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User\Desktop\New folder\"/>
    </mc:Choice>
  </mc:AlternateContent>
  <xr:revisionPtr revIDLastSave="0" documentId="13_ncr:1_{C57BF340-2BFF-48DD-986C-A0B2D8066039}" xr6:coauthVersionLast="47" xr6:coauthVersionMax="47" xr10:uidLastSave="{00000000-0000-0000-0000-000000000000}"/>
  <bookViews>
    <workbookView xWindow="-120" yWindow="-120" windowWidth="29040" windowHeight="15720" tabRatio="669" firstSheet="3" activeTab="5" xr2:uid="{00000000-000D-0000-FFFF-FFFF00000000}"/>
  </bookViews>
  <sheets>
    <sheet name="PRN" sheetId="9" r:id="rId1"/>
    <sheet name="PRN Analysis" sheetId="26" r:id="rId2"/>
    <sheet name="PRN Analysis-01" sheetId="16" state="hidden" r:id="rId3"/>
    <sheet name="TRACK PRN" sheetId="23" r:id="rId4"/>
    <sheet name="TRACK PO" sheetId="24" r:id="rId5"/>
    <sheet name="Procurement" sheetId="8" r:id="rId6"/>
    <sheet name="Quotation NO Generator" sheetId="3" r:id="rId7"/>
    <sheet name="QUOTATION" sheetId="1" state="hidden" r:id="rId8"/>
    <sheet name="Bidder Info" sheetId="2" state="hidden" r:id="rId9"/>
    <sheet name="TEC-2025" sheetId="25" state="hidden" r:id="rId10"/>
    <sheet name="BID EVA" sheetId="18" state="hidden" r:id="rId11"/>
    <sheet name="BID EVA SUMMARY" sheetId="19" state="hidden" r:id="rId12"/>
    <sheet name="Faculty Dep Info" sheetId="10" state="hidden" r:id="rId13"/>
    <sheet name="Fac Dep Info" sheetId="15" r:id="rId14"/>
    <sheet name="Qua Ins Rep" sheetId="27" r:id="rId15"/>
    <sheet name="Procurement Analysis P-M-Q-1" sheetId="12" state="hidden" r:id="rId16"/>
    <sheet name="Procurement Analysis P-M-Q" sheetId="20" r:id="rId17"/>
    <sheet name="Procurement Status" sheetId="22" r:id="rId18"/>
    <sheet name="Procurement Analysis F-D" sheetId="13" r:id="rId19"/>
  </sheets>
  <externalReferences>
    <externalReference r:id="rId20"/>
  </externalReferences>
  <definedNames>
    <definedName name="_xlnm._FilterDatabase" localSheetId="10" hidden="1">'BID EVA'!$B$2:$S$2</definedName>
    <definedName name="_xlnm._FilterDatabase" localSheetId="8" hidden="1">'Bidder Info'!$B$4:$F$223</definedName>
    <definedName name="_xlnm._FilterDatabase" localSheetId="13" hidden="1">'Fac Dep Info'!$C$2:$D$2</definedName>
    <definedName name="_xlnm._FilterDatabase" localSheetId="0" hidden="1">PRN!$B$2:$P$26</definedName>
    <definedName name="_xlnm._FilterDatabase" localSheetId="5" hidden="1">Procurement!$J$5:$Y$10</definedName>
    <definedName name="_xlnm._FilterDatabase" localSheetId="9" hidden="1">'TEC-2025'!$I$9:$M$575</definedName>
    <definedName name="_xlnm._FilterDatabase" localSheetId="4" hidden="1">'TRACK PO'!$B$4:$O$4</definedName>
    <definedName name="_xlnm._FilterDatabase" localSheetId="3" hidden="1">'TRACK PRN'!$B$4:$O$199</definedName>
    <definedName name="BIDDER">'Bidder Info'!$B$4:$F$523</definedName>
    <definedName name="_xlnm.Extract" localSheetId="7">QUOTATION!$I$2</definedName>
    <definedName name="FACULTY" localSheetId="12">'Faculty Dep Info'!$C$2:$D$289</definedName>
    <definedName name="FACULTY">#REF!</definedName>
    <definedName name="FDC" localSheetId="12">'Faculty Dep Info'!$C$2:$D$1048576</definedName>
    <definedName name="FDC">#REF!</definedName>
    <definedName name="SUPLIST">'Bidder Info'!$D$3:$F$19</definedName>
    <definedName name="TEC" localSheetId="9">'TEC-2025'!$B$5:$G$125</definedName>
    <definedName name="TEC">#REF!</definedName>
    <definedName name="WRKDAY">'[1]Working Days'!$C$2:$D$14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5" l="1"/>
  <c r="G8" i="15"/>
  <c r="G9" i="15"/>
  <c r="G10" i="15"/>
  <c r="G11" i="15"/>
  <c r="G12" i="15"/>
  <c r="G6" i="15"/>
  <c r="AI10" i="8"/>
  <c r="AI9" i="8"/>
  <c r="AI8" i="8"/>
  <c r="AI7" i="8"/>
  <c r="AI6"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98" i="8"/>
  <c r="AI99" i="8"/>
  <c r="AI100" i="8"/>
  <c r="AI101" i="8"/>
  <c r="AI102" i="8"/>
  <c r="AI103" i="8"/>
  <c r="AI104" i="8"/>
  <c r="AI105" i="8"/>
  <c r="AI106" i="8"/>
  <c r="AI107" i="8"/>
  <c r="AI108" i="8"/>
  <c r="AI109" i="8"/>
  <c r="AI110" i="8"/>
  <c r="AI111" i="8"/>
  <c r="AI112" i="8"/>
  <c r="AI113" i="8"/>
  <c r="AI114" i="8"/>
  <c r="AI115" i="8"/>
  <c r="AI116" i="8"/>
  <c r="AI117" i="8"/>
  <c r="AI118" i="8"/>
  <c r="AI119" i="8"/>
  <c r="AI120" i="8"/>
  <c r="AI121" i="8"/>
  <c r="AI122" i="8"/>
  <c r="AI123" i="8"/>
  <c r="AI124" i="8"/>
  <c r="AI125" i="8"/>
  <c r="AI126" i="8"/>
  <c r="AI127" i="8"/>
  <c r="AI128" i="8"/>
  <c r="AI129" i="8"/>
  <c r="AI130" i="8"/>
  <c r="AI131" i="8"/>
  <c r="AI132" i="8"/>
  <c r="AI133" i="8"/>
  <c r="AI134" i="8"/>
  <c r="AI135" i="8"/>
  <c r="AI136" i="8"/>
  <c r="AI137" i="8"/>
  <c r="AI138" i="8"/>
  <c r="AI139" i="8"/>
  <c r="AI140" i="8"/>
  <c r="AI141" i="8"/>
  <c r="AI142" i="8"/>
  <c r="AI143" i="8"/>
  <c r="AI144" i="8"/>
  <c r="AI145" i="8"/>
  <c r="AI146" i="8"/>
  <c r="AI147" i="8"/>
  <c r="AI148" i="8"/>
  <c r="AI149" i="8"/>
  <c r="AI150" i="8"/>
  <c r="AI151" i="8"/>
  <c r="AI152" i="8"/>
  <c r="AI153" i="8"/>
  <c r="AI154" i="8"/>
  <c r="AI155" i="8"/>
  <c r="AI156" i="8"/>
  <c r="AI157" i="8"/>
  <c r="AI158" i="8"/>
  <c r="AI159" i="8"/>
  <c r="AI160" i="8"/>
  <c r="AI161" i="8"/>
  <c r="AI162" i="8"/>
  <c r="AI163" i="8"/>
  <c r="AI164" i="8"/>
  <c r="AI165" i="8"/>
  <c r="AI166" i="8"/>
  <c r="AI167" i="8"/>
  <c r="AI168" i="8"/>
  <c r="AI169" i="8"/>
  <c r="AI170" i="8"/>
  <c r="AI171" i="8"/>
  <c r="AI172" i="8"/>
  <c r="AI173" i="8"/>
  <c r="AI174" i="8"/>
  <c r="AI175" i="8"/>
  <c r="AI176" i="8"/>
  <c r="AI177" i="8"/>
  <c r="AI178" i="8"/>
  <c r="AI179" i="8"/>
  <c r="AI180" i="8"/>
  <c r="AI181" i="8"/>
  <c r="AI182" i="8"/>
  <c r="AI183" i="8"/>
  <c r="AI184" i="8"/>
  <c r="AI185" i="8"/>
  <c r="AI186" i="8"/>
  <c r="AI187" i="8"/>
  <c r="AI188" i="8"/>
  <c r="AI189" i="8"/>
  <c r="AI190" i="8"/>
  <c r="AI191" i="8"/>
  <c r="AI192" i="8"/>
  <c r="AI193" i="8"/>
  <c r="AI194" i="8"/>
  <c r="AI195" i="8"/>
  <c r="AI196" i="8"/>
  <c r="AI197" i="8"/>
  <c r="AI198" i="8"/>
  <c r="AI199" i="8"/>
  <c r="AI200" i="8"/>
  <c r="AI201" i="8"/>
  <c r="AI202" i="8"/>
  <c r="AI203" i="8"/>
  <c r="AI204" i="8"/>
  <c r="AI205" i="8"/>
  <c r="AI206" i="8"/>
  <c r="AI207" i="8"/>
  <c r="AI208" i="8"/>
  <c r="AI209" i="8"/>
  <c r="AI210" i="8"/>
  <c r="AI211" i="8"/>
  <c r="AI212" i="8"/>
  <c r="AI213" i="8"/>
  <c r="AI214" i="8"/>
  <c r="AI215" i="8"/>
  <c r="AI216" i="8"/>
  <c r="AI217" i="8"/>
  <c r="AI218" i="8"/>
  <c r="AI219" i="8"/>
  <c r="AI220" i="8"/>
  <c r="AI221" i="8"/>
  <c r="AI222" i="8"/>
  <c r="AI223" i="8"/>
  <c r="AI224" i="8"/>
  <c r="AI225" i="8"/>
  <c r="AI226" i="8"/>
  <c r="AI227" i="8"/>
  <c r="AI228" i="8"/>
  <c r="AI229" i="8"/>
  <c r="AI230" i="8"/>
  <c r="AI231" i="8"/>
  <c r="AI232" i="8"/>
  <c r="AI233" i="8"/>
  <c r="AI234" i="8"/>
  <c r="AI235" i="8"/>
  <c r="AI236" i="8"/>
  <c r="AI237" i="8"/>
  <c r="AI238" i="8"/>
  <c r="AI239" i="8"/>
  <c r="AI240" i="8"/>
  <c r="AI241" i="8"/>
  <c r="AI242" i="8"/>
  <c r="AI243" i="8"/>
  <c r="AI244" i="8"/>
  <c r="AI245" i="8"/>
  <c r="AI246" i="8"/>
  <c r="AI247" i="8"/>
  <c r="AI248" i="8"/>
  <c r="AI249" i="8"/>
  <c r="AI250" i="8"/>
  <c r="AI251" i="8"/>
  <c r="AI252" i="8"/>
  <c r="AI253" i="8"/>
  <c r="AI254" i="8"/>
  <c r="AI255" i="8"/>
  <c r="AI256" i="8"/>
  <c r="AI257" i="8"/>
  <c r="AI258" i="8"/>
  <c r="AI259" i="8"/>
  <c r="AI260" i="8"/>
  <c r="AI261" i="8"/>
  <c r="AI262" i="8"/>
  <c r="AI263" i="8"/>
  <c r="AI264" i="8"/>
  <c r="AI265" i="8"/>
  <c r="AI266" i="8"/>
  <c r="AI267" i="8"/>
  <c r="AI268" i="8"/>
  <c r="AI269" i="8"/>
  <c r="AI270" i="8"/>
  <c r="AI271" i="8"/>
  <c r="AI272" i="8"/>
  <c r="AI273" i="8"/>
  <c r="AI274" i="8"/>
  <c r="AI275" i="8"/>
  <c r="AI276" i="8"/>
  <c r="AI277" i="8"/>
  <c r="AI278" i="8"/>
  <c r="AI279" i="8"/>
  <c r="AI280" i="8"/>
  <c r="AI281" i="8"/>
  <c r="AI282" i="8"/>
  <c r="AI283" i="8"/>
  <c r="AI284" i="8"/>
  <c r="AI285" i="8"/>
  <c r="AI286" i="8"/>
  <c r="AI287" i="8"/>
  <c r="AI288" i="8"/>
  <c r="AI289" i="8"/>
  <c r="AI290" i="8"/>
  <c r="AI291" i="8"/>
  <c r="AI292" i="8"/>
  <c r="AI293" i="8"/>
  <c r="AI294" i="8"/>
  <c r="AI295" i="8"/>
  <c r="AI296" i="8"/>
  <c r="AI297" i="8"/>
  <c r="AI298" i="8"/>
  <c r="AI299" i="8"/>
  <c r="AI300" i="8"/>
  <c r="AI301" i="8"/>
  <c r="AI302" i="8"/>
  <c r="AI303" i="8"/>
  <c r="AI304" i="8"/>
  <c r="AI305" i="8"/>
  <c r="AI306" i="8"/>
  <c r="AI307" i="8"/>
  <c r="AI308" i="8"/>
  <c r="AI309" i="8"/>
  <c r="AI310" i="8"/>
  <c r="AI311" i="8"/>
  <c r="AI312" i="8"/>
  <c r="AI313" i="8"/>
  <c r="AI314" i="8"/>
  <c r="AI315" i="8"/>
  <c r="AI316" i="8"/>
  <c r="AI317" i="8"/>
  <c r="AI318" i="8"/>
  <c r="AI319" i="8"/>
  <c r="AI320" i="8"/>
  <c r="AI321" i="8"/>
  <c r="AI322" i="8"/>
  <c r="AI323" i="8"/>
  <c r="AI324" i="8"/>
  <c r="AI325" i="8"/>
  <c r="AI326" i="8"/>
  <c r="AI327" i="8"/>
  <c r="AI328" i="8"/>
  <c r="AI329" i="8"/>
  <c r="AI330" i="8"/>
  <c r="AI331" i="8"/>
  <c r="AI332" i="8"/>
  <c r="AI333" i="8"/>
  <c r="AI334" i="8"/>
  <c r="AI335" i="8"/>
  <c r="AI336" i="8"/>
  <c r="AI337" i="8"/>
  <c r="AI338" i="8"/>
  <c r="AI339" i="8"/>
  <c r="AI340" i="8"/>
  <c r="AI341" i="8"/>
  <c r="AI342" i="8"/>
  <c r="AI343" i="8"/>
  <c r="AI344" i="8"/>
  <c r="AI345" i="8"/>
  <c r="AI346" i="8"/>
  <c r="AI347" i="8"/>
  <c r="AI348" i="8"/>
  <c r="AI349" i="8"/>
  <c r="AI350" i="8"/>
  <c r="AI351" i="8"/>
  <c r="AI352" i="8"/>
  <c r="AI353" i="8"/>
  <c r="AI354" i="8"/>
  <c r="AI355" i="8"/>
  <c r="AI356" i="8"/>
  <c r="AI357" i="8"/>
  <c r="AI358" i="8"/>
  <c r="AI359" i="8"/>
  <c r="AI360" i="8"/>
  <c r="AI361" i="8"/>
  <c r="AI362" i="8"/>
  <c r="AI363" i="8"/>
  <c r="AI364" i="8"/>
  <c r="AI365" i="8"/>
  <c r="AI366" i="8"/>
  <c r="AI367" i="8"/>
  <c r="AI368" i="8"/>
  <c r="AI369" i="8"/>
  <c r="AI370" i="8"/>
  <c r="AI371" i="8"/>
  <c r="AI372" i="8"/>
  <c r="AI373" i="8"/>
  <c r="AI374" i="8"/>
  <c r="AI375" i="8"/>
  <c r="AI376" i="8"/>
  <c r="AI377" i="8"/>
  <c r="AI378" i="8"/>
  <c r="AI379" i="8"/>
  <c r="AI380" i="8"/>
  <c r="AI381" i="8"/>
  <c r="AI382" i="8"/>
  <c r="AI383" i="8"/>
  <c r="AI384" i="8"/>
  <c r="AI385" i="8"/>
  <c r="AI386" i="8"/>
  <c r="AI387" i="8"/>
  <c r="AI388" i="8"/>
  <c r="AI389" i="8"/>
  <c r="AI390" i="8"/>
  <c r="AI391" i="8"/>
  <c r="AI392" i="8"/>
  <c r="AI393" i="8"/>
  <c r="AI394" i="8"/>
  <c r="AI395" i="8"/>
  <c r="AI396" i="8"/>
  <c r="AI397" i="8"/>
  <c r="AI398" i="8"/>
  <c r="AI399" i="8"/>
  <c r="AI400" i="8"/>
  <c r="AI401" i="8"/>
  <c r="AI402" i="8"/>
  <c r="AI403" i="8"/>
  <c r="AI404" i="8"/>
  <c r="AI405" i="8"/>
  <c r="AI406" i="8"/>
  <c r="AI407" i="8"/>
  <c r="AI408" i="8"/>
  <c r="AI409" i="8"/>
  <c r="AI410" i="8"/>
  <c r="AI411" i="8"/>
  <c r="AI412" i="8"/>
  <c r="AI413" i="8"/>
  <c r="AI414" i="8"/>
  <c r="AI415" i="8"/>
  <c r="AI416" i="8"/>
  <c r="AI417" i="8"/>
  <c r="AI418" i="8"/>
  <c r="AI419" i="8"/>
  <c r="AI420" i="8"/>
  <c r="AI421" i="8"/>
  <c r="AI422" i="8"/>
  <c r="AI423" i="8"/>
  <c r="AI424" i="8"/>
  <c r="AI425" i="8"/>
  <c r="AI426" i="8"/>
  <c r="AI427" i="8"/>
  <c r="AI428" i="8"/>
  <c r="AI429" i="8"/>
  <c r="AI430" i="8"/>
  <c r="AI431" i="8"/>
  <c r="AI432" i="8"/>
  <c r="AI433" i="8"/>
  <c r="AI434" i="8"/>
  <c r="AI435" i="8"/>
  <c r="AI436" i="8"/>
  <c r="AI437" i="8"/>
  <c r="AI438" i="8"/>
  <c r="AI439" i="8"/>
  <c r="AI440" i="8"/>
  <c r="AI441" i="8"/>
  <c r="AI442" i="8"/>
  <c r="AI443" i="8"/>
  <c r="AI444" i="8"/>
  <c r="AI445" i="8"/>
  <c r="AI446" i="8"/>
  <c r="AI447" i="8"/>
  <c r="AI448" i="8"/>
  <c r="AI449" i="8"/>
  <c r="AI450" i="8"/>
  <c r="AI451" i="8"/>
  <c r="AI452" i="8"/>
  <c r="AI453" i="8"/>
  <c r="AI454" i="8"/>
  <c r="AI455" i="8"/>
  <c r="AI456" i="8"/>
  <c r="AI457" i="8"/>
  <c r="AI458" i="8"/>
  <c r="AI459" i="8"/>
  <c r="AI460" i="8"/>
  <c r="AI461" i="8"/>
  <c r="AI462" i="8"/>
  <c r="AI463" i="8"/>
  <c r="AI464" i="8"/>
  <c r="AI465" i="8"/>
  <c r="AI466" i="8"/>
  <c r="AI467" i="8"/>
  <c r="AI468" i="8"/>
  <c r="AI469" i="8"/>
  <c r="AI470" i="8"/>
  <c r="AI471" i="8"/>
  <c r="AI472" i="8"/>
  <c r="AI473" i="8"/>
  <c r="AI474" i="8"/>
  <c r="AI475" i="8"/>
  <c r="AI476" i="8"/>
  <c r="AI477" i="8"/>
  <c r="AI478" i="8"/>
  <c r="AI479" i="8"/>
  <c r="AI480" i="8"/>
  <c r="AI481" i="8"/>
  <c r="AI482" i="8"/>
  <c r="AI483" i="8"/>
  <c r="AI484" i="8"/>
  <c r="AI485" i="8"/>
  <c r="AI486" i="8"/>
  <c r="AI487" i="8"/>
  <c r="AI488" i="8"/>
  <c r="AI489" i="8"/>
  <c r="AI490" i="8"/>
  <c r="AI491" i="8"/>
  <c r="AI492" i="8"/>
  <c r="AI493" i="8"/>
  <c r="AI494" i="8"/>
  <c r="AI495" i="8"/>
  <c r="AI496" i="8"/>
  <c r="AI497" i="8"/>
  <c r="AI498" i="8"/>
  <c r="AI499" i="8"/>
  <c r="AI500" i="8"/>
  <c r="AI501" i="8"/>
  <c r="AI502" i="8"/>
  <c r="AI503" i="8"/>
  <c r="AI504" i="8"/>
  <c r="AI505" i="8"/>
  <c r="AI506" i="8"/>
  <c r="AI507" i="8"/>
  <c r="AI508" i="8"/>
  <c r="AI509" i="8"/>
  <c r="AI510" i="8"/>
  <c r="AI511" i="8"/>
  <c r="AI512" i="8"/>
  <c r="AI513" i="8"/>
  <c r="AI514" i="8"/>
  <c r="AI515" i="8"/>
  <c r="AI516" i="8"/>
  <c r="AI517" i="8"/>
  <c r="AI518" i="8"/>
  <c r="AI519" i="8"/>
  <c r="AI520" i="8"/>
  <c r="AI521" i="8"/>
  <c r="AI522" i="8"/>
  <c r="AI523" i="8"/>
  <c r="AI524" i="8"/>
  <c r="AI525" i="8"/>
  <c r="AI526" i="8"/>
  <c r="AI527" i="8"/>
  <c r="AI528" i="8"/>
  <c r="AI529" i="8"/>
  <c r="AI530" i="8"/>
  <c r="AI531" i="8"/>
  <c r="AI532" i="8"/>
  <c r="AI533" i="8"/>
  <c r="AI534" i="8"/>
  <c r="AI535" i="8"/>
  <c r="AI536" i="8"/>
  <c r="AI537" i="8"/>
  <c r="AI538" i="8"/>
  <c r="AI539" i="8"/>
  <c r="AI540" i="8"/>
  <c r="AI541" i="8"/>
  <c r="AI542" i="8"/>
  <c r="AI543" i="8"/>
  <c r="AI544" i="8"/>
  <c r="AI545" i="8"/>
  <c r="AI546" i="8"/>
  <c r="AI547" i="8"/>
  <c r="AI548" i="8"/>
  <c r="AI549" i="8"/>
  <c r="AI550" i="8"/>
  <c r="AI551" i="8"/>
  <c r="AI552" i="8"/>
  <c r="AI553" i="8"/>
  <c r="AI554" i="8"/>
  <c r="AI555" i="8"/>
  <c r="AI556" i="8"/>
  <c r="AI557" i="8"/>
  <c r="AI558" i="8"/>
  <c r="AI559" i="8"/>
  <c r="AI560" i="8"/>
  <c r="AI561" i="8"/>
  <c r="AI562" i="8"/>
  <c r="AI563" i="8"/>
  <c r="AI564" i="8"/>
  <c r="AI565" i="8"/>
  <c r="AI566" i="8"/>
  <c r="AI567" i="8"/>
  <c r="AI568" i="8"/>
  <c r="AI569" i="8"/>
  <c r="AI570" i="8"/>
  <c r="AI571" i="8"/>
  <c r="AI572" i="8"/>
  <c r="AI573" i="8"/>
  <c r="AI574" i="8"/>
  <c r="AI575" i="8"/>
  <c r="AI576" i="8"/>
  <c r="AI577" i="8"/>
  <c r="AI578" i="8"/>
  <c r="AI579" i="8"/>
  <c r="AI580" i="8"/>
  <c r="AI581" i="8"/>
  <c r="AI582" i="8"/>
  <c r="AI583" i="8"/>
  <c r="AI584" i="8"/>
  <c r="AI585" i="8"/>
  <c r="AI586" i="8"/>
  <c r="AI587" i="8"/>
  <c r="AI588" i="8"/>
  <c r="AI589" i="8"/>
  <c r="AI590" i="8"/>
  <c r="AI591" i="8"/>
  <c r="AI592" i="8"/>
  <c r="AI593" i="8"/>
  <c r="AI594" i="8"/>
  <c r="AI595" i="8"/>
  <c r="AI596" i="8"/>
  <c r="AI597" i="8"/>
  <c r="AI598" i="8"/>
  <c r="AI599" i="8"/>
  <c r="AI600" i="8"/>
  <c r="AI601" i="8"/>
  <c r="AI602" i="8"/>
  <c r="AI603" i="8"/>
  <c r="AI604" i="8"/>
  <c r="AI605" i="8"/>
  <c r="AI606" i="8"/>
  <c r="AI607" i="8"/>
  <c r="AI608" i="8"/>
  <c r="AI609" i="8"/>
  <c r="AI610" i="8"/>
  <c r="AI611" i="8"/>
  <c r="AI612" i="8"/>
  <c r="AI613" i="8"/>
  <c r="AI614" i="8"/>
  <c r="AI615" i="8"/>
  <c r="AI616" i="8"/>
  <c r="AI617" i="8"/>
  <c r="AI618" i="8"/>
  <c r="AI619" i="8"/>
  <c r="AI620" i="8"/>
  <c r="AI621" i="8"/>
  <c r="AI622" i="8"/>
  <c r="AI623" i="8"/>
  <c r="AI624" i="8"/>
  <c r="AI625" i="8"/>
  <c r="AI626" i="8"/>
  <c r="AI627" i="8"/>
  <c r="AI628" i="8"/>
  <c r="AI629" i="8"/>
  <c r="AI630" i="8"/>
  <c r="AI631" i="8"/>
  <c r="AI632" i="8"/>
  <c r="AI633" i="8"/>
  <c r="AI634" i="8"/>
  <c r="AI635" i="8"/>
  <c r="AI636" i="8"/>
  <c r="AI637" i="8"/>
  <c r="AI638" i="8"/>
  <c r="AI639" i="8"/>
  <c r="AI640" i="8"/>
  <c r="AI641" i="8"/>
  <c r="AI642" i="8"/>
  <c r="AI643" i="8"/>
  <c r="AI644" i="8"/>
  <c r="AI645" i="8"/>
  <c r="AI646" i="8"/>
  <c r="AI647" i="8"/>
  <c r="AI648" i="8"/>
  <c r="AI649" i="8"/>
  <c r="AI650" i="8"/>
  <c r="AI651" i="8"/>
  <c r="AI652" i="8"/>
  <c r="AI653" i="8"/>
  <c r="AI654" i="8"/>
  <c r="AI655" i="8"/>
  <c r="AI656" i="8"/>
  <c r="AI657" i="8"/>
  <c r="AI658" i="8"/>
  <c r="AI659" i="8"/>
  <c r="AI660" i="8"/>
  <c r="AI661" i="8"/>
  <c r="AI662" i="8"/>
  <c r="AI663" i="8"/>
  <c r="AI664" i="8"/>
  <c r="AI665" i="8"/>
  <c r="AI666" i="8"/>
  <c r="AI667" i="8"/>
  <c r="AI668" i="8"/>
  <c r="AI669" i="8"/>
  <c r="AI670" i="8"/>
  <c r="AI671" i="8"/>
  <c r="AI672" i="8"/>
  <c r="AI673" i="8"/>
  <c r="AI674" i="8"/>
  <c r="AI675" i="8"/>
  <c r="AI676" i="8"/>
  <c r="AI677" i="8"/>
  <c r="AI678" i="8"/>
  <c r="AI679" i="8"/>
  <c r="AI680" i="8"/>
  <c r="AI681" i="8"/>
  <c r="AI682" i="8"/>
  <c r="AI683" i="8"/>
  <c r="AI684" i="8"/>
  <c r="AI685" i="8"/>
  <c r="AI686" i="8"/>
  <c r="AI687" i="8"/>
  <c r="AI688" i="8"/>
  <c r="AI689" i="8"/>
  <c r="AI690" i="8"/>
  <c r="AI691" i="8"/>
  <c r="AI692" i="8"/>
  <c r="AI693" i="8"/>
  <c r="AI694" i="8"/>
  <c r="AI695" i="8"/>
  <c r="AI696" i="8"/>
  <c r="AI697" i="8"/>
  <c r="AI698" i="8"/>
  <c r="AI699" i="8"/>
  <c r="AI700" i="8"/>
  <c r="AI701" i="8"/>
  <c r="AI702" i="8"/>
  <c r="AI703" i="8"/>
  <c r="AI704" i="8"/>
  <c r="AI705" i="8"/>
  <c r="AI706" i="8"/>
  <c r="AI707" i="8"/>
  <c r="AI708" i="8"/>
  <c r="AI709" i="8"/>
  <c r="AI710" i="8"/>
  <c r="AI711" i="8"/>
  <c r="AI712" i="8"/>
  <c r="AI713" i="8"/>
  <c r="AI714" i="8"/>
  <c r="AI715" i="8"/>
  <c r="AI716" i="8"/>
  <c r="AI717" i="8"/>
  <c r="AI718" i="8"/>
  <c r="AI719" i="8"/>
  <c r="AI720" i="8"/>
  <c r="AI721" i="8"/>
  <c r="AI722" i="8"/>
  <c r="AI723" i="8"/>
  <c r="AI724" i="8"/>
  <c r="AI725" i="8"/>
  <c r="AI726" i="8"/>
  <c r="AI727" i="8"/>
  <c r="AI728" i="8"/>
  <c r="AI729" i="8"/>
  <c r="AI730" i="8"/>
  <c r="AI731" i="8"/>
  <c r="AI732" i="8"/>
  <c r="AI733" i="8"/>
  <c r="AI734" i="8"/>
  <c r="AI735" i="8"/>
  <c r="AI736" i="8"/>
  <c r="AI737" i="8"/>
  <c r="AI738" i="8"/>
  <c r="AI739" i="8"/>
  <c r="AI740" i="8"/>
  <c r="AI741" i="8"/>
  <c r="AI742" i="8"/>
  <c r="AI743" i="8"/>
  <c r="AI744" i="8"/>
  <c r="AI745" i="8"/>
  <c r="AI746" i="8"/>
  <c r="AI747" i="8"/>
  <c r="AI748" i="8"/>
  <c r="AI749" i="8"/>
  <c r="AI750" i="8"/>
  <c r="AI751" i="8"/>
  <c r="AI752" i="8"/>
  <c r="AI753" i="8"/>
  <c r="AI754" i="8"/>
  <c r="AI755" i="8"/>
  <c r="AI756" i="8"/>
  <c r="AI757" i="8"/>
  <c r="AI758" i="8"/>
  <c r="AI759" i="8"/>
  <c r="AI760" i="8"/>
  <c r="AI761" i="8"/>
  <c r="AI762" i="8"/>
  <c r="AI763" i="8"/>
  <c r="AI764" i="8"/>
  <c r="AI765" i="8"/>
  <c r="AI766" i="8"/>
  <c r="AI767" i="8"/>
  <c r="AI768" i="8"/>
  <c r="AI769" i="8"/>
  <c r="AI770" i="8"/>
  <c r="AI771" i="8"/>
  <c r="AI772" i="8"/>
  <c r="AI773" i="8"/>
  <c r="AI774" i="8"/>
  <c r="AI775" i="8"/>
  <c r="AI776" i="8"/>
  <c r="AI777" i="8"/>
  <c r="AI778" i="8"/>
  <c r="AI779" i="8"/>
  <c r="AI780" i="8"/>
  <c r="AI781" i="8"/>
  <c r="AI782" i="8"/>
  <c r="AI783" i="8"/>
  <c r="AI784" i="8"/>
  <c r="AI785" i="8"/>
  <c r="AI786" i="8"/>
  <c r="AI787" i="8"/>
  <c r="AI788" i="8"/>
  <c r="AI789" i="8"/>
  <c r="AI790" i="8"/>
  <c r="AI791" i="8"/>
  <c r="AI792" i="8"/>
  <c r="AI793" i="8"/>
  <c r="AI794" i="8"/>
  <c r="AI795" i="8"/>
  <c r="AI796" i="8"/>
  <c r="AI797" i="8"/>
  <c r="AI798" i="8"/>
  <c r="AI799" i="8"/>
  <c r="AI800" i="8"/>
  <c r="AI801" i="8"/>
  <c r="AI802" i="8"/>
  <c r="AI803" i="8"/>
  <c r="AI804" i="8"/>
  <c r="AI805" i="8"/>
  <c r="AI806" i="8"/>
  <c r="AI807" i="8"/>
  <c r="AI808" i="8"/>
  <c r="AI809" i="8"/>
  <c r="AI810" i="8"/>
  <c r="AI811" i="8"/>
  <c r="AI812" i="8"/>
  <c r="AI813" i="8"/>
  <c r="AI814" i="8"/>
  <c r="AI815" i="8"/>
  <c r="AI816" i="8"/>
  <c r="AI817" i="8"/>
  <c r="AI818" i="8"/>
  <c r="AI819" i="8"/>
  <c r="AI820" i="8"/>
  <c r="AI821" i="8"/>
  <c r="AI822" i="8"/>
  <c r="AI823" i="8"/>
  <c r="AI824" i="8"/>
  <c r="AI825" i="8"/>
  <c r="AI826" i="8"/>
  <c r="AI827" i="8"/>
  <c r="AI828" i="8"/>
  <c r="AI829" i="8"/>
  <c r="AI830" i="8"/>
  <c r="AI831" i="8"/>
  <c r="AI832" i="8"/>
  <c r="AI833" i="8"/>
  <c r="AI834" i="8"/>
  <c r="AI835" i="8"/>
  <c r="AI836" i="8"/>
  <c r="AI837" i="8"/>
  <c r="AI838" i="8"/>
  <c r="AI839" i="8"/>
  <c r="AI840" i="8"/>
  <c r="AI841" i="8"/>
  <c r="AI842" i="8"/>
  <c r="AI843" i="8"/>
  <c r="AI844" i="8"/>
  <c r="AI845" i="8"/>
  <c r="AI846" i="8"/>
  <c r="AI847" i="8"/>
  <c r="AI848" i="8"/>
  <c r="AI849" i="8"/>
  <c r="AI850" i="8"/>
  <c r="AI851" i="8"/>
  <c r="AI852" i="8"/>
  <c r="AI853" i="8"/>
  <c r="AI854" i="8"/>
  <c r="AI855" i="8"/>
  <c r="AI856" i="8"/>
  <c r="AI857" i="8"/>
  <c r="AI858" i="8"/>
  <c r="AI859" i="8"/>
  <c r="AI860" i="8"/>
  <c r="AI861" i="8"/>
  <c r="AI862" i="8"/>
  <c r="AI863" i="8"/>
  <c r="AI864" i="8"/>
  <c r="AI865" i="8"/>
  <c r="AI866" i="8"/>
  <c r="AI867" i="8"/>
  <c r="AI868" i="8"/>
  <c r="AI869" i="8"/>
  <c r="AI870" i="8"/>
  <c r="AI871" i="8"/>
  <c r="AI872" i="8"/>
  <c r="AI873" i="8"/>
  <c r="AI874" i="8"/>
  <c r="AI875" i="8"/>
  <c r="AI876" i="8"/>
  <c r="AI877" i="8"/>
  <c r="AI878" i="8"/>
  <c r="AI879" i="8"/>
  <c r="AI880" i="8"/>
  <c r="AI881" i="8"/>
  <c r="AI882" i="8"/>
  <c r="AI883" i="8"/>
  <c r="AI884" i="8"/>
  <c r="AI885" i="8"/>
  <c r="AI886" i="8"/>
  <c r="AI887" i="8"/>
  <c r="AI888" i="8"/>
  <c r="AI889" i="8"/>
  <c r="AI890" i="8"/>
  <c r="AI891" i="8"/>
  <c r="AI892" i="8"/>
  <c r="AI893" i="8"/>
  <c r="AI894" i="8"/>
  <c r="AI895" i="8"/>
  <c r="AI896" i="8"/>
  <c r="AI897" i="8"/>
  <c r="AI898" i="8"/>
  <c r="AI899" i="8"/>
  <c r="AI900" i="8"/>
  <c r="AI901" i="8"/>
  <c r="AI902" i="8"/>
  <c r="AI903" i="8"/>
  <c r="AI904" i="8"/>
  <c r="AI905" i="8"/>
  <c r="AI906" i="8"/>
  <c r="AI907" i="8"/>
  <c r="AI908" i="8"/>
  <c r="AI909" i="8"/>
  <c r="AI910" i="8"/>
  <c r="AI911" i="8"/>
  <c r="AI912" i="8"/>
  <c r="AI913" i="8"/>
  <c r="AI914" i="8"/>
  <c r="AI915" i="8"/>
  <c r="AI916" i="8"/>
  <c r="AI917" i="8"/>
  <c r="AI918" i="8"/>
  <c r="AI919" i="8"/>
  <c r="AI920" i="8"/>
  <c r="AI921" i="8"/>
  <c r="AI922" i="8"/>
  <c r="AI923" i="8"/>
  <c r="AI924" i="8"/>
  <c r="AI925" i="8"/>
  <c r="AI926" i="8"/>
  <c r="AI927" i="8"/>
  <c r="AI928" i="8"/>
  <c r="AI929" i="8"/>
  <c r="AI930" i="8"/>
  <c r="AI931" i="8"/>
  <c r="AI932" i="8"/>
  <c r="AI933" i="8"/>
  <c r="AI934" i="8"/>
  <c r="AI935" i="8"/>
  <c r="AI936" i="8"/>
  <c r="AI937" i="8"/>
  <c r="AI938" i="8"/>
  <c r="AI939" i="8"/>
  <c r="AI5" i="8"/>
  <c r="C6" i="13"/>
  <c r="C5" i="13"/>
  <c r="C4" i="13"/>
  <c r="C3" i="13"/>
  <c r="B3" i="24"/>
  <c r="K13" i="27" a="1"/>
  <c r="K13" i="27" s="1"/>
  <c r="K12" i="27" a="1"/>
  <c r="K12" i="27" s="1"/>
  <c r="K11" i="27" a="1"/>
  <c r="K11" i="27" s="1"/>
  <c r="K10" i="27" a="1"/>
  <c r="K10" i="27" s="1"/>
  <c r="K9" i="27" a="1"/>
  <c r="K9" i="27" s="1"/>
  <c r="K8" i="27" a="1"/>
  <c r="K8" i="27" s="1"/>
  <c r="K7" i="27" a="1"/>
  <c r="K7" i="27" s="1"/>
  <c r="K6" i="27" a="1"/>
  <c r="K6" i="27" s="1"/>
  <c r="K5" i="27" a="1"/>
  <c r="K5" i="27" s="1"/>
  <c r="K4" i="27" a="1"/>
  <c r="K4" i="27" s="1"/>
  <c r="K3" i="27"/>
  <c r="J3" i="27" a="1"/>
  <c r="J3" i="27" s="1"/>
  <c r="B6" i="24"/>
  <c r="B7" i="24" s="1"/>
  <c r="C7" i="24" s="1"/>
  <c r="C6" i="27"/>
  <c r="L3" i="13"/>
  <c r="L4" i="13"/>
  <c r="L5" i="13" s="1"/>
  <c r="M4" i="13"/>
  <c r="AH4" i="8"/>
  <c r="F2" i="3"/>
  <c r="F3" i="3" s="1"/>
  <c r="B3" i="20"/>
  <c r="B5" i="20" s="1"/>
  <c r="B6" i="20" s="1"/>
  <c r="E3" i="20"/>
  <c r="J3" i="20"/>
  <c r="O3" i="20"/>
  <c r="T3" i="20"/>
  <c r="K3" i="9"/>
  <c r="M3" i="9"/>
  <c r="N3" i="9" s="1"/>
  <c r="O3" i="9" s="1"/>
  <c r="K6" i="9"/>
  <c r="M6" i="9" s="1"/>
  <c r="N6" i="9" s="1"/>
  <c r="O6" i="9" s="1"/>
  <c r="K8" i="9"/>
  <c r="M8" i="9" s="1"/>
  <c r="K9" i="9"/>
  <c r="M9" i="9" s="1"/>
  <c r="K10" i="9"/>
  <c r="M10" i="9"/>
  <c r="K11" i="9"/>
  <c r="M11" i="9" s="1"/>
  <c r="K12" i="9"/>
  <c r="M12" i="9" s="1"/>
  <c r="K13" i="9"/>
  <c r="M13" i="9" s="1"/>
  <c r="K14" i="9"/>
  <c r="M14" i="9" s="1"/>
  <c r="K15" i="9"/>
  <c r="M15" i="9" s="1"/>
  <c r="N15" i="9" s="1"/>
  <c r="O15" i="9" s="1"/>
  <c r="K16" i="9"/>
  <c r="M16" i="9"/>
  <c r="N16" i="9" s="1"/>
  <c r="O16" i="9" s="1"/>
  <c r="K18" i="9"/>
  <c r="M18" i="9" s="1"/>
  <c r="K19" i="9"/>
  <c r="M19" i="9" s="1"/>
  <c r="K20" i="9"/>
  <c r="M20" i="9" s="1"/>
  <c r="K21" i="9"/>
  <c r="K22" i="9"/>
  <c r="M22" i="9" s="1"/>
  <c r="N22" i="9" s="1"/>
  <c r="O22" i="9" s="1"/>
  <c r="K23" i="9"/>
  <c r="M23" i="9" s="1"/>
  <c r="K24" i="9"/>
  <c r="M24" i="9" s="1"/>
  <c r="K25" i="9"/>
  <c r="M25" i="9" s="1"/>
  <c r="N25" i="9" s="1"/>
  <c r="O25" i="9" s="1"/>
  <c r="K26" i="9"/>
  <c r="M26" i="9" s="1"/>
  <c r="Y3" i="20"/>
  <c r="B3" i="26"/>
  <c r="B5" i="26"/>
  <c r="B4" i="26"/>
  <c r="B7" i="26"/>
  <c r="B8" i="26"/>
  <c r="E3" i="26"/>
  <c r="J3" i="26"/>
  <c r="O3" i="26"/>
  <c r="T3" i="26"/>
  <c r="Y3" i="26"/>
  <c r="B6" i="26"/>
  <c r="D8" i="26"/>
  <c r="V6" i="16"/>
  <c r="X6" i="16" s="1"/>
  <c r="Q6" i="16"/>
  <c r="L6" i="16"/>
  <c r="G6" i="16"/>
  <c r="V3" i="16"/>
  <c r="Q3" i="16"/>
  <c r="L3" i="16"/>
  <c r="G3" i="16"/>
  <c r="B6" i="16"/>
  <c r="E6" i="16" s="1"/>
  <c r="D8" i="3" a="1"/>
  <c r="D8" i="3" s="1"/>
  <c r="E4" i="1" s="1"/>
  <c r="F5" i="2"/>
  <c r="F6" i="2"/>
  <c r="F7" i="2"/>
  <c r="F8" i="2"/>
  <c r="F9" i="2"/>
  <c r="F10" i="2"/>
  <c r="F12" i="2"/>
  <c r="F13" i="2"/>
  <c r="F14" i="2"/>
  <c r="F15" i="2"/>
  <c r="F16" i="2"/>
  <c r="F17" i="2"/>
  <c r="B4" i="2"/>
  <c r="B5" i="2"/>
  <c r="B6" i="2"/>
  <c r="B7" i="2"/>
  <c r="B8" i="2"/>
  <c r="B9" i="2"/>
  <c r="B10" i="2"/>
  <c r="B11" i="2"/>
  <c r="B12" i="2"/>
  <c r="B13" i="2"/>
  <c r="B14" i="2"/>
  <c r="B15" i="2"/>
  <c r="B16" i="2"/>
  <c r="B17" i="2"/>
  <c r="F18" i="2"/>
  <c r="B18" i="2"/>
  <c r="F19" i="2"/>
  <c r="B19" i="2"/>
  <c r="F20" i="2"/>
  <c r="B20" i="2"/>
  <c r="F21" i="2"/>
  <c r="B21" i="2"/>
  <c r="F22" i="2"/>
  <c r="B22" i="2"/>
  <c r="F23" i="2"/>
  <c r="B23" i="2"/>
  <c r="F24" i="2"/>
  <c r="B24" i="2"/>
  <c r="F25" i="2"/>
  <c r="B25" i="2"/>
  <c r="F26" i="2"/>
  <c r="B26" i="2"/>
  <c r="F27" i="2"/>
  <c r="B27" i="2"/>
  <c r="F28" i="2"/>
  <c r="B28" i="2"/>
  <c r="F29" i="2"/>
  <c r="B29" i="2"/>
  <c r="F30" i="2"/>
  <c r="B30" i="2"/>
  <c r="F31" i="2"/>
  <c r="B31" i="2"/>
  <c r="F32" i="2"/>
  <c r="B32" i="2"/>
  <c r="F33" i="2"/>
  <c r="B33" i="2"/>
  <c r="F34" i="2"/>
  <c r="B34" i="2"/>
  <c r="F35" i="2"/>
  <c r="B35" i="2"/>
  <c r="F36" i="2"/>
  <c r="B36" i="2"/>
  <c r="F37" i="2"/>
  <c r="B37" i="2"/>
  <c r="F38" i="2"/>
  <c r="B38" i="2"/>
  <c r="F39" i="2"/>
  <c r="B39" i="2"/>
  <c r="F40" i="2"/>
  <c r="B40" i="2"/>
  <c r="F41" i="2"/>
  <c r="B41" i="2"/>
  <c r="F42" i="2"/>
  <c r="B42" i="2"/>
  <c r="F43" i="2"/>
  <c r="B43" i="2"/>
  <c r="F44" i="2"/>
  <c r="B44" i="2"/>
  <c r="F45" i="2"/>
  <c r="B45" i="2"/>
  <c r="F46" i="2"/>
  <c r="B46" i="2"/>
  <c r="F47" i="2"/>
  <c r="B47" i="2"/>
  <c r="F48" i="2"/>
  <c r="B48" i="2"/>
  <c r="F49" i="2"/>
  <c r="B49" i="2"/>
  <c r="F50" i="2"/>
  <c r="B50" i="2"/>
  <c r="F51" i="2"/>
  <c r="B51" i="2"/>
  <c r="F52" i="2"/>
  <c r="B52" i="2"/>
  <c r="F53" i="2"/>
  <c r="B53" i="2"/>
  <c r="F54" i="2"/>
  <c r="B54" i="2"/>
  <c r="F55" i="2"/>
  <c r="B55" i="2"/>
  <c r="F56" i="2"/>
  <c r="B56" i="2"/>
  <c r="F57" i="2"/>
  <c r="B57" i="2"/>
  <c r="F58" i="2"/>
  <c r="B58" i="2"/>
  <c r="F59" i="2"/>
  <c r="B59" i="2"/>
  <c r="F60" i="2"/>
  <c r="B60" i="2"/>
  <c r="F61" i="2"/>
  <c r="B61" i="2"/>
  <c r="F62" i="2"/>
  <c r="B62" i="2"/>
  <c r="F63" i="2"/>
  <c r="B63" i="2"/>
  <c r="F64" i="2"/>
  <c r="B64" i="2"/>
  <c r="F65" i="2"/>
  <c r="B65" i="2"/>
  <c r="F66" i="2"/>
  <c r="B66" i="2"/>
  <c r="F67" i="2"/>
  <c r="B67" i="2"/>
  <c r="F68" i="2"/>
  <c r="B68" i="2"/>
  <c r="F69" i="2"/>
  <c r="B69" i="2"/>
  <c r="F70" i="2"/>
  <c r="B70" i="2"/>
  <c r="F71" i="2"/>
  <c r="B71" i="2"/>
  <c r="F72" i="2"/>
  <c r="B72" i="2"/>
  <c r="F73" i="2"/>
  <c r="B73" i="2"/>
  <c r="F74" i="2"/>
  <c r="B74" i="2"/>
  <c r="F75" i="2"/>
  <c r="B75" i="2"/>
  <c r="F76" i="2"/>
  <c r="B76" i="2"/>
  <c r="F77" i="2"/>
  <c r="B77" i="2"/>
  <c r="F78" i="2"/>
  <c r="B78" i="2"/>
  <c r="F79" i="2"/>
  <c r="B79" i="2"/>
  <c r="F80" i="2"/>
  <c r="B80" i="2"/>
  <c r="F81" i="2"/>
  <c r="B81" i="2"/>
  <c r="F82" i="2"/>
  <c r="B82" i="2"/>
  <c r="F83" i="2"/>
  <c r="B83" i="2"/>
  <c r="F84" i="2"/>
  <c r="B84" i="2"/>
  <c r="F85" i="2"/>
  <c r="B85" i="2"/>
  <c r="F86" i="2"/>
  <c r="B86" i="2"/>
  <c r="F87" i="2"/>
  <c r="B87" i="2"/>
  <c r="F88" i="2"/>
  <c r="B88" i="2"/>
  <c r="F89" i="2"/>
  <c r="B89" i="2"/>
  <c r="F90" i="2"/>
  <c r="B90" i="2"/>
  <c r="F91" i="2"/>
  <c r="B91" i="2"/>
  <c r="F92" i="2"/>
  <c r="B92" i="2"/>
  <c r="F93" i="2"/>
  <c r="B93" i="2"/>
  <c r="F94" i="2"/>
  <c r="B94" i="2"/>
  <c r="F95"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I575" i="25"/>
  <c r="I574" i="25"/>
  <c r="I573" i="25"/>
  <c r="I572" i="25"/>
  <c r="I571" i="25"/>
  <c r="I570" i="25"/>
  <c r="I569" i="25"/>
  <c r="I568" i="25"/>
  <c r="I567" i="25"/>
  <c r="I566" i="25"/>
  <c r="I565" i="25"/>
  <c r="I564" i="25"/>
  <c r="I563" i="25"/>
  <c r="I562" i="25"/>
  <c r="I561" i="25"/>
  <c r="I560" i="25"/>
  <c r="I559" i="25"/>
  <c r="I558" i="25"/>
  <c r="I557" i="25"/>
  <c r="I556" i="25"/>
  <c r="I555" i="25"/>
  <c r="I554" i="25"/>
  <c r="I553" i="25"/>
  <c r="I552" i="25"/>
  <c r="I551" i="25"/>
  <c r="I550" i="25"/>
  <c r="I549" i="25"/>
  <c r="I548" i="25"/>
  <c r="I547" i="25"/>
  <c r="I546" i="25"/>
  <c r="I545" i="25"/>
  <c r="I544" i="25"/>
  <c r="I543" i="25"/>
  <c r="I542" i="25"/>
  <c r="I541" i="25"/>
  <c r="I540" i="25"/>
  <c r="I539" i="25"/>
  <c r="I538" i="25"/>
  <c r="I537" i="25"/>
  <c r="I536" i="25"/>
  <c r="I535" i="25"/>
  <c r="I534" i="25"/>
  <c r="I533" i="25"/>
  <c r="I532" i="25"/>
  <c r="I531" i="25"/>
  <c r="I530" i="25"/>
  <c r="I529" i="25"/>
  <c r="I528" i="25"/>
  <c r="I527" i="25"/>
  <c r="I526" i="25"/>
  <c r="I525" i="25"/>
  <c r="I524" i="25"/>
  <c r="I523" i="25"/>
  <c r="I522" i="25"/>
  <c r="I521" i="25"/>
  <c r="I520" i="25"/>
  <c r="I519" i="25"/>
  <c r="I518" i="25"/>
  <c r="I517" i="25"/>
  <c r="I516" i="25"/>
  <c r="I515" i="25"/>
  <c r="I514" i="25"/>
  <c r="I513" i="25"/>
  <c r="I512" i="25"/>
  <c r="I511" i="25"/>
  <c r="I510" i="25"/>
  <c r="I509" i="25"/>
  <c r="I508" i="25"/>
  <c r="I507" i="25"/>
  <c r="I506" i="25"/>
  <c r="I505" i="25"/>
  <c r="I504" i="25"/>
  <c r="I503" i="25"/>
  <c r="I502" i="25"/>
  <c r="I501" i="25"/>
  <c r="I500" i="25"/>
  <c r="I499" i="25"/>
  <c r="I498" i="25"/>
  <c r="I497" i="25"/>
  <c r="I496" i="25"/>
  <c r="I495" i="25"/>
  <c r="I494" i="25"/>
  <c r="I493" i="25"/>
  <c r="I492" i="25"/>
  <c r="I491" i="25"/>
  <c r="I490" i="25"/>
  <c r="I489" i="25"/>
  <c r="I488" i="25"/>
  <c r="I487" i="25"/>
  <c r="I486" i="25"/>
  <c r="I485" i="25"/>
  <c r="I484" i="25"/>
  <c r="I483" i="25"/>
  <c r="I482" i="25"/>
  <c r="I481" i="25"/>
  <c r="I480" i="25"/>
  <c r="I479" i="25"/>
  <c r="I478" i="25"/>
  <c r="I477" i="25"/>
  <c r="I476" i="25"/>
  <c r="I475" i="25"/>
  <c r="I474" i="25"/>
  <c r="I473" i="25"/>
  <c r="I472" i="25"/>
  <c r="I471" i="25"/>
  <c r="I470" i="25"/>
  <c r="I469" i="25"/>
  <c r="I468" i="25"/>
  <c r="I467" i="25"/>
  <c r="I466" i="25"/>
  <c r="I465" i="25"/>
  <c r="I464" i="25"/>
  <c r="I463" i="25"/>
  <c r="I462" i="25"/>
  <c r="I461" i="25"/>
  <c r="I460" i="25"/>
  <c r="I459" i="25"/>
  <c r="I458" i="25"/>
  <c r="I457" i="25"/>
  <c r="I456" i="25"/>
  <c r="I455" i="25"/>
  <c r="I454" i="25"/>
  <c r="I453" i="25"/>
  <c r="I452" i="25"/>
  <c r="I451" i="25"/>
  <c r="I450" i="25"/>
  <c r="I449" i="25"/>
  <c r="I448" i="25"/>
  <c r="I447" i="25"/>
  <c r="I446" i="25"/>
  <c r="I445" i="25"/>
  <c r="I444" i="25"/>
  <c r="I443" i="25"/>
  <c r="I442" i="25"/>
  <c r="I441" i="25"/>
  <c r="I440" i="25"/>
  <c r="I439" i="25"/>
  <c r="I438" i="25"/>
  <c r="I437" i="25"/>
  <c r="I436" i="25"/>
  <c r="I435" i="25"/>
  <c r="I434" i="25"/>
  <c r="I433" i="25"/>
  <c r="I432" i="25"/>
  <c r="I431" i="25"/>
  <c r="I430" i="25"/>
  <c r="I429" i="25"/>
  <c r="I428" i="25"/>
  <c r="I427" i="25"/>
  <c r="I426" i="25"/>
  <c r="I425" i="25"/>
  <c r="I424" i="25"/>
  <c r="I423" i="25"/>
  <c r="I422" i="25"/>
  <c r="I421" i="25"/>
  <c r="I420" i="25"/>
  <c r="I419" i="25"/>
  <c r="I418" i="25"/>
  <c r="I417" i="25"/>
  <c r="I416" i="25"/>
  <c r="I415" i="25"/>
  <c r="I414" i="25"/>
  <c r="I413" i="25"/>
  <c r="I412" i="25"/>
  <c r="I411" i="25"/>
  <c r="I410" i="25"/>
  <c r="I409" i="25"/>
  <c r="I408" i="25"/>
  <c r="I407" i="25"/>
  <c r="I406" i="25"/>
  <c r="I405" i="25"/>
  <c r="I404" i="25"/>
  <c r="I403" i="25"/>
  <c r="I402" i="25"/>
  <c r="I401" i="25"/>
  <c r="I400" i="25"/>
  <c r="I399" i="25"/>
  <c r="I398" i="25"/>
  <c r="I397" i="25"/>
  <c r="I396" i="25"/>
  <c r="I395" i="25"/>
  <c r="I394" i="25"/>
  <c r="I393" i="25"/>
  <c r="I392" i="25"/>
  <c r="I391" i="25"/>
  <c r="I390" i="25"/>
  <c r="I389" i="25"/>
  <c r="I388" i="25"/>
  <c r="I387" i="25"/>
  <c r="I386" i="25"/>
  <c r="I385" i="25"/>
  <c r="I384" i="25"/>
  <c r="I383" i="25"/>
  <c r="I382" i="25"/>
  <c r="I381" i="25"/>
  <c r="I380" i="25"/>
  <c r="I379" i="25"/>
  <c r="I378" i="25"/>
  <c r="I377" i="25"/>
  <c r="I376" i="25"/>
  <c r="I375" i="25"/>
  <c r="I374" i="25"/>
  <c r="I373" i="25"/>
  <c r="I372" i="25"/>
  <c r="I371" i="25"/>
  <c r="I370" i="25"/>
  <c r="I369" i="25"/>
  <c r="I368" i="25"/>
  <c r="I367" i="25"/>
  <c r="I366" i="25"/>
  <c r="I365" i="25"/>
  <c r="I364" i="25"/>
  <c r="I363" i="25"/>
  <c r="I362" i="25"/>
  <c r="I361" i="25"/>
  <c r="I360" i="25"/>
  <c r="I359" i="25"/>
  <c r="I358" i="25"/>
  <c r="I357" i="25"/>
  <c r="I356" i="25"/>
  <c r="I355" i="25"/>
  <c r="I354" i="25"/>
  <c r="I353" i="25"/>
  <c r="I352" i="25"/>
  <c r="I351" i="25"/>
  <c r="I350" i="25"/>
  <c r="I349" i="25"/>
  <c r="I348" i="25"/>
  <c r="I347" i="25"/>
  <c r="I346" i="25"/>
  <c r="I345" i="25"/>
  <c r="I344" i="25"/>
  <c r="I343" i="25"/>
  <c r="I342" i="25"/>
  <c r="I341" i="25"/>
  <c r="I340" i="25"/>
  <c r="I339" i="25"/>
  <c r="I338" i="25"/>
  <c r="I337" i="25"/>
  <c r="I336" i="25"/>
  <c r="I335" i="25"/>
  <c r="I334" i="25"/>
  <c r="I333" i="25"/>
  <c r="I332" i="25"/>
  <c r="I331" i="25"/>
  <c r="I330" i="25"/>
  <c r="I329" i="25"/>
  <c r="I328" i="25"/>
  <c r="I327" i="25"/>
  <c r="I326" i="25"/>
  <c r="I325" i="25"/>
  <c r="I324" i="25"/>
  <c r="I323" i="25"/>
  <c r="I322" i="25"/>
  <c r="I321" i="25"/>
  <c r="I320" i="25"/>
  <c r="I319" i="25"/>
  <c r="I318" i="25"/>
  <c r="I317" i="25"/>
  <c r="I316" i="25"/>
  <c r="I315" i="25"/>
  <c r="I314" i="25"/>
  <c r="I313" i="25"/>
  <c r="I312" i="25"/>
  <c r="I311" i="25"/>
  <c r="I310" i="25"/>
  <c r="I309" i="25"/>
  <c r="I308" i="25"/>
  <c r="I307" i="25"/>
  <c r="I306" i="25"/>
  <c r="I305" i="25"/>
  <c r="I304" i="25"/>
  <c r="I303" i="25"/>
  <c r="I302" i="25"/>
  <c r="I301" i="25"/>
  <c r="I300" i="25"/>
  <c r="I299" i="25"/>
  <c r="I298" i="25"/>
  <c r="I297" i="25"/>
  <c r="I296" i="25"/>
  <c r="I295" i="25"/>
  <c r="I294" i="25"/>
  <c r="I293" i="25"/>
  <c r="I292" i="25"/>
  <c r="I291" i="25"/>
  <c r="I290" i="25"/>
  <c r="I289" i="25"/>
  <c r="I288" i="25"/>
  <c r="I287" i="25"/>
  <c r="I286" i="25"/>
  <c r="I285" i="25"/>
  <c r="I284" i="25"/>
  <c r="I283" i="25"/>
  <c r="I282" i="25"/>
  <c r="I281" i="25"/>
  <c r="I280" i="25"/>
  <c r="I279" i="25"/>
  <c r="I278" i="25"/>
  <c r="I277" i="25"/>
  <c r="I276" i="25"/>
  <c r="I275" i="25"/>
  <c r="I274" i="25"/>
  <c r="I273" i="25"/>
  <c r="I272" i="25"/>
  <c r="I271" i="25"/>
  <c r="I270" i="25"/>
  <c r="I269" i="25"/>
  <c r="I268" i="25"/>
  <c r="I267" i="25"/>
  <c r="I266" i="25"/>
  <c r="I265" i="25"/>
  <c r="I264" i="25"/>
  <c r="I263" i="25"/>
  <c r="I262" i="25"/>
  <c r="I261" i="25"/>
  <c r="I260" i="25"/>
  <c r="I259" i="25"/>
  <c r="I258" i="25"/>
  <c r="I257" i="25"/>
  <c r="I256" i="25"/>
  <c r="I255" i="25"/>
  <c r="I254" i="25"/>
  <c r="I253" i="25"/>
  <c r="I252" i="25"/>
  <c r="I251" i="25"/>
  <c r="I250" i="25"/>
  <c r="I249" i="25"/>
  <c r="I248" i="25"/>
  <c r="I247" i="25"/>
  <c r="I246" i="25"/>
  <c r="I245" i="25"/>
  <c r="I244" i="25"/>
  <c r="I243" i="25"/>
  <c r="I242" i="25"/>
  <c r="I241" i="25"/>
  <c r="I240" i="25"/>
  <c r="I239" i="25"/>
  <c r="I238" i="25"/>
  <c r="I237" i="25"/>
  <c r="I236" i="25"/>
  <c r="I235" i="25"/>
  <c r="I234" i="25"/>
  <c r="I233" i="25"/>
  <c r="I232" i="25"/>
  <c r="I231" i="25"/>
  <c r="I230" i="25"/>
  <c r="I229" i="25"/>
  <c r="I228" i="25"/>
  <c r="I227" i="25"/>
  <c r="I226" i="25"/>
  <c r="I225" i="25"/>
  <c r="I224" i="25"/>
  <c r="I223" i="25"/>
  <c r="I222" i="25"/>
  <c r="I221" i="25"/>
  <c r="I220" i="25"/>
  <c r="I219" i="25"/>
  <c r="I218" i="25"/>
  <c r="I217" i="25"/>
  <c r="I216" i="25"/>
  <c r="I215" i="25"/>
  <c r="I214" i="25"/>
  <c r="I213" i="25"/>
  <c r="I212" i="25"/>
  <c r="I211" i="25"/>
  <c r="I210" i="25"/>
  <c r="I209" i="25"/>
  <c r="I208" i="25"/>
  <c r="I207" i="25"/>
  <c r="I206" i="25"/>
  <c r="I205" i="25"/>
  <c r="I204" i="25"/>
  <c r="I203" i="25"/>
  <c r="I202" i="25"/>
  <c r="I201" i="25"/>
  <c r="I200" i="25"/>
  <c r="I199" i="25"/>
  <c r="I198" i="25"/>
  <c r="I197" i="25"/>
  <c r="I196" i="25"/>
  <c r="I195" i="25"/>
  <c r="I194" i="25"/>
  <c r="I193" i="25"/>
  <c r="I192" i="25"/>
  <c r="I191" i="25"/>
  <c r="I190" i="25"/>
  <c r="I189" i="25"/>
  <c r="I188" i="25"/>
  <c r="I187" i="25"/>
  <c r="I186" i="25"/>
  <c r="I185" i="25"/>
  <c r="I184" i="25"/>
  <c r="I183" i="25"/>
  <c r="I182" i="25"/>
  <c r="I181" i="25"/>
  <c r="I180" i="25"/>
  <c r="I179" i="25"/>
  <c r="I178" i="25"/>
  <c r="I177" i="25"/>
  <c r="I176" i="25"/>
  <c r="I175" i="25"/>
  <c r="I174" i="25"/>
  <c r="I173" i="25"/>
  <c r="I172" i="25"/>
  <c r="I171" i="25"/>
  <c r="I170" i="25"/>
  <c r="I169" i="25"/>
  <c r="I168" i="25"/>
  <c r="I167" i="25"/>
  <c r="I166" i="25"/>
  <c r="I165" i="25"/>
  <c r="I164" i="25"/>
  <c r="I163" i="25"/>
  <c r="I162" i="25"/>
  <c r="I161" i="25"/>
  <c r="I160" i="25"/>
  <c r="I159" i="25"/>
  <c r="I158" i="25"/>
  <c r="I157" i="25"/>
  <c r="I156" i="25"/>
  <c r="I155" i="25"/>
  <c r="I154" i="25"/>
  <c r="I153" i="25"/>
  <c r="I152" i="25"/>
  <c r="I151" i="25"/>
  <c r="I150" i="25"/>
  <c r="I149" i="25"/>
  <c r="I148" i="25"/>
  <c r="I147" i="25"/>
  <c r="I146" i="25"/>
  <c r="I145" i="25"/>
  <c r="I144" i="25"/>
  <c r="I143" i="25"/>
  <c r="I142" i="25"/>
  <c r="I141" i="25"/>
  <c r="I140" i="25"/>
  <c r="I139" i="25"/>
  <c r="I138" i="25"/>
  <c r="I137" i="25"/>
  <c r="I136" i="25"/>
  <c r="I135" i="25"/>
  <c r="I134" i="25"/>
  <c r="I133" i="25"/>
  <c r="I132" i="25"/>
  <c r="I131" i="25"/>
  <c r="I130" i="25"/>
  <c r="I129" i="25"/>
  <c r="I128" i="25"/>
  <c r="I127" i="25"/>
  <c r="I126" i="25"/>
  <c r="I125" i="25"/>
  <c r="I124" i="25"/>
  <c r="I123" i="25"/>
  <c r="I122" i="25"/>
  <c r="I121" i="25"/>
  <c r="I120" i="25"/>
  <c r="I119" i="25"/>
  <c r="I118" i="25"/>
  <c r="I117" i="25"/>
  <c r="I116" i="25"/>
  <c r="I115" i="25"/>
  <c r="I114" i="25"/>
  <c r="I113" i="25"/>
  <c r="I112" i="25"/>
  <c r="I111" i="25"/>
  <c r="I110" i="25"/>
  <c r="I109" i="25"/>
  <c r="I108" i="25"/>
  <c r="I107" i="25"/>
  <c r="I106" i="25"/>
  <c r="I105" i="25"/>
  <c r="I104" i="25"/>
  <c r="I103" i="25"/>
  <c r="I102" i="25"/>
  <c r="I101" i="25"/>
  <c r="I100" i="25"/>
  <c r="I99" i="25"/>
  <c r="I98" i="25"/>
  <c r="I97" i="25"/>
  <c r="I96" i="25"/>
  <c r="I95" i="25"/>
  <c r="I94" i="25"/>
  <c r="I93" i="25"/>
  <c r="I92" i="25"/>
  <c r="I91" i="25"/>
  <c r="I90" i="25"/>
  <c r="I89" i="25"/>
  <c r="I88" i="25"/>
  <c r="I87" i="25"/>
  <c r="I86" i="25"/>
  <c r="I85" i="25"/>
  <c r="I84" i="25"/>
  <c r="I83" i="25"/>
  <c r="I82" i="25"/>
  <c r="I81" i="25"/>
  <c r="I80" i="25"/>
  <c r="I79" i="25"/>
  <c r="I78" i="25"/>
  <c r="I77" i="25"/>
  <c r="I76" i="25"/>
  <c r="I75" i="25"/>
  <c r="I74" i="25"/>
  <c r="I73" i="25"/>
  <c r="I72" i="25"/>
  <c r="I71" i="25"/>
  <c r="I70" i="25"/>
  <c r="I69" i="25"/>
  <c r="I68" i="25"/>
  <c r="I67" i="25"/>
  <c r="I66" i="25"/>
  <c r="I65" i="25"/>
  <c r="I64" i="25"/>
  <c r="I63" i="25"/>
  <c r="I62" i="25"/>
  <c r="I61" i="25"/>
  <c r="I60" i="25"/>
  <c r="I59" i="25"/>
  <c r="I58" i="25"/>
  <c r="I57" i="25"/>
  <c r="I56" i="25"/>
  <c r="I55" i="25"/>
  <c r="I54" i="25"/>
  <c r="I53" i="25"/>
  <c r="I52" i="25"/>
  <c r="I51" i="25"/>
  <c r="I50" i="25"/>
  <c r="I49" i="25"/>
  <c r="I48" i="25"/>
  <c r="I47" i="25"/>
  <c r="I46" i="25"/>
  <c r="I45" i="25"/>
  <c r="I44" i="25"/>
  <c r="I43" i="25"/>
  <c r="I42" i="25"/>
  <c r="I41" i="25"/>
  <c r="I40" i="25"/>
  <c r="I39" i="25"/>
  <c r="I38" i="25"/>
  <c r="I37" i="25"/>
  <c r="I36" i="25"/>
  <c r="I35" i="25"/>
  <c r="I34" i="25"/>
  <c r="I33" i="25"/>
  <c r="I32" i="25"/>
  <c r="I31" i="25"/>
  <c r="I30" i="25"/>
  <c r="I29" i="25"/>
  <c r="I28" i="25"/>
  <c r="I27" i="25"/>
  <c r="I26" i="25"/>
  <c r="I25" i="25"/>
  <c r="I24" i="25"/>
  <c r="I23" i="25"/>
  <c r="I22" i="25"/>
  <c r="I21" i="25"/>
  <c r="I20" i="25"/>
  <c r="I19" i="25"/>
  <c r="I18" i="25"/>
  <c r="I17" i="25"/>
  <c r="I16" i="25"/>
  <c r="I15" i="25"/>
  <c r="I14" i="25"/>
  <c r="I13" i="25"/>
  <c r="I12" i="25"/>
  <c r="I11" i="25"/>
  <c r="M10" i="25" a="1"/>
  <c r="M10" i="25"/>
  <c r="L10" i="25" a="1"/>
  <c r="L10" i="25"/>
  <c r="K10" i="25" a="1"/>
  <c r="K10" i="25"/>
  <c r="J10" i="25" a="1"/>
  <c r="J10" i="25"/>
  <c r="I10" i="25"/>
  <c r="K4" i="9"/>
  <c r="N4" i="9" s="1"/>
  <c r="O4" i="9" s="1"/>
  <c r="K5" i="9"/>
  <c r="N5" i="9" s="1"/>
  <c r="O5" i="9" s="1"/>
  <c r="K7" i="9"/>
  <c r="N7" i="9" s="1"/>
  <c r="O7" i="9" s="1"/>
  <c r="B5" i="23"/>
  <c r="K5" i="23" s="1"/>
  <c r="K17" i="9"/>
  <c r="N17" i="9" s="1"/>
  <c r="O17" i="9" s="1"/>
  <c r="B3" i="23"/>
  <c r="B7" i="20"/>
  <c r="B8" i="20" s="1"/>
  <c r="B4" i="20"/>
  <c r="B3" i="22"/>
  <c r="B4" i="22" s="1"/>
  <c r="B5" i="22"/>
  <c r="B6" i="22"/>
  <c r="D8" i="20"/>
  <c r="B3" i="12"/>
  <c r="B5" i="12"/>
  <c r="B6" i="12"/>
  <c r="B7" i="12"/>
  <c r="B8" i="12"/>
  <c r="B4" i="12"/>
  <c r="L3" i="18"/>
  <c r="M3" i="18"/>
  <c r="N3" i="18"/>
  <c r="O3" i="18"/>
  <c r="P3" i="18"/>
  <c r="Q3" i="18"/>
  <c r="B3" i="18"/>
  <c r="L4" i="18"/>
  <c r="M4" i="18"/>
  <c r="N4" i="18"/>
  <c r="O4" i="18"/>
  <c r="P4" i="18"/>
  <c r="Q4" i="18"/>
  <c r="B4" i="18"/>
  <c r="L5" i="18"/>
  <c r="M5" i="18"/>
  <c r="N5" i="18"/>
  <c r="O5" i="18"/>
  <c r="P5" i="18"/>
  <c r="Q5" i="18"/>
  <c r="B5" i="18"/>
  <c r="L6" i="18"/>
  <c r="M6" i="18"/>
  <c r="N6" i="18"/>
  <c r="O6" i="18"/>
  <c r="P6" i="18"/>
  <c r="Q6" i="18"/>
  <c r="B6" i="18"/>
  <c r="L7" i="18"/>
  <c r="M7" i="18"/>
  <c r="N7" i="18"/>
  <c r="O7" i="18"/>
  <c r="P7" i="18"/>
  <c r="Q7" i="18"/>
  <c r="B7" i="18"/>
  <c r="L8" i="18"/>
  <c r="M8" i="18"/>
  <c r="N8" i="18"/>
  <c r="O8" i="18"/>
  <c r="P8" i="18"/>
  <c r="Q8" i="18"/>
  <c r="B8" i="18"/>
  <c r="L9" i="18"/>
  <c r="M9" i="18"/>
  <c r="N9" i="18"/>
  <c r="O9" i="18"/>
  <c r="P9" i="18"/>
  <c r="Q9" i="18"/>
  <c r="B9" i="18"/>
  <c r="L36" i="18"/>
  <c r="M36" i="18"/>
  <c r="N36" i="18"/>
  <c r="O36" i="18"/>
  <c r="P36" i="18"/>
  <c r="Q36" i="18"/>
  <c r="B36" i="18"/>
  <c r="L37" i="18"/>
  <c r="M37" i="18"/>
  <c r="N37" i="18"/>
  <c r="O37" i="18"/>
  <c r="P37" i="18"/>
  <c r="Q37" i="18"/>
  <c r="B37" i="18"/>
  <c r="L38" i="18"/>
  <c r="M38" i="18"/>
  <c r="N38" i="18"/>
  <c r="O38" i="18"/>
  <c r="P38" i="18"/>
  <c r="Q38" i="18"/>
  <c r="B38" i="18"/>
  <c r="L16" i="18"/>
  <c r="M16" i="18"/>
  <c r="N16" i="18"/>
  <c r="O16" i="18"/>
  <c r="P16" i="18"/>
  <c r="Q16" i="18"/>
  <c r="B16" i="18"/>
  <c r="L39" i="18"/>
  <c r="M39" i="18"/>
  <c r="N39" i="18"/>
  <c r="O39" i="18"/>
  <c r="P39" i="18"/>
  <c r="Q39" i="18"/>
  <c r="B39" i="18"/>
  <c r="L10" i="18"/>
  <c r="M10" i="18"/>
  <c r="N10" i="18"/>
  <c r="O10" i="18"/>
  <c r="P10" i="18"/>
  <c r="Q10" i="18"/>
  <c r="B10" i="18"/>
  <c r="L11" i="18"/>
  <c r="M11" i="18"/>
  <c r="N11" i="18"/>
  <c r="O11" i="18"/>
  <c r="P11" i="18"/>
  <c r="Q11" i="18"/>
  <c r="B11" i="18"/>
  <c r="L17" i="18"/>
  <c r="M17" i="18"/>
  <c r="N17" i="18"/>
  <c r="O17" i="18"/>
  <c r="P17" i="18"/>
  <c r="Q17" i="18"/>
  <c r="B17" i="18"/>
  <c r="L12" i="18"/>
  <c r="M12" i="18"/>
  <c r="N12" i="18"/>
  <c r="O12" i="18"/>
  <c r="P12" i="18"/>
  <c r="Q12" i="18"/>
  <c r="B12" i="18"/>
  <c r="L18" i="18"/>
  <c r="M18" i="18"/>
  <c r="N18" i="18"/>
  <c r="O18" i="18"/>
  <c r="P18" i="18"/>
  <c r="Q18" i="18"/>
  <c r="B18" i="18"/>
  <c r="L19" i="18"/>
  <c r="M19" i="18"/>
  <c r="N19" i="18"/>
  <c r="O19" i="18"/>
  <c r="P19" i="18"/>
  <c r="Q19" i="18"/>
  <c r="B19" i="18"/>
  <c r="L20" i="18"/>
  <c r="M20" i="18"/>
  <c r="N20" i="18"/>
  <c r="O20" i="18"/>
  <c r="P20" i="18"/>
  <c r="Q20" i="18"/>
  <c r="B20" i="18"/>
  <c r="L21" i="18"/>
  <c r="M21" i="18"/>
  <c r="N21" i="18"/>
  <c r="O21" i="18"/>
  <c r="P21" i="18"/>
  <c r="Q21" i="18"/>
  <c r="B21" i="18"/>
  <c r="L22" i="18"/>
  <c r="M22" i="18"/>
  <c r="N22" i="18"/>
  <c r="O22" i="18"/>
  <c r="P22" i="18"/>
  <c r="Q22" i="18"/>
  <c r="B22" i="18"/>
  <c r="L23" i="18"/>
  <c r="M23" i="18"/>
  <c r="N23" i="18"/>
  <c r="O23" i="18"/>
  <c r="P23" i="18"/>
  <c r="Q23" i="18"/>
  <c r="B23" i="18"/>
  <c r="L24" i="18"/>
  <c r="M24" i="18"/>
  <c r="N24" i="18"/>
  <c r="O24" i="18"/>
  <c r="P24" i="18"/>
  <c r="Q24" i="18"/>
  <c r="B24" i="18"/>
  <c r="L25" i="18"/>
  <c r="M25" i="18"/>
  <c r="N25" i="18"/>
  <c r="O25" i="18"/>
  <c r="P25" i="18"/>
  <c r="Q25" i="18"/>
  <c r="B25" i="18"/>
  <c r="L26" i="18"/>
  <c r="M26" i="18"/>
  <c r="N26" i="18"/>
  <c r="O26" i="18"/>
  <c r="P26" i="18"/>
  <c r="Q26" i="18"/>
  <c r="B26" i="18"/>
  <c r="L27" i="18"/>
  <c r="M27" i="18"/>
  <c r="N27" i="18"/>
  <c r="O27" i="18"/>
  <c r="P27" i="18"/>
  <c r="Q27" i="18"/>
  <c r="B27" i="18"/>
  <c r="L28" i="18"/>
  <c r="M28" i="18"/>
  <c r="N28" i="18"/>
  <c r="O28" i="18"/>
  <c r="P28" i="18"/>
  <c r="Q28" i="18"/>
  <c r="B28" i="18"/>
  <c r="L13" i="18"/>
  <c r="M13" i="18"/>
  <c r="N13" i="18"/>
  <c r="O13" i="18"/>
  <c r="P13" i="18"/>
  <c r="Q13" i="18"/>
  <c r="B13" i="18"/>
  <c r="L29" i="18"/>
  <c r="M29" i="18"/>
  <c r="N29" i="18"/>
  <c r="O29" i="18"/>
  <c r="P29" i="18"/>
  <c r="Q29" i="18"/>
  <c r="B29" i="18"/>
  <c r="L30" i="18"/>
  <c r="M30" i="18"/>
  <c r="N30" i="18"/>
  <c r="O30" i="18"/>
  <c r="P30" i="18"/>
  <c r="Q30" i="18"/>
  <c r="B30" i="18"/>
  <c r="L40" i="18"/>
  <c r="M40" i="18"/>
  <c r="N40" i="18"/>
  <c r="O40" i="18"/>
  <c r="P40" i="18"/>
  <c r="Q40" i="18"/>
  <c r="B40" i="18"/>
  <c r="L14" i="18"/>
  <c r="M14" i="18"/>
  <c r="N14" i="18"/>
  <c r="O14" i="18"/>
  <c r="P14" i="18"/>
  <c r="Q14" i="18"/>
  <c r="B14" i="18"/>
  <c r="L31" i="18"/>
  <c r="M31" i="18"/>
  <c r="N31" i="18"/>
  <c r="O31" i="18"/>
  <c r="P31" i="18"/>
  <c r="Q31" i="18"/>
  <c r="B31" i="18"/>
  <c r="L15" i="18"/>
  <c r="M15" i="18"/>
  <c r="N15" i="18"/>
  <c r="O15" i="18"/>
  <c r="P15" i="18"/>
  <c r="Q15" i="18"/>
  <c r="B15" i="18"/>
  <c r="L32" i="18"/>
  <c r="M32" i="18"/>
  <c r="N32" i="18"/>
  <c r="O32" i="18"/>
  <c r="P32" i="18"/>
  <c r="Q32" i="18"/>
  <c r="B32" i="18"/>
  <c r="L33" i="18"/>
  <c r="M33" i="18"/>
  <c r="N33" i="18"/>
  <c r="O33" i="18"/>
  <c r="P33" i="18"/>
  <c r="Q33" i="18"/>
  <c r="B33" i="18"/>
  <c r="L34" i="18"/>
  <c r="M34" i="18"/>
  <c r="N34" i="18"/>
  <c r="O34" i="18"/>
  <c r="P34" i="18"/>
  <c r="Q34" i="18"/>
  <c r="B34" i="18"/>
  <c r="L35" i="18"/>
  <c r="M35" i="18"/>
  <c r="N35" i="18"/>
  <c r="O35" i="18"/>
  <c r="P35" i="18"/>
  <c r="Q35" i="18"/>
  <c r="B35"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C5" i="19"/>
  <c r="C8" i="19"/>
  <c r="I1" i="19"/>
  <c r="F3" i="19"/>
  <c r="J3" i="19"/>
  <c r="I3" i="19"/>
  <c r="K3" i="19"/>
  <c r="F4" i="19"/>
  <c r="J4" i="19"/>
  <c r="I4" i="19"/>
  <c r="K4" i="19"/>
  <c r="F5" i="19"/>
  <c r="J5" i="19"/>
  <c r="I5" i="19"/>
  <c r="K5" i="19"/>
  <c r="F6" i="19"/>
  <c r="J6" i="19"/>
  <c r="I6" i="19"/>
  <c r="K6" i="19"/>
  <c r="F7" i="19"/>
  <c r="J7" i="19"/>
  <c r="I7" i="19"/>
  <c r="K7" i="19"/>
  <c r="F8" i="19"/>
  <c r="J8" i="19"/>
  <c r="I8" i="19"/>
  <c r="K8" i="19"/>
  <c r="F9" i="19"/>
  <c r="J9" i="19"/>
  <c r="I9" i="19"/>
  <c r="K9" i="19"/>
  <c r="F10" i="19"/>
  <c r="J10" i="19"/>
  <c r="I10" i="19"/>
  <c r="K10" i="19"/>
  <c r="F11" i="19"/>
  <c r="J11" i="19"/>
  <c r="I11" i="19"/>
  <c r="K11" i="19"/>
  <c r="F12" i="19"/>
  <c r="J12" i="19"/>
  <c r="I12" i="19"/>
  <c r="K12" i="19"/>
  <c r="F13" i="19"/>
  <c r="J13" i="19"/>
  <c r="I13" i="19"/>
  <c r="K13" i="19"/>
  <c r="F14" i="19"/>
  <c r="J14" i="19"/>
  <c r="I14" i="19"/>
  <c r="K14" i="19"/>
  <c r="F15" i="19"/>
  <c r="J15" i="19"/>
  <c r="I15" i="19"/>
  <c r="K15" i="19"/>
  <c r="F16" i="19"/>
  <c r="J16" i="19"/>
  <c r="I16" i="19"/>
  <c r="K16" i="19"/>
  <c r="F17" i="19"/>
  <c r="J17" i="19"/>
  <c r="I17" i="19"/>
  <c r="K17" i="19"/>
  <c r="F18" i="19"/>
  <c r="J18" i="19"/>
  <c r="I18" i="19"/>
  <c r="K18" i="19"/>
  <c r="F19" i="19"/>
  <c r="J19" i="19"/>
  <c r="I19" i="19"/>
  <c r="K19" i="19"/>
  <c r="F20" i="19"/>
  <c r="J20" i="19"/>
  <c r="I20" i="19"/>
  <c r="K20" i="19"/>
  <c r="F21" i="19"/>
  <c r="J21" i="19"/>
  <c r="I21" i="19"/>
  <c r="K21" i="19"/>
  <c r="F22" i="19"/>
  <c r="J22" i="19"/>
  <c r="I22" i="19"/>
  <c r="K22" i="19"/>
  <c r="F23" i="19"/>
  <c r="J23" i="19"/>
  <c r="I23" i="19"/>
  <c r="K23" i="19"/>
  <c r="F24" i="19"/>
  <c r="J24" i="19"/>
  <c r="I24" i="19"/>
  <c r="K24" i="19"/>
  <c r="F25" i="19"/>
  <c r="J25" i="19"/>
  <c r="I25" i="19"/>
  <c r="K25" i="19"/>
  <c r="F26" i="19"/>
  <c r="J26" i="19"/>
  <c r="I26" i="19"/>
  <c r="K26" i="19"/>
  <c r="F27" i="19"/>
  <c r="J27" i="19"/>
  <c r="I27" i="19"/>
  <c r="K27" i="19"/>
  <c r="F28" i="19"/>
  <c r="J28" i="19"/>
  <c r="I28" i="19"/>
  <c r="K28" i="19"/>
  <c r="F29" i="19"/>
  <c r="J29" i="19"/>
  <c r="I29" i="19"/>
  <c r="K29" i="19"/>
  <c r="F30" i="19"/>
  <c r="J30" i="19"/>
  <c r="I30" i="19"/>
  <c r="K30" i="19"/>
  <c r="F31" i="19"/>
  <c r="J31" i="19"/>
  <c r="I31" i="19"/>
  <c r="K31" i="19"/>
  <c r="F32" i="19"/>
  <c r="J32" i="19"/>
  <c r="I32" i="19"/>
  <c r="K32" i="19"/>
  <c r="F33" i="19"/>
  <c r="J33" i="19"/>
  <c r="I33" i="19"/>
  <c r="K33" i="19"/>
  <c r="F34" i="19"/>
  <c r="J34" i="19"/>
  <c r="I34" i="19"/>
  <c r="K34" i="19"/>
  <c r="F35" i="19"/>
  <c r="J35" i="19"/>
  <c r="I35" i="19"/>
  <c r="K35" i="19"/>
  <c r="F36" i="19"/>
  <c r="J36" i="19"/>
  <c r="I36" i="19"/>
  <c r="K36" i="19"/>
  <c r="F37" i="19"/>
  <c r="J37" i="19"/>
  <c r="I37" i="19"/>
  <c r="K37" i="19"/>
  <c r="F38" i="19"/>
  <c r="J38" i="19"/>
  <c r="I38" i="19"/>
  <c r="K38" i="19"/>
  <c r="F39" i="19"/>
  <c r="J39" i="19"/>
  <c r="I39" i="19"/>
  <c r="K39" i="19"/>
  <c r="F40" i="19"/>
  <c r="J40" i="19"/>
  <c r="I40" i="19"/>
  <c r="K40" i="19"/>
  <c r="F41" i="19"/>
  <c r="J41" i="19"/>
  <c r="I41" i="19"/>
  <c r="K41" i="19"/>
  <c r="F42" i="19"/>
  <c r="J42" i="19"/>
  <c r="I42" i="19"/>
  <c r="K42" i="19"/>
  <c r="F43" i="19"/>
  <c r="J43" i="19"/>
  <c r="I43" i="19"/>
  <c r="K43" i="19"/>
  <c r="F44" i="19"/>
  <c r="J44" i="19"/>
  <c r="I44" i="19"/>
  <c r="K44" i="19"/>
  <c r="F45" i="19"/>
  <c r="J45" i="19"/>
  <c r="I45" i="19"/>
  <c r="K45" i="19"/>
  <c r="F46" i="19"/>
  <c r="J46" i="19"/>
  <c r="I46" i="19"/>
  <c r="K46" i="19"/>
  <c r="F47" i="19"/>
  <c r="J47" i="19"/>
  <c r="I47" i="19"/>
  <c r="K47" i="19"/>
  <c r="F48" i="19"/>
  <c r="J48" i="19"/>
  <c r="I48" i="19"/>
  <c r="K48" i="19"/>
  <c r="F49" i="19"/>
  <c r="J49" i="19"/>
  <c r="I49" i="19"/>
  <c r="K49" i="19"/>
  <c r="F50" i="19"/>
  <c r="J50" i="19"/>
  <c r="I50" i="19"/>
  <c r="K50" i="19"/>
  <c r="F51" i="19"/>
  <c r="J51" i="19"/>
  <c r="I51" i="19"/>
  <c r="K51" i="19"/>
  <c r="F52" i="19"/>
  <c r="J52" i="19"/>
  <c r="I52" i="19"/>
  <c r="K52" i="19"/>
  <c r="F53" i="19"/>
  <c r="J53" i="19"/>
  <c r="I53" i="19"/>
  <c r="K53" i="19"/>
  <c r="F54" i="19"/>
  <c r="J54" i="19"/>
  <c r="I54" i="19"/>
  <c r="K54" i="19"/>
  <c r="F55" i="19"/>
  <c r="J55" i="19"/>
  <c r="I55" i="19"/>
  <c r="K55" i="19"/>
  <c r="F56" i="19"/>
  <c r="J56" i="19"/>
  <c r="I56" i="19"/>
  <c r="K56" i="19"/>
  <c r="F57" i="19"/>
  <c r="J57" i="19"/>
  <c r="I57" i="19"/>
  <c r="K57" i="19"/>
  <c r="F58" i="19"/>
  <c r="J58" i="19"/>
  <c r="I58" i="19"/>
  <c r="K58" i="19"/>
  <c r="F59" i="19"/>
  <c r="J59" i="19"/>
  <c r="I59" i="19"/>
  <c r="K59" i="19"/>
  <c r="F60" i="19"/>
  <c r="J60" i="19"/>
  <c r="I60" i="19"/>
  <c r="K60" i="19"/>
  <c r="F61" i="19"/>
  <c r="J61" i="19"/>
  <c r="I61" i="19"/>
  <c r="K61" i="19"/>
  <c r="F62" i="19"/>
  <c r="J62" i="19"/>
  <c r="I62" i="19"/>
  <c r="K62" i="19"/>
  <c r="F63" i="19"/>
  <c r="J63" i="19"/>
  <c r="I63" i="19"/>
  <c r="K63" i="19"/>
  <c r="F64" i="19"/>
  <c r="J64" i="19"/>
  <c r="I64" i="19"/>
  <c r="K64" i="19"/>
  <c r="F65" i="19"/>
  <c r="J65" i="19"/>
  <c r="I65" i="19"/>
  <c r="K65" i="19"/>
  <c r="K66" i="19"/>
  <c r="L65" i="19"/>
  <c r="H65" i="19"/>
  <c r="G65" i="19"/>
  <c r="L64" i="19"/>
  <c r="H64" i="19"/>
  <c r="G64" i="19"/>
  <c r="L63" i="19"/>
  <c r="H63" i="19"/>
  <c r="G63" i="19"/>
  <c r="H62" i="19"/>
  <c r="G62" i="19"/>
  <c r="H61" i="19"/>
  <c r="G61" i="19"/>
  <c r="H60" i="19"/>
  <c r="G60" i="19"/>
  <c r="H59" i="19"/>
  <c r="G59" i="19"/>
  <c r="H58" i="19"/>
  <c r="G58" i="19"/>
  <c r="H57" i="19"/>
  <c r="G57" i="19"/>
  <c r="H56" i="19"/>
  <c r="G56" i="19"/>
  <c r="H55" i="19"/>
  <c r="G55" i="19"/>
  <c r="H54" i="19"/>
  <c r="G54" i="19"/>
  <c r="H53" i="19"/>
  <c r="G53" i="19"/>
  <c r="H52" i="19"/>
  <c r="G52" i="19"/>
  <c r="H51" i="19"/>
  <c r="G51" i="19"/>
  <c r="H50" i="19"/>
  <c r="G50" i="19"/>
  <c r="H49" i="19"/>
  <c r="G49" i="19"/>
  <c r="H48" i="19"/>
  <c r="G48" i="19"/>
  <c r="H47" i="19"/>
  <c r="G47" i="19"/>
  <c r="H46" i="19"/>
  <c r="G46" i="19"/>
  <c r="H45" i="19"/>
  <c r="G45" i="19"/>
  <c r="H44" i="19"/>
  <c r="G44" i="19"/>
  <c r="H43" i="19"/>
  <c r="G43" i="19"/>
  <c r="H42" i="19"/>
  <c r="G42" i="19"/>
  <c r="H41" i="19"/>
  <c r="G41" i="19"/>
  <c r="H40" i="19"/>
  <c r="G40" i="19"/>
  <c r="H39" i="19"/>
  <c r="G39" i="19"/>
  <c r="H38" i="19"/>
  <c r="G38" i="19"/>
  <c r="H37" i="19"/>
  <c r="G37" i="19"/>
  <c r="H36" i="19"/>
  <c r="G36" i="19"/>
  <c r="H35" i="19"/>
  <c r="G35" i="19"/>
  <c r="H34" i="19"/>
  <c r="G34" i="19"/>
  <c r="H33" i="19"/>
  <c r="G33" i="19"/>
  <c r="H32" i="19"/>
  <c r="G32" i="19"/>
  <c r="H31" i="19"/>
  <c r="G31" i="19"/>
  <c r="H30" i="19"/>
  <c r="G30" i="19"/>
  <c r="H29" i="19"/>
  <c r="G29" i="19"/>
  <c r="H28" i="19"/>
  <c r="G28" i="19"/>
  <c r="H27" i="19"/>
  <c r="G27" i="19"/>
  <c r="H26" i="19"/>
  <c r="G26" i="19"/>
  <c r="H25" i="19"/>
  <c r="G25" i="19"/>
  <c r="H24" i="19"/>
  <c r="G24" i="19"/>
  <c r="H23" i="19"/>
  <c r="G23" i="19"/>
  <c r="H22" i="19"/>
  <c r="G22" i="19"/>
  <c r="H21" i="19"/>
  <c r="G21" i="19"/>
  <c r="H20" i="19"/>
  <c r="G20" i="19"/>
  <c r="H19" i="19"/>
  <c r="G19" i="19"/>
  <c r="H18" i="19"/>
  <c r="G18" i="19"/>
  <c r="H17" i="19"/>
  <c r="G17" i="19"/>
  <c r="H16" i="19"/>
  <c r="G16" i="19"/>
  <c r="C4" i="19"/>
  <c r="C6" i="19"/>
  <c r="C7" i="19"/>
  <c r="S3" i="18"/>
  <c r="S4" i="18"/>
  <c r="S5" i="18"/>
  <c r="S6" i="18"/>
  <c r="S7" i="18"/>
  <c r="S8" i="18"/>
  <c r="S9" i="18"/>
  <c r="S36" i="18"/>
  <c r="S37" i="18"/>
  <c r="S38" i="18"/>
  <c r="S16" i="18"/>
  <c r="S39" i="18"/>
  <c r="S10" i="18"/>
  <c r="S11" i="18"/>
  <c r="S17" i="18"/>
  <c r="S12" i="18"/>
  <c r="S18" i="18"/>
  <c r="S19" i="18"/>
  <c r="S20" i="18"/>
  <c r="S21" i="18"/>
  <c r="S22" i="18"/>
  <c r="S23" i="18"/>
  <c r="S24" i="18"/>
  <c r="S25" i="18"/>
  <c r="S26" i="18"/>
  <c r="S27" i="18"/>
  <c r="S28" i="18"/>
  <c r="S13" i="18"/>
  <c r="S29" i="18"/>
  <c r="S30" i="18"/>
  <c r="S40" i="18"/>
  <c r="S14" i="18"/>
  <c r="S31" i="18"/>
  <c r="S15" i="18"/>
  <c r="S32" i="18"/>
  <c r="S33" i="18"/>
  <c r="S34" i="18"/>
  <c r="S35" i="18"/>
  <c r="L41" i="18"/>
  <c r="M41" i="18"/>
  <c r="N41" i="18"/>
  <c r="O41" i="18"/>
  <c r="P41" i="18"/>
  <c r="Q41" i="18"/>
  <c r="S41" i="18"/>
  <c r="L42" i="18"/>
  <c r="M42" i="18"/>
  <c r="N42" i="18"/>
  <c r="O42" i="18"/>
  <c r="P42" i="18"/>
  <c r="Q42" i="18"/>
  <c r="S42" i="18"/>
  <c r="L43" i="18"/>
  <c r="M43" i="18"/>
  <c r="N43" i="18"/>
  <c r="O43" i="18"/>
  <c r="P43" i="18"/>
  <c r="Q43" i="18"/>
  <c r="S43" i="18"/>
  <c r="L44" i="18"/>
  <c r="M44" i="18"/>
  <c r="N44" i="18"/>
  <c r="O44" i="18"/>
  <c r="P44" i="18"/>
  <c r="Q44" i="18"/>
  <c r="S44" i="18"/>
  <c r="L45" i="18"/>
  <c r="M45" i="18"/>
  <c r="N45" i="18"/>
  <c r="O45" i="18"/>
  <c r="P45" i="18"/>
  <c r="Q45" i="18"/>
  <c r="S45" i="18"/>
  <c r="L46" i="18"/>
  <c r="M46" i="18"/>
  <c r="N46" i="18"/>
  <c r="O46" i="18"/>
  <c r="P46" i="18"/>
  <c r="Q46" i="18"/>
  <c r="S46" i="18"/>
  <c r="L47" i="18"/>
  <c r="M47" i="18"/>
  <c r="N47" i="18"/>
  <c r="O47" i="18"/>
  <c r="P47" i="18"/>
  <c r="Q47" i="18"/>
  <c r="S47" i="18"/>
  <c r="L48" i="18"/>
  <c r="M48" i="18"/>
  <c r="N48" i="18"/>
  <c r="O48" i="18"/>
  <c r="P48" i="18"/>
  <c r="Q48" i="18"/>
  <c r="S48" i="18"/>
  <c r="L49" i="18"/>
  <c r="M49" i="18"/>
  <c r="N49" i="18"/>
  <c r="O49" i="18"/>
  <c r="P49" i="18"/>
  <c r="Q49" i="18"/>
  <c r="S49" i="18"/>
  <c r="L50" i="18"/>
  <c r="M50" i="18"/>
  <c r="N50" i="18"/>
  <c r="O50" i="18"/>
  <c r="P50" i="18"/>
  <c r="Q50" i="18"/>
  <c r="S50" i="18"/>
  <c r="L51" i="18"/>
  <c r="M51" i="18"/>
  <c r="N51" i="18"/>
  <c r="O51" i="18"/>
  <c r="P51" i="18"/>
  <c r="Q51" i="18"/>
  <c r="S51" i="18"/>
  <c r="L52" i="18"/>
  <c r="M52" i="18"/>
  <c r="N52" i="18"/>
  <c r="O52" i="18"/>
  <c r="P52" i="18"/>
  <c r="Q52" i="18"/>
  <c r="S52" i="18"/>
  <c r="L53" i="18"/>
  <c r="M53" i="18"/>
  <c r="N53" i="18"/>
  <c r="O53" i="18"/>
  <c r="P53" i="18"/>
  <c r="Q53" i="18"/>
  <c r="S53" i="18"/>
  <c r="L54" i="18"/>
  <c r="M54" i="18"/>
  <c r="N54" i="18"/>
  <c r="O54" i="18"/>
  <c r="P54" i="18"/>
  <c r="Q54" i="18"/>
  <c r="S54" i="18"/>
  <c r="L55" i="18"/>
  <c r="M55" i="18"/>
  <c r="N55" i="18"/>
  <c r="O55" i="18"/>
  <c r="P55" i="18"/>
  <c r="Q55" i="18"/>
  <c r="S55" i="18"/>
  <c r="L56" i="18"/>
  <c r="M56" i="18"/>
  <c r="N56" i="18"/>
  <c r="O56" i="18"/>
  <c r="P56" i="18"/>
  <c r="Q56" i="18"/>
  <c r="S56" i="18"/>
  <c r="L57" i="18"/>
  <c r="M57" i="18"/>
  <c r="N57" i="18"/>
  <c r="O57" i="18"/>
  <c r="P57" i="18"/>
  <c r="Q57" i="18"/>
  <c r="S57" i="18"/>
  <c r="L58" i="18"/>
  <c r="M58" i="18"/>
  <c r="N58" i="18"/>
  <c r="O58" i="18"/>
  <c r="P58" i="18"/>
  <c r="Q58" i="18"/>
  <c r="S58" i="18"/>
  <c r="L59" i="18"/>
  <c r="M59" i="18"/>
  <c r="N59" i="18"/>
  <c r="O59" i="18"/>
  <c r="P59" i="18"/>
  <c r="Q59" i="18"/>
  <c r="S59" i="18"/>
  <c r="L60" i="18"/>
  <c r="M60" i="18"/>
  <c r="N60" i="18"/>
  <c r="O60" i="18"/>
  <c r="P60" i="18"/>
  <c r="Q60" i="18"/>
  <c r="S60" i="18"/>
  <c r="L61" i="18"/>
  <c r="M61" i="18"/>
  <c r="N61" i="18"/>
  <c r="O61" i="18"/>
  <c r="P61" i="18"/>
  <c r="Q61" i="18"/>
  <c r="S61" i="18"/>
  <c r="L62" i="18"/>
  <c r="M62" i="18"/>
  <c r="N62" i="18"/>
  <c r="O62" i="18"/>
  <c r="P62" i="18"/>
  <c r="Q62" i="18"/>
  <c r="S62" i="18"/>
  <c r="L63" i="18"/>
  <c r="M63" i="18"/>
  <c r="N63" i="18"/>
  <c r="O63" i="18"/>
  <c r="P63" i="18"/>
  <c r="Q63" i="18"/>
  <c r="S63" i="18"/>
  <c r="L64" i="18"/>
  <c r="M64" i="18"/>
  <c r="N64" i="18"/>
  <c r="O64" i="18"/>
  <c r="P64" i="18"/>
  <c r="Q64" i="18"/>
  <c r="S64" i="18"/>
  <c r="L65" i="18"/>
  <c r="M65" i="18"/>
  <c r="N65" i="18"/>
  <c r="O65" i="18"/>
  <c r="P65" i="18"/>
  <c r="Q65" i="18"/>
  <c r="S65" i="18"/>
  <c r="L66" i="18"/>
  <c r="M66" i="18"/>
  <c r="N66" i="18"/>
  <c r="O66" i="18"/>
  <c r="P66" i="18"/>
  <c r="Q66" i="18"/>
  <c r="S66" i="18"/>
  <c r="L67" i="18"/>
  <c r="M67" i="18"/>
  <c r="N67" i="18"/>
  <c r="O67" i="18"/>
  <c r="P67" i="18"/>
  <c r="Q67" i="18"/>
  <c r="S67" i="18"/>
  <c r="L68" i="18"/>
  <c r="M68" i="18"/>
  <c r="N68" i="18"/>
  <c r="O68" i="18"/>
  <c r="P68" i="18"/>
  <c r="Q68" i="18"/>
  <c r="S68" i="18"/>
  <c r="L69" i="18"/>
  <c r="M69" i="18"/>
  <c r="N69" i="18"/>
  <c r="O69" i="18"/>
  <c r="P69" i="18"/>
  <c r="Q69" i="18"/>
  <c r="S69" i="18"/>
  <c r="L70" i="18"/>
  <c r="M70" i="18"/>
  <c r="N70" i="18"/>
  <c r="O70" i="18"/>
  <c r="P70" i="18"/>
  <c r="Q70" i="18"/>
  <c r="S70" i="18"/>
  <c r="L71" i="18"/>
  <c r="M71" i="18"/>
  <c r="N71" i="18"/>
  <c r="O71" i="18"/>
  <c r="P71" i="18"/>
  <c r="Q71" i="18"/>
  <c r="S71" i="18"/>
  <c r="L72" i="18"/>
  <c r="M72" i="18"/>
  <c r="N72" i="18"/>
  <c r="O72" i="18"/>
  <c r="P72" i="18"/>
  <c r="Q72" i="18"/>
  <c r="S72" i="18"/>
  <c r="L73" i="18"/>
  <c r="M73" i="18"/>
  <c r="N73" i="18"/>
  <c r="O73" i="18"/>
  <c r="P73" i="18"/>
  <c r="Q73" i="18"/>
  <c r="S73" i="18"/>
  <c r="L74" i="18"/>
  <c r="M74" i="18"/>
  <c r="N74" i="18"/>
  <c r="O74" i="18"/>
  <c r="P74" i="18"/>
  <c r="Q74" i="18"/>
  <c r="S74" i="18"/>
  <c r="L75" i="18"/>
  <c r="M75" i="18"/>
  <c r="N75" i="18"/>
  <c r="O75" i="18"/>
  <c r="P75" i="18"/>
  <c r="Q75" i="18"/>
  <c r="S75" i="18"/>
  <c r="L76" i="18"/>
  <c r="M76" i="18"/>
  <c r="N76" i="18"/>
  <c r="O76" i="18"/>
  <c r="P76" i="18"/>
  <c r="Q76" i="18"/>
  <c r="S76" i="18"/>
  <c r="L77" i="18"/>
  <c r="M77" i="18"/>
  <c r="N77" i="18"/>
  <c r="O77" i="18"/>
  <c r="P77" i="18"/>
  <c r="Q77" i="18"/>
  <c r="S77" i="18"/>
  <c r="L78" i="18"/>
  <c r="M78" i="18"/>
  <c r="N78" i="18"/>
  <c r="O78" i="18"/>
  <c r="P78" i="18"/>
  <c r="Q78" i="18"/>
  <c r="S78" i="18"/>
  <c r="L79" i="18"/>
  <c r="M79" i="18"/>
  <c r="N79" i="18"/>
  <c r="O79" i="18"/>
  <c r="P79" i="18"/>
  <c r="Q79" i="18"/>
  <c r="S79" i="18"/>
  <c r="L80" i="18"/>
  <c r="M80" i="18"/>
  <c r="N80" i="18"/>
  <c r="O80" i="18"/>
  <c r="P80" i="18"/>
  <c r="Q80" i="18"/>
  <c r="S80" i="18"/>
  <c r="L81" i="18"/>
  <c r="M81" i="18"/>
  <c r="N81" i="18"/>
  <c r="O81" i="18"/>
  <c r="P81" i="18"/>
  <c r="Q81" i="18"/>
  <c r="S81" i="18"/>
  <c r="L82" i="18"/>
  <c r="M82" i="18"/>
  <c r="N82" i="18"/>
  <c r="O82" i="18"/>
  <c r="P82" i="18"/>
  <c r="Q82" i="18"/>
  <c r="S82" i="18"/>
  <c r="L83" i="18"/>
  <c r="M83" i="18"/>
  <c r="N83" i="18"/>
  <c r="O83" i="18"/>
  <c r="P83" i="18"/>
  <c r="Q83" i="18"/>
  <c r="S83" i="18"/>
  <c r="L84" i="18"/>
  <c r="M84" i="18"/>
  <c r="N84" i="18"/>
  <c r="O84" i="18"/>
  <c r="P84" i="18"/>
  <c r="Q84" i="18"/>
  <c r="S84" i="18"/>
  <c r="L85" i="18"/>
  <c r="M85" i="18"/>
  <c r="N85" i="18"/>
  <c r="O85" i="18"/>
  <c r="P85" i="18"/>
  <c r="Q85" i="18"/>
  <c r="S85" i="18"/>
  <c r="L86" i="18"/>
  <c r="M86" i="18"/>
  <c r="N86" i="18"/>
  <c r="O86" i="18"/>
  <c r="P86" i="18"/>
  <c r="Q86" i="18"/>
  <c r="S86" i="18"/>
  <c r="L87" i="18"/>
  <c r="M87" i="18"/>
  <c r="N87" i="18"/>
  <c r="O87" i="18"/>
  <c r="P87" i="18"/>
  <c r="Q87" i="18"/>
  <c r="S87" i="18"/>
  <c r="L88" i="18"/>
  <c r="M88" i="18"/>
  <c r="N88" i="18"/>
  <c r="O88" i="18"/>
  <c r="P88" i="18"/>
  <c r="Q88" i="18"/>
  <c r="S88" i="18"/>
  <c r="L89" i="18"/>
  <c r="M89" i="18"/>
  <c r="N89" i="18"/>
  <c r="O89" i="18"/>
  <c r="P89" i="18"/>
  <c r="Q89" i="18"/>
  <c r="S89" i="18"/>
  <c r="L90" i="18"/>
  <c r="M90" i="18"/>
  <c r="N90" i="18"/>
  <c r="O90" i="18"/>
  <c r="P90" i="18"/>
  <c r="Q90" i="18"/>
  <c r="S90" i="18"/>
  <c r="L91" i="18"/>
  <c r="M91" i="18"/>
  <c r="N91" i="18"/>
  <c r="O91" i="18"/>
  <c r="P91" i="18"/>
  <c r="Q91" i="18"/>
  <c r="S91" i="18"/>
  <c r="L92" i="18"/>
  <c r="M92" i="18"/>
  <c r="N92" i="18"/>
  <c r="O92" i="18"/>
  <c r="P92" i="18"/>
  <c r="Q92" i="18"/>
  <c r="S92" i="18"/>
  <c r="L93" i="18"/>
  <c r="M93" i="18"/>
  <c r="N93" i="18"/>
  <c r="O93" i="18"/>
  <c r="P93" i="18"/>
  <c r="Q93" i="18"/>
  <c r="S93" i="18"/>
  <c r="L94" i="18"/>
  <c r="M94" i="18"/>
  <c r="N94" i="18"/>
  <c r="O94" i="18"/>
  <c r="P94" i="18"/>
  <c r="Q94" i="18"/>
  <c r="S94" i="18"/>
  <c r="L95" i="18"/>
  <c r="M95" i="18"/>
  <c r="N95" i="18"/>
  <c r="O95" i="18"/>
  <c r="P95" i="18"/>
  <c r="Q95" i="18"/>
  <c r="S95" i="18"/>
  <c r="L96" i="18"/>
  <c r="M96" i="18"/>
  <c r="N96" i="18"/>
  <c r="O96" i="18"/>
  <c r="P96" i="18"/>
  <c r="Q96" i="18"/>
  <c r="S96" i="18"/>
  <c r="L97" i="18"/>
  <c r="M97" i="18"/>
  <c r="N97" i="18"/>
  <c r="O97" i="18"/>
  <c r="P97" i="18"/>
  <c r="Q97" i="18"/>
  <c r="S97" i="18"/>
  <c r="L98" i="18"/>
  <c r="M98" i="18"/>
  <c r="N98" i="18"/>
  <c r="O98" i="18"/>
  <c r="P98" i="18"/>
  <c r="Q98" i="18"/>
  <c r="S98" i="18"/>
  <c r="L99" i="18"/>
  <c r="M99" i="18"/>
  <c r="N99" i="18"/>
  <c r="O99" i="18"/>
  <c r="P99" i="18"/>
  <c r="Q99" i="18"/>
  <c r="S99" i="18"/>
  <c r="L100" i="18"/>
  <c r="M100" i="18"/>
  <c r="N100" i="18"/>
  <c r="O100" i="18"/>
  <c r="P100" i="18"/>
  <c r="Q100" i="18"/>
  <c r="S100" i="18"/>
  <c r="L101" i="18"/>
  <c r="M101" i="18"/>
  <c r="N101" i="18"/>
  <c r="O101" i="18"/>
  <c r="P101" i="18"/>
  <c r="Q101" i="18"/>
  <c r="S101" i="18"/>
  <c r="L102" i="18"/>
  <c r="M102" i="18"/>
  <c r="N102" i="18"/>
  <c r="O102" i="18"/>
  <c r="P102" i="18"/>
  <c r="Q102" i="18"/>
  <c r="S102" i="18"/>
  <c r="L103" i="18"/>
  <c r="M103" i="18"/>
  <c r="N103" i="18"/>
  <c r="O103" i="18"/>
  <c r="P103" i="18"/>
  <c r="Q103" i="18"/>
  <c r="S103" i="18"/>
  <c r="L104" i="18"/>
  <c r="M104" i="18"/>
  <c r="N104" i="18"/>
  <c r="O104" i="18"/>
  <c r="P104" i="18"/>
  <c r="Q104" i="18"/>
  <c r="S104" i="18"/>
  <c r="L105" i="18"/>
  <c r="M105" i="18"/>
  <c r="N105" i="18"/>
  <c r="O105" i="18"/>
  <c r="P105" i="18"/>
  <c r="Q105" i="18"/>
  <c r="S105" i="18"/>
  <c r="L106" i="18"/>
  <c r="M106" i="18"/>
  <c r="N106" i="18"/>
  <c r="O106" i="18"/>
  <c r="P106" i="18"/>
  <c r="Q106" i="18"/>
  <c r="S106" i="18"/>
  <c r="L107" i="18"/>
  <c r="M107" i="18"/>
  <c r="N107" i="18"/>
  <c r="O107" i="18"/>
  <c r="P107" i="18"/>
  <c r="Q107" i="18"/>
  <c r="S107" i="18"/>
  <c r="L108" i="18"/>
  <c r="M108" i="18"/>
  <c r="N108" i="18"/>
  <c r="O108" i="18"/>
  <c r="P108" i="18"/>
  <c r="Q108" i="18"/>
  <c r="S108" i="18"/>
  <c r="L109" i="18"/>
  <c r="M109" i="18"/>
  <c r="N109" i="18"/>
  <c r="O109" i="18"/>
  <c r="P109" i="18"/>
  <c r="Q109" i="18"/>
  <c r="S109" i="18"/>
  <c r="L110" i="18"/>
  <c r="M110" i="18"/>
  <c r="N110" i="18"/>
  <c r="O110" i="18"/>
  <c r="P110" i="18"/>
  <c r="Q110" i="18"/>
  <c r="S110" i="18"/>
  <c r="L111" i="18"/>
  <c r="M111" i="18"/>
  <c r="N111" i="18"/>
  <c r="O111" i="18"/>
  <c r="P111" i="18"/>
  <c r="Q111" i="18"/>
  <c r="S111" i="18"/>
  <c r="L112" i="18"/>
  <c r="M112" i="18"/>
  <c r="N112" i="18"/>
  <c r="O112" i="18"/>
  <c r="P112" i="18"/>
  <c r="Q112" i="18"/>
  <c r="S112" i="18"/>
  <c r="L113" i="18"/>
  <c r="M113" i="18"/>
  <c r="N113" i="18"/>
  <c r="O113" i="18"/>
  <c r="P113" i="18"/>
  <c r="Q113" i="18"/>
  <c r="S113" i="18"/>
  <c r="L114" i="18"/>
  <c r="M114" i="18"/>
  <c r="N114" i="18"/>
  <c r="O114" i="18"/>
  <c r="P114" i="18"/>
  <c r="Q114" i="18"/>
  <c r="S114" i="18"/>
  <c r="L115" i="18"/>
  <c r="M115" i="18"/>
  <c r="N115" i="18"/>
  <c r="O115" i="18"/>
  <c r="P115" i="18"/>
  <c r="Q115" i="18"/>
  <c r="S115" i="18"/>
  <c r="L116" i="18"/>
  <c r="M116" i="18"/>
  <c r="N116" i="18"/>
  <c r="O116" i="18"/>
  <c r="P116" i="18"/>
  <c r="Q116" i="18"/>
  <c r="S116" i="18"/>
  <c r="L117" i="18"/>
  <c r="M117" i="18"/>
  <c r="N117" i="18"/>
  <c r="O117" i="18"/>
  <c r="P117" i="18"/>
  <c r="Q117" i="18"/>
  <c r="S117" i="18"/>
  <c r="L118" i="18"/>
  <c r="M118" i="18"/>
  <c r="N118" i="18"/>
  <c r="O118" i="18"/>
  <c r="P118" i="18"/>
  <c r="Q118" i="18"/>
  <c r="S118" i="18"/>
  <c r="L119" i="18"/>
  <c r="M119" i="18"/>
  <c r="N119" i="18"/>
  <c r="O119" i="18"/>
  <c r="P119" i="18"/>
  <c r="Q119" i="18"/>
  <c r="S119" i="18"/>
  <c r="L120" i="18"/>
  <c r="M120" i="18"/>
  <c r="N120" i="18"/>
  <c r="O120" i="18"/>
  <c r="P120" i="18"/>
  <c r="Q120" i="18"/>
  <c r="S120" i="18"/>
  <c r="L121" i="18"/>
  <c r="M121" i="18"/>
  <c r="N121" i="18"/>
  <c r="O121" i="18"/>
  <c r="P121" i="18"/>
  <c r="Q121" i="18"/>
  <c r="S121" i="18"/>
  <c r="L122" i="18"/>
  <c r="M122" i="18"/>
  <c r="N122" i="18"/>
  <c r="O122" i="18"/>
  <c r="P122" i="18"/>
  <c r="Q122" i="18"/>
  <c r="S122" i="18"/>
  <c r="L123" i="18"/>
  <c r="M123" i="18"/>
  <c r="N123" i="18"/>
  <c r="O123" i="18"/>
  <c r="P123" i="18"/>
  <c r="Q123" i="18"/>
  <c r="S123" i="18"/>
  <c r="L124" i="18"/>
  <c r="M124" i="18"/>
  <c r="N124" i="18"/>
  <c r="O124" i="18"/>
  <c r="P124" i="18"/>
  <c r="Q124" i="18"/>
  <c r="S124" i="18"/>
  <c r="L125" i="18"/>
  <c r="M125" i="18"/>
  <c r="N125" i="18"/>
  <c r="O125" i="18"/>
  <c r="P125" i="18"/>
  <c r="Q125" i="18"/>
  <c r="S125" i="18"/>
  <c r="L126" i="18"/>
  <c r="M126" i="18"/>
  <c r="N126" i="18"/>
  <c r="O126" i="18"/>
  <c r="P126" i="18"/>
  <c r="Q126" i="18"/>
  <c r="S126" i="18"/>
  <c r="L127" i="18"/>
  <c r="M127" i="18"/>
  <c r="N127" i="18"/>
  <c r="O127" i="18"/>
  <c r="P127" i="18"/>
  <c r="Q127" i="18"/>
  <c r="S127" i="18"/>
  <c r="L128" i="18"/>
  <c r="M128" i="18"/>
  <c r="N128" i="18"/>
  <c r="O128" i="18"/>
  <c r="P128" i="18"/>
  <c r="Q128" i="18"/>
  <c r="S128" i="18"/>
  <c r="L129" i="18"/>
  <c r="M129" i="18"/>
  <c r="N129" i="18"/>
  <c r="O129" i="18"/>
  <c r="P129" i="18"/>
  <c r="Q129" i="18"/>
  <c r="S129" i="18"/>
  <c r="L130" i="18"/>
  <c r="M130" i="18"/>
  <c r="N130" i="18"/>
  <c r="O130" i="18"/>
  <c r="P130" i="18"/>
  <c r="Q130" i="18"/>
  <c r="S130" i="18"/>
  <c r="L131" i="18"/>
  <c r="M131" i="18"/>
  <c r="N131" i="18"/>
  <c r="O131" i="18"/>
  <c r="P131" i="18"/>
  <c r="Q131" i="18"/>
  <c r="S131" i="18"/>
  <c r="L132" i="18"/>
  <c r="M132" i="18"/>
  <c r="N132" i="18"/>
  <c r="O132" i="18"/>
  <c r="P132" i="18"/>
  <c r="Q132" i="18"/>
  <c r="S132" i="18"/>
  <c r="L133" i="18"/>
  <c r="M133" i="18"/>
  <c r="N133" i="18"/>
  <c r="O133" i="18"/>
  <c r="P133" i="18"/>
  <c r="Q133" i="18"/>
  <c r="S133" i="18"/>
  <c r="L134" i="18"/>
  <c r="M134" i="18"/>
  <c r="N134" i="18"/>
  <c r="O134" i="18"/>
  <c r="P134" i="18"/>
  <c r="Q134" i="18"/>
  <c r="S134" i="18"/>
  <c r="L135" i="18"/>
  <c r="M135" i="18"/>
  <c r="N135" i="18"/>
  <c r="O135" i="18"/>
  <c r="P135" i="18"/>
  <c r="Q135" i="18"/>
  <c r="S135" i="18"/>
  <c r="L136" i="18"/>
  <c r="M136" i="18"/>
  <c r="N136" i="18"/>
  <c r="O136" i="18"/>
  <c r="P136" i="18"/>
  <c r="Q136" i="18"/>
  <c r="S136" i="18"/>
  <c r="L137" i="18"/>
  <c r="M137" i="18"/>
  <c r="N137" i="18"/>
  <c r="O137" i="18"/>
  <c r="P137" i="18"/>
  <c r="Q137" i="18"/>
  <c r="S137" i="18"/>
  <c r="L138" i="18"/>
  <c r="M138" i="18"/>
  <c r="N138" i="18"/>
  <c r="O138" i="18"/>
  <c r="P138" i="18"/>
  <c r="Q138" i="18"/>
  <c r="S138" i="18"/>
  <c r="L139" i="18"/>
  <c r="M139" i="18"/>
  <c r="N139" i="18"/>
  <c r="O139" i="18"/>
  <c r="P139" i="18"/>
  <c r="Q139" i="18"/>
  <c r="S139" i="18"/>
  <c r="L140" i="18"/>
  <c r="M140" i="18"/>
  <c r="N140" i="18"/>
  <c r="O140" i="18"/>
  <c r="P140" i="18"/>
  <c r="Q140" i="18"/>
  <c r="S140" i="18"/>
  <c r="L141" i="18"/>
  <c r="M141" i="18"/>
  <c r="N141" i="18"/>
  <c r="O141" i="18"/>
  <c r="P141" i="18"/>
  <c r="Q141" i="18"/>
  <c r="S141" i="18"/>
  <c r="L142" i="18"/>
  <c r="M142" i="18"/>
  <c r="N142" i="18"/>
  <c r="O142" i="18"/>
  <c r="P142" i="18"/>
  <c r="Q142" i="18"/>
  <c r="S142" i="18"/>
  <c r="L143" i="18"/>
  <c r="M143" i="18"/>
  <c r="N143" i="18"/>
  <c r="O143" i="18"/>
  <c r="P143" i="18"/>
  <c r="Q143" i="18"/>
  <c r="S143" i="18"/>
  <c r="L144" i="18"/>
  <c r="M144" i="18"/>
  <c r="N144" i="18"/>
  <c r="O144" i="18"/>
  <c r="P144" i="18"/>
  <c r="Q144" i="18"/>
  <c r="S144" i="18"/>
  <c r="L145" i="18"/>
  <c r="M145" i="18"/>
  <c r="N145" i="18"/>
  <c r="O145" i="18"/>
  <c r="P145" i="18"/>
  <c r="Q145" i="18"/>
  <c r="S145" i="18"/>
  <c r="L146" i="18"/>
  <c r="M146" i="18"/>
  <c r="N146" i="18"/>
  <c r="O146" i="18"/>
  <c r="P146" i="18"/>
  <c r="Q146" i="18"/>
  <c r="S146" i="18"/>
  <c r="L147" i="18"/>
  <c r="M147" i="18"/>
  <c r="N147" i="18"/>
  <c r="O147" i="18"/>
  <c r="P147" i="18"/>
  <c r="Q147" i="18"/>
  <c r="S147" i="18"/>
  <c r="L148" i="18"/>
  <c r="M148" i="18"/>
  <c r="N148" i="18"/>
  <c r="O148" i="18"/>
  <c r="P148" i="18"/>
  <c r="Q148" i="18"/>
  <c r="S148" i="18"/>
  <c r="L149" i="18"/>
  <c r="M149" i="18"/>
  <c r="N149" i="18"/>
  <c r="O149" i="18"/>
  <c r="P149" i="18"/>
  <c r="Q149" i="18"/>
  <c r="S149" i="18"/>
  <c r="L150" i="18"/>
  <c r="M150" i="18"/>
  <c r="N150" i="18"/>
  <c r="O150" i="18"/>
  <c r="P150" i="18"/>
  <c r="Q150" i="18"/>
  <c r="S150" i="18"/>
  <c r="L151" i="18"/>
  <c r="M151" i="18"/>
  <c r="N151" i="18"/>
  <c r="O151" i="18"/>
  <c r="P151" i="18"/>
  <c r="Q151" i="18"/>
  <c r="S151" i="18"/>
  <c r="L152" i="18"/>
  <c r="M152" i="18"/>
  <c r="N152" i="18"/>
  <c r="O152" i="18"/>
  <c r="P152" i="18"/>
  <c r="Q152" i="18"/>
  <c r="S152" i="18"/>
  <c r="L153" i="18"/>
  <c r="M153" i="18"/>
  <c r="N153" i="18"/>
  <c r="O153" i="18"/>
  <c r="P153" i="18"/>
  <c r="Q153" i="18"/>
  <c r="S153" i="18"/>
  <c r="L154" i="18"/>
  <c r="M154" i="18"/>
  <c r="N154" i="18"/>
  <c r="O154" i="18"/>
  <c r="P154" i="18"/>
  <c r="Q154" i="18"/>
  <c r="S154" i="18"/>
  <c r="L155" i="18"/>
  <c r="M155" i="18"/>
  <c r="N155" i="18"/>
  <c r="O155" i="18"/>
  <c r="P155" i="18"/>
  <c r="Q155" i="18"/>
  <c r="S155" i="18"/>
  <c r="L156" i="18"/>
  <c r="M156" i="18"/>
  <c r="N156" i="18"/>
  <c r="O156" i="18"/>
  <c r="P156" i="18"/>
  <c r="Q156" i="18"/>
  <c r="S156" i="18"/>
  <c r="L157" i="18"/>
  <c r="M157" i="18"/>
  <c r="N157" i="18"/>
  <c r="O157" i="18"/>
  <c r="P157" i="18"/>
  <c r="Q157" i="18"/>
  <c r="S157" i="18"/>
  <c r="L158" i="18"/>
  <c r="M158" i="18"/>
  <c r="N158" i="18"/>
  <c r="O158" i="18"/>
  <c r="P158" i="18"/>
  <c r="Q158" i="18"/>
  <c r="S158" i="18"/>
  <c r="L159" i="18"/>
  <c r="M159" i="18"/>
  <c r="N159" i="18"/>
  <c r="O159" i="18"/>
  <c r="P159" i="18"/>
  <c r="Q159" i="18"/>
  <c r="S159" i="18"/>
  <c r="L160" i="18"/>
  <c r="M160" i="18"/>
  <c r="N160" i="18"/>
  <c r="O160" i="18"/>
  <c r="P160" i="18"/>
  <c r="Q160" i="18"/>
  <c r="S160" i="18"/>
  <c r="L161" i="18"/>
  <c r="M161" i="18"/>
  <c r="N161" i="18"/>
  <c r="O161" i="18"/>
  <c r="P161" i="18"/>
  <c r="Q161" i="18"/>
  <c r="S161" i="18"/>
  <c r="L162" i="18"/>
  <c r="M162" i="18"/>
  <c r="N162" i="18"/>
  <c r="O162" i="18"/>
  <c r="P162" i="18"/>
  <c r="Q162" i="18"/>
  <c r="S162" i="18"/>
  <c r="L163" i="18"/>
  <c r="M163" i="18"/>
  <c r="N163" i="18"/>
  <c r="O163" i="18"/>
  <c r="P163" i="18"/>
  <c r="Q163" i="18"/>
  <c r="S163" i="18"/>
  <c r="L164" i="18"/>
  <c r="M164" i="18"/>
  <c r="N164" i="18"/>
  <c r="O164" i="18"/>
  <c r="P164" i="18"/>
  <c r="Q164" i="18"/>
  <c r="S164" i="18"/>
  <c r="L165" i="18"/>
  <c r="M165" i="18"/>
  <c r="N165" i="18"/>
  <c r="O165" i="18"/>
  <c r="P165" i="18"/>
  <c r="Q165" i="18"/>
  <c r="S165" i="18"/>
  <c r="L166" i="18"/>
  <c r="M166" i="18"/>
  <c r="N166" i="18"/>
  <c r="O166" i="18"/>
  <c r="P166" i="18"/>
  <c r="Q166" i="18"/>
  <c r="S166" i="18"/>
  <c r="L167" i="18"/>
  <c r="M167" i="18"/>
  <c r="N167" i="18"/>
  <c r="O167" i="18"/>
  <c r="P167" i="18"/>
  <c r="Q167" i="18"/>
  <c r="S167" i="18"/>
  <c r="L168" i="18"/>
  <c r="M168" i="18"/>
  <c r="N168" i="18"/>
  <c r="O168" i="18"/>
  <c r="P168" i="18"/>
  <c r="Q168" i="18"/>
  <c r="S168" i="18"/>
  <c r="L169" i="18"/>
  <c r="M169" i="18"/>
  <c r="N169" i="18"/>
  <c r="O169" i="18"/>
  <c r="P169" i="18"/>
  <c r="Q169" i="18"/>
  <c r="S169" i="18"/>
  <c r="L170" i="18"/>
  <c r="M170" i="18"/>
  <c r="N170" i="18"/>
  <c r="O170" i="18"/>
  <c r="P170" i="18"/>
  <c r="Q170" i="18"/>
  <c r="S170" i="18"/>
  <c r="L171" i="18"/>
  <c r="M171" i="18"/>
  <c r="N171" i="18"/>
  <c r="O171" i="18"/>
  <c r="P171" i="18"/>
  <c r="Q171" i="18"/>
  <c r="S171" i="18"/>
  <c r="L172" i="18"/>
  <c r="M172" i="18"/>
  <c r="N172" i="18"/>
  <c r="O172" i="18"/>
  <c r="P172" i="18"/>
  <c r="Q172" i="18"/>
  <c r="S172" i="18"/>
  <c r="D13" i="19"/>
  <c r="D16" i="19"/>
  <c r="H15" i="19"/>
  <c r="G15" i="19"/>
  <c r="H14" i="19"/>
  <c r="G14" i="19"/>
  <c r="D12" i="19"/>
  <c r="D14" i="19"/>
  <c r="H13" i="19"/>
  <c r="G13" i="19"/>
  <c r="H12" i="19"/>
  <c r="G12" i="19"/>
  <c r="H11" i="19"/>
  <c r="G11" i="19"/>
  <c r="H10" i="19"/>
  <c r="G10" i="19"/>
  <c r="D4" i="19"/>
  <c r="D5" i="19"/>
  <c r="D6" i="19"/>
  <c r="D7" i="19"/>
  <c r="D8" i="19"/>
  <c r="D10" i="19"/>
  <c r="H9" i="19"/>
  <c r="G9" i="19"/>
  <c r="H8" i="19"/>
  <c r="G8" i="19"/>
  <c r="H7" i="19"/>
  <c r="G7" i="19"/>
  <c r="H6" i="19"/>
  <c r="G6" i="19"/>
  <c r="H5" i="19"/>
  <c r="G5" i="19"/>
  <c r="H4" i="19"/>
  <c r="G4" i="19"/>
  <c r="L3" i="19"/>
  <c r="H3" i="19"/>
  <c r="G3" i="19"/>
  <c r="W2" i="18"/>
  <c r="W3" i="18"/>
  <c r="W4" i="18"/>
  <c r="W5" i="18"/>
  <c r="W6" i="18"/>
  <c r="X10" i="18"/>
  <c r="X13" i="18"/>
  <c r="X9" i="18"/>
  <c r="X11" i="18"/>
  <c r="X2" i="18"/>
  <c r="X3" i="18"/>
  <c r="X4" i="18"/>
  <c r="X5" i="18"/>
  <c r="X6" i="18"/>
  <c r="X7" i="18"/>
  <c r="B3" i="16"/>
  <c r="M3" i="13"/>
  <c r="E8" i="12"/>
  <c r="I2" i="1"/>
  <c r="I3" i="1"/>
  <c r="D2" i="3"/>
  <c r="D12" i="3" s="1"/>
  <c r="D26" i="1" s="1"/>
  <c r="C4" i="1"/>
  <c r="D21" i="1"/>
  <c r="C6" i="1"/>
  <c r="D6" i="1"/>
  <c r="C7" i="1"/>
  <c r="D7" i="1"/>
  <c r="C8" i="1"/>
  <c r="D8" i="1"/>
  <c r="C9" i="1"/>
  <c r="D9" i="1"/>
  <c r="C10" i="1"/>
  <c r="D10" i="1"/>
  <c r="C11" i="1"/>
  <c r="D11" i="1"/>
  <c r="C12" i="1"/>
  <c r="D12" i="1"/>
  <c r="C13" i="1"/>
  <c r="D13" i="1"/>
  <c r="C14" i="1"/>
  <c r="D14" i="1"/>
  <c r="C15" i="1"/>
  <c r="D15" i="1"/>
  <c r="C16" i="1"/>
  <c r="D16" i="1"/>
  <c r="C17" i="1"/>
  <c r="D17" i="1"/>
  <c r="C18" i="1"/>
  <c r="D18" i="1"/>
  <c r="C19" i="1"/>
  <c r="D19" i="1"/>
  <c r="C20" i="1"/>
  <c r="D20" i="1"/>
  <c r="C21" i="1"/>
  <c r="C22" i="1"/>
  <c r="C23" i="1"/>
  <c r="C24" i="1"/>
  <c r="C25" i="1"/>
  <c r="C26" i="1"/>
  <c r="C27" i="1"/>
  <c r="C28" i="1"/>
  <c r="C29" i="1"/>
  <c r="C30" i="1"/>
  <c r="C5" i="26"/>
  <c r="C24" i="12"/>
  <c r="R97" i="18"/>
  <c r="C8" i="26"/>
  <c r="C5" i="22"/>
  <c r="R85" i="18"/>
  <c r="R120" i="18"/>
  <c r="C7" i="22"/>
  <c r="R83" i="18"/>
  <c r="F13" i="13"/>
  <c r="R70" i="18"/>
  <c r="C11" i="22"/>
  <c r="R81" i="18"/>
  <c r="C12" i="22"/>
  <c r="R56" i="18"/>
  <c r="R115" i="18"/>
  <c r="R72" i="18"/>
  <c r="R102" i="18"/>
  <c r="F24" i="13"/>
  <c r="R113" i="18"/>
  <c r="F23" i="13"/>
  <c r="R136" i="18"/>
  <c r="F11" i="13"/>
  <c r="C13" i="12"/>
  <c r="R51" i="18"/>
  <c r="R108" i="18"/>
  <c r="C16" i="20"/>
  <c r="R71" i="18"/>
  <c r="C8" i="22"/>
  <c r="R44" i="18"/>
  <c r="R90" i="18"/>
  <c r="R6" i="18"/>
  <c r="R34" i="18"/>
  <c r="C6" i="26"/>
  <c r="C13" i="20"/>
  <c r="R73" i="18"/>
  <c r="I4" i="13"/>
  <c r="C19" i="20"/>
  <c r="R61" i="18"/>
  <c r="R96" i="18"/>
  <c r="C21" i="20"/>
  <c r="R59" i="18"/>
  <c r="C22" i="20"/>
  <c r="R46" i="18"/>
  <c r="C23" i="20"/>
  <c r="R57" i="18"/>
  <c r="C20" i="12"/>
  <c r="R30" i="18"/>
  <c r="R91" i="18"/>
  <c r="C13" i="22"/>
  <c r="R78" i="18"/>
  <c r="F25" i="13"/>
  <c r="R89" i="18"/>
  <c r="C14" i="12"/>
  <c r="R112" i="18"/>
  <c r="F12" i="13"/>
  <c r="R171" i="18"/>
  <c r="R79" i="18"/>
  <c r="C10" i="20"/>
  <c r="R66" i="18"/>
  <c r="F3" i="13"/>
  <c r="R77" i="18"/>
  <c r="R122" i="18"/>
  <c r="R100" i="18"/>
  <c r="R170" i="18"/>
  <c r="R159" i="18"/>
  <c r="R33" i="18"/>
  <c r="R123" i="18"/>
  <c r="R4" i="18"/>
  <c r="R158" i="18"/>
  <c r="R162" i="18"/>
  <c r="R28" i="18"/>
  <c r="C7" i="26"/>
  <c r="C5" i="12"/>
  <c r="R49" i="18"/>
  <c r="R15" i="18"/>
  <c r="C6" i="12"/>
  <c r="R47" i="18"/>
  <c r="C18" i="12"/>
  <c r="R14" i="18"/>
  <c r="C7" i="12"/>
  <c r="R45" i="18"/>
  <c r="R164" i="18"/>
  <c r="R19" i="18"/>
  <c r="C7" i="20"/>
  <c r="C15" i="12"/>
  <c r="R32" i="18"/>
  <c r="R23" i="18"/>
  <c r="C17" i="12"/>
  <c r="R31" i="18"/>
  <c r="R166" i="18"/>
  <c r="R21" i="18"/>
  <c r="C19" i="12"/>
  <c r="R40" i="18"/>
  <c r="R152" i="18"/>
  <c r="C8" i="20"/>
  <c r="R67" i="18"/>
  <c r="C26" i="20"/>
  <c r="R54" i="18"/>
  <c r="C11" i="20"/>
  <c r="R65" i="18"/>
  <c r="R39" i="18"/>
  <c r="R88" i="18"/>
  <c r="R86" i="18"/>
  <c r="R147" i="18"/>
  <c r="C6" i="22"/>
  <c r="R142" i="18"/>
  <c r="R153" i="18"/>
  <c r="F6" i="13"/>
  <c r="R43" i="18"/>
  <c r="R13" i="18"/>
  <c r="R41" i="18"/>
  <c r="C12" i="20"/>
  <c r="C15" i="20"/>
  <c r="R29" i="18"/>
  <c r="C11" i="12"/>
  <c r="C4" i="20"/>
  <c r="R169" i="18"/>
  <c r="R24" i="18"/>
  <c r="F15" i="13"/>
  <c r="R167" i="18"/>
  <c r="R22" i="18"/>
  <c r="R154" i="18"/>
  <c r="F5" i="13"/>
  <c r="R165" i="18"/>
  <c r="R20" i="18"/>
  <c r="R140" i="18"/>
  <c r="C25" i="20"/>
  <c r="R55" i="18"/>
  <c r="C9" i="12"/>
  <c r="R42" i="18"/>
  <c r="C27" i="20"/>
  <c r="R53" i="18"/>
  <c r="R84" i="18"/>
  <c r="R76" i="18"/>
  <c r="R62" i="18"/>
  <c r="R135" i="18"/>
  <c r="R36" i="18"/>
  <c r="R155" i="18"/>
  <c r="R8" i="18"/>
  <c r="F17" i="13"/>
  <c r="R128" i="18"/>
  <c r="C8" i="12"/>
  <c r="C22" i="12"/>
  <c r="C10" i="12"/>
  <c r="R64" i="18"/>
  <c r="R143" i="18"/>
  <c r="R141" i="18"/>
  <c r="C21" i="12"/>
  <c r="R37" i="18"/>
  <c r="C9" i="22"/>
  <c r="R157" i="18"/>
  <c r="C10" i="22"/>
  <c r="R145" i="18"/>
  <c r="C4" i="26"/>
  <c r="C9" i="20"/>
  <c r="R133" i="18"/>
  <c r="F14" i="13"/>
  <c r="C20" i="20"/>
  <c r="R131" i="18"/>
  <c r="F16" i="13"/>
  <c r="R118" i="18"/>
  <c r="R110" i="18"/>
  <c r="R129" i="18"/>
  <c r="F7" i="13"/>
  <c r="R104" i="18"/>
  <c r="R163" i="18"/>
  <c r="R18" i="18"/>
  <c r="R150" i="18"/>
  <c r="R16" i="18"/>
  <c r="R161" i="18"/>
  <c r="R17" i="18"/>
  <c r="C25" i="12"/>
  <c r="R35" i="18"/>
  <c r="R48" i="18"/>
  <c r="R99" i="18"/>
  <c r="C4" i="22"/>
  <c r="R95" i="18"/>
  <c r="R93" i="18"/>
  <c r="R127" i="18"/>
  <c r="R26" i="18"/>
  <c r="R148" i="18"/>
  <c r="C14" i="20"/>
  <c r="R69" i="18"/>
  <c r="R103" i="18"/>
  <c r="R98" i="18"/>
  <c r="C26" i="12"/>
  <c r="F18" i="13"/>
  <c r="R111" i="18"/>
  <c r="F26" i="13"/>
  <c r="C17" i="20"/>
  <c r="R121" i="18"/>
  <c r="R156" i="18"/>
  <c r="C16" i="12"/>
  <c r="R119" i="18"/>
  <c r="F19" i="13"/>
  <c r="R106" i="18"/>
  <c r="R74" i="18"/>
  <c r="R117" i="18"/>
  <c r="F20" i="13"/>
  <c r="R92" i="18"/>
  <c r="R151" i="18"/>
  <c r="F8" i="13"/>
  <c r="R138" i="18"/>
  <c r="F9" i="13"/>
  <c r="R149" i="18"/>
  <c r="R38" i="18"/>
  <c r="R172" i="18"/>
  <c r="R27" i="18"/>
  <c r="R3" i="18"/>
  <c r="R87" i="18"/>
  <c r="R132" i="18"/>
  <c r="R146" i="18"/>
  <c r="R82" i="18"/>
  <c r="R5" i="18"/>
  <c r="R50" i="18"/>
  <c r="F22" i="13"/>
  <c r="R58" i="18"/>
  <c r="C24" i="20"/>
  <c r="R101" i="18"/>
  <c r="R10" i="18"/>
  <c r="F4" i="13"/>
  <c r="C23" i="12"/>
  <c r="C5" i="20"/>
  <c r="C12" i="12"/>
  <c r="R109" i="18"/>
  <c r="R144" i="18"/>
  <c r="C4" i="12"/>
  <c r="R107" i="18"/>
  <c r="C18" i="20"/>
  <c r="R94" i="18"/>
  <c r="R25" i="18"/>
  <c r="R105" i="18"/>
  <c r="C27" i="12"/>
  <c r="R80" i="18"/>
  <c r="R139" i="18"/>
  <c r="R134" i="18"/>
  <c r="R126" i="18"/>
  <c r="F21" i="13"/>
  <c r="R137" i="18"/>
  <c r="F10" i="13"/>
  <c r="R160" i="18"/>
  <c r="R11" i="18"/>
  <c r="R75" i="18"/>
  <c r="R168" i="18"/>
  <c r="R60" i="18"/>
  <c r="R68" i="18"/>
  <c r="R114" i="18"/>
  <c r="R125" i="18"/>
  <c r="R7" i="18"/>
  <c r="R63" i="18"/>
  <c r="C6" i="20"/>
  <c r="R9" i="18"/>
  <c r="R124" i="18"/>
  <c r="R130" i="18"/>
  <c r="R116" i="18"/>
  <c r="R12" i="18"/>
  <c r="R52" i="18"/>
  <c r="L6" i="13" l="1"/>
  <c r="M5" i="13"/>
  <c r="O5" i="23"/>
  <c r="H5" i="23"/>
  <c r="G5" i="23"/>
  <c r="L5" i="23"/>
  <c r="D6" i="16"/>
  <c r="B7" i="16"/>
  <c r="B8" i="16" s="1"/>
  <c r="B9" i="16" s="1"/>
  <c r="B10" i="16" s="1"/>
  <c r="B11" i="16" s="1"/>
  <c r="B12" i="16" s="1"/>
  <c r="B13" i="16" s="1"/>
  <c r="B14" i="16" s="1"/>
  <c r="B15" i="16" s="1"/>
  <c r="B16" i="16" s="1"/>
  <c r="B17" i="16" s="1"/>
  <c r="B18" i="16" s="1"/>
  <c r="B19" i="16" s="1"/>
  <c r="B20" i="16" s="1"/>
  <c r="B21" i="16" s="1"/>
  <c r="B22" i="16" s="1"/>
  <c r="D22" i="16" s="1"/>
  <c r="C5" i="23"/>
  <c r="N18" i="9"/>
  <c r="O18" i="9" s="1"/>
  <c r="C20" i="16"/>
  <c r="C7" i="16"/>
  <c r="E10" i="16"/>
  <c r="E9" i="16"/>
  <c r="B6" i="23"/>
  <c r="K6" i="23" s="1"/>
  <c r="Y6" i="16"/>
  <c r="N20" i="9"/>
  <c r="O20" i="9" s="1"/>
  <c r="V7" i="16"/>
  <c r="X7" i="16" s="1"/>
  <c r="N13" i="9"/>
  <c r="O13" i="9" s="1"/>
  <c r="J5" i="23"/>
  <c r="C9" i="16"/>
  <c r="I5" i="23"/>
  <c r="N19" i="9"/>
  <c r="O19" i="9" s="1"/>
  <c r="N11" i="9"/>
  <c r="O11" i="9" s="1"/>
  <c r="D9" i="16"/>
  <c r="E5" i="23"/>
  <c r="N12" i="9"/>
  <c r="O12" i="9" s="1"/>
  <c r="D5" i="23"/>
  <c r="N26" i="9"/>
  <c r="O26" i="9" s="1"/>
  <c r="N10" i="9"/>
  <c r="N6" i="24" s="1"/>
  <c r="F5" i="23"/>
  <c r="N9" i="9"/>
  <c r="O9" i="9" s="1"/>
  <c r="E11" i="16"/>
  <c r="N14" i="9"/>
  <c r="O14" i="9" s="1"/>
  <c r="N23" i="9"/>
  <c r="O23" i="9" s="1"/>
  <c r="D21" i="16"/>
  <c r="E14" i="16"/>
  <c r="C6" i="16"/>
  <c r="C11" i="16"/>
  <c r="D12" i="16"/>
  <c r="C10" i="16"/>
  <c r="D11" i="16"/>
  <c r="W6" i="16"/>
  <c r="D15" i="16"/>
  <c r="E16" i="16"/>
  <c r="N8" i="9"/>
  <c r="O8" i="9" s="1"/>
  <c r="Y7" i="16"/>
  <c r="C17" i="16"/>
  <c r="D17" i="16"/>
  <c r="N24" i="9"/>
  <c r="O24" i="9" s="1"/>
  <c r="M21" i="9"/>
  <c r="N21" i="9" s="1"/>
  <c r="O21" i="9" s="1"/>
  <c r="D19" i="16"/>
  <c r="E21" i="16"/>
  <c r="C16" i="16"/>
  <c r="D18" i="16"/>
  <c r="S6" i="16"/>
  <c r="T6" i="16"/>
  <c r="Q7" i="16"/>
  <c r="G7" i="16"/>
  <c r="I6" i="16"/>
  <c r="J6" i="16"/>
  <c r="H6" i="16"/>
  <c r="N6" i="16"/>
  <c r="O6" i="16"/>
  <c r="M6" i="16"/>
  <c r="L7" i="16"/>
  <c r="R6" i="16"/>
  <c r="H6" i="24"/>
  <c r="M6" i="24"/>
  <c r="L6" i="24"/>
  <c r="F6" i="24"/>
  <c r="E6" i="24"/>
  <c r="D6" i="24"/>
  <c r="AH5" i="8"/>
  <c r="AH6" i="8" s="1"/>
  <c r="AI4" i="8"/>
  <c r="C6" i="24"/>
  <c r="K6" i="24"/>
  <c r="J6" i="24"/>
  <c r="G6" i="24"/>
  <c r="I6" i="24"/>
  <c r="F7" i="24"/>
  <c r="G7" i="24"/>
  <c r="B8" i="24"/>
  <c r="H7" i="24"/>
  <c r="I7" i="24"/>
  <c r="J7" i="24"/>
  <c r="K7" i="24"/>
  <c r="L7" i="24"/>
  <c r="D7" i="24"/>
  <c r="E7" i="24"/>
  <c r="M7" i="24"/>
  <c r="G3" i="3" a="1"/>
  <c r="G3" i="3" s="1"/>
  <c r="F4" i="3"/>
  <c r="F5" i="3" s="1"/>
  <c r="G2" i="3" a="1"/>
  <c r="G2" i="3" s="1"/>
  <c r="G4" i="3" a="1"/>
  <c r="G4" i="3" s="1"/>
  <c r="D4" i="22"/>
  <c r="D13" i="22"/>
  <c r="D12" i="22"/>
  <c r="D11" i="22"/>
  <c r="D8" i="22"/>
  <c r="D7" i="22"/>
  <c r="D6" i="22"/>
  <c r="D5" i="22"/>
  <c r="D10" i="22"/>
  <c r="D9" i="22"/>
  <c r="K2" i="26" a="1"/>
  <c r="K2" i="26" s="1"/>
  <c r="Z2" i="26" a="1"/>
  <c r="Z2" i="26" s="1"/>
  <c r="Y6" i="26" s="1"/>
  <c r="Y7" i="26" s="1"/>
  <c r="Y8" i="26" s="1"/>
  <c r="Y9" i="26" s="1"/>
  <c r="Y10" i="26" s="1"/>
  <c r="Y11" i="26" s="1"/>
  <c r="Y12" i="26" s="1"/>
  <c r="Y13" i="26" s="1"/>
  <c r="Y14" i="26" s="1"/>
  <c r="Y15" i="26" s="1"/>
  <c r="Y16" i="26" s="1"/>
  <c r="Y17" i="26" s="1"/>
  <c r="Y18" i="26" s="1"/>
  <c r="Y19" i="26" s="1"/>
  <c r="Y20" i="26" s="1"/>
  <c r="Y21" i="26" s="1"/>
  <c r="Y22" i="26" s="1"/>
  <c r="Y23" i="26" s="1"/>
  <c r="Y24" i="26" s="1"/>
  <c r="Y25" i="26" s="1"/>
  <c r="Y26" i="26" s="1"/>
  <c r="Y27" i="26" s="1"/>
  <c r="Y28" i="26" s="1"/>
  <c r="Y29" i="26" s="1"/>
  <c r="Y30" i="26" s="1"/>
  <c r="Y31" i="26" s="1"/>
  <c r="Y32" i="26" s="1"/>
  <c r="Y33" i="26" s="1"/>
  <c r="Y34" i="26" s="1"/>
  <c r="Y35" i="26" s="1"/>
  <c r="Y36" i="26" s="1"/>
  <c r="Y37" i="26" s="1"/>
  <c r="Y38" i="26" s="1"/>
  <c r="Y39" i="26" s="1"/>
  <c r="Y40" i="26" s="1"/>
  <c r="Y41" i="26" s="1"/>
  <c r="Y42" i="26" s="1"/>
  <c r="Y43" i="26" s="1"/>
  <c r="Y44" i="26" s="1"/>
  <c r="Y45" i="26" s="1"/>
  <c r="Y46" i="26" s="1"/>
  <c r="Y47" i="26" s="1"/>
  <c r="Y48" i="26" s="1"/>
  <c r="Y49" i="26" s="1"/>
  <c r="Y50" i="26" s="1"/>
  <c r="Y51" i="26" s="1"/>
  <c r="Y52" i="26" s="1"/>
  <c r="Y53" i="26" s="1"/>
  <c r="Y54" i="26" s="1"/>
  <c r="Y55" i="26" s="1"/>
  <c r="Y56" i="26" s="1"/>
  <c r="Y57" i="26" s="1"/>
  <c r="Y58" i="26" s="1"/>
  <c r="Y59" i="26" s="1"/>
  <c r="Y60" i="26" s="1"/>
  <c r="Y61" i="26" s="1"/>
  <c r="Y62" i="26" s="1"/>
  <c r="Y63" i="26" s="1"/>
  <c r="Y64" i="26" s="1"/>
  <c r="Y65" i="26" s="1"/>
  <c r="Y66" i="26" s="1"/>
  <c r="Y67" i="26" s="1"/>
  <c r="Y68" i="26" s="1"/>
  <c r="Y69" i="26" s="1"/>
  <c r="Y70" i="26" s="1"/>
  <c r="Y71" i="26" s="1"/>
  <c r="Y72" i="26" s="1"/>
  <c r="Y73" i="26" s="1"/>
  <c r="Y74" i="26" s="1"/>
  <c r="Y75" i="26" s="1"/>
  <c r="Y76" i="26" s="1"/>
  <c r="Y77" i="26" s="1"/>
  <c r="Y78" i="26" s="1"/>
  <c r="Y79" i="26" s="1"/>
  <c r="Y80" i="26" s="1"/>
  <c r="Y81" i="26" s="1"/>
  <c r="Y82" i="26" s="1"/>
  <c r="Y83" i="26" s="1"/>
  <c r="Y84" i="26" s="1"/>
  <c r="Y85" i="26" s="1"/>
  <c r="Y86" i="26" s="1"/>
  <c r="Y87" i="26" s="1"/>
  <c r="Y88" i="26" s="1"/>
  <c r="Y89" i="26" s="1"/>
  <c r="Y90" i="26" s="1"/>
  <c r="Y91" i="26" s="1"/>
  <c r="Y92" i="26" s="1"/>
  <c r="Y93" i="26" s="1"/>
  <c r="Y94" i="26" s="1"/>
  <c r="Y95" i="26" s="1"/>
  <c r="Y96" i="26" s="1"/>
  <c r="Y97" i="26" s="1"/>
  <c r="Y98" i="26" s="1"/>
  <c r="Y99" i="26" s="1"/>
  <c r="Y100" i="26" s="1"/>
  <c r="Y101" i="26" s="1"/>
  <c r="Y102" i="26" s="1"/>
  <c r="Y103" i="26" s="1"/>
  <c r="Y104" i="26" s="1"/>
  <c r="Y105" i="26" s="1"/>
  <c r="Y106" i="26" s="1"/>
  <c r="Y107" i="26" s="1"/>
  <c r="Y108" i="26" s="1"/>
  <c r="Y109" i="26" s="1"/>
  <c r="Y110" i="26" s="1"/>
  <c r="Y111" i="26" s="1"/>
  <c r="Y112" i="26" s="1"/>
  <c r="Y113" i="26" s="1"/>
  <c r="Y114" i="26" s="1"/>
  <c r="Y115" i="26" s="1"/>
  <c r="Y116" i="26" s="1"/>
  <c r="Y117" i="26" s="1"/>
  <c r="Y118" i="26" s="1"/>
  <c r="Y119" i="26" s="1"/>
  <c r="Y120" i="26" s="1"/>
  <c r="Y121" i="26" s="1"/>
  <c r="Y122" i="26" s="1"/>
  <c r="Y123" i="26" s="1"/>
  <c r="Y124" i="26" s="1"/>
  <c r="Y125" i="26" s="1"/>
  <c r="Y126" i="26" s="1"/>
  <c r="Y127" i="26" s="1"/>
  <c r="Y128" i="26" s="1"/>
  <c r="Y129" i="26" s="1"/>
  <c r="Y130" i="26" s="1"/>
  <c r="Y131" i="26" s="1"/>
  <c r="Y132" i="26" s="1"/>
  <c r="Y133" i="26" s="1"/>
  <c r="Y134" i="26" s="1"/>
  <c r="Y135" i="26" s="1"/>
  <c r="Y136" i="26" s="1"/>
  <c r="Y137" i="26" s="1"/>
  <c r="Y138" i="26" s="1"/>
  <c r="Y139" i="26" s="1"/>
  <c r="Y140" i="26" s="1"/>
  <c r="Y141" i="26" s="1"/>
  <c r="Y142" i="26" s="1"/>
  <c r="Y143" i="26" s="1"/>
  <c r="Y144" i="26" s="1"/>
  <c r="Y145" i="26" s="1"/>
  <c r="Y146" i="26" s="1"/>
  <c r="Y147" i="26" s="1"/>
  <c r="Y148" i="26" s="1"/>
  <c r="Y149" i="26" s="1"/>
  <c r="Y150" i="26" s="1"/>
  <c r="Y151" i="26" s="1"/>
  <c r="Y152" i="26" s="1"/>
  <c r="Y153" i="26" s="1"/>
  <c r="Y154" i="26" s="1"/>
  <c r="Y155" i="26" s="1"/>
  <c r="Y156" i="26" s="1"/>
  <c r="Y157" i="26" s="1"/>
  <c r="Y158" i="26" s="1"/>
  <c r="Y159" i="26" s="1"/>
  <c r="Y160" i="26" s="1"/>
  <c r="Y161" i="26" s="1"/>
  <c r="Y162" i="26" s="1"/>
  <c r="Y163" i="26" s="1"/>
  <c r="Y164" i="26" s="1"/>
  <c r="Y165" i="26" s="1"/>
  <c r="Y166" i="26" s="1"/>
  <c r="Y167" i="26" s="1"/>
  <c r="Y168" i="26" s="1"/>
  <c r="Y169" i="26" s="1"/>
  <c r="Y170" i="26" s="1"/>
  <c r="Y171" i="26" s="1"/>
  <c r="Y172" i="26" s="1"/>
  <c r="Y173" i="26" s="1"/>
  <c r="Y174" i="26" s="1"/>
  <c r="Y175" i="26" s="1"/>
  <c r="Y176" i="26" s="1"/>
  <c r="Y177" i="26" s="1"/>
  <c r="Y178" i="26" s="1"/>
  <c r="Y179" i="26" s="1"/>
  <c r="Y180" i="26" s="1"/>
  <c r="Y181" i="26" s="1"/>
  <c r="Y182" i="26" s="1"/>
  <c r="Y183" i="26" s="1"/>
  <c r="Y184" i="26" s="1"/>
  <c r="Y185" i="26" s="1"/>
  <c r="Y186" i="26" s="1"/>
  <c r="Y187" i="26" s="1"/>
  <c r="Y188" i="26" s="1"/>
  <c r="Y189" i="26" s="1"/>
  <c r="Y190" i="26" s="1"/>
  <c r="Y191" i="26" s="1"/>
  <c r="Y192" i="26" s="1"/>
  <c r="Y193" i="26" s="1"/>
  <c r="Y194" i="26" s="1"/>
  <c r="Y195" i="26" s="1"/>
  <c r="Y196" i="26" s="1"/>
  <c r="Y197" i="26" s="1"/>
  <c r="Y198" i="26" s="1"/>
  <c r="Y199" i="26" s="1"/>
  <c r="Y200" i="26" s="1"/>
  <c r="P2" i="26" a="1"/>
  <c r="P2" i="26" s="1"/>
  <c r="U2" i="26" a="1"/>
  <c r="U2" i="26" s="1"/>
  <c r="F2" i="26" a="1"/>
  <c r="F2" i="26" s="1"/>
  <c r="K2" i="20" a="1"/>
  <c r="K2" i="20" s="1"/>
  <c r="Z2" i="20" a="1"/>
  <c r="Z2" i="20" s="1"/>
  <c r="Y6" i="20" s="1"/>
  <c r="Y7" i="20" s="1"/>
  <c r="Y8" i="20" s="1"/>
  <c r="Y9" i="20" s="1"/>
  <c r="Y10" i="20" s="1"/>
  <c r="Y11" i="20" s="1"/>
  <c r="Y12" i="20" s="1"/>
  <c r="Y13" i="20" s="1"/>
  <c r="Y14" i="20" s="1"/>
  <c r="Y15" i="20" s="1"/>
  <c r="Y16" i="20" s="1"/>
  <c r="Y17" i="20" s="1"/>
  <c r="Y18" i="20" s="1"/>
  <c r="Y19" i="20" s="1"/>
  <c r="Y20" i="20" s="1"/>
  <c r="Y21" i="20" s="1"/>
  <c r="Y22" i="20" s="1"/>
  <c r="Y23" i="20" s="1"/>
  <c r="Y24" i="20" s="1"/>
  <c r="Y25" i="20" s="1"/>
  <c r="Y26" i="20" s="1"/>
  <c r="Y27" i="20" s="1"/>
  <c r="Y28" i="20" s="1"/>
  <c r="Y29" i="20" s="1"/>
  <c r="Y30" i="20" s="1"/>
  <c r="Y31" i="20" s="1"/>
  <c r="Y32" i="20" s="1"/>
  <c r="Y33" i="20" s="1"/>
  <c r="Y34" i="20" s="1"/>
  <c r="Y35" i="20" s="1"/>
  <c r="Y36" i="20" s="1"/>
  <c r="Y37" i="20" s="1"/>
  <c r="Y38" i="20" s="1"/>
  <c r="Y39" i="20" s="1"/>
  <c r="Y40" i="20" s="1"/>
  <c r="Y41" i="20" s="1"/>
  <c r="Y42" i="20" s="1"/>
  <c r="Y43" i="20" s="1"/>
  <c r="Y44" i="20" s="1"/>
  <c r="Y45" i="20" s="1"/>
  <c r="Y46" i="20" s="1"/>
  <c r="Y47" i="20" s="1"/>
  <c r="Y48" i="20" s="1"/>
  <c r="Y49" i="20" s="1"/>
  <c r="Y50" i="20" s="1"/>
  <c r="Y51" i="20" s="1"/>
  <c r="Y52" i="20" s="1"/>
  <c r="Y53" i="20" s="1"/>
  <c r="Y54" i="20" s="1"/>
  <c r="Y55" i="20" s="1"/>
  <c r="Y56" i="20" s="1"/>
  <c r="Y57" i="20" s="1"/>
  <c r="Y58" i="20" s="1"/>
  <c r="Y59" i="20" s="1"/>
  <c r="Y60" i="20" s="1"/>
  <c r="Y61" i="20" s="1"/>
  <c r="Y62" i="20" s="1"/>
  <c r="Y63" i="20" s="1"/>
  <c r="Y64" i="20" s="1"/>
  <c r="Y65" i="20" s="1"/>
  <c r="Y66" i="20" s="1"/>
  <c r="Y67" i="20" s="1"/>
  <c r="Y68" i="20" s="1"/>
  <c r="Y69" i="20" s="1"/>
  <c r="Y70" i="20" s="1"/>
  <c r="Y71" i="20" s="1"/>
  <c r="Y72" i="20" s="1"/>
  <c r="Y73" i="20" s="1"/>
  <c r="Y74" i="20" s="1"/>
  <c r="Y75" i="20" s="1"/>
  <c r="Y76" i="20" s="1"/>
  <c r="Y77" i="20" s="1"/>
  <c r="Y78" i="20" s="1"/>
  <c r="Y79" i="20" s="1"/>
  <c r="Y80" i="20" s="1"/>
  <c r="Y81" i="20" s="1"/>
  <c r="Y82" i="20" s="1"/>
  <c r="Y83" i="20" s="1"/>
  <c r="Y84" i="20" s="1"/>
  <c r="Y85" i="20" s="1"/>
  <c r="Y86" i="20" s="1"/>
  <c r="Y87" i="20" s="1"/>
  <c r="Y88" i="20" s="1"/>
  <c r="Y89" i="20" s="1"/>
  <c r="Y90" i="20" s="1"/>
  <c r="Y91" i="20" s="1"/>
  <c r="Y92" i="20" s="1"/>
  <c r="Y93" i="20" s="1"/>
  <c r="Y94" i="20" s="1"/>
  <c r="Y95" i="20" s="1"/>
  <c r="Y96" i="20" s="1"/>
  <c r="Y97" i="20" s="1"/>
  <c r="Y98" i="20" s="1"/>
  <c r="Y99" i="20" s="1"/>
  <c r="Y100" i="20" s="1"/>
  <c r="Y101" i="20" s="1"/>
  <c r="Y102" i="20" s="1"/>
  <c r="Y103" i="20" s="1"/>
  <c r="Y104" i="20" s="1"/>
  <c r="Y105" i="20" s="1"/>
  <c r="Y106" i="20" s="1"/>
  <c r="Y107" i="20" s="1"/>
  <c r="Y108" i="20" s="1"/>
  <c r="Y109" i="20" s="1"/>
  <c r="Y110" i="20" s="1"/>
  <c r="Y111" i="20" s="1"/>
  <c r="Y112" i="20" s="1"/>
  <c r="Y113" i="20" s="1"/>
  <c r="Y114" i="20" s="1"/>
  <c r="Y115" i="20" s="1"/>
  <c r="Y116" i="20" s="1"/>
  <c r="Y117" i="20" s="1"/>
  <c r="Y118" i="20" s="1"/>
  <c r="Y119" i="20" s="1"/>
  <c r="Y120" i="20" s="1"/>
  <c r="Y121" i="20" s="1"/>
  <c r="Y122" i="20" s="1"/>
  <c r="Y123" i="20" s="1"/>
  <c r="Y124" i="20" s="1"/>
  <c r="Y125" i="20" s="1"/>
  <c r="Y126" i="20" s="1"/>
  <c r="Y127" i="20" s="1"/>
  <c r="Y128" i="20" s="1"/>
  <c r="Y129" i="20" s="1"/>
  <c r="Y130" i="20" s="1"/>
  <c r="Y131" i="20" s="1"/>
  <c r="Y132" i="20" s="1"/>
  <c r="Y133" i="20" s="1"/>
  <c r="Y134" i="20" s="1"/>
  <c r="Y135" i="20" s="1"/>
  <c r="Y136" i="20" s="1"/>
  <c r="Y137" i="20" s="1"/>
  <c r="Y138" i="20" s="1"/>
  <c r="Y139" i="20" s="1"/>
  <c r="Y140" i="20" s="1"/>
  <c r="Y141" i="20" s="1"/>
  <c r="Y142" i="20" s="1"/>
  <c r="Y143" i="20" s="1"/>
  <c r="Y144" i="20" s="1"/>
  <c r="Y145" i="20" s="1"/>
  <c r="Y146" i="20" s="1"/>
  <c r="Y147" i="20" s="1"/>
  <c r="Y148" i="20" s="1"/>
  <c r="Y149" i="20" s="1"/>
  <c r="Y150" i="20" s="1"/>
  <c r="Y151" i="20" s="1"/>
  <c r="Y152" i="20" s="1"/>
  <c r="Y153" i="20" s="1"/>
  <c r="Y154" i="20" s="1"/>
  <c r="Y155" i="20" s="1"/>
  <c r="Y156" i="20" s="1"/>
  <c r="Y157" i="20" s="1"/>
  <c r="Y158" i="20" s="1"/>
  <c r="Y159" i="20" s="1"/>
  <c r="Y160" i="20" s="1"/>
  <c r="Y161" i="20" s="1"/>
  <c r="Y162" i="20" s="1"/>
  <c r="Y163" i="20" s="1"/>
  <c r="Y164" i="20" s="1"/>
  <c r="Y165" i="20" s="1"/>
  <c r="Y166" i="20" s="1"/>
  <c r="Y167" i="20" s="1"/>
  <c r="Y168" i="20" s="1"/>
  <c r="Y169" i="20" s="1"/>
  <c r="Y170" i="20" s="1"/>
  <c r="Y171" i="20" s="1"/>
  <c r="Y172" i="20" s="1"/>
  <c r="Y173" i="20" s="1"/>
  <c r="Y174" i="20" s="1"/>
  <c r="Y175" i="20" s="1"/>
  <c r="Y176" i="20" s="1"/>
  <c r="Y177" i="20" s="1"/>
  <c r="Y178" i="20" s="1"/>
  <c r="Y179" i="20" s="1"/>
  <c r="Y180" i="20" s="1"/>
  <c r="Y181" i="20" s="1"/>
  <c r="Y182" i="20" s="1"/>
  <c r="Y183" i="20" s="1"/>
  <c r="Y184" i="20" s="1"/>
  <c r="Y185" i="20" s="1"/>
  <c r="Y186" i="20" s="1"/>
  <c r="Y187" i="20" s="1"/>
  <c r="Y188" i="20" s="1"/>
  <c r="Y189" i="20" s="1"/>
  <c r="Y190" i="20" s="1"/>
  <c r="Y191" i="20" s="1"/>
  <c r="Y192" i="20" s="1"/>
  <c r="Y193" i="20" s="1"/>
  <c r="Y194" i="20" s="1"/>
  <c r="Y195" i="20" s="1"/>
  <c r="Y196" i="20" s="1"/>
  <c r="Y197" i="20" s="1"/>
  <c r="Y198" i="20" s="1"/>
  <c r="Y199" i="20" s="1"/>
  <c r="Y200" i="20" s="1"/>
  <c r="U2" i="20" a="1"/>
  <c r="U2" i="20" s="1"/>
  <c r="P2" i="20" a="1"/>
  <c r="P2" i="20" s="1"/>
  <c r="F2" i="20" a="1"/>
  <c r="F2" i="20" s="1"/>
  <c r="H4" i="1"/>
  <c r="AH7" i="8" l="1"/>
  <c r="AH8" i="8" s="1"/>
  <c r="AH9" i="8" s="1"/>
  <c r="AH10" i="8" s="1"/>
  <c r="AH11" i="8" s="1"/>
  <c r="AH12" i="8" s="1"/>
  <c r="AH13" i="8" s="1"/>
  <c r="AH14" i="8" s="1"/>
  <c r="AH15" i="8" s="1"/>
  <c r="AH16" i="8" s="1"/>
  <c r="AH17" i="8" s="1"/>
  <c r="AH18" i="8" s="1"/>
  <c r="M6" i="13"/>
  <c r="L7" i="13"/>
  <c r="E15" i="16"/>
  <c r="C12" i="16"/>
  <c r="D14" i="16"/>
  <c r="D16" i="16"/>
  <c r="E7" i="16"/>
  <c r="C8" i="16"/>
  <c r="B23" i="16"/>
  <c r="C23" i="16" s="1"/>
  <c r="D13" i="16"/>
  <c r="C13" i="16"/>
  <c r="C15" i="16"/>
  <c r="E19" i="16"/>
  <c r="D8" i="16"/>
  <c r="C22" i="16"/>
  <c r="C14" i="16"/>
  <c r="E8" i="16"/>
  <c r="E17" i="16"/>
  <c r="E20" i="16"/>
  <c r="E18" i="16"/>
  <c r="E12" i="16"/>
  <c r="D7" i="16"/>
  <c r="C6" i="23"/>
  <c r="N6" i="23"/>
  <c r="D6" i="23"/>
  <c r="D10" i="16"/>
  <c r="D20" i="16"/>
  <c r="O6" i="23"/>
  <c r="C21" i="16"/>
  <c r="E22" i="16"/>
  <c r="C19" i="16"/>
  <c r="C18" i="16"/>
  <c r="E13" i="16"/>
  <c r="B7" i="23"/>
  <c r="I6" i="23"/>
  <c r="J6" i="23"/>
  <c r="E6" i="23"/>
  <c r="W7" i="16"/>
  <c r="F6" i="23"/>
  <c r="L6" i="23"/>
  <c r="N7" i="24"/>
  <c r="V8" i="16"/>
  <c r="V9" i="16" s="1"/>
  <c r="G6" i="23"/>
  <c r="H6" i="23"/>
  <c r="O10" i="9"/>
  <c r="M6" i="23"/>
  <c r="M5" i="23"/>
  <c r="O7" i="24"/>
  <c r="T7" i="16"/>
  <c r="Q8" i="16"/>
  <c r="R7" i="16"/>
  <c r="S7" i="16"/>
  <c r="L8" i="16"/>
  <c r="N7" i="16"/>
  <c r="O7" i="16"/>
  <c r="M7" i="16"/>
  <c r="J7" i="16"/>
  <c r="G8" i="16"/>
  <c r="I7" i="16"/>
  <c r="H7" i="16"/>
  <c r="B24" i="16"/>
  <c r="E23" i="16"/>
  <c r="M8" i="24"/>
  <c r="D8" i="24"/>
  <c r="N8" i="24"/>
  <c r="E8" i="24"/>
  <c r="F8" i="24"/>
  <c r="O8" i="24"/>
  <c r="G8" i="24"/>
  <c r="B9" i="24"/>
  <c r="L8" i="24"/>
  <c r="I8" i="24"/>
  <c r="J8" i="24"/>
  <c r="K8" i="24"/>
  <c r="H8" i="24"/>
  <c r="C8" i="24"/>
  <c r="F6" i="3"/>
  <c r="G5" i="3" a="1"/>
  <c r="G5" i="3" s="1"/>
  <c r="J6" i="26"/>
  <c r="E6" i="20"/>
  <c r="H6" i="20" s="1"/>
  <c r="O6" i="20"/>
  <c r="P6" i="20" s="1"/>
  <c r="T6" i="20"/>
  <c r="T7" i="20" s="1"/>
  <c r="AA7" i="20" s="1"/>
  <c r="J6" i="20"/>
  <c r="J7" i="20" s="1"/>
  <c r="J8" i="20" s="1"/>
  <c r="J9" i="20" s="1"/>
  <c r="J10" i="20" s="1"/>
  <c r="J11" i="20" s="1"/>
  <c r="M11" i="20" s="1"/>
  <c r="E6" i="26"/>
  <c r="T6" i="26"/>
  <c r="T7" i="26" s="1"/>
  <c r="T8" i="26" s="1"/>
  <c r="T9" i="26" s="1"/>
  <c r="O6" i="26"/>
  <c r="O7" i="26" s="1"/>
  <c r="O8" i="26" s="1"/>
  <c r="O9" i="26" s="1"/>
  <c r="O10" i="26" s="1"/>
  <c r="O11" i="26" s="1"/>
  <c r="O12" i="26" s="1"/>
  <c r="O13" i="26" s="1"/>
  <c r="O14" i="26" s="1"/>
  <c r="O15" i="26" s="1"/>
  <c r="O16" i="26" s="1"/>
  <c r="O17" i="26" s="1"/>
  <c r="O18" i="26" s="1"/>
  <c r="O19" i="26" s="1"/>
  <c r="O20" i="26" s="1"/>
  <c r="O21" i="26" s="1"/>
  <c r="O22" i="26" s="1"/>
  <c r="O23" i="26" s="1"/>
  <c r="O24" i="26" s="1"/>
  <c r="O25" i="26" s="1"/>
  <c r="O26" i="26" s="1"/>
  <c r="O27" i="26" s="1"/>
  <c r="O28" i="26" s="1"/>
  <c r="O29" i="26" s="1"/>
  <c r="O30" i="26" s="1"/>
  <c r="O31" i="26" s="1"/>
  <c r="O32" i="26" s="1"/>
  <c r="O33" i="26" s="1"/>
  <c r="O34" i="26" s="1"/>
  <c r="O35" i="26" s="1"/>
  <c r="O36" i="26" s="1"/>
  <c r="O37" i="26" s="1"/>
  <c r="O38" i="26" s="1"/>
  <c r="O39" i="26" s="1"/>
  <c r="O40" i="26" s="1"/>
  <c r="O41" i="26" s="1"/>
  <c r="O42" i="26" s="1"/>
  <c r="O43" i="26" s="1"/>
  <c r="O44" i="26" s="1"/>
  <c r="O45" i="26" s="1"/>
  <c r="O46" i="26" s="1"/>
  <c r="O47" i="26" s="1"/>
  <c r="O48" i="26" s="1"/>
  <c r="O49" i="26" s="1"/>
  <c r="O50" i="26" s="1"/>
  <c r="O51" i="26" s="1"/>
  <c r="O52" i="26" s="1"/>
  <c r="O53" i="26" s="1"/>
  <c r="O54" i="26" s="1"/>
  <c r="O55" i="26" s="1"/>
  <c r="D15" i="22"/>
  <c r="M7" i="13" l="1"/>
  <c r="L8" i="13"/>
  <c r="D23" i="16"/>
  <c r="Y8" i="16"/>
  <c r="X8" i="16"/>
  <c r="W8" i="16"/>
  <c r="K7" i="23"/>
  <c r="G7" i="23"/>
  <c r="M7" i="23"/>
  <c r="B8" i="23"/>
  <c r="H7" i="23"/>
  <c r="D7" i="23"/>
  <c r="L7" i="23"/>
  <c r="N7" i="23"/>
  <c r="O7" i="23"/>
  <c r="E7" i="23"/>
  <c r="I7" i="23"/>
  <c r="J7" i="23"/>
  <c r="C7" i="23"/>
  <c r="F7" i="23"/>
  <c r="N5" i="23"/>
  <c r="O6" i="24"/>
  <c r="V10" i="16"/>
  <c r="W9" i="16"/>
  <c r="Y9" i="16"/>
  <c r="X9" i="16"/>
  <c r="L9" i="16"/>
  <c r="M8" i="16"/>
  <c r="N8" i="16"/>
  <c r="O8" i="16"/>
  <c r="B25" i="16"/>
  <c r="E24" i="16"/>
  <c r="C24" i="16"/>
  <c r="D24" i="16"/>
  <c r="G9" i="16"/>
  <c r="I8" i="16"/>
  <c r="J8" i="16"/>
  <c r="H8" i="16"/>
  <c r="Q9" i="16"/>
  <c r="S8" i="16"/>
  <c r="R8" i="16"/>
  <c r="T8" i="16"/>
  <c r="J9" i="24"/>
  <c r="K9" i="24"/>
  <c r="L9" i="24"/>
  <c r="M9" i="24"/>
  <c r="N9" i="24"/>
  <c r="G9" i="24"/>
  <c r="I9" i="24"/>
  <c r="O9" i="24"/>
  <c r="B10" i="24"/>
  <c r="D9" i="24"/>
  <c r="E9" i="24"/>
  <c r="F9" i="24"/>
  <c r="H9" i="24"/>
  <c r="C9" i="24"/>
  <c r="P6" i="26"/>
  <c r="F6" i="20"/>
  <c r="R10" i="26"/>
  <c r="U7" i="26"/>
  <c r="U6" i="26"/>
  <c r="AA6" i="20"/>
  <c r="M10" i="20"/>
  <c r="P15" i="26"/>
  <c r="Q15" i="26"/>
  <c r="W6" i="26"/>
  <c r="P23" i="26"/>
  <c r="P7" i="26"/>
  <c r="Q11" i="26"/>
  <c r="Z8" i="26"/>
  <c r="L10" i="20"/>
  <c r="AB7" i="20"/>
  <c r="R9" i="26"/>
  <c r="Q12" i="26"/>
  <c r="Z6" i="26"/>
  <c r="K9" i="20"/>
  <c r="AB6" i="20"/>
  <c r="R12" i="26"/>
  <c r="Q13" i="26"/>
  <c r="V6" i="26"/>
  <c r="L9" i="20"/>
  <c r="R31" i="26"/>
  <c r="AB8" i="26"/>
  <c r="P11" i="26"/>
  <c r="U8" i="26"/>
  <c r="V6" i="20"/>
  <c r="R16" i="26"/>
  <c r="Q23" i="26"/>
  <c r="AB6" i="26"/>
  <c r="U7" i="20"/>
  <c r="R25" i="26"/>
  <c r="V7" i="26"/>
  <c r="U6" i="20"/>
  <c r="W7" i="26"/>
  <c r="W6" i="20"/>
  <c r="P12" i="26"/>
  <c r="V8" i="26"/>
  <c r="M6" i="20"/>
  <c r="V7" i="20"/>
  <c r="P13" i="26"/>
  <c r="W8" i="26"/>
  <c r="L6" i="20"/>
  <c r="Z6" i="20"/>
  <c r="F7" i="3"/>
  <c r="G6" i="3" a="1"/>
  <c r="G6" i="3" s="1"/>
  <c r="T10" i="26"/>
  <c r="AA9" i="26"/>
  <c r="Z9" i="26"/>
  <c r="AB9" i="26"/>
  <c r="R42" i="26"/>
  <c r="P36" i="26"/>
  <c r="R50" i="26"/>
  <c r="R52" i="26"/>
  <c r="P25" i="26"/>
  <c r="P37" i="26"/>
  <c r="P49" i="26"/>
  <c r="Q25" i="26"/>
  <c r="Q37" i="26"/>
  <c r="Q49" i="26"/>
  <c r="R21" i="26"/>
  <c r="R34" i="26"/>
  <c r="P14" i="26"/>
  <c r="P26" i="26"/>
  <c r="P38" i="26"/>
  <c r="P50" i="26"/>
  <c r="Q14" i="26"/>
  <c r="Q26" i="26"/>
  <c r="Q38" i="26"/>
  <c r="Q50" i="26"/>
  <c r="V9" i="26"/>
  <c r="Q24" i="26"/>
  <c r="R41" i="26"/>
  <c r="P16" i="26"/>
  <c r="P28" i="26"/>
  <c r="P40" i="26"/>
  <c r="P52" i="26"/>
  <c r="Q16" i="26"/>
  <c r="Q28" i="26"/>
  <c r="Q40" i="26"/>
  <c r="Q52" i="26"/>
  <c r="P47" i="26"/>
  <c r="Q35" i="26"/>
  <c r="P48" i="26"/>
  <c r="Q36" i="26"/>
  <c r="P39" i="26"/>
  <c r="R19" i="26"/>
  <c r="R15" i="26"/>
  <c r="R24" i="26"/>
  <c r="R49" i="26"/>
  <c r="R30" i="26"/>
  <c r="R11" i="26"/>
  <c r="P17" i="26"/>
  <c r="P29" i="26"/>
  <c r="P41" i="26"/>
  <c r="P53" i="26"/>
  <c r="Q17" i="26"/>
  <c r="Q29" i="26"/>
  <c r="Q41" i="26"/>
  <c r="Q53" i="26"/>
  <c r="E7" i="26"/>
  <c r="F6" i="26"/>
  <c r="G6" i="26"/>
  <c r="H6" i="26"/>
  <c r="O56" i="26"/>
  <c r="Q55" i="26"/>
  <c r="Q6" i="26"/>
  <c r="P18" i="26"/>
  <c r="P30" i="26"/>
  <c r="P42" i="26"/>
  <c r="P54" i="26"/>
  <c r="R6" i="26"/>
  <c r="Q18" i="26"/>
  <c r="Q30" i="26"/>
  <c r="Q42" i="26"/>
  <c r="Q54" i="26"/>
  <c r="R39" i="26"/>
  <c r="R48" i="26"/>
  <c r="R54" i="26"/>
  <c r="P27" i="26"/>
  <c r="P51" i="26"/>
  <c r="Q27" i="26"/>
  <c r="R14" i="26"/>
  <c r="R26" i="26"/>
  <c r="R17" i="26"/>
  <c r="R18" i="26"/>
  <c r="R23" i="26"/>
  <c r="Q7" i="26"/>
  <c r="P19" i="26"/>
  <c r="P31" i="26"/>
  <c r="P43" i="26"/>
  <c r="P55" i="26"/>
  <c r="R7" i="26"/>
  <c r="Q19" i="26"/>
  <c r="Q31" i="26"/>
  <c r="Q43" i="26"/>
  <c r="R43" i="26"/>
  <c r="Q39" i="26"/>
  <c r="Q51" i="26"/>
  <c r="R45" i="26"/>
  <c r="R22" i="26"/>
  <c r="R33" i="26"/>
  <c r="R32" i="26"/>
  <c r="R8" i="26"/>
  <c r="R20" i="26"/>
  <c r="R29" i="26"/>
  <c r="P8" i="26"/>
  <c r="P20" i="26"/>
  <c r="P32" i="26"/>
  <c r="P44" i="26"/>
  <c r="Q8" i="26"/>
  <c r="Q20" i="26"/>
  <c r="Q32" i="26"/>
  <c r="Q44" i="26"/>
  <c r="R44" i="26"/>
  <c r="P35" i="26"/>
  <c r="Q47" i="26"/>
  <c r="W9" i="26"/>
  <c r="R36" i="26"/>
  <c r="R51" i="26"/>
  <c r="R35" i="26"/>
  <c r="P9" i="26"/>
  <c r="P21" i="26"/>
  <c r="P33" i="26"/>
  <c r="P45" i="26"/>
  <c r="Q9" i="26"/>
  <c r="Q21" i="26"/>
  <c r="Q33" i="26"/>
  <c r="Q45" i="26"/>
  <c r="R53" i="26"/>
  <c r="R46" i="26"/>
  <c r="P24" i="26"/>
  <c r="Q48" i="26"/>
  <c r="R37" i="26"/>
  <c r="R47" i="26"/>
  <c r="R27" i="26"/>
  <c r="R28" i="26"/>
  <c r="R13" i="26"/>
  <c r="R38" i="26"/>
  <c r="R55" i="26"/>
  <c r="R40" i="26"/>
  <c r="P10" i="26"/>
  <c r="P22" i="26"/>
  <c r="P34" i="26"/>
  <c r="P46" i="26"/>
  <c r="Q10" i="26"/>
  <c r="Q22" i="26"/>
  <c r="Q34" i="26"/>
  <c r="Q46" i="26"/>
  <c r="U9" i="26"/>
  <c r="AB7" i="26"/>
  <c r="J12" i="20"/>
  <c r="L11" i="20"/>
  <c r="K11" i="20"/>
  <c r="AA7" i="26"/>
  <c r="AA8" i="26"/>
  <c r="Z7" i="26"/>
  <c r="AA6" i="26"/>
  <c r="M8" i="20"/>
  <c r="L7" i="20"/>
  <c r="K7" i="20"/>
  <c r="W7" i="20"/>
  <c r="K6" i="20"/>
  <c r="M9" i="20"/>
  <c r="M7" i="20"/>
  <c r="K10" i="20"/>
  <c r="T8" i="20"/>
  <c r="Z7" i="20"/>
  <c r="K8" i="20"/>
  <c r="L8" i="20"/>
  <c r="O7" i="20"/>
  <c r="R6" i="20"/>
  <c r="Q6" i="20"/>
  <c r="E7" i="20"/>
  <c r="G6" i="20"/>
  <c r="J7" i="26"/>
  <c r="K6" i="26"/>
  <c r="M6" i="26"/>
  <c r="L6" i="26"/>
  <c r="M8" i="13" l="1"/>
  <c r="L9" i="13"/>
  <c r="F8" i="23"/>
  <c r="D8" i="23"/>
  <c r="B9" i="23"/>
  <c r="N8" i="23"/>
  <c r="O8" i="23"/>
  <c r="K8" i="23"/>
  <c r="L8" i="23"/>
  <c r="G8" i="23"/>
  <c r="H8" i="23"/>
  <c r="E8" i="23"/>
  <c r="C8" i="23"/>
  <c r="M8" i="23"/>
  <c r="I8" i="23"/>
  <c r="J8" i="23"/>
  <c r="X10" i="16"/>
  <c r="W10" i="16"/>
  <c r="Y10" i="16"/>
  <c r="V11" i="16"/>
  <c r="B26" i="16"/>
  <c r="E25" i="16"/>
  <c r="C25" i="16"/>
  <c r="D25" i="16"/>
  <c r="S9" i="16"/>
  <c r="T9" i="16"/>
  <c r="Q10" i="16"/>
  <c r="R9" i="16"/>
  <c r="N9" i="16"/>
  <c r="O9" i="16"/>
  <c r="L10" i="16"/>
  <c r="M9" i="16"/>
  <c r="G10" i="16"/>
  <c r="I9" i="16"/>
  <c r="J9" i="16"/>
  <c r="H9" i="16"/>
  <c r="G10" i="24"/>
  <c r="B11" i="24"/>
  <c r="H10" i="24"/>
  <c r="I10" i="24"/>
  <c r="J10" i="24"/>
  <c r="K10" i="24"/>
  <c r="D10" i="24"/>
  <c r="N10" i="24"/>
  <c r="F10" i="24"/>
  <c r="O10" i="24"/>
  <c r="E10" i="24"/>
  <c r="L10" i="24"/>
  <c r="M10" i="24"/>
  <c r="C10" i="24"/>
  <c r="F8" i="3"/>
  <c r="G7" i="3" a="1"/>
  <c r="G7" i="3" s="1"/>
  <c r="J8" i="26"/>
  <c r="M7" i="26"/>
  <c r="K7" i="26"/>
  <c r="L7" i="26"/>
  <c r="E8" i="20"/>
  <c r="G7" i="20"/>
  <c r="F7" i="20"/>
  <c r="H7" i="20"/>
  <c r="O8" i="20"/>
  <c r="Q7" i="20"/>
  <c r="P7" i="20"/>
  <c r="R7" i="20"/>
  <c r="T9" i="20"/>
  <c r="V8" i="20"/>
  <c r="Z8" i="20"/>
  <c r="U8" i="20"/>
  <c r="AB8" i="20"/>
  <c r="AA8" i="20"/>
  <c r="W8" i="20"/>
  <c r="O57" i="26"/>
  <c r="P56" i="26"/>
  <c r="Q56" i="26"/>
  <c r="R56" i="26"/>
  <c r="E8" i="26"/>
  <c r="G7" i="26"/>
  <c r="F7" i="26"/>
  <c r="H7" i="26"/>
  <c r="J13" i="20"/>
  <c r="K12" i="20"/>
  <c r="L12" i="20"/>
  <c r="M12" i="20"/>
  <c r="T11" i="26"/>
  <c r="Z10" i="26"/>
  <c r="W10" i="26"/>
  <c r="AA10" i="26"/>
  <c r="V10" i="26"/>
  <c r="AB10" i="26"/>
  <c r="U10" i="26"/>
  <c r="L10" i="13" l="1"/>
  <c r="M9" i="13"/>
  <c r="J9" i="23"/>
  <c r="K9" i="23"/>
  <c r="M9" i="23"/>
  <c r="I9" i="23"/>
  <c r="F9" i="23"/>
  <c r="G9" i="23"/>
  <c r="E9" i="23"/>
  <c r="C9" i="23"/>
  <c r="O9" i="23"/>
  <c r="L9" i="23"/>
  <c r="B10" i="23"/>
  <c r="D9" i="23"/>
  <c r="H9" i="23"/>
  <c r="N9" i="23"/>
  <c r="Y11" i="16"/>
  <c r="V12" i="16"/>
  <c r="W11" i="16"/>
  <c r="X11" i="16"/>
  <c r="M10" i="16"/>
  <c r="L11" i="16"/>
  <c r="N10" i="16"/>
  <c r="O10" i="16"/>
  <c r="R10" i="16"/>
  <c r="S10" i="16"/>
  <c r="T10" i="16"/>
  <c r="Q11" i="16"/>
  <c r="H10" i="16"/>
  <c r="J10" i="16"/>
  <c r="G11" i="16"/>
  <c r="I10" i="16"/>
  <c r="B27" i="16"/>
  <c r="E26" i="16"/>
  <c r="C26" i="16"/>
  <c r="D26" i="16"/>
  <c r="N11" i="24"/>
  <c r="D11" i="24"/>
  <c r="E11" i="24"/>
  <c r="O11" i="24"/>
  <c r="F11" i="24"/>
  <c r="B12" i="24"/>
  <c r="G11" i="24"/>
  <c r="H11" i="24"/>
  <c r="L11" i="24"/>
  <c r="I11" i="24"/>
  <c r="J11" i="24"/>
  <c r="K11" i="24"/>
  <c r="M11" i="24"/>
  <c r="C11" i="24"/>
  <c r="F9" i="3"/>
  <c r="G8" i="3" a="1"/>
  <c r="G8" i="3" s="1"/>
  <c r="E9" i="26"/>
  <c r="F8" i="26"/>
  <c r="H8" i="26"/>
  <c r="G8" i="26"/>
  <c r="O9" i="20"/>
  <c r="Q8" i="20"/>
  <c r="P8" i="20"/>
  <c r="R8" i="20"/>
  <c r="E9" i="20"/>
  <c r="F8" i="20"/>
  <c r="G8" i="20"/>
  <c r="H8" i="20"/>
  <c r="J14" i="20"/>
  <c r="M13" i="20"/>
  <c r="L13" i="20"/>
  <c r="K13" i="20"/>
  <c r="T12" i="26"/>
  <c r="V11" i="26"/>
  <c r="W11" i="26"/>
  <c r="U11" i="26"/>
  <c r="AB11" i="26"/>
  <c r="AA11" i="26"/>
  <c r="Z11" i="26"/>
  <c r="O58" i="26"/>
  <c r="P57" i="26"/>
  <c r="Q57" i="26"/>
  <c r="R57" i="26"/>
  <c r="T10" i="20"/>
  <c r="Z9" i="20"/>
  <c r="AA9" i="20"/>
  <c r="AB9" i="20"/>
  <c r="W9" i="20"/>
  <c r="V9" i="20"/>
  <c r="U9" i="20"/>
  <c r="J9" i="26"/>
  <c r="M8" i="26"/>
  <c r="L8" i="26"/>
  <c r="K8" i="26"/>
  <c r="L11" i="13" l="1"/>
  <c r="M10" i="13"/>
  <c r="K10" i="23"/>
  <c r="D10" i="23"/>
  <c r="B11" i="23"/>
  <c r="L10" i="23"/>
  <c r="N10" i="23"/>
  <c r="F10" i="23"/>
  <c r="C10" i="23"/>
  <c r="G10" i="23"/>
  <c r="E10" i="23"/>
  <c r="H10" i="23"/>
  <c r="M10" i="23"/>
  <c r="O10" i="23"/>
  <c r="I10" i="23"/>
  <c r="J10" i="23"/>
  <c r="V13" i="16"/>
  <c r="W12" i="16"/>
  <c r="X12" i="16"/>
  <c r="Y12" i="16"/>
  <c r="Q12" i="16"/>
  <c r="S11" i="16"/>
  <c r="T11" i="16"/>
  <c r="R11" i="16"/>
  <c r="B28" i="16"/>
  <c r="E27" i="16"/>
  <c r="C27" i="16"/>
  <c r="D27" i="16"/>
  <c r="J11" i="16"/>
  <c r="H11" i="16"/>
  <c r="G12" i="16"/>
  <c r="I11" i="16"/>
  <c r="L12" i="16"/>
  <c r="M11" i="16"/>
  <c r="N11" i="16"/>
  <c r="O11" i="16"/>
  <c r="L12" i="24"/>
  <c r="M12" i="24"/>
  <c r="N12" i="24"/>
  <c r="D12" i="24"/>
  <c r="E12" i="24"/>
  <c r="O12" i="24"/>
  <c r="I12" i="24"/>
  <c r="K12" i="24"/>
  <c r="F12" i="24"/>
  <c r="G12" i="24"/>
  <c r="H12" i="24"/>
  <c r="J12" i="24"/>
  <c r="B13" i="24"/>
  <c r="C12" i="24"/>
  <c r="F10" i="3"/>
  <c r="G9" i="3" a="1"/>
  <c r="G9" i="3" s="1"/>
  <c r="O59" i="26"/>
  <c r="P58" i="26"/>
  <c r="Q58" i="26"/>
  <c r="R58" i="26"/>
  <c r="E10" i="20"/>
  <c r="F9" i="20"/>
  <c r="H9" i="20"/>
  <c r="G9" i="20"/>
  <c r="J10" i="26"/>
  <c r="L9" i="26"/>
  <c r="M9" i="26"/>
  <c r="K9" i="26"/>
  <c r="O10" i="20"/>
  <c r="R9" i="20"/>
  <c r="Q9" i="20"/>
  <c r="P9" i="20"/>
  <c r="T13" i="26"/>
  <c r="AB12" i="26"/>
  <c r="AA12" i="26"/>
  <c r="W12" i="26"/>
  <c r="V12" i="26"/>
  <c r="Z12" i="26"/>
  <c r="U12" i="26"/>
  <c r="T11" i="20"/>
  <c r="V10" i="20"/>
  <c r="U10" i="20"/>
  <c r="AB10" i="20"/>
  <c r="W10" i="20"/>
  <c r="Z10" i="20"/>
  <c r="AA10" i="20"/>
  <c r="J15" i="20"/>
  <c r="M14" i="20"/>
  <c r="K14" i="20"/>
  <c r="L14" i="20"/>
  <c r="E10" i="26"/>
  <c r="H9" i="26"/>
  <c r="G9" i="26"/>
  <c r="F9" i="26"/>
  <c r="M11" i="13" l="1"/>
  <c r="L12" i="13"/>
  <c r="E11" i="23"/>
  <c r="G11" i="23"/>
  <c r="M11" i="23"/>
  <c r="F11" i="23"/>
  <c r="N11" i="23"/>
  <c r="D11" i="23"/>
  <c r="I11" i="23"/>
  <c r="H11" i="23"/>
  <c r="C11" i="23"/>
  <c r="L11" i="23"/>
  <c r="O11" i="23"/>
  <c r="B12" i="23"/>
  <c r="K11" i="23"/>
  <c r="J11" i="23"/>
  <c r="V14" i="16"/>
  <c r="Y13" i="16"/>
  <c r="W13" i="16"/>
  <c r="X13" i="16"/>
  <c r="I12" i="16"/>
  <c r="J12" i="16"/>
  <c r="H12" i="16"/>
  <c r="G13" i="16"/>
  <c r="M12" i="16"/>
  <c r="N12" i="16"/>
  <c r="O12" i="16"/>
  <c r="L13" i="16"/>
  <c r="B29" i="16"/>
  <c r="C28" i="16"/>
  <c r="D28" i="16"/>
  <c r="E28" i="16"/>
  <c r="T12" i="16"/>
  <c r="Q13" i="16"/>
  <c r="S12" i="16"/>
  <c r="R12" i="16"/>
  <c r="I13" i="24"/>
  <c r="J13" i="24"/>
  <c r="K13" i="24"/>
  <c r="L13" i="24"/>
  <c r="M13" i="24"/>
  <c r="F13" i="24"/>
  <c r="B14" i="24"/>
  <c r="H13" i="24"/>
  <c r="N13" i="24"/>
  <c r="O13" i="24"/>
  <c r="D13" i="24"/>
  <c r="E13" i="24"/>
  <c r="G13" i="24"/>
  <c r="C13" i="24"/>
  <c r="G10" i="3" a="1"/>
  <c r="G10" i="3" s="1"/>
  <c r="F11" i="3"/>
  <c r="E11" i="26"/>
  <c r="G10" i="26"/>
  <c r="H10" i="26"/>
  <c r="F10" i="26"/>
  <c r="J11" i="26"/>
  <c r="M10" i="26"/>
  <c r="L10" i="26"/>
  <c r="K10" i="26"/>
  <c r="J16" i="20"/>
  <c r="L15" i="20"/>
  <c r="K15" i="20"/>
  <c r="M15" i="20"/>
  <c r="T12" i="20"/>
  <c r="AA11" i="20"/>
  <c r="W11" i="20"/>
  <c r="AB11" i="20"/>
  <c r="Z11" i="20"/>
  <c r="V11" i="20"/>
  <c r="U11" i="20"/>
  <c r="T14" i="26"/>
  <c r="AA13" i="26"/>
  <c r="Z13" i="26"/>
  <c r="V13" i="26"/>
  <c r="W13" i="26"/>
  <c r="AB13" i="26"/>
  <c r="U13" i="26"/>
  <c r="E11" i="20"/>
  <c r="G10" i="20"/>
  <c r="F10" i="20"/>
  <c r="H10" i="20"/>
  <c r="O11" i="20"/>
  <c r="P10" i="20"/>
  <c r="R10" i="20"/>
  <c r="Q10" i="20"/>
  <c r="O60" i="26"/>
  <c r="Q59" i="26"/>
  <c r="R59" i="26"/>
  <c r="P59" i="26"/>
  <c r="M12" i="13" l="1"/>
  <c r="L13" i="13"/>
  <c r="J12" i="23"/>
  <c r="N12" i="23"/>
  <c r="K12" i="23"/>
  <c r="E12" i="23"/>
  <c r="D12" i="23"/>
  <c r="M12" i="23"/>
  <c r="C12" i="23"/>
  <c r="L12" i="23"/>
  <c r="O12" i="23"/>
  <c r="G12" i="23"/>
  <c r="F12" i="23"/>
  <c r="B13" i="23"/>
  <c r="H12" i="23"/>
  <c r="I12" i="23"/>
  <c r="V15" i="16"/>
  <c r="W14" i="16"/>
  <c r="X14" i="16"/>
  <c r="Y14" i="16"/>
  <c r="B30" i="16"/>
  <c r="C29" i="16"/>
  <c r="D29" i="16"/>
  <c r="E29" i="16"/>
  <c r="R13" i="16"/>
  <c r="Q14" i="16"/>
  <c r="S13" i="16"/>
  <c r="T13" i="16"/>
  <c r="N13" i="16"/>
  <c r="O13" i="16"/>
  <c r="M13" i="16"/>
  <c r="L14" i="16"/>
  <c r="I13" i="16"/>
  <c r="J13" i="16"/>
  <c r="G14" i="16"/>
  <c r="H13" i="16"/>
  <c r="F14" i="24"/>
  <c r="G14" i="24"/>
  <c r="H14" i="24"/>
  <c r="I14" i="24"/>
  <c r="J14" i="24"/>
  <c r="K14" i="24"/>
  <c r="O14" i="24"/>
  <c r="E14" i="24"/>
  <c r="D14" i="24"/>
  <c r="L14" i="24"/>
  <c r="M14" i="24"/>
  <c r="N14" i="24"/>
  <c r="B15" i="24"/>
  <c r="C14" i="24"/>
  <c r="G11" i="3" a="1"/>
  <c r="G11" i="3" s="1"/>
  <c r="F12" i="3"/>
  <c r="O61" i="26"/>
  <c r="Q60" i="26"/>
  <c r="R60" i="26"/>
  <c r="P60" i="26"/>
  <c r="J17" i="20"/>
  <c r="M16" i="20"/>
  <c r="K16" i="20"/>
  <c r="L16" i="20"/>
  <c r="T15" i="26"/>
  <c r="AB14" i="26"/>
  <c r="AA14" i="26"/>
  <c r="Z14" i="26"/>
  <c r="U14" i="26"/>
  <c r="V14" i="26"/>
  <c r="W14" i="26"/>
  <c r="O12" i="20"/>
  <c r="P11" i="20"/>
  <c r="Q11" i="20"/>
  <c r="R11" i="20"/>
  <c r="J12" i="26"/>
  <c r="L11" i="26"/>
  <c r="K11" i="26"/>
  <c r="M11" i="26"/>
  <c r="E12" i="20"/>
  <c r="F11" i="20"/>
  <c r="H11" i="20"/>
  <c r="G11" i="20"/>
  <c r="T13" i="20"/>
  <c r="W12" i="20"/>
  <c r="AB12" i="20"/>
  <c r="Z12" i="20"/>
  <c r="AA12" i="20"/>
  <c r="U12" i="20"/>
  <c r="V12" i="20"/>
  <c r="E12" i="26"/>
  <c r="H11" i="26"/>
  <c r="G11" i="26"/>
  <c r="F11" i="26"/>
  <c r="L14" i="13" l="1"/>
  <c r="M13" i="13"/>
  <c r="L13" i="23"/>
  <c r="M13" i="23"/>
  <c r="K13" i="23"/>
  <c r="F13" i="23"/>
  <c r="I13" i="23"/>
  <c r="G13" i="23"/>
  <c r="J13" i="23"/>
  <c r="E13" i="23"/>
  <c r="B14" i="23"/>
  <c r="C13" i="23"/>
  <c r="N13" i="23"/>
  <c r="O13" i="23"/>
  <c r="D13" i="23"/>
  <c r="H13" i="23"/>
  <c r="V16" i="16"/>
  <c r="Y15" i="16"/>
  <c r="X15" i="16"/>
  <c r="W15" i="16"/>
  <c r="Q15" i="16"/>
  <c r="S14" i="16"/>
  <c r="T14" i="16"/>
  <c r="R14" i="16"/>
  <c r="J14" i="16"/>
  <c r="I14" i="16"/>
  <c r="H14" i="16"/>
  <c r="G15" i="16"/>
  <c r="L15" i="16"/>
  <c r="N14" i="16"/>
  <c r="O14" i="16"/>
  <c r="M14" i="16"/>
  <c r="B31" i="16"/>
  <c r="D30" i="16"/>
  <c r="E30" i="16"/>
  <c r="C30" i="16"/>
  <c r="E15" i="24"/>
  <c r="F15" i="24"/>
  <c r="G15" i="24"/>
  <c r="H15" i="24"/>
  <c r="I15" i="24"/>
  <c r="J15" i="24"/>
  <c r="N15" i="24"/>
  <c r="D15" i="24"/>
  <c r="B16" i="24"/>
  <c r="O15" i="24"/>
  <c r="K15" i="24"/>
  <c r="L15" i="24"/>
  <c r="M15" i="24"/>
  <c r="C15" i="24"/>
  <c r="G12" i="3" a="1"/>
  <c r="G12" i="3" s="1"/>
  <c r="F13" i="3"/>
  <c r="E13" i="20"/>
  <c r="G12" i="20"/>
  <c r="F12" i="20"/>
  <c r="H12" i="20"/>
  <c r="E13" i="26"/>
  <c r="F12" i="26"/>
  <c r="G12" i="26"/>
  <c r="H12" i="26"/>
  <c r="T16" i="26"/>
  <c r="U15" i="26"/>
  <c r="V15" i="26"/>
  <c r="AB15" i="26"/>
  <c r="Z15" i="26"/>
  <c r="AA15" i="26"/>
  <c r="W15" i="26"/>
  <c r="J13" i="26"/>
  <c r="L12" i="26"/>
  <c r="K12" i="26"/>
  <c r="M12" i="26"/>
  <c r="J18" i="20"/>
  <c r="L17" i="20"/>
  <c r="K17" i="20"/>
  <c r="M17" i="20"/>
  <c r="O13" i="20"/>
  <c r="R12" i="20"/>
  <c r="Q12" i="20"/>
  <c r="P12" i="20"/>
  <c r="T14" i="20"/>
  <c r="AA13" i="20"/>
  <c r="U13" i="20"/>
  <c r="Z13" i="20"/>
  <c r="W13" i="20"/>
  <c r="AB13" i="20"/>
  <c r="V13" i="20"/>
  <c r="O62" i="26"/>
  <c r="R61" i="26"/>
  <c r="P61" i="26"/>
  <c r="Q61" i="26"/>
  <c r="M14" i="13" l="1"/>
  <c r="L15" i="13"/>
  <c r="M14" i="23"/>
  <c r="E14" i="23"/>
  <c r="F14" i="23"/>
  <c r="N14" i="23"/>
  <c r="G14" i="23"/>
  <c r="H14" i="23"/>
  <c r="K14" i="23"/>
  <c r="I14" i="23"/>
  <c r="J14" i="23"/>
  <c r="B15" i="23"/>
  <c r="C14" i="23"/>
  <c r="O14" i="23"/>
  <c r="D14" i="23"/>
  <c r="L14" i="23"/>
  <c r="W16" i="16"/>
  <c r="X16" i="16"/>
  <c r="Y16" i="16"/>
  <c r="V17" i="16"/>
  <c r="B32" i="16"/>
  <c r="D31" i="16"/>
  <c r="C31" i="16"/>
  <c r="E31" i="16"/>
  <c r="Q16" i="16"/>
  <c r="S15" i="16"/>
  <c r="T15" i="16"/>
  <c r="R15" i="16"/>
  <c r="H15" i="16"/>
  <c r="I15" i="16"/>
  <c r="G16" i="16"/>
  <c r="J15" i="16"/>
  <c r="O15" i="16"/>
  <c r="L16" i="16"/>
  <c r="M15" i="16"/>
  <c r="N15" i="16"/>
  <c r="D16" i="24"/>
  <c r="B17" i="24"/>
  <c r="E16" i="24"/>
  <c r="F16" i="24"/>
  <c r="G16" i="24"/>
  <c r="H16" i="24"/>
  <c r="I16" i="24"/>
  <c r="M16" i="24"/>
  <c r="O16" i="24"/>
  <c r="J16" i="24"/>
  <c r="K16" i="24"/>
  <c r="L16" i="24"/>
  <c r="N16" i="24"/>
  <c r="C16" i="24"/>
  <c r="G13" i="3" a="1"/>
  <c r="G13" i="3" s="1"/>
  <c r="F14" i="3"/>
  <c r="O14" i="20"/>
  <c r="R13" i="20"/>
  <c r="P13" i="20"/>
  <c r="Q13" i="20"/>
  <c r="T17" i="26"/>
  <c r="Z16" i="26"/>
  <c r="W16" i="26"/>
  <c r="AA16" i="26"/>
  <c r="AB16" i="26"/>
  <c r="U16" i="26"/>
  <c r="V16" i="26"/>
  <c r="J19" i="20"/>
  <c r="K18" i="20"/>
  <c r="L18" i="20"/>
  <c r="M18" i="20"/>
  <c r="E14" i="26"/>
  <c r="H13" i="26"/>
  <c r="G13" i="26"/>
  <c r="F13" i="26"/>
  <c r="J14" i="26"/>
  <c r="K13" i="26"/>
  <c r="L13" i="26"/>
  <c r="M13" i="26"/>
  <c r="O63" i="26"/>
  <c r="R62" i="26"/>
  <c r="P62" i="26"/>
  <c r="Q62" i="26"/>
  <c r="T15" i="20"/>
  <c r="Z14" i="20"/>
  <c r="AB14" i="20"/>
  <c r="AA14" i="20"/>
  <c r="W14" i="20"/>
  <c r="U14" i="20"/>
  <c r="V14" i="20"/>
  <c r="E14" i="20"/>
  <c r="G13" i="20"/>
  <c r="F13" i="20"/>
  <c r="H13" i="20"/>
  <c r="M15" i="13" l="1"/>
  <c r="L16" i="13"/>
  <c r="F15" i="23"/>
  <c r="M15" i="23"/>
  <c r="G15" i="23"/>
  <c r="B16" i="23"/>
  <c r="L15" i="23"/>
  <c r="C15" i="23"/>
  <c r="D15" i="23"/>
  <c r="J15" i="23"/>
  <c r="E15" i="23"/>
  <c r="K15" i="23"/>
  <c r="O15" i="23"/>
  <c r="N15" i="23"/>
  <c r="H15" i="23"/>
  <c r="I15" i="23"/>
  <c r="Y17" i="16"/>
  <c r="X17" i="16"/>
  <c r="W17" i="16"/>
  <c r="V18" i="16"/>
  <c r="M16" i="16"/>
  <c r="N16" i="16"/>
  <c r="O16" i="16"/>
  <c r="L17" i="16"/>
  <c r="R16" i="16"/>
  <c r="T16" i="16"/>
  <c r="Q17" i="16"/>
  <c r="S16" i="16"/>
  <c r="B33" i="16"/>
  <c r="E32" i="16"/>
  <c r="D32" i="16"/>
  <c r="C32" i="16"/>
  <c r="G17" i="16"/>
  <c r="H16" i="16"/>
  <c r="I16" i="16"/>
  <c r="J16" i="16"/>
  <c r="O17" i="24"/>
  <c r="D17" i="24"/>
  <c r="B18" i="24"/>
  <c r="E17" i="24"/>
  <c r="F17" i="24"/>
  <c r="G17" i="24"/>
  <c r="H17" i="24"/>
  <c r="L17" i="24"/>
  <c r="N17" i="24"/>
  <c r="I17" i="24"/>
  <c r="J17" i="24"/>
  <c r="K17" i="24"/>
  <c r="M17" i="24"/>
  <c r="C17" i="24"/>
  <c r="G14" i="3" a="1"/>
  <c r="G14" i="3" s="1"/>
  <c r="F15" i="3"/>
  <c r="J20" i="20"/>
  <c r="M19" i="20"/>
  <c r="K19" i="20"/>
  <c r="L19" i="20"/>
  <c r="J15" i="26"/>
  <c r="L14" i="26"/>
  <c r="M14" i="26"/>
  <c r="K14" i="26"/>
  <c r="O64" i="26"/>
  <c r="P63" i="26"/>
  <c r="R63" i="26"/>
  <c r="Q63" i="26"/>
  <c r="T18" i="26"/>
  <c r="W17" i="26"/>
  <c r="U17" i="26"/>
  <c r="AB17" i="26"/>
  <c r="Z17" i="26"/>
  <c r="V17" i="26"/>
  <c r="AA17" i="26"/>
  <c r="E15" i="26"/>
  <c r="G14" i="26"/>
  <c r="F14" i="26"/>
  <c r="H14" i="26"/>
  <c r="E15" i="20"/>
  <c r="F14" i="20"/>
  <c r="H14" i="20"/>
  <c r="G14" i="20"/>
  <c r="T16" i="20"/>
  <c r="AA15" i="20"/>
  <c r="U15" i="20"/>
  <c r="Z15" i="20"/>
  <c r="W15" i="20"/>
  <c r="V15" i="20"/>
  <c r="AB15" i="20"/>
  <c r="O15" i="20"/>
  <c r="P14" i="20"/>
  <c r="R14" i="20"/>
  <c r="Q14" i="20"/>
  <c r="L17" i="13" l="1"/>
  <c r="M16" i="13"/>
  <c r="K16" i="23"/>
  <c r="F16" i="23"/>
  <c r="L16" i="23"/>
  <c r="B17" i="23"/>
  <c r="M16" i="23"/>
  <c r="G16" i="23"/>
  <c r="H16" i="23"/>
  <c r="N16" i="23"/>
  <c r="O16" i="23"/>
  <c r="I16" i="23"/>
  <c r="C16" i="23"/>
  <c r="J16" i="23"/>
  <c r="E16" i="23"/>
  <c r="D16" i="23"/>
  <c r="W18" i="16"/>
  <c r="X18" i="16"/>
  <c r="Y18" i="16"/>
  <c r="V19" i="16"/>
  <c r="B34" i="16"/>
  <c r="E33" i="16"/>
  <c r="D33" i="16"/>
  <c r="C33" i="16"/>
  <c r="Q18" i="16"/>
  <c r="S17" i="16"/>
  <c r="T17" i="16"/>
  <c r="R17" i="16"/>
  <c r="G18" i="16"/>
  <c r="H17" i="16"/>
  <c r="J17" i="16"/>
  <c r="I17" i="16"/>
  <c r="L18" i="16"/>
  <c r="O17" i="16"/>
  <c r="N17" i="16"/>
  <c r="M17" i="16"/>
  <c r="AH19" i="8"/>
  <c r="N18" i="24"/>
  <c r="O18" i="24"/>
  <c r="D18" i="24"/>
  <c r="B19" i="24"/>
  <c r="E18" i="24"/>
  <c r="F18" i="24"/>
  <c r="G18" i="24"/>
  <c r="K18" i="24"/>
  <c r="M18" i="24"/>
  <c r="L18" i="24"/>
  <c r="H18" i="24"/>
  <c r="I18" i="24"/>
  <c r="J18" i="24"/>
  <c r="C18" i="24"/>
  <c r="F16" i="3"/>
  <c r="G15" i="3" a="1"/>
  <c r="G15" i="3" s="1"/>
  <c r="O65" i="26"/>
  <c r="P64" i="26"/>
  <c r="R64" i="26"/>
  <c r="Q64" i="26"/>
  <c r="E16" i="26"/>
  <c r="H15" i="26"/>
  <c r="G15" i="26"/>
  <c r="F15" i="26"/>
  <c r="J16" i="26"/>
  <c r="L15" i="26"/>
  <c r="K15" i="26"/>
  <c r="M15" i="26"/>
  <c r="O16" i="20"/>
  <c r="P15" i="20"/>
  <c r="Q15" i="20"/>
  <c r="R15" i="20"/>
  <c r="T17" i="20"/>
  <c r="Z16" i="20"/>
  <c r="AB16" i="20"/>
  <c r="AA16" i="20"/>
  <c r="V16" i="20"/>
  <c r="U16" i="20"/>
  <c r="W16" i="20"/>
  <c r="E16" i="20"/>
  <c r="F15" i="20"/>
  <c r="H15" i="20"/>
  <c r="G15" i="20"/>
  <c r="T19" i="26"/>
  <c r="Z18" i="26"/>
  <c r="AB18" i="26"/>
  <c r="AA18" i="26"/>
  <c r="W18" i="26"/>
  <c r="V18" i="26"/>
  <c r="U18" i="26"/>
  <c r="J21" i="20"/>
  <c r="L20" i="20"/>
  <c r="K20" i="20"/>
  <c r="M20" i="20"/>
  <c r="L18" i="13" l="1"/>
  <c r="M17" i="13"/>
  <c r="H17" i="23"/>
  <c r="I17" i="23"/>
  <c r="E17" i="23"/>
  <c r="N17" i="23"/>
  <c r="K17" i="23"/>
  <c r="F17" i="23"/>
  <c r="G17" i="23"/>
  <c r="D17" i="23"/>
  <c r="J17" i="23"/>
  <c r="O17" i="23"/>
  <c r="M17" i="23"/>
  <c r="L17" i="23"/>
  <c r="C17" i="23"/>
  <c r="B18" i="23"/>
  <c r="X19" i="16"/>
  <c r="W19" i="16"/>
  <c r="Y19" i="16"/>
  <c r="V20" i="16"/>
  <c r="G19" i="16"/>
  <c r="H18" i="16"/>
  <c r="J18" i="16"/>
  <c r="I18" i="16"/>
  <c r="R18" i="16"/>
  <c r="S18" i="16"/>
  <c r="Q19" i="16"/>
  <c r="T18" i="16"/>
  <c r="M18" i="16"/>
  <c r="L19" i="16"/>
  <c r="N18" i="16"/>
  <c r="O18" i="16"/>
  <c r="B35" i="16"/>
  <c r="E34" i="16"/>
  <c r="D34" i="16"/>
  <c r="C34" i="16"/>
  <c r="AH20" i="8"/>
  <c r="M19" i="24"/>
  <c r="N19" i="24"/>
  <c r="O19" i="24"/>
  <c r="D19" i="24"/>
  <c r="B20" i="24"/>
  <c r="E19" i="24"/>
  <c r="F19" i="24"/>
  <c r="J19" i="24"/>
  <c r="L19" i="24"/>
  <c r="G19" i="24"/>
  <c r="H19" i="24"/>
  <c r="I19" i="24"/>
  <c r="K19" i="24"/>
  <c r="C19" i="24"/>
  <c r="F17" i="3"/>
  <c r="G16" i="3" a="1"/>
  <c r="G16" i="3" s="1"/>
  <c r="J17" i="26"/>
  <c r="M16" i="26"/>
  <c r="L16" i="26"/>
  <c r="K16" i="26"/>
  <c r="E17" i="20"/>
  <c r="G16" i="20"/>
  <c r="F16" i="20"/>
  <c r="H16" i="20"/>
  <c r="T18" i="20"/>
  <c r="U17" i="20"/>
  <c r="W17" i="20"/>
  <c r="AA17" i="20"/>
  <c r="V17" i="20"/>
  <c r="Z17" i="20"/>
  <c r="AB17" i="20"/>
  <c r="E17" i="26"/>
  <c r="H16" i="26"/>
  <c r="G16" i="26"/>
  <c r="F16" i="26"/>
  <c r="J22" i="20"/>
  <c r="K21" i="20"/>
  <c r="M21" i="20"/>
  <c r="L21" i="20"/>
  <c r="T20" i="26"/>
  <c r="U19" i="26"/>
  <c r="AB19" i="26"/>
  <c r="W19" i="26"/>
  <c r="AA19" i="26"/>
  <c r="Z19" i="26"/>
  <c r="V19" i="26"/>
  <c r="O17" i="20"/>
  <c r="Q16" i="20"/>
  <c r="P16" i="20"/>
  <c r="R16" i="20"/>
  <c r="O66" i="26"/>
  <c r="Q65" i="26"/>
  <c r="P65" i="26"/>
  <c r="R65" i="26"/>
  <c r="M18" i="13" l="1"/>
  <c r="L19" i="13"/>
  <c r="B19" i="23"/>
  <c r="G18" i="23"/>
  <c r="J18" i="23"/>
  <c r="C18" i="23"/>
  <c r="L18" i="23"/>
  <c r="M18" i="23"/>
  <c r="F18" i="23"/>
  <c r="H18" i="23"/>
  <c r="K18" i="23"/>
  <c r="I18" i="23"/>
  <c r="E18" i="23"/>
  <c r="D18" i="23"/>
  <c r="N18" i="23"/>
  <c r="O18" i="23"/>
  <c r="X20" i="16"/>
  <c r="Y20" i="16"/>
  <c r="V21" i="16"/>
  <c r="W20" i="16"/>
  <c r="R19" i="16"/>
  <c r="S19" i="16"/>
  <c r="T19" i="16"/>
  <c r="Q20" i="16"/>
  <c r="B36" i="16"/>
  <c r="E35" i="16"/>
  <c r="C35" i="16"/>
  <c r="D35" i="16"/>
  <c r="N19" i="16"/>
  <c r="O19" i="16"/>
  <c r="L20" i="16"/>
  <c r="M19" i="16"/>
  <c r="G20" i="16"/>
  <c r="I19" i="16"/>
  <c r="J19" i="16"/>
  <c r="H19" i="16"/>
  <c r="AH21" i="8"/>
  <c r="L20" i="24"/>
  <c r="M20" i="24"/>
  <c r="N20" i="24"/>
  <c r="O20" i="24"/>
  <c r="D20" i="24"/>
  <c r="B21" i="24"/>
  <c r="E20" i="24"/>
  <c r="I20" i="24"/>
  <c r="K20" i="24"/>
  <c r="F20" i="24"/>
  <c r="G20" i="24"/>
  <c r="H20" i="24"/>
  <c r="J20" i="24"/>
  <c r="C20" i="24"/>
  <c r="F18" i="3"/>
  <c r="G17" i="3" a="1"/>
  <c r="G17" i="3" s="1"/>
  <c r="T19" i="20"/>
  <c r="AB18" i="20"/>
  <c r="AA18" i="20"/>
  <c r="V18" i="20"/>
  <c r="W18" i="20"/>
  <c r="U18" i="20"/>
  <c r="Z18" i="20"/>
  <c r="J23" i="20"/>
  <c r="L22" i="20"/>
  <c r="M22" i="20"/>
  <c r="K22" i="20"/>
  <c r="T21" i="26"/>
  <c r="Z20" i="26"/>
  <c r="AA20" i="26"/>
  <c r="U20" i="26"/>
  <c r="AB20" i="26"/>
  <c r="V20" i="26"/>
  <c r="W20" i="26"/>
  <c r="O67" i="26"/>
  <c r="R66" i="26"/>
  <c r="P66" i="26"/>
  <c r="Q66" i="26"/>
  <c r="E18" i="20"/>
  <c r="G17" i="20"/>
  <c r="H17" i="20"/>
  <c r="F17" i="20"/>
  <c r="O18" i="20"/>
  <c r="P17" i="20"/>
  <c r="Q17" i="20"/>
  <c r="R17" i="20"/>
  <c r="E18" i="26"/>
  <c r="F17" i="26"/>
  <c r="H17" i="26"/>
  <c r="G17" i="26"/>
  <c r="J18" i="26"/>
  <c r="L17" i="26"/>
  <c r="K17" i="26"/>
  <c r="M17" i="26"/>
  <c r="M19" i="13" l="1"/>
  <c r="L20" i="13"/>
  <c r="G19" i="23"/>
  <c r="K19" i="23"/>
  <c r="L19" i="23"/>
  <c r="F19" i="23"/>
  <c r="I19" i="23"/>
  <c r="O19" i="23"/>
  <c r="M19" i="23"/>
  <c r="H19" i="23"/>
  <c r="E19" i="23"/>
  <c r="B20" i="23"/>
  <c r="C19" i="23"/>
  <c r="N19" i="23"/>
  <c r="D19" i="23"/>
  <c r="J19" i="23"/>
  <c r="W21" i="16"/>
  <c r="X21" i="16"/>
  <c r="Y21" i="16"/>
  <c r="V22" i="16"/>
  <c r="B37" i="16"/>
  <c r="C36" i="16"/>
  <c r="D36" i="16"/>
  <c r="E36" i="16"/>
  <c r="Q21" i="16"/>
  <c r="S20" i="16"/>
  <c r="R20" i="16"/>
  <c r="T20" i="16"/>
  <c r="G21" i="16"/>
  <c r="I20" i="16"/>
  <c r="J20" i="16"/>
  <c r="H20" i="16"/>
  <c r="L21" i="16"/>
  <c r="M20" i="16"/>
  <c r="O20" i="16"/>
  <c r="N20" i="16"/>
  <c r="AH22" i="8"/>
  <c r="K21" i="24"/>
  <c r="L21" i="24"/>
  <c r="M21" i="24"/>
  <c r="N21" i="24"/>
  <c r="O21" i="24"/>
  <c r="D21" i="24"/>
  <c r="B22" i="24"/>
  <c r="H21" i="24"/>
  <c r="J21" i="24"/>
  <c r="I21" i="24"/>
  <c r="E21" i="24"/>
  <c r="F21" i="24"/>
  <c r="G21" i="24"/>
  <c r="C21" i="24"/>
  <c r="G18" i="3" a="1"/>
  <c r="G18" i="3" s="1"/>
  <c r="F19" i="3"/>
  <c r="T22" i="26"/>
  <c r="U21" i="26"/>
  <c r="W21" i="26"/>
  <c r="AB21" i="26"/>
  <c r="Z21" i="26"/>
  <c r="V21" i="26"/>
  <c r="AA21" i="26"/>
  <c r="J24" i="20"/>
  <c r="L23" i="20"/>
  <c r="K23" i="20"/>
  <c r="M23" i="20"/>
  <c r="O68" i="26"/>
  <c r="Q67" i="26"/>
  <c r="R67" i="26"/>
  <c r="P67" i="26"/>
  <c r="E19" i="20"/>
  <c r="F18" i="20"/>
  <c r="H18" i="20"/>
  <c r="G18" i="20"/>
  <c r="J19" i="26"/>
  <c r="M18" i="26"/>
  <c r="K18" i="26"/>
  <c r="L18" i="26"/>
  <c r="E19" i="26"/>
  <c r="H18" i="26"/>
  <c r="F18" i="26"/>
  <c r="G18" i="26"/>
  <c r="O19" i="20"/>
  <c r="Q18" i="20"/>
  <c r="P18" i="20"/>
  <c r="R18" i="20"/>
  <c r="T20" i="20"/>
  <c r="AA19" i="20"/>
  <c r="Z19" i="20"/>
  <c r="W19" i="20"/>
  <c r="AB19" i="20"/>
  <c r="U19" i="20"/>
  <c r="V19" i="20"/>
  <c r="M20" i="13" l="1"/>
  <c r="L21" i="13"/>
  <c r="K20" i="23"/>
  <c r="L20" i="23"/>
  <c r="M20" i="23"/>
  <c r="O20" i="23"/>
  <c r="C20" i="23"/>
  <c r="D20" i="23"/>
  <c r="I20" i="23"/>
  <c r="B21" i="23"/>
  <c r="J20" i="23"/>
  <c r="N20" i="23"/>
  <c r="E20" i="23"/>
  <c r="G20" i="23"/>
  <c r="F20" i="23"/>
  <c r="H20" i="23"/>
  <c r="X22" i="16"/>
  <c r="V23" i="16"/>
  <c r="W22" i="16"/>
  <c r="Y22" i="16"/>
  <c r="G22" i="16"/>
  <c r="H21" i="16"/>
  <c r="I21" i="16"/>
  <c r="J21" i="16"/>
  <c r="M21" i="16"/>
  <c r="N21" i="16"/>
  <c r="O21" i="16"/>
  <c r="L22" i="16"/>
  <c r="R21" i="16"/>
  <c r="S21" i="16"/>
  <c r="T21" i="16"/>
  <c r="Q22" i="16"/>
  <c r="B38" i="16"/>
  <c r="E37" i="16"/>
  <c r="C37" i="16"/>
  <c r="D37" i="16"/>
  <c r="AH23" i="8"/>
  <c r="J22" i="24"/>
  <c r="K22" i="24"/>
  <c r="L22" i="24"/>
  <c r="M22" i="24"/>
  <c r="N22" i="24"/>
  <c r="O22" i="24"/>
  <c r="G22" i="24"/>
  <c r="I22" i="24"/>
  <c r="D22" i="24"/>
  <c r="E22" i="24"/>
  <c r="F22" i="24"/>
  <c r="H22" i="24"/>
  <c r="B23" i="24"/>
  <c r="C22" i="24"/>
  <c r="G19" i="3" a="1"/>
  <c r="G19" i="3" s="1"/>
  <c r="F20" i="3"/>
  <c r="O69" i="26"/>
  <c r="P68" i="26"/>
  <c r="R68" i="26"/>
  <c r="Q68" i="26"/>
  <c r="J25" i="20"/>
  <c r="K24" i="20"/>
  <c r="L24" i="20"/>
  <c r="M24" i="20"/>
  <c r="E20" i="26"/>
  <c r="F19" i="26"/>
  <c r="G19" i="26"/>
  <c r="H19" i="26"/>
  <c r="T21" i="20"/>
  <c r="AB20" i="20"/>
  <c r="Z20" i="20"/>
  <c r="V20" i="20"/>
  <c r="W20" i="20"/>
  <c r="U20" i="20"/>
  <c r="AA20" i="20"/>
  <c r="E20" i="20"/>
  <c r="G19" i="20"/>
  <c r="H19" i="20"/>
  <c r="F19" i="20"/>
  <c r="J20" i="26"/>
  <c r="K19" i="26"/>
  <c r="L19" i="26"/>
  <c r="M19" i="26"/>
  <c r="O20" i="20"/>
  <c r="P19" i="20"/>
  <c r="Q19" i="20"/>
  <c r="R19" i="20"/>
  <c r="T23" i="26"/>
  <c r="W22" i="26"/>
  <c r="AA22" i="26"/>
  <c r="Z22" i="26"/>
  <c r="AB22" i="26"/>
  <c r="U22" i="26"/>
  <c r="V22" i="26"/>
  <c r="M21" i="13" l="1"/>
  <c r="L22" i="13"/>
  <c r="L21" i="23"/>
  <c r="M21" i="23"/>
  <c r="F21" i="23"/>
  <c r="G21" i="23"/>
  <c r="J21" i="23"/>
  <c r="C21" i="23"/>
  <c r="O21" i="23"/>
  <c r="E21" i="23"/>
  <c r="B22" i="23"/>
  <c r="D21" i="23"/>
  <c r="H21" i="23"/>
  <c r="I21" i="23"/>
  <c r="N21" i="23"/>
  <c r="K21" i="23"/>
  <c r="V24" i="16"/>
  <c r="Y23" i="16"/>
  <c r="W23" i="16"/>
  <c r="X23" i="16"/>
  <c r="S22" i="16"/>
  <c r="T22" i="16"/>
  <c r="R22" i="16"/>
  <c r="Q23" i="16"/>
  <c r="M22" i="16"/>
  <c r="L23" i="16"/>
  <c r="N22" i="16"/>
  <c r="O22" i="16"/>
  <c r="B39" i="16"/>
  <c r="E38" i="16"/>
  <c r="D38" i="16"/>
  <c r="C38" i="16"/>
  <c r="H22" i="16"/>
  <c r="G23" i="16"/>
  <c r="I22" i="16"/>
  <c r="J22" i="16"/>
  <c r="AH24" i="8"/>
  <c r="I23" i="24"/>
  <c r="J23" i="24"/>
  <c r="K23" i="24"/>
  <c r="L23" i="24"/>
  <c r="M23" i="24"/>
  <c r="N23" i="24"/>
  <c r="F23" i="24"/>
  <c r="H23" i="24"/>
  <c r="D23" i="24"/>
  <c r="E23" i="24"/>
  <c r="G23" i="24"/>
  <c r="O23" i="24"/>
  <c r="B24" i="24"/>
  <c r="C23" i="24"/>
  <c r="F21" i="3"/>
  <c r="G20" i="3" a="1"/>
  <c r="G20" i="3" s="1"/>
  <c r="E21" i="26"/>
  <c r="G20" i="26"/>
  <c r="F20" i="26"/>
  <c r="H20" i="26"/>
  <c r="T24" i="26"/>
  <c r="U23" i="26"/>
  <c r="V23" i="26"/>
  <c r="AB23" i="26"/>
  <c r="W23" i="26"/>
  <c r="Z23" i="26"/>
  <c r="AA23" i="26"/>
  <c r="J26" i="20"/>
  <c r="L25" i="20"/>
  <c r="M25" i="20"/>
  <c r="K25" i="20"/>
  <c r="J21" i="26"/>
  <c r="M20" i="26"/>
  <c r="L20" i="26"/>
  <c r="K20" i="26"/>
  <c r="E21" i="20"/>
  <c r="H20" i="20"/>
  <c r="F20" i="20"/>
  <c r="G20" i="20"/>
  <c r="O21" i="20"/>
  <c r="R20" i="20"/>
  <c r="Q20" i="20"/>
  <c r="P20" i="20"/>
  <c r="T22" i="20"/>
  <c r="AB21" i="20"/>
  <c r="Z21" i="20"/>
  <c r="AA21" i="20"/>
  <c r="W21" i="20"/>
  <c r="V21" i="20"/>
  <c r="U21" i="20"/>
  <c r="O70" i="26"/>
  <c r="P69" i="26"/>
  <c r="Q69" i="26"/>
  <c r="R69" i="26"/>
  <c r="L23" i="13" l="1"/>
  <c r="M22" i="13"/>
  <c r="K22" i="23"/>
  <c r="L22" i="23"/>
  <c r="F22" i="23"/>
  <c r="G22" i="23"/>
  <c r="M22" i="23"/>
  <c r="N22" i="23"/>
  <c r="B23" i="23"/>
  <c r="I22" i="23"/>
  <c r="E22" i="23"/>
  <c r="H22" i="23"/>
  <c r="C22" i="23"/>
  <c r="D22" i="23"/>
  <c r="O22" i="23"/>
  <c r="J22" i="23"/>
  <c r="V25" i="16"/>
  <c r="W24" i="16"/>
  <c r="Y24" i="16"/>
  <c r="X24" i="16"/>
  <c r="B40" i="16"/>
  <c r="E39" i="16"/>
  <c r="C39" i="16"/>
  <c r="D39" i="16"/>
  <c r="J23" i="16"/>
  <c r="G24" i="16"/>
  <c r="H23" i="16"/>
  <c r="I23" i="16"/>
  <c r="L24" i="16"/>
  <c r="M23" i="16"/>
  <c r="N23" i="16"/>
  <c r="O23" i="16"/>
  <c r="Q24" i="16"/>
  <c r="S23" i="16"/>
  <c r="T23" i="16"/>
  <c r="R23" i="16"/>
  <c r="AH25" i="8"/>
  <c r="H24" i="24"/>
  <c r="I24" i="24"/>
  <c r="J24" i="24"/>
  <c r="K24" i="24"/>
  <c r="L24" i="24"/>
  <c r="M24" i="24"/>
  <c r="E24" i="24"/>
  <c r="G24" i="24"/>
  <c r="F24" i="24"/>
  <c r="N24" i="24"/>
  <c r="O24" i="24"/>
  <c r="B25" i="24"/>
  <c r="D24" i="24"/>
  <c r="C24" i="24"/>
  <c r="F22" i="3"/>
  <c r="G21" i="3" a="1"/>
  <c r="G21" i="3" s="1"/>
  <c r="J27" i="20"/>
  <c r="M26" i="20"/>
  <c r="K26" i="20"/>
  <c r="L26" i="20"/>
  <c r="O22" i="20"/>
  <c r="R21" i="20"/>
  <c r="Q21" i="20"/>
  <c r="P21" i="20"/>
  <c r="O71" i="26"/>
  <c r="P70" i="26"/>
  <c r="R70" i="26"/>
  <c r="Q70" i="26"/>
  <c r="T25" i="26"/>
  <c r="W24" i="26"/>
  <c r="V24" i="26"/>
  <c r="AA24" i="26"/>
  <c r="AB24" i="26"/>
  <c r="U24" i="26"/>
  <c r="Z24" i="26"/>
  <c r="E22" i="20"/>
  <c r="F21" i="20"/>
  <c r="G21" i="20"/>
  <c r="H21" i="20"/>
  <c r="J22" i="26"/>
  <c r="K21" i="26"/>
  <c r="M21" i="26"/>
  <c r="L21" i="26"/>
  <c r="T23" i="20"/>
  <c r="AB22" i="20"/>
  <c r="Z22" i="20"/>
  <c r="AA22" i="20"/>
  <c r="W22" i="20"/>
  <c r="V22" i="20"/>
  <c r="U22" i="20"/>
  <c r="E22" i="26"/>
  <c r="H21" i="26"/>
  <c r="G21" i="26"/>
  <c r="F21" i="26"/>
  <c r="M23" i="13" l="1"/>
  <c r="L24" i="13"/>
  <c r="B24" i="23"/>
  <c r="F23" i="23"/>
  <c r="G23" i="23"/>
  <c r="L23" i="23"/>
  <c r="E23" i="23"/>
  <c r="M23" i="23"/>
  <c r="C23" i="23"/>
  <c r="O23" i="23"/>
  <c r="K23" i="23"/>
  <c r="N23" i="23"/>
  <c r="D23" i="23"/>
  <c r="J23" i="23"/>
  <c r="H23" i="23"/>
  <c r="I23" i="23"/>
  <c r="W25" i="16"/>
  <c r="X25" i="16"/>
  <c r="Y25" i="16"/>
  <c r="V26" i="16"/>
  <c r="B41" i="16"/>
  <c r="C40" i="16"/>
  <c r="E40" i="16"/>
  <c r="D40" i="16"/>
  <c r="N24" i="16"/>
  <c r="O24" i="16"/>
  <c r="M24" i="16"/>
  <c r="L25" i="16"/>
  <c r="I24" i="16"/>
  <c r="J24" i="16"/>
  <c r="G25" i="16"/>
  <c r="H24" i="16"/>
  <c r="S24" i="16"/>
  <c r="R24" i="16"/>
  <c r="T24" i="16"/>
  <c r="Q25" i="16"/>
  <c r="AH26" i="8"/>
  <c r="G25" i="24"/>
  <c r="H25" i="24"/>
  <c r="I25" i="24"/>
  <c r="J25" i="24"/>
  <c r="K25" i="24"/>
  <c r="L25" i="24"/>
  <c r="D25" i="24"/>
  <c r="B26" i="24"/>
  <c r="F25" i="24"/>
  <c r="E25" i="24"/>
  <c r="M25" i="24"/>
  <c r="N25" i="24"/>
  <c r="O25" i="24"/>
  <c r="C25" i="24"/>
  <c r="G22" i="3" a="1"/>
  <c r="G22" i="3" s="1"/>
  <c r="F23" i="3"/>
  <c r="O72" i="26"/>
  <c r="Q71" i="26"/>
  <c r="P71" i="26"/>
  <c r="R71" i="26"/>
  <c r="E23" i="20"/>
  <c r="H22" i="20"/>
  <c r="G22" i="20"/>
  <c r="F22" i="20"/>
  <c r="O23" i="20"/>
  <c r="Q22" i="20"/>
  <c r="P22" i="20"/>
  <c r="R22" i="20"/>
  <c r="E23" i="26"/>
  <c r="H22" i="26"/>
  <c r="G22" i="26"/>
  <c r="F22" i="26"/>
  <c r="J23" i="26"/>
  <c r="M22" i="26"/>
  <c r="L22" i="26"/>
  <c r="K22" i="26"/>
  <c r="T24" i="20"/>
  <c r="AA23" i="20"/>
  <c r="Z23" i="20"/>
  <c r="W23" i="20"/>
  <c r="V23" i="20"/>
  <c r="U23" i="20"/>
  <c r="AB23" i="20"/>
  <c r="T26" i="26"/>
  <c r="Z25" i="26"/>
  <c r="V25" i="26"/>
  <c r="AB25" i="26"/>
  <c r="W25" i="26"/>
  <c r="AA25" i="26"/>
  <c r="U25" i="26"/>
  <c r="J28" i="20"/>
  <c r="M27" i="20"/>
  <c r="L27" i="20"/>
  <c r="K27" i="20"/>
  <c r="M24" i="13" l="1"/>
  <c r="L25" i="13"/>
  <c r="G24" i="23"/>
  <c r="E24" i="23"/>
  <c r="H24" i="23"/>
  <c r="I24" i="23"/>
  <c r="J24" i="23"/>
  <c r="C24" i="23"/>
  <c r="D24" i="23"/>
  <c r="B25" i="23"/>
  <c r="N24" i="23"/>
  <c r="F24" i="23"/>
  <c r="M24" i="23"/>
  <c r="O24" i="23"/>
  <c r="L24" i="23"/>
  <c r="K24" i="23"/>
  <c r="V27" i="16"/>
  <c r="W26" i="16"/>
  <c r="Y26" i="16"/>
  <c r="X26" i="16"/>
  <c r="T25" i="16"/>
  <c r="Q26" i="16"/>
  <c r="R25" i="16"/>
  <c r="S25" i="16"/>
  <c r="B42" i="16"/>
  <c r="C41" i="16"/>
  <c r="E41" i="16"/>
  <c r="D41" i="16"/>
  <c r="J25" i="16"/>
  <c r="G26" i="16"/>
  <c r="H25" i="16"/>
  <c r="I25" i="16"/>
  <c r="N25" i="16"/>
  <c r="O25" i="16"/>
  <c r="L26" i="16"/>
  <c r="M25" i="16"/>
  <c r="AH27" i="8"/>
  <c r="F26" i="24"/>
  <c r="G26" i="24"/>
  <c r="H26" i="24"/>
  <c r="I26" i="24"/>
  <c r="J26" i="24"/>
  <c r="K26" i="24"/>
  <c r="O26" i="24"/>
  <c r="E26" i="24"/>
  <c r="B27" i="24"/>
  <c r="D26" i="24"/>
  <c r="L26" i="24"/>
  <c r="M26" i="24"/>
  <c r="N26" i="24"/>
  <c r="C26" i="24"/>
  <c r="F24" i="3"/>
  <c r="G23" i="3" a="1"/>
  <c r="G23" i="3" s="1"/>
  <c r="O24" i="20"/>
  <c r="R23" i="20"/>
  <c r="P23" i="20"/>
  <c r="Q23" i="20"/>
  <c r="J29" i="20"/>
  <c r="K28" i="20"/>
  <c r="M28" i="20"/>
  <c r="L28" i="20"/>
  <c r="J24" i="26"/>
  <c r="K23" i="26"/>
  <c r="M23" i="26"/>
  <c r="L23" i="26"/>
  <c r="E24" i="20"/>
  <c r="F23" i="20"/>
  <c r="G23" i="20"/>
  <c r="H23" i="20"/>
  <c r="T25" i="20"/>
  <c r="AB24" i="20"/>
  <c r="W24" i="20"/>
  <c r="Z24" i="20"/>
  <c r="AA24" i="20"/>
  <c r="V24" i="20"/>
  <c r="U24" i="20"/>
  <c r="T27" i="26"/>
  <c r="V26" i="26"/>
  <c r="U26" i="26"/>
  <c r="Z26" i="26"/>
  <c r="W26" i="26"/>
  <c r="AA26" i="26"/>
  <c r="AB26" i="26"/>
  <c r="E24" i="26"/>
  <c r="H23" i="26"/>
  <c r="G23" i="26"/>
  <c r="F23" i="26"/>
  <c r="O73" i="26"/>
  <c r="P72" i="26"/>
  <c r="Q72" i="26"/>
  <c r="R72" i="26"/>
  <c r="L26" i="13" l="1"/>
  <c r="M25" i="13"/>
  <c r="G25" i="23"/>
  <c r="J25" i="23"/>
  <c r="K25" i="23"/>
  <c r="L25" i="23"/>
  <c r="E25" i="23"/>
  <c r="C25" i="23"/>
  <c r="O25" i="23"/>
  <c r="N25" i="23"/>
  <c r="B26" i="23"/>
  <c r="M25" i="23"/>
  <c r="H25" i="23"/>
  <c r="D25" i="23"/>
  <c r="I25" i="23"/>
  <c r="F25" i="23"/>
  <c r="W27" i="16"/>
  <c r="V28" i="16"/>
  <c r="Y27" i="16"/>
  <c r="X27" i="16"/>
  <c r="L27" i="16"/>
  <c r="M26" i="16"/>
  <c r="N26" i="16"/>
  <c r="O26" i="16"/>
  <c r="B43" i="16"/>
  <c r="D42" i="16"/>
  <c r="C42" i="16"/>
  <c r="E42" i="16"/>
  <c r="J26" i="16"/>
  <c r="I26" i="16"/>
  <c r="G27" i="16"/>
  <c r="H26" i="16"/>
  <c r="Q27" i="16"/>
  <c r="R26" i="16"/>
  <c r="S26" i="16"/>
  <c r="T26" i="16"/>
  <c r="AH28" i="8"/>
  <c r="E27" i="24"/>
  <c r="F27" i="24"/>
  <c r="G27" i="24"/>
  <c r="H27" i="24"/>
  <c r="I27" i="24"/>
  <c r="J27" i="24"/>
  <c r="N27" i="24"/>
  <c r="D27" i="24"/>
  <c r="B28" i="24"/>
  <c r="K27" i="24"/>
  <c r="L27" i="24"/>
  <c r="M27" i="24"/>
  <c r="O27" i="24"/>
  <c r="C27" i="24"/>
  <c r="G24" i="3" a="1"/>
  <c r="G24" i="3" s="1"/>
  <c r="F25" i="3"/>
  <c r="J25" i="26"/>
  <c r="L24" i="26"/>
  <c r="K24" i="26"/>
  <c r="M24" i="26"/>
  <c r="T26" i="20"/>
  <c r="Z25" i="20"/>
  <c r="W25" i="20"/>
  <c r="U25" i="20"/>
  <c r="AA25" i="20"/>
  <c r="AB25" i="20"/>
  <c r="V25" i="20"/>
  <c r="J30" i="20"/>
  <c r="L29" i="20"/>
  <c r="M29" i="20"/>
  <c r="K29" i="20"/>
  <c r="T28" i="26"/>
  <c r="Z27" i="26"/>
  <c r="V27" i="26"/>
  <c r="AB27" i="26"/>
  <c r="U27" i="26"/>
  <c r="AA27" i="26"/>
  <c r="W27" i="26"/>
  <c r="E25" i="26"/>
  <c r="G24" i="26"/>
  <c r="F24" i="26"/>
  <c r="H24" i="26"/>
  <c r="O74" i="26"/>
  <c r="Q73" i="26"/>
  <c r="R73" i="26"/>
  <c r="P73" i="26"/>
  <c r="E25" i="20"/>
  <c r="G24" i="20"/>
  <c r="F24" i="20"/>
  <c r="H24" i="20"/>
  <c r="O25" i="20"/>
  <c r="R24" i="20"/>
  <c r="Q24" i="20"/>
  <c r="P24" i="20"/>
  <c r="M26" i="13" l="1"/>
  <c r="L27" i="13"/>
  <c r="L26" i="23"/>
  <c r="B27" i="23"/>
  <c r="F26" i="23"/>
  <c r="E26" i="23"/>
  <c r="G26" i="23"/>
  <c r="I26" i="23"/>
  <c r="H26" i="23"/>
  <c r="J26" i="23"/>
  <c r="M26" i="23"/>
  <c r="C26" i="23"/>
  <c r="N26" i="23"/>
  <c r="O26" i="23"/>
  <c r="K26" i="23"/>
  <c r="D26" i="23"/>
  <c r="W28" i="16"/>
  <c r="X28" i="16"/>
  <c r="Y28" i="16"/>
  <c r="V29" i="16"/>
  <c r="B44" i="16"/>
  <c r="D43" i="16"/>
  <c r="E43" i="16"/>
  <c r="C43" i="16"/>
  <c r="S27" i="16"/>
  <c r="T27" i="16"/>
  <c r="Q28" i="16"/>
  <c r="R27" i="16"/>
  <c r="I27" i="16"/>
  <c r="J27" i="16"/>
  <c r="H27" i="16"/>
  <c r="G28" i="16"/>
  <c r="O27" i="16"/>
  <c r="L28" i="16"/>
  <c r="M27" i="16"/>
  <c r="N27" i="16"/>
  <c r="AH29" i="8"/>
  <c r="D28" i="24"/>
  <c r="B29" i="24"/>
  <c r="E28" i="24"/>
  <c r="F28" i="24"/>
  <c r="G28" i="24"/>
  <c r="H28" i="24"/>
  <c r="I28" i="24"/>
  <c r="M28" i="24"/>
  <c r="O28" i="24"/>
  <c r="J28" i="24"/>
  <c r="K28" i="24"/>
  <c r="L28" i="24"/>
  <c r="N28" i="24"/>
  <c r="C28" i="24"/>
  <c r="G25" i="3" a="1"/>
  <c r="G25" i="3" s="1"/>
  <c r="F26" i="3"/>
  <c r="O26" i="20"/>
  <c r="R25" i="20"/>
  <c r="P25" i="20"/>
  <c r="Q25" i="20"/>
  <c r="J31" i="20"/>
  <c r="M30" i="20"/>
  <c r="L30" i="20"/>
  <c r="K30" i="20"/>
  <c r="T27" i="20"/>
  <c r="V26" i="20"/>
  <c r="AB26" i="20"/>
  <c r="Z26" i="20"/>
  <c r="U26" i="20"/>
  <c r="W26" i="20"/>
  <c r="AA26" i="20"/>
  <c r="T29" i="26"/>
  <c r="Z28" i="26"/>
  <c r="U28" i="26"/>
  <c r="W28" i="26"/>
  <c r="AA28" i="26"/>
  <c r="AB28" i="26"/>
  <c r="V28" i="26"/>
  <c r="E26" i="20"/>
  <c r="G25" i="20"/>
  <c r="F25" i="20"/>
  <c r="H25" i="20"/>
  <c r="O75" i="26"/>
  <c r="Q74" i="26"/>
  <c r="R74" i="26"/>
  <c r="P74" i="26"/>
  <c r="E26" i="26"/>
  <c r="H25" i="26"/>
  <c r="G25" i="26"/>
  <c r="F25" i="26"/>
  <c r="J26" i="26"/>
  <c r="K25" i="26"/>
  <c r="M25" i="26"/>
  <c r="L25" i="26"/>
  <c r="M27" i="13" l="1"/>
  <c r="L28" i="13"/>
  <c r="B28" i="23"/>
  <c r="D27" i="23"/>
  <c r="N27" i="23"/>
  <c r="C27" i="23"/>
  <c r="H27" i="23"/>
  <c r="F27" i="23"/>
  <c r="L27" i="23"/>
  <c r="M27" i="23"/>
  <c r="I27" i="23"/>
  <c r="O27" i="23"/>
  <c r="J27" i="23"/>
  <c r="E27" i="23"/>
  <c r="G27" i="23"/>
  <c r="K27" i="23"/>
  <c r="V30" i="16"/>
  <c r="W29" i="16"/>
  <c r="X29" i="16"/>
  <c r="Y29" i="16"/>
  <c r="Q29" i="16"/>
  <c r="R28" i="16"/>
  <c r="S28" i="16"/>
  <c r="T28" i="16"/>
  <c r="M28" i="16"/>
  <c r="N28" i="16"/>
  <c r="O28" i="16"/>
  <c r="L29" i="16"/>
  <c r="B45" i="16"/>
  <c r="E44" i="16"/>
  <c r="D44" i="16"/>
  <c r="C44" i="16"/>
  <c r="H28" i="16"/>
  <c r="I28" i="16"/>
  <c r="G29" i="16"/>
  <c r="J28" i="16"/>
  <c r="AH30" i="8"/>
  <c r="O29" i="24"/>
  <c r="D29" i="24"/>
  <c r="B30" i="24"/>
  <c r="E29" i="24"/>
  <c r="F29" i="24"/>
  <c r="G29" i="24"/>
  <c r="H29" i="24"/>
  <c r="L29" i="24"/>
  <c r="N29" i="24"/>
  <c r="M29" i="24"/>
  <c r="I29" i="24"/>
  <c r="J29" i="24"/>
  <c r="K29" i="24"/>
  <c r="C29" i="24"/>
  <c r="G26" i="3" a="1"/>
  <c r="G26" i="3" s="1"/>
  <c r="F27" i="3"/>
  <c r="T28" i="20"/>
  <c r="AA27" i="20"/>
  <c r="Z27" i="20"/>
  <c r="AB27" i="20"/>
  <c r="U27" i="20"/>
  <c r="W27" i="20"/>
  <c r="V27" i="20"/>
  <c r="J32" i="20"/>
  <c r="M31" i="20"/>
  <c r="K31" i="20"/>
  <c r="L31" i="20"/>
  <c r="J27" i="26"/>
  <c r="M26" i="26"/>
  <c r="L26" i="26"/>
  <c r="K26" i="26"/>
  <c r="T30" i="26"/>
  <c r="U29" i="26"/>
  <c r="AB29" i="26"/>
  <c r="W29" i="26"/>
  <c r="V29" i="26"/>
  <c r="Z29" i="26"/>
  <c r="AA29" i="26"/>
  <c r="O76" i="26"/>
  <c r="R75" i="26"/>
  <c r="Q75" i="26"/>
  <c r="P75" i="26"/>
  <c r="E27" i="20"/>
  <c r="H26" i="20"/>
  <c r="F26" i="20"/>
  <c r="G26" i="20"/>
  <c r="E27" i="26"/>
  <c r="F26" i="26"/>
  <c r="H26" i="26"/>
  <c r="G26" i="26"/>
  <c r="O27" i="20"/>
  <c r="Q26" i="20"/>
  <c r="P26" i="20"/>
  <c r="R26" i="20"/>
  <c r="L29" i="13" l="1"/>
  <c r="M28" i="13"/>
  <c r="I28" i="23"/>
  <c r="J28" i="23"/>
  <c r="N28" i="23"/>
  <c r="E28" i="23"/>
  <c r="C28" i="23"/>
  <c r="G28" i="23"/>
  <c r="L28" i="23"/>
  <c r="M28" i="23"/>
  <c r="O28" i="23"/>
  <c r="H28" i="23"/>
  <c r="B29" i="23"/>
  <c r="D28" i="23"/>
  <c r="F28" i="23"/>
  <c r="K28" i="23"/>
  <c r="V31" i="16"/>
  <c r="W30" i="16"/>
  <c r="X30" i="16"/>
  <c r="Y30" i="16"/>
  <c r="H29" i="16"/>
  <c r="I29" i="16"/>
  <c r="J29" i="16"/>
  <c r="G30" i="16"/>
  <c r="L30" i="16"/>
  <c r="N29" i="16"/>
  <c r="M29" i="16"/>
  <c r="O29" i="16"/>
  <c r="Q30" i="16"/>
  <c r="R29" i="16"/>
  <c r="S29" i="16"/>
  <c r="T29" i="16"/>
  <c r="B46" i="16"/>
  <c r="E45" i="16"/>
  <c r="D45" i="16"/>
  <c r="C45" i="16"/>
  <c r="AH31" i="8"/>
  <c r="N30" i="24"/>
  <c r="O30" i="24"/>
  <c r="D30" i="24"/>
  <c r="B31" i="24"/>
  <c r="E30" i="24"/>
  <c r="F30" i="24"/>
  <c r="G30" i="24"/>
  <c r="K30" i="24"/>
  <c r="M30" i="24"/>
  <c r="H30" i="24"/>
  <c r="I30" i="24"/>
  <c r="J30" i="24"/>
  <c r="L30" i="24"/>
  <c r="C30" i="24"/>
  <c r="G27" i="3" a="1"/>
  <c r="G27" i="3" s="1"/>
  <c r="F28" i="3"/>
  <c r="J28" i="26"/>
  <c r="K27" i="26"/>
  <c r="M27" i="26"/>
  <c r="L27" i="26"/>
  <c r="J33" i="20"/>
  <c r="M32" i="20"/>
  <c r="L32" i="20"/>
  <c r="K32" i="20"/>
  <c r="O28" i="20"/>
  <c r="P27" i="20"/>
  <c r="Q27" i="20"/>
  <c r="R27" i="20"/>
  <c r="O77" i="26"/>
  <c r="R76" i="26"/>
  <c r="Q76" i="26"/>
  <c r="P76" i="26"/>
  <c r="T31" i="26"/>
  <c r="AB30" i="26"/>
  <c r="V30" i="26"/>
  <c r="U30" i="26"/>
  <c r="AA30" i="26"/>
  <c r="Z30" i="26"/>
  <c r="W30" i="26"/>
  <c r="E28" i="20"/>
  <c r="H27" i="20"/>
  <c r="F27" i="20"/>
  <c r="G27" i="20"/>
  <c r="E28" i="26"/>
  <c r="H27" i="26"/>
  <c r="F27" i="26"/>
  <c r="G27" i="26"/>
  <c r="T29" i="20"/>
  <c r="AA28" i="20"/>
  <c r="W28" i="20"/>
  <c r="Z28" i="20"/>
  <c r="AB28" i="20"/>
  <c r="V28" i="20"/>
  <c r="U28" i="20"/>
  <c r="L30" i="13" l="1"/>
  <c r="M29" i="13"/>
  <c r="H29" i="23"/>
  <c r="I29" i="23"/>
  <c r="N29" i="23"/>
  <c r="E29" i="23"/>
  <c r="C29" i="23"/>
  <c r="K29" i="23"/>
  <c r="B30" i="23"/>
  <c r="L29" i="23"/>
  <c r="O29" i="23"/>
  <c r="M29" i="23"/>
  <c r="G29" i="23"/>
  <c r="J29" i="23"/>
  <c r="D29" i="23"/>
  <c r="F29" i="23"/>
  <c r="V32" i="16"/>
  <c r="Y31" i="16"/>
  <c r="W31" i="16"/>
  <c r="X31" i="16"/>
  <c r="S30" i="16"/>
  <c r="T30" i="16"/>
  <c r="Q31" i="16"/>
  <c r="R30" i="16"/>
  <c r="L31" i="16"/>
  <c r="N30" i="16"/>
  <c r="O30" i="16"/>
  <c r="M30" i="16"/>
  <c r="G31" i="16"/>
  <c r="H30" i="16"/>
  <c r="I30" i="16"/>
  <c r="J30" i="16"/>
  <c r="B47" i="16"/>
  <c r="D46" i="16"/>
  <c r="C46" i="16"/>
  <c r="E46" i="16"/>
  <c r="AH32" i="8"/>
  <c r="M31" i="24"/>
  <c r="N31" i="24"/>
  <c r="O31" i="24"/>
  <c r="D31" i="24"/>
  <c r="B32" i="24"/>
  <c r="E31" i="24"/>
  <c r="F31" i="24"/>
  <c r="J31" i="24"/>
  <c r="L31" i="24"/>
  <c r="G31" i="24"/>
  <c r="H31" i="24"/>
  <c r="I31" i="24"/>
  <c r="K31" i="24"/>
  <c r="C31" i="24"/>
  <c r="F29" i="3"/>
  <c r="G28" i="3" a="1"/>
  <c r="G28" i="3" s="1"/>
  <c r="O29" i="20"/>
  <c r="R28" i="20"/>
  <c r="Q28" i="20"/>
  <c r="P28" i="20"/>
  <c r="E29" i="20"/>
  <c r="H28" i="20"/>
  <c r="G28" i="20"/>
  <c r="F28" i="20"/>
  <c r="T32" i="26"/>
  <c r="AB31" i="26"/>
  <c r="W31" i="26"/>
  <c r="V31" i="26"/>
  <c r="U31" i="26"/>
  <c r="Z31" i="26"/>
  <c r="AA31" i="26"/>
  <c r="J34" i="20"/>
  <c r="L33" i="20"/>
  <c r="K33" i="20"/>
  <c r="M33" i="20"/>
  <c r="E29" i="26"/>
  <c r="G28" i="26"/>
  <c r="F28" i="26"/>
  <c r="H28" i="26"/>
  <c r="T30" i="20"/>
  <c r="AA29" i="20"/>
  <c r="V29" i="20"/>
  <c r="W29" i="20"/>
  <c r="Z29" i="20"/>
  <c r="U29" i="20"/>
  <c r="AB29" i="20"/>
  <c r="O78" i="26"/>
  <c r="R77" i="26"/>
  <c r="P77" i="26"/>
  <c r="Q77" i="26"/>
  <c r="J29" i="26"/>
  <c r="M28" i="26"/>
  <c r="L28" i="26"/>
  <c r="K28" i="26"/>
  <c r="M30" i="13" l="1"/>
  <c r="L31" i="13"/>
  <c r="N30" i="23"/>
  <c r="H30" i="23"/>
  <c r="M30" i="23"/>
  <c r="I30" i="23"/>
  <c r="D30" i="23"/>
  <c r="G30" i="23"/>
  <c r="J30" i="23"/>
  <c r="K30" i="23"/>
  <c r="E30" i="23"/>
  <c r="C30" i="23"/>
  <c r="B31" i="23"/>
  <c r="O30" i="23"/>
  <c r="L30" i="23"/>
  <c r="F30" i="23"/>
  <c r="X32" i="16"/>
  <c r="V33" i="16"/>
  <c r="W32" i="16"/>
  <c r="Y32" i="16"/>
  <c r="M31" i="16"/>
  <c r="N31" i="16"/>
  <c r="O31" i="16"/>
  <c r="L32" i="16"/>
  <c r="B48" i="16"/>
  <c r="E47" i="16"/>
  <c r="D47" i="16"/>
  <c r="C47" i="16"/>
  <c r="R31" i="16"/>
  <c r="S31" i="16"/>
  <c r="Q32" i="16"/>
  <c r="T31" i="16"/>
  <c r="H31" i="16"/>
  <c r="G32" i="16"/>
  <c r="I31" i="16"/>
  <c r="J31" i="16"/>
  <c r="AH33" i="8"/>
  <c r="L32" i="24"/>
  <c r="M32" i="24"/>
  <c r="N32" i="24"/>
  <c r="O32" i="24"/>
  <c r="D32" i="24"/>
  <c r="B33" i="24"/>
  <c r="E32" i="24"/>
  <c r="I32" i="24"/>
  <c r="K32" i="24"/>
  <c r="J32" i="24"/>
  <c r="F32" i="24"/>
  <c r="G32" i="24"/>
  <c r="H32" i="24"/>
  <c r="C32" i="24"/>
  <c r="G29" i="3" a="1"/>
  <c r="G29" i="3" s="1"/>
  <c r="F30" i="3"/>
  <c r="J30" i="26"/>
  <c r="K29" i="26"/>
  <c r="M29" i="26"/>
  <c r="L29" i="26"/>
  <c r="T33" i="26"/>
  <c r="AA32" i="26"/>
  <c r="U32" i="26"/>
  <c r="V32" i="26"/>
  <c r="Z32" i="26"/>
  <c r="AB32" i="26"/>
  <c r="W32" i="26"/>
  <c r="E30" i="26"/>
  <c r="F29" i="26"/>
  <c r="G29" i="26"/>
  <c r="H29" i="26"/>
  <c r="E30" i="20"/>
  <c r="G29" i="20"/>
  <c r="F29" i="20"/>
  <c r="H29" i="20"/>
  <c r="J35" i="20"/>
  <c r="M34" i="20"/>
  <c r="L34" i="20"/>
  <c r="K34" i="20"/>
  <c r="T31" i="20"/>
  <c r="AA30" i="20"/>
  <c r="U30" i="20"/>
  <c r="W30" i="20"/>
  <c r="AB30" i="20"/>
  <c r="Z30" i="20"/>
  <c r="V30" i="20"/>
  <c r="O79" i="26"/>
  <c r="R78" i="26"/>
  <c r="P78" i="26"/>
  <c r="Q78" i="26"/>
  <c r="O30" i="20"/>
  <c r="P29" i="20"/>
  <c r="Q29" i="20"/>
  <c r="R29" i="20"/>
  <c r="M31" i="13" l="1"/>
  <c r="L32" i="13"/>
  <c r="N31" i="23"/>
  <c r="H31" i="23"/>
  <c r="G31" i="23"/>
  <c r="I31" i="23"/>
  <c r="B32" i="23"/>
  <c r="C31" i="23"/>
  <c r="J31" i="23"/>
  <c r="F31" i="23"/>
  <c r="O31" i="23"/>
  <c r="M31" i="23"/>
  <c r="E31" i="23"/>
  <c r="L31" i="23"/>
  <c r="D31" i="23"/>
  <c r="K31" i="23"/>
  <c r="Y33" i="16"/>
  <c r="V34" i="16"/>
  <c r="W33" i="16"/>
  <c r="X33" i="16"/>
  <c r="B49" i="16"/>
  <c r="E48" i="16"/>
  <c r="D48" i="16"/>
  <c r="C48" i="16"/>
  <c r="G33" i="16"/>
  <c r="H32" i="16"/>
  <c r="I32" i="16"/>
  <c r="J32" i="16"/>
  <c r="L33" i="16"/>
  <c r="M32" i="16"/>
  <c r="O32" i="16"/>
  <c r="N32" i="16"/>
  <c r="Q33" i="16"/>
  <c r="R32" i="16"/>
  <c r="S32" i="16"/>
  <c r="T32" i="16"/>
  <c r="AH34" i="8"/>
  <c r="K33" i="24"/>
  <c r="L33" i="24"/>
  <c r="M33" i="24"/>
  <c r="N33" i="24"/>
  <c r="O33" i="24"/>
  <c r="D33" i="24"/>
  <c r="B34" i="24"/>
  <c r="H33" i="24"/>
  <c r="J33" i="24"/>
  <c r="E33" i="24"/>
  <c r="F33" i="24"/>
  <c r="G33" i="24"/>
  <c r="I33" i="24"/>
  <c r="C33" i="24"/>
  <c r="G30" i="3" a="1"/>
  <c r="G30" i="3" s="1"/>
  <c r="F31" i="3"/>
  <c r="E31" i="26"/>
  <c r="F30" i="26"/>
  <c r="H30" i="26"/>
  <c r="G30" i="26"/>
  <c r="O31" i="20"/>
  <c r="Q30" i="20"/>
  <c r="P30" i="20"/>
  <c r="R30" i="20"/>
  <c r="T32" i="20"/>
  <c r="AA31" i="20"/>
  <c r="Z31" i="20"/>
  <c r="AB31" i="20"/>
  <c r="V31" i="20"/>
  <c r="W31" i="20"/>
  <c r="U31" i="20"/>
  <c r="O80" i="26"/>
  <c r="Q79" i="26"/>
  <c r="R79" i="26"/>
  <c r="P79" i="26"/>
  <c r="T34" i="26"/>
  <c r="AB33" i="26"/>
  <c r="V33" i="26"/>
  <c r="Z33" i="26"/>
  <c r="AA33" i="26"/>
  <c r="U33" i="26"/>
  <c r="W33" i="26"/>
  <c r="E31" i="20"/>
  <c r="F30" i="20"/>
  <c r="H30" i="20"/>
  <c r="G30" i="20"/>
  <c r="J36" i="20"/>
  <c r="K35" i="20"/>
  <c r="L35" i="20"/>
  <c r="M35" i="20"/>
  <c r="J31" i="26"/>
  <c r="L30" i="26"/>
  <c r="M30" i="26"/>
  <c r="K30" i="26"/>
  <c r="M32" i="13" l="1"/>
  <c r="L33" i="13"/>
  <c r="H32" i="23"/>
  <c r="I32" i="23"/>
  <c r="F32" i="23"/>
  <c r="M32" i="23"/>
  <c r="E32" i="23"/>
  <c r="G32" i="23"/>
  <c r="C32" i="23"/>
  <c r="J32" i="23"/>
  <c r="D32" i="23"/>
  <c r="N32" i="23"/>
  <c r="O32" i="23"/>
  <c r="B33" i="23"/>
  <c r="K32" i="23"/>
  <c r="L32" i="23"/>
  <c r="X34" i="16"/>
  <c r="Y34" i="16"/>
  <c r="W34" i="16"/>
  <c r="V35" i="16"/>
  <c r="R33" i="16"/>
  <c r="S33" i="16"/>
  <c r="T33" i="16"/>
  <c r="Q34" i="16"/>
  <c r="G34" i="16"/>
  <c r="H33" i="16"/>
  <c r="I33" i="16"/>
  <c r="J33" i="16"/>
  <c r="M33" i="16"/>
  <c r="N33" i="16"/>
  <c r="O33" i="16"/>
  <c r="L34" i="16"/>
  <c r="B50" i="16"/>
  <c r="E49" i="16"/>
  <c r="C49" i="16"/>
  <c r="D49" i="16"/>
  <c r="AH35" i="8"/>
  <c r="J34" i="24"/>
  <c r="K34" i="24"/>
  <c r="L34" i="24"/>
  <c r="M34" i="24"/>
  <c r="N34" i="24"/>
  <c r="O34" i="24"/>
  <c r="G34" i="24"/>
  <c r="I34" i="24"/>
  <c r="D34" i="24"/>
  <c r="E34" i="24"/>
  <c r="F34" i="24"/>
  <c r="H34" i="24"/>
  <c r="B35" i="24"/>
  <c r="C34" i="24"/>
  <c r="G31" i="3" a="1"/>
  <c r="G31" i="3" s="1"/>
  <c r="F32" i="3"/>
  <c r="T33" i="20"/>
  <c r="W32" i="20"/>
  <c r="U32" i="20"/>
  <c r="AA32" i="20"/>
  <c r="AB32" i="20"/>
  <c r="Z32" i="20"/>
  <c r="V32" i="20"/>
  <c r="T35" i="26"/>
  <c r="U34" i="26"/>
  <c r="AB34" i="26"/>
  <c r="W34" i="26"/>
  <c r="AA34" i="26"/>
  <c r="V34" i="26"/>
  <c r="Z34" i="26"/>
  <c r="O32" i="20"/>
  <c r="P31" i="20"/>
  <c r="Q31" i="20"/>
  <c r="R31" i="20"/>
  <c r="O81" i="26"/>
  <c r="R80" i="26"/>
  <c r="P80" i="26"/>
  <c r="Q80" i="26"/>
  <c r="E32" i="20"/>
  <c r="G31" i="20"/>
  <c r="H31" i="20"/>
  <c r="F31" i="20"/>
  <c r="J32" i="26"/>
  <c r="M31" i="26"/>
  <c r="K31" i="26"/>
  <c r="L31" i="26"/>
  <c r="J37" i="20"/>
  <c r="M36" i="20"/>
  <c r="L36" i="20"/>
  <c r="K36" i="20"/>
  <c r="E32" i="26"/>
  <c r="H31" i="26"/>
  <c r="G31" i="26"/>
  <c r="F31" i="26"/>
  <c r="M33" i="13" l="1"/>
  <c r="L34" i="13"/>
  <c r="N33" i="23"/>
  <c r="H33" i="23"/>
  <c r="L33" i="23"/>
  <c r="F33" i="23"/>
  <c r="G33" i="23"/>
  <c r="M33" i="23"/>
  <c r="E33" i="23"/>
  <c r="J33" i="23"/>
  <c r="O33" i="23"/>
  <c r="I33" i="23"/>
  <c r="B34" i="23"/>
  <c r="K33" i="23"/>
  <c r="D33" i="23"/>
  <c r="C33" i="23"/>
  <c r="Y35" i="16"/>
  <c r="W35" i="16"/>
  <c r="X35" i="16"/>
  <c r="V36" i="16"/>
  <c r="H34" i="16"/>
  <c r="G35" i="16"/>
  <c r="J34" i="16"/>
  <c r="I34" i="16"/>
  <c r="Q35" i="16"/>
  <c r="S34" i="16"/>
  <c r="T34" i="16"/>
  <c r="R34" i="16"/>
  <c r="B51" i="16"/>
  <c r="C50" i="16"/>
  <c r="D50" i="16"/>
  <c r="E50" i="16"/>
  <c r="M34" i="16"/>
  <c r="N34" i="16"/>
  <c r="L35" i="16"/>
  <c r="O34" i="16"/>
  <c r="AH36" i="8"/>
  <c r="I35" i="24"/>
  <c r="J35" i="24"/>
  <c r="K35" i="24"/>
  <c r="L35" i="24"/>
  <c r="M35" i="24"/>
  <c r="N35" i="24"/>
  <c r="F35" i="24"/>
  <c r="H35" i="24"/>
  <c r="G35" i="24"/>
  <c r="O35" i="24"/>
  <c r="B36" i="24"/>
  <c r="D35" i="24"/>
  <c r="E35" i="24"/>
  <c r="C35" i="24"/>
  <c r="G32" i="3" a="1"/>
  <c r="G32" i="3" s="1"/>
  <c r="F33" i="3"/>
  <c r="T36" i="26"/>
  <c r="Z35" i="26"/>
  <c r="AB35" i="26"/>
  <c r="W35" i="26"/>
  <c r="AA35" i="26"/>
  <c r="U35" i="26"/>
  <c r="V35" i="26"/>
  <c r="E33" i="26"/>
  <c r="F32" i="26"/>
  <c r="G32" i="26"/>
  <c r="H32" i="26"/>
  <c r="O82" i="26"/>
  <c r="P81" i="26"/>
  <c r="R81" i="26"/>
  <c r="Q81" i="26"/>
  <c r="J38" i="20"/>
  <c r="L37" i="20"/>
  <c r="M37" i="20"/>
  <c r="K37" i="20"/>
  <c r="J33" i="26"/>
  <c r="K32" i="26"/>
  <c r="L32" i="26"/>
  <c r="M32" i="26"/>
  <c r="O33" i="20"/>
  <c r="R32" i="20"/>
  <c r="P32" i="20"/>
  <c r="Q32" i="20"/>
  <c r="E33" i="20"/>
  <c r="F32" i="20"/>
  <c r="H32" i="20"/>
  <c r="G32" i="20"/>
  <c r="T34" i="20"/>
  <c r="Z33" i="20"/>
  <c r="V33" i="20"/>
  <c r="AB33" i="20"/>
  <c r="W33" i="20"/>
  <c r="AA33" i="20"/>
  <c r="U33" i="20"/>
  <c r="L35" i="13" l="1"/>
  <c r="M34" i="13"/>
  <c r="N34" i="23"/>
  <c r="E34" i="23"/>
  <c r="J34" i="23"/>
  <c r="O34" i="23"/>
  <c r="C34" i="23"/>
  <c r="M34" i="23"/>
  <c r="B35" i="23"/>
  <c r="D34" i="23"/>
  <c r="K34" i="23"/>
  <c r="L34" i="23"/>
  <c r="F34" i="23"/>
  <c r="G34" i="23"/>
  <c r="H34" i="23"/>
  <c r="I34" i="23"/>
  <c r="X36" i="16"/>
  <c r="V37" i="16"/>
  <c r="W36" i="16"/>
  <c r="Y36" i="16"/>
  <c r="B52" i="16"/>
  <c r="C51" i="16"/>
  <c r="D51" i="16"/>
  <c r="E51" i="16"/>
  <c r="Q36" i="16"/>
  <c r="S35" i="16"/>
  <c r="T35" i="16"/>
  <c r="R35" i="16"/>
  <c r="L36" i="16"/>
  <c r="M35" i="16"/>
  <c r="N35" i="16"/>
  <c r="O35" i="16"/>
  <c r="G36" i="16"/>
  <c r="H35" i="16"/>
  <c r="J35" i="16"/>
  <c r="I35" i="16"/>
  <c r="AH37" i="8"/>
  <c r="H36" i="24"/>
  <c r="I36" i="24"/>
  <c r="J36" i="24"/>
  <c r="K36" i="24"/>
  <c r="L36" i="24"/>
  <c r="E36" i="24"/>
  <c r="G36" i="24"/>
  <c r="D36" i="24"/>
  <c r="F36" i="24"/>
  <c r="M36" i="24"/>
  <c r="N36" i="24"/>
  <c r="O36" i="24"/>
  <c r="B37" i="24"/>
  <c r="C36" i="24"/>
  <c r="F34" i="3"/>
  <c r="G33" i="3" a="1"/>
  <c r="G33" i="3" s="1"/>
  <c r="O83" i="26"/>
  <c r="P82" i="26"/>
  <c r="R82" i="26"/>
  <c r="Q82" i="26"/>
  <c r="O34" i="20"/>
  <c r="R33" i="20"/>
  <c r="Q33" i="20"/>
  <c r="P33" i="20"/>
  <c r="E34" i="26"/>
  <c r="G33" i="26"/>
  <c r="F33" i="26"/>
  <c r="H33" i="26"/>
  <c r="J39" i="20"/>
  <c r="M38" i="20"/>
  <c r="L38" i="20"/>
  <c r="K38" i="20"/>
  <c r="T35" i="20"/>
  <c r="AB34" i="20"/>
  <c r="Z34" i="20"/>
  <c r="AA34" i="20"/>
  <c r="W34" i="20"/>
  <c r="U34" i="20"/>
  <c r="V34" i="20"/>
  <c r="E34" i="20"/>
  <c r="G33" i="20"/>
  <c r="H33" i="20"/>
  <c r="F33" i="20"/>
  <c r="J34" i="26"/>
  <c r="L33" i="26"/>
  <c r="M33" i="26"/>
  <c r="K33" i="26"/>
  <c r="T37" i="26"/>
  <c r="V36" i="26"/>
  <c r="U36" i="26"/>
  <c r="AB36" i="26"/>
  <c r="AA36" i="26"/>
  <c r="Z36" i="26"/>
  <c r="W36" i="26"/>
  <c r="M35" i="13" l="1"/>
  <c r="L36" i="13"/>
  <c r="N35" i="23"/>
  <c r="O35" i="23"/>
  <c r="H35" i="23"/>
  <c r="C35" i="23"/>
  <c r="D35" i="23"/>
  <c r="I35" i="23"/>
  <c r="B36" i="23"/>
  <c r="J35" i="23"/>
  <c r="G35" i="23"/>
  <c r="K35" i="23"/>
  <c r="L35" i="23"/>
  <c r="F35" i="23"/>
  <c r="M35" i="23"/>
  <c r="E35" i="23"/>
  <c r="X37" i="16"/>
  <c r="W37" i="16"/>
  <c r="Y37" i="16"/>
  <c r="V38" i="16"/>
  <c r="S36" i="16"/>
  <c r="R36" i="16"/>
  <c r="T36" i="16"/>
  <c r="Q37" i="16"/>
  <c r="I36" i="16"/>
  <c r="J36" i="16"/>
  <c r="G37" i="16"/>
  <c r="H36" i="16"/>
  <c r="M36" i="16"/>
  <c r="L37" i="16"/>
  <c r="N36" i="16"/>
  <c r="O36" i="16"/>
  <c r="B53" i="16"/>
  <c r="C52" i="16"/>
  <c r="D52" i="16"/>
  <c r="E52" i="16"/>
  <c r="AH38" i="8"/>
  <c r="G37" i="24"/>
  <c r="H37" i="24"/>
  <c r="I37" i="24"/>
  <c r="J37" i="24"/>
  <c r="K37" i="24"/>
  <c r="D37" i="24"/>
  <c r="B38" i="24"/>
  <c r="F37" i="24"/>
  <c r="N37" i="24"/>
  <c r="O37" i="24"/>
  <c r="E37" i="24"/>
  <c r="L37" i="24"/>
  <c r="M37" i="24"/>
  <c r="C37" i="24"/>
  <c r="F35" i="3"/>
  <c r="G34" i="3" a="1"/>
  <c r="G34" i="3" s="1"/>
  <c r="E35" i="26"/>
  <c r="H34" i="26"/>
  <c r="G34" i="26"/>
  <c r="F34" i="26"/>
  <c r="T38" i="26"/>
  <c r="AB37" i="26"/>
  <c r="W37" i="26"/>
  <c r="AA37" i="26"/>
  <c r="Z37" i="26"/>
  <c r="U37" i="26"/>
  <c r="V37" i="26"/>
  <c r="T36" i="20"/>
  <c r="Z35" i="20"/>
  <c r="AA35" i="20"/>
  <c r="AB35" i="20"/>
  <c r="W35" i="20"/>
  <c r="U35" i="20"/>
  <c r="V35" i="20"/>
  <c r="O35" i="20"/>
  <c r="Q34" i="20"/>
  <c r="P34" i="20"/>
  <c r="R34" i="20"/>
  <c r="E35" i="20"/>
  <c r="G34" i="20"/>
  <c r="H34" i="20"/>
  <c r="F34" i="20"/>
  <c r="J35" i="26"/>
  <c r="L34" i="26"/>
  <c r="K34" i="26"/>
  <c r="M34" i="26"/>
  <c r="J40" i="20"/>
  <c r="M39" i="20"/>
  <c r="L39" i="20"/>
  <c r="K39" i="20"/>
  <c r="O84" i="26"/>
  <c r="R83" i="26"/>
  <c r="P83" i="26"/>
  <c r="Q83" i="26"/>
  <c r="M36" i="13" l="1"/>
  <c r="L37" i="13"/>
  <c r="I36" i="23"/>
  <c r="J36" i="23"/>
  <c r="N36" i="23"/>
  <c r="M36" i="23"/>
  <c r="E36" i="23"/>
  <c r="C36" i="23"/>
  <c r="G36" i="23"/>
  <c r="K36" i="23"/>
  <c r="L36" i="23"/>
  <c r="F36" i="23"/>
  <c r="H36" i="23"/>
  <c r="O36" i="23"/>
  <c r="D36" i="23"/>
  <c r="B37" i="23"/>
  <c r="Y38" i="16"/>
  <c r="V39" i="16"/>
  <c r="W38" i="16"/>
  <c r="X38" i="16"/>
  <c r="J37" i="16"/>
  <c r="G38" i="16"/>
  <c r="I37" i="16"/>
  <c r="H37" i="16"/>
  <c r="B54" i="16"/>
  <c r="C53" i="16"/>
  <c r="D53" i="16"/>
  <c r="E53" i="16"/>
  <c r="Q38" i="16"/>
  <c r="S37" i="16"/>
  <c r="T37" i="16"/>
  <c r="R37" i="16"/>
  <c r="N37" i="16"/>
  <c r="O37" i="16"/>
  <c r="M37" i="16"/>
  <c r="L38" i="16"/>
  <c r="AH39" i="8"/>
  <c r="F38" i="24"/>
  <c r="G38" i="24"/>
  <c r="H38" i="24"/>
  <c r="I38" i="24"/>
  <c r="J38" i="24"/>
  <c r="O38" i="24"/>
  <c r="E38" i="24"/>
  <c r="D38" i="24"/>
  <c r="K38" i="24"/>
  <c r="L38" i="24"/>
  <c r="M38" i="24"/>
  <c r="N38" i="24"/>
  <c r="B39" i="24"/>
  <c r="C38" i="24"/>
  <c r="F36" i="3"/>
  <c r="G35" i="3" a="1"/>
  <c r="G35" i="3" s="1"/>
  <c r="T37" i="20"/>
  <c r="AA36" i="20"/>
  <c r="W36" i="20"/>
  <c r="Z36" i="20"/>
  <c r="AB36" i="20"/>
  <c r="U36" i="20"/>
  <c r="V36" i="20"/>
  <c r="E36" i="20"/>
  <c r="G35" i="20"/>
  <c r="F35" i="20"/>
  <c r="H35" i="20"/>
  <c r="J41" i="20"/>
  <c r="L40" i="20"/>
  <c r="M40" i="20"/>
  <c r="K40" i="20"/>
  <c r="O85" i="26"/>
  <c r="P84" i="26"/>
  <c r="Q84" i="26"/>
  <c r="R84" i="26"/>
  <c r="T39" i="26"/>
  <c r="AB38" i="26"/>
  <c r="W38" i="26"/>
  <c r="Z38" i="26"/>
  <c r="V38" i="26"/>
  <c r="AA38" i="26"/>
  <c r="U38" i="26"/>
  <c r="O36" i="20"/>
  <c r="R35" i="20"/>
  <c r="P35" i="20"/>
  <c r="Q35" i="20"/>
  <c r="J36" i="26"/>
  <c r="M35" i="26"/>
  <c r="L35" i="26"/>
  <c r="K35" i="26"/>
  <c r="E36" i="26"/>
  <c r="F35" i="26"/>
  <c r="H35" i="26"/>
  <c r="G35" i="26"/>
  <c r="L38" i="13" l="1"/>
  <c r="M37" i="13"/>
  <c r="I37" i="23"/>
  <c r="N37" i="23"/>
  <c r="B38" i="23"/>
  <c r="H37" i="23"/>
  <c r="K37" i="23"/>
  <c r="L37" i="23"/>
  <c r="O37" i="23"/>
  <c r="M37" i="23"/>
  <c r="G37" i="23"/>
  <c r="J37" i="23"/>
  <c r="F37" i="23"/>
  <c r="E37" i="23"/>
  <c r="D37" i="23"/>
  <c r="C37" i="23"/>
  <c r="V40" i="16"/>
  <c r="Y39" i="16"/>
  <c r="W39" i="16"/>
  <c r="X39" i="16"/>
  <c r="B55" i="16"/>
  <c r="D54" i="16"/>
  <c r="E54" i="16"/>
  <c r="C54" i="16"/>
  <c r="L39" i="16"/>
  <c r="M38" i="16"/>
  <c r="N38" i="16"/>
  <c r="O38" i="16"/>
  <c r="J38" i="16"/>
  <c r="G39" i="16"/>
  <c r="I38" i="16"/>
  <c r="H38" i="16"/>
  <c r="Q39" i="16"/>
  <c r="T38" i="16"/>
  <c r="R38" i="16"/>
  <c r="S38" i="16"/>
  <c r="AH40" i="8"/>
  <c r="E39" i="24"/>
  <c r="F39" i="24"/>
  <c r="G39" i="24"/>
  <c r="H39" i="24"/>
  <c r="I39" i="24"/>
  <c r="N39" i="24"/>
  <c r="D39" i="24"/>
  <c r="B40" i="24"/>
  <c r="O39" i="24"/>
  <c r="J39" i="24"/>
  <c r="K39" i="24"/>
  <c r="L39" i="24"/>
  <c r="M39" i="24"/>
  <c r="C39" i="24"/>
  <c r="G36" i="3" a="1"/>
  <c r="G36" i="3" s="1"/>
  <c r="F37" i="3"/>
  <c r="J42" i="20"/>
  <c r="L41" i="20"/>
  <c r="M41" i="20"/>
  <c r="K41" i="20"/>
  <c r="T40" i="26"/>
  <c r="AB39" i="26"/>
  <c r="W39" i="26"/>
  <c r="AA39" i="26"/>
  <c r="U39" i="26"/>
  <c r="V39" i="26"/>
  <c r="Z39" i="26"/>
  <c r="E37" i="20"/>
  <c r="H36" i="20"/>
  <c r="F36" i="20"/>
  <c r="G36" i="20"/>
  <c r="E37" i="26"/>
  <c r="G36" i="26"/>
  <c r="F36" i="26"/>
  <c r="H36" i="26"/>
  <c r="J37" i="26"/>
  <c r="M36" i="26"/>
  <c r="L36" i="26"/>
  <c r="K36" i="26"/>
  <c r="O86" i="26"/>
  <c r="P85" i="26"/>
  <c r="R85" i="26"/>
  <c r="Q85" i="26"/>
  <c r="O37" i="20"/>
  <c r="P36" i="20"/>
  <c r="R36" i="20"/>
  <c r="Q36" i="20"/>
  <c r="T38" i="20"/>
  <c r="AA37" i="20"/>
  <c r="Z37" i="20"/>
  <c r="AB37" i="20"/>
  <c r="U37" i="20"/>
  <c r="V37" i="20"/>
  <c r="W37" i="20"/>
  <c r="M38" i="13" l="1"/>
  <c r="L39" i="13"/>
  <c r="F38" i="23"/>
  <c r="O38" i="23"/>
  <c r="H38" i="23"/>
  <c r="C38" i="23"/>
  <c r="G38" i="23"/>
  <c r="M38" i="23"/>
  <c r="N38" i="23"/>
  <c r="K38" i="23"/>
  <c r="L38" i="23"/>
  <c r="B39" i="23"/>
  <c r="I38" i="23"/>
  <c r="E38" i="23"/>
  <c r="D38" i="23"/>
  <c r="J38" i="23"/>
  <c r="X40" i="16"/>
  <c r="W40" i="16"/>
  <c r="Y40" i="16"/>
  <c r="V41" i="16"/>
  <c r="R39" i="16"/>
  <c r="S39" i="16"/>
  <c r="T39" i="16"/>
  <c r="Q40" i="16"/>
  <c r="M39" i="16"/>
  <c r="N39" i="16"/>
  <c r="O39" i="16"/>
  <c r="L40" i="16"/>
  <c r="I39" i="16"/>
  <c r="J39" i="16"/>
  <c r="G40" i="16"/>
  <c r="H39" i="16"/>
  <c r="B56" i="16"/>
  <c r="D55" i="16"/>
  <c r="E55" i="16"/>
  <c r="C55" i="16"/>
  <c r="AH41" i="8"/>
  <c r="D40" i="24"/>
  <c r="B41" i="24"/>
  <c r="E40" i="24"/>
  <c r="F40" i="24"/>
  <c r="G40" i="24"/>
  <c r="H40" i="24"/>
  <c r="M40" i="24"/>
  <c r="O40" i="24"/>
  <c r="I40" i="24"/>
  <c r="J40" i="24"/>
  <c r="K40" i="24"/>
  <c r="L40" i="24"/>
  <c r="N40" i="24"/>
  <c r="C40" i="24"/>
  <c r="G37" i="3" a="1"/>
  <c r="G37" i="3" s="1"/>
  <c r="F38" i="3"/>
  <c r="E38" i="20"/>
  <c r="H37" i="20"/>
  <c r="G37" i="20"/>
  <c r="F37" i="20"/>
  <c r="J38" i="26"/>
  <c r="L37" i="26"/>
  <c r="M37" i="26"/>
  <c r="K37" i="26"/>
  <c r="T41" i="26"/>
  <c r="V40" i="26"/>
  <c r="AB40" i="26"/>
  <c r="Z40" i="26"/>
  <c r="AA40" i="26"/>
  <c r="U40" i="26"/>
  <c r="W40" i="26"/>
  <c r="O87" i="26"/>
  <c r="P86" i="26"/>
  <c r="R86" i="26"/>
  <c r="Q86" i="26"/>
  <c r="T39" i="20"/>
  <c r="AB38" i="20"/>
  <c r="Z38" i="20"/>
  <c r="AA38" i="20"/>
  <c r="W38" i="20"/>
  <c r="V38" i="20"/>
  <c r="U38" i="20"/>
  <c r="E38" i="26"/>
  <c r="H37" i="26"/>
  <c r="G37" i="26"/>
  <c r="F37" i="26"/>
  <c r="O38" i="20"/>
  <c r="P37" i="20"/>
  <c r="Q37" i="20"/>
  <c r="R37" i="20"/>
  <c r="J43" i="20"/>
  <c r="L42" i="20"/>
  <c r="M42" i="20"/>
  <c r="K42" i="20"/>
  <c r="M39" i="13" l="1"/>
  <c r="L40" i="13"/>
  <c r="E39" i="23"/>
  <c r="C39" i="23"/>
  <c r="B40" i="23"/>
  <c r="G39" i="23"/>
  <c r="N39" i="23"/>
  <c r="D39" i="23"/>
  <c r="H39" i="23"/>
  <c r="I39" i="23"/>
  <c r="J39" i="23"/>
  <c r="L39" i="23"/>
  <c r="M39" i="23"/>
  <c r="F39" i="23"/>
  <c r="K39" i="23"/>
  <c r="O39" i="23"/>
  <c r="V42" i="16"/>
  <c r="Y41" i="16"/>
  <c r="W41" i="16"/>
  <c r="X41" i="16"/>
  <c r="R40" i="16"/>
  <c r="Q41" i="16"/>
  <c r="T40" i="16"/>
  <c r="S40" i="16"/>
  <c r="O40" i="16"/>
  <c r="L41" i="16"/>
  <c r="M40" i="16"/>
  <c r="N40" i="16"/>
  <c r="B57" i="16"/>
  <c r="E56" i="16"/>
  <c r="D56" i="16"/>
  <c r="C56" i="16"/>
  <c r="I40" i="16"/>
  <c r="J40" i="16"/>
  <c r="G41" i="16"/>
  <c r="H40" i="16"/>
  <c r="AH42" i="8"/>
  <c r="O41" i="24"/>
  <c r="D41" i="24"/>
  <c r="B42" i="24"/>
  <c r="E41" i="24"/>
  <c r="F41" i="24"/>
  <c r="G41" i="24"/>
  <c r="L41" i="24"/>
  <c r="H41" i="24"/>
  <c r="I41" i="24"/>
  <c r="J41" i="24"/>
  <c r="K41" i="24"/>
  <c r="M41" i="24"/>
  <c r="N41" i="24"/>
  <c r="C41" i="24"/>
  <c r="G38" i="3" a="1"/>
  <c r="G38" i="3" s="1"/>
  <c r="F39" i="3"/>
  <c r="J44" i="20"/>
  <c r="M43" i="20"/>
  <c r="K43" i="20"/>
  <c r="L43" i="20"/>
  <c r="T42" i="26"/>
  <c r="AB41" i="26"/>
  <c r="V41" i="26"/>
  <c r="W41" i="26"/>
  <c r="U41" i="26"/>
  <c r="AA41" i="26"/>
  <c r="Z41" i="26"/>
  <c r="T40" i="20"/>
  <c r="AA39" i="20"/>
  <c r="U39" i="20"/>
  <c r="Z39" i="20"/>
  <c r="W39" i="20"/>
  <c r="AB39" i="20"/>
  <c r="V39" i="20"/>
  <c r="J39" i="26"/>
  <c r="L38" i="26"/>
  <c r="K38" i="26"/>
  <c r="M38" i="26"/>
  <c r="O39" i="20"/>
  <c r="Q38" i="20"/>
  <c r="P38" i="20"/>
  <c r="R38" i="20"/>
  <c r="O88" i="26"/>
  <c r="Q87" i="26"/>
  <c r="P87" i="26"/>
  <c r="R87" i="26"/>
  <c r="E39" i="26"/>
  <c r="G38" i="26"/>
  <c r="F38" i="26"/>
  <c r="H38" i="26"/>
  <c r="E39" i="20"/>
  <c r="H38" i="20"/>
  <c r="G38" i="20"/>
  <c r="F38" i="20"/>
  <c r="L41" i="13" l="1"/>
  <c r="M40" i="13"/>
  <c r="G40" i="23"/>
  <c r="H40" i="23"/>
  <c r="E40" i="23"/>
  <c r="M40" i="23"/>
  <c r="I40" i="23"/>
  <c r="C40" i="23"/>
  <c r="K40" i="23"/>
  <c r="J40" i="23"/>
  <c r="O40" i="23"/>
  <c r="N40" i="23"/>
  <c r="B41" i="23"/>
  <c r="D40" i="23"/>
  <c r="L40" i="23"/>
  <c r="F40" i="23"/>
  <c r="W42" i="16"/>
  <c r="Y42" i="16"/>
  <c r="V43" i="16"/>
  <c r="X42" i="16"/>
  <c r="H41" i="16"/>
  <c r="I41" i="16"/>
  <c r="G42" i="16"/>
  <c r="J41" i="16"/>
  <c r="B58" i="16"/>
  <c r="E57" i="16"/>
  <c r="C57" i="16"/>
  <c r="D57" i="16"/>
  <c r="L42" i="16"/>
  <c r="N41" i="16"/>
  <c r="O41" i="16"/>
  <c r="M41" i="16"/>
  <c r="Q42" i="16"/>
  <c r="R41" i="16"/>
  <c r="S41" i="16"/>
  <c r="T41" i="16"/>
  <c r="AH43" i="8"/>
  <c r="N42" i="24"/>
  <c r="O42" i="24"/>
  <c r="D42" i="24"/>
  <c r="B43" i="24"/>
  <c r="E42" i="24"/>
  <c r="F42" i="24"/>
  <c r="K42" i="24"/>
  <c r="G42" i="24"/>
  <c r="H42" i="24"/>
  <c r="I42" i="24"/>
  <c r="J42" i="24"/>
  <c r="L42" i="24"/>
  <c r="M42" i="24"/>
  <c r="C42" i="24"/>
  <c r="G39" i="3" a="1"/>
  <c r="G39" i="3" s="1"/>
  <c r="F40" i="3"/>
  <c r="E40" i="20"/>
  <c r="G39" i="20"/>
  <c r="H39" i="20"/>
  <c r="F39" i="20"/>
  <c r="T43" i="26"/>
  <c r="V42" i="26"/>
  <c r="AA42" i="26"/>
  <c r="AB42" i="26"/>
  <c r="U42" i="26"/>
  <c r="W42" i="26"/>
  <c r="Z42" i="26"/>
  <c r="E40" i="26"/>
  <c r="G39" i="26"/>
  <c r="F39" i="26"/>
  <c r="H39" i="26"/>
  <c r="O89" i="26"/>
  <c r="P88" i="26"/>
  <c r="Q88" i="26"/>
  <c r="R88" i="26"/>
  <c r="O40" i="20"/>
  <c r="R39" i="20"/>
  <c r="P39" i="20"/>
  <c r="Q39" i="20"/>
  <c r="T41" i="20"/>
  <c r="Z40" i="20"/>
  <c r="AB40" i="20"/>
  <c r="U40" i="20"/>
  <c r="V40" i="20"/>
  <c r="AA40" i="20"/>
  <c r="W40" i="20"/>
  <c r="J40" i="26"/>
  <c r="K39" i="26"/>
  <c r="M39" i="26"/>
  <c r="L39" i="26"/>
  <c r="J45" i="20"/>
  <c r="M44" i="20"/>
  <c r="L44" i="20"/>
  <c r="K44" i="20"/>
  <c r="L42" i="13" l="1"/>
  <c r="M41" i="13"/>
  <c r="G41" i="23"/>
  <c r="J41" i="23"/>
  <c r="N41" i="23"/>
  <c r="F41" i="23"/>
  <c r="L41" i="23"/>
  <c r="M41" i="23"/>
  <c r="E41" i="23"/>
  <c r="C41" i="23"/>
  <c r="O41" i="23"/>
  <c r="K41" i="23"/>
  <c r="B42" i="23"/>
  <c r="D41" i="23"/>
  <c r="H41" i="23"/>
  <c r="I41" i="23"/>
  <c r="X43" i="16"/>
  <c r="Y43" i="16"/>
  <c r="W43" i="16"/>
  <c r="V44" i="16"/>
  <c r="B59" i="16"/>
  <c r="D58" i="16"/>
  <c r="E58" i="16"/>
  <c r="C58" i="16"/>
  <c r="R42" i="16"/>
  <c r="S42" i="16"/>
  <c r="T42" i="16"/>
  <c r="Q43" i="16"/>
  <c r="G43" i="16"/>
  <c r="H42" i="16"/>
  <c r="I42" i="16"/>
  <c r="J42" i="16"/>
  <c r="L43" i="16"/>
  <c r="N42" i="16"/>
  <c r="O42" i="16"/>
  <c r="M42" i="16"/>
  <c r="AH44" i="8"/>
  <c r="M43" i="24"/>
  <c r="N43" i="24"/>
  <c r="O43" i="24"/>
  <c r="D43" i="24"/>
  <c r="B44" i="24"/>
  <c r="E43" i="24"/>
  <c r="J43" i="24"/>
  <c r="F43" i="24"/>
  <c r="G43" i="24"/>
  <c r="H43" i="24"/>
  <c r="I43" i="24"/>
  <c r="K43" i="24"/>
  <c r="L43" i="24"/>
  <c r="C43" i="24"/>
  <c r="F41" i="3"/>
  <c r="G40" i="3" a="1"/>
  <c r="G40" i="3" s="1"/>
  <c r="E41" i="26"/>
  <c r="H40" i="26"/>
  <c r="G40" i="26"/>
  <c r="F40" i="26"/>
  <c r="J41" i="26"/>
  <c r="M40" i="26"/>
  <c r="K40" i="26"/>
  <c r="L40" i="26"/>
  <c r="O41" i="20"/>
  <c r="R40" i="20"/>
  <c r="Q40" i="20"/>
  <c r="P40" i="20"/>
  <c r="J46" i="20"/>
  <c r="M45" i="20"/>
  <c r="L45" i="20"/>
  <c r="K45" i="20"/>
  <c r="T44" i="26"/>
  <c r="W43" i="26"/>
  <c r="AB43" i="26"/>
  <c r="U43" i="26"/>
  <c r="V43" i="26"/>
  <c r="AA43" i="26"/>
  <c r="Z43" i="26"/>
  <c r="T42" i="20"/>
  <c r="Z41" i="20"/>
  <c r="AA41" i="20"/>
  <c r="U41" i="20"/>
  <c r="V41" i="20"/>
  <c r="AB41" i="20"/>
  <c r="W41" i="20"/>
  <c r="O90" i="26"/>
  <c r="P89" i="26"/>
  <c r="R89" i="26"/>
  <c r="Q89" i="26"/>
  <c r="E41" i="20"/>
  <c r="F40" i="20"/>
  <c r="H40" i="20"/>
  <c r="G40" i="20"/>
  <c r="M42" i="13" l="1"/>
  <c r="L43" i="13"/>
  <c r="H42" i="23"/>
  <c r="I42" i="23"/>
  <c r="J42" i="23"/>
  <c r="L42" i="23"/>
  <c r="F42" i="23"/>
  <c r="N42" i="23"/>
  <c r="K42" i="23"/>
  <c r="G42" i="23"/>
  <c r="D42" i="23"/>
  <c r="M42" i="23"/>
  <c r="E42" i="23"/>
  <c r="O42" i="23"/>
  <c r="C42" i="23"/>
  <c r="B43" i="23"/>
  <c r="V45" i="16"/>
  <c r="W44" i="16"/>
  <c r="Y44" i="16"/>
  <c r="X44" i="16"/>
  <c r="R43" i="16"/>
  <c r="S43" i="16"/>
  <c r="Q44" i="16"/>
  <c r="T43" i="16"/>
  <c r="L44" i="16"/>
  <c r="M43" i="16"/>
  <c r="N43" i="16"/>
  <c r="O43" i="16"/>
  <c r="H43" i="16"/>
  <c r="I43" i="16"/>
  <c r="J43" i="16"/>
  <c r="G44" i="16"/>
  <c r="B60" i="16"/>
  <c r="E59" i="16"/>
  <c r="D59" i="16"/>
  <c r="C59" i="16"/>
  <c r="AH45" i="8"/>
  <c r="L44" i="24"/>
  <c r="M44" i="24"/>
  <c r="N44" i="24"/>
  <c r="O44" i="24"/>
  <c r="D44" i="24"/>
  <c r="B45" i="24"/>
  <c r="I44" i="24"/>
  <c r="E44" i="24"/>
  <c r="F44" i="24"/>
  <c r="G44" i="24"/>
  <c r="H44" i="24"/>
  <c r="J44" i="24"/>
  <c r="K44" i="24"/>
  <c r="C44" i="24"/>
  <c r="G41" i="3" a="1"/>
  <c r="G41" i="3" s="1"/>
  <c r="F42" i="3"/>
  <c r="E42" i="20"/>
  <c r="H41" i="20"/>
  <c r="F41" i="20"/>
  <c r="G41" i="20"/>
  <c r="O42" i="20"/>
  <c r="Q41" i="20"/>
  <c r="P41" i="20"/>
  <c r="R41" i="20"/>
  <c r="T45" i="26"/>
  <c r="Z44" i="26"/>
  <c r="AB44" i="26"/>
  <c r="V44" i="26"/>
  <c r="AA44" i="26"/>
  <c r="U44" i="26"/>
  <c r="W44" i="26"/>
  <c r="J42" i="26"/>
  <c r="M41" i="26"/>
  <c r="L41" i="26"/>
  <c r="K41" i="26"/>
  <c r="T43" i="20"/>
  <c r="Z42" i="20"/>
  <c r="V42" i="20"/>
  <c r="U42" i="20"/>
  <c r="AB42" i="20"/>
  <c r="W42" i="20"/>
  <c r="AA42" i="20"/>
  <c r="O91" i="26"/>
  <c r="R90" i="26"/>
  <c r="P90" i="26"/>
  <c r="Q90" i="26"/>
  <c r="J47" i="20"/>
  <c r="M46" i="20"/>
  <c r="L46" i="20"/>
  <c r="K46" i="20"/>
  <c r="E42" i="26"/>
  <c r="G41" i="26"/>
  <c r="F41" i="26"/>
  <c r="H41" i="26"/>
  <c r="L44" i="13" l="1"/>
  <c r="M43" i="13"/>
  <c r="H43" i="23"/>
  <c r="N43" i="23"/>
  <c r="I43" i="23"/>
  <c r="J43" i="23"/>
  <c r="G43" i="23"/>
  <c r="K43" i="23"/>
  <c r="L43" i="23"/>
  <c r="O43" i="23"/>
  <c r="B44" i="23"/>
  <c r="F43" i="23"/>
  <c r="C43" i="23"/>
  <c r="E43" i="23"/>
  <c r="D43" i="23"/>
  <c r="M43" i="23"/>
  <c r="X45" i="16"/>
  <c r="Y45" i="16"/>
  <c r="W45" i="16"/>
  <c r="V46" i="16"/>
  <c r="L45" i="16"/>
  <c r="M44" i="16"/>
  <c r="O44" i="16"/>
  <c r="N44" i="16"/>
  <c r="B61" i="16"/>
  <c r="D60" i="16"/>
  <c r="E60" i="16"/>
  <c r="C60" i="16"/>
  <c r="Q45" i="16"/>
  <c r="T44" i="16"/>
  <c r="S44" i="16"/>
  <c r="R44" i="16"/>
  <c r="G45" i="16"/>
  <c r="H44" i="16"/>
  <c r="I44" i="16"/>
  <c r="J44" i="16"/>
  <c r="AH46" i="8"/>
  <c r="K45" i="24"/>
  <c r="L45" i="24"/>
  <c r="M45" i="24"/>
  <c r="N45" i="24"/>
  <c r="O45" i="24"/>
  <c r="H45" i="24"/>
  <c r="B46" i="24"/>
  <c r="D45" i="24"/>
  <c r="E45" i="24"/>
  <c r="F45" i="24"/>
  <c r="G45" i="24"/>
  <c r="I45" i="24"/>
  <c r="J45" i="24"/>
  <c r="C45" i="24"/>
  <c r="F43" i="3"/>
  <c r="G42" i="3" a="1"/>
  <c r="G42" i="3" s="1"/>
  <c r="E43" i="26"/>
  <c r="G42" i="26"/>
  <c r="F42" i="26"/>
  <c r="H42" i="26"/>
  <c r="T46" i="26"/>
  <c r="W45" i="26"/>
  <c r="Z45" i="26"/>
  <c r="U45" i="26"/>
  <c r="AA45" i="26"/>
  <c r="V45" i="26"/>
  <c r="AB45" i="26"/>
  <c r="O43" i="20"/>
  <c r="Q42" i="20"/>
  <c r="R42" i="20"/>
  <c r="P42" i="20"/>
  <c r="J43" i="26"/>
  <c r="M42" i="26"/>
  <c r="K42" i="26"/>
  <c r="L42" i="26"/>
  <c r="O92" i="26"/>
  <c r="R91" i="26"/>
  <c r="Q91" i="26"/>
  <c r="P91" i="26"/>
  <c r="J48" i="20"/>
  <c r="M47" i="20"/>
  <c r="K47" i="20"/>
  <c r="L47" i="20"/>
  <c r="T44" i="20"/>
  <c r="V43" i="20"/>
  <c r="Z43" i="20"/>
  <c r="AB43" i="20"/>
  <c r="U43" i="20"/>
  <c r="AA43" i="20"/>
  <c r="W43" i="20"/>
  <c r="E43" i="20"/>
  <c r="G42" i="20"/>
  <c r="H42" i="20"/>
  <c r="F42" i="20"/>
  <c r="M44" i="13" l="1"/>
  <c r="L45" i="13"/>
  <c r="M44" i="23"/>
  <c r="B45" i="23"/>
  <c r="N44" i="23"/>
  <c r="I44" i="23"/>
  <c r="J44" i="23"/>
  <c r="L44" i="23"/>
  <c r="G44" i="23"/>
  <c r="K44" i="23"/>
  <c r="E44" i="23"/>
  <c r="O44" i="23"/>
  <c r="D44" i="23"/>
  <c r="H44" i="23"/>
  <c r="F44" i="23"/>
  <c r="C44" i="23"/>
  <c r="X46" i="16"/>
  <c r="W46" i="16"/>
  <c r="Y46" i="16"/>
  <c r="V47" i="16"/>
  <c r="S45" i="16"/>
  <c r="T45" i="16"/>
  <c r="R45" i="16"/>
  <c r="Q46" i="16"/>
  <c r="B62" i="16"/>
  <c r="E61" i="16"/>
  <c r="D61" i="16"/>
  <c r="C61" i="16"/>
  <c r="G46" i="16"/>
  <c r="J45" i="16"/>
  <c r="H45" i="16"/>
  <c r="I45" i="16"/>
  <c r="M45" i="16"/>
  <c r="N45" i="16"/>
  <c r="O45" i="16"/>
  <c r="L46" i="16"/>
  <c r="AH47" i="8"/>
  <c r="J46" i="24"/>
  <c r="K46" i="24"/>
  <c r="L46" i="24"/>
  <c r="M46" i="24"/>
  <c r="N46" i="24"/>
  <c r="G46" i="24"/>
  <c r="D46" i="24"/>
  <c r="E46" i="24"/>
  <c r="F46" i="24"/>
  <c r="H46" i="24"/>
  <c r="I46" i="24"/>
  <c r="O46" i="24"/>
  <c r="B47" i="24"/>
  <c r="C46" i="24"/>
  <c r="G43" i="3" a="1"/>
  <c r="G43" i="3" s="1"/>
  <c r="F44" i="3"/>
  <c r="O44" i="20"/>
  <c r="R43" i="20"/>
  <c r="Q43" i="20"/>
  <c r="P43" i="20"/>
  <c r="E44" i="20"/>
  <c r="G43" i="20"/>
  <c r="H43" i="20"/>
  <c r="F43" i="20"/>
  <c r="T47" i="26"/>
  <c r="U46" i="26"/>
  <c r="AA46" i="26"/>
  <c r="W46" i="26"/>
  <c r="V46" i="26"/>
  <c r="AB46" i="26"/>
  <c r="Z46" i="26"/>
  <c r="J49" i="20"/>
  <c r="K48" i="20"/>
  <c r="M48" i="20"/>
  <c r="L48" i="20"/>
  <c r="T45" i="20"/>
  <c r="Z44" i="20"/>
  <c r="W44" i="20"/>
  <c r="V44" i="20"/>
  <c r="AA44" i="20"/>
  <c r="AB44" i="20"/>
  <c r="U44" i="20"/>
  <c r="J44" i="26"/>
  <c r="L43" i="26"/>
  <c r="M43" i="26"/>
  <c r="K43" i="26"/>
  <c r="O93" i="26"/>
  <c r="R92" i="26"/>
  <c r="P92" i="26"/>
  <c r="Q92" i="26"/>
  <c r="E44" i="26"/>
  <c r="G43" i="26"/>
  <c r="H43" i="26"/>
  <c r="F43" i="26"/>
  <c r="M45" i="13" l="1"/>
  <c r="L46" i="13"/>
  <c r="O45" i="23"/>
  <c r="B46" i="23"/>
  <c r="N45" i="23"/>
  <c r="J45" i="23"/>
  <c r="K45" i="23"/>
  <c r="C45" i="23"/>
  <c r="D45" i="23"/>
  <c r="L45" i="23"/>
  <c r="F45" i="23"/>
  <c r="G45" i="23"/>
  <c r="M45" i="23"/>
  <c r="E45" i="23"/>
  <c r="H45" i="23"/>
  <c r="I45" i="23"/>
  <c r="V48" i="16"/>
  <c r="W47" i="16"/>
  <c r="Y47" i="16"/>
  <c r="X47" i="16"/>
  <c r="B63" i="16"/>
  <c r="D62" i="16"/>
  <c r="E62" i="16"/>
  <c r="C62" i="16"/>
  <c r="O46" i="16"/>
  <c r="L47" i="16"/>
  <c r="N46" i="16"/>
  <c r="M46" i="16"/>
  <c r="Q47" i="16"/>
  <c r="R46" i="16"/>
  <c r="S46" i="16"/>
  <c r="T46" i="16"/>
  <c r="H46" i="16"/>
  <c r="G47" i="16"/>
  <c r="J46" i="16"/>
  <c r="I46" i="16"/>
  <c r="AH48" i="8"/>
  <c r="I47" i="24"/>
  <c r="J47" i="24"/>
  <c r="K47" i="24"/>
  <c r="L47" i="24"/>
  <c r="M47" i="24"/>
  <c r="F47" i="24"/>
  <c r="N47" i="24"/>
  <c r="O47" i="24"/>
  <c r="B48" i="24"/>
  <c r="D47" i="24"/>
  <c r="E47" i="24"/>
  <c r="G47" i="24"/>
  <c r="H47" i="24"/>
  <c r="C47" i="24"/>
  <c r="G44" i="3" a="1"/>
  <c r="G44" i="3" s="1"/>
  <c r="F45" i="3"/>
  <c r="E45" i="26"/>
  <c r="G44" i="26"/>
  <c r="H44" i="26"/>
  <c r="F44" i="26"/>
  <c r="T48" i="26"/>
  <c r="W47" i="26"/>
  <c r="Z47" i="26"/>
  <c r="U47" i="26"/>
  <c r="AB47" i="26"/>
  <c r="AA47" i="26"/>
  <c r="V47" i="26"/>
  <c r="E45" i="20"/>
  <c r="G44" i="20"/>
  <c r="F44" i="20"/>
  <c r="H44" i="20"/>
  <c r="O94" i="26"/>
  <c r="R93" i="26"/>
  <c r="P93" i="26"/>
  <c r="Q93" i="26"/>
  <c r="J50" i="20"/>
  <c r="M49" i="20"/>
  <c r="K49" i="20"/>
  <c r="L49" i="20"/>
  <c r="J45" i="26"/>
  <c r="M44" i="26"/>
  <c r="L44" i="26"/>
  <c r="K44" i="26"/>
  <c r="T46" i="20"/>
  <c r="Z45" i="20"/>
  <c r="AB45" i="20"/>
  <c r="U45" i="20"/>
  <c r="AA45" i="20"/>
  <c r="V45" i="20"/>
  <c r="W45" i="20"/>
  <c r="O45" i="20"/>
  <c r="R44" i="20"/>
  <c r="P44" i="20"/>
  <c r="Q44" i="20"/>
  <c r="L47" i="13" l="1"/>
  <c r="M46" i="13"/>
  <c r="K46" i="23"/>
  <c r="O46" i="23"/>
  <c r="L46" i="23"/>
  <c r="G46" i="23"/>
  <c r="I46" i="23"/>
  <c r="J46" i="23"/>
  <c r="M46" i="23"/>
  <c r="B47" i="23"/>
  <c r="F46" i="23"/>
  <c r="H46" i="23"/>
  <c r="N46" i="23"/>
  <c r="E46" i="23"/>
  <c r="D46" i="23"/>
  <c r="C46" i="23"/>
  <c r="X48" i="16"/>
  <c r="W48" i="16"/>
  <c r="V49" i="16"/>
  <c r="Y48" i="16"/>
  <c r="I47" i="16"/>
  <c r="J47" i="16"/>
  <c r="G48" i="16"/>
  <c r="H47" i="16"/>
  <c r="L48" i="16"/>
  <c r="M47" i="16"/>
  <c r="N47" i="16"/>
  <c r="O47" i="16"/>
  <c r="Q48" i="16"/>
  <c r="R47" i="16"/>
  <c r="T47" i="16"/>
  <c r="S47" i="16"/>
  <c r="B64" i="16"/>
  <c r="C63" i="16"/>
  <c r="E63" i="16"/>
  <c r="D63" i="16"/>
  <c r="AH49" i="8"/>
  <c r="H48" i="24"/>
  <c r="I48" i="24"/>
  <c r="J48" i="24"/>
  <c r="K48" i="24"/>
  <c r="L48" i="24"/>
  <c r="E48" i="24"/>
  <c r="D48" i="24"/>
  <c r="F48" i="24"/>
  <c r="G48" i="24"/>
  <c r="M48" i="24"/>
  <c r="N48" i="24"/>
  <c r="O48" i="24"/>
  <c r="B49" i="24"/>
  <c r="C48" i="24"/>
  <c r="G45" i="3" a="1"/>
  <c r="G45" i="3" s="1"/>
  <c r="F46" i="3"/>
  <c r="E46" i="20"/>
  <c r="G45" i="20"/>
  <c r="F45" i="20"/>
  <c r="H45" i="20"/>
  <c r="J46" i="26"/>
  <c r="L45" i="26"/>
  <c r="K45" i="26"/>
  <c r="M45" i="26"/>
  <c r="J51" i="20"/>
  <c r="K50" i="20"/>
  <c r="M50" i="20"/>
  <c r="L50" i="20"/>
  <c r="T49" i="26"/>
  <c r="AB48" i="26"/>
  <c r="U48" i="26"/>
  <c r="W48" i="26"/>
  <c r="V48" i="26"/>
  <c r="Z48" i="26"/>
  <c r="AA48" i="26"/>
  <c r="O46" i="20"/>
  <c r="P45" i="20"/>
  <c r="R45" i="20"/>
  <c r="Q45" i="20"/>
  <c r="O95" i="26"/>
  <c r="R94" i="26"/>
  <c r="Q94" i="26"/>
  <c r="P94" i="26"/>
  <c r="T47" i="20"/>
  <c r="V46" i="20"/>
  <c r="AA46" i="20"/>
  <c r="AB46" i="20"/>
  <c r="Z46" i="20"/>
  <c r="W46" i="20"/>
  <c r="U46" i="20"/>
  <c r="E46" i="26"/>
  <c r="H45" i="26"/>
  <c r="G45" i="26"/>
  <c r="F45" i="26"/>
  <c r="M47" i="13" l="1"/>
  <c r="L48" i="13"/>
  <c r="M47" i="23"/>
  <c r="D47" i="23"/>
  <c r="F47" i="23"/>
  <c r="O47" i="23"/>
  <c r="C47" i="23"/>
  <c r="B48" i="23"/>
  <c r="G47" i="23"/>
  <c r="N47" i="23"/>
  <c r="H47" i="23"/>
  <c r="E47" i="23"/>
  <c r="J47" i="23"/>
  <c r="I47" i="23"/>
  <c r="K47" i="23"/>
  <c r="L47" i="23"/>
  <c r="V50" i="16"/>
  <c r="Y49" i="16"/>
  <c r="X49" i="16"/>
  <c r="W49" i="16"/>
  <c r="M48" i="16"/>
  <c r="L49" i="16"/>
  <c r="O48" i="16"/>
  <c r="N48" i="16"/>
  <c r="B65" i="16"/>
  <c r="C64" i="16"/>
  <c r="E64" i="16"/>
  <c r="D64" i="16"/>
  <c r="I48" i="16"/>
  <c r="J48" i="16"/>
  <c r="G49" i="16"/>
  <c r="H48" i="16"/>
  <c r="T48" i="16"/>
  <c r="Q49" i="16"/>
  <c r="R48" i="16"/>
  <c r="S48" i="16"/>
  <c r="AH50" i="8"/>
  <c r="G49" i="24"/>
  <c r="H49" i="24"/>
  <c r="I49" i="24"/>
  <c r="J49" i="24"/>
  <c r="K49" i="24"/>
  <c r="D49" i="24"/>
  <c r="B50" i="24"/>
  <c r="L49" i="24"/>
  <c r="M49" i="24"/>
  <c r="N49" i="24"/>
  <c r="O49" i="24"/>
  <c r="E49" i="24"/>
  <c r="F49" i="24"/>
  <c r="C49" i="24"/>
  <c r="G46" i="3" a="1"/>
  <c r="G46" i="3" s="1"/>
  <c r="F47" i="3"/>
  <c r="J52" i="20"/>
  <c r="L51" i="20"/>
  <c r="M51" i="20"/>
  <c r="K51" i="20"/>
  <c r="O96" i="26"/>
  <c r="R95" i="26"/>
  <c r="P95" i="26"/>
  <c r="Q95" i="26"/>
  <c r="O47" i="20"/>
  <c r="Q46" i="20"/>
  <c r="P46" i="20"/>
  <c r="R46" i="20"/>
  <c r="J47" i="26"/>
  <c r="L46" i="26"/>
  <c r="M46" i="26"/>
  <c r="K46" i="26"/>
  <c r="E47" i="26"/>
  <c r="G46" i="26"/>
  <c r="F46" i="26"/>
  <c r="H46" i="26"/>
  <c r="T48" i="20"/>
  <c r="U47" i="20"/>
  <c r="AA47" i="20"/>
  <c r="Z47" i="20"/>
  <c r="W47" i="20"/>
  <c r="V47" i="20"/>
  <c r="AB47" i="20"/>
  <c r="T50" i="26"/>
  <c r="AB49" i="26"/>
  <c r="V49" i="26"/>
  <c r="W49" i="26"/>
  <c r="AA49" i="26"/>
  <c r="Z49" i="26"/>
  <c r="U49" i="26"/>
  <c r="E47" i="20"/>
  <c r="G46" i="20"/>
  <c r="H46" i="20"/>
  <c r="F46" i="20"/>
  <c r="M48" i="13" l="1"/>
  <c r="L49" i="13"/>
  <c r="J48" i="23"/>
  <c r="B49" i="23"/>
  <c r="L48" i="23"/>
  <c r="G48" i="23"/>
  <c r="E48" i="23"/>
  <c r="I48" i="23"/>
  <c r="H48" i="23"/>
  <c r="N48" i="23"/>
  <c r="F48" i="23"/>
  <c r="C48" i="23"/>
  <c r="K48" i="23"/>
  <c r="D48" i="23"/>
  <c r="O48" i="23"/>
  <c r="M48" i="23"/>
  <c r="V51" i="16"/>
  <c r="W50" i="16"/>
  <c r="Y50" i="16"/>
  <c r="X50" i="16"/>
  <c r="Q50" i="16"/>
  <c r="R49" i="16"/>
  <c r="S49" i="16"/>
  <c r="T49" i="16"/>
  <c r="B66" i="16"/>
  <c r="C65" i="16"/>
  <c r="E65" i="16"/>
  <c r="D65" i="16"/>
  <c r="O49" i="16"/>
  <c r="L50" i="16"/>
  <c r="M49" i="16"/>
  <c r="N49" i="16"/>
  <c r="G50" i="16"/>
  <c r="J49" i="16"/>
  <c r="I49" i="16"/>
  <c r="H49" i="16"/>
  <c r="AH51" i="8"/>
  <c r="F50" i="24"/>
  <c r="G50" i="24"/>
  <c r="H50" i="24"/>
  <c r="I50" i="24"/>
  <c r="J50" i="24"/>
  <c r="O50" i="24"/>
  <c r="D50" i="24"/>
  <c r="E50" i="24"/>
  <c r="K50" i="24"/>
  <c r="L50" i="24"/>
  <c r="M50" i="24"/>
  <c r="N50" i="24"/>
  <c r="B51" i="24"/>
  <c r="C50" i="24"/>
  <c r="F48" i="3"/>
  <c r="G47" i="3" a="1"/>
  <c r="G47" i="3" s="1"/>
  <c r="O48" i="20"/>
  <c r="R47" i="20"/>
  <c r="P47" i="20"/>
  <c r="Q47" i="20"/>
  <c r="E48" i="26"/>
  <c r="G47" i="26"/>
  <c r="H47" i="26"/>
  <c r="F47" i="26"/>
  <c r="O97" i="26"/>
  <c r="Q96" i="26"/>
  <c r="P96" i="26"/>
  <c r="R96" i="26"/>
  <c r="T49" i="20"/>
  <c r="V48" i="20"/>
  <c r="U48" i="20"/>
  <c r="Z48" i="20"/>
  <c r="AA48" i="20"/>
  <c r="AB48" i="20"/>
  <c r="W48" i="20"/>
  <c r="E48" i="20"/>
  <c r="G47" i="20"/>
  <c r="H47" i="20"/>
  <c r="F47" i="20"/>
  <c r="T51" i="26"/>
  <c r="W50" i="26"/>
  <c r="Z50" i="26"/>
  <c r="AB50" i="26"/>
  <c r="U50" i="26"/>
  <c r="AA50" i="26"/>
  <c r="V50" i="26"/>
  <c r="J48" i="26"/>
  <c r="L47" i="26"/>
  <c r="K47" i="26"/>
  <c r="M47" i="26"/>
  <c r="J53" i="20"/>
  <c r="L52" i="20"/>
  <c r="K52" i="20"/>
  <c r="M52" i="20"/>
  <c r="M49" i="13" l="1"/>
  <c r="L50" i="13"/>
  <c r="N49" i="23"/>
  <c r="O49" i="23"/>
  <c r="B50" i="23"/>
  <c r="J49" i="23"/>
  <c r="K49" i="23"/>
  <c r="L49" i="23"/>
  <c r="D49" i="23"/>
  <c r="I49" i="23"/>
  <c r="F49" i="23"/>
  <c r="G49" i="23"/>
  <c r="M49" i="23"/>
  <c r="E49" i="23"/>
  <c r="H49" i="23"/>
  <c r="C49" i="23"/>
  <c r="W51" i="16"/>
  <c r="X51" i="16"/>
  <c r="Y51" i="16"/>
  <c r="V52" i="16"/>
  <c r="J50" i="16"/>
  <c r="G51" i="16"/>
  <c r="H50" i="16"/>
  <c r="I50" i="16"/>
  <c r="B67" i="16"/>
  <c r="D66" i="16"/>
  <c r="C66" i="16"/>
  <c r="E66" i="16"/>
  <c r="L51" i="16"/>
  <c r="N50" i="16"/>
  <c r="O50" i="16"/>
  <c r="M50" i="16"/>
  <c r="Q51" i="16"/>
  <c r="T50" i="16"/>
  <c r="R50" i="16"/>
  <c r="S50" i="16"/>
  <c r="AH52" i="8"/>
  <c r="E51" i="24"/>
  <c r="F51" i="24"/>
  <c r="G51" i="24"/>
  <c r="H51" i="24"/>
  <c r="I51" i="24"/>
  <c r="N51" i="24"/>
  <c r="J51" i="24"/>
  <c r="K51" i="24"/>
  <c r="L51" i="24"/>
  <c r="M51" i="24"/>
  <c r="O51" i="24"/>
  <c r="B52" i="24"/>
  <c r="D51" i="24"/>
  <c r="C51" i="24"/>
  <c r="G48" i="3" a="1"/>
  <c r="G48" i="3" s="1"/>
  <c r="F49" i="3"/>
  <c r="O98" i="26"/>
  <c r="R97" i="26"/>
  <c r="Q97" i="26"/>
  <c r="P97" i="26"/>
  <c r="J49" i="26"/>
  <c r="M48" i="26"/>
  <c r="K48" i="26"/>
  <c r="L48" i="26"/>
  <c r="E49" i="26"/>
  <c r="F48" i="26"/>
  <c r="H48" i="26"/>
  <c r="G48" i="26"/>
  <c r="T52" i="26"/>
  <c r="Z51" i="26"/>
  <c r="V51" i="26"/>
  <c r="AA51" i="26"/>
  <c r="AB51" i="26"/>
  <c r="W51" i="26"/>
  <c r="U51" i="26"/>
  <c r="E49" i="20"/>
  <c r="G48" i="20"/>
  <c r="F48" i="20"/>
  <c r="H48" i="20"/>
  <c r="J54" i="20"/>
  <c r="M53" i="20"/>
  <c r="K53" i="20"/>
  <c r="L53" i="20"/>
  <c r="T50" i="20"/>
  <c r="U49" i="20"/>
  <c r="W49" i="20"/>
  <c r="Z49" i="20"/>
  <c r="V49" i="20"/>
  <c r="AA49" i="20"/>
  <c r="AB49" i="20"/>
  <c r="O49" i="20"/>
  <c r="P48" i="20"/>
  <c r="R48" i="20"/>
  <c r="Q48" i="20"/>
  <c r="M50" i="13" l="1"/>
  <c r="L51" i="13"/>
  <c r="J50" i="23"/>
  <c r="I50" i="23"/>
  <c r="M50" i="23"/>
  <c r="F50" i="23"/>
  <c r="G50" i="23"/>
  <c r="H50" i="23"/>
  <c r="E50" i="23"/>
  <c r="C50" i="23"/>
  <c r="O50" i="23"/>
  <c r="N50" i="23"/>
  <c r="B51" i="23"/>
  <c r="D50" i="23"/>
  <c r="K50" i="23"/>
  <c r="L50" i="23"/>
  <c r="X52" i="16"/>
  <c r="Y52" i="16"/>
  <c r="V53" i="16"/>
  <c r="W52" i="16"/>
  <c r="B68" i="16"/>
  <c r="D67" i="16"/>
  <c r="C67" i="16"/>
  <c r="E67" i="16"/>
  <c r="J51" i="16"/>
  <c r="G52" i="16"/>
  <c r="H51" i="16"/>
  <c r="I51" i="16"/>
  <c r="Q52" i="16"/>
  <c r="R51" i="16"/>
  <c r="T51" i="16"/>
  <c r="S51" i="16"/>
  <c r="M51" i="16"/>
  <c r="N51" i="16"/>
  <c r="O51" i="16"/>
  <c r="L52" i="16"/>
  <c r="AH53" i="8"/>
  <c r="D52" i="24"/>
  <c r="B53" i="24"/>
  <c r="E52" i="24"/>
  <c r="F52" i="24"/>
  <c r="G52" i="24"/>
  <c r="H52" i="24"/>
  <c r="M52" i="24"/>
  <c r="I52" i="24"/>
  <c r="J52" i="24"/>
  <c r="K52" i="24"/>
  <c r="L52" i="24"/>
  <c r="N52" i="24"/>
  <c r="O52" i="24"/>
  <c r="C52" i="24"/>
  <c r="F50" i="3"/>
  <c r="G49" i="3" a="1"/>
  <c r="G49" i="3" s="1"/>
  <c r="E50" i="26"/>
  <c r="G49" i="26"/>
  <c r="F49" i="26"/>
  <c r="H49" i="26"/>
  <c r="O50" i="20"/>
  <c r="P49" i="20"/>
  <c r="R49" i="20"/>
  <c r="Q49" i="20"/>
  <c r="J50" i="26"/>
  <c r="M49" i="26"/>
  <c r="K49" i="26"/>
  <c r="L49" i="26"/>
  <c r="T51" i="20"/>
  <c r="U50" i="20"/>
  <c r="AB50" i="20"/>
  <c r="V50" i="20"/>
  <c r="W50" i="20"/>
  <c r="Z50" i="20"/>
  <c r="AA50" i="20"/>
  <c r="J55" i="20"/>
  <c r="K54" i="20"/>
  <c r="M54" i="20"/>
  <c r="L54" i="20"/>
  <c r="E50" i="20"/>
  <c r="G49" i="20"/>
  <c r="F49" i="20"/>
  <c r="H49" i="20"/>
  <c r="T53" i="26"/>
  <c r="AB52" i="26"/>
  <c r="V52" i="26"/>
  <c r="Z52" i="26"/>
  <c r="U52" i="26"/>
  <c r="AA52" i="26"/>
  <c r="W52" i="26"/>
  <c r="O99" i="26"/>
  <c r="R98" i="26"/>
  <c r="Q98" i="26"/>
  <c r="P98" i="26"/>
  <c r="M51" i="13" l="1"/>
  <c r="L52" i="13"/>
  <c r="H51" i="23"/>
  <c r="J51" i="23"/>
  <c r="I51" i="23"/>
  <c r="K51" i="23"/>
  <c r="L51" i="23"/>
  <c r="M51" i="23"/>
  <c r="B52" i="23"/>
  <c r="E51" i="23"/>
  <c r="D51" i="23"/>
  <c r="F51" i="23"/>
  <c r="C51" i="23"/>
  <c r="O51" i="23"/>
  <c r="N51" i="23"/>
  <c r="G51" i="23"/>
  <c r="V54" i="16"/>
  <c r="X53" i="16"/>
  <c r="Y53" i="16"/>
  <c r="W53" i="16"/>
  <c r="M52" i="16"/>
  <c r="L53" i="16"/>
  <c r="N52" i="16"/>
  <c r="O52" i="16"/>
  <c r="R52" i="16"/>
  <c r="S52" i="16"/>
  <c r="T52" i="16"/>
  <c r="Q53" i="16"/>
  <c r="I52" i="16"/>
  <c r="J52" i="16"/>
  <c r="G53" i="16"/>
  <c r="H52" i="16"/>
  <c r="B69" i="16"/>
  <c r="E68" i="16"/>
  <c r="C68" i="16"/>
  <c r="D68" i="16"/>
  <c r="AH54" i="8"/>
  <c r="O53" i="24"/>
  <c r="D53" i="24"/>
  <c r="B54" i="24"/>
  <c r="E53" i="24"/>
  <c r="F53" i="24"/>
  <c r="G53" i="24"/>
  <c r="L53" i="24"/>
  <c r="H53" i="24"/>
  <c r="I53" i="24"/>
  <c r="J53" i="24"/>
  <c r="K53" i="24"/>
  <c r="M53" i="24"/>
  <c r="N53" i="24"/>
  <c r="C53" i="24"/>
  <c r="G50" i="3" a="1"/>
  <c r="G50" i="3" s="1"/>
  <c r="F51" i="3"/>
  <c r="J51" i="26"/>
  <c r="M50" i="26"/>
  <c r="L50" i="26"/>
  <c r="K50" i="26"/>
  <c r="J56" i="20"/>
  <c r="K55" i="20"/>
  <c r="L55" i="20"/>
  <c r="M55" i="20"/>
  <c r="E51" i="20"/>
  <c r="G50" i="20"/>
  <c r="H50" i="20"/>
  <c r="F50" i="20"/>
  <c r="O51" i="20"/>
  <c r="Q50" i="20"/>
  <c r="P50" i="20"/>
  <c r="R50" i="20"/>
  <c r="T54" i="26"/>
  <c r="U53" i="26"/>
  <c r="AB53" i="26"/>
  <c r="AA53" i="26"/>
  <c r="V53" i="26"/>
  <c r="W53" i="26"/>
  <c r="Z53" i="26"/>
  <c r="O100" i="26"/>
  <c r="R99" i="26"/>
  <c r="Q99" i="26"/>
  <c r="P99" i="26"/>
  <c r="T52" i="20"/>
  <c r="V51" i="20"/>
  <c r="Z51" i="20"/>
  <c r="AA51" i="20"/>
  <c r="AB51" i="20"/>
  <c r="W51" i="20"/>
  <c r="U51" i="20"/>
  <c r="E51" i="26"/>
  <c r="H50" i="26"/>
  <c r="F50" i="26"/>
  <c r="G50" i="26"/>
  <c r="L53" i="13" l="1"/>
  <c r="M52" i="13"/>
  <c r="K52" i="23"/>
  <c r="J52" i="23"/>
  <c r="G52" i="23"/>
  <c r="E52" i="23"/>
  <c r="I52" i="23"/>
  <c r="H52" i="23"/>
  <c r="L52" i="23"/>
  <c r="C52" i="23"/>
  <c r="O52" i="23"/>
  <c r="N52" i="23"/>
  <c r="B53" i="23"/>
  <c r="D52" i="23"/>
  <c r="F52" i="23"/>
  <c r="M52" i="23"/>
  <c r="X54" i="16"/>
  <c r="W54" i="16"/>
  <c r="Y54" i="16"/>
  <c r="V55" i="16"/>
  <c r="Q54" i="16"/>
  <c r="R53" i="16"/>
  <c r="S53" i="16"/>
  <c r="T53" i="16"/>
  <c r="B70" i="16"/>
  <c r="E69" i="16"/>
  <c r="C69" i="16"/>
  <c r="D69" i="16"/>
  <c r="I53" i="16"/>
  <c r="J53" i="16"/>
  <c r="H53" i="16"/>
  <c r="G54" i="16"/>
  <c r="L54" i="16"/>
  <c r="O53" i="16"/>
  <c r="M53" i="16"/>
  <c r="N53" i="16"/>
  <c r="AH55" i="8"/>
  <c r="N54" i="24"/>
  <c r="O54" i="24"/>
  <c r="D54" i="24"/>
  <c r="B55" i="24"/>
  <c r="E54" i="24"/>
  <c r="F54" i="24"/>
  <c r="K54" i="24"/>
  <c r="G54" i="24"/>
  <c r="H54" i="24"/>
  <c r="I54" i="24"/>
  <c r="J54" i="24"/>
  <c r="L54" i="24"/>
  <c r="M54" i="24"/>
  <c r="C54" i="24"/>
  <c r="F52" i="3"/>
  <c r="G51" i="3" a="1"/>
  <c r="G51" i="3" s="1"/>
  <c r="E52" i="20"/>
  <c r="G51" i="20"/>
  <c r="H51" i="20"/>
  <c r="F51" i="20"/>
  <c r="T55" i="26"/>
  <c r="W54" i="26"/>
  <c r="U54" i="26"/>
  <c r="AB54" i="26"/>
  <c r="V54" i="26"/>
  <c r="Z54" i="26"/>
  <c r="AA54" i="26"/>
  <c r="J57" i="20"/>
  <c r="M56" i="20"/>
  <c r="L56" i="20"/>
  <c r="K56" i="20"/>
  <c r="O101" i="26"/>
  <c r="P100" i="26"/>
  <c r="Q100" i="26"/>
  <c r="R100" i="26"/>
  <c r="T53" i="20"/>
  <c r="Z52" i="20"/>
  <c r="AB52" i="20"/>
  <c r="W52" i="20"/>
  <c r="V52" i="20"/>
  <c r="AA52" i="20"/>
  <c r="U52" i="20"/>
  <c r="E52" i="26"/>
  <c r="H51" i="26"/>
  <c r="G51" i="26"/>
  <c r="F51" i="26"/>
  <c r="O52" i="20"/>
  <c r="R51" i="20"/>
  <c r="Q51" i="20"/>
  <c r="P51" i="20"/>
  <c r="J52" i="26"/>
  <c r="K51" i="26"/>
  <c r="M51" i="26"/>
  <c r="L51" i="26"/>
  <c r="L54" i="13" l="1"/>
  <c r="M53" i="13"/>
  <c r="K53" i="23"/>
  <c r="F53" i="23"/>
  <c r="G53" i="23"/>
  <c r="J53" i="23"/>
  <c r="M53" i="23"/>
  <c r="N53" i="23"/>
  <c r="H53" i="23"/>
  <c r="E53" i="23"/>
  <c r="D53" i="23"/>
  <c r="O53" i="23"/>
  <c r="L53" i="23"/>
  <c r="B54" i="23"/>
  <c r="C53" i="23"/>
  <c r="I53" i="23"/>
  <c r="V56" i="16"/>
  <c r="X55" i="16"/>
  <c r="W55" i="16"/>
  <c r="Y55" i="16"/>
  <c r="B71" i="16"/>
  <c r="D70" i="16"/>
  <c r="C70" i="16"/>
  <c r="E70" i="16"/>
  <c r="O54" i="16"/>
  <c r="L55" i="16"/>
  <c r="M54" i="16"/>
  <c r="N54" i="16"/>
  <c r="G55" i="16"/>
  <c r="H54" i="16"/>
  <c r="I54" i="16"/>
  <c r="J54" i="16"/>
  <c r="T54" i="16"/>
  <c r="Q55" i="16"/>
  <c r="R54" i="16"/>
  <c r="S54" i="16"/>
  <c r="AH56" i="8"/>
  <c r="M55" i="24"/>
  <c r="N55" i="24"/>
  <c r="O55" i="24"/>
  <c r="D55" i="24"/>
  <c r="B56" i="24"/>
  <c r="E55" i="24"/>
  <c r="J55" i="24"/>
  <c r="F55" i="24"/>
  <c r="G55" i="24"/>
  <c r="H55" i="24"/>
  <c r="I55" i="24"/>
  <c r="K55" i="24"/>
  <c r="L55" i="24"/>
  <c r="C55" i="24"/>
  <c r="F53" i="3"/>
  <c r="G52" i="3" a="1"/>
  <c r="G52" i="3" s="1"/>
  <c r="J58" i="20"/>
  <c r="M57" i="20"/>
  <c r="K57" i="20"/>
  <c r="L57" i="20"/>
  <c r="O53" i="20"/>
  <c r="Q52" i="20"/>
  <c r="P52" i="20"/>
  <c r="R52" i="20"/>
  <c r="T56" i="26"/>
  <c r="Z55" i="26"/>
  <c r="U55" i="26"/>
  <c r="AA55" i="26"/>
  <c r="W55" i="26"/>
  <c r="V55" i="26"/>
  <c r="AB55" i="26"/>
  <c r="O102" i="26"/>
  <c r="P101" i="26"/>
  <c r="R101" i="26"/>
  <c r="Q101" i="26"/>
  <c r="E53" i="26"/>
  <c r="F52" i="26"/>
  <c r="H52" i="26"/>
  <c r="G52" i="26"/>
  <c r="J53" i="26"/>
  <c r="L52" i="26"/>
  <c r="K52" i="26"/>
  <c r="M52" i="26"/>
  <c r="T54" i="20"/>
  <c r="AB53" i="20"/>
  <c r="Z53" i="20"/>
  <c r="AA53" i="20"/>
  <c r="W53" i="20"/>
  <c r="U53" i="20"/>
  <c r="V53" i="20"/>
  <c r="E53" i="20"/>
  <c r="G52" i="20"/>
  <c r="H52" i="20"/>
  <c r="F52" i="20"/>
  <c r="M54" i="13" l="1"/>
  <c r="L55" i="13"/>
  <c r="D54" i="23"/>
  <c r="N54" i="23"/>
  <c r="E54" i="23"/>
  <c r="K54" i="23"/>
  <c r="C54" i="23"/>
  <c r="L54" i="23"/>
  <c r="J54" i="23"/>
  <c r="G54" i="23"/>
  <c r="F54" i="23"/>
  <c r="H54" i="23"/>
  <c r="I54" i="23"/>
  <c r="O54" i="23"/>
  <c r="B55" i="23"/>
  <c r="M54" i="23"/>
  <c r="V57" i="16"/>
  <c r="W56" i="16"/>
  <c r="X56" i="16"/>
  <c r="Y56" i="16"/>
  <c r="H55" i="16"/>
  <c r="I55" i="16"/>
  <c r="G56" i="16"/>
  <c r="J55" i="16"/>
  <c r="M55" i="16"/>
  <c r="N55" i="16"/>
  <c r="L56" i="16"/>
  <c r="O55" i="16"/>
  <c r="R55" i="16"/>
  <c r="S55" i="16"/>
  <c r="Q56" i="16"/>
  <c r="T55" i="16"/>
  <c r="B72" i="16"/>
  <c r="E71" i="16"/>
  <c r="C71" i="16"/>
  <c r="D71" i="16"/>
  <c r="AH57" i="8"/>
  <c r="L56" i="24"/>
  <c r="M56" i="24"/>
  <c r="N56" i="24"/>
  <c r="O56" i="24"/>
  <c r="D56" i="24"/>
  <c r="B57" i="24"/>
  <c r="I56" i="24"/>
  <c r="E56" i="24"/>
  <c r="F56" i="24"/>
  <c r="G56" i="24"/>
  <c r="H56" i="24"/>
  <c r="J56" i="24"/>
  <c r="K56" i="24"/>
  <c r="C56" i="24"/>
  <c r="G53" i="3" a="1"/>
  <c r="G53" i="3" s="1"/>
  <c r="F54" i="3"/>
  <c r="T57" i="26"/>
  <c r="AB56" i="26"/>
  <c r="V56" i="26"/>
  <c r="U56" i="26"/>
  <c r="AA56" i="26"/>
  <c r="W56" i="26"/>
  <c r="Z56" i="26"/>
  <c r="E54" i="26"/>
  <c r="G53" i="26"/>
  <c r="H53" i="26"/>
  <c r="F53" i="26"/>
  <c r="E54" i="20"/>
  <c r="G53" i="20"/>
  <c r="H53" i="20"/>
  <c r="F53" i="20"/>
  <c r="O54" i="20"/>
  <c r="Q53" i="20"/>
  <c r="R53" i="20"/>
  <c r="P53" i="20"/>
  <c r="O103" i="26"/>
  <c r="Q102" i="26"/>
  <c r="P102" i="26"/>
  <c r="R102" i="26"/>
  <c r="J54" i="26"/>
  <c r="M53" i="26"/>
  <c r="L53" i="26"/>
  <c r="K53" i="26"/>
  <c r="T55" i="20"/>
  <c r="AB54" i="20"/>
  <c r="AA54" i="20"/>
  <c r="Z54" i="20"/>
  <c r="W54" i="20"/>
  <c r="V54" i="20"/>
  <c r="U54" i="20"/>
  <c r="J59" i="20"/>
  <c r="K58" i="20"/>
  <c r="L58" i="20"/>
  <c r="M58" i="20"/>
  <c r="L56" i="13" l="1"/>
  <c r="M55" i="13"/>
  <c r="B56" i="23"/>
  <c r="J55" i="23"/>
  <c r="M55" i="23"/>
  <c r="O55" i="23"/>
  <c r="F55" i="23"/>
  <c r="G55" i="23"/>
  <c r="H55" i="23"/>
  <c r="K55" i="23"/>
  <c r="N55" i="23"/>
  <c r="L55" i="23"/>
  <c r="E55" i="23"/>
  <c r="D55" i="23"/>
  <c r="I55" i="23"/>
  <c r="C55" i="23"/>
  <c r="W57" i="16"/>
  <c r="X57" i="16"/>
  <c r="V58" i="16"/>
  <c r="Y57" i="16"/>
  <c r="L57" i="16"/>
  <c r="M56" i="16"/>
  <c r="N56" i="16"/>
  <c r="O56" i="16"/>
  <c r="B73" i="16"/>
  <c r="D72" i="16"/>
  <c r="C72" i="16"/>
  <c r="E72" i="16"/>
  <c r="Q57" i="16"/>
  <c r="T56" i="16"/>
  <c r="R56" i="16"/>
  <c r="S56" i="16"/>
  <c r="G57" i="16"/>
  <c r="H56" i="16"/>
  <c r="J56" i="16"/>
  <c r="I56" i="16"/>
  <c r="AH58" i="8"/>
  <c r="K57" i="24"/>
  <c r="L57" i="24"/>
  <c r="M57" i="24"/>
  <c r="N57" i="24"/>
  <c r="O57" i="24"/>
  <c r="H57" i="24"/>
  <c r="D57" i="24"/>
  <c r="E57" i="24"/>
  <c r="F57" i="24"/>
  <c r="G57" i="24"/>
  <c r="I57" i="24"/>
  <c r="J57" i="24"/>
  <c r="B58" i="24"/>
  <c r="C57" i="24"/>
  <c r="F55" i="3"/>
  <c r="G54" i="3" a="1"/>
  <c r="G54" i="3" s="1"/>
  <c r="E55" i="20"/>
  <c r="G54" i="20"/>
  <c r="H54" i="20"/>
  <c r="F54" i="20"/>
  <c r="O104" i="26"/>
  <c r="R103" i="26"/>
  <c r="Q103" i="26"/>
  <c r="P103" i="26"/>
  <c r="E55" i="26"/>
  <c r="F54" i="26"/>
  <c r="H54" i="26"/>
  <c r="G54" i="26"/>
  <c r="J55" i="26"/>
  <c r="M54" i="26"/>
  <c r="K54" i="26"/>
  <c r="L54" i="26"/>
  <c r="J60" i="20"/>
  <c r="M59" i="20"/>
  <c r="K59" i="20"/>
  <c r="L59" i="20"/>
  <c r="O55" i="20"/>
  <c r="Q54" i="20"/>
  <c r="P54" i="20"/>
  <c r="R54" i="20"/>
  <c r="T56" i="20"/>
  <c r="Z55" i="20"/>
  <c r="V55" i="20"/>
  <c r="AB55" i="20"/>
  <c r="U55" i="20"/>
  <c r="AA55" i="20"/>
  <c r="W55" i="20"/>
  <c r="T58" i="26"/>
  <c r="Z57" i="26"/>
  <c r="AA57" i="26"/>
  <c r="AB57" i="26"/>
  <c r="U57" i="26"/>
  <c r="V57" i="26"/>
  <c r="W57" i="26"/>
  <c r="M56" i="13" l="1"/>
  <c r="L57" i="13"/>
  <c r="C56" i="23"/>
  <c r="J56" i="23"/>
  <c r="F56" i="23"/>
  <c r="K56" i="23"/>
  <c r="E56" i="23"/>
  <c r="I56" i="23"/>
  <c r="O56" i="23"/>
  <c r="D56" i="23"/>
  <c r="B57" i="23"/>
  <c r="M56" i="23"/>
  <c r="G56" i="23"/>
  <c r="H56" i="23"/>
  <c r="L56" i="23"/>
  <c r="N56" i="23"/>
  <c r="W58" i="16"/>
  <c r="V59" i="16"/>
  <c r="X58" i="16"/>
  <c r="Y58" i="16"/>
  <c r="R57" i="16"/>
  <c r="S57" i="16"/>
  <c r="Q58" i="16"/>
  <c r="T57" i="16"/>
  <c r="G58" i="16"/>
  <c r="H57" i="16"/>
  <c r="J57" i="16"/>
  <c r="I57" i="16"/>
  <c r="B74" i="16"/>
  <c r="E73" i="16"/>
  <c r="D73" i="16"/>
  <c r="C73" i="16"/>
  <c r="M57" i="16"/>
  <c r="L58" i="16"/>
  <c r="N57" i="16"/>
  <c r="O57" i="16"/>
  <c r="AH59" i="8"/>
  <c r="J58" i="24"/>
  <c r="K58" i="24"/>
  <c r="L58" i="24"/>
  <c r="M58" i="24"/>
  <c r="N58" i="24"/>
  <c r="G58" i="24"/>
  <c r="O58" i="24"/>
  <c r="B59" i="24"/>
  <c r="D58" i="24"/>
  <c r="E58" i="24"/>
  <c r="F58" i="24"/>
  <c r="H58" i="24"/>
  <c r="I58" i="24"/>
  <c r="C58" i="24"/>
  <c r="G55" i="3" a="1"/>
  <c r="G55" i="3" s="1"/>
  <c r="F56" i="3"/>
  <c r="E56" i="26"/>
  <c r="G55" i="26"/>
  <c r="H55" i="26"/>
  <c r="F55" i="26"/>
  <c r="J61" i="20"/>
  <c r="L60" i="20"/>
  <c r="M60" i="20"/>
  <c r="K60" i="20"/>
  <c r="O105" i="26"/>
  <c r="P104" i="26"/>
  <c r="R104" i="26"/>
  <c r="Q104" i="26"/>
  <c r="O56" i="20"/>
  <c r="R55" i="20"/>
  <c r="P55" i="20"/>
  <c r="Q55" i="20"/>
  <c r="T59" i="26"/>
  <c r="AB58" i="26"/>
  <c r="U58" i="26"/>
  <c r="W58" i="26"/>
  <c r="AA58" i="26"/>
  <c r="Z58" i="26"/>
  <c r="V58" i="26"/>
  <c r="T57" i="20"/>
  <c r="W56" i="20"/>
  <c r="AA56" i="20"/>
  <c r="Z56" i="20"/>
  <c r="V56" i="20"/>
  <c r="U56" i="20"/>
  <c r="AB56" i="20"/>
  <c r="J56" i="26"/>
  <c r="L55" i="26"/>
  <c r="K55" i="26"/>
  <c r="M55" i="26"/>
  <c r="E56" i="20"/>
  <c r="G55" i="20"/>
  <c r="H55" i="20"/>
  <c r="F55" i="20"/>
  <c r="M57" i="13" l="1"/>
  <c r="L58" i="13"/>
  <c r="B58" i="23"/>
  <c r="F57" i="23"/>
  <c r="J57" i="23"/>
  <c r="K57" i="23"/>
  <c r="E57" i="23"/>
  <c r="G57" i="23"/>
  <c r="N57" i="23"/>
  <c r="O57" i="23"/>
  <c r="H57" i="23"/>
  <c r="C57" i="23"/>
  <c r="I57" i="23"/>
  <c r="D57" i="23"/>
  <c r="L57" i="23"/>
  <c r="M57" i="23"/>
  <c r="V60" i="16"/>
  <c r="Y59" i="16"/>
  <c r="X59" i="16"/>
  <c r="W59" i="16"/>
  <c r="B75" i="16"/>
  <c r="E74" i="16"/>
  <c r="D74" i="16"/>
  <c r="C74" i="16"/>
  <c r="M58" i="16"/>
  <c r="N58" i="16"/>
  <c r="O58" i="16"/>
  <c r="L59" i="16"/>
  <c r="H58" i="16"/>
  <c r="G59" i="16"/>
  <c r="I58" i="16"/>
  <c r="J58" i="16"/>
  <c r="S58" i="16"/>
  <c r="T58" i="16"/>
  <c r="Q59" i="16"/>
  <c r="R58" i="16"/>
  <c r="AH60" i="8"/>
  <c r="I59" i="24"/>
  <c r="J59" i="24"/>
  <c r="K59" i="24"/>
  <c r="L59" i="24"/>
  <c r="M59" i="24"/>
  <c r="F59" i="24"/>
  <c r="D59" i="24"/>
  <c r="E59" i="24"/>
  <c r="G59" i="24"/>
  <c r="H59" i="24"/>
  <c r="N59" i="24"/>
  <c r="O59" i="24"/>
  <c r="B60" i="24"/>
  <c r="C59" i="24"/>
  <c r="G56" i="3" a="1"/>
  <c r="G56" i="3" s="1"/>
  <c r="F57" i="3"/>
  <c r="O106" i="26"/>
  <c r="R105" i="26"/>
  <c r="P105" i="26"/>
  <c r="Q105" i="26"/>
  <c r="J57" i="26"/>
  <c r="L56" i="26"/>
  <c r="K56" i="26"/>
  <c r="M56" i="26"/>
  <c r="J62" i="20"/>
  <c r="K61" i="20"/>
  <c r="M61" i="20"/>
  <c r="L61" i="20"/>
  <c r="T58" i="20"/>
  <c r="AB57" i="20"/>
  <c r="AA57" i="20"/>
  <c r="U57" i="20"/>
  <c r="Z57" i="20"/>
  <c r="W57" i="20"/>
  <c r="V57" i="20"/>
  <c r="T60" i="26"/>
  <c r="AA59" i="26"/>
  <c r="U59" i="26"/>
  <c r="Z59" i="26"/>
  <c r="V59" i="26"/>
  <c r="AB59" i="26"/>
  <c r="W59" i="26"/>
  <c r="E57" i="20"/>
  <c r="G56" i="20"/>
  <c r="F56" i="20"/>
  <c r="H56" i="20"/>
  <c r="O57" i="20"/>
  <c r="P56" i="20"/>
  <c r="R56" i="20"/>
  <c r="Q56" i="20"/>
  <c r="E57" i="26"/>
  <c r="H56" i="26"/>
  <c r="G56" i="26"/>
  <c r="F56" i="26"/>
  <c r="L59" i="13" l="1"/>
  <c r="M58" i="13"/>
  <c r="M58" i="23"/>
  <c r="N58" i="23"/>
  <c r="J58" i="23"/>
  <c r="H58" i="23"/>
  <c r="F58" i="23"/>
  <c r="I58" i="23"/>
  <c r="E58" i="23"/>
  <c r="O58" i="23"/>
  <c r="D58" i="23"/>
  <c r="B59" i="23"/>
  <c r="C58" i="23"/>
  <c r="K58" i="23"/>
  <c r="L58" i="23"/>
  <c r="G58" i="23"/>
  <c r="W60" i="16"/>
  <c r="Y60" i="16"/>
  <c r="V61" i="16"/>
  <c r="X60" i="16"/>
  <c r="I59" i="16"/>
  <c r="G60" i="16"/>
  <c r="J59" i="16"/>
  <c r="H59" i="16"/>
  <c r="L60" i="16"/>
  <c r="O59" i="16"/>
  <c r="M59" i="16"/>
  <c r="N59" i="16"/>
  <c r="Q60" i="16"/>
  <c r="R59" i="16"/>
  <c r="T59" i="16"/>
  <c r="S59" i="16"/>
  <c r="B76" i="16"/>
  <c r="E75" i="16"/>
  <c r="D75" i="16"/>
  <c r="C75" i="16"/>
  <c r="AH61" i="8"/>
  <c r="H60" i="24"/>
  <c r="I60" i="24"/>
  <c r="J60" i="24"/>
  <c r="K60" i="24"/>
  <c r="L60" i="24"/>
  <c r="E60" i="24"/>
  <c r="M60" i="24"/>
  <c r="N60" i="24"/>
  <c r="O60" i="24"/>
  <c r="B61" i="24"/>
  <c r="D60" i="24"/>
  <c r="F60" i="24"/>
  <c r="G60" i="24"/>
  <c r="C60" i="24"/>
  <c r="F58" i="3"/>
  <c r="G57" i="3" a="1"/>
  <c r="G57" i="3" s="1"/>
  <c r="J63" i="20"/>
  <c r="K62" i="20"/>
  <c r="L62" i="20"/>
  <c r="M62" i="20"/>
  <c r="T61" i="26"/>
  <c r="Z60" i="26"/>
  <c r="U60" i="26"/>
  <c r="AB60" i="26"/>
  <c r="AA60" i="26"/>
  <c r="V60" i="26"/>
  <c r="W60" i="26"/>
  <c r="J58" i="26"/>
  <c r="L57" i="26"/>
  <c r="K57" i="26"/>
  <c r="M57" i="26"/>
  <c r="E58" i="20"/>
  <c r="H57" i="20"/>
  <c r="G57" i="20"/>
  <c r="F57" i="20"/>
  <c r="E58" i="26"/>
  <c r="H57" i="26"/>
  <c r="F57" i="26"/>
  <c r="G57" i="26"/>
  <c r="O58" i="20"/>
  <c r="Q57" i="20"/>
  <c r="P57" i="20"/>
  <c r="R57" i="20"/>
  <c r="T59" i="20"/>
  <c r="AB58" i="20"/>
  <c r="Z58" i="20"/>
  <c r="W58" i="20"/>
  <c r="U58" i="20"/>
  <c r="AA58" i="20"/>
  <c r="V58" i="20"/>
  <c r="O107" i="26"/>
  <c r="Q106" i="26"/>
  <c r="R106" i="26"/>
  <c r="P106" i="26"/>
  <c r="L60" i="13" l="1"/>
  <c r="M59" i="13"/>
  <c r="N59" i="23"/>
  <c r="D59" i="23"/>
  <c r="J59" i="23"/>
  <c r="I59" i="23"/>
  <c r="O59" i="23"/>
  <c r="K59" i="23"/>
  <c r="L59" i="23"/>
  <c r="G59" i="23"/>
  <c r="B60" i="23"/>
  <c r="H59" i="23"/>
  <c r="M59" i="23"/>
  <c r="E59" i="23"/>
  <c r="F59" i="23"/>
  <c r="C59" i="23"/>
  <c r="X61" i="16"/>
  <c r="Y61" i="16"/>
  <c r="V62" i="16"/>
  <c r="W61" i="16"/>
  <c r="R60" i="16"/>
  <c r="S60" i="16"/>
  <c r="T60" i="16"/>
  <c r="Q61" i="16"/>
  <c r="B77" i="16"/>
  <c r="C76" i="16"/>
  <c r="E76" i="16"/>
  <c r="D76" i="16"/>
  <c r="O60" i="16"/>
  <c r="L61" i="16"/>
  <c r="M60" i="16"/>
  <c r="N60" i="16"/>
  <c r="I60" i="16"/>
  <c r="G61" i="16"/>
  <c r="J60" i="16"/>
  <c r="H60" i="16"/>
  <c r="AH62" i="8"/>
  <c r="G61" i="24"/>
  <c r="H61" i="24"/>
  <c r="I61" i="24"/>
  <c r="J61" i="24"/>
  <c r="K61" i="24"/>
  <c r="D61" i="24"/>
  <c r="B62" i="24"/>
  <c r="E61" i="24"/>
  <c r="F61" i="24"/>
  <c r="L61" i="24"/>
  <c r="M61" i="24"/>
  <c r="N61" i="24"/>
  <c r="O61" i="24"/>
  <c r="C61" i="24"/>
  <c r="G58" i="3" a="1"/>
  <c r="G58" i="3" s="1"/>
  <c r="F59" i="3"/>
  <c r="J59" i="26"/>
  <c r="L58" i="26"/>
  <c r="M58" i="26"/>
  <c r="K58" i="26"/>
  <c r="E59" i="26"/>
  <c r="G58" i="26"/>
  <c r="F58" i="26"/>
  <c r="H58" i="26"/>
  <c r="O59" i="20"/>
  <c r="P58" i="20"/>
  <c r="R58" i="20"/>
  <c r="Q58" i="20"/>
  <c r="O108" i="26"/>
  <c r="P107" i="26"/>
  <c r="Q107" i="26"/>
  <c r="R107" i="26"/>
  <c r="T62" i="26"/>
  <c r="W61" i="26"/>
  <c r="U61" i="26"/>
  <c r="AA61" i="26"/>
  <c r="V61" i="26"/>
  <c r="Z61" i="26"/>
  <c r="AB61" i="26"/>
  <c r="E59" i="20"/>
  <c r="G58" i="20"/>
  <c r="H58" i="20"/>
  <c r="F58" i="20"/>
  <c r="T60" i="20"/>
  <c r="Z59" i="20"/>
  <c r="AB59" i="20"/>
  <c r="AA59" i="20"/>
  <c r="W59" i="20"/>
  <c r="V59" i="20"/>
  <c r="U59" i="20"/>
  <c r="J64" i="20"/>
  <c r="L63" i="20"/>
  <c r="K63" i="20"/>
  <c r="M63" i="20"/>
  <c r="M60" i="13" l="1"/>
  <c r="L61" i="13"/>
  <c r="K60" i="23"/>
  <c r="E60" i="23"/>
  <c r="C60" i="23"/>
  <c r="J60" i="23"/>
  <c r="G60" i="23"/>
  <c r="H60" i="23"/>
  <c r="I60" i="23"/>
  <c r="N60" i="23"/>
  <c r="O60" i="23"/>
  <c r="L60" i="23"/>
  <c r="B61" i="23"/>
  <c r="D60" i="23"/>
  <c r="F60" i="23"/>
  <c r="M60" i="23"/>
  <c r="V63" i="16"/>
  <c r="W62" i="16"/>
  <c r="X62" i="16"/>
  <c r="Y62" i="16"/>
  <c r="N61" i="16"/>
  <c r="O61" i="16"/>
  <c r="L62" i="16"/>
  <c r="M61" i="16"/>
  <c r="G62" i="16"/>
  <c r="H61" i="16"/>
  <c r="I61" i="16"/>
  <c r="J61" i="16"/>
  <c r="B78" i="16"/>
  <c r="C77" i="16"/>
  <c r="D77" i="16"/>
  <c r="E77" i="16"/>
  <c r="T61" i="16"/>
  <c r="Q62" i="16"/>
  <c r="S61" i="16"/>
  <c r="R61" i="16"/>
  <c r="AH63" i="8"/>
  <c r="F62" i="24"/>
  <c r="G62" i="24"/>
  <c r="H62" i="24"/>
  <c r="I62" i="24"/>
  <c r="J62" i="24"/>
  <c r="O62" i="24"/>
  <c r="K62" i="24"/>
  <c r="L62" i="24"/>
  <c r="M62" i="24"/>
  <c r="N62" i="24"/>
  <c r="B63" i="24"/>
  <c r="D62" i="24"/>
  <c r="E62" i="24"/>
  <c r="C62" i="24"/>
  <c r="F60" i="3"/>
  <c r="G59" i="3" a="1"/>
  <c r="G59" i="3" s="1"/>
  <c r="O60" i="20"/>
  <c r="P59" i="20"/>
  <c r="Q59" i="20"/>
  <c r="R59" i="20"/>
  <c r="J65" i="20"/>
  <c r="K64" i="20"/>
  <c r="M64" i="20"/>
  <c r="L64" i="20"/>
  <c r="E60" i="20"/>
  <c r="H59" i="20"/>
  <c r="G59" i="20"/>
  <c r="F59" i="20"/>
  <c r="T63" i="26"/>
  <c r="AB62" i="26"/>
  <c r="U62" i="26"/>
  <c r="Z62" i="26"/>
  <c r="V62" i="26"/>
  <c r="W62" i="26"/>
  <c r="AA62" i="26"/>
  <c r="E60" i="26"/>
  <c r="H59" i="26"/>
  <c r="G59" i="26"/>
  <c r="F59" i="26"/>
  <c r="T61" i="20"/>
  <c r="Z60" i="20"/>
  <c r="W60" i="20"/>
  <c r="AB60" i="20"/>
  <c r="AA60" i="20"/>
  <c r="U60" i="20"/>
  <c r="V60" i="20"/>
  <c r="O109" i="26"/>
  <c r="Q108" i="26"/>
  <c r="R108" i="26"/>
  <c r="P108" i="26"/>
  <c r="J60" i="26"/>
  <c r="L59" i="26"/>
  <c r="M59" i="26"/>
  <c r="K59" i="26"/>
  <c r="M61" i="13" l="1"/>
  <c r="L62" i="13"/>
  <c r="I61" i="23"/>
  <c r="G61" i="23"/>
  <c r="J61" i="23"/>
  <c r="K61" i="23"/>
  <c r="B62" i="23"/>
  <c r="L61" i="23"/>
  <c r="F61" i="23"/>
  <c r="M61" i="23"/>
  <c r="O61" i="23"/>
  <c r="E61" i="23"/>
  <c r="C61" i="23"/>
  <c r="D61" i="23"/>
  <c r="H61" i="23"/>
  <c r="N61" i="23"/>
  <c r="X63" i="16"/>
  <c r="Y63" i="16"/>
  <c r="W63" i="16"/>
  <c r="V64" i="16"/>
  <c r="B79" i="16"/>
  <c r="D78" i="16"/>
  <c r="C78" i="16"/>
  <c r="E78" i="16"/>
  <c r="Q63" i="16"/>
  <c r="T62" i="16"/>
  <c r="R62" i="16"/>
  <c r="S62" i="16"/>
  <c r="J62" i="16"/>
  <c r="H62" i="16"/>
  <c r="I62" i="16"/>
  <c r="G63" i="16"/>
  <c r="L63" i="16"/>
  <c r="M62" i="16"/>
  <c r="N62" i="16"/>
  <c r="O62" i="16"/>
  <c r="AH64" i="8"/>
  <c r="E63" i="24"/>
  <c r="F63" i="24"/>
  <c r="G63" i="24"/>
  <c r="H63" i="24"/>
  <c r="I63" i="24"/>
  <c r="N63" i="24"/>
  <c r="D63" i="24"/>
  <c r="J63" i="24"/>
  <c r="K63" i="24"/>
  <c r="L63" i="24"/>
  <c r="M63" i="24"/>
  <c r="O63" i="24"/>
  <c r="B64" i="24"/>
  <c r="C63" i="24"/>
  <c r="G60" i="3" a="1"/>
  <c r="G60" i="3" s="1"/>
  <c r="F61" i="3"/>
  <c r="T62" i="20"/>
  <c r="Z61" i="20"/>
  <c r="W61" i="20"/>
  <c r="AB61" i="20"/>
  <c r="U61" i="20"/>
  <c r="V61" i="20"/>
  <c r="AA61" i="20"/>
  <c r="E61" i="20"/>
  <c r="G60" i="20"/>
  <c r="F60" i="20"/>
  <c r="H60" i="20"/>
  <c r="E61" i="26"/>
  <c r="F60" i="26"/>
  <c r="G60" i="26"/>
  <c r="H60" i="26"/>
  <c r="J61" i="26"/>
  <c r="K60" i="26"/>
  <c r="M60" i="26"/>
  <c r="L60" i="26"/>
  <c r="O110" i="26"/>
  <c r="P109" i="26"/>
  <c r="Q109" i="26"/>
  <c r="R109" i="26"/>
  <c r="J66" i="20"/>
  <c r="K65" i="20"/>
  <c r="M65" i="20"/>
  <c r="L65" i="20"/>
  <c r="T64" i="26"/>
  <c r="V63" i="26"/>
  <c r="AB63" i="26"/>
  <c r="W63" i="26"/>
  <c r="U63" i="26"/>
  <c r="AA63" i="26"/>
  <c r="Z63" i="26"/>
  <c r="O61" i="20"/>
  <c r="Q60" i="20"/>
  <c r="P60" i="20"/>
  <c r="R60" i="20"/>
  <c r="M62" i="13" l="1"/>
  <c r="L63" i="13"/>
  <c r="G62" i="23"/>
  <c r="F62" i="23"/>
  <c r="H62" i="23"/>
  <c r="I62" i="23"/>
  <c r="O62" i="23"/>
  <c r="J62" i="23"/>
  <c r="M62" i="23"/>
  <c r="L62" i="23"/>
  <c r="N62" i="23"/>
  <c r="E62" i="23"/>
  <c r="C62" i="23"/>
  <c r="B63" i="23"/>
  <c r="K62" i="23"/>
  <c r="D62" i="23"/>
  <c r="X64" i="16"/>
  <c r="W64" i="16"/>
  <c r="Y64" i="16"/>
  <c r="V65" i="16"/>
  <c r="R63" i="16"/>
  <c r="T63" i="16"/>
  <c r="S63" i="16"/>
  <c r="Q64" i="16"/>
  <c r="N63" i="16"/>
  <c r="M63" i="16"/>
  <c r="O63" i="16"/>
  <c r="L64" i="16"/>
  <c r="J63" i="16"/>
  <c r="G64" i="16"/>
  <c r="H63" i="16"/>
  <c r="I63" i="16"/>
  <c r="B80" i="16"/>
  <c r="D79" i="16"/>
  <c r="C79" i="16"/>
  <c r="E79" i="16"/>
  <c r="AH65" i="8"/>
  <c r="D64" i="24"/>
  <c r="B65" i="24"/>
  <c r="E64" i="24"/>
  <c r="F64" i="24"/>
  <c r="G64" i="24"/>
  <c r="H64" i="24"/>
  <c r="M64" i="24"/>
  <c r="I64" i="24"/>
  <c r="J64" i="24"/>
  <c r="K64" i="24"/>
  <c r="L64" i="24"/>
  <c r="N64" i="24"/>
  <c r="O64" i="24"/>
  <c r="C64" i="24"/>
  <c r="G61" i="3" a="1"/>
  <c r="G61" i="3" s="1"/>
  <c r="F62" i="3"/>
  <c r="E62" i="26"/>
  <c r="G61" i="26"/>
  <c r="F61" i="26"/>
  <c r="H61" i="26"/>
  <c r="O111" i="26"/>
  <c r="P110" i="26"/>
  <c r="R110" i="26"/>
  <c r="Q110" i="26"/>
  <c r="E62" i="20"/>
  <c r="H61" i="20"/>
  <c r="G61" i="20"/>
  <c r="F61" i="20"/>
  <c r="O62" i="20"/>
  <c r="Q61" i="20"/>
  <c r="P61" i="20"/>
  <c r="R61" i="20"/>
  <c r="J67" i="20"/>
  <c r="M66" i="20"/>
  <c r="K66" i="20"/>
  <c r="L66" i="20"/>
  <c r="J62" i="26"/>
  <c r="M61" i="26"/>
  <c r="K61" i="26"/>
  <c r="L61" i="26"/>
  <c r="T65" i="26"/>
  <c r="U64" i="26"/>
  <c r="V64" i="26"/>
  <c r="AA64" i="26"/>
  <c r="W64" i="26"/>
  <c r="Z64" i="26"/>
  <c r="AB64" i="26"/>
  <c r="T63" i="20"/>
  <c r="U62" i="20"/>
  <c r="AB62" i="20"/>
  <c r="W62" i="20"/>
  <c r="AA62" i="20"/>
  <c r="V62" i="20"/>
  <c r="Z62" i="20"/>
  <c r="M63" i="13" l="1"/>
  <c r="L64" i="13"/>
  <c r="B64" i="23"/>
  <c r="D63" i="23"/>
  <c r="J63" i="23"/>
  <c r="F63" i="23"/>
  <c r="G63" i="23"/>
  <c r="H63" i="23"/>
  <c r="C63" i="23"/>
  <c r="M63" i="23"/>
  <c r="I63" i="23"/>
  <c r="N63" i="23"/>
  <c r="K63" i="23"/>
  <c r="E63" i="23"/>
  <c r="L63" i="23"/>
  <c r="O63" i="23"/>
  <c r="V66" i="16"/>
  <c r="W65" i="16"/>
  <c r="X65" i="16"/>
  <c r="Y65" i="16"/>
  <c r="Q65" i="16"/>
  <c r="R64" i="16"/>
  <c r="S64" i="16"/>
  <c r="T64" i="16"/>
  <c r="B81" i="16"/>
  <c r="E80" i="16"/>
  <c r="D80" i="16"/>
  <c r="C80" i="16"/>
  <c r="G65" i="16"/>
  <c r="J64" i="16"/>
  <c r="I64" i="16"/>
  <c r="H64" i="16"/>
  <c r="O64" i="16"/>
  <c r="L65" i="16"/>
  <c r="M64" i="16"/>
  <c r="N64" i="16"/>
  <c r="AH66" i="8"/>
  <c r="O65" i="24"/>
  <c r="D65" i="24"/>
  <c r="B66" i="24"/>
  <c r="E65" i="24"/>
  <c r="F65" i="24"/>
  <c r="G65" i="24"/>
  <c r="L65" i="24"/>
  <c r="H65" i="24"/>
  <c r="I65" i="24"/>
  <c r="J65" i="24"/>
  <c r="K65" i="24"/>
  <c r="M65" i="24"/>
  <c r="N65" i="24"/>
  <c r="C65" i="24"/>
  <c r="G62" i="3" a="1"/>
  <c r="G62" i="3" s="1"/>
  <c r="F63" i="3"/>
  <c r="E63" i="20"/>
  <c r="H62" i="20"/>
  <c r="G62" i="20"/>
  <c r="F62" i="20"/>
  <c r="J63" i="26"/>
  <c r="M62" i="26"/>
  <c r="K62" i="26"/>
  <c r="L62" i="26"/>
  <c r="J68" i="20"/>
  <c r="M67" i="20"/>
  <c r="L67" i="20"/>
  <c r="K67" i="20"/>
  <c r="O112" i="26"/>
  <c r="R111" i="26"/>
  <c r="P111" i="26"/>
  <c r="Q111" i="26"/>
  <c r="T64" i="20"/>
  <c r="AA63" i="20"/>
  <c r="V63" i="20"/>
  <c r="AB63" i="20"/>
  <c r="Z63" i="20"/>
  <c r="W63" i="20"/>
  <c r="U63" i="20"/>
  <c r="T66" i="26"/>
  <c r="U65" i="26"/>
  <c r="W65" i="26"/>
  <c r="AA65" i="26"/>
  <c r="AB65" i="26"/>
  <c r="V65" i="26"/>
  <c r="Z65" i="26"/>
  <c r="O63" i="20"/>
  <c r="P62" i="20"/>
  <c r="R62" i="20"/>
  <c r="Q62" i="20"/>
  <c r="E63" i="26"/>
  <c r="F62" i="26"/>
  <c r="G62" i="26"/>
  <c r="H62" i="26"/>
  <c r="L65" i="13" l="1"/>
  <c r="M64" i="13"/>
  <c r="F64" i="23"/>
  <c r="M64" i="23"/>
  <c r="L64" i="23"/>
  <c r="N64" i="23"/>
  <c r="B65" i="23"/>
  <c r="G64" i="23"/>
  <c r="K64" i="23"/>
  <c r="H64" i="23"/>
  <c r="E64" i="23"/>
  <c r="C64" i="23"/>
  <c r="J64" i="23"/>
  <c r="D64" i="23"/>
  <c r="O64" i="23"/>
  <c r="I64" i="23"/>
  <c r="X66" i="16"/>
  <c r="Y66" i="16"/>
  <c r="V67" i="16"/>
  <c r="W66" i="16"/>
  <c r="I65" i="16"/>
  <c r="G66" i="16"/>
  <c r="J65" i="16"/>
  <c r="H65" i="16"/>
  <c r="L66" i="16"/>
  <c r="M65" i="16"/>
  <c r="N65" i="16"/>
  <c r="O65" i="16"/>
  <c r="B82" i="16"/>
  <c r="E81" i="16"/>
  <c r="C81" i="16"/>
  <c r="D81" i="16"/>
  <c r="Q66" i="16"/>
  <c r="R65" i="16"/>
  <c r="T65" i="16"/>
  <c r="S65" i="16"/>
  <c r="AH67" i="8"/>
  <c r="N66" i="24"/>
  <c r="O66" i="24"/>
  <c r="D66" i="24"/>
  <c r="B67" i="24"/>
  <c r="E66" i="24"/>
  <c r="F66" i="24"/>
  <c r="K66" i="24"/>
  <c r="G66" i="24"/>
  <c r="H66" i="24"/>
  <c r="I66" i="24"/>
  <c r="J66" i="24"/>
  <c r="L66" i="24"/>
  <c r="M66" i="24"/>
  <c r="C66" i="24"/>
  <c r="G63" i="3" a="1"/>
  <c r="G63" i="3" s="1"/>
  <c r="F64" i="3"/>
  <c r="J69" i="20"/>
  <c r="M68" i="20"/>
  <c r="L68" i="20"/>
  <c r="K68" i="20"/>
  <c r="T65" i="20"/>
  <c r="AA64" i="20"/>
  <c r="W64" i="20"/>
  <c r="V64" i="20"/>
  <c r="U64" i="20"/>
  <c r="AB64" i="20"/>
  <c r="Z64" i="20"/>
  <c r="J64" i="26"/>
  <c r="M63" i="26"/>
  <c r="K63" i="26"/>
  <c r="L63" i="26"/>
  <c r="O64" i="20"/>
  <c r="P63" i="20"/>
  <c r="Q63" i="20"/>
  <c r="R63" i="20"/>
  <c r="T67" i="26"/>
  <c r="AB66" i="26"/>
  <c r="W66" i="26"/>
  <c r="Z66" i="26"/>
  <c r="V66" i="26"/>
  <c r="U66" i="26"/>
  <c r="AA66" i="26"/>
  <c r="E64" i="26"/>
  <c r="F63" i="26"/>
  <c r="G63" i="26"/>
  <c r="H63" i="26"/>
  <c r="O113" i="26"/>
  <c r="Q112" i="26"/>
  <c r="R112" i="26"/>
  <c r="P112" i="26"/>
  <c r="E64" i="20"/>
  <c r="G63" i="20"/>
  <c r="H63" i="20"/>
  <c r="F63" i="20"/>
  <c r="M65" i="13" l="1"/>
  <c r="L66" i="13"/>
  <c r="M65" i="23"/>
  <c r="N65" i="23"/>
  <c r="F65" i="23"/>
  <c r="J65" i="23"/>
  <c r="K65" i="23"/>
  <c r="D65" i="23"/>
  <c r="E65" i="23"/>
  <c r="O65" i="23"/>
  <c r="G65" i="23"/>
  <c r="B66" i="23"/>
  <c r="C65" i="23"/>
  <c r="L65" i="23"/>
  <c r="H65" i="23"/>
  <c r="I65" i="23"/>
  <c r="W67" i="16"/>
  <c r="Y67" i="16"/>
  <c r="V68" i="16"/>
  <c r="X67" i="16"/>
  <c r="B83" i="16"/>
  <c r="D82" i="16"/>
  <c r="E82" i="16"/>
  <c r="C82" i="16"/>
  <c r="T66" i="16"/>
  <c r="Q67" i="16"/>
  <c r="R66" i="16"/>
  <c r="S66" i="16"/>
  <c r="M66" i="16"/>
  <c r="N66" i="16"/>
  <c r="O66" i="16"/>
  <c r="L67" i="16"/>
  <c r="G67" i="16"/>
  <c r="I66" i="16"/>
  <c r="J66" i="16"/>
  <c r="H66" i="16"/>
  <c r="AH68" i="8"/>
  <c r="M67" i="24"/>
  <c r="N67" i="24"/>
  <c r="O67" i="24"/>
  <c r="D67" i="24"/>
  <c r="B68" i="24"/>
  <c r="E67" i="24"/>
  <c r="J67" i="24"/>
  <c r="F67" i="24"/>
  <c r="G67" i="24"/>
  <c r="H67" i="24"/>
  <c r="I67" i="24"/>
  <c r="K67" i="24"/>
  <c r="L67" i="24"/>
  <c r="C67" i="24"/>
  <c r="F65" i="3"/>
  <c r="G64" i="3" a="1"/>
  <c r="G64" i="3" s="1"/>
  <c r="J65" i="26"/>
  <c r="M64" i="26"/>
  <c r="L64" i="26"/>
  <c r="K64" i="26"/>
  <c r="T68" i="26"/>
  <c r="AB67" i="26"/>
  <c r="W67" i="26"/>
  <c r="V67" i="26"/>
  <c r="AA67" i="26"/>
  <c r="U67" i="26"/>
  <c r="Z67" i="26"/>
  <c r="T66" i="20"/>
  <c r="W65" i="20"/>
  <c r="AA65" i="20"/>
  <c r="Z65" i="20"/>
  <c r="V65" i="20"/>
  <c r="AB65" i="20"/>
  <c r="U65" i="20"/>
  <c r="O65" i="20"/>
  <c r="P64" i="20"/>
  <c r="Q64" i="20"/>
  <c r="R64" i="20"/>
  <c r="E65" i="20"/>
  <c r="G64" i="20"/>
  <c r="F64" i="20"/>
  <c r="H64" i="20"/>
  <c r="O114" i="26"/>
  <c r="P113" i="26"/>
  <c r="Q113" i="26"/>
  <c r="R113" i="26"/>
  <c r="E65" i="26"/>
  <c r="G64" i="26"/>
  <c r="F64" i="26"/>
  <c r="H64" i="26"/>
  <c r="J70" i="20"/>
  <c r="M69" i="20"/>
  <c r="K69" i="20"/>
  <c r="L69" i="20"/>
  <c r="M66" i="13" l="1"/>
  <c r="L67" i="13"/>
  <c r="O66" i="23"/>
  <c r="B67" i="23"/>
  <c r="G66" i="23"/>
  <c r="J66" i="23"/>
  <c r="M66" i="23"/>
  <c r="E66" i="23"/>
  <c r="D66" i="23"/>
  <c r="N66" i="23"/>
  <c r="H66" i="23"/>
  <c r="I66" i="23"/>
  <c r="F66" i="23"/>
  <c r="K66" i="23"/>
  <c r="C66" i="23"/>
  <c r="L66" i="23"/>
  <c r="V69" i="16"/>
  <c r="X68" i="16"/>
  <c r="W68" i="16"/>
  <c r="Y68" i="16"/>
  <c r="S67" i="16"/>
  <c r="R67" i="16"/>
  <c r="T67" i="16"/>
  <c r="Q68" i="16"/>
  <c r="H67" i="16"/>
  <c r="G68" i="16"/>
  <c r="I67" i="16"/>
  <c r="J67" i="16"/>
  <c r="L68" i="16"/>
  <c r="O67" i="16"/>
  <c r="N67" i="16"/>
  <c r="M67" i="16"/>
  <c r="B84" i="16"/>
  <c r="E83" i="16"/>
  <c r="C83" i="16"/>
  <c r="D83" i="16"/>
  <c r="AH69" i="8"/>
  <c r="L68" i="24"/>
  <c r="M68" i="24"/>
  <c r="N68" i="24"/>
  <c r="O68" i="24"/>
  <c r="D68" i="24"/>
  <c r="B69" i="24"/>
  <c r="I68" i="24"/>
  <c r="E68" i="24"/>
  <c r="F68" i="24"/>
  <c r="G68" i="24"/>
  <c r="H68" i="24"/>
  <c r="J68" i="24"/>
  <c r="K68" i="24"/>
  <c r="C68" i="24"/>
  <c r="G65" i="3" a="1"/>
  <c r="G65" i="3" s="1"/>
  <c r="F66" i="3"/>
  <c r="T67" i="20"/>
  <c r="W66" i="20"/>
  <c r="U66" i="20"/>
  <c r="AA66" i="20"/>
  <c r="AB66" i="20"/>
  <c r="Z66" i="20"/>
  <c r="V66" i="20"/>
  <c r="E66" i="20"/>
  <c r="G65" i="20"/>
  <c r="H65" i="20"/>
  <c r="F65" i="20"/>
  <c r="O66" i="20"/>
  <c r="R65" i="20"/>
  <c r="P65" i="20"/>
  <c r="Q65" i="20"/>
  <c r="J71" i="20"/>
  <c r="L70" i="20"/>
  <c r="K70" i="20"/>
  <c r="M70" i="20"/>
  <c r="T69" i="26"/>
  <c r="U68" i="26"/>
  <c r="Z68" i="26"/>
  <c r="AB68" i="26"/>
  <c r="AA68" i="26"/>
  <c r="V68" i="26"/>
  <c r="W68" i="26"/>
  <c r="E66" i="26"/>
  <c r="G65" i="26"/>
  <c r="H65" i="26"/>
  <c r="F65" i="26"/>
  <c r="O115" i="26"/>
  <c r="Q114" i="26"/>
  <c r="R114" i="26"/>
  <c r="P114" i="26"/>
  <c r="J66" i="26"/>
  <c r="L65" i="26"/>
  <c r="K65" i="26"/>
  <c r="M65" i="26"/>
  <c r="M67" i="13" l="1"/>
  <c r="L68" i="13"/>
  <c r="B68" i="23"/>
  <c r="I67" i="23"/>
  <c r="K67" i="23"/>
  <c r="L67" i="23"/>
  <c r="F67" i="23"/>
  <c r="J67" i="23"/>
  <c r="G67" i="23"/>
  <c r="E67" i="23"/>
  <c r="H67" i="23"/>
  <c r="M67" i="23"/>
  <c r="O67" i="23"/>
  <c r="D67" i="23"/>
  <c r="N67" i="23"/>
  <c r="C67" i="23"/>
  <c r="W69" i="16"/>
  <c r="X69" i="16"/>
  <c r="Y69" i="16"/>
  <c r="V70" i="16"/>
  <c r="B85" i="16"/>
  <c r="C84" i="16"/>
  <c r="E84" i="16"/>
  <c r="D84" i="16"/>
  <c r="G69" i="16"/>
  <c r="H68" i="16"/>
  <c r="I68" i="16"/>
  <c r="J68" i="16"/>
  <c r="R68" i="16"/>
  <c r="S68" i="16"/>
  <c r="T68" i="16"/>
  <c r="Q69" i="16"/>
  <c r="L69" i="16"/>
  <c r="M68" i="16"/>
  <c r="N68" i="16"/>
  <c r="O68" i="16"/>
  <c r="AH70" i="8"/>
  <c r="K69" i="24"/>
  <c r="L69" i="24"/>
  <c r="M69" i="24"/>
  <c r="O69" i="24"/>
  <c r="H69" i="24"/>
  <c r="N69" i="24"/>
  <c r="B70" i="24"/>
  <c r="D69" i="24"/>
  <c r="E69" i="24"/>
  <c r="F69" i="24"/>
  <c r="G69" i="24"/>
  <c r="I69" i="24"/>
  <c r="J69" i="24"/>
  <c r="C69" i="24"/>
  <c r="G66" i="3" a="1"/>
  <c r="G66" i="3" s="1"/>
  <c r="F67" i="3"/>
  <c r="O67" i="20"/>
  <c r="P66" i="20"/>
  <c r="R66" i="20"/>
  <c r="Q66" i="20"/>
  <c r="E67" i="20"/>
  <c r="G66" i="20"/>
  <c r="F66" i="20"/>
  <c r="H66" i="20"/>
  <c r="J67" i="26"/>
  <c r="M66" i="26"/>
  <c r="L66" i="26"/>
  <c r="K66" i="26"/>
  <c r="J72" i="20"/>
  <c r="K71" i="20"/>
  <c r="L71" i="20"/>
  <c r="M71" i="20"/>
  <c r="T70" i="26"/>
  <c r="V69" i="26"/>
  <c r="W69" i="26"/>
  <c r="AB69" i="26"/>
  <c r="AA69" i="26"/>
  <c r="U69" i="26"/>
  <c r="Z69" i="26"/>
  <c r="E67" i="26"/>
  <c r="G66" i="26"/>
  <c r="F66" i="26"/>
  <c r="H66" i="26"/>
  <c r="O116" i="26"/>
  <c r="R115" i="26"/>
  <c r="Q115" i="26"/>
  <c r="P115" i="26"/>
  <c r="T68" i="20"/>
  <c r="AA67" i="20"/>
  <c r="Z67" i="20"/>
  <c r="AB67" i="20"/>
  <c r="V67" i="20"/>
  <c r="W67" i="20"/>
  <c r="U67" i="20"/>
  <c r="M68" i="13" l="1"/>
  <c r="L69" i="13"/>
  <c r="H68" i="23"/>
  <c r="N68" i="23"/>
  <c r="O68" i="23"/>
  <c r="D68" i="23"/>
  <c r="B69" i="23"/>
  <c r="L68" i="23"/>
  <c r="F68" i="23"/>
  <c r="M68" i="23"/>
  <c r="I68" i="23"/>
  <c r="J68" i="23"/>
  <c r="K68" i="23"/>
  <c r="E68" i="23"/>
  <c r="C68" i="23"/>
  <c r="G68" i="23"/>
  <c r="W70" i="16"/>
  <c r="X70" i="16"/>
  <c r="V71" i="16"/>
  <c r="Y70" i="16"/>
  <c r="G70" i="16"/>
  <c r="H69" i="16"/>
  <c r="I69" i="16"/>
  <c r="J69" i="16"/>
  <c r="O69" i="16"/>
  <c r="L70" i="16"/>
  <c r="M69" i="16"/>
  <c r="N69" i="16"/>
  <c r="B86" i="16"/>
  <c r="E85" i="16"/>
  <c r="C85" i="16"/>
  <c r="D85" i="16"/>
  <c r="S69" i="16"/>
  <c r="T69" i="16"/>
  <c r="R69" i="16"/>
  <c r="Q70" i="16"/>
  <c r="AH71" i="8"/>
  <c r="J70" i="24"/>
  <c r="K70" i="24"/>
  <c r="L70" i="24"/>
  <c r="N70" i="24"/>
  <c r="G70" i="24"/>
  <c r="D70" i="24"/>
  <c r="E70" i="24"/>
  <c r="F70" i="24"/>
  <c r="H70" i="24"/>
  <c r="I70" i="24"/>
  <c r="M70" i="24"/>
  <c r="O70" i="24"/>
  <c r="B71" i="24"/>
  <c r="C70" i="24"/>
  <c r="G67" i="3" a="1"/>
  <c r="G67" i="3" s="1"/>
  <c r="F68" i="3"/>
  <c r="J68" i="26"/>
  <c r="L67" i="26"/>
  <c r="K67" i="26"/>
  <c r="M67" i="26"/>
  <c r="T69" i="20"/>
  <c r="AA68" i="20"/>
  <c r="U68" i="20"/>
  <c r="W68" i="20"/>
  <c r="AB68" i="20"/>
  <c r="V68" i="20"/>
  <c r="Z68" i="20"/>
  <c r="E68" i="26"/>
  <c r="G67" i="26"/>
  <c r="F67" i="26"/>
  <c r="H67" i="26"/>
  <c r="T71" i="26"/>
  <c r="Z70" i="26"/>
  <c r="V70" i="26"/>
  <c r="AA70" i="26"/>
  <c r="AB70" i="26"/>
  <c r="U70" i="26"/>
  <c r="W70" i="26"/>
  <c r="E68" i="20"/>
  <c r="G67" i="20"/>
  <c r="F67" i="20"/>
  <c r="H67" i="20"/>
  <c r="O117" i="26"/>
  <c r="P116" i="26"/>
  <c r="R116" i="26"/>
  <c r="Q116" i="26"/>
  <c r="J73" i="20"/>
  <c r="L72" i="20"/>
  <c r="K72" i="20"/>
  <c r="M72" i="20"/>
  <c r="O68" i="20"/>
  <c r="P67" i="20"/>
  <c r="Q67" i="20"/>
  <c r="R67" i="20"/>
  <c r="M69" i="13" l="1"/>
  <c r="L70" i="13"/>
  <c r="K69" i="23"/>
  <c r="M69" i="23"/>
  <c r="N69" i="23"/>
  <c r="L69" i="23"/>
  <c r="F69" i="23"/>
  <c r="D69" i="23"/>
  <c r="H69" i="23"/>
  <c r="C69" i="23"/>
  <c r="O69" i="23"/>
  <c r="E69" i="23"/>
  <c r="I69" i="23"/>
  <c r="B70" i="23"/>
  <c r="G69" i="23"/>
  <c r="J69" i="23"/>
  <c r="V72" i="16"/>
  <c r="W71" i="16"/>
  <c r="Y71" i="16"/>
  <c r="X71" i="16"/>
  <c r="B87" i="16"/>
  <c r="D86" i="16"/>
  <c r="C86" i="16"/>
  <c r="E86" i="16"/>
  <c r="N70" i="16"/>
  <c r="O70" i="16"/>
  <c r="L71" i="16"/>
  <c r="M70" i="16"/>
  <c r="R70" i="16"/>
  <c r="S70" i="16"/>
  <c r="Q71" i="16"/>
  <c r="T70" i="16"/>
  <c r="H70" i="16"/>
  <c r="G71" i="16"/>
  <c r="I70" i="16"/>
  <c r="J70" i="16"/>
  <c r="AH72" i="8"/>
  <c r="I71" i="24"/>
  <c r="J71" i="24"/>
  <c r="K71" i="24"/>
  <c r="M71" i="24"/>
  <c r="F71" i="24"/>
  <c r="G71" i="24"/>
  <c r="H71" i="24"/>
  <c r="L71" i="24"/>
  <c r="N71" i="24"/>
  <c r="O71" i="24"/>
  <c r="B72" i="24"/>
  <c r="D71" i="24"/>
  <c r="E71" i="24"/>
  <c r="C71" i="24"/>
  <c r="G68" i="3" a="1"/>
  <c r="G68" i="3" s="1"/>
  <c r="F69" i="3"/>
  <c r="E69" i="26"/>
  <c r="F68" i="26"/>
  <c r="H68" i="26"/>
  <c r="G68" i="26"/>
  <c r="O69" i="20"/>
  <c r="P68" i="20"/>
  <c r="Q68" i="20"/>
  <c r="R68" i="20"/>
  <c r="T70" i="20"/>
  <c r="W69" i="20"/>
  <c r="AA69" i="20"/>
  <c r="Z69" i="20"/>
  <c r="V69" i="20"/>
  <c r="AB69" i="20"/>
  <c r="U69" i="20"/>
  <c r="T72" i="26"/>
  <c r="AA71" i="26"/>
  <c r="V71" i="26"/>
  <c r="W71" i="26"/>
  <c r="Z71" i="26"/>
  <c r="AB71" i="26"/>
  <c r="U71" i="26"/>
  <c r="E69" i="20"/>
  <c r="G68" i="20"/>
  <c r="F68" i="20"/>
  <c r="H68" i="20"/>
  <c r="O118" i="26"/>
  <c r="R117" i="26"/>
  <c r="P117" i="26"/>
  <c r="Q117" i="26"/>
  <c r="J74" i="20"/>
  <c r="K73" i="20"/>
  <c r="L73" i="20"/>
  <c r="M73" i="20"/>
  <c r="J69" i="26"/>
  <c r="L68" i="26"/>
  <c r="M68" i="26"/>
  <c r="K68" i="26"/>
  <c r="L71" i="13" l="1"/>
  <c r="M70" i="13"/>
  <c r="K70" i="23"/>
  <c r="L70" i="23"/>
  <c r="G70" i="23"/>
  <c r="F70" i="23"/>
  <c r="H70" i="23"/>
  <c r="I70" i="23"/>
  <c r="D70" i="23"/>
  <c r="C70" i="23"/>
  <c r="J70" i="23"/>
  <c r="B71" i="23"/>
  <c r="M70" i="23"/>
  <c r="N70" i="23"/>
  <c r="O70" i="23"/>
  <c r="E70" i="23"/>
  <c r="V73" i="16"/>
  <c r="W72" i="16"/>
  <c r="X72" i="16"/>
  <c r="Y72" i="16"/>
  <c r="L72" i="16"/>
  <c r="M71" i="16"/>
  <c r="N71" i="16"/>
  <c r="O71" i="16"/>
  <c r="H71" i="16"/>
  <c r="G72" i="16"/>
  <c r="I71" i="16"/>
  <c r="J71" i="16"/>
  <c r="R71" i="16"/>
  <c r="S71" i="16"/>
  <c r="T71" i="16"/>
  <c r="Q72" i="16"/>
  <c r="B88" i="16"/>
  <c r="D87" i="16"/>
  <c r="E87" i="16"/>
  <c r="C87" i="16"/>
  <c r="AH73" i="8"/>
  <c r="H72" i="24"/>
  <c r="I72" i="24"/>
  <c r="J72" i="24"/>
  <c r="L72" i="24"/>
  <c r="M72" i="24"/>
  <c r="N72" i="24"/>
  <c r="O72" i="24"/>
  <c r="B73" i="24"/>
  <c r="D72" i="24"/>
  <c r="E72" i="24"/>
  <c r="F72" i="24"/>
  <c r="G72" i="24"/>
  <c r="K72" i="24"/>
  <c r="C72" i="24"/>
  <c r="G69" i="3" a="1"/>
  <c r="G69" i="3" s="1"/>
  <c r="F70" i="3"/>
  <c r="J70" i="26"/>
  <c r="L69" i="26"/>
  <c r="K69" i="26"/>
  <c r="M69" i="26"/>
  <c r="T71" i="20"/>
  <c r="AB70" i="20"/>
  <c r="AA70" i="20"/>
  <c r="U70" i="20"/>
  <c r="W70" i="20"/>
  <c r="V70" i="20"/>
  <c r="Z70" i="20"/>
  <c r="J75" i="20"/>
  <c r="M74" i="20"/>
  <c r="L74" i="20"/>
  <c r="K74" i="20"/>
  <c r="O70" i="20"/>
  <c r="Q69" i="20"/>
  <c r="P69" i="20"/>
  <c r="R69" i="20"/>
  <c r="E70" i="20"/>
  <c r="G69" i="20"/>
  <c r="H69" i="20"/>
  <c r="F69" i="20"/>
  <c r="T73" i="26"/>
  <c r="W72" i="26"/>
  <c r="AA72" i="26"/>
  <c r="AB72" i="26"/>
  <c r="V72" i="26"/>
  <c r="Z72" i="26"/>
  <c r="U72" i="26"/>
  <c r="O119" i="26"/>
  <c r="Q118" i="26"/>
  <c r="R118" i="26"/>
  <c r="P118" i="26"/>
  <c r="E70" i="26"/>
  <c r="H69" i="26"/>
  <c r="G69" i="26"/>
  <c r="F69" i="26"/>
  <c r="L72" i="13" l="1"/>
  <c r="M71" i="13"/>
  <c r="G71" i="23"/>
  <c r="H71" i="23"/>
  <c r="F71" i="23"/>
  <c r="E71" i="23"/>
  <c r="J71" i="23"/>
  <c r="K71" i="23"/>
  <c r="L71" i="23"/>
  <c r="C71" i="23"/>
  <c r="O71" i="23"/>
  <c r="I71" i="23"/>
  <c r="B72" i="23"/>
  <c r="D71" i="23"/>
  <c r="N71" i="23"/>
  <c r="M71" i="23"/>
  <c r="W73" i="16"/>
  <c r="V74" i="16"/>
  <c r="X73" i="16"/>
  <c r="Y73" i="16"/>
  <c r="B89" i="16"/>
  <c r="C88" i="16"/>
  <c r="D88" i="16"/>
  <c r="E88" i="16"/>
  <c r="R72" i="16"/>
  <c r="S72" i="16"/>
  <c r="T72" i="16"/>
  <c r="Q73" i="16"/>
  <c r="I72" i="16"/>
  <c r="H72" i="16"/>
  <c r="G73" i="16"/>
  <c r="J72" i="16"/>
  <c r="M72" i="16"/>
  <c r="N72" i="16"/>
  <c r="O72" i="16"/>
  <c r="L73" i="16"/>
  <c r="AH74" i="8"/>
  <c r="G73" i="24"/>
  <c r="H73" i="24"/>
  <c r="I73" i="24"/>
  <c r="K73" i="24"/>
  <c r="B74" i="24"/>
  <c r="D73" i="24"/>
  <c r="E73" i="24"/>
  <c r="F73" i="24"/>
  <c r="J73" i="24"/>
  <c r="L73" i="24"/>
  <c r="M73" i="24"/>
  <c r="N73" i="24"/>
  <c r="O73" i="24"/>
  <c r="C73" i="24"/>
  <c r="F71" i="3"/>
  <c r="G70" i="3" a="1"/>
  <c r="G70" i="3" s="1"/>
  <c r="J76" i="20"/>
  <c r="K75" i="20"/>
  <c r="L75" i="20"/>
  <c r="M75" i="20"/>
  <c r="T74" i="26"/>
  <c r="W73" i="26"/>
  <c r="Z73" i="26"/>
  <c r="AB73" i="26"/>
  <c r="AA73" i="26"/>
  <c r="V73" i="26"/>
  <c r="U73" i="26"/>
  <c r="O120" i="26"/>
  <c r="Q119" i="26"/>
  <c r="P119" i="26"/>
  <c r="R119" i="26"/>
  <c r="T72" i="20"/>
  <c r="AA71" i="20"/>
  <c r="Z71" i="20"/>
  <c r="AB71" i="20"/>
  <c r="W71" i="20"/>
  <c r="U71" i="20"/>
  <c r="V71" i="20"/>
  <c r="O71" i="20"/>
  <c r="P70" i="20"/>
  <c r="R70" i="20"/>
  <c r="Q70" i="20"/>
  <c r="E71" i="26"/>
  <c r="G70" i="26"/>
  <c r="F70" i="26"/>
  <c r="H70" i="26"/>
  <c r="E71" i="20"/>
  <c r="G70" i="20"/>
  <c r="H70" i="20"/>
  <c r="F70" i="20"/>
  <c r="J71" i="26"/>
  <c r="L70" i="26"/>
  <c r="M70" i="26"/>
  <c r="K70" i="26"/>
  <c r="M72" i="13" l="1"/>
  <c r="L73" i="13"/>
  <c r="J72" i="23"/>
  <c r="B73" i="23"/>
  <c r="D72" i="23"/>
  <c r="F72" i="23"/>
  <c r="I72" i="23"/>
  <c r="M72" i="23"/>
  <c r="K72" i="23"/>
  <c r="G72" i="23"/>
  <c r="E72" i="23"/>
  <c r="O72" i="23"/>
  <c r="H72" i="23"/>
  <c r="L72" i="23"/>
  <c r="N72" i="23"/>
  <c r="C72" i="23"/>
  <c r="V75" i="16"/>
  <c r="W74" i="16"/>
  <c r="X74" i="16"/>
  <c r="Y74" i="16"/>
  <c r="M73" i="16"/>
  <c r="L74" i="16"/>
  <c r="N73" i="16"/>
  <c r="O73" i="16"/>
  <c r="T73" i="16"/>
  <c r="Q74" i="16"/>
  <c r="R73" i="16"/>
  <c r="S73" i="16"/>
  <c r="G74" i="16"/>
  <c r="H73" i="16"/>
  <c r="I73" i="16"/>
  <c r="J73" i="16"/>
  <c r="B90" i="16"/>
  <c r="D89" i="16"/>
  <c r="C89" i="16"/>
  <c r="E89" i="16"/>
  <c r="AH75" i="8"/>
  <c r="F74" i="24"/>
  <c r="G74" i="24"/>
  <c r="H74" i="24"/>
  <c r="J74" i="24"/>
  <c r="D74" i="24"/>
  <c r="E74" i="24"/>
  <c r="I74" i="24"/>
  <c r="K74" i="24"/>
  <c r="L74" i="24"/>
  <c r="M74" i="24"/>
  <c r="N74" i="24"/>
  <c r="O74" i="24"/>
  <c r="B75" i="24"/>
  <c r="C74" i="24"/>
  <c r="F72" i="3"/>
  <c r="G71" i="3" a="1"/>
  <c r="G71" i="3" s="1"/>
  <c r="O121" i="26"/>
  <c r="R120" i="26"/>
  <c r="P120" i="26"/>
  <c r="Q120" i="26"/>
  <c r="T75" i="26"/>
  <c r="W74" i="26"/>
  <c r="AA74" i="26"/>
  <c r="U74" i="26"/>
  <c r="V74" i="26"/>
  <c r="Z74" i="26"/>
  <c r="AB74" i="26"/>
  <c r="J72" i="26"/>
  <c r="L71" i="26"/>
  <c r="K71" i="26"/>
  <c r="M71" i="26"/>
  <c r="T73" i="20"/>
  <c r="AB72" i="20"/>
  <c r="Z72" i="20"/>
  <c r="U72" i="20"/>
  <c r="W72" i="20"/>
  <c r="AA72" i="20"/>
  <c r="V72" i="20"/>
  <c r="E72" i="20"/>
  <c r="G71" i="20"/>
  <c r="F71" i="20"/>
  <c r="H71" i="20"/>
  <c r="E72" i="26"/>
  <c r="F71" i="26"/>
  <c r="G71" i="26"/>
  <c r="H71" i="26"/>
  <c r="O72" i="20"/>
  <c r="P71" i="20"/>
  <c r="Q71" i="20"/>
  <c r="R71" i="20"/>
  <c r="J77" i="20"/>
  <c r="K76" i="20"/>
  <c r="M76" i="20"/>
  <c r="L76" i="20"/>
  <c r="M73" i="13" l="1"/>
  <c r="L74" i="13"/>
  <c r="E73" i="23"/>
  <c r="C73" i="23"/>
  <c r="H73" i="23"/>
  <c r="G73" i="23"/>
  <c r="K73" i="23"/>
  <c r="I73" i="23"/>
  <c r="D73" i="23"/>
  <c r="O73" i="23"/>
  <c r="B74" i="23"/>
  <c r="L73" i="23"/>
  <c r="M73" i="23"/>
  <c r="F73" i="23"/>
  <c r="N73" i="23"/>
  <c r="J73" i="23"/>
  <c r="W75" i="16"/>
  <c r="Y75" i="16"/>
  <c r="X75" i="16"/>
  <c r="V76" i="16"/>
  <c r="B91" i="16"/>
  <c r="D90" i="16"/>
  <c r="E90" i="16"/>
  <c r="C90" i="16"/>
  <c r="R74" i="16"/>
  <c r="S74" i="16"/>
  <c r="Q75" i="16"/>
  <c r="T74" i="16"/>
  <c r="J74" i="16"/>
  <c r="H74" i="16"/>
  <c r="G75" i="16"/>
  <c r="I74" i="16"/>
  <c r="L75" i="16"/>
  <c r="N74" i="16"/>
  <c r="O74" i="16"/>
  <c r="M74" i="16"/>
  <c r="AH76" i="8"/>
  <c r="E75" i="24"/>
  <c r="F75" i="24"/>
  <c r="G75" i="24"/>
  <c r="I75" i="24"/>
  <c r="J75" i="24"/>
  <c r="K75" i="24"/>
  <c r="L75" i="24"/>
  <c r="M75" i="24"/>
  <c r="N75" i="24"/>
  <c r="O75" i="24"/>
  <c r="B76" i="24"/>
  <c r="D75" i="24"/>
  <c r="H75" i="24"/>
  <c r="C75" i="24"/>
  <c r="G72" i="3" a="1"/>
  <c r="G72" i="3" s="1"/>
  <c r="F73" i="3"/>
  <c r="J73" i="26"/>
  <c r="K72" i="26"/>
  <c r="M72" i="26"/>
  <c r="L72" i="26"/>
  <c r="T76" i="26"/>
  <c r="U75" i="26"/>
  <c r="W75" i="26"/>
  <c r="AA75" i="26"/>
  <c r="AB75" i="26"/>
  <c r="V75" i="26"/>
  <c r="Z75" i="26"/>
  <c r="T74" i="20"/>
  <c r="Z73" i="20"/>
  <c r="AA73" i="20"/>
  <c r="W73" i="20"/>
  <c r="AB73" i="20"/>
  <c r="U73" i="20"/>
  <c r="V73" i="20"/>
  <c r="E73" i="26"/>
  <c r="G72" i="26"/>
  <c r="H72" i="26"/>
  <c r="F72" i="26"/>
  <c r="E73" i="20"/>
  <c r="H72" i="20"/>
  <c r="G72" i="20"/>
  <c r="F72" i="20"/>
  <c r="J78" i="20"/>
  <c r="L77" i="20"/>
  <c r="M77" i="20"/>
  <c r="K77" i="20"/>
  <c r="O73" i="20"/>
  <c r="Q72" i="20"/>
  <c r="P72" i="20"/>
  <c r="R72" i="20"/>
  <c r="O122" i="26"/>
  <c r="Q121" i="26"/>
  <c r="R121" i="26"/>
  <c r="P121" i="26"/>
  <c r="M74" i="13" l="1"/>
  <c r="L75" i="13"/>
  <c r="I74" i="23"/>
  <c r="E74" i="23"/>
  <c r="H74" i="23"/>
  <c r="K74" i="23"/>
  <c r="D74" i="23"/>
  <c r="L74" i="23"/>
  <c r="C74" i="23"/>
  <c r="N74" i="23"/>
  <c r="O74" i="23"/>
  <c r="B75" i="23"/>
  <c r="G74" i="23"/>
  <c r="J74" i="23"/>
  <c r="M74" i="23"/>
  <c r="F74" i="23"/>
  <c r="Y76" i="16"/>
  <c r="V77" i="16"/>
  <c r="X76" i="16"/>
  <c r="W76" i="16"/>
  <c r="R75" i="16"/>
  <c r="Q76" i="16"/>
  <c r="S75" i="16"/>
  <c r="T75" i="16"/>
  <c r="M75" i="16"/>
  <c r="N75" i="16"/>
  <c r="L76" i="16"/>
  <c r="O75" i="16"/>
  <c r="H75" i="16"/>
  <c r="J75" i="16"/>
  <c r="G76" i="16"/>
  <c r="I75" i="16"/>
  <c r="B92" i="16"/>
  <c r="D91" i="16"/>
  <c r="C91" i="16"/>
  <c r="E91" i="16"/>
  <c r="AH77" i="8"/>
  <c r="D76" i="24"/>
  <c r="B77" i="24"/>
  <c r="E76" i="24"/>
  <c r="F76" i="24"/>
  <c r="H76" i="24"/>
  <c r="M76" i="24"/>
  <c r="N76" i="24"/>
  <c r="O76" i="24"/>
  <c r="G76" i="24"/>
  <c r="I76" i="24"/>
  <c r="J76" i="24"/>
  <c r="K76" i="24"/>
  <c r="L76" i="24"/>
  <c r="C76" i="24"/>
  <c r="G73" i="3" a="1"/>
  <c r="G73" i="3" s="1"/>
  <c r="F74" i="3"/>
  <c r="T75" i="20"/>
  <c r="AB74" i="20"/>
  <c r="AA74" i="20"/>
  <c r="U74" i="20"/>
  <c r="W74" i="20"/>
  <c r="Z74" i="20"/>
  <c r="V74" i="20"/>
  <c r="E74" i="20"/>
  <c r="G73" i="20"/>
  <c r="H73" i="20"/>
  <c r="F73" i="20"/>
  <c r="O74" i="20"/>
  <c r="R73" i="20"/>
  <c r="Q73" i="20"/>
  <c r="P73" i="20"/>
  <c r="O123" i="26"/>
  <c r="P122" i="26"/>
  <c r="Q122" i="26"/>
  <c r="R122" i="26"/>
  <c r="T77" i="26"/>
  <c r="W76" i="26"/>
  <c r="AA76" i="26"/>
  <c r="AB76" i="26"/>
  <c r="U76" i="26"/>
  <c r="Z76" i="26"/>
  <c r="V76" i="26"/>
  <c r="E74" i="26"/>
  <c r="H73" i="26"/>
  <c r="F73" i="26"/>
  <c r="G73" i="26"/>
  <c r="J79" i="20"/>
  <c r="L78" i="20"/>
  <c r="K78" i="20"/>
  <c r="M78" i="20"/>
  <c r="J74" i="26"/>
  <c r="M73" i="26"/>
  <c r="K73" i="26"/>
  <c r="L73" i="26"/>
  <c r="M75" i="13" l="1"/>
  <c r="L76" i="13"/>
  <c r="F75" i="23"/>
  <c r="M75" i="23"/>
  <c r="N75" i="23"/>
  <c r="O75" i="23"/>
  <c r="D75" i="23"/>
  <c r="J75" i="23"/>
  <c r="C75" i="23"/>
  <c r="I75" i="23"/>
  <c r="K75" i="23"/>
  <c r="L75" i="23"/>
  <c r="E75" i="23"/>
  <c r="G75" i="23"/>
  <c r="H75" i="23"/>
  <c r="B76" i="23"/>
  <c r="V78" i="16"/>
  <c r="X77" i="16"/>
  <c r="Y77" i="16"/>
  <c r="W77" i="16"/>
  <c r="M76" i="16"/>
  <c r="N76" i="16"/>
  <c r="O76" i="16"/>
  <c r="L77" i="16"/>
  <c r="B93" i="16"/>
  <c r="E92" i="16"/>
  <c r="C92" i="16"/>
  <c r="D92" i="16"/>
  <c r="S76" i="16"/>
  <c r="T76" i="16"/>
  <c r="Q77" i="16"/>
  <c r="R76" i="16"/>
  <c r="J76" i="16"/>
  <c r="G77" i="16"/>
  <c r="I76" i="16"/>
  <c r="H76" i="16"/>
  <c r="AH78" i="8"/>
  <c r="O77" i="24"/>
  <c r="D77" i="24"/>
  <c r="B78" i="24"/>
  <c r="E77" i="24"/>
  <c r="G77" i="24"/>
  <c r="F77" i="24"/>
  <c r="H77" i="24"/>
  <c r="I77" i="24"/>
  <c r="J77" i="24"/>
  <c r="K77" i="24"/>
  <c r="L77" i="24"/>
  <c r="M77" i="24"/>
  <c r="N77" i="24"/>
  <c r="C77" i="24"/>
  <c r="G74" i="3" a="1"/>
  <c r="G74" i="3" s="1"/>
  <c r="F75" i="3"/>
  <c r="O75" i="20"/>
  <c r="P74" i="20"/>
  <c r="R74" i="20"/>
  <c r="Q74" i="20"/>
  <c r="J75" i="26"/>
  <c r="M74" i="26"/>
  <c r="K74" i="26"/>
  <c r="L74" i="26"/>
  <c r="E75" i="20"/>
  <c r="F74" i="20"/>
  <c r="H74" i="20"/>
  <c r="G74" i="20"/>
  <c r="O124" i="26"/>
  <c r="P123" i="26"/>
  <c r="R123" i="26"/>
  <c r="Q123" i="26"/>
  <c r="J80" i="20"/>
  <c r="M79" i="20"/>
  <c r="K79" i="20"/>
  <c r="L79" i="20"/>
  <c r="E75" i="26"/>
  <c r="H74" i="26"/>
  <c r="F74" i="26"/>
  <c r="G74" i="26"/>
  <c r="T78" i="26"/>
  <c r="W77" i="26"/>
  <c r="V77" i="26"/>
  <c r="Z77" i="26"/>
  <c r="AA77" i="26"/>
  <c r="AB77" i="26"/>
  <c r="U77" i="26"/>
  <c r="T76" i="20"/>
  <c r="AA75" i="20"/>
  <c r="Z75" i="20"/>
  <c r="V75" i="20"/>
  <c r="U75" i="20"/>
  <c r="AB75" i="20"/>
  <c r="W75" i="20"/>
  <c r="L77" i="13" l="1"/>
  <c r="M76" i="13"/>
  <c r="F76" i="23"/>
  <c r="M76" i="23"/>
  <c r="H76" i="23"/>
  <c r="I76" i="23"/>
  <c r="J76" i="23"/>
  <c r="K76" i="23"/>
  <c r="N76" i="23"/>
  <c r="E76" i="23"/>
  <c r="C76" i="23"/>
  <c r="G76" i="23"/>
  <c r="O76" i="23"/>
  <c r="L76" i="23"/>
  <c r="B77" i="23"/>
  <c r="D76" i="23"/>
  <c r="X78" i="16"/>
  <c r="V79" i="16"/>
  <c r="W78" i="16"/>
  <c r="Y78" i="16"/>
  <c r="B94" i="16"/>
  <c r="E93" i="16"/>
  <c r="D93" i="16"/>
  <c r="C93" i="16"/>
  <c r="J77" i="16"/>
  <c r="I77" i="16"/>
  <c r="H77" i="16"/>
  <c r="G78" i="16"/>
  <c r="R77" i="16"/>
  <c r="S77" i="16"/>
  <c r="T77" i="16"/>
  <c r="Q78" i="16"/>
  <c r="L78" i="16"/>
  <c r="O77" i="16"/>
  <c r="N77" i="16"/>
  <c r="M77" i="16"/>
  <c r="AH79" i="8"/>
  <c r="N78" i="24"/>
  <c r="O78" i="24"/>
  <c r="D78" i="24"/>
  <c r="B79" i="24"/>
  <c r="F78" i="24"/>
  <c r="G78" i="24"/>
  <c r="H78" i="24"/>
  <c r="I78" i="24"/>
  <c r="J78" i="24"/>
  <c r="K78" i="24"/>
  <c r="L78" i="24"/>
  <c r="M78" i="24"/>
  <c r="E78" i="24"/>
  <c r="C78" i="24"/>
  <c r="F76" i="3"/>
  <c r="G75" i="3" a="1"/>
  <c r="G75" i="3" s="1"/>
  <c r="E76" i="20"/>
  <c r="G75" i="20"/>
  <c r="F75" i="20"/>
  <c r="H75" i="20"/>
  <c r="T77" i="20"/>
  <c r="AB76" i="20"/>
  <c r="AA76" i="20"/>
  <c r="Z76" i="20"/>
  <c r="W76" i="20"/>
  <c r="V76" i="20"/>
  <c r="U76" i="20"/>
  <c r="J81" i="20"/>
  <c r="M80" i="20"/>
  <c r="L80" i="20"/>
  <c r="K80" i="20"/>
  <c r="J76" i="26"/>
  <c r="M75" i="26"/>
  <c r="K75" i="26"/>
  <c r="L75" i="26"/>
  <c r="E76" i="26"/>
  <c r="F75" i="26"/>
  <c r="G75" i="26"/>
  <c r="H75" i="26"/>
  <c r="T79" i="26"/>
  <c r="W78" i="26"/>
  <c r="AA78" i="26"/>
  <c r="U78" i="26"/>
  <c r="Z78" i="26"/>
  <c r="V78" i="26"/>
  <c r="AB78" i="26"/>
  <c r="O125" i="26"/>
  <c r="Q124" i="26"/>
  <c r="R124" i="26"/>
  <c r="P124" i="26"/>
  <c r="O76" i="20"/>
  <c r="P75" i="20"/>
  <c r="Q75" i="20"/>
  <c r="R75" i="20"/>
  <c r="L78" i="13" l="1"/>
  <c r="M77" i="13"/>
  <c r="H77" i="23"/>
  <c r="I77" i="23"/>
  <c r="G77" i="23"/>
  <c r="J77" i="23"/>
  <c r="K77" i="23"/>
  <c r="F77" i="23"/>
  <c r="L77" i="23"/>
  <c r="E77" i="23"/>
  <c r="D77" i="23"/>
  <c r="M77" i="23"/>
  <c r="N77" i="23"/>
  <c r="B78" i="23"/>
  <c r="O77" i="23"/>
  <c r="C77" i="23"/>
  <c r="X79" i="16"/>
  <c r="Y79" i="16"/>
  <c r="V80" i="16"/>
  <c r="W79" i="16"/>
  <c r="G79" i="16"/>
  <c r="I78" i="16"/>
  <c r="J78" i="16"/>
  <c r="H78" i="16"/>
  <c r="M78" i="16"/>
  <c r="N78" i="16"/>
  <c r="O78" i="16"/>
  <c r="L79" i="16"/>
  <c r="S78" i="16"/>
  <c r="T78" i="16"/>
  <c r="Q79" i="16"/>
  <c r="R78" i="16"/>
  <c r="B95" i="16"/>
  <c r="C94" i="16"/>
  <c r="E94" i="16"/>
  <c r="D94" i="16"/>
  <c r="AH80" i="8"/>
  <c r="N79" i="24"/>
  <c r="O79" i="24"/>
  <c r="E79" i="24"/>
  <c r="J79" i="24"/>
  <c r="K79" i="24"/>
  <c r="L79" i="24"/>
  <c r="M79" i="24"/>
  <c r="B80" i="24"/>
  <c r="D79" i="24"/>
  <c r="F79" i="24"/>
  <c r="G79" i="24"/>
  <c r="H79" i="24"/>
  <c r="I79" i="24"/>
  <c r="C79" i="24"/>
  <c r="F77" i="3"/>
  <c r="G76" i="3" a="1"/>
  <c r="G76" i="3" s="1"/>
  <c r="J82" i="20"/>
  <c r="L81" i="20"/>
  <c r="M81" i="20"/>
  <c r="K81" i="20"/>
  <c r="T80" i="26"/>
  <c r="AB79" i="26"/>
  <c r="Z79" i="26"/>
  <c r="AA79" i="26"/>
  <c r="U79" i="26"/>
  <c r="W79" i="26"/>
  <c r="V79" i="26"/>
  <c r="E77" i="26"/>
  <c r="F76" i="26"/>
  <c r="H76" i="26"/>
  <c r="G76" i="26"/>
  <c r="O77" i="20"/>
  <c r="Q76" i="20"/>
  <c r="P76" i="20"/>
  <c r="R76" i="20"/>
  <c r="T78" i="20"/>
  <c r="W77" i="20"/>
  <c r="Z77" i="20"/>
  <c r="AB77" i="20"/>
  <c r="V77" i="20"/>
  <c r="U77" i="20"/>
  <c r="AA77" i="20"/>
  <c r="O126" i="26"/>
  <c r="R125" i="26"/>
  <c r="Q125" i="26"/>
  <c r="P125" i="26"/>
  <c r="J77" i="26"/>
  <c r="M76" i="26"/>
  <c r="K76" i="26"/>
  <c r="L76" i="26"/>
  <c r="E77" i="20"/>
  <c r="H76" i="20"/>
  <c r="F76" i="20"/>
  <c r="G76" i="20"/>
  <c r="M78" i="13" l="1"/>
  <c r="L79" i="13"/>
  <c r="L78" i="23"/>
  <c r="G78" i="23"/>
  <c r="O78" i="23"/>
  <c r="F78" i="23"/>
  <c r="H78" i="23"/>
  <c r="I78" i="23"/>
  <c r="J78" i="23"/>
  <c r="M78" i="23"/>
  <c r="N78" i="23"/>
  <c r="D78" i="23"/>
  <c r="E78" i="23"/>
  <c r="K78" i="23"/>
  <c r="B79" i="23"/>
  <c r="C78" i="23"/>
  <c r="V81" i="16"/>
  <c r="W80" i="16"/>
  <c r="Y80" i="16"/>
  <c r="X80" i="16"/>
  <c r="N79" i="16"/>
  <c r="O79" i="16"/>
  <c r="M79" i="16"/>
  <c r="L80" i="16"/>
  <c r="B96" i="16"/>
  <c r="E95" i="16"/>
  <c r="C95" i="16"/>
  <c r="D95" i="16"/>
  <c r="R79" i="16"/>
  <c r="S79" i="16"/>
  <c r="T79" i="16"/>
  <c r="Q80" i="16"/>
  <c r="I79" i="16"/>
  <c r="J79" i="16"/>
  <c r="G80" i="16"/>
  <c r="H79" i="16"/>
  <c r="AH81" i="8"/>
  <c r="M80" i="24"/>
  <c r="N80" i="24"/>
  <c r="D80" i="24"/>
  <c r="B81" i="24"/>
  <c r="L80" i="24"/>
  <c r="O80" i="24"/>
  <c r="E80" i="24"/>
  <c r="F80" i="24"/>
  <c r="G80" i="24"/>
  <c r="H80" i="24"/>
  <c r="I80" i="24"/>
  <c r="J80" i="24"/>
  <c r="K80" i="24"/>
  <c r="C80" i="24"/>
  <c r="G77" i="3" a="1"/>
  <c r="G77" i="3" s="1"/>
  <c r="F78" i="3"/>
  <c r="E78" i="26"/>
  <c r="H77" i="26"/>
  <c r="G77" i="26"/>
  <c r="F77" i="26"/>
  <c r="T79" i="20"/>
  <c r="AB78" i="20"/>
  <c r="Z78" i="20"/>
  <c r="W78" i="20"/>
  <c r="V78" i="20"/>
  <c r="U78" i="20"/>
  <c r="AA78" i="20"/>
  <c r="T81" i="26"/>
  <c r="W80" i="26"/>
  <c r="AB80" i="26"/>
  <c r="AA80" i="26"/>
  <c r="V80" i="26"/>
  <c r="U80" i="26"/>
  <c r="Z80" i="26"/>
  <c r="O78" i="20"/>
  <c r="R77" i="20"/>
  <c r="P77" i="20"/>
  <c r="Q77" i="20"/>
  <c r="O127" i="26"/>
  <c r="P126" i="26"/>
  <c r="R126" i="26"/>
  <c r="Q126" i="26"/>
  <c r="E78" i="20"/>
  <c r="G77" i="20"/>
  <c r="F77" i="20"/>
  <c r="H77" i="20"/>
  <c r="J78" i="26"/>
  <c r="K77" i="26"/>
  <c r="L77" i="26"/>
  <c r="M77" i="26"/>
  <c r="J83" i="20"/>
  <c r="K82" i="20"/>
  <c r="M82" i="20"/>
  <c r="L82" i="20"/>
  <c r="M79" i="13" l="1"/>
  <c r="L80" i="13"/>
  <c r="I79" i="23"/>
  <c r="C79" i="23"/>
  <c r="N79" i="23"/>
  <c r="L79" i="23"/>
  <c r="O79" i="23"/>
  <c r="D79" i="23"/>
  <c r="J79" i="23"/>
  <c r="K79" i="23"/>
  <c r="F79" i="23"/>
  <c r="B80" i="23"/>
  <c r="G79" i="23"/>
  <c r="H79" i="23"/>
  <c r="M79" i="23"/>
  <c r="E79" i="23"/>
  <c r="W81" i="16"/>
  <c r="Y81" i="16"/>
  <c r="X81" i="16"/>
  <c r="V82" i="16"/>
  <c r="B97" i="16"/>
  <c r="C96" i="16"/>
  <c r="E96" i="16"/>
  <c r="D96" i="16"/>
  <c r="L81" i="16"/>
  <c r="M80" i="16"/>
  <c r="N80" i="16"/>
  <c r="O80" i="16"/>
  <c r="G81" i="16"/>
  <c r="H80" i="16"/>
  <c r="I80" i="16"/>
  <c r="J80" i="16"/>
  <c r="R80" i="16"/>
  <c r="S80" i="16"/>
  <c r="Q81" i="16"/>
  <c r="T80" i="16"/>
  <c r="AH82" i="8"/>
  <c r="L81" i="24"/>
  <c r="M81" i="24"/>
  <c r="O81" i="24"/>
  <c r="D81" i="24"/>
  <c r="E81" i="24"/>
  <c r="F81" i="24"/>
  <c r="G81" i="24"/>
  <c r="H81" i="24"/>
  <c r="I81" i="24"/>
  <c r="J81" i="24"/>
  <c r="K81" i="24"/>
  <c r="N81" i="24"/>
  <c r="B82" i="24"/>
  <c r="C81" i="24"/>
  <c r="F79" i="3"/>
  <c r="G78" i="3" a="1"/>
  <c r="G78" i="3" s="1"/>
  <c r="J84" i="20"/>
  <c r="K83" i="20"/>
  <c r="L83" i="20"/>
  <c r="M83" i="20"/>
  <c r="O128" i="26"/>
  <c r="Q127" i="26"/>
  <c r="R127" i="26"/>
  <c r="P127" i="26"/>
  <c r="O79" i="20"/>
  <c r="Q78" i="20"/>
  <c r="P78" i="20"/>
  <c r="R78" i="20"/>
  <c r="T80" i="20"/>
  <c r="AA79" i="20"/>
  <c r="Z79" i="20"/>
  <c r="AB79" i="20"/>
  <c r="W79" i="20"/>
  <c r="V79" i="20"/>
  <c r="U79" i="20"/>
  <c r="T82" i="26"/>
  <c r="V81" i="26"/>
  <c r="AA81" i="26"/>
  <c r="W81" i="26"/>
  <c r="AB81" i="26"/>
  <c r="Z81" i="26"/>
  <c r="U81" i="26"/>
  <c r="E79" i="20"/>
  <c r="F78" i="20"/>
  <c r="G78" i="20"/>
  <c r="H78" i="20"/>
  <c r="J79" i="26"/>
  <c r="K78" i="26"/>
  <c r="L78" i="26"/>
  <c r="M78" i="26"/>
  <c r="E79" i="26"/>
  <c r="G78" i="26"/>
  <c r="H78" i="26"/>
  <c r="F78" i="26"/>
  <c r="M80" i="13" l="1"/>
  <c r="L81" i="13"/>
  <c r="H80" i="23"/>
  <c r="B81" i="23"/>
  <c r="J80" i="23"/>
  <c r="E80" i="23"/>
  <c r="K80" i="23"/>
  <c r="N80" i="23"/>
  <c r="C80" i="23"/>
  <c r="O80" i="23"/>
  <c r="F80" i="23"/>
  <c r="I80" i="23"/>
  <c r="M80" i="23"/>
  <c r="D80" i="23"/>
  <c r="L80" i="23"/>
  <c r="G80" i="23"/>
  <c r="Y82" i="16"/>
  <c r="W82" i="16"/>
  <c r="X82" i="16"/>
  <c r="V83" i="16"/>
  <c r="G82" i="16"/>
  <c r="H81" i="16"/>
  <c r="I81" i="16"/>
  <c r="J81" i="16"/>
  <c r="M81" i="16"/>
  <c r="N81" i="16"/>
  <c r="O81" i="16"/>
  <c r="L82" i="16"/>
  <c r="R81" i="16"/>
  <c r="S81" i="16"/>
  <c r="Q82" i="16"/>
  <c r="T81" i="16"/>
  <c r="B98" i="16"/>
  <c r="E97" i="16"/>
  <c r="C97" i="16"/>
  <c r="D97" i="16"/>
  <c r="AH83" i="8"/>
  <c r="K82" i="24"/>
  <c r="L82" i="24"/>
  <c r="N82" i="24"/>
  <c r="D82" i="24"/>
  <c r="E82" i="24"/>
  <c r="F82" i="24"/>
  <c r="G82" i="24"/>
  <c r="H82" i="24"/>
  <c r="I82" i="24"/>
  <c r="J82" i="24"/>
  <c r="M82" i="24"/>
  <c r="O82" i="24"/>
  <c r="B83" i="24"/>
  <c r="C82" i="24"/>
  <c r="G79" i="3" a="1"/>
  <c r="G79" i="3" s="1"/>
  <c r="F80" i="3"/>
  <c r="O80" i="20"/>
  <c r="P79" i="20"/>
  <c r="Q79" i="20"/>
  <c r="R79" i="20"/>
  <c r="T83" i="26"/>
  <c r="AA82" i="26"/>
  <c r="W82" i="26"/>
  <c r="AB82" i="26"/>
  <c r="V82" i="26"/>
  <c r="U82" i="26"/>
  <c r="Z82" i="26"/>
  <c r="O129" i="26"/>
  <c r="P128" i="26"/>
  <c r="Q128" i="26"/>
  <c r="R128" i="26"/>
  <c r="J80" i="26"/>
  <c r="K79" i="26"/>
  <c r="L79" i="26"/>
  <c r="M79" i="26"/>
  <c r="E80" i="20"/>
  <c r="H79" i="20"/>
  <c r="G79" i="20"/>
  <c r="F79" i="20"/>
  <c r="E80" i="26"/>
  <c r="F79" i="26"/>
  <c r="H79" i="26"/>
  <c r="G79" i="26"/>
  <c r="T81" i="20"/>
  <c r="AB80" i="20"/>
  <c r="Z80" i="20"/>
  <c r="AA80" i="20"/>
  <c r="V80" i="20"/>
  <c r="U80" i="20"/>
  <c r="W80" i="20"/>
  <c r="J85" i="20"/>
  <c r="M84" i="20"/>
  <c r="K84" i="20"/>
  <c r="L84" i="20"/>
  <c r="M81" i="13" l="1"/>
  <c r="L82" i="13"/>
  <c r="O81" i="23"/>
  <c r="I81" i="23"/>
  <c r="B82" i="23"/>
  <c r="C81" i="23"/>
  <c r="F81" i="23"/>
  <c r="L81" i="23"/>
  <c r="M81" i="23"/>
  <c r="N81" i="23"/>
  <c r="G81" i="23"/>
  <c r="J81" i="23"/>
  <c r="E81" i="23"/>
  <c r="K81" i="23"/>
  <c r="D81" i="23"/>
  <c r="H81" i="23"/>
  <c r="V84" i="16"/>
  <c r="W83" i="16"/>
  <c r="X83" i="16"/>
  <c r="Y83" i="16"/>
  <c r="B99" i="16"/>
  <c r="C98" i="16"/>
  <c r="E98" i="16"/>
  <c r="D98" i="16"/>
  <c r="R82" i="16"/>
  <c r="S82" i="16"/>
  <c r="T82" i="16"/>
  <c r="Q83" i="16"/>
  <c r="H82" i="16"/>
  <c r="G83" i="16"/>
  <c r="I82" i="16"/>
  <c r="J82" i="16"/>
  <c r="M82" i="16"/>
  <c r="L83" i="16"/>
  <c r="N82" i="16"/>
  <c r="O82" i="16"/>
  <c r="AH84" i="8"/>
  <c r="J83" i="24"/>
  <c r="K83" i="24"/>
  <c r="M83" i="24"/>
  <c r="F83" i="24"/>
  <c r="G83" i="24"/>
  <c r="H83" i="24"/>
  <c r="I83" i="24"/>
  <c r="L83" i="24"/>
  <c r="N83" i="24"/>
  <c r="O83" i="24"/>
  <c r="B84" i="24"/>
  <c r="D83" i="24"/>
  <c r="E83" i="24"/>
  <c r="C83" i="24"/>
  <c r="G80" i="3" a="1"/>
  <c r="G80" i="3" s="1"/>
  <c r="F81" i="3"/>
  <c r="E81" i="26"/>
  <c r="H80" i="26"/>
  <c r="G80" i="26"/>
  <c r="F80" i="26"/>
  <c r="E81" i="20"/>
  <c r="F80" i="20"/>
  <c r="G80" i="20"/>
  <c r="H80" i="20"/>
  <c r="O130" i="26"/>
  <c r="R129" i="26"/>
  <c r="Q129" i="26"/>
  <c r="P129" i="26"/>
  <c r="T84" i="26"/>
  <c r="V83" i="26"/>
  <c r="U83" i="26"/>
  <c r="Z83" i="26"/>
  <c r="AA83" i="26"/>
  <c r="AB83" i="26"/>
  <c r="W83" i="26"/>
  <c r="J81" i="26"/>
  <c r="K80" i="26"/>
  <c r="L80" i="26"/>
  <c r="M80" i="26"/>
  <c r="J86" i="20"/>
  <c r="L85" i="20"/>
  <c r="M85" i="20"/>
  <c r="K85" i="20"/>
  <c r="T82" i="20"/>
  <c r="AA81" i="20"/>
  <c r="Z81" i="20"/>
  <c r="AB81" i="20"/>
  <c r="U81" i="20"/>
  <c r="W81" i="20"/>
  <c r="V81" i="20"/>
  <c r="O81" i="20"/>
  <c r="Q80" i="20"/>
  <c r="P80" i="20"/>
  <c r="R80" i="20"/>
  <c r="L83" i="13" l="1"/>
  <c r="M82" i="13"/>
  <c r="K82" i="23"/>
  <c r="D82" i="23"/>
  <c r="L82" i="23"/>
  <c r="G82" i="23"/>
  <c r="B83" i="23"/>
  <c r="J82" i="23"/>
  <c r="M82" i="23"/>
  <c r="C82" i="23"/>
  <c r="N82" i="23"/>
  <c r="H82" i="23"/>
  <c r="I82" i="23"/>
  <c r="E82" i="23"/>
  <c r="O82" i="23"/>
  <c r="F82" i="23"/>
  <c r="V85" i="16"/>
  <c r="Y84" i="16"/>
  <c r="X84" i="16"/>
  <c r="W84" i="16"/>
  <c r="R83" i="16"/>
  <c r="S83" i="16"/>
  <c r="T83" i="16"/>
  <c r="Q84" i="16"/>
  <c r="L84" i="16"/>
  <c r="O83" i="16"/>
  <c r="N83" i="16"/>
  <c r="M83" i="16"/>
  <c r="G84" i="16"/>
  <c r="H83" i="16"/>
  <c r="I83" i="16"/>
  <c r="J83" i="16"/>
  <c r="B100" i="16"/>
  <c r="E99" i="16"/>
  <c r="C99" i="16"/>
  <c r="D99" i="16"/>
  <c r="AH85" i="8"/>
  <c r="I84" i="24"/>
  <c r="J84" i="24"/>
  <c r="L84" i="24"/>
  <c r="H84" i="24"/>
  <c r="K84" i="24"/>
  <c r="M84" i="24"/>
  <c r="N84" i="24"/>
  <c r="O84" i="24"/>
  <c r="B85" i="24"/>
  <c r="D84" i="24"/>
  <c r="E84" i="24"/>
  <c r="F84" i="24"/>
  <c r="G84" i="24"/>
  <c r="C84" i="24"/>
  <c r="F82" i="3"/>
  <c r="G81" i="3" a="1"/>
  <c r="G81" i="3" s="1"/>
  <c r="O82" i="20"/>
  <c r="R81" i="20"/>
  <c r="Q81" i="20"/>
  <c r="P81" i="20"/>
  <c r="O131" i="26"/>
  <c r="P130" i="26"/>
  <c r="Q130" i="26"/>
  <c r="R130" i="26"/>
  <c r="J82" i="26"/>
  <c r="L81" i="26"/>
  <c r="K81" i="26"/>
  <c r="M81" i="26"/>
  <c r="E82" i="20"/>
  <c r="G81" i="20"/>
  <c r="F81" i="20"/>
  <c r="H81" i="20"/>
  <c r="T83" i="20"/>
  <c r="AB82" i="20"/>
  <c r="W82" i="20"/>
  <c r="V82" i="20"/>
  <c r="Z82" i="20"/>
  <c r="AA82" i="20"/>
  <c r="U82" i="20"/>
  <c r="J87" i="20"/>
  <c r="M86" i="20"/>
  <c r="L86" i="20"/>
  <c r="K86" i="20"/>
  <c r="T85" i="26"/>
  <c r="U84" i="26"/>
  <c r="AA84" i="26"/>
  <c r="V84" i="26"/>
  <c r="AB84" i="26"/>
  <c r="Z84" i="26"/>
  <c r="W84" i="26"/>
  <c r="E82" i="26"/>
  <c r="G81" i="26"/>
  <c r="F81" i="26"/>
  <c r="H81" i="26"/>
  <c r="L84" i="13" l="1"/>
  <c r="M83" i="13"/>
  <c r="L83" i="23"/>
  <c r="E83" i="23"/>
  <c r="G83" i="23"/>
  <c r="C83" i="23"/>
  <c r="F83" i="23"/>
  <c r="J83" i="23"/>
  <c r="D83" i="23"/>
  <c r="O83" i="23"/>
  <c r="H83" i="23"/>
  <c r="B84" i="23"/>
  <c r="M83" i="23"/>
  <c r="N83" i="23"/>
  <c r="I83" i="23"/>
  <c r="K83" i="23"/>
  <c r="W85" i="16"/>
  <c r="X85" i="16"/>
  <c r="Y85" i="16"/>
  <c r="V86" i="16"/>
  <c r="I84" i="16"/>
  <c r="G85" i="16"/>
  <c r="H84" i="16"/>
  <c r="J84" i="16"/>
  <c r="B101" i="16"/>
  <c r="C100" i="16"/>
  <c r="D100" i="16"/>
  <c r="E100" i="16"/>
  <c r="N84" i="16"/>
  <c r="O84" i="16"/>
  <c r="L85" i="16"/>
  <c r="M84" i="16"/>
  <c r="T84" i="16"/>
  <c r="Q85" i="16"/>
  <c r="S84" i="16"/>
  <c r="R84" i="16"/>
  <c r="AH86" i="8"/>
  <c r="J85" i="24"/>
  <c r="K85" i="24"/>
  <c r="L85" i="24"/>
  <c r="M85" i="24"/>
  <c r="N85" i="24"/>
  <c r="O85" i="24"/>
  <c r="D85" i="24"/>
  <c r="B86" i="24"/>
  <c r="E85" i="24"/>
  <c r="F85" i="24"/>
  <c r="G85" i="24"/>
  <c r="H85" i="24"/>
  <c r="I85" i="24"/>
  <c r="C85" i="24"/>
  <c r="G82" i="3" a="1"/>
  <c r="G82" i="3" s="1"/>
  <c r="F83" i="3"/>
  <c r="J88" i="20"/>
  <c r="L87" i="20"/>
  <c r="K87" i="20"/>
  <c r="M87" i="20"/>
  <c r="J83" i="26"/>
  <c r="L82" i="26"/>
  <c r="K82" i="26"/>
  <c r="M82" i="26"/>
  <c r="T84" i="20"/>
  <c r="Z83" i="20"/>
  <c r="AB83" i="20"/>
  <c r="AA83" i="20"/>
  <c r="U83" i="20"/>
  <c r="V83" i="20"/>
  <c r="W83" i="20"/>
  <c r="O132" i="26"/>
  <c r="R131" i="26"/>
  <c r="Q131" i="26"/>
  <c r="P131" i="26"/>
  <c r="E83" i="26"/>
  <c r="F82" i="26"/>
  <c r="H82" i="26"/>
  <c r="G82" i="26"/>
  <c r="T86" i="26"/>
  <c r="V85" i="26"/>
  <c r="AA85" i="26"/>
  <c r="AB85" i="26"/>
  <c r="Z85" i="26"/>
  <c r="U85" i="26"/>
  <c r="W85" i="26"/>
  <c r="E83" i="20"/>
  <c r="H82" i="20"/>
  <c r="F82" i="20"/>
  <c r="G82" i="20"/>
  <c r="O83" i="20"/>
  <c r="P82" i="20"/>
  <c r="R82" i="20"/>
  <c r="Q82" i="20"/>
  <c r="M84" i="13" l="1"/>
  <c r="L85" i="13"/>
  <c r="B85" i="23"/>
  <c r="D84" i="23"/>
  <c r="M84" i="23"/>
  <c r="I84" i="23"/>
  <c r="O84" i="23"/>
  <c r="J84" i="23"/>
  <c r="K84" i="23"/>
  <c r="G84" i="23"/>
  <c r="F84" i="23"/>
  <c r="E84" i="23"/>
  <c r="H84" i="23"/>
  <c r="L84" i="23"/>
  <c r="C84" i="23"/>
  <c r="N84" i="23"/>
  <c r="V87" i="16"/>
  <c r="X86" i="16"/>
  <c r="Y86" i="16"/>
  <c r="W86" i="16"/>
  <c r="B102" i="16"/>
  <c r="D101" i="16"/>
  <c r="E101" i="16"/>
  <c r="C101" i="16"/>
  <c r="S85" i="16"/>
  <c r="R85" i="16"/>
  <c r="T85" i="16"/>
  <c r="Q86" i="16"/>
  <c r="G86" i="16"/>
  <c r="J85" i="16"/>
  <c r="H85" i="16"/>
  <c r="I85" i="16"/>
  <c r="M85" i="16"/>
  <c r="O85" i="16"/>
  <c r="L86" i="16"/>
  <c r="N85" i="16"/>
  <c r="AH87" i="8"/>
  <c r="I86" i="24"/>
  <c r="J86" i="24"/>
  <c r="K86" i="24"/>
  <c r="L86" i="24"/>
  <c r="M86" i="24"/>
  <c r="N86" i="24"/>
  <c r="O86" i="24"/>
  <c r="D86" i="24"/>
  <c r="B87" i="24"/>
  <c r="E86" i="24"/>
  <c r="F86" i="24"/>
  <c r="G86" i="24"/>
  <c r="H86" i="24"/>
  <c r="C86" i="24"/>
  <c r="F84" i="3"/>
  <c r="G83" i="3" a="1"/>
  <c r="G83" i="3" s="1"/>
  <c r="T87" i="26"/>
  <c r="Z86" i="26"/>
  <c r="AA86" i="26"/>
  <c r="W86" i="26"/>
  <c r="V86" i="26"/>
  <c r="U86" i="26"/>
  <c r="AB86" i="26"/>
  <c r="T85" i="20"/>
  <c r="Z84" i="20"/>
  <c r="AA84" i="20"/>
  <c r="AB84" i="20"/>
  <c r="V84" i="20"/>
  <c r="U84" i="20"/>
  <c r="W84" i="20"/>
  <c r="E84" i="26"/>
  <c r="G83" i="26"/>
  <c r="F83" i="26"/>
  <c r="H83" i="26"/>
  <c r="E84" i="20"/>
  <c r="H83" i="20"/>
  <c r="F83" i="20"/>
  <c r="G83" i="20"/>
  <c r="J84" i="26"/>
  <c r="M83" i="26"/>
  <c r="L83" i="26"/>
  <c r="K83" i="26"/>
  <c r="O133" i="26"/>
  <c r="R132" i="26"/>
  <c r="Q132" i="26"/>
  <c r="P132" i="26"/>
  <c r="O84" i="20"/>
  <c r="R83" i="20"/>
  <c r="P83" i="20"/>
  <c r="Q83" i="20"/>
  <c r="J89" i="20"/>
  <c r="M88" i="20"/>
  <c r="L88" i="20"/>
  <c r="K88" i="20"/>
  <c r="L86" i="13" l="1"/>
  <c r="M85" i="13"/>
  <c r="M85" i="23"/>
  <c r="F85" i="23"/>
  <c r="N85" i="23"/>
  <c r="C85" i="23"/>
  <c r="K85" i="23"/>
  <c r="L85" i="23"/>
  <c r="O85" i="23"/>
  <c r="E85" i="23"/>
  <c r="H85" i="23"/>
  <c r="B86" i="23"/>
  <c r="I85" i="23"/>
  <c r="D85" i="23"/>
  <c r="G85" i="23"/>
  <c r="J85" i="23"/>
  <c r="X87" i="16"/>
  <c r="Y87" i="16"/>
  <c r="V88" i="16"/>
  <c r="W87" i="16"/>
  <c r="L87" i="16"/>
  <c r="M86" i="16"/>
  <c r="N86" i="16"/>
  <c r="O86" i="16"/>
  <c r="B103" i="16"/>
  <c r="D102" i="16"/>
  <c r="C102" i="16"/>
  <c r="E102" i="16"/>
  <c r="R86" i="16"/>
  <c r="S86" i="16"/>
  <c r="T86" i="16"/>
  <c r="Q87" i="16"/>
  <c r="J86" i="16"/>
  <c r="G87" i="16"/>
  <c r="I86" i="16"/>
  <c r="H86" i="16"/>
  <c r="AH88" i="8"/>
  <c r="H87" i="24"/>
  <c r="I87" i="24"/>
  <c r="J87" i="24"/>
  <c r="K87" i="24"/>
  <c r="L87" i="24"/>
  <c r="M87" i="24"/>
  <c r="N87" i="24"/>
  <c r="O87" i="24"/>
  <c r="D87" i="24"/>
  <c r="B88" i="24"/>
  <c r="E87" i="24"/>
  <c r="F87" i="24"/>
  <c r="G87" i="24"/>
  <c r="C87" i="24"/>
  <c r="G84" i="3" a="1"/>
  <c r="G84" i="3" s="1"/>
  <c r="F85" i="3"/>
  <c r="J85" i="26"/>
  <c r="K84" i="26"/>
  <c r="M84" i="26"/>
  <c r="L84" i="26"/>
  <c r="T86" i="20"/>
  <c r="AA85" i="20"/>
  <c r="AB85" i="20"/>
  <c r="W85" i="20"/>
  <c r="V85" i="20"/>
  <c r="Z85" i="20"/>
  <c r="U85" i="20"/>
  <c r="O85" i="20"/>
  <c r="R84" i="20"/>
  <c r="Q84" i="20"/>
  <c r="P84" i="20"/>
  <c r="J90" i="20"/>
  <c r="L89" i="20"/>
  <c r="M89" i="20"/>
  <c r="K89" i="20"/>
  <c r="O134" i="26"/>
  <c r="P133" i="26"/>
  <c r="R133" i="26"/>
  <c r="Q133" i="26"/>
  <c r="E85" i="26"/>
  <c r="F84" i="26"/>
  <c r="G84" i="26"/>
  <c r="H84" i="26"/>
  <c r="E85" i="20"/>
  <c r="F84" i="20"/>
  <c r="H84" i="20"/>
  <c r="G84" i="20"/>
  <c r="T88" i="26"/>
  <c r="AB87" i="26"/>
  <c r="Z87" i="26"/>
  <c r="W87" i="26"/>
  <c r="V87" i="26"/>
  <c r="U87" i="26"/>
  <c r="AA87" i="26"/>
  <c r="M86" i="13" l="1"/>
  <c r="L87" i="13"/>
  <c r="L86" i="23"/>
  <c r="G86" i="23"/>
  <c r="O86" i="23"/>
  <c r="F86" i="23"/>
  <c r="K86" i="23"/>
  <c r="H86" i="23"/>
  <c r="I86" i="23"/>
  <c r="M86" i="23"/>
  <c r="B87" i="23"/>
  <c r="N86" i="23"/>
  <c r="D86" i="23"/>
  <c r="C86" i="23"/>
  <c r="E86" i="23"/>
  <c r="J86" i="23"/>
  <c r="X88" i="16"/>
  <c r="V89" i="16"/>
  <c r="Y88" i="16"/>
  <c r="W88" i="16"/>
  <c r="B104" i="16"/>
  <c r="D103" i="16"/>
  <c r="C103" i="16"/>
  <c r="E103" i="16"/>
  <c r="I87" i="16"/>
  <c r="J87" i="16"/>
  <c r="G88" i="16"/>
  <c r="H87" i="16"/>
  <c r="O87" i="16"/>
  <c r="L88" i="16"/>
  <c r="N87" i="16"/>
  <c r="M87" i="16"/>
  <c r="T87" i="16"/>
  <c r="Q88" i="16"/>
  <c r="S87" i="16"/>
  <c r="R87" i="16"/>
  <c r="AH89" i="8"/>
  <c r="G88" i="24"/>
  <c r="H88" i="24"/>
  <c r="I88" i="24"/>
  <c r="J88" i="24"/>
  <c r="K88" i="24"/>
  <c r="L88" i="24"/>
  <c r="M88" i="24"/>
  <c r="N88" i="24"/>
  <c r="O88" i="24"/>
  <c r="D88" i="24"/>
  <c r="B89" i="24"/>
  <c r="E88" i="24"/>
  <c r="F88" i="24"/>
  <c r="C88" i="24"/>
  <c r="G85" i="3" a="1"/>
  <c r="G85" i="3" s="1"/>
  <c r="F86" i="3"/>
  <c r="O86" i="20"/>
  <c r="R85" i="20"/>
  <c r="Q85" i="20"/>
  <c r="P85" i="20"/>
  <c r="O135" i="26"/>
  <c r="Q134" i="26"/>
  <c r="P134" i="26"/>
  <c r="R134" i="26"/>
  <c r="E86" i="26"/>
  <c r="G85" i="26"/>
  <c r="F85" i="26"/>
  <c r="H85" i="26"/>
  <c r="T89" i="26"/>
  <c r="Z88" i="26"/>
  <c r="AB88" i="26"/>
  <c r="V88" i="26"/>
  <c r="U88" i="26"/>
  <c r="W88" i="26"/>
  <c r="AA88" i="26"/>
  <c r="T87" i="20"/>
  <c r="AB86" i="20"/>
  <c r="V86" i="20"/>
  <c r="Z86" i="20"/>
  <c r="W86" i="20"/>
  <c r="AA86" i="20"/>
  <c r="U86" i="20"/>
  <c r="J91" i="20"/>
  <c r="L90" i="20"/>
  <c r="K90" i="20"/>
  <c r="M90" i="20"/>
  <c r="E86" i="20"/>
  <c r="G85" i="20"/>
  <c r="F85" i="20"/>
  <c r="H85" i="20"/>
  <c r="J86" i="26"/>
  <c r="K85" i="26"/>
  <c r="L85" i="26"/>
  <c r="M85" i="26"/>
  <c r="M87" i="13" l="1"/>
  <c r="L88" i="13"/>
  <c r="G87" i="23"/>
  <c r="F87" i="23"/>
  <c r="H87" i="23"/>
  <c r="K87" i="23"/>
  <c r="L87" i="23"/>
  <c r="B88" i="23"/>
  <c r="E87" i="23"/>
  <c r="I87" i="23"/>
  <c r="N87" i="23"/>
  <c r="C87" i="23"/>
  <c r="O87" i="23"/>
  <c r="D87" i="23"/>
  <c r="J87" i="23"/>
  <c r="M87" i="23"/>
  <c r="V90" i="16"/>
  <c r="Y89" i="16"/>
  <c r="X89" i="16"/>
  <c r="W89" i="16"/>
  <c r="R88" i="16"/>
  <c r="S88" i="16"/>
  <c r="Q89" i="16"/>
  <c r="T88" i="16"/>
  <c r="B105" i="16"/>
  <c r="E104" i="16"/>
  <c r="D104" i="16"/>
  <c r="C104" i="16"/>
  <c r="M88" i="16"/>
  <c r="N88" i="16"/>
  <c r="O88" i="16"/>
  <c r="L89" i="16"/>
  <c r="G89" i="16"/>
  <c r="I88" i="16"/>
  <c r="J88" i="16"/>
  <c r="H88" i="16"/>
  <c r="AH90" i="8"/>
  <c r="F89" i="24"/>
  <c r="G89" i="24"/>
  <c r="H89" i="24"/>
  <c r="I89" i="24"/>
  <c r="J89" i="24"/>
  <c r="K89" i="24"/>
  <c r="L89" i="24"/>
  <c r="M89" i="24"/>
  <c r="N89" i="24"/>
  <c r="O89" i="24"/>
  <c r="D89" i="24"/>
  <c r="B90" i="24"/>
  <c r="E89" i="24"/>
  <c r="C89" i="24"/>
  <c r="G86" i="3" a="1"/>
  <c r="G86" i="3" s="1"/>
  <c r="F87" i="3"/>
  <c r="E87" i="26"/>
  <c r="F86" i="26"/>
  <c r="H86" i="26"/>
  <c r="G86" i="26"/>
  <c r="T88" i="20"/>
  <c r="AB87" i="20"/>
  <c r="AA87" i="20"/>
  <c r="Z87" i="20"/>
  <c r="W87" i="20"/>
  <c r="V87" i="20"/>
  <c r="U87" i="20"/>
  <c r="O136" i="26"/>
  <c r="Q135" i="26"/>
  <c r="P135" i="26"/>
  <c r="R135" i="26"/>
  <c r="J92" i="20"/>
  <c r="M91" i="20"/>
  <c r="K91" i="20"/>
  <c r="L91" i="20"/>
  <c r="J87" i="26"/>
  <c r="K86" i="26"/>
  <c r="M86" i="26"/>
  <c r="L86" i="26"/>
  <c r="E87" i="20"/>
  <c r="H86" i="20"/>
  <c r="F86" i="20"/>
  <c r="G86" i="20"/>
  <c r="T90" i="26"/>
  <c r="AA89" i="26"/>
  <c r="V89" i="26"/>
  <c r="Z89" i="26"/>
  <c r="AB89" i="26"/>
  <c r="W89" i="26"/>
  <c r="U89" i="26"/>
  <c r="O87" i="20"/>
  <c r="P86" i="20"/>
  <c r="R86" i="20"/>
  <c r="Q86" i="20"/>
  <c r="L89" i="13" l="1"/>
  <c r="M88" i="13"/>
  <c r="F88" i="23"/>
  <c r="O88" i="23"/>
  <c r="D88" i="23"/>
  <c r="M88" i="23"/>
  <c r="G88" i="23"/>
  <c r="H88" i="23"/>
  <c r="B89" i="23"/>
  <c r="L88" i="23"/>
  <c r="N88" i="23"/>
  <c r="E88" i="23"/>
  <c r="I88" i="23"/>
  <c r="C88" i="23"/>
  <c r="J88" i="23"/>
  <c r="K88" i="23"/>
  <c r="V91" i="16"/>
  <c r="X90" i="16"/>
  <c r="Y90" i="16"/>
  <c r="W90" i="16"/>
  <c r="J89" i="16"/>
  <c r="H89" i="16"/>
  <c r="I89" i="16"/>
  <c r="G90" i="16"/>
  <c r="B106" i="16"/>
  <c r="E105" i="16"/>
  <c r="D105" i="16"/>
  <c r="C105" i="16"/>
  <c r="R89" i="16"/>
  <c r="S89" i="16"/>
  <c r="T89" i="16"/>
  <c r="Q90" i="16"/>
  <c r="L90" i="16"/>
  <c r="M89" i="16"/>
  <c r="N89" i="16"/>
  <c r="O89" i="16"/>
  <c r="AH91" i="8"/>
  <c r="E90" i="24"/>
  <c r="F90" i="24"/>
  <c r="G90" i="24"/>
  <c r="H90" i="24"/>
  <c r="I90" i="24"/>
  <c r="J90" i="24"/>
  <c r="K90" i="24"/>
  <c r="L90" i="24"/>
  <c r="M90" i="24"/>
  <c r="N90" i="24"/>
  <c r="O90" i="24"/>
  <c r="D90" i="24"/>
  <c r="B91" i="24"/>
  <c r="C90" i="24"/>
  <c r="G87" i="3" a="1"/>
  <c r="G87" i="3" s="1"/>
  <c r="F88" i="3"/>
  <c r="O137" i="26"/>
  <c r="R136" i="26"/>
  <c r="P136" i="26"/>
  <c r="Q136" i="26"/>
  <c r="J88" i="26"/>
  <c r="M87" i="26"/>
  <c r="K87" i="26"/>
  <c r="L87" i="26"/>
  <c r="O88" i="20"/>
  <c r="P87" i="20"/>
  <c r="Q87" i="20"/>
  <c r="R87" i="20"/>
  <c r="T89" i="20"/>
  <c r="AB88" i="20"/>
  <c r="U88" i="20"/>
  <c r="AA88" i="20"/>
  <c r="W88" i="20"/>
  <c r="Z88" i="20"/>
  <c r="V88" i="20"/>
  <c r="J93" i="20"/>
  <c r="L92" i="20"/>
  <c r="M92" i="20"/>
  <c r="K92" i="20"/>
  <c r="E88" i="20"/>
  <c r="G87" i="20"/>
  <c r="H87" i="20"/>
  <c r="F87" i="20"/>
  <c r="T91" i="26"/>
  <c r="AA90" i="26"/>
  <c r="Z90" i="26"/>
  <c r="AB90" i="26"/>
  <c r="V90" i="26"/>
  <c r="W90" i="26"/>
  <c r="U90" i="26"/>
  <c r="E88" i="26"/>
  <c r="H87" i="26"/>
  <c r="F87" i="26"/>
  <c r="G87" i="26"/>
  <c r="L90" i="13" l="1"/>
  <c r="M89" i="13"/>
  <c r="N89" i="23"/>
  <c r="F89" i="23"/>
  <c r="J89" i="23"/>
  <c r="K89" i="23"/>
  <c r="E89" i="23"/>
  <c r="L89" i="23"/>
  <c r="G89" i="23"/>
  <c r="M89" i="23"/>
  <c r="O89" i="23"/>
  <c r="C89" i="23"/>
  <c r="B90" i="23"/>
  <c r="D89" i="23"/>
  <c r="H89" i="23"/>
  <c r="I89" i="23"/>
  <c r="X91" i="16"/>
  <c r="W91" i="16"/>
  <c r="Y91" i="16"/>
  <c r="V92" i="16"/>
  <c r="Q91" i="16"/>
  <c r="S90" i="16"/>
  <c r="T90" i="16"/>
  <c r="R90" i="16"/>
  <c r="L91" i="16"/>
  <c r="M90" i="16"/>
  <c r="N90" i="16"/>
  <c r="O90" i="16"/>
  <c r="B107" i="16"/>
  <c r="E106" i="16"/>
  <c r="C106" i="16"/>
  <c r="D106" i="16"/>
  <c r="G91" i="16"/>
  <c r="J90" i="16"/>
  <c r="H90" i="16"/>
  <c r="I90" i="16"/>
  <c r="AH92" i="8"/>
  <c r="D91" i="24"/>
  <c r="B92" i="24"/>
  <c r="E91" i="24"/>
  <c r="F91" i="24"/>
  <c r="G91" i="24"/>
  <c r="H91" i="24"/>
  <c r="I91" i="24"/>
  <c r="J91" i="24"/>
  <c r="K91" i="24"/>
  <c r="L91" i="24"/>
  <c r="M91" i="24"/>
  <c r="N91" i="24"/>
  <c r="O91" i="24"/>
  <c r="C91" i="24"/>
  <c r="F89" i="3"/>
  <c r="G88" i="3" a="1"/>
  <c r="G88" i="3" s="1"/>
  <c r="E89" i="26"/>
  <c r="G88" i="26"/>
  <c r="H88" i="26"/>
  <c r="F88" i="26"/>
  <c r="O89" i="20"/>
  <c r="Q88" i="20"/>
  <c r="R88" i="20"/>
  <c r="P88" i="20"/>
  <c r="J94" i="20"/>
  <c r="M93" i="20"/>
  <c r="K93" i="20"/>
  <c r="L93" i="20"/>
  <c r="J89" i="26"/>
  <c r="K88" i="26"/>
  <c r="M88" i="26"/>
  <c r="L88" i="26"/>
  <c r="E89" i="20"/>
  <c r="H88" i="20"/>
  <c r="G88" i="20"/>
  <c r="F88" i="20"/>
  <c r="T92" i="26"/>
  <c r="AB91" i="26"/>
  <c r="Z91" i="26"/>
  <c r="AA91" i="26"/>
  <c r="W91" i="26"/>
  <c r="V91" i="26"/>
  <c r="U91" i="26"/>
  <c r="T90" i="20"/>
  <c r="Z89" i="20"/>
  <c r="W89" i="20"/>
  <c r="AB89" i="20"/>
  <c r="U89" i="20"/>
  <c r="AA89" i="20"/>
  <c r="V89" i="20"/>
  <c r="O138" i="26"/>
  <c r="Q137" i="26"/>
  <c r="P137" i="26"/>
  <c r="R137" i="26"/>
  <c r="M90" i="13" l="1"/>
  <c r="L91" i="13"/>
  <c r="G90" i="23"/>
  <c r="O90" i="23"/>
  <c r="J90" i="23"/>
  <c r="M90" i="23"/>
  <c r="N90" i="23"/>
  <c r="D90" i="23"/>
  <c r="E90" i="23"/>
  <c r="B91" i="23"/>
  <c r="H90" i="23"/>
  <c r="F90" i="23"/>
  <c r="I90" i="23"/>
  <c r="K90" i="23"/>
  <c r="C90" i="23"/>
  <c r="L90" i="23"/>
  <c r="V93" i="16"/>
  <c r="W92" i="16"/>
  <c r="X92" i="16"/>
  <c r="Y92" i="16"/>
  <c r="B108" i="16"/>
  <c r="E107" i="16"/>
  <c r="C107" i="16"/>
  <c r="D107" i="16"/>
  <c r="M91" i="16"/>
  <c r="N91" i="16"/>
  <c r="O91" i="16"/>
  <c r="L92" i="16"/>
  <c r="I91" i="16"/>
  <c r="J91" i="16"/>
  <c r="H91" i="16"/>
  <c r="G92" i="16"/>
  <c r="T91" i="16"/>
  <c r="Q92" i="16"/>
  <c r="R91" i="16"/>
  <c r="S91" i="16"/>
  <c r="AH93" i="8"/>
  <c r="O92" i="24"/>
  <c r="D92" i="24"/>
  <c r="B93" i="24"/>
  <c r="E92" i="24"/>
  <c r="F92" i="24"/>
  <c r="G92" i="24"/>
  <c r="H92" i="24"/>
  <c r="I92" i="24"/>
  <c r="J92" i="24"/>
  <c r="K92" i="24"/>
  <c r="L92" i="24"/>
  <c r="M92" i="24"/>
  <c r="N92" i="24"/>
  <c r="C92" i="24"/>
  <c r="F90" i="3"/>
  <c r="G89" i="3" a="1"/>
  <c r="G89" i="3" s="1"/>
  <c r="J95" i="20"/>
  <c r="L94" i="20"/>
  <c r="K94" i="20"/>
  <c r="M94" i="20"/>
  <c r="O139" i="26"/>
  <c r="P138" i="26"/>
  <c r="Q138" i="26"/>
  <c r="R138" i="26"/>
  <c r="T93" i="26"/>
  <c r="AB92" i="26"/>
  <c r="U92" i="26"/>
  <c r="Z92" i="26"/>
  <c r="AA92" i="26"/>
  <c r="W92" i="26"/>
  <c r="V92" i="26"/>
  <c r="O90" i="20"/>
  <c r="P89" i="20"/>
  <c r="R89" i="20"/>
  <c r="Q89" i="20"/>
  <c r="T91" i="20"/>
  <c r="W90" i="20"/>
  <c r="AB90" i="20"/>
  <c r="Z90" i="20"/>
  <c r="V90" i="20"/>
  <c r="AA90" i="20"/>
  <c r="U90" i="20"/>
  <c r="E90" i="20"/>
  <c r="G89" i="20"/>
  <c r="H89" i="20"/>
  <c r="F89" i="20"/>
  <c r="J90" i="26"/>
  <c r="L89" i="26"/>
  <c r="M89" i="26"/>
  <c r="K89" i="26"/>
  <c r="E90" i="26"/>
  <c r="H89" i="26"/>
  <c r="F89" i="26"/>
  <c r="G89" i="26"/>
  <c r="M91" i="13" l="1"/>
  <c r="L92" i="13"/>
  <c r="L91" i="23"/>
  <c r="G91" i="23"/>
  <c r="H91" i="23"/>
  <c r="J91" i="23"/>
  <c r="M91" i="23"/>
  <c r="K91" i="23"/>
  <c r="E91" i="23"/>
  <c r="F91" i="23"/>
  <c r="N91" i="23"/>
  <c r="D91" i="23"/>
  <c r="O91" i="23"/>
  <c r="C91" i="23"/>
  <c r="B92" i="23"/>
  <c r="I91" i="23"/>
  <c r="W93" i="16"/>
  <c r="X93" i="16"/>
  <c r="V94" i="16"/>
  <c r="Y93" i="16"/>
  <c r="R92" i="16"/>
  <c r="S92" i="16"/>
  <c r="Q93" i="16"/>
  <c r="T92" i="16"/>
  <c r="B109" i="16"/>
  <c r="D108" i="16"/>
  <c r="C108" i="16"/>
  <c r="E108" i="16"/>
  <c r="G93" i="16"/>
  <c r="I92" i="16"/>
  <c r="J92" i="16"/>
  <c r="H92" i="16"/>
  <c r="L93" i="16"/>
  <c r="O92" i="16"/>
  <c r="M92" i="16"/>
  <c r="N92" i="16"/>
  <c r="AH94" i="8"/>
  <c r="N93" i="24"/>
  <c r="O93" i="24"/>
  <c r="D93" i="24"/>
  <c r="B94" i="24"/>
  <c r="E93" i="24"/>
  <c r="F93" i="24"/>
  <c r="G93" i="24"/>
  <c r="H93" i="24"/>
  <c r="I93" i="24"/>
  <c r="J93" i="24"/>
  <c r="K93" i="24"/>
  <c r="L93" i="24"/>
  <c r="M93" i="24"/>
  <c r="C93" i="24"/>
  <c r="G90" i="3" a="1"/>
  <c r="G90" i="3" s="1"/>
  <c r="F91" i="3"/>
  <c r="T94" i="26"/>
  <c r="AB93" i="26"/>
  <c r="AA93" i="26"/>
  <c r="Z93" i="26"/>
  <c r="W93" i="26"/>
  <c r="U93" i="26"/>
  <c r="V93" i="26"/>
  <c r="E91" i="26"/>
  <c r="F90" i="26"/>
  <c r="H90" i="26"/>
  <c r="G90" i="26"/>
  <c r="J91" i="26"/>
  <c r="K90" i="26"/>
  <c r="L90" i="26"/>
  <c r="M90" i="26"/>
  <c r="O140" i="26"/>
  <c r="R139" i="26"/>
  <c r="Q139" i="26"/>
  <c r="P139" i="26"/>
  <c r="O91" i="20"/>
  <c r="Q90" i="20"/>
  <c r="R90" i="20"/>
  <c r="P90" i="20"/>
  <c r="E91" i="20"/>
  <c r="G90" i="20"/>
  <c r="H90" i="20"/>
  <c r="F90" i="20"/>
  <c r="T92" i="20"/>
  <c r="AA91" i="20"/>
  <c r="V91" i="20"/>
  <c r="W91" i="20"/>
  <c r="AB91" i="20"/>
  <c r="Z91" i="20"/>
  <c r="U91" i="20"/>
  <c r="J96" i="20"/>
  <c r="K95" i="20"/>
  <c r="M95" i="20"/>
  <c r="L95" i="20"/>
  <c r="M92" i="13" l="1"/>
  <c r="L93" i="13"/>
  <c r="K92" i="23"/>
  <c r="E92" i="23"/>
  <c r="C92" i="23"/>
  <c r="I92" i="23"/>
  <c r="G92" i="23"/>
  <c r="H92" i="23"/>
  <c r="N92" i="23"/>
  <c r="F92" i="23"/>
  <c r="L92" i="23"/>
  <c r="J92" i="23"/>
  <c r="O92" i="23"/>
  <c r="D92" i="23"/>
  <c r="B93" i="23"/>
  <c r="M92" i="23"/>
  <c r="X94" i="16"/>
  <c r="V95" i="16"/>
  <c r="Y94" i="16"/>
  <c r="W94" i="16"/>
  <c r="G94" i="16"/>
  <c r="H93" i="16"/>
  <c r="I93" i="16"/>
  <c r="J93" i="16"/>
  <c r="B110" i="16"/>
  <c r="E109" i="16"/>
  <c r="C109" i="16"/>
  <c r="D109" i="16"/>
  <c r="O93" i="16"/>
  <c r="L94" i="16"/>
  <c r="M93" i="16"/>
  <c r="N93" i="16"/>
  <c r="R93" i="16"/>
  <c r="Q94" i="16"/>
  <c r="S93" i="16"/>
  <c r="T93" i="16"/>
  <c r="AH95" i="8"/>
  <c r="M94" i="24"/>
  <c r="N94" i="24"/>
  <c r="O94" i="24"/>
  <c r="D94" i="24"/>
  <c r="B95" i="24"/>
  <c r="E94" i="24"/>
  <c r="F94" i="24"/>
  <c r="G94" i="24"/>
  <c r="H94" i="24"/>
  <c r="I94" i="24"/>
  <c r="J94" i="24"/>
  <c r="K94" i="24"/>
  <c r="L94" i="24"/>
  <c r="C94" i="24"/>
  <c r="G91" i="3" a="1"/>
  <c r="G91" i="3" s="1"/>
  <c r="F92" i="3"/>
  <c r="E92" i="26"/>
  <c r="G91" i="26"/>
  <c r="F91" i="26"/>
  <c r="H91" i="26"/>
  <c r="J92" i="26"/>
  <c r="K91" i="26"/>
  <c r="M91" i="26"/>
  <c r="L91" i="26"/>
  <c r="O141" i="26"/>
  <c r="Q140" i="26"/>
  <c r="P140" i="26"/>
  <c r="R140" i="26"/>
  <c r="O92" i="20"/>
  <c r="Q91" i="20"/>
  <c r="R91" i="20"/>
  <c r="P91" i="20"/>
  <c r="T93" i="20"/>
  <c r="AB92" i="20"/>
  <c r="W92" i="20"/>
  <c r="Z92" i="20"/>
  <c r="U92" i="20"/>
  <c r="AA92" i="20"/>
  <c r="V92" i="20"/>
  <c r="J97" i="20"/>
  <c r="M96" i="20"/>
  <c r="K96" i="20"/>
  <c r="L96" i="20"/>
  <c r="E92" i="20"/>
  <c r="F91" i="20"/>
  <c r="G91" i="20"/>
  <c r="H91" i="20"/>
  <c r="T95" i="26"/>
  <c r="Z94" i="26"/>
  <c r="AA94" i="26"/>
  <c r="AB94" i="26"/>
  <c r="V94" i="26"/>
  <c r="W94" i="26"/>
  <c r="U94" i="26"/>
  <c r="M93" i="13" l="1"/>
  <c r="L94" i="13"/>
  <c r="G93" i="23"/>
  <c r="J93" i="23"/>
  <c r="L93" i="23"/>
  <c r="K93" i="23"/>
  <c r="N93" i="23"/>
  <c r="O93" i="23"/>
  <c r="B94" i="23"/>
  <c r="I93" i="23"/>
  <c r="F93" i="23"/>
  <c r="M93" i="23"/>
  <c r="E93" i="23"/>
  <c r="C93" i="23"/>
  <c r="H93" i="23"/>
  <c r="D93" i="23"/>
  <c r="V96" i="16"/>
  <c r="X95" i="16"/>
  <c r="Y95" i="16"/>
  <c r="W95" i="16"/>
  <c r="B111" i="16"/>
  <c r="C110" i="16"/>
  <c r="E110" i="16"/>
  <c r="D110" i="16"/>
  <c r="T94" i="16"/>
  <c r="Q95" i="16"/>
  <c r="R94" i="16"/>
  <c r="S94" i="16"/>
  <c r="M94" i="16"/>
  <c r="N94" i="16"/>
  <c r="O94" i="16"/>
  <c r="L95" i="16"/>
  <c r="H94" i="16"/>
  <c r="I94" i="16"/>
  <c r="G95" i="16"/>
  <c r="J94" i="16"/>
  <c r="AH96" i="8"/>
  <c r="L95" i="24"/>
  <c r="M95" i="24"/>
  <c r="O95" i="24"/>
  <c r="D95" i="24"/>
  <c r="E95" i="24"/>
  <c r="F95" i="24"/>
  <c r="G95" i="24"/>
  <c r="H95" i="24"/>
  <c r="I95" i="24"/>
  <c r="J95" i="24"/>
  <c r="K95" i="24"/>
  <c r="N95" i="24"/>
  <c r="B96" i="24"/>
  <c r="C95" i="24"/>
  <c r="G92" i="3" a="1"/>
  <c r="G92" i="3" s="1"/>
  <c r="F93" i="3"/>
  <c r="J98" i="20"/>
  <c r="M97" i="20"/>
  <c r="L97" i="20"/>
  <c r="K97" i="20"/>
  <c r="O142" i="26"/>
  <c r="P141" i="26"/>
  <c r="Q141" i="26"/>
  <c r="R141" i="26"/>
  <c r="T94" i="20"/>
  <c r="Z93" i="20"/>
  <c r="AA93" i="20"/>
  <c r="U93" i="20"/>
  <c r="W93" i="20"/>
  <c r="V93" i="20"/>
  <c r="AB93" i="20"/>
  <c r="J93" i="26"/>
  <c r="L92" i="26"/>
  <c r="K92" i="26"/>
  <c r="M92" i="26"/>
  <c r="T96" i="26"/>
  <c r="Z95" i="26"/>
  <c r="W95" i="26"/>
  <c r="AA95" i="26"/>
  <c r="U95" i="26"/>
  <c r="V95" i="26"/>
  <c r="AB95" i="26"/>
  <c r="E93" i="20"/>
  <c r="G92" i="20"/>
  <c r="H92" i="20"/>
  <c r="F92" i="20"/>
  <c r="O93" i="20"/>
  <c r="R92" i="20"/>
  <c r="Q92" i="20"/>
  <c r="P92" i="20"/>
  <c r="E93" i="26"/>
  <c r="F92" i="26"/>
  <c r="H92" i="26"/>
  <c r="G92" i="26"/>
  <c r="L95" i="13" l="1"/>
  <c r="M94" i="13"/>
  <c r="K94" i="23"/>
  <c r="N94" i="23"/>
  <c r="L94" i="23"/>
  <c r="D94" i="23"/>
  <c r="G94" i="23"/>
  <c r="F94" i="23"/>
  <c r="B95" i="23"/>
  <c r="H94" i="23"/>
  <c r="I94" i="23"/>
  <c r="M94" i="23"/>
  <c r="E94" i="23"/>
  <c r="C94" i="23"/>
  <c r="O94" i="23"/>
  <c r="J94" i="23"/>
  <c r="W96" i="16"/>
  <c r="V97" i="16"/>
  <c r="Y96" i="16"/>
  <c r="X96" i="16"/>
  <c r="R95" i="16"/>
  <c r="S95" i="16"/>
  <c r="T95" i="16"/>
  <c r="Q96" i="16"/>
  <c r="H95" i="16"/>
  <c r="J95" i="16"/>
  <c r="G96" i="16"/>
  <c r="I95" i="16"/>
  <c r="L96" i="16"/>
  <c r="N95" i="16"/>
  <c r="O95" i="16"/>
  <c r="M95" i="16"/>
  <c r="B112" i="16"/>
  <c r="E111" i="16"/>
  <c r="D111" i="16"/>
  <c r="C111" i="16"/>
  <c r="AH97" i="8"/>
  <c r="K96" i="24"/>
  <c r="L96" i="24"/>
  <c r="N96" i="24"/>
  <c r="D96" i="24"/>
  <c r="B97" i="24"/>
  <c r="E96" i="24"/>
  <c r="F96" i="24"/>
  <c r="G96" i="24"/>
  <c r="H96" i="24"/>
  <c r="I96" i="24"/>
  <c r="J96" i="24"/>
  <c r="M96" i="24"/>
  <c r="O96" i="24"/>
  <c r="C96" i="24"/>
  <c r="G93" i="3" a="1"/>
  <c r="G93" i="3" s="1"/>
  <c r="F94" i="3"/>
  <c r="T95" i="20"/>
  <c r="AB94" i="20"/>
  <c r="Z94" i="20"/>
  <c r="AA94" i="20"/>
  <c r="U94" i="20"/>
  <c r="W94" i="20"/>
  <c r="V94" i="20"/>
  <c r="E94" i="26"/>
  <c r="H93" i="26"/>
  <c r="G93" i="26"/>
  <c r="F93" i="26"/>
  <c r="T97" i="26"/>
  <c r="AA96" i="26"/>
  <c r="Z96" i="26"/>
  <c r="AB96" i="26"/>
  <c r="V96" i="26"/>
  <c r="U96" i="26"/>
  <c r="W96" i="26"/>
  <c r="O143" i="26"/>
  <c r="P142" i="26"/>
  <c r="R142" i="26"/>
  <c r="Q142" i="26"/>
  <c r="O94" i="20"/>
  <c r="R93" i="20"/>
  <c r="P93" i="20"/>
  <c r="Q93" i="20"/>
  <c r="J94" i="26"/>
  <c r="L93" i="26"/>
  <c r="M93" i="26"/>
  <c r="K93" i="26"/>
  <c r="E94" i="20"/>
  <c r="G93" i="20"/>
  <c r="F93" i="20"/>
  <c r="H93" i="20"/>
  <c r="J99" i="20"/>
  <c r="K98" i="20"/>
  <c r="M98" i="20"/>
  <c r="L98" i="20"/>
  <c r="M95" i="13" l="1"/>
  <c r="L96" i="13"/>
  <c r="E95" i="23"/>
  <c r="L95" i="23"/>
  <c r="O95" i="23"/>
  <c r="D95" i="23"/>
  <c r="B96" i="23"/>
  <c r="C95" i="23"/>
  <c r="N95" i="23"/>
  <c r="J95" i="23"/>
  <c r="K95" i="23"/>
  <c r="F95" i="23"/>
  <c r="G95" i="23"/>
  <c r="H95" i="23"/>
  <c r="M95" i="23"/>
  <c r="I95" i="23"/>
  <c r="V98" i="16"/>
  <c r="X97" i="16"/>
  <c r="Y97" i="16"/>
  <c r="W97" i="16"/>
  <c r="M96" i="16"/>
  <c r="N96" i="16"/>
  <c r="L97" i="16"/>
  <c r="O96" i="16"/>
  <c r="B113" i="16"/>
  <c r="E112" i="16"/>
  <c r="D112" i="16"/>
  <c r="C112" i="16"/>
  <c r="I96" i="16"/>
  <c r="H96" i="16"/>
  <c r="G97" i="16"/>
  <c r="J96" i="16"/>
  <c r="S96" i="16"/>
  <c r="R96" i="16"/>
  <c r="T96" i="16"/>
  <c r="Q97" i="16"/>
  <c r="AH98" i="8"/>
  <c r="J97" i="24"/>
  <c r="K97" i="24"/>
  <c r="M97" i="24"/>
  <c r="O97" i="24"/>
  <c r="D97" i="24"/>
  <c r="B98" i="24"/>
  <c r="E97" i="24"/>
  <c r="F97" i="24"/>
  <c r="G97" i="24"/>
  <c r="I97" i="24"/>
  <c r="L97" i="24"/>
  <c r="N97" i="24"/>
  <c r="H97" i="24"/>
  <c r="C97" i="24"/>
  <c r="F95" i="3"/>
  <c r="G94" i="3" a="1"/>
  <c r="G94" i="3" s="1"/>
  <c r="T98" i="26"/>
  <c r="AB97" i="26"/>
  <c r="W97" i="26"/>
  <c r="AA97" i="26"/>
  <c r="V97" i="26"/>
  <c r="Z97" i="26"/>
  <c r="U97" i="26"/>
  <c r="E95" i="26"/>
  <c r="F94" i="26"/>
  <c r="G94" i="26"/>
  <c r="H94" i="26"/>
  <c r="E95" i="20"/>
  <c r="G94" i="20"/>
  <c r="H94" i="20"/>
  <c r="F94" i="20"/>
  <c r="O144" i="26"/>
  <c r="P143" i="26"/>
  <c r="Q143" i="26"/>
  <c r="R143" i="26"/>
  <c r="J100" i="20"/>
  <c r="M99" i="20"/>
  <c r="L99" i="20"/>
  <c r="K99" i="20"/>
  <c r="J95" i="26"/>
  <c r="M94" i="26"/>
  <c r="L94" i="26"/>
  <c r="K94" i="26"/>
  <c r="O95" i="20"/>
  <c r="Q94" i="20"/>
  <c r="P94" i="20"/>
  <c r="R94" i="20"/>
  <c r="T96" i="20"/>
  <c r="Z95" i="20"/>
  <c r="U95" i="20"/>
  <c r="AB95" i="20"/>
  <c r="W95" i="20"/>
  <c r="AA95" i="20"/>
  <c r="V95" i="20"/>
  <c r="M96" i="13" l="1"/>
  <c r="L97" i="13"/>
  <c r="G96" i="23"/>
  <c r="I96" i="23"/>
  <c r="H96" i="23"/>
  <c r="E96" i="23"/>
  <c r="C96" i="23"/>
  <c r="J96" i="23"/>
  <c r="K96" i="23"/>
  <c r="F96" i="23"/>
  <c r="O96" i="23"/>
  <c r="B97" i="23"/>
  <c r="D96" i="23"/>
  <c r="M96" i="23"/>
  <c r="L96" i="23"/>
  <c r="N96" i="23"/>
  <c r="V99" i="16"/>
  <c r="W98" i="16"/>
  <c r="X98" i="16"/>
  <c r="Y98" i="16"/>
  <c r="G98" i="16"/>
  <c r="H97" i="16"/>
  <c r="J97" i="16"/>
  <c r="I97" i="16"/>
  <c r="R97" i="16"/>
  <c r="S97" i="16"/>
  <c r="T97" i="16"/>
  <c r="Q98" i="16"/>
  <c r="B114" i="16"/>
  <c r="E113" i="16"/>
  <c r="C113" i="16"/>
  <c r="D113" i="16"/>
  <c r="N97" i="16"/>
  <c r="O97" i="16"/>
  <c r="L98" i="16"/>
  <c r="M97" i="16"/>
  <c r="AH99" i="8"/>
  <c r="I98" i="24"/>
  <c r="J98" i="24"/>
  <c r="L98" i="24"/>
  <c r="N98" i="24"/>
  <c r="O98" i="24"/>
  <c r="D98" i="24"/>
  <c r="B99" i="24"/>
  <c r="E98" i="24"/>
  <c r="F98" i="24"/>
  <c r="G98" i="24"/>
  <c r="H98" i="24"/>
  <c r="K98" i="24"/>
  <c r="M98" i="24"/>
  <c r="C98" i="24"/>
  <c r="F96" i="3"/>
  <c r="G95" i="3" a="1"/>
  <c r="G95" i="3" s="1"/>
  <c r="J96" i="26"/>
  <c r="M95" i="26"/>
  <c r="K95" i="26"/>
  <c r="L95" i="26"/>
  <c r="E96" i="26"/>
  <c r="G95" i="26"/>
  <c r="F95" i="26"/>
  <c r="H95" i="26"/>
  <c r="J101" i="20"/>
  <c r="K100" i="20"/>
  <c r="L100" i="20"/>
  <c r="M100" i="20"/>
  <c r="T97" i="20"/>
  <c r="AB96" i="20"/>
  <c r="AA96" i="20"/>
  <c r="U96" i="20"/>
  <c r="V96" i="20"/>
  <c r="Z96" i="20"/>
  <c r="W96" i="20"/>
  <c r="O145" i="26"/>
  <c r="P144" i="26"/>
  <c r="R144" i="26"/>
  <c r="Q144" i="26"/>
  <c r="O96" i="20"/>
  <c r="R95" i="20"/>
  <c r="Q95" i="20"/>
  <c r="P95" i="20"/>
  <c r="E96" i="20"/>
  <c r="F95" i="20"/>
  <c r="G95" i="20"/>
  <c r="H95" i="20"/>
  <c r="T99" i="26"/>
  <c r="AA98" i="26"/>
  <c r="AB98" i="26"/>
  <c r="Z98" i="26"/>
  <c r="V98" i="26"/>
  <c r="U98" i="26"/>
  <c r="W98" i="26"/>
  <c r="M97" i="13" l="1"/>
  <c r="L98" i="13"/>
  <c r="M97" i="23"/>
  <c r="N97" i="23"/>
  <c r="F97" i="23"/>
  <c r="J97" i="23"/>
  <c r="K97" i="23"/>
  <c r="D97" i="23"/>
  <c r="E97" i="23"/>
  <c r="B98" i="23"/>
  <c r="G97" i="23"/>
  <c r="O97" i="23"/>
  <c r="H97" i="23"/>
  <c r="C97" i="23"/>
  <c r="I97" i="23"/>
  <c r="L97" i="23"/>
  <c r="Y99" i="16"/>
  <c r="V100" i="16"/>
  <c r="X99" i="16"/>
  <c r="W99" i="16"/>
  <c r="L99" i="16"/>
  <c r="M98" i="16"/>
  <c r="N98" i="16"/>
  <c r="O98" i="16"/>
  <c r="R98" i="16"/>
  <c r="Q99" i="16"/>
  <c r="S98" i="16"/>
  <c r="T98" i="16"/>
  <c r="B115" i="16"/>
  <c r="D114" i="16"/>
  <c r="C114" i="16"/>
  <c r="E114" i="16"/>
  <c r="J98" i="16"/>
  <c r="G99" i="16"/>
  <c r="I98" i="16"/>
  <c r="H98" i="16"/>
  <c r="AH100" i="8"/>
  <c r="H99" i="24"/>
  <c r="I99" i="24"/>
  <c r="K99" i="24"/>
  <c r="M99" i="24"/>
  <c r="N99" i="24"/>
  <c r="O99" i="24"/>
  <c r="D99" i="24"/>
  <c r="B100" i="24"/>
  <c r="E99" i="24"/>
  <c r="F99" i="24"/>
  <c r="G99" i="24"/>
  <c r="J99" i="24"/>
  <c r="L99" i="24"/>
  <c r="C99" i="24"/>
  <c r="G96" i="3" a="1"/>
  <c r="G96" i="3" s="1"/>
  <c r="F97" i="3"/>
  <c r="J102" i="20"/>
  <c r="M101" i="20"/>
  <c r="L101" i="20"/>
  <c r="K101" i="20"/>
  <c r="O146" i="26"/>
  <c r="P145" i="26"/>
  <c r="Q145" i="26"/>
  <c r="R145" i="26"/>
  <c r="E97" i="26"/>
  <c r="F96" i="26"/>
  <c r="H96" i="26"/>
  <c r="G96" i="26"/>
  <c r="O97" i="20"/>
  <c r="R96" i="20"/>
  <c r="Q96" i="20"/>
  <c r="P96" i="20"/>
  <c r="E97" i="20"/>
  <c r="G96" i="20"/>
  <c r="F96" i="20"/>
  <c r="H96" i="20"/>
  <c r="T100" i="26"/>
  <c r="Z99" i="26"/>
  <c r="U99" i="26"/>
  <c r="W99" i="26"/>
  <c r="V99" i="26"/>
  <c r="AA99" i="26"/>
  <c r="AB99" i="26"/>
  <c r="T98" i="20"/>
  <c r="V97" i="20"/>
  <c r="Z97" i="20"/>
  <c r="U97" i="20"/>
  <c r="AA97" i="20"/>
  <c r="AB97" i="20"/>
  <c r="W97" i="20"/>
  <c r="J97" i="26"/>
  <c r="M96" i="26"/>
  <c r="K96" i="26"/>
  <c r="L96" i="26"/>
  <c r="M98" i="13" l="1"/>
  <c r="L99" i="13"/>
  <c r="F98" i="23"/>
  <c r="H98" i="23"/>
  <c r="I98" i="23"/>
  <c r="E98" i="23"/>
  <c r="K98" i="23"/>
  <c r="C98" i="23"/>
  <c r="N98" i="23"/>
  <c r="L98" i="23"/>
  <c r="D98" i="23"/>
  <c r="G98" i="23"/>
  <c r="J98" i="23"/>
  <c r="M98" i="23"/>
  <c r="O98" i="23"/>
  <c r="B99" i="23"/>
  <c r="W100" i="16"/>
  <c r="V101" i="16"/>
  <c r="Y100" i="16"/>
  <c r="X100" i="16"/>
  <c r="G100" i="16"/>
  <c r="I99" i="16"/>
  <c r="J99" i="16"/>
  <c r="H99" i="16"/>
  <c r="R99" i="16"/>
  <c r="T99" i="16"/>
  <c r="S99" i="16"/>
  <c r="Q100" i="16"/>
  <c r="B116" i="16"/>
  <c r="D115" i="16"/>
  <c r="C115" i="16"/>
  <c r="E115" i="16"/>
  <c r="L100" i="16"/>
  <c r="M99" i="16"/>
  <c r="N99" i="16"/>
  <c r="O99" i="16"/>
  <c r="AH101" i="8"/>
  <c r="G100" i="24"/>
  <c r="H100" i="24"/>
  <c r="J100" i="24"/>
  <c r="L100" i="24"/>
  <c r="M100" i="24"/>
  <c r="N100" i="24"/>
  <c r="O100" i="24"/>
  <c r="D100" i="24"/>
  <c r="B101" i="24"/>
  <c r="F100" i="24"/>
  <c r="I100" i="24"/>
  <c r="K100" i="24"/>
  <c r="E100" i="24"/>
  <c r="C100" i="24"/>
  <c r="G97" i="3" a="1"/>
  <c r="G97" i="3" s="1"/>
  <c r="F98" i="3"/>
  <c r="E98" i="26"/>
  <c r="G97" i="26"/>
  <c r="H97" i="26"/>
  <c r="F97" i="26"/>
  <c r="T101" i="26"/>
  <c r="AB100" i="26"/>
  <c r="AA100" i="26"/>
  <c r="V100" i="26"/>
  <c r="W100" i="26"/>
  <c r="U100" i="26"/>
  <c r="Z100" i="26"/>
  <c r="E98" i="20"/>
  <c r="F97" i="20"/>
  <c r="G97" i="20"/>
  <c r="H97" i="20"/>
  <c r="O147" i="26"/>
  <c r="Q146" i="26"/>
  <c r="P146" i="26"/>
  <c r="R146" i="26"/>
  <c r="T99" i="20"/>
  <c r="AB98" i="20"/>
  <c r="W98" i="20"/>
  <c r="U98" i="20"/>
  <c r="Z98" i="20"/>
  <c r="AA98" i="20"/>
  <c r="V98" i="20"/>
  <c r="J98" i="26"/>
  <c r="K97" i="26"/>
  <c r="M97" i="26"/>
  <c r="L97" i="26"/>
  <c r="O98" i="20"/>
  <c r="R97" i="20"/>
  <c r="P97" i="20"/>
  <c r="Q97" i="20"/>
  <c r="J103" i="20"/>
  <c r="K102" i="20"/>
  <c r="L102" i="20"/>
  <c r="M102" i="20"/>
  <c r="M99" i="13" l="1"/>
  <c r="L100" i="13"/>
  <c r="J99" i="23"/>
  <c r="B100" i="23"/>
  <c r="I99" i="23"/>
  <c r="K99" i="23"/>
  <c r="M99" i="23"/>
  <c r="L99" i="23"/>
  <c r="D99" i="23"/>
  <c r="F99" i="23"/>
  <c r="E99" i="23"/>
  <c r="O99" i="23"/>
  <c r="G99" i="23"/>
  <c r="H99" i="23"/>
  <c r="N99" i="23"/>
  <c r="C99" i="23"/>
  <c r="Y101" i="16"/>
  <c r="V102" i="16"/>
  <c r="W101" i="16"/>
  <c r="X101" i="16"/>
  <c r="O100" i="16"/>
  <c r="L101" i="16"/>
  <c r="M100" i="16"/>
  <c r="N100" i="16"/>
  <c r="G101" i="16"/>
  <c r="H100" i="16"/>
  <c r="I100" i="16"/>
  <c r="J100" i="16"/>
  <c r="B117" i="16"/>
  <c r="E116" i="16"/>
  <c r="D116" i="16"/>
  <c r="C116" i="16"/>
  <c r="S100" i="16"/>
  <c r="T100" i="16"/>
  <c r="R100" i="16"/>
  <c r="Q101" i="16"/>
  <c r="AH102" i="8"/>
  <c r="F101" i="24"/>
  <c r="G101" i="24"/>
  <c r="I101" i="24"/>
  <c r="K101" i="24"/>
  <c r="L101" i="24"/>
  <c r="M101" i="24"/>
  <c r="N101" i="24"/>
  <c r="O101" i="24"/>
  <c r="D101" i="24"/>
  <c r="E101" i="24"/>
  <c r="H101" i="24"/>
  <c r="J101" i="24"/>
  <c r="B102" i="24"/>
  <c r="C101" i="24"/>
  <c r="G98" i="3" a="1"/>
  <c r="G98" i="3" s="1"/>
  <c r="F99" i="3"/>
  <c r="T100" i="20"/>
  <c r="AA99" i="20"/>
  <c r="V99" i="20"/>
  <c r="Z99" i="20"/>
  <c r="AB99" i="20"/>
  <c r="W99" i="20"/>
  <c r="U99" i="20"/>
  <c r="T102" i="26"/>
  <c r="W101" i="26"/>
  <c r="AA101" i="26"/>
  <c r="U101" i="26"/>
  <c r="V101" i="26"/>
  <c r="AB101" i="26"/>
  <c r="Z101" i="26"/>
  <c r="O148" i="26"/>
  <c r="Q147" i="26"/>
  <c r="R147" i="26"/>
  <c r="P147" i="26"/>
  <c r="J99" i="26"/>
  <c r="L98" i="26"/>
  <c r="M98" i="26"/>
  <c r="K98" i="26"/>
  <c r="E99" i="20"/>
  <c r="F98" i="20"/>
  <c r="G98" i="20"/>
  <c r="H98" i="20"/>
  <c r="J104" i="20"/>
  <c r="M103" i="20"/>
  <c r="K103" i="20"/>
  <c r="L103" i="20"/>
  <c r="O99" i="20"/>
  <c r="Q98" i="20"/>
  <c r="P98" i="20"/>
  <c r="R98" i="20"/>
  <c r="E99" i="26"/>
  <c r="F98" i="26"/>
  <c r="H98" i="26"/>
  <c r="G98" i="26"/>
  <c r="L101" i="13" l="1"/>
  <c r="M100" i="13"/>
  <c r="H100" i="23"/>
  <c r="C100" i="23"/>
  <c r="G100" i="23"/>
  <c r="N100" i="23"/>
  <c r="O100" i="23"/>
  <c r="D100" i="23"/>
  <c r="B101" i="23"/>
  <c r="L100" i="23"/>
  <c r="F100" i="23"/>
  <c r="M100" i="23"/>
  <c r="I100" i="23"/>
  <c r="J100" i="23"/>
  <c r="K100" i="23"/>
  <c r="E100" i="23"/>
  <c r="V103" i="16"/>
  <c r="W102" i="16"/>
  <c r="X102" i="16"/>
  <c r="Y102" i="16"/>
  <c r="B118" i="16"/>
  <c r="E117" i="16"/>
  <c r="C117" i="16"/>
  <c r="D117" i="16"/>
  <c r="Q102" i="16"/>
  <c r="S101" i="16"/>
  <c r="T101" i="16"/>
  <c r="R101" i="16"/>
  <c r="G102" i="16"/>
  <c r="H101" i="16"/>
  <c r="I101" i="16"/>
  <c r="J101" i="16"/>
  <c r="L102" i="16"/>
  <c r="M101" i="16"/>
  <c r="N101" i="16"/>
  <c r="O101" i="16"/>
  <c r="AH103" i="8"/>
  <c r="E102" i="24"/>
  <c r="F102" i="24"/>
  <c r="H102" i="24"/>
  <c r="J102" i="24"/>
  <c r="K102" i="24"/>
  <c r="L102" i="24"/>
  <c r="M102" i="24"/>
  <c r="N102" i="24"/>
  <c r="B103" i="24"/>
  <c r="D102" i="24"/>
  <c r="G102" i="24"/>
  <c r="I102" i="24"/>
  <c r="O102" i="24"/>
  <c r="C102" i="24"/>
  <c r="G99" i="3" a="1"/>
  <c r="G99" i="3" s="1"/>
  <c r="F100" i="3"/>
  <c r="E100" i="26"/>
  <c r="G99" i="26"/>
  <c r="F99" i="26"/>
  <c r="H99" i="26"/>
  <c r="T103" i="26"/>
  <c r="AA102" i="26"/>
  <c r="Z102" i="26"/>
  <c r="AB102" i="26"/>
  <c r="U102" i="26"/>
  <c r="W102" i="26"/>
  <c r="V102" i="26"/>
  <c r="J100" i="26"/>
  <c r="M99" i="26"/>
  <c r="L99" i="26"/>
  <c r="K99" i="26"/>
  <c r="E100" i="20"/>
  <c r="G99" i="20"/>
  <c r="H99" i="20"/>
  <c r="F99" i="20"/>
  <c r="O100" i="20"/>
  <c r="R99" i="20"/>
  <c r="Q99" i="20"/>
  <c r="P99" i="20"/>
  <c r="J105" i="20"/>
  <c r="L104" i="20"/>
  <c r="M104" i="20"/>
  <c r="K104" i="20"/>
  <c r="O149" i="26"/>
  <c r="Q148" i="26"/>
  <c r="P148" i="26"/>
  <c r="R148" i="26"/>
  <c r="T101" i="20"/>
  <c r="W100" i="20"/>
  <c r="V100" i="20"/>
  <c r="U100" i="20"/>
  <c r="AB100" i="20"/>
  <c r="Z100" i="20"/>
  <c r="AA100" i="20"/>
  <c r="L102" i="13" l="1"/>
  <c r="M101" i="13"/>
  <c r="H101" i="23"/>
  <c r="I101" i="23"/>
  <c r="O101" i="23"/>
  <c r="G101" i="23"/>
  <c r="J101" i="23"/>
  <c r="K101" i="23"/>
  <c r="M101" i="23"/>
  <c r="F101" i="23"/>
  <c r="N101" i="23"/>
  <c r="L101" i="23"/>
  <c r="E101" i="23"/>
  <c r="D101" i="23"/>
  <c r="B102" i="23"/>
  <c r="C101" i="23"/>
  <c r="W103" i="16"/>
  <c r="Y103" i="16"/>
  <c r="V104" i="16"/>
  <c r="X103" i="16"/>
  <c r="G103" i="16"/>
  <c r="J102" i="16"/>
  <c r="H102" i="16"/>
  <c r="I102" i="16"/>
  <c r="R102" i="16"/>
  <c r="T102" i="16"/>
  <c r="S102" i="16"/>
  <c r="Q103" i="16"/>
  <c r="O102" i="16"/>
  <c r="L103" i="16"/>
  <c r="M102" i="16"/>
  <c r="N102" i="16"/>
  <c r="B119" i="16"/>
  <c r="D118" i="16"/>
  <c r="C118" i="16"/>
  <c r="E118" i="16"/>
  <c r="AH104" i="8"/>
  <c r="D103" i="24"/>
  <c r="B104" i="24"/>
  <c r="E103" i="24"/>
  <c r="G103" i="24"/>
  <c r="I103" i="24"/>
  <c r="J103" i="24"/>
  <c r="K103" i="24"/>
  <c r="L103" i="24"/>
  <c r="M103" i="24"/>
  <c r="F103" i="24"/>
  <c r="H103" i="24"/>
  <c r="N103" i="24"/>
  <c r="O103" i="24"/>
  <c r="C103" i="24"/>
  <c r="F101" i="3"/>
  <c r="G100" i="3" a="1"/>
  <c r="G100" i="3" s="1"/>
  <c r="T104" i="26"/>
  <c r="Z103" i="26"/>
  <c r="AA103" i="26"/>
  <c r="V103" i="26"/>
  <c r="AB103" i="26"/>
  <c r="U103" i="26"/>
  <c r="W103" i="26"/>
  <c r="J106" i="20"/>
  <c r="M105" i="20"/>
  <c r="K105" i="20"/>
  <c r="L105" i="20"/>
  <c r="E101" i="20"/>
  <c r="H100" i="20"/>
  <c r="G100" i="20"/>
  <c r="F100" i="20"/>
  <c r="T102" i="20"/>
  <c r="Z101" i="20"/>
  <c r="AB101" i="20"/>
  <c r="AA101" i="20"/>
  <c r="U101" i="20"/>
  <c r="V101" i="20"/>
  <c r="W101" i="20"/>
  <c r="O150" i="26"/>
  <c r="R149" i="26"/>
  <c r="P149" i="26"/>
  <c r="Q149" i="26"/>
  <c r="J101" i="26"/>
  <c r="K100" i="26"/>
  <c r="M100" i="26"/>
  <c r="L100" i="26"/>
  <c r="O101" i="20"/>
  <c r="R100" i="20"/>
  <c r="Q100" i="20"/>
  <c r="P100" i="20"/>
  <c r="E101" i="26"/>
  <c r="H100" i="26"/>
  <c r="F100" i="26"/>
  <c r="G100" i="26"/>
  <c r="M102" i="13" l="1"/>
  <c r="L103" i="13"/>
  <c r="H102" i="23"/>
  <c r="I102" i="23"/>
  <c r="B103" i="23"/>
  <c r="J102" i="23"/>
  <c r="M102" i="23"/>
  <c r="N102" i="23"/>
  <c r="D102" i="23"/>
  <c r="K102" i="23"/>
  <c r="C102" i="23"/>
  <c r="L102" i="23"/>
  <c r="E102" i="23"/>
  <c r="O102" i="23"/>
  <c r="G102" i="23"/>
  <c r="F102" i="23"/>
  <c r="V105" i="16"/>
  <c r="X104" i="16"/>
  <c r="W104" i="16"/>
  <c r="Y104" i="16"/>
  <c r="E119" i="16"/>
  <c r="B120" i="16"/>
  <c r="C119" i="16"/>
  <c r="D119" i="16"/>
  <c r="T103" i="16"/>
  <c r="Q104" i="16"/>
  <c r="R103" i="16"/>
  <c r="S103" i="16"/>
  <c r="L104" i="16"/>
  <c r="N103" i="16"/>
  <c r="O103" i="16"/>
  <c r="M103" i="16"/>
  <c r="J103" i="16"/>
  <c r="G104" i="16"/>
  <c r="H103" i="16"/>
  <c r="I103" i="16"/>
  <c r="AH105" i="8"/>
  <c r="O104" i="24"/>
  <c r="D104" i="24"/>
  <c r="B105" i="24"/>
  <c r="F104" i="24"/>
  <c r="H104" i="24"/>
  <c r="I104" i="24"/>
  <c r="J104" i="24"/>
  <c r="K104" i="24"/>
  <c r="L104" i="24"/>
  <c r="E104" i="24"/>
  <c r="G104" i="24"/>
  <c r="M104" i="24"/>
  <c r="N104" i="24"/>
  <c r="C104" i="24"/>
  <c r="G101" i="3" a="1"/>
  <c r="G101" i="3" s="1"/>
  <c r="F102" i="3"/>
  <c r="E102" i="20"/>
  <c r="G101" i="20"/>
  <c r="H101" i="20"/>
  <c r="F101" i="20"/>
  <c r="J107" i="20"/>
  <c r="M106" i="20"/>
  <c r="K106" i="20"/>
  <c r="L106" i="20"/>
  <c r="T103" i="20"/>
  <c r="W102" i="20"/>
  <c r="AA102" i="20"/>
  <c r="Z102" i="20"/>
  <c r="V102" i="20"/>
  <c r="AB102" i="20"/>
  <c r="U102" i="20"/>
  <c r="E102" i="26"/>
  <c r="G101" i="26"/>
  <c r="F101" i="26"/>
  <c r="H101" i="26"/>
  <c r="J102" i="26"/>
  <c r="M101" i="26"/>
  <c r="K101" i="26"/>
  <c r="L101" i="26"/>
  <c r="O102" i="20"/>
  <c r="P101" i="20"/>
  <c r="Q101" i="20"/>
  <c r="R101" i="20"/>
  <c r="O151" i="26"/>
  <c r="P150" i="26"/>
  <c r="R150" i="26"/>
  <c r="Q150" i="26"/>
  <c r="T105" i="26"/>
  <c r="AB104" i="26"/>
  <c r="AA104" i="26"/>
  <c r="W104" i="26"/>
  <c r="V104" i="26"/>
  <c r="Z104" i="26"/>
  <c r="U104" i="26"/>
  <c r="M103" i="13" l="1"/>
  <c r="L104" i="13"/>
  <c r="L103" i="23"/>
  <c r="C103" i="23"/>
  <c r="N103" i="23"/>
  <c r="I103" i="23"/>
  <c r="J103" i="23"/>
  <c r="D103" i="23"/>
  <c r="B104" i="23"/>
  <c r="O103" i="23"/>
  <c r="M103" i="23"/>
  <c r="F103" i="23"/>
  <c r="K103" i="23"/>
  <c r="G103" i="23"/>
  <c r="H103" i="23"/>
  <c r="E103" i="23"/>
  <c r="V106" i="16"/>
  <c r="W105" i="16"/>
  <c r="X105" i="16"/>
  <c r="Y105" i="16"/>
  <c r="Q105" i="16"/>
  <c r="R104" i="16"/>
  <c r="S104" i="16"/>
  <c r="T104" i="16"/>
  <c r="G105" i="16"/>
  <c r="I104" i="16"/>
  <c r="J104" i="16"/>
  <c r="H104" i="16"/>
  <c r="B121" i="16"/>
  <c r="D120" i="16"/>
  <c r="E120" i="16"/>
  <c r="C120" i="16"/>
  <c r="L105" i="16"/>
  <c r="M104" i="16"/>
  <c r="N104" i="16"/>
  <c r="O104" i="16"/>
  <c r="AH106" i="8"/>
  <c r="N105" i="24"/>
  <c r="O105" i="24"/>
  <c r="E105" i="24"/>
  <c r="G105" i="24"/>
  <c r="H105" i="24"/>
  <c r="I105" i="24"/>
  <c r="J105" i="24"/>
  <c r="K105" i="24"/>
  <c r="M105" i="24"/>
  <c r="B106" i="24"/>
  <c r="D105" i="24"/>
  <c r="F105" i="24"/>
  <c r="L105" i="24"/>
  <c r="C105" i="24"/>
  <c r="F103" i="3"/>
  <c r="G102" i="3" a="1"/>
  <c r="G102" i="3" s="1"/>
  <c r="O103" i="20"/>
  <c r="Q102" i="20"/>
  <c r="P102" i="20"/>
  <c r="R102" i="20"/>
  <c r="T104" i="20"/>
  <c r="AA103" i="20"/>
  <c r="Z103" i="20"/>
  <c r="U103" i="20"/>
  <c r="W103" i="20"/>
  <c r="V103" i="20"/>
  <c r="AB103" i="20"/>
  <c r="J103" i="26"/>
  <c r="L102" i="26"/>
  <c r="M102" i="26"/>
  <c r="K102" i="26"/>
  <c r="T106" i="26"/>
  <c r="Z105" i="26"/>
  <c r="W105" i="26"/>
  <c r="AB105" i="26"/>
  <c r="V105" i="26"/>
  <c r="U105" i="26"/>
  <c r="AA105" i="26"/>
  <c r="J108" i="20"/>
  <c r="K107" i="20"/>
  <c r="L107" i="20"/>
  <c r="M107" i="20"/>
  <c r="E103" i="26"/>
  <c r="F102" i="26"/>
  <c r="G102" i="26"/>
  <c r="H102" i="26"/>
  <c r="O152" i="26"/>
  <c r="P151" i="26"/>
  <c r="R151" i="26"/>
  <c r="Q151" i="26"/>
  <c r="E103" i="20"/>
  <c r="G102" i="20"/>
  <c r="H102" i="20"/>
  <c r="F102" i="20"/>
  <c r="M104" i="13" l="1"/>
  <c r="L105" i="13"/>
  <c r="L104" i="23"/>
  <c r="N104" i="23"/>
  <c r="G104" i="23"/>
  <c r="E104" i="23"/>
  <c r="C104" i="23"/>
  <c r="F104" i="23"/>
  <c r="H104" i="23"/>
  <c r="J104" i="23"/>
  <c r="D104" i="23"/>
  <c r="K104" i="23"/>
  <c r="B105" i="23"/>
  <c r="I104" i="23"/>
  <c r="M104" i="23"/>
  <c r="O104" i="23"/>
  <c r="W106" i="16"/>
  <c r="X106" i="16"/>
  <c r="V107" i="16"/>
  <c r="Y106" i="16"/>
  <c r="N105" i="16"/>
  <c r="O105" i="16"/>
  <c r="L106" i="16"/>
  <c r="M105" i="16"/>
  <c r="G106" i="16"/>
  <c r="I105" i="16"/>
  <c r="J105" i="16"/>
  <c r="H105" i="16"/>
  <c r="B122" i="16"/>
  <c r="E121" i="16"/>
  <c r="D121" i="16"/>
  <c r="C121" i="16"/>
  <c r="R105" i="16"/>
  <c r="T105" i="16"/>
  <c r="S105" i="16"/>
  <c r="Q106" i="16"/>
  <c r="AH107" i="8"/>
  <c r="M106" i="24"/>
  <c r="N106" i="24"/>
  <c r="D106" i="24"/>
  <c r="B107" i="24"/>
  <c r="F106" i="24"/>
  <c r="G106" i="24"/>
  <c r="H106" i="24"/>
  <c r="I106" i="24"/>
  <c r="J106" i="24"/>
  <c r="E106" i="24"/>
  <c r="K106" i="24"/>
  <c r="L106" i="24"/>
  <c r="O106" i="24"/>
  <c r="C106" i="24"/>
  <c r="G103" i="3" a="1"/>
  <c r="G103" i="3" s="1"/>
  <c r="F104" i="3"/>
  <c r="T105" i="20"/>
  <c r="W104" i="20"/>
  <c r="U104" i="20"/>
  <c r="V104" i="20"/>
  <c r="AA104" i="20"/>
  <c r="Z104" i="20"/>
  <c r="AB104" i="20"/>
  <c r="T107" i="26"/>
  <c r="AA106" i="26"/>
  <c r="AB106" i="26"/>
  <c r="Z106" i="26"/>
  <c r="V106" i="26"/>
  <c r="U106" i="26"/>
  <c r="W106" i="26"/>
  <c r="E104" i="20"/>
  <c r="G103" i="20"/>
  <c r="F103" i="20"/>
  <c r="H103" i="20"/>
  <c r="E104" i="26"/>
  <c r="G103" i="26"/>
  <c r="F103" i="26"/>
  <c r="H103" i="26"/>
  <c r="J104" i="26"/>
  <c r="K103" i="26"/>
  <c r="L103" i="26"/>
  <c r="M103" i="26"/>
  <c r="J109" i="20"/>
  <c r="M108" i="20"/>
  <c r="L108" i="20"/>
  <c r="K108" i="20"/>
  <c r="O153" i="26"/>
  <c r="P152" i="26"/>
  <c r="Q152" i="26"/>
  <c r="R152" i="26"/>
  <c r="O104" i="20"/>
  <c r="P103" i="20"/>
  <c r="Q103" i="20"/>
  <c r="R103" i="20"/>
  <c r="M105" i="13" l="1"/>
  <c r="L106" i="13"/>
  <c r="E105" i="23"/>
  <c r="C105" i="23"/>
  <c r="H105" i="23"/>
  <c r="G105" i="23"/>
  <c r="O105" i="23"/>
  <c r="D105" i="23"/>
  <c r="I105" i="23"/>
  <c r="K105" i="23"/>
  <c r="L105" i="23"/>
  <c r="M105" i="23"/>
  <c r="B106" i="23"/>
  <c r="N105" i="23"/>
  <c r="F105" i="23"/>
  <c r="J105" i="23"/>
  <c r="V108" i="16"/>
  <c r="W107" i="16"/>
  <c r="Y107" i="16"/>
  <c r="X107" i="16"/>
  <c r="S106" i="16"/>
  <c r="T106" i="16"/>
  <c r="Q107" i="16"/>
  <c r="R106" i="16"/>
  <c r="B123" i="16"/>
  <c r="C122" i="16"/>
  <c r="D122" i="16"/>
  <c r="E122" i="16"/>
  <c r="H106" i="16"/>
  <c r="I106" i="16"/>
  <c r="G107" i="16"/>
  <c r="J106" i="16"/>
  <c r="M106" i="16"/>
  <c r="L107" i="16"/>
  <c r="N106" i="16"/>
  <c r="O106" i="16"/>
  <c r="AH108" i="8"/>
  <c r="L107" i="24"/>
  <c r="M107" i="24"/>
  <c r="O107" i="24"/>
  <c r="E107" i="24"/>
  <c r="F107" i="24"/>
  <c r="G107" i="24"/>
  <c r="H107" i="24"/>
  <c r="I107" i="24"/>
  <c r="D107" i="24"/>
  <c r="J107" i="24"/>
  <c r="K107" i="24"/>
  <c r="N107" i="24"/>
  <c r="B108" i="24"/>
  <c r="C107" i="24"/>
  <c r="F105" i="3"/>
  <c r="G104" i="3" a="1"/>
  <c r="G104" i="3" s="1"/>
  <c r="O105" i="20"/>
  <c r="R104" i="20"/>
  <c r="Q104" i="20"/>
  <c r="P104" i="20"/>
  <c r="T108" i="26"/>
  <c r="AA107" i="26"/>
  <c r="AB107" i="26"/>
  <c r="V107" i="26"/>
  <c r="W107" i="26"/>
  <c r="Z107" i="26"/>
  <c r="U107" i="26"/>
  <c r="O154" i="26"/>
  <c r="P153" i="26"/>
  <c r="Q153" i="26"/>
  <c r="R153" i="26"/>
  <c r="J105" i="26"/>
  <c r="L104" i="26"/>
  <c r="K104" i="26"/>
  <c r="M104" i="26"/>
  <c r="J110" i="20"/>
  <c r="M109" i="20"/>
  <c r="L109" i="20"/>
  <c r="K109" i="20"/>
  <c r="E105" i="20"/>
  <c r="H104" i="20"/>
  <c r="G104" i="20"/>
  <c r="F104" i="20"/>
  <c r="E105" i="26"/>
  <c r="H104" i="26"/>
  <c r="G104" i="26"/>
  <c r="F104" i="26"/>
  <c r="T106" i="20"/>
  <c r="Z105" i="20"/>
  <c r="V105" i="20"/>
  <c r="W105" i="20"/>
  <c r="AB105" i="20"/>
  <c r="U105" i="20"/>
  <c r="AA105" i="20"/>
  <c r="L107" i="13" l="1"/>
  <c r="M106" i="13"/>
  <c r="M106" i="23"/>
  <c r="N106" i="23"/>
  <c r="G106" i="23"/>
  <c r="F106" i="23"/>
  <c r="H106" i="23"/>
  <c r="I106" i="23"/>
  <c r="D106" i="23"/>
  <c r="J106" i="23"/>
  <c r="O106" i="23"/>
  <c r="C106" i="23"/>
  <c r="B107" i="23"/>
  <c r="E106" i="23"/>
  <c r="K106" i="23"/>
  <c r="L106" i="23"/>
  <c r="W108" i="16"/>
  <c r="X108" i="16"/>
  <c r="V109" i="16"/>
  <c r="Y108" i="16"/>
  <c r="L108" i="16"/>
  <c r="M107" i="16"/>
  <c r="N107" i="16"/>
  <c r="O107" i="16"/>
  <c r="B124" i="16"/>
  <c r="D123" i="16"/>
  <c r="C123" i="16"/>
  <c r="E123" i="16"/>
  <c r="H107" i="16"/>
  <c r="I107" i="16"/>
  <c r="J107" i="16"/>
  <c r="G108" i="16"/>
  <c r="Q108" i="16"/>
  <c r="R107" i="16"/>
  <c r="S107" i="16"/>
  <c r="T107" i="16"/>
  <c r="AH109" i="8"/>
  <c r="K108" i="24"/>
  <c r="L108" i="24"/>
  <c r="N108" i="24"/>
  <c r="D108" i="24"/>
  <c r="B109" i="24"/>
  <c r="E108" i="24"/>
  <c r="F108" i="24"/>
  <c r="G108" i="24"/>
  <c r="H108" i="24"/>
  <c r="J108" i="24"/>
  <c r="M108" i="24"/>
  <c r="O108" i="24"/>
  <c r="I108" i="24"/>
  <c r="C108" i="24"/>
  <c r="F106" i="3"/>
  <c r="G105" i="3" a="1"/>
  <c r="G105" i="3" s="1"/>
  <c r="E106" i="20"/>
  <c r="H105" i="20"/>
  <c r="G105" i="20"/>
  <c r="F105" i="20"/>
  <c r="J111" i="20"/>
  <c r="K110" i="20"/>
  <c r="M110" i="20"/>
  <c r="L110" i="20"/>
  <c r="T109" i="26"/>
  <c r="W108" i="26"/>
  <c r="Z108" i="26"/>
  <c r="AA108" i="26"/>
  <c r="AB108" i="26"/>
  <c r="U108" i="26"/>
  <c r="V108" i="26"/>
  <c r="O155" i="26"/>
  <c r="P154" i="26"/>
  <c r="R154" i="26"/>
  <c r="Q154" i="26"/>
  <c r="T107" i="20"/>
  <c r="W106" i="20"/>
  <c r="AA106" i="20"/>
  <c r="Z106" i="20"/>
  <c r="V106" i="20"/>
  <c r="AB106" i="20"/>
  <c r="U106" i="20"/>
  <c r="J106" i="26"/>
  <c r="M105" i="26"/>
  <c r="K105" i="26"/>
  <c r="L105" i="26"/>
  <c r="E106" i="26"/>
  <c r="G105" i="26"/>
  <c r="F105" i="26"/>
  <c r="H105" i="26"/>
  <c r="O106" i="20"/>
  <c r="Q105" i="20"/>
  <c r="P105" i="20"/>
  <c r="R105" i="20"/>
  <c r="M107" i="13" l="1"/>
  <c r="L108" i="13"/>
  <c r="N107" i="23"/>
  <c r="O107" i="23"/>
  <c r="J107" i="23"/>
  <c r="H107" i="23"/>
  <c r="I107" i="23"/>
  <c r="K107" i="23"/>
  <c r="L107" i="23"/>
  <c r="F107" i="23"/>
  <c r="B108" i="23"/>
  <c r="M107" i="23"/>
  <c r="E107" i="23"/>
  <c r="G107" i="23"/>
  <c r="D107" i="23"/>
  <c r="C107" i="23"/>
  <c r="X109" i="16"/>
  <c r="Y109" i="16"/>
  <c r="W109" i="16"/>
  <c r="V110" i="16"/>
  <c r="B125" i="16"/>
  <c r="D124" i="16"/>
  <c r="C124" i="16"/>
  <c r="E124" i="16"/>
  <c r="R108" i="16"/>
  <c r="T108" i="16"/>
  <c r="S108" i="16"/>
  <c r="Q109" i="16"/>
  <c r="M108" i="16"/>
  <c r="L109" i="16"/>
  <c r="O108" i="16"/>
  <c r="N108" i="16"/>
  <c r="I108" i="16"/>
  <c r="H108" i="16"/>
  <c r="J108" i="16"/>
  <c r="G109" i="16"/>
  <c r="AH110" i="8"/>
  <c r="J109" i="24"/>
  <c r="K109" i="24"/>
  <c r="M109" i="24"/>
  <c r="O109" i="24"/>
  <c r="D109" i="24"/>
  <c r="B110" i="24"/>
  <c r="E109" i="24"/>
  <c r="F109" i="24"/>
  <c r="G109" i="24"/>
  <c r="H109" i="24"/>
  <c r="I109" i="24"/>
  <c r="L109" i="24"/>
  <c r="N109" i="24"/>
  <c r="C109" i="24"/>
  <c r="G106" i="3" a="1"/>
  <c r="G106" i="3" s="1"/>
  <c r="F107" i="3"/>
  <c r="O107" i="20"/>
  <c r="P106" i="20"/>
  <c r="R106" i="20"/>
  <c r="Q106" i="20"/>
  <c r="T110" i="26"/>
  <c r="AB109" i="26"/>
  <c r="Z109" i="26"/>
  <c r="U109" i="26"/>
  <c r="V109" i="26"/>
  <c r="AA109" i="26"/>
  <c r="W109" i="26"/>
  <c r="E107" i="26"/>
  <c r="H106" i="26"/>
  <c r="F106" i="26"/>
  <c r="G106" i="26"/>
  <c r="J112" i="20"/>
  <c r="M111" i="20"/>
  <c r="L111" i="20"/>
  <c r="K111" i="20"/>
  <c r="O156" i="26"/>
  <c r="Q155" i="26"/>
  <c r="R155" i="26"/>
  <c r="P155" i="26"/>
  <c r="J107" i="26"/>
  <c r="M106" i="26"/>
  <c r="L106" i="26"/>
  <c r="K106" i="26"/>
  <c r="T108" i="20"/>
  <c r="AA107" i="20"/>
  <c r="W107" i="20"/>
  <c r="Z107" i="20"/>
  <c r="U107" i="20"/>
  <c r="AB107" i="20"/>
  <c r="V107" i="20"/>
  <c r="E107" i="20"/>
  <c r="F106" i="20"/>
  <c r="G106" i="20"/>
  <c r="H106" i="20"/>
  <c r="M108" i="13" l="1"/>
  <c r="L109" i="13"/>
  <c r="E108" i="23"/>
  <c r="C108" i="23"/>
  <c r="N108" i="23"/>
  <c r="B109" i="23"/>
  <c r="G108" i="23"/>
  <c r="K108" i="23"/>
  <c r="H108" i="23"/>
  <c r="L108" i="23"/>
  <c r="F108" i="23"/>
  <c r="O108" i="23"/>
  <c r="M108" i="23"/>
  <c r="D108" i="23"/>
  <c r="I108" i="23"/>
  <c r="J108" i="23"/>
  <c r="V111" i="16"/>
  <c r="W110" i="16"/>
  <c r="X110" i="16"/>
  <c r="Y110" i="16"/>
  <c r="S109" i="16"/>
  <c r="R109" i="16"/>
  <c r="T109" i="16"/>
  <c r="Q110" i="16"/>
  <c r="H109" i="16"/>
  <c r="G110" i="16"/>
  <c r="I109" i="16"/>
  <c r="J109" i="16"/>
  <c r="O109" i="16"/>
  <c r="L110" i="16"/>
  <c r="M109" i="16"/>
  <c r="N109" i="16"/>
  <c r="B126" i="16"/>
  <c r="D125" i="16"/>
  <c r="C125" i="16"/>
  <c r="E125" i="16"/>
  <c r="AH111" i="8"/>
  <c r="I110" i="24"/>
  <c r="J110" i="24"/>
  <c r="L110" i="24"/>
  <c r="N110" i="24"/>
  <c r="O110" i="24"/>
  <c r="D110" i="24"/>
  <c r="B111" i="24"/>
  <c r="E110" i="24"/>
  <c r="F110" i="24"/>
  <c r="G110" i="24"/>
  <c r="H110" i="24"/>
  <c r="K110" i="24"/>
  <c r="M110" i="24"/>
  <c r="C110" i="24"/>
  <c r="F108" i="3"/>
  <c r="G107" i="3" a="1"/>
  <c r="G107" i="3" s="1"/>
  <c r="E108" i="26"/>
  <c r="F107" i="26"/>
  <c r="H107" i="26"/>
  <c r="G107" i="26"/>
  <c r="O157" i="26"/>
  <c r="P156" i="26"/>
  <c r="Q156" i="26"/>
  <c r="R156" i="26"/>
  <c r="J108" i="26"/>
  <c r="M107" i="26"/>
  <c r="K107" i="26"/>
  <c r="L107" i="26"/>
  <c r="T111" i="26"/>
  <c r="AB110" i="26"/>
  <c r="V110" i="26"/>
  <c r="Z110" i="26"/>
  <c r="W110" i="26"/>
  <c r="U110" i="26"/>
  <c r="AA110" i="26"/>
  <c r="E108" i="20"/>
  <c r="F107" i="20"/>
  <c r="H107" i="20"/>
  <c r="G107" i="20"/>
  <c r="J113" i="20"/>
  <c r="L112" i="20"/>
  <c r="K112" i="20"/>
  <c r="M112" i="20"/>
  <c r="T109" i="20"/>
  <c r="U108" i="20"/>
  <c r="AB108" i="20"/>
  <c r="AA108" i="20"/>
  <c r="W108" i="20"/>
  <c r="Z108" i="20"/>
  <c r="V108" i="20"/>
  <c r="O108" i="20"/>
  <c r="P107" i="20"/>
  <c r="Q107" i="20"/>
  <c r="R107" i="20"/>
  <c r="M109" i="13" l="1"/>
  <c r="L110" i="13"/>
  <c r="B110" i="23"/>
  <c r="G109" i="23"/>
  <c r="J109" i="23"/>
  <c r="D109" i="23"/>
  <c r="K109" i="23"/>
  <c r="F109" i="23"/>
  <c r="L109" i="23"/>
  <c r="C109" i="23"/>
  <c r="M109" i="23"/>
  <c r="I109" i="23"/>
  <c r="N109" i="23"/>
  <c r="O109" i="23"/>
  <c r="H109" i="23"/>
  <c r="E109" i="23"/>
  <c r="W111" i="16"/>
  <c r="V112" i="16"/>
  <c r="X111" i="16"/>
  <c r="Y111" i="16"/>
  <c r="J110" i="16"/>
  <c r="H110" i="16"/>
  <c r="I110" i="16"/>
  <c r="G111" i="16"/>
  <c r="B127" i="16"/>
  <c r="D126" i="16"/>
  <c r="E126" i="16"/>
  <c r="C126" i="16"/>
  <c r="L111" i="16"/>
  <c r="N110" i="16"/>
  <c r="O110" i="16"/>
  <c r="M110" i="16"/>
  <c r="Q111" i="16"/>
  <c r="T110" i="16"/>
  <c r="R110" i="16"/>
  <c r="S110" i="16"/>
  <c r="AH112" i="8"/>
  <c r="H111" i="24"/>
  <c r="I111" i="24"/>
  <c r="K111" i="24"/>
  <c r="M111" i="24"/>
  <c r="N111" i="24"/>
  <c r="O111" i="24"/>
  <c r="D111" i="24"/>
  <c r="B112" i="24"/>
  <c r="E111" i="24"/>
  <c r="G111" i="24"/>
  <c r="J111" i="24"/>
  <c r="L111" i="24"/>
  <c r="F111" i="24"/>
  <c r="C111" i="24"/>
  <c r="F109" i="3"/>
  <c r="G108" i="3" a="1"/>
  <c r="G108" i="3" s="1"/>
  <c r="J109" i="26"/>
  <c r="K108" i="26"/>
  <c r="M108" i="26"/>
  <c r="L108" i="26"/>
  <c r="O158" i="26"/>
  <c r="Q157" i="26"/>
  <c r="P157" i="26"/>
  <c r="R157" i="26"/>
  <c r="O109" i="20"/>
  <c r="P108" i="20"/>
  <c r="R108" i="20"/>
  <c r="Q108" i="20"/>
  <c r="E109" i="20"/>
  <c r="H108" i="20"/>
  <c r="G108" i="20"/>
  <c r="F108" i="20"/>
  <c r="T110" i="20"/>
  <c r="AA109" i="20"/>
  <c r="AB109" i="20"/>
  <c r="Z109" i="20"/>
  <c r="W109" i="20"/>
  <c r="U109" i="20"/>
  <c r="V109" i="20"/>
  <c r="J114" i="20"/>
  <c r="K113" i="20"/>
  <c r="L113" i="20"/>
  <c r="M113" i="20"/>
  <c r="T112" i="26"/>
  <c r="U111" i="26"/>
  <c r="W111" i="26"/>
  <c r="V111" i="26"/>
  <c r="AB111" i="26"/>
  <c r="Z111" i="26"/>
  <c r="AA111" i="26"/>
  <c r="E109" i="26"/>
  <c r="G108" i="26"/>
  <c r="H108" i="26"/>
  <c r="F108" i="26"/>
  <c r="M110" i="13" l="1"/>
  <c r="L111" i="13"/>
  <c r="O110" i="23"/>
  <c r="H110" i="23"/>
  <c r="B111" i="23"/>
  <c r="G110" i="23"/>
  <c r="L110" i="23"/>
  <c r="F110" i="23"/>
  <c r="I110" i="23"/>
  <c r="C110" i="23"/>
  <c r="M110" i="23"/>
  <c r="N110" i="23"/>
  <c r="E110" i="23"/>
  <c r="J110" i="23"/>
  <c r="K110" i="23"/>
  <c r="D110" i="23"/>
  <c r="W112" i="16"/>
  <c r="X112" i="16"/>
  <c r="Y112" i="16"/>
  <c r="V113" i="16"/>
  <c r="R111" i="16"/>
  <c r="T111" i="16"/>
  <c r="S111" i="16"/>
  <c r="Q112" i="16"/>
  <c r="B128" i="16"/>
  <c r="D127" i="16"/>
  <c r="C127" i="16"/>
  <c r="E127" i="16"/>
  <c r="H111" i="16"/>
  <c r="I111" i="16"/>
  <c r="G112" i="16"/>
  <c r="J111" i="16"/>
  <c r="M111" i="16"/>
  <c r="N111" i="16"/>
  <c r="O111" i="16"/>
  <c r="L112" i="16"/>
  <c r="AH113" i="8"/>
  <c r="G112" i="24"/>
  <c r="H112" i="24"/>
  <c r="J112" i="24"/>
  <c r="L112" i="24"/>
  <c r="M112" i="24"/>
  <c r="N112" i="24"/>
  <c r="O112" i="24"/>
  <c r="D112" i="24"/>
  <c r="B113" i="24"/>
  <c r="E112" i="24"/>
  <c r="F112" i="24"/>
  <c r="I112" i="24"/>
  <c r="K112" i="24"/>
  <c r="C112" i="24"/>
  <c r="G109" i="3" a="1"/>
  <c r="G109" i="3" s="1"/>
  <c r="F110" i="3"/>
  <c r="O110" i="20"/>
  <c r="P109" i="20"/>
  <c r="R109" i="20"/>
  <c r="Q109" i="20"/>
  <c r="J115" i="20"/>
  <c r="L114" i="20"/>
  <c r="K114" i="20"/>
  <c r="M114" i="20"/>
  <c r="T111" i="20"/>
  <c r="Z110" i="20"/>
  <c r="AA110" i="20"/>
  <c r="W110" i="20"/>
  <c r="U110" i="20"/>
  <c r="AB110" i="20"/>
  <c r="V110" i="20"/>
  <c r="O159" i="26"/>
  <c r="P158" i="26"/>
  <c r="R158" i="26"/>
  <c r="Q158" i="26"/>
  <c r="T113" i="26"/>
  <c r="V112" i="26"/>
  <c r="AB112" i="26"/>
  <c r="AA112" i="26"/>
  <c r="W112" i="26"/>
  <c r="Z112" i="26"/>
  <c r="U112" i="26"/>
  <c r="E110" i="26"/>
  <c r="H109" i="26"/>
  <c r="F109" i="26"/>
  <c r="G109" i="26"/>
  <c r="E110" i="20"/>
  <c r="F109" i="20"/>
  <c r="H109" i="20"/>
  <c r="G109" i="20"/>
  <c r="J110" i="26"/>
  <c r="L109" i="26"/>
  <c r="K109" i="26"/>
  <c r="M109" i="26"/>
  <c r="M111" i="13" l="1"/>
  <c r="L112" i="13"/>
  <c r="M111" i="23"/>
  <c r="B112" i="23"/>
  <c r="E111" i="23"/>
  <c r="K111" i="23"/>
  <c r="O111" i="23"/>
  <c r="I111" i="23"/>
  <c r="D111" i="23"/>
  <c r="N111" i="23"/>
  <c r="C111" i="23"/>
  <c r="J111" i="23"/>
  <c r="L111" i="23"/>
  <c r="F111" i="23"/>
  <c r="G111" i="23"/>
  <c r="H111" i="23"/>
  <c r="V114" i="16"/>
  <c r="X113" i="16"/>
  <c r="Y113" i="16"/>
  <c r="W113" i="16"/>
  <c r="B129" i="16"/>
  <c r="E128" i="16"/>
  <c r="C128" i="16"/>
  <c r="D128" i="16"/>
  <c r="N112" i="16"/>
  <c r="M112" i="16"/>
  <c r="O112" i="16"/>
  <c r="L113" i="16"/>
  <c r="S112" i="16"/>
  <c r="T112" i="16"/>
  <c r="R112" i="16"/>
  <c r="Q113" i="16"/>
  <c r="G113" i="16"/>
  <c r="H112" i="16"/>
  <c r="I112" i="16"/>
  <c r="J112" i="16"/>
  <c r="AH114" i="8"/>
  <c r="F113" i="24"/>
  <c r="G113" i="24"/>
  <c r="I113" i="24"/>
  <c r="K113" i="24"/>
  <c r="L113" i="24"/>
  <c r="M113" i="24"/>
  <c r="N113" i="24"/>
  <c r="O113" i="24"/>
  <c r="D113" i="24"/>
  <c r="E113" i="24"/>
  <c r="H113" i="24"/>
  <c r="J113" i="24"/>
  <c r="B114" i="24"/>
  <c r="C113" i="24"/>
  <c r="G110" i="3" a="1"/>
  <c r="G110" i="3" s="1"/>
  <c r="F111" i="3"/>
  <c r="T112" i="20"/>
  <c r="AA111" i="20"/>
  <c r="Z111" i="20"/>
  <c r="AB111" i="20"/>
  <c r="W111" i="20"/>
  <c r="U111" i="20"/>
  <c r="V111" i="20"/>
  <c r="J111" i="26"/>
  <c r="K110" i="26"/>
  <c r="M110" i="26"/>
  <c r="L110" i="26"/>
  <c r="T114" i="26"/>
  <c r="Z113" i="26"/>
  <c r="V113" i="26"/>
  <c r="AA113" i="26"/>
  <c r="AB113" i="26"/>
  <c r="W113" i="26"/>
  <c r="U113" i="26"/>
  <c r="J116" i="20"/>
  <c r="M115" i="20"/>
  <c r="L115" i="20"/>
  <c r="K115" i="20"/>
  <c r="O160" i="26"/>
  <c r="R159" i="26"/>
  <c r="P159" i="26"/>
  <c r="Q159" i="26"/>
  <c r="E111" i="26"/>
  <c r="G110" i="26"/>
  <c r="H110" i="26"/>
  <c r="F110" i="26"/>
  <c r="E111" i="20"/>
  <c r="F110" i="20"/>
  <c r="H110" i="20"/>
  <c r="G110" i="20"/>
  <c r="O111" i="20"/>
  <c r="P110" i="20"/>
  <c r="R110" i="20"/>
  <c r="Q110" i="20"/>
  <c r="L113" i="13" l="1"/>
  <c r="M112" i="13"/>
  <c r="G112" i="23"/>
  <c r="H112" i="23"/>
  <c r="J112" i="23"/>
  <c r="E112" i="23"/>
  <c r="M112" i="23"/>
  <c r="K112" i="23"/>
  <c r="C112" i="23"/>
  <c r="O112" i="23"/>
  <c r="I112" i="23"/>
  <c r="B113" i="23"/>
  <c r="D112" i="23"/>
  <c r="F112" i="23"/>
  <c r="L112" i="23"/>
  <c r="N112" i="23"/>
  <c r="X114" i="16"/>
  <c r="W114" i="16"/>
  <c r="Y114" i="16"/>
  <c r="V115" i="16"/>
  <c r="G114" i="16"/>
  <c r="H113" i="16"/>
  <c r="J113" i="16"/>
  <c r="I113" i="16"/>
  <c r="L114" i="16"/>
  <c r="O113" i="16"/>
  <c r="M113" i="16"/>
  <c r="N113" i="16"/>
  <c r="B130" i="16"/>
  <c r="E129" i="16"/>
  <c r="C129" i="16"/>
  <c r="D129" i="16"/>
  <c r="Q114" i="16"/>
  <c r="R113" i="16"/>
  <c r="S113" i="16"/>
  <c r="T113" i="16"/>
  <c r="AH115" i="8"/>
  <c r="E114" i="24"/>
  <c r="F114" i="24"/>
  <c r="H114" i="24"/>
  <c r="J114" i="24"/>
  <c r="K114" i="24"/>
  <c r="L114" i="24"/>
  <c r="M114" i="24"/>
  <c r="N114" i="24"/>
  <c r="D114" i="24"/>
  <c r="G114" i="24"/>
  <c r="I114" i="24"/>
  <c r="O114" i="24"/>
  <c r="B115" i="24"/>
  <c r="C114" i="24"/>
  <c r="F112" i="3"/>
  <c r="G111" i="3" a="1"/>
  <c r="G111" i="3" s="1"/>
  <c r="T115" i="26"/>
  <c r="AB114" i="26"/>
  <c r="Z114" i="26"/>
  <c r="U114" i="26"/>
  <c r="V114" i="26"/>
  <c r="AA114" i="26"/>
  <c r="W114" i="26"/>
  <c r="J112" i="26"/>
  <c r="K111" i="26"/>
  <c r="M111" i="26"/>
  <c r="L111" i="26"/>
  <c r="E112" i="20"/>
  <c r="F111" i="20"/>
  <c r="G111" i="20"/>
  <c r="H111" i="20"/>
  <c r="J117" i="20"/>
  <c r="L116" i="20"/>
  <c r="K116" i="20"/>
  <c r="M116" i="20"/>
  <c r="O112" i="20"/>
  <c r="R111" i="20"/>
  <c r="P111" i="20"/>
  <c r="Q111" i="20"/>
  <c r="E112" i="26"/>
  <c r="G111" i="26"/>
  <c r="H111" i="26"/>
  <c r="F111" i="26"/>
  <c r="O161" i="26"/>
  <c r="Q160" i="26"/>
  <c r="P160" i="26"/>
  <c r="R160" i="26"/>
  <c r="T113" i="20"/>
  <c r="W112" i="20"/>
  <c r="V112" i="20"/>
  <c r="U112" i="20"/>
  <c r="Z112" i="20"/>
  <c r="AB112" i="20"/>
  <c r="AA112" i="20"/>
  <c r="L114" i="13" l="1"/>
  <c r="M113" i="13"/>
  <c r="M113" i="23"/>
  <c r="L113" i="23"/>
  <c r="N113" i="23"/>
  <c r="G113" i="23"/>
  <c r="J113" i="23"/>
  <c r="K113" i="23"/>
  <c r="D113" i="23"/>
  <c r="E113" i="23"/>
  <c r="O113" i="23"/>
  <c r="C113" i="23"/>
  <c r="B114" i="23"/>
  <c r="H113" i="23"/>
  <c r="I113" i="23"/>
  <c r="F113" i="23"/>
  <c r="Y115" i="16"/>
  <c r="X115" i="16"/>
  <c r="V116" i="16"/>
  <c r="W115" i="16"/>
  <c r="B131" i="16"/>
  <c r="D130" i="16"/>
  <c r="E130" i="16"/>
  <c r="C130" i="16"/>
  <c r="M114" i="16"/>
  <c r="N114" i="16"/>
  <c r="O114" i="16"/>
  <c r="L115" i="16"/>
  <c r="R114" i="16"/>
  <c r="T114" i="16"/>
  <c r="S114" i="16"/>
  <c r="Q115" i="16"/>
  <c r="G115" i="16"/>
  <c r="J114" i="16"/>
  <c r="H114" i="16"/>
  <c r="I114" i="16"/>
  <c r="AH116" i="8"/>
  <c r="D115" i="24"/>
  <c r="B116" i="24"/>
  <c r="E115" i="24"/>
  <c r="G115" i="24"/>
  <c r="I115" i="24"/>
  <c r="J115" i="24"/>
  <c r="K115" i="24"/>
  <c r="L115" i="24"/>
  <c r="M115" i="24"/>
  <c r="F115" i="24"/>
  <c r="H115" i="24"/>
  <c r="N115" i="24"/>
  <c r="O115" i="24"/>
  <c r="C115" i="24"/>
  <c r="F113" i="3"/>
  <c r="G112" i="3" a="1"/>
  <c r="G112" i="3" s="1"/>
  <c r="E113" i="20"/>
  <c r="F112" i="20"/>
  <c r="H112" i="20"/>
  <c r="G112" i="20"/>
  <c r="O113" i="20"/>
  <c r="R112" i="20"/>
  <c r="P112" i="20"/>
  <c r="Q112" i="20"/>
  <c r="J113" i="26"/>
  <c r="K112" i="26"/>
  <c r="M112" i="26"/>
  <c r="L112" i="26"/>
  <c r="E113" i="26"/>
  <c r="G112" i="26"/>
  <c r="F112" i="26"/>
  <c r="H112" i="26"/>
  <c r="T114" i="20"/>
  <c r="AA113" i="20"/>
  <c r="AB113" i="20"/>
  <c r="W113" i="20"/>
  <c r="Z113" i="20"/>
  <c r="U113" i="20"/>
  <c r="V113" i="20"/>
  <c r="J118" i="20"/>
  <c r="M117" i="20"/>
  <c r="L117" i="20"/>
  <c r="K117" i="20"/>
  <c r="O162" i="26"/>
  <c r="P161" i="26"/>
  <c r="R161" i="26"/>
  <c r="Q161" i="26"/>
  <c r="T116" i="26"/>
  <c r="V115" i="26"/>
  <c r="U115" i="26"/>
  <c r="W115" i="26"/>
  <c r="AA115" i="26"/>
  <c r="AB115" i="26"/>
  <c r="Z115" i="26"/>
  <c r="M114" i="13" l="1"/>
  <c r="L115" i="13"/>
  <c r="L114" i="23"/>
  <c r="F114" i="23"/>
  <c r="G114" i="23"/>
  <c r="J114" i="23"/>
  <c r="M114" i="23"/>
  <c r="N114" i="23"/>
  <c r="O114" i="23"/>
  <c r="B115" i="23"/>
  <c r="K114" i="23"/>
  <c r="H114" i="23"/>
  <c r="D114" i="23"/>
  <c r="I114" i="23"/>
  <c r="E114" i="23"/>
  <c r="C114" i="23"/>
  <c r="V117" i="16"/>
  <c r="W116" i="16"/>
  <c r="Y116" i="16"/>
  <c r="X116" i="16"/>
  <c r="J115" i="16"/>
  <c r="G116" i="16"/>
  <c r="I115" i="16"/>
  <c r="H115" i="16"/>
  <c r="T115" i="16"/>
  <c r="Q116" i="16"/>
  <c r="S115" i="16"/>
  <c r="R115" i="16"/>
  <c r="M115" i="16"/>
  <c r="N115" i="16"/>
  <c r="O115" i="16"/>
  <c r="L116" i="16"/>
  <c r="B132" i="16"/>
  <c r="E131" i="16"/>
  <c r="C131" i="16"/>
  <c r="D131" i="16"/>
  <c r="AH117" i="8"/>
  <c r="O116" i="24"/>
  <c r="D116" i="24"/>
  <c r="B117" i="24"/>
  <c r="F116" i="24"/>
  <c r="H116" i="24"/>
  <c r="I116" i="24"/>
  <c r="J116" i="24"/>
  <c r="K116" i="24"/>
  <c r="L116" i="24"/>
  <c r="N116" i="24"/>
  <c r="E116" i="24"/>
  <c r="G116" i="24"/>
  <c r="M116" i="24"/>
  <c r="C116" i="24"/>
  <c r="F114" i="3"/>
  <c r="G113" i="3" a="1"/>
  <c r="G113" i="3" s="1"/>
  <c r="J114" i="26"/>
  <c r="M113" i="26"/>
  <c r="K113" i="26"/>
  <c r="L113" i="26"/>
  <c r="T117" i="26"/>
  <c r="W116" i="26"/>
  <c r="V116" i="26"/>
  <c r="AA116" i="26"/>
  <c r="U116" i="26"/>
  <c r="Z116" i="26"/>
  <c r="AB116" i="26"/>
  <c r="T115" i="20"/>
  <c r="AA114" i="20"/>
  <c r="Z114" i="20"/>
  <c r="AB114" i="20"/>
  <c r="U114" i="20"/>
  <c r="V114" i="20"/>
  <c r="W114" i="20"/>
  <c r="O114" i="20"/>
  <c r="Q113" i="20"/>
  <c r="R113" i="20"/>
  <c r="P113" i="20"/>
  <c r="O163" i="26"/>
  <c r="R162" i="26"/>
  <c r="P162" i="26"/>
  <c r="Q162" i="26"/>
  <c r="J119" i="20"/>
  <c r="M118" i="20"/>
  <c r="L118" i="20"/>
  <c r="K118" i="20"/>
  <c r="E114" i="26"/>
  <c r="G113" i="26"/>
  <c r="F113" i="26"/>
  <c r="H113" i="26"/>
  <c r="E114" i="20"/>
  <c r="H113" i="20"/>
  <c r="G113" i="20"/>
  <c r="F113" i="20"/>
  <c r="M115" i="13" l="1"/>
  <c r="L116" i="13"/>
  <c r="F115" i="23"/>
  <c r="I115" i="23"/>
  <c r="N115" i="23"/>
  <c r="D115" i="23"/>
  <c r="G115" i="23"/>
  <c r="C115" i="23"/>
  <c r="O115" i="23"/>
  <c r="H115" i="23"/>
  <c r="J115" i="23"/>
  <c r="K115" i="23"/>
  <c r="L115" i="23"/>
  <c r="B116" i="23"/>
  <c r="M115" i="23"/>
  <c r="E115" i="23"/>
  <c r="X117" i="16"/>
  <c r="Y117" i="16"/>
  <c r="V118" i="16"/>
  <c r="W117" i="16"/>
  <c r="Q117" i="16"/>
  <c r="R116" i="16"/>
  <c r="S116" i="16"/>
  <c r="T116" i="16"/>
  <c r="B133" i="16"/>
  <c r="D132" i="16"/>
  <c r="E132" i="16"/>
  <c r="C132" i="16"/>
  <c r="L117" i="16"/>
  <c r="O116" i="16"/>
  <c r="M116" i="16"/>
  <c r="N116" i="16"/>
  <c r="G117" i="16"/>
  <c r="J116" i="16"/>
  <c r="H116" i="16"/>
  <c r="I116" i="16"/>
  <c r="AH118" i="8"/>
  <c r="N117" i="24"/>
  <c r="O117" i="24"/>
  <c r="E117" i="24"/>
  <c r="G117" i="24"/>
  <c r="H117" i="24"/>
  <c r="I117" i="24"/>
  <c r="J117" i="24"/>
  <c r="K117" i="24"/>
  <c r="D117" i="24"/>
  <c r="F117" i="24"/>
  <c r="L117" i="24"/>
  <c r="M117" i="24"/>
  <c r="B118" i="24"/>
  <c r="C117" i="24"/>
  <c r="G114" i="3" a="1"/>
  <c r="G114" i="3" s="1"/>
  <c r="F115" i="3"/>
  <c r="T116" i="20"/>
  <c r="AA115" i="20"/>
  <c r="Z115" i="20"/>
  <c r="AB115" i="20"/>
  <c r="U115" i="20"/>
  <c r="V115" i="20"/>
  <c r="W115" i="20"/>
  <c r="O115" i="20"/>
  <c r="P114" i="20"/>
  <c r="R114" i="20"/>
  <c r="Q114" i="20"/>
  <c r="O164" i="26"/>
  <c r="P163" i="26"/>
  <c r="Q163" i="26"/>
  <c r="R163" i="26"/>
  <c r="T118" i="26"/>
  <c r="Z117" i="26"/>
  <c r="AA117" i="26"/>
  <c r="W117" i="26"/>
  <c r="V117" i="26"/>
  <c r="AB117" i="26"/>
  <c r="U117" i="26"/>
  <c r="J120" i="20"/>
  <c r="M119" i="20"/>
  <c r="K119" i="20"/>
  <c r="L119" i="20"/>
  <c r="E115" i="20"/>
  <c r="G114" i="20"/>
  <c r="H114" i="20"/>
  <c r="F114" i="20"/>
  <c r="E115" i="26"/>
  <c r="F114" i="26"/>
  <c r="H114" i="26"/>
  <c r="G114" i="26"/>
  <c r="J115" i="26"/>
  <c r="K114" i="26"/>
  <c r="M114" i="26"/>
  <c r="L114" i="26"/>
  <c r="M116" i="13" l="1"/>
  <c r="L117" i="13"/>
  <c r="N116" i="23"/>
  <c r="B117" i="23"/>
  <c r="F116" i="23"/>
  <c r="O116" i="23"/>
  <c r="M116" i="23"/>
  <c r="D116" i="23"/>
  <c r="I116" i="23"/>
  <c r="J116" i="23"/>
  <c r="K116" i="23"/>
  <c r="E116" i="23"/>
  <c r="G116" i="23"/>
  <c r="H116" i="23"/>
  <c r="C116" i="23"/>
  <c r="L116" i="23"/>
  <c r="V119" i="16"/>
  <c r="W118" i="16"/>
  <c r="Y118" i="16"/>
  <c r="X118" i="16"/>
  <c r="M117" i="16"/>
  <c r="N117" i="16"/>
  <c r="O117" i="16"/>
  <c r="L118" i="16"/>
  <c r="B134" i="16"/>
  <c r="E133" i="16"/>
  <c r="C133" i="16"/>
  <c r="D133" i="16"/>
  <c r="G118" i="16"/>
  <c r="I117" i="16"/>
  <c r="J117" i="16"/>
  <c r="H117" i="16"/>
  <c r="R117" i="16"/>
  <c r="T117" i="16"/>
  <c r="S117" i="16"/>
  <c r="Q118" i="16"/>
  <c r="AH119" i="8"/>
  <c r="M118" i="24"/>
  <c r="N118" i="24"/>
  <c r="D118" i="24"/>
  <c r="B119" i="24"/>
  <c r="F118" i="24"/>
  <c r="G118" i="24"/>
  <c r="H118" i="24"/>
  <c r="I118" i="24"/>
  <c r="J118" i="24"/>
  <c r="E118" i="24"/>
  <c r="K118" i="24"/>
  <c r="L118" i="24"/>
  <c r="O118" i="24"/>
  <c r="C118" i="24"/>
  <c r="G115" i="3" a="1"/>
  <c r="G115" i="3" s="1"/>
  <c r="F116" i="3"/>
  <c r="O165" i="26"/>
  <c r="Q164" i="26"/>
  <c r="R164" i="26"/>
  <c r="P164" i="26"/>
  <c r="O116" i="20"/>
  <c r="R115" i="20"/>
  <c r="P115" i="20"/>
  <c r="Q115" i="20"/>
  <c r="J116" i="26"/>
  <c r="M115" i="26"/>
  <c r="K115" i="26"/>
  <c r="L115" i="26"/>
  <c r="E116" i="26"/>
  <c r="H115" i="26"/>
  <c r="G115" i="26"/>
  <c r="F115" i="26"/>
  <c r="T119" i="26"/>
  <c r="Z118" i="26"/>
  <c r="U118" i="26"/>
  <c r="W118" i="26"/>
  <c r="V118" i="26"/>
  <c r="AA118" i="26"/>
  <c r="AB118" i="26"/>
  <c r="E116" i="20"/>
  <c r="F115" i="20"/>
  <c r="G115" i="20"/>
  <c r="H115" i="20"/>
  <c r="J121" i="20"/>
  <c r="K120" i="20"/>
  <c r="M120" i="20"/>
  <c r="L120" i="20"/>
  <c r="T117" i="20"/>
  <c r="Z116" i="20"/>
  <c r="AB116" i="20"/>
  <c r="AA116" i="20"/>
  <c r="V116" i="20"/>
  <c r="U116" i="20"/>
  <c r="W116" i="20"/>
  <c r="M117" i="13" l="1"/>
  <c r="L118" i="13"/>
  <c r="B118" i="23"/>
  <c r="O117" i="23"/>
  <c r="H117" i="23"/>
  <c r="C117" i="23"/>
  <c r="J117" i="23"/>
  <c r="K117" i="23"/>
  <c r="G117" i="23"/>
  <c r="L117" i="23"/>
  <c r="N117" i="23"/>
  <c r="F117" i="23"/>
  <c r="M117" i="23"/>
  <c r="D117" i="23"/>
  <c r="E117" i="23"/>
  <c r="I117" i="23"/>
  <c r="V120" i="16"/>
  <c r="W119" i="16"/>
  <c r="X119" i="16"/>
  <c r="Y119" i="16"/>
  <c r="B135" i="16"/>
  <c r="C134" i="16"/>
  <c r="D134" i="16"/>
  <c r="E134" i="16"/>
  <c r="S118" i="16"/>
  <c r="T118" i="16"/>
  <c r="R118" i="16"/>
  <c r="Q119" i="16"/>
  <c r="O118" i="16"/>
  <c r="L119" i="16"/>
  <c r="M118" i="16"/>
  <c r="N118" i="16"/>
  <c r="H118" i="16"/>
  <c r="I118" i="16"/>
  <c r="G119" i="16"/>
  <c r="J118" i="16"/>
  <c r="AH120" i="8"/>
  <c r="L119" i="24"/>
  <c r="M119" i="24"/>
  <c r="O119" i="24"/>
  <c r="E119" i="24"/>
  <c r="F119" i="24"/>
  <c r="G119" i="24"/>
  <c r="H119" i="24"/>
  <c r="I119" i="24"/>
  <c r="K119" i="24"/>
  <c r="N119" i="24"/>
  <c r="B120" i="24"/>
  <c r="D119" i="24"/>
  <c r="J119" i="24"/>
  <c r="C119" i="24"/>
  <c r="G116" i="3" a="1"/>
  <c r="G116" i="3" s="1"/>
  <c r="F117" i="3"/>
  <c r="J117" i="26"/>
  <c r="M116" i="26"/>
  <c r="K116" i="26"/>
  <c r="L116" i="26"/>
  <c r="T120" i="26"/>
  <c r="AA119" i="26"/>
  <c r="AB119" i="26"/>
  <c r="Z119" i="26"/>
  <c r="V119" i="26"/>
  <c r="U119" i="26"/>
  <c r="W119" i="26"/>
  <c r="O117" i="20"/>
  <c r="R116" i="20"/>
  <c r="P116" i="20"/>
  <c r="Q116" i="20"/>
  <c r="E117" i="20"/>
  <c r="H116" i="20"/>
  <c r="G116" i="20"/>
  <c r="F116" i="20"/>
  <c r="T118" i="20"/>
  <c r="V117" i="20"/>
  <c r="W117" i="20"/>
  <c r="Z117" i="20"/>
  <c r="AA117" i="20"/>
  <c r="AB117" i="20"/>
  <c r="U117" i="20"/>
  <c r="J122" i="20"/>
  <c r="L121" i="20"/>
  <c r="M121" i="20"/>
  <c r="K121" i="20"/>
  <c r="E117" i="26"/>
  <c r="H116" i="26"/>
  <c r="G116" i="26"/>
  <c r="F116" i="26"/>
  <c r="O166" i="26"/>
  <c r="P165" i="26"/>
  <c r="R165" i="26"/>
  <c r="Q165" i="26"/>
  <c r="L119" i="13" l="1"/>
  <c r="M118" i="13"/>
  <c r="K118" i="23"/>
  <c r="L118" i="23"/>
  <c r="D118" i="23"/>
  <c r="G118" i="23"/>
  <c r="F118" i="23"/>
  <c r="H118" i="23"/>
  <c r="I118" i="23"/>
  <c r="N118" i="23"/>
  <c r="E118" i="23"/>
  <c r="J118" i="23"/>
  <c r="O118" i="23"/>
  <c r="M118" i="23"/>
  <c r="B119" i="23"/>
  <c r="C118" i="23"/>
  <c r="Y120" i="16"/>
  <c r="V121" i="16"/>
  <c r="X120" i="16"/>
  <c r="W120" i="16"/>
  <c r="Q120" i="16"/>
  <c r="R119" i="16"/>
  <c r="S119" i="16"/>
  <c r="T119" i="16"/>
  <c r="L120" i="16"/>
  <c r="N119" i="16"/>
  <c r="O119" i="16"/>
  <c r="M119" i="16"/>
  <c r="H119" i="16"/>
  <c r="I119" i="16"/>
  <c r="G120" i="16"/>
  <c r="J119" i="16"/>
  <c r="B136" i="16"/>
  <c r="D135" i="16"/>
  <c r="E135" i="16"/>
  <c r="C135" i="16"/>
  <c r="AH121" i="8"/>
  <c r="K120" i="24"/>
  <c r="L120" i="24"/>
  <c r="N120" i="24"/>
  <c r="D120" i="24"/>
  <c r="B121" i="24"/>
  <c r="E120" i="24"/>
  <c r="F120" i="24"/>
  <c r="G120" i="24"/>
  <c r="H120" i="24"/>
  <c r="I120" i="24"/>
  <c r="J120" i="24"/>
  <c r="M120" i="24"/>
  <c r="O120" i="24"/>
  <c r="C120" i="24"/>
  <c r="F118" i="3"/>
  <c r="G117" i="3" a="1"/>
  <c r="G117" i="3" s="1"/>
  <c r="O118" i="20"/>
  <c r="P117" i="20"/>
  <c r="Q117" i="20"/>
  <c r="R117" i="20"/>
  <c r="O167" i="26"/>
  <c r="R166" i="26"/>
  <c r="Q166" i="26"/>
  <c r="P166" i="26"/>
  <c r="T121" i="26"/>
  <c r="U120" i="26"/>
  <c r="V120" i="26"/>
  <c r="AB120" i="26"/>
  <c r="AA120" i="26"/>
  <c r="W120" i="26"/>
  <c r="Z120" i="26"/>
  <c r="E118" i="20"/>
  <c r="H117" i="20"/>
  <c r="F117" i="20"/>
  <c r="G117" i="20"/>
  <c r="J123" i="20"/>
  <c r="K122" i="20"/>
  <c r="M122" i="20"/>
  <c r="L122" i="20"/>
  <c r="T119" i="20"/>
  <c r="AB118" i="20"/>
  <c r="AA118" i="20"/>
  <c r="W118" i="20"/>
  <c r="Z118" i="20"/>
  <c r="U118" i="20"/>
  <c r="V118" i="20"/>
  <c r="E118" i="26"/>
  <c r="F117" i="26"/>
  <c r="G117" i="26"/>
  <c r="H117" i="26"/>
  <c r="J118" i="26"/>
  <c r="K117" i="26"/>
  <c r="M117" i="26"/>
  <c r="L117" i="26"/>
  <c r="M119" i="13" l="1"/>
  <c r="L120" i="13"/>
  <c r="E119" i="23"/>
  <c r="L119" i="23"/>
  <c r="O119" i="23"/>
  <c r="C119" i="23"/>
  <c r="F119" i="23"/>
  <c r="B120" i="23"/>
  <c r="D119" i="23"/>
  <c r="N119" i="23"/>
  <c r="J119" i="23"/>
  <c r="I119" i="23"/>
  <c r="M119" i="23"/>
  <c r="G119" i="23"/>
  <c r="K119" i="23"/>
  <c r="H119" i="23"/>
  <c r="X121" i="16"/>
  <c r="V122" i="16"/>
  <c r="W121" i="16"/>
  <c r="Y121" i="16"/>
  <c r="N120" i="16"/>
  <c r="O120" i="16"/>
  <c r="L121" i="16"/>
  <c r="M120" i="16"/>
  <c r="B137" i="16"/>
  <c r="E136" i="16"/>
  <c r="C136" i="16"/>
  <c r="D136" i="16"/>
  <c r="I120" i="16"/>
  <c r="H120" i="16"/>
  <c r="G121" i="16"/>
  <c r="J120" i="16"/>
  <c r="R120" i="16"/>
  <c r="T120" i="16"/>
  <c r="S120" i="16"/>
  <c r="Q121" i="16"/>
  <c r="AH122" i="8"/>
  <c r="J121" i="24"/>
  <c r="K121" i="24"/>
  <c r="M121" i="24"/>
  <c r="O121" i="24"/>
  <c r="D121" i="24"/>
  <c r="B122" i="24"/>
  <c r="E121" i="24"/>
  <c r="F121" i="24"/>
  <c r="G121" i="24"/>
  <c r="H121" i="24"/>
  <c r="I121" i="24"/>
  <c r="L121" i="24"/>
  <c r="N121" i="24"/>
  <c r="C121" i="24"/>
  <c r="F119" i="3"/>
  <c r="G118" i="3" a="1"/>
  <c r="G118" i="3" s="1"/>
  <c r="J119" i="26"/>
  <c r="L118" i="26"/>
  <c r="M118" i="26"/>
  <c r="K118" i="26"/>
  <c r="T122" i="26"/>
  <c r="U121" i="26"/>
  <c r="Z121" i="26"/>
  <c r="AB121" i="26"/>
  <c r="V121" i="26"/>
  <c r="AA121" i="26"/>
  <c r="W121" i="26"/>
  <c r="J124" i="20"/>
  <c r="L123" i="20"/>
  <c r="K123" i="20"/>
  <c r="M123" i="20"/>
  <c r="E119" i="26"/>
  <c r="F118" i="26"/>
  <c r="G118" i="26"/>
  <c r="H118" i="26"/>
  <c r="O168" i="26"/>
  <c r="R167" i="26"/>
  <c r="Q167" i="26"/>
  <c r="P167" i="26"/>
  <c r="E119" i="20"/>
  <c r="F118" i="20"/>
  <c r="G118" i="20"/>
  <c r="H118" i="20"/>
  <c r="T120" i="20"/>
  <c r="AA119" i="20"/>
  <c r="Z119" i="20"/>
  <c r="U119" i="20"/>
  <c r="AB119" i="20"/>
  <c r="V119" i="20"/>
  <c r="W119" i="20"/>
  <c r="O119" i="20"/>
  <c r="P118" i="20"/>
  <c r="R118" i="20"/>
  <c r="Q118" i="20"/>
  <c r="M120" i="13" l="1"/>
  <c r="L121" i="13"/>
  <c r="N120" i="23"/>
  <c r="E120" i="23"/>
  <c r="C120" i="23"/>
  <c r="J120" i="23"/>
  <c r="K120" i="23"/>
  <c r="I120" i="23"/>
  <c r="F120" i="23"/>
  <c r="L120" i="23"/>
  <c r="H120" i="23"/>
  <c r="O120" i="23"/>
  <c r="D120" i="23"/>
  <c r="B121" i="23"/>
  <c r="M120" i="23"/>
  <c r="G120" i="23"/>
  <c r="Y122" i="16"/>
  <c r="W122" i="16"/>
  <c r="X122" i="16"/>
  <c r="V123" i="16"/>
  <c r="B138" i="16"/>
  <c r="D137" i="16"/>
  <c r="C137" i="16"/>
  <c r="E137" i="16"/>
  <c r="R121" i="16"/>
  <c r="S121" i="16"/>
  <c r="T121" i="16"/>
  <c r="Q122" i="16"/>
  <c r="I121" i="16"/>
  <c r="H121" i="16"/>
  <c r="G122" i="16"/>
  <c r="J121" i="16"/>
  <c r="M121" i="16"/>
  <c r="N121" i="16"/>
  <c r="O121" i="16"/>
  <c r="L122" i="16"/>
  <c r="AH123" i="8"/>
  <c r="I122" i="24"/>
  <c r="J122" i="24"/>
  <c r="L122" i="24"/>
  <c r="N122" i="24"/>
  <c r="D122" i="24"/>
  <c r="B123" i="24"/>
  <c r="E122" i="24"/>
  <c r="F122" i="24"/>
  <c r="H122" i="24"/>
  <c r="K122" i="24"/>
  <c r="M122" i="24"/>
  <c r="O122" i="24"/>
  <c r="G122" i="24"/>
  <c r="C122" i="24"/>
  <c r="F120" i="3"/>
  <c r="G119" i="3" a="1"/>
  <c r="G119" i="3" s="1"/>
  <c r="J125" i="20"/>
  <c r="L124" i="20"/>
  <c r="K124" i="20"/>
  <c r="M124" i="20"/>
  <c r="O120" i="20"/>
  <c r="P119" i="20"/>
  <c r="Q119" i="20"/>
  <c r="R119" i="20"/>
  <c r="T123" i="26"/>
  <c r="V122" i="26"/>
  <c r="W122" i="26"/>
  <c r="U122" i="26"/>
  <c r="AB122" i="26"/>
  <c r="Z122" i="26"/>
  <c r="AA122" i="26"/>
  <c r="O169" i="26"/>
  <c r="R168" i="26"/>
  <c r="P168" i="26"/>
  <c r="Q168" i="26"/>
  <c r="E120" i="26"/>
  <c r="G119" i="26"/>
  <c r="F119" i="26"/>
  <c r="H119" i="26"/>
  <c r="T121" i="20"/>
  <c r="V120" i="20"/>
  <c r="AB120" i="20"/>
  <c r="Z120" i="20"/>
  <c r="U120" i="20"/>
  <c r="AA120" i="20"/>
  <c r="W120" i="20"/>
  <c r="E120" i="20"/>
  <c r="F119" i="20"/>
  <c r="H119" i="20"/>
  <c r="G119" i="20"/>
  <c r="J120" i="26"/>
  <c r="M119" i="26"/>
  <c r="K119" i="26"/>
  <c r="L119" i="26"/>
  <c r="L122" i="13" l="1"/>
  <c r="M121" i="13"/>
  <c r="L121" i="23"/>
  <c r="O121" i="23"/>
  <c r="M121" i="23"/>
  <c r="J121" i="23"/>
  <c r="B122" i="23"/>
  <c r="D121" i="23"/>
  <c r="N121" i="23"/>
  <c r="K121" i="23"/>
  <c r="H121" i="23"/>
  <c r="F121" i="23"/>
  <c r="I121" i="23"/>
  <c r="G121" i="23"/>
  <c r="E121" i="23"/>
  <c r="C121" i="23"/>
  <c r="W123" i="16"/>
  <c r="V124" i="16"/>
  <c r="Y123" i="16"/>
  <c r="X123" i="16"/>
  <c r="L123" i="16"/>
  <c r="M122" i="16"/>
  <c r="N122" i="16"/>
  <c r="O122" i="16"/>
  <c r="Q123" i="16"/>
  <c r="R122" i="16"/>
  <c r="S122" i="16"/>
  <c r="T122" i="16"/>
  <c r="J122" i="16"/>
  <c r="I122" i="16"/>
  <c r="H122" i="16"/>
  <c r="G123" i="16"/>
  <c r="B139" i="16"/>
  <c r="D138" i="16"/>
  <c r="E138" i="16"/>
  <c r="C138" i="16"/>
  <c r="AH124" i="8"/>
  <c r="H123" i="24"/>
  <c r="I123" i="24"/>
  <c r="K123" i="24"/>
  <c r="M123" i="24"/>
  <c r="O123" i="24"/>
  <c r="D123" i="24"/>
  <c r="B124" i="24"/>
  <c r="E123" i="24"/>
  <c r="F123" i="24"/>
  <c r="G123" i="24"/>
  <c r="J123" i="24"/>
  <c r="L123" i="24"/>
  <c r="N123" i="24"/>
  <c r="C123" i="24"/>
  <c r="G120" i="3" a="1"/>
  <c r="G120" i="3" s="1"/>
  <c r="F121" i="3"/>
  <c r="T122" i="20"/>
  <c r="Z121" i="20"/>
  <c r="AA121" i="20"/>
  <c r="AB121" i="20"/>
  <c r="V121" i="20"/>
  <c r="W121" i="20"/>
  <c r="U121" i="20"/>
  <c r="T124" i="26"/>
  <c r="V123" i="26"/>
  <c r="AA123" i="26"/>
  <c r="U123" i="26"/>
  <c r="AB123" i="26"/>
  <c r="Z123" i="26"/>
  <c r="W123" i="26"/>
  <c r="E121" i="26"/>
  <c r="H120" i="26"/>
  <c r="G120" i="26"/>
  <c r="F120" i="26"/>
  <c r="O121" i="20"/>
  <c r="P120" i="20"/>
  <c r="R120" i="20"/>
  <c r="Q120" i="20"/>
  <c r="O170" i="26"/>
  <c r="R169" i="26"/>
  <c r="Q169" i="26"/>
  <c r="P169" i="26"/>
  <c r="E121" i="20"/>
  <c r="F120" i="20"/>
  <c r="H120" i="20"/>
  <c r="G120" i="20"/>
  <c r="J121" i="26"/>
  <c r="L120" i="26"/>
  <c r="M120" i="26"/>
  <c r="K120" i="26"/>
  <c r="J126" i="20"/>
  <c r="L125" i="20"/>
  <c r="K125" i="20"/>
  <c r="M125" i="20"/>
  <c r="M122" i="13" l="1"/>
  <c r="L123" i="13"/>
  <c r="K122" i="23"/>
  <c r="L122" i="23"/>
  <c r="F122" i="23"/>
  <c r="B123" i="23"/>
  <c r="H122" i="23"/>
  <c r="I122" i="23"/>
  <c r="O122" i="23"/>
  <c r="J122" i="23"/>
  <c r="M122" i="23"/>
  <c r="E122" i="23"/>
  <c r="D122" i="23"/>
  <c r="G122" i="23"/>
  <c r="N122" i="23"/>
  <c r="C122" i="23"/>
  <c r="V125" i="16"/>
  <c r="W124" i="16"/>
  <c r="X124" i="16"/>
  <c r="Y124" i="16"/>
  <c r="R123" i="16"/>
  <c r="T123" i="16"/>
  <c r="S123" i="16"/>
  <c r="Q124" i="16"/>
  <c r="B140" i="16"/>
  <c r="D139" i="16"/>
  <c r="E139" i="16"/>
  <c r="C139" i="16"/>
  <c r="O123" i="16"/>
  <c r="M123" i="16"/>
  <c r="N123" i="16"/>
  <c r="L124" i="16"/>
  <c r="I123" i="16"/>
  <c r="H123" i="16"/>
  <c r="G124" i="16"/>
  <c r="J123" i="16"/>
  <c r="AH125" i="8"/>
  <c r="G124" i="24"/>
  <c r="H124" i="24"/>
  <c r="J124" i="24"/>
  <c r="L124" i="24"/>
  <c r="N124" i="24"/>
  <c r="O124" i="24"/>
  <c r="D124" i="24"/>
  <c r="B125" i="24"/>
  <c r="K124" i="24"/>
  <c r="M124" i="24"/>
  <c r="E124" i="24"/>
  <c r="F124" i="24"/>
  <c r="I124" i="24"/>
  <c r="C124" i="24"/>
  <c r="F122" i="3"/>
  <c r="G121" i="3" a="1"/>
  <c r="G121" i="3" s="1"/>
  <c r="O171" i="26"/>
  <c r="Q170" i="26"/>
  <c r="R170" i="26"/>
  <c r="P170" i="26"/>
  <c r="T125" i="26"/>
  <c r="W124" i="26"/>
  <c r="AB124" i="26"/>
  <c r="AA124" i="26"/>
  <c r="U124" i="26"/>
  <c r="Z124" i="26"/>
  <c r="V124" i="26"/>
  <c r="J127" i="20"/>
  <c r="M126" i="20"/>
  <c r="L126" i="20"/>
  <c r="K126" i="20"/>
  <c r="J122" i="26"/>
  <c r="L121" i="26"/>
  <c r="K121" i="26"/>
  <c r="M121" i="26"/>
  <c r="E122" i="20"/>
  <c r="F121" i="20"/>
  <c r="H121" i="20"/>
  <c r="G121" i="20"/>
  <c r="E122" i="26"/>
  <c r="F121" i="26"/>
  <c r="G121" i="26"/>
  <c r="H121" i="26"/>
  <c r="O122" i="20"/>
  <c r="P121" i="20"/>
  <c r="R121" i="20"/>
  <c r="Q121" i="20"/>
  <c r="T123" i="20"/>
  <c r="AB122" i="20"/>
  <c r="AA122" i="20"/>
  <c r="Z122" i="20"/>
  <c r="V122" i="20"/>
  <c r="W122" i="20"/>
  <c r="U122" i="20"/>
  <c r="M123" i="13" l="1"/>
  <c r="L124" i="13"/>
  <c r="F123" i="23"/>
  <c r="J123" i="23"/>
  <c r="L123" i="23"/>
  <c r="B124" i="23"/>
  <c r="N123" i="23"/>
  <c r="K123" i="23"/>
  <c r="D123" i="23"/>
  <c r="O123" i="23"/>
  <c r="C123" i="23"/>
  <c r="G123" i="23"/>
  <c r="M123" i="23"/>
  <c r="I123" i="23"/>
  <c r="E123" i="23"/>
  <c r="H123" i="23"/>
  <c r="V126" i="16"/>
  <c r="Y125" i="16"/>
  <c r="W125" i="16"/>
  <c r="X125" i="16"/>
  <c r="B141" i="16"/>
  <c r="E140" i="16"/>
  <c r="C140" i="16"/>
  <c r="D140" i="16"/>
  <c r="G125" i="16"/>
  <c r="J124" i="16"/>
  <c r="I124" i="16"/>
  <c r="H124" i="16"/>
  <c r="S124" i="16"/>
  <c r="T124" i="16"/>
  <c r="Q125" i="16"/>
  <c r="R124" i="16"/>
  <c r="M124" i="16"/>
  <c r="N124" i="16"/>
  <c r="O124" i="16"/>
  <c r="L125" i="16"/>
  <c r="AH126" i="8"/>
  <c r="F125" i="24"/>
  <c r="G125" i="24"/>
  <c r="K125" i="24"/>
  <c r="M125" i="24"/>
  <c r="N125" i="24"/>
  <c r="D125" i="24"/>
  <c r="E125" i="24"/>
  <c r="H125" i="24"/>
  <c r="I125" i="24"/>
  <c r="J125" i="24"/>
  <c r="L125" i="24"/>
  <c r="O125" i="24"/>
  <c r="B126" i="24"/>
  <c r="C125" i="24"/>
  <c r="G122" i="3" a="1"/>
  <c r="G122" i="3" s="1"/>
  <c r="F123" i="3"/>
  <c r="J128" i="20"/>
  <c r="K127" i="20"/>
  <c r="M127" i="20"/>
  <c r="L127" i="20"/>
  <c r="E123" i="26"/>
  <c r="G122" i="26"/>
  <c r="F122" i="26"/>
  <c r="H122" i="26"/>
  <c r="T124" i="20"/>
  <c r="AA123" i="20"/>
  <c r="Z123" i="20"/>
  <c r="AB123" i="20"/>
  <c r="U123" i="20"/>
  <c r="W123" i="20"/>
  <c r="V123" i="20"/>
  <c r="E123" i="20"/>
  <c r="F122" i="20"/>
  <c r="H122" i="20"/>
  <c r="G122" i="20"/>
  <c r="T126" i="26"/>
  <c r="AB125" i="26"/>
  <c r="Z125" i="26"/>
  <c r="U125" i="26"/>
  <c r="V125" i="26"/>
  <c r="W125" i="26"/>
  <c r="AA125" i="26"/>
  <c r="J123" i="26"/>
  <c r="L122" i="26"/>
  <c r="K122" i="26"/>
  <c r="M122" i="26"/>
  <c r="O123" i="20"/>
  <c r="P122" i="20"/>
  <c r="R122" i="20"/>
  <c r="Q122" i="20"/>
  <c r="O172" i="26"/>
  <c r="P171" i="26"/>
  <c r="R171" i="26"/>
  <c r="Q171" i="26"/>
  <c r="L125" i="13" l="1"/>
  <c r="M124" i="13"/>
  <c r="J124" i="23"/>
  <c r="B125" i="23"/>
  <c r="K124" i="23"/>
  <c r="L124" i="23"/>
  <c r="F124" i="23"/>
  <c r="H124" i="23"/>
  <c r="E124" i="23"/>
  <c r="N124" i="23"/>
  <c r="I124" i="23"/>
  <c r="M124" i="23"/>
  <c r="C124" i="23"/>
  <c r="D124" i="23"/>
  <c r="O124" i="23"/>
  <c r="G124" i="23"/>
  <c r="W126" i="16"/>
  <c r="Y126" i="16"/>
  <c r="V127" i="16"/>
  <c r="X126" i="16"/>
  <c r="J125" i="16"/>
  <c r="I125" i="16"/>
  <c r="G126" i="16"/>
  <c r="H125" i="16"/>
  <c r="L126" i="16"/>
  <c r="M125" i="16"/>
  <c r="N125" i="16"/>
  <c r="O125" i="16"/>
  <c r="Q126" i="16"/>
  <c r="S125" i="16"/>
  <c r="T125" i="16"/>
  <c r="R125" i="16"/>
  <c r="B142" i="16"/>
  <c r="E141" i="16"/>
  <c r="C141" i="16"/>
  <c r="D141" i="16"/>
  <c r="AH127" i="8"/>
  <c r="E126" i="24"/>
  <c r="F126" i="24"/>
  <c r="J126" i="24"/>
  <c r="H126" i="24"/>
  <c r="I126" i="24"/>
  <c r="K126" i="24"/>
  <c r="L126" i="24"/>
  <c r="M126" i="24"/>
  <c r="N126" i="24"/>
  <c r="O126" i="24"/>
  <c r="B127" i="24"/>
  <c r="D126" i="24"/>
  <c r="G126" i="24"/>
  <c r="C126" i="24"/>
  <c r="F124" i="3"/>
  <c r="G123" i="3" a="1"/>
  <c r="G123" i="3" s="1"/>
  <c r="T125" i="20"/>
  <c r="W124" i="20"/>
  <c r="V124" i="20"/>
  <c r="AA124" i="20"/>
  <c r="AB124" i="20"/>
  <c r="U124" i="20"/>
  <c r="Z124" i="20"/>
  <c r="E124" i="26"/>
  <c r="F123" i="26"/>
  <c r="H123" i="26"/>
  <c r="G123" i="26"/>
  <c r="E124" i="20"/>
  <c r="F123" i="20"/>
  <c r="H123" i="20"/>
  <c r="G123" i="20"/>
  <c r="O173" i="26"/>
  <c r="R172" i="26"/>
  <c r="Q172" i="26"/>
  <c r="P172" i="26"/>
  <c r="O124" i="20"/>
  <c r="R123" i="20"/>
  <c r="P123" i="20"/>
  <c r="Q123" i="20"/>
  <c r="J124" i="26"/>
  <c r="L123" i="26"/>
  <c r="K123" i="26"/>
  <c r="M123" i="26"/>
  <c r="T127" i="26"/>
  <c r="Z126" i="26"/>
  <c r="W126" i="26"/>
  <c r="AA126" i="26"/>
  <c r="U126" i="26"/>
  <c r="AB126" i="26"/>
  <c r="V126" i="26"/>
  <c r="J129" i="20"/>
  <c r="M128" i="20"/>
  <c r="L128" i="20"/>
  <c r="K128" i="20"/>
  <c r="L126" i="13" l="1"/>
  <c r="M125" i="13"/>
  <c r="N125" i="23"/>
  <c r="H125" i="23"/>
  <c r="L125" i="23"/>
  <c r="I125" i="23"/>
  <c r="D125" i="23"/>
  <c r="O125" i="23"/>
  <c r="C125" i="23"/>
  <c r="F125" i="23"/>
  <c r="J125" i="23"/>
  <c r="K125" i="23"/>
  <c r="E125" i="23"/>
  <c r="M125" i="23"/>
  <c r="B126" i="23"/>
  <c r="G125" i="23"/>
  <c r="W127" i="16"/>
  <c r="X127" i="16"/>
  <c r="V128" i="16"/>
  <c r="Y127" i="16"/>
  <c r="R126" i="16"/>
  <c r="T126" i="16"/>
  <c r="S126" i="16"/>
  <c r="Q127" i="16"/>
  <c r="L127" i="16"/>
  <c r="N126" i="16"/>
  <c r="M126" i="16"/>
  <c r="O126" i="16"/>
  <c r="B143" i="16"/>
  <c r="C142" i="16"/>
  <c r="E142" i="16"/>
  <c r="D142" i="16"/>
  <c r="G127" i="16"/>
  <c r="I126" i="16"/>
  <c r="H126" i="16"/>
  <c r="J126" i="16"/>
  <c r="AH128" i="8"/>
  <c r="D127" i="24"/>
  <c r="B128" i="24"/>
  <c r="I127" i="24"/>
  <c r="J127" i="24"/>
  <c r="K127" i="24"/>
  <c r="L127" i="24"/>
  <c r="M127" i="24"/>
  <c r="N127" i="24"/>
  <c r="O127" i="24"/>
  <c r="E127" i="24"/>
  <c r="F127" i="24"/>
  <c r="G127" i="24"/>
  <c r="H127" i="24"/>
  <c r="C127" i="24"/>
  <c r="F125" i="3"/>
  <c r="G124" i="3" a="1"/>
  <c r="G124" i="3" s="1"/>
  <c r="E125" i="20"/>
  <c r="F124" i="20"/>
  <c r="H124" i="20"/>
  <c r="G124" i="20"/>
  <c r="J130" i="20"/>
  <c r="L129" i="20"/>
  <c r="M129" i="20"/>
  <c r="K129" i="20"/>
  <c r="E125" i="26"/>
  <c r="F124" i="26"/>
  <c r="H124" i="26"/>
  <c r="G124" i="26"/>
  <c r="O125" i="20"/>
  <c r="R124" i="20"/>
  <c r="Q124" i="20"/>
  <c r="P124" i="20"/>
  <c r="O174" i="26"/>
  <c r="R173" i="26"/>
  <c r="Q173" i="26"/>
  <c r="P173" i="26"/>
  <c r="J125" i="26"/>
  <c r="L124" i="26"/>
  <c r="K124" i="26"/>
  <c r="M124" i="26"/>
  <c r="T128" i="26"/>
  <c r="W127" i="26"/>
  <c r="Z127" i="26"/>
  <c r="U127" i="26"/>
  <c r="AA127" i="26"/>
  <c r="AB127" i="26"/>
  <c r="V127" i="26"/>
  <c r="T126" i="20"/>
  <c r="AA125" i="20"/>
  <c r="AB125" i="20"/>
  <c r="Z125" i="20"/>
  <c r="U125" i="20"/>
  <c r="V125" i="20"/>
  <c r="W125" i="20"/>
  <c r="M126" i="13" l="1"/>
  <c r="L127" i="13"/>
  <c r="E126" i="23"/>
  <c r="I126" i="23"/>
  <c r="F126" i="23"/>
  <c r="C126" i="23"/>
  <c r="O126" i="23"/>
  <c r="D126" i="23"/>
  <c r="B127" i="23"/>
  <c r="N126" i="23"/>
  <c r="J126" i="23"/>
  <c r="K126" i="23"/>
  <c r="L126" i="23"/>
  <c r="H126" i="23"/>
  <c r="M126" i="23"/>
  <c r="G126" i="23"/>
  <c r="V129" i="16"/>
  <c r="X128" i="16"/>
  <c r="W128" i="16"/>
  <c r="Y128" i="16"/>
  <c r="N127" i="16"/>
  <c r="O127" i="16"/>
  <c r="L128" i="16"/>
  <c r="M127" i="16"/>
  <c r="G128" i="16"/>
  <c r="I127" i="16"/>
  <c r="H127" i="16"/>
  <c r="J127" i="16"/>
  <c r="S127" i="16"/>
  <c r="T127" i="16"/>
  <c r="Q128" i="16"/>
  <c r="R127" i="16"/>
  <c r="B144" i="16"/>
  <c r="E143" i="16"/>
  <c r="C143" i="16"/>
  <c r="D143" i="16"/>
  <c r="AH129" i="8"/>
  <c r="I128" i="24"/>
  <c r="J128" i="24"/>
  <c r="K128" i="24"/>
  <c r="L128" i="24"/>
  <c r="M128" i="24"/>
  <c r="N128" i="24"/>
  <c r="O128" i="24"/>
  <c r="D128" i="24"/>
  <c r="B129" i="24"/>
  <c r="E128" i="24"/>
  <c r="F128" i="24"/>
  <c r="G128" i="24"/>
  <c r="H128" i="24"/>
  <c r="C128" i="24"/>
  <c r="G125" i="3" a="1"/>
  <c r="G125" i="3" s="1"/>
  <c r="F126" i="3"/>
  <c r="E126" i="26"/>
  <c r="G125" i="26"/>
  <c r="F125" i="26"/>
  <c r="H125" i="26"/>
  <c r="T127" i="20"/>
  <c r="AB126" i="20"/>
  <c r="Z126" i="20"/>
  <c r="W126" i="20"/>
  <c r="U126" i="20"/>
  <c r="AA126" i="20"/>
  <c r="V126" i="20"/>
  <c r="O175" i="26"/>
  <c r="R174" i="26"/>
  <c r="P174" i="26"/>
  <c r="Q174" i="26"/>
  <c r="J131" i="20"/>
  <c r="L130" i="20"/>
  <c r="K130" i="20"/>
  <c r="M130" i="20"/>
  <c r="J126" i="26"/>
  <c r="K125" i="26"/>
  <c r="M125" i="26"/>
  <c r="L125" i="26"/>
  <c r="T129" i="26"/>
  <c r="AA128" i="26"/>
  <c r="U128" i="26"/>
  <c r="Z128" i="26"/>
  <c r="AB128" i="26"/>
  <c r="W128" i="26"/>
  <c r="V128" i="26"/>
  <c r="O126" i="20"/>
  <c r="Q125" i="20"/>
  <c r="R125" i="20"/>
  <c r="P125" i="20"/>
  <c r="E126" i="20"/>
  <c r="H125" i="20"/>
  <c r="G125" i="20"/>
  <c r="F125" i="20"/>
  <c r="M127" i="13" l="1"/>
  <c r="L128" i="13"/>
  <c r="G127" i="23"/>
  <c r="H127" i="23"/>
  <c r="I127" i="23"/>
  <c r="B128" i="23"/>
  <c r="E127" i="23"/>
  <c r="D127" i="23"/>
  <c r="J127" i="23"/>
  <c r="K127" i="23"/>
  <c r="M127" i="23"/>
  <c r="O127" i="23"/>
  <c r="N127" i="23"/>
  <c r="F127" i="23"/>
  <c r="L127" i="23"/>
  <c r="C127" i="23"/>
  <c r="V130" i="16"/>
  <c r="Y129" i="16"/>
  <c r="X129" i="16"/>
  <c r="W129" i="16"/>
  <c r="G129" i="16"/>
  <c r="J128" i="16"/>
  <c r="I128" i="16"/>
  <c r="H128" i="16"/>
  <c r="Q129" i="16"/>
  <c r="R128" i="16"/>
  <c r="S128" i="16"/>
  <c r="T128" i="16"/>
  <c r="B145" i="16"/>
  <c r="D144" i="16"/>
  <c r="C144" i="16"/>
  <c r="E144" i="16"/>
  <c r="O128" i="16"/>
  <c r="L129" i="16"/>
  <c r="M128" i="16"/>
  <c r="N128" i="16"/>
  <c r="AH130" i="8"/>
  <c r="H129" i="24"/>
  <c r="I129" i="24"/>
  <c r="J129" i="24"/>
  <c r="K129" i="24"/>
  <c r="L129" i="24"/>
  <c r="M129" i="24"/>
  <c r="N129" i="24"/>
  <c r="O129" i="24"/>
  <c r="D129" i="24"/>
  <c r="B130" i="24"/>
  <c r="E129" i="24"/>
  <c r="F129" i="24"/>
  <c r="G129" i="24"/>
  <c r="C129" i="24"/>
  <c r="F127" i="3"/>
  <c r="G126" i="3" a="1"/>
  <c r="G126" i="3" s="1"/>
  <c r="O176" i="26"/>
  <c r="R175" i="26"/>
  <c r="Q175" i="26"/>
  <c r="P175" i="26"/>
  <c r="T130" i="26"/>
  <c r="Z129" i="26"/>
  <c r="V129" i="26"/>
  <c r="W129" i="26"/>
  <c r="U129" i="26"/>
  <c r="AA129" i="26"/>
  <c r="AB129" i="26"/>
  <c r="O127" i="20"/>
  <c r="P126" i="20"/>
  <c r="R126" i="20"/>
  <c r="Q126" i="20"/>
  <c r="T128" i="20"/>
  <c r="AA127" i="20"/>
  <c r="Z127" i="20"/>
  <c r="AB127" i="20"/>
  <c r="W127" i="20"/>
  <c r="U127" i="20"/>
  <c r="V127" i="20"/>
  <c r="J127" i="26"/>
  <c r="M126" i="26"/>
  <c r="K126" i="26"/>
  <c r="L126" i="26"/>
  <c r="J132" i="20"/>
  <c r="M131" i="20"/>
  <c r="K131" i="20"/>
  <c r="L131" i="20"/>
  <c r="E127" i="20"/>
  <c r="F126" i="20"/>
  <c r="G126" i="20"/>
  <c r="H126" i="20"/>
  <c r="E127" i="26"/>
  <c r="F126" i="26"/>
  <c r="H126" i="26"/>
  <c r="G126" i="26"/>
  <c r="M128" i="13" l="1"/>
  <c r="L129" i="13"/>
  <c r="M128" i="23"/>
  <c r="C128" i="23"/>
  <c r="N128" i="23"/>
  <c r="O128" i="23"/>
  <c r="F128" i="23"/>
  <c r="J128" i="23"/>
  <c r="D128" i="23"/>
  <c r="K128" i="23"/>
  <c r="L128" i="23"/>
  <c r="H128" i="23"/>
  <c r="B129" i="23"/>
  <c r="G128" i="23"/>
  <c r="E128" i="23"/>
  <c r="I128" i="23"/>
  <c r="X130" i="16"/>
  <c r="Y130" i="16"/>
  <c r="W130" i="16"/>
  <c r="V131" i="16"/>
  <c r="R129" i="16"/>
  <c r="T129" i="16"/>
  <c r="S129" i="16"/>
  <c r="Q130" i="16"/>
  <c r="L130" i="16"/>
  <c r="M129" i="16"/>
  <c r="N129" i="16"/>
  <c r="O129" i="16"/>
  <c r="B146" i="16"/>
  <c r="E145" i="16"/>
  <c r="C145" i="16"/>
  <c r="D145" i="16"/>
  <c r="G130" i="16"/>
  <c r="J129" i="16"/>
  <c r="I129" i="16"/>
  <c r="H129" i="16"/>
  <c r="AH131" i="8"/>
  <c r="G130" i="24"/>
  <c r="H130" i="24"/>
  <c r="I130" i="24"/>
  <c r="J130" i="24"/>
  <c r="K130" i="24"/>
  <c r="L130" i="24"/>
  <c r="M130" i="24"/>
  <c r="N130" i="24"/>
  <c r="O130" i="24"/>
  <c r="D130" i="24"/>
  <c r="B131" i="24"/>
  <c r="E130" i="24"/>
  <c r="F130" i="24"/>
  <c r="C130" i="24"/>
  <c r="G127" i="3" a="1"/>
  <c r="G127" i="3" s="1"/>
  <c r="F128" i="3"/>
  <c r="O128" i="20"/>
  <c r="R127" i="20"/>
  <c r="P127" i="20"/>
  <c r="Q127" i="20"/>
  <c r="J128" i="26"/>
  <c r="L127" i="26"/>
  <c r="M127" i="26"/>
  <c r="K127" i="26"/>
  <c r="E128" i="26"/>
  <c r="G127" i="26"/>
  <c r="F127" i="26"/>
  <c r="H127" i="26"/>
  <c r="T131" i="26"/>
  <c r="Z130" i="26"/>
  <c r="W130" i="26"/>
  <c r="AA130" i="26"/>
  <c r="AB130" i="26"/>
  <c r="V130" i="26"/>
  <c r="U130" i="26"/>
  <c r="T129" i="20"/>
  <c r="W128" i="20"/>
  <c r="AA128" i="20"/>
  <c r="AB128" i="20"/>
  <c r="U128" i="20"/>
  <c r="Z128" i="20"/>
  <c r="V128" i="20"/>
  <c r="J133" i="20"/>
  <c r="M132" i="20"/>
  <c r="L132" i="20"/>
  <c r="K132" i="20"/>
  <c r="E128" i="20"/>
  <c r="F127" i="20"/>
  <c r="H127" i="20"/>
  <c r="G127" i="20"/>
  <c r="O177" i="26"/>
  <c r="Q176" i="26"/>
  <c r="P176" i="26"/>
  <c r="R176" i="26"/>
  <c r="M129" i="13" l="1"/>
  <c r="L130" i="13"/>
  <c r="E129" i="23"/>
  <c r="C129" i="23"/>
  <c r="H129" i="23"/>
  <c r="D129" i="23"/>
  <c r="M129" i="23"/>
  <c r="L129" i="23"/>
  <c r="N129" i="23"/>
  <c r="K129" i="23"/>
  <c r="O129" i="23"/>
  <c r="I129" i="23"/>
  <c r="B130" i="23"/>
  <c r="G129" i="23"/>
  <c r="J129" i="23"/>
  <c r="F129" i="23"/>
  <c r="X131" i="16"/>
  <c r="V132" i="16"/>
  <c r="W131" i="16"/>
  <c r="Y131" i="16"/>
  <c r="G131" i="16"/>
  <c r="I130" i="16"/>
  <c r="H130" i="16"/>
  <c r="J130" i="16"/>
  <c r="N130" i="16"/>
  <c r="O130" i="16"/>
  <c r="L131" i="16"/>
  <c r="M130" i="16"/>
  <c r="S130" i="16"/>
  <c r="T130" i="16"/>
  <c r="Q131" i="16"/>
  <c r="R130" i="16"/>
  <c r="B147" i="16"/>
  <c r="C146" i="16"/>
  <c r="E146" i="16"/>
  <c r="D146" i="16"/>
  <c r="AH132" i="8"/>
  <c r="F131" i="24"/>
  <c r="G131" i="24"/>
  <c r="H131" i="24"/>
  <c r="I131" i="24"/>
  <c r="J131" i="24"/>
  <c r="K131" i="24"/>
  <c r="L131" i="24"/>
  <c r="M131" i="24"/>
  <c r="N131" i="24"/>
  <c r="O131" i="24"/>
  <c r="D131" i="24"/>
  <c r="B132" i="24"/>
  <c r="E131" i="24"/>
  <c r="C131" i="24"/>
  <c r="G128" i="3" a="1"/>
  <c r="G128" i="3" s="1"/>
  <c r="F129" i="3"/>
  <c r="E129" i="26"/>
  <c r="H128" i="26"/>
  <c r="G128" i="26"/>
  <c r="F128" i="26"/>
  <c r="J129" i="26"/>
  <c r="M128" i="26"/>
  <c r="L128" i="26"/>
  <c r="K128" i="26"/>
  <c r="O178" i="26"/>
  <c r="P177" i="26"/>
  <c r="R177" i="26"/>
  <c r="Q177" i="26"/>
  <c r="T130" i="20"/>
  <c r="Z129" i="20"/>
  <c r="AB129" i="20"/>
  <c r="U129" i="20"/>
  <c r="AA129" i="20"/>
  <c r="W129" i="20"/>
  <c r="V129" i="20"/>
  <c r="J134" i="20"/>
  <c r="L133" i="20"/>
  <c r="M133" i="20"/>
  <c r="K133" i="20"/>
  <c r="E129" i="20"/>
  <c r="H128" i="20"/>
  <c r="F128" i="20"/>
  <c r="G128" i="20"/>
  <c r="T132" i="26"/>
  <c r="AA131" i="26"/>
  <c r="AB131" i="26"/>
  <c r="W131" i="26"/>
  <c r="U131" i="26"/>
  <c r="Z131" i="26"/>
  <c r="V131" i="26"/>
  <c r="O129" i="20"/>
  <c r="P128" i="20"/>
  <c r="R128" i="20"/>
  <c r="Q128" i="20"/>
  <c r="L131" i="13" l="1"/>
  <c r="M130" i="13"/>
  <c r="J130" i="23"/>
  <c r="K130" i="23"/>
  <c r="M130" i="23"/>
  <c r="N130" i="23"/>
  <c r="E130" i="23"/>
  <c r="C130" i="23"/>
  <c r="O130" i="23"/>
  <c r="D130" i="23"/>
  <c r="B131" i="23"/>
  <c r="L130" i="23"/>
  <c r="F130" i="23"/>
  <c r="G130" i="23"/>
  <c r="I130" i="23"/>
  <c r="H130" i="23"/>
  <c r="X132" i="16"/>
  <c r="Y132" i="16"/>
  <c r="W132" i="16"/>
  <c r="V133" i="16"/>
  <c r="O131" i="16"/>
  <c r="L132" i="16"/>
  <c r="M131" i="16"/>
  <c r="N131" i="16"/>
  <c r="B148" i="16"/>
  <c r="E147" i="16"/>
  <c r="C147" i="16"/>
  <c r="D147" i="16"/>
  <c r="Q132" i="16"/>
  <c r="R131" i="16"/>
  <c r="T131" i="16"/>
  <c r="S131" i="16"/>
  <c r="G132" i="16"/>
  <c r="I131" i="16"/>
  <c r="H131" i="16"/>
  <c r="J131" i="16"/>
  <c r="AH133" i="8"/>
  <c r="E132" i="24"/>
  <c r="F132" i="24"/>
  <c r="G132" i="24"/>
  <c r="H132" i="24"/>
  <c r="I132" i="24"/>
  <c r="J132" i="24"/>
  <c r="K132" i="24"/>
  <c r="L132" i="24"/>
  <c r="M132" i="24"/>
  <c r="N132" i="24"/>
  <c r="O132" i="24"/>
  <c r="D132" i="24"/>
  <c r="B133" i="24"/>
  <c r="C132" i="24"/>
  <c r="F130" i="3"/>
  <c r="G129" i="3" a="1"/>
  <c r="G129" i="3" s="1"/>
  <c r="O179" i="26"/>
  <c r="R178" i="26"/>
  <c r="P178" i="26"/>
  <c r="Q178" i="26"/>
  <c r="O130" i="20"/>
  <c r="Q129" i="20"/>
  <c r="P129" i="20"/>
  <c r="R129" i="20"/>
  <c r="J130" i="26"/>
  <c r="M129" i="26"/>
  <c r="K129" i="26"/>
  <c r="L129" i="26"/>
  <c r="J135" i="20"/>
  <c r="L134" i="20"/>
  <c r="M134" i="20"/>
  <c r="K134" i="20"/>
  <c r="E130" i="20"/>
  <c r="G129" i="20"/>
  <c r="H129" i="20"/>
  <c r="F129" i="20"/>
  <c r="T133" i="26"/>
  <c r="U132" i="26"/>
  <c r="Z132" i="26"/>
  <c r="AA132" i="26"/>
  <c r="AB132" i="26"/>
  <c r="W132" i="26"/>
  <c r="V132" i="26"/>
  <c r="T131" i="20"/>
  <c r="AB130" i="20"/>
  <c r="AA130" i="20"/>
  <c r="Z130" i="20"/>
  <c r="U130" i="20"/>
  <c r="V130" i="20"/>
  <c r="W130" i="20"/>
  <c r="E130" i="26"/>
  <c r="H129" i="26"/>
  <c r="F129" i="26"/>
  <c r="G129" i="26"/>
  <c r="L132" i="13" l="1"/>
  <c r="M131" i="13"/>
  <c r="G131" i="23"/>
  <c r="H131" i="23"/>
  <c r="I131" i="23"/>
  <c r="M131" i="23"/>
  <c r="O131" i="23"/>
  <c r="N131" i="23"/>
  <c r="E131" i="23"/>
  <c r="J131" i="23"/>
  <c r="K131" i="23"/>
  <c r="D131" i="23"/>
  <c r="L131" i="23"/>
  <c r="C131" i="23"/>
  <c r="B132" i="23"/>
  <c r="F131" i="23"/>
  <c r="W133" i="16"/>
  <c r="Y133" i="16"/>
  <c r="X133" i="16"/>
  <c r="V134" i="16"/>
  <c r="L133" i="16"/>
  <c r="N132" i="16"/>
  <c r="O132" i="16"/>
  <c r="M132" i="16"/>
  <c r="I132" i="16"/>
  <c r="G133" i="16"/>
  <c r="H132" i="16"/>
  <c r="J132" i="16"/>
  <c r="B149" i="16"/>
  <c r="E148" i="16"/>
  <c r="D148" i="16"/>
  <c r="C148" i="16"/>
  <c r="R132" i="16"/>
  <c r="T132" i="16"/>
  <c r="S132" i="16"/>
  <c r="Q133" i="16"/>
  <c r="AH134" i="8"/>
  <c r="D133" i="24"/>
  <c r="B134" i="24"/>
  <c r="E133" i="24"/>
  <c r="F133" i="24"/>
  <c r="G133" i="24"/>
  <c r="H133" i="24"/>
  <c r="I133" i="24"/>
  <c r="J133" i="24"/>
  <c r="K133" i="24"/>
  <c r="L133" i="24"/>
  <c r="M133" i="24"/>
  <c r="N133" i="24"/>
  <c r="O133" i="24"/>
  <c r="C133" i="24"/>
  <c r="F131" i="3"/>
  <c r="G130" i="3" a="1"/>
  <c r="G130" i="3" s="1"/>
  <c r="J131" i="26"/>
  <c r="M130" i="26"/>
  <c r="L130" i="26"/>
  <c r="K130" i="26"/>
  <c r="E131" i="26"/>
  <c r="F130" i="26"/>
  <c r="G130" i="26"/>
  <c r="H130" i="26"/>
  <c r="E131" i="20"/>
  <c r="F130" i="20"/>
  <c r="H130" i="20"/>
  <c r="G130" i="20"/>
  <c r="O131" i="20"/>
  <c r="P130" i="20"/>
  <c r="R130" i="20"/>
  <c r="Q130" i="20"/>
  <c r="T132" i="20"/>
  <c r="Z131" i="20"/>
  <c r="W131" i="20"/>
  <c r="AB131" i="20"/>
  <c r="U131" i="20"/>
  <c r="V131" i="20"/>
  <c r="AA131" i="20"/>
  <c r="T134" i="26"/>
  <c r="V133" i="26"/>
  <c r="W133" i="26"/>
  <c r="AB133" i="26"/>
  <c r="AA133" i="26"/>
  <c r="Z133" i="26"/>
  <c r="U133" i="26"/>
  <c r="J136" i="20"/>
  <c r="L135" i="20"/>
  <c r="K135" i="20"/>
  <c r="M135" i="20"/>
  <c r="O180" i="26"/>
  <c r="Q179" i="26"/>
  <c r="P179" i="26"/>
  <c r="R179" i="26"/>
  <c r="M132" i="13" l="1"/>
  <c r="L133" i="13"/>
  <c r="F132" i="23"/>
  <c r="C132" i="23"/>
  <c r="G132" i="23"/>
  <c r="H132" i="23"/>
  <c r="M132" i="23"/>
  <c r="N132" i="23"/>
  <c r="O132" i="23"/>
  <c r="D132" i="23"/>
  <c r="J132" i="23"/>
  <c r="I132" i="23"/>
  <c r="B133" i="23"/>
  <c r="K132" i="23"/>
  <c r="L132" i="23"/>
  <c r="E132" i="23"/>
  <c r="V135" i="16"/>
  <c r="W134" i="16"/>
  <c r="X134" i="16"/>
  <c r="Y134" i="16"/>
  <c r="Q134" i="16"/>
  <c r="R133" i="16"/>
  <c r="S133" i="16"/>
  <c r="T133" i="16"/>
  <c r="B150" i="16"/>
  <c r="C149" i="16"/>
  <c r="E149" i="16"/>
  <c r="D149" i="16"/>
  <c r="I133" i="16"/>
  <c r="G134" i="16"/>
  <c r="H133" i="16"/>
  <c r="J133" i="16"/>
  <c r="N133" i="16"/>
  <c r="O133" i="16"/>
  <c r="M133" i="16"/>
  <c r="L134" i="16"/>
  <c r="AH135" i="8"/>
  <c r="O134" i="24"/>
  <c r="D134" i="24"/>
  <c r="B135" i="24"/>
  <c r="E134" i="24"/>
  <c r="F134" i="24"/>
  <c r="G134" i="24"/>
  <c r="H134" i="24"/>
  <c r="I134" i="24"/>
  <c r="J134" i="24"/>
  <c r="K134" i="24"/>
  <c r="L134" i="24"/>
  <c r="M134" i="24"/>
  <c r="N134" i="24"/>
  <c r="C134" i="24"/>
  <c r="F132" i="3"/>
  <c r="G131" i="3" a="1"/>
  <c r="G131" i="3" s="1"/>
  <c r="E132" i="20"/>
  <c r="H131" i="20"/>
  <c r="F131" i="20"/>
  <c r="G131" i="20"/>
  <c r="O181" i="26"/>
  <c r="Q180" i="26"/>
  <c r="R180" i="26"/>
  <c r="P180" i="26"/>
  <c r="T133" i="20"/>
  <c r="Z132" i="20"/>
  <c r="AB132" i="20"/>
  <c r="W132" i="20"/>
  <c r="V132" i="20"/>
  <c r="U132" i="20"/>
  <c r="AA132" i="20"/>
  <c r="E132" i="26"/>
  <c r="G131" i="26"/>
  <c r="H131" i="26"/>
  <c r="F131" i="26"/>
  <c r="J137" i="20"/>
  <c r="M136" i="20"/>
  <c r="K136" i="20"/>
  <c r="L136" i="20"/>
  <c r="T135" i="26"/>
  <c r="AA134" i="26"/>
  <c r="U134" i="26"/>
  <c r="W134" i="26"/>
  <c r="Z134" i="26"/>
  <c r="AB134" i="26"/>
  <c r="V134" i="26"/>
  <c r="O132" i="20"/>
  <c r="P131" i="20"/>
  <c r="Q131" i="20"/>
  <c r="R131" i="20"/>
  <c r="J132" i="26"/>
  <c r="M131" i="26"/>
  <c r="K131" i="26"/>
  <c r="L131" i="26"/>
  <c r="M133" i="13" l="1"/>
  <c r="L134" i="13"/>
  <c r="L133" i="23"/>
  <c r="G133" i="23"/>
  <c r="F133" i="23"/>
  <c r="I133" i="23"/>
  <c r="J133" i="23"/>
  <c r="E133" i="23"/>
  <c r="D133" i="23"/>
  <c r="H133" i="23"/>
  <c r="O133" i="23"/>
  <c r="M133" i="23"/>
  <c r="C133" i="23"/>
  <c r="K133" i="23"/>
  <c r="B134" i="23"/>
  <c r="N133" i="23"/>
  <c r="Y135" i="16"/>
  <c r="V136" i="16"/>
  <c r="X135" i="16"/>
  <c r="W135" i="16"/>
  <c r="J134" i="16"/>
  <c r="I134" i="16"/>
  <c r="G135" i="16"/>
  <c r="H134" i="16"/>
  <c r="B151" i="16"/>
  <c r="D150" i="16"/>
  <c r="C150" i="16"/>
  <c r="E150" i="16"/>
  <c r="O134" i="16"/>
  <c r="M134" i="16"/>
  <c r="L135" i="16"/>
  <c r="N134" i="16"/>
  <c r="Q135" i="16"/>
  <c r="T134" i="16"/>
  <c r="R134" i="16"/>
  <c r="S134" i="16"/>
  <c r="AH136" i="8"/>
  <c r="N135" i="24"/>
  <c r="O135" i="24"/>
  <c r="D135" i="24"/>
  <c r="B136" i="24"/>
  <c r="E135" i="24"/>
  <c r="F135" i="24"/>
  <c r="G135" i="24"/>
  <c r="H135" i="24"/>
  <c r="I135" i="24"/>
  <c r="J135" i="24"/>
  <c r="K135" i="24"/>
  <c r="L135" i="24"/>
  <c r="M135" i="24"/>
  <c r="C135" i="24"/>
  <c r="F133" i="3"/>
  <c r="G132" i="3" a="1"/>
  <c r="G132" i="3" s="1"/>
  <c r="T134" i="20"/>
  <c r="V133" i="20"/>
  <c r="AB133" i="20"/>
  <c r="AA133" i="20"/>
  <c r="W133" i="20"/>
  <c r="U133" i="20"/>
  <c r="Z133" i="20"/>
  <c r="J133" i="26"/>
  <c r="K132" i="26"/>
  <c r="M132" i="26"/>
  <c r="L132" i="26"/>
  <c r="O182" i="26"/>
  <c r="R181" i="26"/>
  <c r="P181" i="26"/>
  <c r="Q181" i="26"/>
  <c r="E133" i="26"/>
  <c r="F132" i="26"/>
  <c r="G132" i="26"/>
  <c r="H132" i="26"/>
  <c r="O133" i="20"/>
  <c r="Q132" i="20"/>
  <c r="P132" i="20"/>
  <c r="R132" i="20"/>
  <c r="T136" i="26"/>
  <c r="AB135" i="26"/>
  <c r="Z135" i="26"/>
  <c r="V135" i="26"/>
  <c r="U135" i="26"/>
  <c r="W135" i="26"/>
  <c r="AA135" i="26"/>
  <c r="J138" i="20"/>
  <c r="K137" i="20"/>
  <c r="L137" i="20"/>
  <c r="M137" i="20"/>
  <c r="E133" i="20"/>
  <c r="F132" i="20"/>
  <c r="H132" i="20"/>
  <c r="G132" i="20"/>
  <c r="M134" i="13" l="1"/>
  <c r="L135" i="13"/>
  <c r="K134" i="23"/>
  <c r="G134" i="23"/>
  <c r="M134" i="23"/>
  <c r="I134" i="23"/>
  <c r="L134" i="23"/>
  <c r="D134" i="23"/>
  <c r="N134" i="23"/>
  <c r="B135" i="23"/>
  <c r="E134" i="23"/>
  <c r="O134" i="23"/>
  <c r="C134" i="23"/>
  <c r="F134" i="23"/>
  <c r="H134" i="23"/>
  <c r="J134" i="23"/>
  <c r="Y136" i="16"/>
  <c r="V137" i="16"/>
  <c r="W136" i="16"/>
  <c r="X136" i="16"/>
  <c r="R135" i="16"/>
  <c r="T135" i="16"/>
  <c r="S135" i="16"/>
  <c r="Q136" i="16"/>
  <c r="B152" i="16"/>
  <c r="D151" i="16"/>
  <c r="E151" i="16"/>
  <c r="C151" i="16"/>
  <c r="G136" i="16"/>
  <c r="J135" i="16"/>
  <c r="H135" i="16"/>
  <c r="I135" i="16"/>
  <c r="L136" i="16"/>
  <c r="N135" i="16"/>
  <c r="O135" i="16"/>
  <c r="M135" i="16"/>
  <c r="AH137" i="8"/>
  <c r="M136" i="24"/>
  <c r="N136" i="24"/>
  <c r="O136" i="24"/>
  <c r="D136" i="24"/>
  <c r="B137" i="24"/>
  <c r="E136" i="24"/>
  <c r="F136" i="24"/>
  <c r="G136" i="24"/>
  <c r="H136" i="24"/>
  <c r="I136" i="24"/>
  <c r="J136" i="24"/>
  <c r="K136" i="24"/>
  <c r="L136" i="24"/>
  <c r="C136" i="24"/>
  <c r="G133" i="3" a="1"/>
  <c r="G133" i="3" s="1"/>
  <c r="F134" i="3"/>
  <c r="O183" i="26"/>
  <c r="R182" i="26"/>
  <c r="P182" i="26"/>
  <c r="Q182" i="26"/>
  <c r="J134" i="26"/>
  <c r="K133" i="26"/>
  <c r="L133" i="26"/>
  <c r="M133" i="26"/>
  <c r="T137" i="26"/>
  <c r="Z136" i="26"/>
  <c r="U136" i="26"/>
  <c r="AA136" i="26"/>
  <c r="V136" i="26"/>
  <c r="W136" i="26"/>
  <c r="AB136" i="26"/>
  <c r="O134" i="20"/>
  <c r="Q133" i="20"/>
  <c r="P133" i="20"/>
  <c r="R133" i="20"/>
  <c r="E134" i="20"/>
  <c r="F133" i="20"/>
  <c r="G133" i="20"/>
  <c r="H133" i="20"/>
  <c r="E134" i="26"/>
  <c r="G133" i="26"/>
  <c r="H133" i="26"/>
  <c r="F133" i="26"/>
  <c r="J139" i="20"/>
  <c r="L138" i="20"/>
  <c r="M138" i="20"/>
  <c r="K138" i="20"/>
  <c r="T135" i="20"/>
  <c r="AB134" i="20"/>
  <c r="V134" i="20"/>
  <c r="Z134" i="20"/>
  <c r="W134" i="20"/>
  <c r="U134" i="20"/>
  <c r="AA134" i="20"/>
  <c r="M135" i="13" l="1"/>
  <c r="L136" i="13"/>
  <c r="G135" i="23"/>
  <c r="B136" i="23"/>
  <c r="H135" i="23"/>
  <c r="D135" i="23"/>
  <c r="I135" i="23"/>
  <c r="J135" i="23"/>
  <c r="K135" i="23"/>
  <c r="L135" i="23"/>
  <c r="M135" i="23"/>
  <c r="E135" i="23"/>
  <c r="N135" i="23"/>
  <c r="C135" i="23"/>
  <c r="O135" i="23"/>
  <c r="F135" i="23"/>
  <c r="V138" i="16"/>
  <c r="X137" i="16"/>
  <c r="W137" i="16"/>
  <c r="Y137" i="16"/>
  <c r="N136" i="16"/>
  <c r="O136" i="16"/>
  <c r="L137" i="16"/>
  <c r="M136" i="16"/>
  <c r="B153" i="16"/>
  <c r="E152" i="16"/>
  <c r="D152" i="16"/>
  <c r="C152" i="16"/>
  <c r="S136" i="16"/>
  <c r="T136" i="16"/>
  <c r="R136" i="16"/>
  <c r="Q137" i="16"/>
  <c r="G137" i="16"/>
  <c r="H136" i="16"/>
  <c r="J136" i="16"/>
  <c r="I136" i="16"/>
  <c r="AH138" i="8"/>
  <c r="L137" i="24"/>
  <c r="M137" i="24"/>
  <c r="N137" i="24"/>
  <c r="O137" i="24"/>
  <c r="D137" i="24"/>
  <c r="B138" i="24"/>
  <c r="E137" i="24"/>
  <c r="F137" i="24"/>
  <c r="G137" i="24"/>
  <c r="H137" i="24"/>
  <c r="I137" i="24"/>
  <c r="J137" i="24"/>
  <c r="K137" i="24"/>
  <c r="C137" i="24"/>
  <c r="G134" i="3" a="1"/>
  <c r="G134" i="3" s="1"/>
  <c r="F135" i="3"/>
  <c r="T138" i="26"/>
  <c r="AA137" i="26"/>
  <c r="W137" i="26"/>
  <c r="AB137" i="26"/>
  <c r="Z137" i="26"/>
  <c r="U137" i="26"/>
  <c r="V137" i="26"/>
  <c r="E135" i="26"/>
  <c r="F134" i="26"/>
  <c r="G134" i="26"/>
  <c r="H134" i="26"/>
  <c r="J135" i="26"/>
  <c r="K134" i="26"/>
  <c r="L134" i="26"/>
  <c r="M134" i="26"/>
  <c r="O135" i="20"/>
  <c r="Q134" i="20"/>
  <c r="P134" i="20"/>
  <c r="R134" i="20"/>
  <c r="E135" i="20"/>
  <c r="H134" i="20"/>
  <c r="F134" i="20"/>
  <c r="G134" i="20"/>
  <c r="T136" i="20"/>
  <c r="W135" i="20"/>
  <c r="U135" i="20"/>
  <c r="AB135" i="20"/>
  <c r="Z135" i="20"/>
  <c r="AA135" i="20"/>
  <c r="V135" i="20"/>
  <c r="J140" i="20"/>
  <c r="L139" i="20"/>
  <c r="K139" i="20"/>
  <c r="M139" i="20"/>
  <c r="O184" i="26"/>
  <c r="P183" i="26"/>
  <c r="Q183" i="26"/>
  <c r="R183" i="26"/>
  <c r="L137" i="13" l="1"/>
  <c r="M136" i="13"/>
  <c r="N136" i="23"/>
  <c r="M136" i="23"/>
  <c r="D136" i="23"/>
  <c r="O136" i="23"/>
  <c r="F136" i="23"/>
  <c r="B137" i="23"/>
  <c r="I136" i="23"/>
  <c r="J136" i="23"/>
  <c r="K136" i="23"/>
  <c r="L136" i="23"/>
  <c r="E136" i="23"/>
  <c r="C136" i="23"/>
  <c r="G136" i="23"/>
  <c r="H136" i="23"/>
  <c r="V139" i="16"/>
  <c r="Y138" i="16"/>
  <c r="X138" i="16"/>
  <c r="W138" i="16"/>
  <c r="B154" i="16"/>
  <c r="E153" i="16"/>
  <c r="C153" i="16"/>
  <c r="D153" i="16"/>
  <c r="M137" i="16"/>
  <c r="N137" i="16"/>
  <c r="O137" i="16"/>
  <c r="L138" i="16"/>
  <c r="G138" i="16"/>
  <c r="I137" i="16"/>
  <c r="H137" i="16"/>
  <c r="J137" i="16"/>
  <c r="Q138" i="16"/>
  <c r="T137" i="16"/>
  <c r="R137" i="16"/>
  <c r="S137" i="16"/>
  <c r="AH139" i="8"/>
  <c r="K138" i="24"/>
  <c r="L138" i="24"/>
  <c r="M138" i="24"/>
  <c r="N138" i="24"/>
  <c r="O138" i="24"/>
  <c r="D138" i="24"/>
  <c r="B139" i="24"/>
  <c r="E138" i="24"/>
  <c r="F138" i="24"/>
  <c r="G138" i="24"/>
  <c r="H138" i="24"/>
  <c r="I138" i="24"/>
  <c r="J138" i="24"/>
  <c r="C138" i="24"/>
  <c r="G135" i="3" a="1"/>
  <c r="G135" i="3" s="1"/>
  <c r="F136" i="3"/>
  <c r="T137" i="20"/>
  <c r="U136" i="20"/>
  <c r="AB136" i="20"/>
  <c r="V136" i="20"/>
  <c r="Z136" i="20"/>
  <c r="W136" i="20"/>
  <c r="AA136" i="20"/>
  <c r="J136" i="26"/>
  <c r="K135" i="26"/>
  <c r="L135" i="26"/>
  <c r="M135" i="26"/>
  <c r="E136" i="26"/>
  <c r="H135" i="26"/>
  <c r="F135" i="26"/>
  <c r="G135" i="26"/>
  <c r="O185" i="26"/>
  <c r="R184" i="26"/>
  <c r="Q184" i="26"/>
  <c r="P184" i="26"/>
  <c r="E136" i="20"/>
  <c r="G135" i="20"/>
  <c r="H135" i="20"/>
  <c r="F135" i="20"/>
  <c r="O136" i="20"/>
  <c r="R135" i="20"/>
  <c r="P135" i="20"/>
  <c r="Q135" i="20"/>
  <c r="J141" i="20"/>
  <c r="M140" i="20"/>
  <c r="K140" i="20"/>
  <c r="L140" i="20"/>
  <c r="T139" i="26"/>
  <c r="AA138" i="26"/>
  <c r="U138" i="26"/>
  <c r="V138" i="26"/>
  <c r="AB138" i="26"/>
  <c r="Z138" i="26"/>
  <c r="W138" i="26"/>
  <c r="M137" i="13" l="1"/>
  <c r="L138" i="13"/>
  <c r="O137" i="23"/>
  <c r="I137" i="23"/>
  <c r="J137" i="23"/>
  <c r="K137" i="23"/>
  <c r="E137" i="23"/>
  <c r="F137" i="23"/>
  <c r="L137" i="23"/>
  <c r="B138" i="23"/>
  <c r="C137" i="23"/>
  <c r="M137" i="23"/>
  <c r="D137" i="23"/>
  <c r="N137" i="23"/>
  <c r="G137" i="23"/>
  <c r="H137" i="23"/>
  <c r="W139" i="16"/>
  <c r="Y139" i="16"/>
  <c r="X139" i="16"/>
  <c r="V140" i="16"/>
  <c r="R138" i="16"/>
  <c r="T138" i="16"/>
  <c r="Q139" i="16"/>
  <c r="S138" i="16"/>
  <c r="B155" i="16"/>
  <c r="C154" i="16"/>
  <c r="E154" i="16"/>
  <c r="D154" i="16"/>
  <c r="L139" i="16"/>
  <c r="N138" i="16"/>
  <c r="M138" i="16"/>
  <c r="O138" i="16"/>
  <c r="G139" i="16"/>
  <c r="I138" i="16"/>
  <c r="H138" i="16"/>
  <c r="J138" i="16"/>
  <c r="AH140" i="8"/>
  <c r="J139" i="24"/>
  <c r="K139" i="24"/>
  <c r="L139" i="24"/>
  <c r="M139" i="24"/>
  <c r="N139" i="24"/>
  <c r="O139" i="24"/>
  <c r="D139" i="24"/>
  <c r="B140" i="24"/>
  <c r="E139" i="24"/>
  <c r="F139" i="24"/>
  <c r="G139" i="24"/>
  <c r="H139" i="24"/>
  <c r="I139" i="24"/>
  <c r="C139" i="24"/>
  <c r="F137" i="3"/>
  <c r="G136" i="3" a="1"/>
  <c r="G136" i="3" s="1"/>
  <c r="E137" i="26"/>
  <c r="F136" i="26"/>
  <c r="G136" i="26"/>
  <c r="H136" i="26"/>
  <c r="J137" i="26"/>
  <c r="L136" i="26"/>
  <c r="K136" i="26"/>
  <c r="M136" i="26"/>
  <c r="O137" i="20"/>
  <c r="P136" i="20"/>
  <c r="R136" i="20"/>
  <c r="Q136" i="20"/>
  <c r="E137" i="20"/>
  <c r="F136" i="20"/>
  <c r="H136" i="20"/>
  <c r="G136" i="20"/>
  <c r="O186" i="26"/>
  <c r="R185" i="26"/>
  <c r="P185" i="26"/>
  <c r="Q185" i="26"/>
  <c r="J142" i="20"/>
  <c r="M141" i="20"/>
  <c r="K141" i="20"/>
  <c r="L141" i="20"/>
  <c r="T140" i="26"/>
  <c r="V139" i="26"/>
  <c r="Z139" i="26"/>
  <c r="AB139" i="26"/>
  <c r="AA139" i="26"/>
  <c r="U139" i="26"/>
  <c r="W139" i="26"/>
  <c r="T138" i="20"/>
  <c r="Z137" i="20"/>
  <c r="U137" i="20"/>
  <c r="V137" i="20"/>
  <c r="AB137" i="20"/>
  <c r="AA137" i="20"/>
  <c r="W137" i="20"/>
  <c r="M138" i="13" l="1"/>
  <c r="L139" i="13"/>
  <c r="N138" i="23"/>
  <c r="O138" i="23"/>
  <c r="G138" i="23"/>
  <c r="H138" i="23"/>
  <c r="C138" i="23"/>
  <c r="M138" i="23"/>
  <c r="J138" i="23"/>
  <c r="B139" i="23"/>
  <c r="I138" i="23"/>
  <c r="F138" i="23"/>
  <c r="L138" i="23"/>
  <c r="E138" i="23"/>
  <c r="D138" i="23"/>
  <c r="K138" i="23"/>
  <c r="Y140" i="16"/>
  <c r="W140" i="16"/>
  <c r="V141" i="16"/>
  <c r="X140" i="16"/>
  <c r="I139" i="16"/>
  <c r="J139" i="16"/>
  <c r="H139" i="16"/>
  <c r="G140" i="16"/>
  <c r="B156" i="16"/>
  <c r="E155" i="16"/>
  <c r="C155" i="16"/>
  <c r="D155" i="16"/>
  <c r="N139" i="16"/>
  <c r="O139" i="16"/>
  <c r="L140" i="16"/>
  <c r="M139" i="16"/>
  <c r="T139" i="16"/>
  <c r="Q140" i="16"/>
  <c r="R139" i="16"/>
  <c r="S139" i="16"/>
  <c r="AH141" i="8"/>
  <c r="I140" i="24"/>
  <c r="J140" i="24"/>
  <c r="K140" i="24"/>
  <c r="L140" i="24"/>
  <c r="M140" i="24"/>
  <c r="N140" i="24"/>
  <c r="O140" i="24"/>
  <c r="D140" i="24"/>
  <c r="B141" i="24"/>
  <c r="E140" i="24"/>
  <c r="F140" i="24"/>
  <c r="G140" i="24"/>
  <c r="H140" i="24"/>
  <c r="C140" i="24"/>
  <c r="G137" i="3" a="1"/>
  <c r="G137" i="3" s="1"/>
  <c r="F138" i="3"/>
  <c r="O138" i="20"/>
  <c r="R137" i="20"/>
  <c r="Q137" i="20"/>
  <c r="P137" i="20"/>
  <c r="T139" i="20"/>
  <c r="V138" i="20"/>
  <c r="Z138" i="20"/>
  <c r="W138" i="20"/>
  <c r="AB138" i="20"/>
  <c r="AA138" i="20"/>
  <c r="U138" i="20"/>
  <c r="O187" i="26"/>
  <c r="Q186" i="26"/>
  <c r="R186" i="26"/>
  <c r="P186" i="26"/>
  <c r="J138" i="26"/>
  <c r="L137" i="26"/>
  <c r="M137" i="26"/>
  <c r="K137" i="26"/>
  <c r="J143" i="20"/>
  <c r="M142" i="20"/>
  <c r="L142" i="20"/>
  <c r="K142" i="20"/>
  <c r="T141" i="26"/>
  <c r="V140" i="26"/>
  <c r="AB140" i="26"/>
  <c r="W140" i="26"/>
  <c r="Z140" i="26"/>
  <c r="AA140" i="26"/>
  <c r="U140" i="26"/>
  <c r="E138" i="20"/>
  <c r="G137" i="20"/>
  <c r="F137" i="20"/>
  <c r="H137" i="20"/>
  <c r="E138" i="26"/>
  <c r="H137" i="26"/>
  <c r="G137" i="26"/>
  <c r="F137" i="26"/>
  <c r="L140" i="13" l="1"/>
  <c r="M139" i="13"/>
  <c r="N139" i="23"/>
  <c r="L139" i="23"/>
  <c r="K139" i="23"/>
  <c r="O139" i="23"/>
  <c r="D139" i="23"/>
  <c r="B140" i="23"/>
  <c r="C139" i="23"/>
  <c r="G139" i="23"/>
  <c r="H139" i="23"/>
  <c r="I139" i="23"/>
  <c r="F139" i="23"/>
  <c r="J139" i="23"/>
  <c r="E139" i="23"/>
  <c r="M139" i="23"/>
  <c r="X141" i="16"/>
  <c r="W141" i="16"/>
  <c r="V142" i="16"/>
  <c r="Y141" i="16"/>
  <c r="B157" i="16"/>
  <c r="C156" i="16"/>
  <c r="E156" i="16"/>
  <c r="D156" i="16"/>
  <c r="G141" i="16"/>
  <c r="I140" i="16"/>
  <c r="J140" i="16"/>
  <c r="H140" i="16"/>
  <c r="Q141" i="16"/>
  <c r="R140" i="16"/>
  <c r="S140" i="16"/>
  <c r="T140" i="16"/>
  <c r="O140" i="16"/>
  <c r="L141" i="16"/>
  <c r="M140" i="16"/>
  <c r="N140" i="16"/>
  <c r="AH142" i="8"/>
  <c r="H141" i="24"/>
  <c r="I141" i="24"/>
  <c r="J141" i="24"/>
  <c r="K141" i="24"/>
  <c r="L141" i="24"/>
  <c r="M141" i="24"/>
  <c r="N141" i="24"/>
  <c r="O141" i="24"/>
  <c r="D141" i="24"/>
  <c r="B142" i="24"/>
  <c r="E141" i="24"/>
  <c r="F141" i="24"/>
  <c r="G141" i="24"/>
  <c r="C141" i="24"/>
  <c r="G138" i="3" a="1"/>
  <c r="G138" i="3" s="1"/>
  <c r="F139" i="3"/>
  <c r="O188" i="26"/>
  <c r="Q187" i="26"/>
  <c r="R187" i="26"/>
  <c r="P187" i="26"/>
  <c r="T142" i="26"/>
  <c r="U141" i="26"/>
  <c r="AB141" i="26"/>
  <c r="W141" i="26"/>
  <c r="Z141" i="26"/>
  <c r="V141" i="26"/>
  <c r="AA141" i="26"/>
  <c r="E139" i="20"/>
  <c r="G138" i="20"/>
  <c r="H138" i="20"/>
  <c r="F138" i="20"/>
  <c r="T140" i="20"/>
  <c r="U139" i="20"/>
  <c r="Z139" i="20"/>
  <c r="AB139" i="20"/>
  <c r="V139" i="20"/>
  <c r="W139" i="20"/>
  <c r="AA139" i="20"/>
  <c r="J139" i="26"/>
  <c r="L138" i="26"/>
  <c r="M138" i="26"/>
  <c r="K138" i="26"/>
  <c r="E139" i="26"/>
  <c r="F138" i="26"/>
  <c r="G138" i="26"/>
  <c r="H138" i="26"/>
  <c r="J144" i="20"/>
  <c r="M143" i="20"/>
  <c r="L143" i="20"/>
  <c r="K143" i="20"/>
  <c r="O139" i="20"/>
  <c r="P138" i="20"/>
  <c r="R138" i="20"/>
  <c r="Q138" i="20"/>
  <c r="M140" i="13" l="1"/>
  <c r="L141" i="13"/>
  <c r="E140" i="23"/>
  <c r="N140" i="23"/>
  <c r="M140" i="23"/>
  <c r="C140" i="23"/>
  <c r="G140" i="23"/>
  <c r="F140" i="23"/>
  <c r="I140" i="23"/>
  <c r="J140" i="23"/>
  <c r="H140" i="23"/>
  <c r="K140" i="23"/>
  <c r="D140" i="23"/>
  <c r="L140" i="23"/>
  <c r="O140" i="23"/>
  <c r="B141" i="23"/>
  <c r="W142" i="16"/>
  <c r="X142" i="16"/>
  <c r="Y142" i="16"/>
  <c r="V143" i="16"/>
  <c r="G142" i="16"/>
  <c r="J141" i="16"/>
  <c r="I141" i="16"/>
  <c r="H141" i="16"/>
  <c r="L142" i="16"/>
  <c r="M141" i="16"/>
  <c r="N141" i="16"/>
  <c r="O141" i="16"/>
  <c r="B158" i="16"/>
  <c r="E157" i="16"/>
  <c r="C157" i="16"/>
  <c r="D157" i="16"/>
  <c r="R141" i="16"/>
  <c r="T141" i="16"/>
  <c r="S141" i="16"/>
  <c r="Q142" i="16"/>
  <c r="AH143" i="8"/>
  <c r="G142" i="24"/>
  <c r="H142" i="24"/>
  <c r="I142" i="24"/>
  <c r="J142" i="24"/>
  <c r="K142" i="24"/>
  <c r="L142" i="24"/>
  <c r="M142" i="24"/>
  <c r="N142" i="24"/>
  <c r="O142" i="24"/>
  <c r="D142" i="24"/>
  <c r="B143" i="24"/>
  <c r="E142" i="24"/>
  <c r="F142" i="24"/>
  <c r="C142" i="24"/>
  <c r="G139" i="3" a="1"/>
  <c r="G139" i="3" s="1"/>
  <c r="F140" i="3"/>
  <c r="E140" i="20"/>
  <c r="G139" i="20"/>
  <c r="F139" i="20"/>
  <c r="H139" i="20"/>
  <c r="O140" i="20"/>
  <c r="R139" i="20"/>
  <c r="P139" i="20"/>
  <c r="Q139" i="20"/>
  <c r="J145" i="20"/>
  <c r="K144" i="20"/>
  <c r="L144" i="20"/>
  <c r="M144" i="20"/>
  <c r="T143" i="26"/>
  <c r="Z142" i="26"/>
  <c r="AA142" i="26"/>
  <c r="U142" i="26"/>
  <c r="AB142" i="26"/>
  <c r="V142" i="26"/>
  <c r="W142" i="26"/>
  <c r="J140" i="26"/>
  <c r="L139" i="26"/>
  <c r="M139" i="26"/>
  <c r="K139" i="26"/>
  <c r="T141" i="20"/>
  <c r="AB140" i="20"/>
  <c r="Z140" i="20"/>
  <c r="V140" i="20"/>
  <c r="W140" i="20"/>
  <c r="U140" i="20"/>
  <c r="AA140" i="20"/>
  <c r="E140" i="26"/>
  <c r="H139" i="26"/>
  <c r="G139" i="26"/>
  <c r="F139" i="26"/>
  <c r="O189" i="26"/>
  <c r="Q188" i="26"/>
  <c r="R188" i="26"/>
  <c r="P188" i="26"/>
  <c r="M141" i="13" l="1"/>
  <c r="L142" i="13"/>
  <c r="C141" i="23"/>
  <c r="I141" i="23"/>
  <c r="M141" i="23"/>
  <c r="L141" i="23"/>
  <c r="O141" i="23"/>
  <c r="D141" i="23"/>
  <c r="B142" i="23"/>
  <c r="F141" i="23"/>
  <c r="G141" i="23"/>
  <c r="H141" i="23"/>
  <c r="J141" i="23"/>
  <c r="K141" i="23"/>
  <c r="N141" i="23"/>
  <c r="E141" i="23"/>
  <c r="W143" i="16"/>
  <c r="Y143" i="16"/>
  <c r="V144" i="16"/>
  <c r="X143" i="16"/>
  <c r="B159" i="16"/>
  <c r="C158" i="16"/>
  <c r="D158" i="16"/>
  <c r="E158" i="16"/>
  <c r="N142" i="16"/>
  <c r="O142" i="16"/>
  <c r="L143" i="16"/>
  <c r="M142" i="16"/>
  <c r="R142" i="16"/>
  <c r="S142" i="16"/>
  <c r="T142" i="16"/>
  <c r="Q143" i="16"/>
  <c r="H142" i="16"/>
  <c r="J142" i="16"/>
  <c r="G143" i="16"/>
  <c r="I142" i="16"/>
  <c r="AH144" i="8"/>
  <c r="F143" i="24"/>
  <c r="G143" i="24"/>
  <c r="H143" i="24"/>
  <c r="I143" i="24"/>
  <c r="J143" i="24"/>
  <c r="K143" i="24"/>
  <c r="L143" i="24"/>
  <c r="M143" i="24"/>
  <c r="N143" i="24"/>
  <c r="O143" i="24"/>
  <c r="D143" i="24"/>
  <c r="B144" i="24"/>
  <c r="E143" i="24"/>
  <c r="C143" i="24"/>
  <c r="G140" i="3" a="1"/>
  <c r="G140" i="3" s="1"/>
  <c r="F141" i="3"/>
  <c r="J146" i="20"/>
  <c r="K145" i="20"/>
  <c r="M145" i="20"/>
  <c r="L145" i="20"/>
  <c r="J141" i="26"/>
  <c r="K140" i="26"/>
  <c r="L140" i="26"/>
  <c r="M140" i="26"/>
  <c r="E141" i="26"/>
  <c r="H140" i="26"/>
  <c r="F140" i="26"/>
  <c r="G140" i="26"/>
  <c r="O141" i="20"/>
  <c r="P140" i="20"/>
  <c r="R140" i="20"/>
  <c r="Q140" i="20"/>
  <c r="O190" i="26"/>
  <c r="R189" i="26"/>
  <c r="Q189" i="26"/>
  <c r="P189" i="26"/>
  <c r="T142" i="20"/>
  <c r="Z141" i="20"/>
  <c r="U141" i="20"/>
  <c r="W141" i="20"/>
  <c r="V141" i="20"/>
  <c r="AB141" i="20"/>
  <c r="AA141" i="20"/>
  <c r="T144" i="26"/>
  <c r="Z143" i="26"/>
  <c r="AB143" i="26"/>
  <c r="W143" i="26"/>
  <c r="U143" i="26"/>
  <c r="V143" i="26"/>
  <c r="AA143" i="26"/>
  <c r="E141" i="20"/>
  <c r="G140" i="20"/>
  <c r="H140" i="20"/>
  <c r="F140" i="20"/>
  <c r="L143" i="13" l="1"/>
  <c r="M142" i="13"/>
  <c r="F142" i="23"/>
  <c r="I142" i="23"/>
  <c r="J142" i="23"/>
  <c r="K142" i="23"/>
  <c r="C142" i="23"/>
  <c r="L142" i="23"/>
  <c r="O142" i="23"/>
  <c r="D142" i="23"/>
  <c r="M142" i="23"/>
  <c r="N142" i="23"/>
  <c r="G142" i="23"/>
  <c r="E142" i="23"/>
  <c r="H142" i="23"/>
  <c r="B143" i="23"/>
  <c r="X144" i="16"/>
  <c r="Y144" i="16"/>
  <c r="V145" i="16"/>
  <c r="W144" i="16"/>
  <c r="I143" i="16"/>
  <c r="H143" i="16"/>
  <c r="J143" i="16"/>
  <c r="G144" i="16"/>
  <c r="Q144" i="16"/>
  <c r="T143" i="16"/>
  <c r="R143" i="16"/>
  <c r="S143" i="16"/>
  <c r="B160" i="16"/>
  <c r="D159" i="16"/>
  <c r="E159" i="16"/>
  <c r="C159" i="16"/>
  <c r="O143" i="16"/>
  <c r="L144" i="16"/>
  <c r="M143" i="16"/>
  <c r="N143" i="16"/>
  <c r="AH145" i="8"/>
  <c r="E144" i="24"/>
  <c r="F144" i="24"/>
  <c r="G144" i="24"/>
  <c r="H144" i="24"/>
  <c r="I144" i="24"/>
  <c r="J144" i="24"/>
  <c r="K144" i="24"/>
  <c r="L144" i="24"/>
  <c r="M144" i="24"/>
  <c r="N144" i="24"/>
  <c r="O144" i="24"/>
  <c r="D144" i="24"/>
  <c r="B145" i="24"/>
  <c r="C144" i="24"/>
  <c r="G141" i="3" a="1"/>
  <c r="G141" i="3" s="1"/>
  <c r="F142" i="3"/>
  <c r="E142" i="26"/>
  <c r="G141" i="26"/>
  <c r="F141" i="26"/>
  <c r="H141" i="26"/>
  <c r="O191" i="26"/>
  <c r="P190" i="26"/>
  <c r="Q190" i="26"/>
  <c r="R190" i="26"/>
  <c r="J142" i="26"/>
  <c r="L141" i="26"/>
  <c r="M141" i="26"/>
  <c r="K141" i="26"/>
  <c r="T145" i="26"/>
  <c r="AA144" i="26"/>
  <c r="V144" i="26"/>
  <c r="W144" i="26"/>
  <c r="AB144" i="26"/>
  <c r="U144" i="26"/>
  <c r="Z144" i="26"/>
  <c r="T143" i="20"/>
  <c r="U142" i="20"/>
  <c r="AB142" i="20"/>
  <c r="AA142" i="20"/>
  <c r="W142" i="20"/>
  <c r="V142" i="20"/>
  <c r="Z142" i="20"/>
  <c r="E142" i="20"/>
  <c r="F141" i="20"/>
  <c r="G141" i="20"/>
  <c r="H141" i="20"/>
  <c r="O142" i="20"/>
  <c r="Q141" i="20"/>
  <c r="R141" i="20"/>
  <c r="P141" i="20"/>
  <c r="J147" i="20"/>
  <c r="K146" i="20"/>
  <c r="L146" i="20"/>
  <c r="M146" i="20"/>
  <c r="M143" i="13" l="1"/>
  <c r="L144" i="13"/>
  <c r="G143" i="23"/>
  <c r="I143" i="23"/>
  <c r="C143" i="23"/>
  <c r="N143" i="23"/>
  <c r="E143" i="23"/>
  <c r="F143" i="23"/>
  <c r="O143" i="23"/>
  <c r="H143" i="23"/>
  <c r="K143" i="23"/>
  <c r="J143" i="23"/>
  <c r="M143" i="23"/>
  <c r="L143" i="23"/>
  <c r="B144" i="23"/>
  <c r="D143" i="23"/>
  <c r="W145" i="16"/>
  <c r="V146" i="16"/>
  <c r="X145" i="16"/>
  <c r="Y145" i="16"/>
  <c r="B161" i="16"/>
  <c r="D160" i="16"/>
  <c r="C160" i="16"/>
  <c r="E160" i="16"/>
  <c r="R144" i="16"/>
  <c r="T144" i="16"/>
  <c r="S144" i="16"/>
  <c r="Q145" i="16"/>
  <c r="L145" i="16"/>
  <c r="N144" i="16"/>
  <c r="O144" i="16"/>
  <c r="M144" i="16"/>
  <c r="I144" i="16"/>
  <c r="H144" i="16"/>
  <c r="J144" i="16"/>
  <c r="G145" i="16"/>
  <c r="AH146" i="8"/>
  <c r="D145" i="24"/>
  <c r="B146" i="24"/>
  <c r="E145" i="24"/>
  <c r="F145" i="24"/>
  <c r="G145" i="24"/>
  <c r="H145" i="24"/>
  <c r="I145" i="24"/>
  <c r="J145" i="24"/>
  <c r="K145" i="24"/>
  <c r="L145" i="24"/>
  <c r="M145" i="24"/>
  <c r="N145" i="24"/>
  <c r="O145" i="24"/>
  <c r="C145" i="24"/>
  <c r="G142" i="3" a="1"/>
  <c r="G142" i="3" s="1"/>
  <c r="F143" i="3"/>
  <c r="J143" i="26"/>
  <c r="K142" i="26"/>
  <c r="M142" i="26"/>
  <c r="L142" i="26"/>
  <c r="T144" i="20"/>
  <c r="Z143" i="20"/>
  <c r="AA143" i="20"/>
  <c r="U143" i="20"/>
  <c r="V143" i="20"/>
  <c r="W143" i="20"/>
  <c r="AB143" i="20"/>
  <c r="J148" i="20"/>
  <c r="K147" i="20"/>
  <c r="L147" i="20"/>
  <c r="M147" i="20"/>
  <c r="O192" i="26"/>
  <c r="Q191" i="26"/>
  <c r="R191" i="26"/>
  <c r="P191" i="26"/>
  <c r="E143" i="20"/>
  <c r="G142" i="20"/>
  <c r="H142" i="20"/>
  <c r="F142" i="20"/>
  <c r="O143" i="20"/>
  <c r="P142" i="20"/>
  <c r="R142" i="20"/>
  <c r="Q142" i="20"/>
  <c r="T146" i="26"/>
  <c r="V145" i="26"/>
  <c r="U145" i="26"/>
  <c r="AA145" i="26"/>
  <c r="AB145" i="26"/>
  <c r="Z145" i="26"/>
  <c r="W145" i="26"/>
  <c r="E143" i="26"/>
  <c r="F142" i="26"/>
  <c r="G142" i="26"/>
  <c r="H142" i="26"/>
  <c r="M144" i="13" l="1"/>
  <c r="L145" i="13"/>
  <c r="J144" i="23"/>
  <c r="L144" i="23"/>
  <c r="D144" i="23"/>
  <c r="E144" i="23"/>
  <c r="F144" i="23"/>
  <c r="B145" i="23"/>
  <c r="G144" i="23"/>
  <c r="C144" i="23"/>
  <c r="K144" i="23"/>
  <c r="H144" i="23"/>
  <c r="I144" i="23"/>
  <c r="M144" i="23"/>
  <c r="N144" i="23"/>
  <c r="O144" i="23"/>
  <c r="V147" i="16"/>
  <c r="W146" i="16"/>
  <c r="X146" i="16"/>
  <c r="Y146" i="16"/>
  <c r="G146" i="16"/>
  <c r="I145" i="16"/>
  <c r="H145" i="16"/>
  <c r="J145" i="16"/>
  <c r="B162" i="16"/>
  <c r="C161" i="16"/>
  <c r="D161" i="16"/>
  <c r="E161" i="16"/>
  <c r="N145" i="16"/>
  <c r="O145" i="16"/>
  <c r="M145" i="16"/>
  <c r="L146" i="16"/>
  <c r="R145" i="16"/>
  <c r="S145" i="16"/>
  <c r="T145" i="16"/>
  <c r="Q146" i="16"/>
  <c r="AH147" i="8"/>
  <c r="O146" i="24"/>
  <c r="D146" i="24"/>
  <c r="B147" i="24"/>
  <c r="E146" i="24"/>
  <c r="F146" i="24"/>
  <c r="G146" i="24"/>
  <c r="H146" i="24"/>
  <c r="I146" i="24"/>
  <c r="J146" i="24"/>
  <c r="K146" i="24"/>
  <c r="L146" i="24"/>
  <c r="M146" i="24"/>
  <c r="N146" i="24"/>
  <c r="C146" i="24"/>
  <c r="F144" i="3"/>
  <c r="G143" i="3" a="1"/>
  <c r="G143" i="3" s="1"/>
  <c r="J149" i="20"/>
  <c r="K148" i="20"/>
  <c r="L148" i="20"/>
  <c r="M148" i="20"/>
  <c r="O144" i="20"/>
  <c r="P143" i="20"/>
  <c r="Q143" i="20"/>
  <c r="R143" i="20"/>
  <c r="E144" i="26"/>
  <c r="G143" i="26"/>
  <c r="F143" i="26"/>
  <c r="H143" i="26"/>
  <c r="T145" i="20"/>
  <c r="AB144" i="20"/>
  <c r="Z144" i="20"/>
  <c r="W144" i="20"/>
  <c r="AA144" i="20"/>
  <c r="U144" i="20"/>
  <c r="V144" i="20"/>
  <c r="O193" i="26"/>
  <c r="R192" i="26"/>
  <c r="P192" i="26"/>
  <c r="Q192" i="26"/>
  <c r="T147" i="26"/>
  <c r="AB146" i="26"/>
  <c r="V146" i="26"/>
  <c r="AA146" i="26"/>
  <c r="Z146" i="26"/>
  <c r="U146" i="26"/>
  <c r="W146" i="26"/>
  <c r="E144" i="20"/>
  <c r="G143" i="20"/>
  <c r="H143" i="20"/>
  <c r="F143" i="20"/>
  <c r="J144" i="26"/>
  <c r="M143" i="26"/>
  <c r="K143" i="26"/>
  <c r="L143" i="26"/>
  <c r="M145" i="13" l="1"/>
  <c r="L146" i="13"/>
  <c r="H145" i="23"/>
  <c r="C145" i="23"/>
  <c r="M145" i="23"/>
  <c r="I145" i="23"/>
  <c r="J145" i="23"/>
  <c r="E145" i="23"/>
  <c r="K145" i="23"/>
  <c r="L145" i="23"/>
  <c r="N145" i="23"/>
  <c r="O145" i="23"/>
  <c r="F145" i="23"/>
  <c r="B146" i="23"/>
  <c r="D145" i="23"/>
  <c r="G145" i="23"/>
  <c r="Y147" i="16"/>
  <c r="V148" i="16"/>
  <c r="X147" i="16"/>
  <c r="W147" i="16"/>
  <c r="Q147" i="16"/>
  <c r="T146" i="16"/>
  <c r="R146" i="16"/>
  <c r="S146" i="16"/>
  <c r="B163" i="16"/>
  <c r="D162" i="16"/>
  <c r="E162" i="16"/>
  <c r="C162" i="16"/>
  <c r="O146" i="16"/>
  <c r="M146" i="16"/>
  <c r="N146" i="16"/>
  <c r="L147" i="16"/>
  <c r="J146" i="16"/>
  <c r="G147" i="16"/>
  <c r="I146" i="16"/>
  <c r="H146" i="16"/>
  <c r="AH148" i="8"/>
  <c r="N147" i="24"/>
  <c r="O147" i="24"/>
  <c r="D147" i="24"/>
  <c r="B148" i="24"/>
  <c r="E147" i="24"/>
  <c r="F147" i="24"/>
  <c r="G147" i="24"/>
  <c r="H147" i="24"/>
  <c r="I147" i="24"/>
  <c r="J147" i="24"/>
  <c r="K147" i="24"/>
  <c r="L147" i="24"/>
  <c r="M147" i="24"/>
  <c r="C147" i="24"/>
  <c r="G144" i="3" a="1"/>
  <c r="G144" i="3" s="1"/>
  <c r="F145" i="3"/>
  <c r="E145" i="26"/>
  <c r="F144" i="26"/>
  <c r="G144" i="26"/>
  <c r="H144" i="26"/>
  <c r="O194" i="26"/>
  <c r="Q193" i="26"/>
  <c r="P193" i="26"/>
  <c r="R193" i="26"/>
  <c r="T148" i="26"/>
  <c r="AA147" i="26"/>
  <c r="Z147" i="26"/>
  <c r="V147" i="26"/>
  <c r="U147" i="26"/>
  <c r="AB147" i="26"/>
  <c r="W147" i="26"/>
  <c r="O145" i="20"/>
  <c r="Q144" i="20"/>
  <c r="P144" i="20"/>
  <c r="R144" i="20"/>
  <c r="E145" i="20"/>
  <c r="G144" i="20"/>
  <c r="H144" i="20"/>
  <c r="F144" i="20"/>
  <c r="J145" i="26"/>
  <c r="K144" i="26"/>
  <c r="M144" i="26"/>
  <c r="L144" i="26"/>
  <c r="T146" i="20"/>
  <c r="U145" i="20"/>
  <c r="AA145" i="20"/>
  <c r="AB145" i="20"/>
  <c r="W145" i="20"/>
  <c r="V145" i="20"/>
  <c r="Z145" i="20"/>
  <c r="J150" i="20"/>
  <c r="L149" i="20"/>
  <c r="M149" i="20"/>
  <c r="K149" i="20"/>
  <c r="M146" i="13" l="1"/>
  <c r="L147" i="13"/>
  <c r="F146" i="23"/>
  <c r="G146" i="23"/>
  <c r="I146" i="23"/>
  <c r="J146" i="23"/>
  <c r="L146" i="23"/>
  <c r="M146" i="23"/>
  <c r="O146" i="23"/>
  <c r="N146" i="23"/>
  <c r="E146" i="23"/>
  <c r="K146" i="23"/>
  <c r="C146" i="23"/>
  <c r="H146" i="23"/>
  <c r="B147" i="23"/>
  <c r="D146" i="23"/>
  <c r="Y148" i="16"/>
  <c r="V149" i="16"/>
  <c r="W148" i="16"/>
  <c r="X148" i="16"/>
  <c r="G148" i="16"/>
  <c r="I147" i="16"/>
  <c r="J147" i="16"/>
  <c r="H147" i="16"/>
  <c r="L148" i="16"/>
  <c r="N147" i="16"/>
  <c r="O147" i="16"/>
  <c r="M147" i="16"/>
  <c r="B164" i="16"/>
  <c r="D163" i="16"/>
  <c r="E163" i="16"/>
  <c r="C163" i="16"/>
  <c r="R147" i="16"/>
  <c r="T147" i="16"/>
  <c r="S147" i="16"/>
  <c r="Q148" i="16"/>
  <c r="AH149" i="8"/>
  <c r="M148" i="24"/>
  <c r="N148" i="24"/>
  <c r="O148" i="24"/>
  <c r="D148" i="24"/>
  <c r="B149" i="24"/>
  <c r="E148" i="24"/>
  <c r="F148" i="24"/>
  <c r="G148" i="24"/>
  <c r="H148" i="24"/>
  <c r="I148" i="24"/>
  <c r="J148" i="24"/>
  <c r="K148" i="24"/>
  <c r="L148" i="24"/>
  <c r="C148" i="24"/>
  <c r="F146" i="3"/>
  <c r="G145" i="3" a="1"/>
  <c r="G145" i="3" s="1"/>
  <c r="J151" i="20"/>
  <c r="M150" i="20"/>
  <c r="K150" i="20"/>
  <c r="L150" i="20"/>
  <c r="T149" i="26"/>
  <c r="Z148" i="26"/>
  <c r="W148" i="26"/>
  <c r="AB148" i="26"/>
  <c r="U148" i="26"/>
  <c r="V148" i="26"/>
  <c r="AA148" i="26"/>
  <c r="J146" i="26"/>
  <c r="L145" i="26"/>
  <c r="K145" i="26"/>
  <c r="M145" i="26"/>
  <c r="O195" i="26"/>
  <c r="Q194" i="26"/>
  <c r="R194" i="26"/>
  <c r="P194" i="26"/>
  <c r="O146" i="20"/>
  <c r="R145" i="20"/>
  <c r="Q145" i="20"/>
  <c r="P145" i="20"/>
  <c r="T147" i="20"/>
  <c r="Z146" i="20"/>
  <c r="W146" i="20"/>
  <c r="U146" i="20"/>
  <c r="AB146" i="20"/>
  <c r="AA146" i="20"/>
  <c r="V146" i="20"/>
  <c r="E146" i="20"/>
  <c r="F145" i="20"/>
  <c r="G145" i="20"/>
  <c r="H145" i="20"/>
  <c r="E146" i="26"/>
  <c r="H145" i="26"/>
  <c r="G145" i="26"/>
  <c r="F145" i="26"/>
  <c r="M147" i="13" l="1"/>
  <c r="L148" i="13"/>
  <c r="N147" i="23"/>
  <c r="M147" i="23"/>
  <c r="O147" i="23"/>
  <c r="C147" i="23"/>
  <c r="L147" i="23"/>
  <c r="G147" i="23"/>
  <c r="D147" i="23"/>
  <c r="F147" i="23"/>
  <c r="B148" i="23"/>
  <c r="I147" i="23"/>
  <c r="H147" i="23"/>
  <c r="J147" i="23"/>
  <c r="K147" i="23"/>
  <c r="E147" i="23"/>
  <c r="V150" i="16"/>
  <c r="X149" i="16"/>
  <c r="W149" i="16"/>
  <c r="Y149" i="16"/>
  <c r="S148" i="16"/>
  <c r="T148" i="16"/>
  <c r="R148" i="16"/>
  <c r="Q149" i="16"/>
  <c r="N148" i="16"/>
  <c r="O148" i="16"/>
  <c r="L149" i="16"/>
  <c r="M148" i="16"/>
  <c r="B165" i="16"/>
  <c r="E164" i="16"/>
  <c r="D164" i="16"/>
  <c r="C164" i="16"/>
  <c r="G149" i="16"/>
  <c r="I148" i="16"/>
  <c r="J148" i="16"/>
  <c r="H148" i="16"/>
  <c r="AH150" i="8"/>
  <c r="L149" i="24"/>
  <c r="M149" i="24"/>
  <c r="N149" i="24"/>
  <c r="O149" i="24"/>
  <c r="D149" i="24"/>
  <c r="B150" i="24"/>
  <c r="E149" i="24"/>
  <c r="F149" i="24"/>
  <c r="H149" i="24"/>
  <c r="I149" i="24"/>
  <c r="J149" i="24"/>
  <c r="G149" i="24"/>
  <c r="K149" i="24"/>
  <c r="C149" i="24"/>
  <c r="G146" i="3" a="1"/>
  <c r="G146" i="3" s="1"/>
  <c r="F147" i="3"/>
  <c r="J147" i="26"/>
  <c r="K146" i="26"/>
  <c r="L146" i="26"/>
  <c r="M146" i="26"/>
  <c r="E147" i="26"/>
  <c r="H146" i="26"/>
  <c r="F146" i="26"/>
  <c r="G146" i="26"/>
  <c r="T148" i="20"/>
  <c r="Z147" i="20"/>
  <c r="W147" i="20"/>
  <c r="U147" i="20"/>
  <c r="AB147" i="20"/>
  <c r="AA147" i="20"/>
  <c r="V147" i="20"/>
  <c r="O147" i="20"/>
  <c r="Q146" i="20"/>
  <c r="R146" i="20"/>
  <c r="P146" i="20"/>
  <c r="T150" i="26"/>
  <c r="W149" i="26"/>
  <c r="AA149" i="26"/>
  <c r="V149" i="26"/>
  <c r="U149" i="26"/>
  <c r="AB149" i="26"/>
  <c r="Z149" i="26"/>
  <c r="O196" i="26"/>
  <c r="P195" i="26"/>
  <c r="R195" i="26"/>
  <c r="Q195" i="26"/>
  <c r="E147" i="20"/>
  <c r="G146" i="20"/>
  <c r="H146" i="20"/>
  <c r="F146" i="20"/>
  <c r="J152" i="20"/>
  <c r="L151" i="20"/>
  <c r="M151" i="20"/>
  <c r="K151" i="20"/>
  <c r="L149" i="13" l="1"/>
  <c r="M148" i="13"/>
  <c r="N148" i="23"/>
  <c r="C148" i="23"/>
  <c r="F148" i="23"/>
  <c r="H148" i="23"/>
  <c r="E148" i="23"/>
  <c r="D148" i="23"/>
  <c r="G148" i="23"/>
  <c r="O148" i="23"/>
  <c r="K148" i="23"/>
  <c r="B149" i="23"/>
  <c r="I148" i="23"/>
  <c r="J148" i="23"/>
  <c r="L148" i="23"/>
  <c r="M148" i="23"/>
  <c r="Y150" i="16"/>
  <c r="V151" i="16"/>
  <c r="X150" i="16"/>
  <c r="W150" i="16"/>
  <c r="I149" i="16"/>
  <c r="J149" i="16"/>
  <c r="H149" i="16"/>
  <c r="G150" i="16"/>
  <c r="Q150" i="16"/>
  <c r="S149" i="16"/>
  <c r="T149" i="16"/>
  <c r="R149" i="16"/>
  <c r="B166" i="16"/>
  <c r="E165" i="16"/>
  <c r="D165" i="16"/>
  <c r="C165" i="16"/>
  <c r="M149" i="16"/>
  <c r="N149" i="16"/>
  <c r="O149" i="16"/>
  <c r="L150" i="16"/>
  <c r="AH151" i="8"/>
  <c r="K150" i="24"/>
  <c r="M150" i="24"/>
  <c r="N150" i="24"/>
  <c r="O150" i="24"/>
  <c r="D150" i="24"/>
  <c r="B151" i="24"/>
  <c r="E150" i="24"/>
  <c r="G150" i="24"/>
  <c r="H150" i="24"/>
  <c r="I150" i="24"/>
  <c r="F150" i="24"/>
  <c r="J150" i="24"/>
  <c r="L150" i="24"/>
  <c r="C150" i="24"/>
  <c r="F148" i="3"/>
  <c r="G147" i="3" a="1"/>
  <c r="G147" i="3" s="1"/>
  <c r="T149" i="20"/>
  <c r="AB148" i="20"/>
  <c r="Z148" i="20"/>
  <c r="W148" i="20"/>
  <c r="V148" i="20"/>
  <c r="AA148" i="20"/>
  <c r="U148" i="20"/>
  <c r="T151" i="26"/>
  <c r="W150" i="26"/>
  <c r="V150" i="26"/>
  <c r="U150" i="26"/>
  <c r="AA150" i="26"/>
  <c r="AB150" i="26"/>
  <c r="Z150" i="26"/>
  <c r="J153" i="20"/>
  <c r="M152" i="20"/>
  <c r="K152" i="20"/>
  <c r="L152" i="20"/>
  <c r="E148" i="26"/>
  <c r="G147" i="26"/>
  <c r="H147" i="26"/>
  <c r="F147" i="26"/>
  <c r="O148" i="20"/>
  <c r="R147" i="20"/>
  <c r="Q147" i="20"/>
  <c r="P147" i="20"/>
  <c r="O197" i="26"/>
  <c r="P196" i="26"/>
  <c r="R196" i="26"/>
  <c r="Q196" i="26"/>
  <c r="E148" i="20"/>
  <c r="G147" i="20"/>
  <c r="F147" i="20"/>
  <c r="H147" i="20"/>
  <c r="J148" i="26"/>
  <c r="K147" i="26"/>
  <c r="L147" i="26"/>
  <c r="M147" i="26"/>
  <c r="L150" i="13" l="1"/>
  <c r="M149" i="13"/>
  <c r="O149" i="23"/>
  <c r="F149" i="23"/>
  <c r="G149" i="23"/>
  <c r="C149" i="23"/>
  <c r="D149" i="23"/>
  <c r="H149" i="23"/>
  <c r="J149" i="23"/>
  <c r="M149" i="23"/>
  <c r="K149" i="23"/>
  <c r="N149" i="23"/>
  <c r="I149" i="23"/>
  <c r="L149" i="23"/>
  <c r="B150" i="23"/>
  <c r="E149" i="23"/>
  <c r="V152" i="16"/>
  <c r="W151" i="16"/>
  <c r="X151" i="16"/>
  <c r="Y151" i="16"/>
  <c r="R150" i="16"/>
  <c r="T150" i="16"/>
  <c r="S150" i="16"/>
  <c r="Q151" i="16"/>
  <c r="L151" i="16"/>
  <c r="N150" i="16"/>
  <c r="M150" i="16"/>
  <c r="O150" i="16"/>
  <c r="G151" i="16"/>
  <c r="I150" i="16"/>
  <c r="J150" i="16"/>
  <c r="H150" i="16"/>
  <c r="B167" i="16"/>
  <c r="C166" i="16"/>
  <c r="D166" i="16"/>
  <c r="E166" i="16"/>
  <c r="AH152" i="8"/>
  <c r="J151" i="24"/>
  <c r="L151" i="24"/>
  <c r="M151" i="24"/>
  <c r="N151" i="24"/>
  <c r="O151" i="24"/>
  <c r="D151" i="24"/>
  <c r="B152" i="24"/>
  <c r="F151" i="24"/>
  <c r="G151" i="24"/>
  <c r="H151" i="24"/>
  <c r="E151" i="24"/>
  <c r="I151" i="24"/>
  <c r="C151" i="24"/>
  <c r="K151" i="24"/>
  <c r="F149" i="3"/>
  <c r="G148" i="3" a="1"/>
  <c r="G148" i="3" s="1"/>
  <c r="O149" i="20"/>
  <c r="Q148" i="20"/>
  <c r="P148" i="20"/>
  <c r="R148" i="20"/>
  <c r="T152" i="26"/>
  <c r="Z151" i="26"/>
  <c r="AA151" i="26"/>
  <c r="V151" i="26"/>
  <c r="U151" i="26"/>
  <c r="W151" i="26"/>
  <c r="AB151" i="26"/>
  <c r="E149" i="26"/>
  <c r="H148" i="26"/>
  <c r="G148" i="26"/>
  <c r="F148" i="26"/>
  <c r="E149" i="20"/>
  <c r="G148" i="20"/>
  <c r="F148" i="20"/>
  <c r="H148" i="20"/>
  <c r="O198" i="26"/>
  <c r="R197" i="26"/>
  <c r="P197" i="26"/>
  <c r="Q197" i="26"/>
  <c r="J154" i="20"/>
  <c r="M153" i="20"/>
  <c r="L153" i="20"/>
  <c r="K153" i="20"/>
  <c r="J149" i="26"/>
  <c r="L148" i="26"/>
  <c r="M148" i="26"/>
  <c r="K148" i="26"/>
  <c r="T150" i="20"/>
  <c r="U149" i="20"/>
  <c r="Z149" i="20"/>
  <c r="W149" i="20"/>
  <c r="AA149" i="20"/>
  <c r="AB149" i="20"/>
  <c r="V149" i="20"/>
  <c r="M150" i="13" l="1"/>
  <c r="L151" i="13"/>
  <c r="B151" i="23"/>
  <c r="D150" i="23"/>
  <c r="L150" i="23"/>
  <c r="M150" i="23"/>
  <c r="G150" i="23"/>
  <c r="O150" i="23"/>
  <c r="E150" i="23"/>
  <c r="C150" i="23"/>
  <c r="H150" i="23"/>
  <c r="F150" i="23"/>
  <c r="N150" i="23"/>
  <c r="I150" i="23"/>
  <c r="J150" i="23"/>
  <c r="K150" i="23"/>
  <c r="V153" i="16"/>
  <c r="W152" i="16"/>
  <c r="X152" i="16"/>
  <c r="Y152" i="16"/>
  <c r="B168" i="16"/>
  <c r="E167" i="16"/>
  <c r="C167" i="16"/>
  <c r="D167" i="16"/>
  <c r="N151" i="16"/>
  <c r="O151" i="16"/>
  <c r="L152" i="16"/>
  <c r="M151" i="16"/>
  <c r="R151" i="16"/>
  <c r="Q152" i="16"/>
  <c r="S151" i="16"/>
  <c r="T151" i="16"/>
  <c r="I151" i="16"/>
  <c r="G152" i="16"/>
  <c r="J151" i="16"/>
  <c r="H151" i="16"/>
  <c r="AH153" i="8"/>
  <c r="I152" i="24"/>
  <c r="K152" i="24"/>
  <c r="L152" i="24"/>
  <c r="M152" i="24"/>
  <c r="O152" i="24"/>
  <c r="E152" i="24"/>
  <c r="F152" i="24"/>
  <c r="G152" i="24"/>
  <c r="B153" i="24"/>
  <c r="C152" i="24"/>
  <c r="D152" i="24"/>
  <c r="H152" i="24"/>
  <c r="J152" i="24"/>
  <c r="N152" i="24"/>
  <c r="G149" i="3" a="1"/>
  <c r="G149" i="3" s="1"/>
  <c r="F150" i="3"/>
  <c r="E150" i="26"/>
  <c r="F149" i="26"/>
  <c r="G149" i="26"/>
  <c r="H149" i="26"/>
  <c r="O199" i="26"/>
  <c r="P198" i="26"/>
  <c r="R198" i="26"/>
  <c r="Q198" i="26"/>
  <c r="J155" i="20"/>
  <c r="K154" i="20"/>
  <c r="M154" i="20"/>
  <c r="L154" i="20"/>
  <c r="T153" i="26"/>
  <c r="V152" i="26"/>
  <c r="W152" i="26"/>
  <c r="AA152" i="26"/>
  <c r="U152" i="26"/>
  <c r="Z152" i="26"/>
  <c r="AB152" i="26"/>
  <c r="E150" i="20"/>
  <c r="G149" i="20"/>
  <c r="H149" i="20"/>
  <c r="F149" i="20"/>
  <c r="J150" i="26"/>
  <c r="L149" i="26"/>
  <c r="M149" i="26"/>
  <c r="K149" i="26"/>
  <c r="T151" i="20"/>
  <c r="V150" i="20"/>
  <c r="Z150" i="20"/>
  <c r="AB150" i="20"/>
  <c r="AA150" i="20"/>
  <c r="U150" i="20"/>
  <c r="W150" i="20"/>
  <c r="O150" i="20"/>
  <c r="R149" i="20"/>
  <c r="P149" i="20"/>
  <c r="Q149" i="20"/>
  <c r="L152" i="13" l="1"/>
  <c r="M151" i="13"/>
  <c r="M151" i="23"/>
  <c r="C151" i="23"/>
  <c r="O151" i="23"/>
  <c r="J151" i="23"/>
  <c r="B152" i="23"/>
  <c r="D151" i="23"/>
  <c r="G151" i="23"/>
  <c r="I151" i="23"/>
  <c r="K151" i="23"/>
  <c r="N151" i="23"/>
  <c r="L151" i="23"/>
  <c r="E151" i="23"/>
  <c r="F151" i="23"/>
  <c r="H151" i="23"/>
  <c r="Y153" i="16"/>
  <c r="V154" i="16"/>
  <c r="X153" i="16"/>
  <c r="W153" i="16"/>
  <c r="G153" i="16"/>
  <c r="J152" i="16"/>
  <c r="H152" i="16"/>
  <c r="I152" i="16"/>
  <c r="B169" i="16"/>
  <c r="C168" i="16"/>
  <c r="D168" i="16"/>
  <c r="E168" i="16"/>
  <c r="O152" i="16"/>
  <c r="L153" i="16"/>
  <c r="M152" i="16"/>
  <c r="N152" i="16"/>
  <c r="Q153" i="16"/>
  <c r="R152" i="16"/>
  <c r="S152" i="16"/>
  <c r="T152" i="16"/>
  <c r="AH154" i="8"/>
  <c r="H153" i="24"/>
  <c r="J153" i="24"/>
  <c r="K153" i="24"/>
  <c r="L153" i="24"/>
  <c r="N153" i="24"/>
  <c r="D153" i="24"/>
  <c r="B154" i="24"/>
  <c r="E153" i="24"/>
  <c r="F153" i="24"/>
  <c r="G153" i="24"/>
  <c r="I153" i="24"/>
  <c r="M153" i="24"/>
  <c r="O153" i="24"/>
  <c r="C153" i="24"/>
  <c r="F151" i="3"/>
  <c r="G150" i="3" a="1"/>
  <c r="G150" i="3" s="1"/>
  <c r="J151" i="26"/>
  <c r="L150" i="26"/>
  <c r="M150" i="26"/>
  <c r="K150" i="26"/>
  <c r="J156" i="20"/>
  <c r="M155" i="20"/>
  <c r="L155" i="20"/>
  <c r="K155" i="20"/>
  <c r="O151" i="20"/>
  <c r="Q150" i="20"/>
  <c r="P150" i="20"/>
  <c r="R150" i="20"/>
  <c r="O200" i="26"/>
  <c r="R199" i="26"/>
  <c r="P199" i="26"/>
  <c r="Q199" i="26"/>
  <c r="T152" i="20"/>
  <c r="AB151" i="20"/>
  <c r="AA151" i="20"/>
  <c r="U151" i="20"/>
  <c r="V151" i="20"/>
  <c r="Z151" i="20"/>
  <c r="W151" i="20"/>
  <c r="E151" i="20"/>
  <c r="F150" i="20"/>
  <c r="G150" i="20"/>
  <c r="H150" i="20"/>
  <c r="T154" i="26"/>
  <c r="AA153" i="26"/>
  <c r="V153" i="26"/>
  <c r="W153" i="26"/>
  <c r="AB153" i="26"/>
  <c r="Z153" i="26"/>
  <c r="U153" i="26"/>
  <c r="E151" i="26"/>
  <c r="F150" i="26"/>
  <c r="G150" i="26"/>
  <c r="H150" i="26"/>
  <c r="M152" i="13" l="1"/>
  <c r="L153" i="13"/>
  <c r="L152" i="23"/>
  <c r="K152" i="23"/>
  <c r="E152" i="23"/>
  <c r="F152" i="23"/>
  <c r="G152" i="23"/>
  <c r="C152" i="23"/>
  <c r="H152" i="23"/>
  <c r="I152" i="23"/>
  <c r="M152" i="23"/>
  <c r="N152" i="23"/>
  <c r="O152" i="23"/>
  <c r="D152" i="23"/>
  <c r="J152" i="23"/>
  <c r="B153" i="23"/>
  <c r="V155" i="16"/>
  <c r="W154" i="16"/>
  <c r="X154" i="16"/>
  <c r="Y154" i="16"/>
  <c r="L154" i="16"/>
  <c r="M153" i="16"/>
  <c r="N153" i="16"/>
  <c r="O153" i="16"/>
  <c r="B170" i="16"/>
  <c r="C169" i="16"/>
  <c r="E169" i="16"/>
  <c r="D169" i="16"/>
  <c r="R153" i="16"/>
  <c r="T153" i="16"/>
  <c r="Q154" i="16"/>
  <c r="S153" i="16"/>
  <c r="G154" i="16"/>
  <c r="J153" i="16"/>
  <c r="H153" i="16"/>
  <c r="I153" i="16"/>
  <c r="AH155" i="8"/>
  <c r="G154" i="24"/>
  <c r="I154" i="24"/>
  <c r="J154" i="24"/>
  <c r="K154" i="24"/>
  <c r="M154" i="24"/>
  <c r="O154" i="24"/>
  <c r="D154" i="24"/>
  <c r="B155" i="24"/>
  <c r="E154" i="24"/>
  <c r="F154" i="24"/>
  <c r="H154" i="24"/>
  <c r="L154" i="24"/>
  <c r="N154" i="24"/>
  <c r="C154" i="24"/>
  <c r="G151" i="3" a="1"/>
  <c r="G151" i="3" s="1"/>
  <c r="F152" i="3"/>
  <c r="O152" i="20"/>
  <c r="R151" i="20"/>
  <c r="P151" i="20"/>
  <c r="Q151" i="20"/>
  <c r="E152" i="26"/>
  <c r="H151" i="26"/>
  <c r="F151" i="26"/>
  <c r="G151" i="26"/>
  <c r="T153" i="20"/>
  <c r="U152" i="20"/>
  <c r="V152" i="20"/>
  <c r="AB152" i="20"/>
  <c r="AA152" i="20"/>
  <c r="Z152" i="20"/>
  <c r="W152" i="20"/>
  <c r="J157" i="20"/>
  <c r="K156" i="20"/>
  <c r="L156" i="20"/>
  <c r="M156" i="20"/>
  <c r="E152" i="20"/>
  <c r="F151" i="20"/>
  <c r="G151" i="20"/>
  <c r="H151" i="20"/>
  <c r="T155" i="26"/>
  <c r="U154" i="26"/>
  <c r="AB154" i="26"/>
  <c r="Z154" i="26"/>
  <c r="V154" i="26"/>
  <c r="AA154" i="26"/>
  <c r="W154" i="26"/>
  <c r="R200" i="26"/>
  <c r="Q200" i="26"/>
  <c r="P200" i="26"/>
  <c r="J152" i="26"/>
  <c r="L151" i="26"/>
  <c r="M151" i="26"/>
  <c r="K151" i="26"/>
  <c r="M153" i="13" l="1"/>
  <c r="L154" i="13"/>
  <c r="N153" i="23"/>
  <c r="L153" i="23"/>
  <c r="G153" i="23"/>
  <c r="E153" i="23"/>
  <c r="C153" i="23"/>
  <c r="F153" i="23"/>
  <c r="I153" i="23"/>
  <c r="M153" i="23"/>
  <c r="D153" i="23"/>
  <c r="O153" i="23"/>
  <c r="H153" i="23"/>
  <c r="B154" i="23"/>
  <c r="J153" i="23"/>
  <c r="K153" i="23"/>
  <c r="V156" i="16"/>
  <c r="W155" i="16"/>
  <c r="X155" i="16"/>
  <c r="Y155" i="16"/>
  <c r="B171" i="16"/>
  <c r="C170" i="16"/>
  <c r="E170" i="16"/>
  <c r="D170" i="16"/>
  <c r="J154" i="16"/>
  <c r="H154" i="16"/>
  <c r="I154" i="16"/>
  <c r="G155" i="16"/>
  <c r="S154" i="16"/>
  <c r="T154" i="16"/>
  <c r="Q155" i="16"/>
  <c r="R154" i="16"/>
  <c r="N154" i="16"/>
  <c r="O154" i="16"/>
  <c r="L155" i="16"/>
  <c r="M154" i="16"/>
  <c r="AH156" i="8"/>
  <c r="F155" i="24"/>
  <c r="H155" i="24"/>
  <c r="I155" i="24"/>
  <c r="J155" i="24"/>
  <c r="L155" i="24"/>
  <c r="N155" i="24"/>
  <c r="O155" i="24"/>
  <c r="D155" i="24"/>
  <c r="B156" i="24"/>
  <c r="M155" i="24"/>
  <c r="E155" i="24"/>
  <c r="G155" i="24"/>
  <c r="C155" i="24"/>
  <c r="K155" i="24"/>
  <c r="G152" i="3" a="1"/>
  <c r="G152" i="3" s="1"/>
  <c r="F153" i="3"/>
  <c r="J153" i="26"/>
  <c r="L152" i="26"/>
  <c r="M152" i="26"/>
  <c r="K152" i="26"/>
  <c r="T154" i="20"/>
  <c r="W153" i="20"/>
  <c r="Z153" i="20"/>
  <c r="AA153" i="20"/>
  <c r="AB153" i="20"/>
  <c r="U153" i="20"/>
  <c r="V153" i="20"/>
  <c r="E153" i="26"/>
  <c r="H152" i="26"/>
  <c r="F152" i="26"/>
  <c r="G152" i="26"/>
  <c r="T156" i="26"/>
  <c r="V155" i="26"/>
  <c r="U155" i="26"/>
  <c r="AB155" i="26"/>
  <c r="W155" i="26"/>
  <c r="Z155" i="26"/>
  <c r="AA155" i="26"/>
  <c r="E153" i="20"/>
  <c r="F152" i="20"/>
  <c r="G152" i="20"/>
  <c r="H152" i="20"/>
  <c r="J158" i="20"/>
  <c r="M157" i="20"/>
  <c r="L157" i="20"/>
  <c r="K157" i="20"/>
  <c r="O153" i="20"/>
  <c r="Q152" i="20"/>
  <c r="P152" i="20"/>
  <c r="R152" i="20"/>
  <c r="L155" i="13" l="1"/>
  <c r="M154" i="13"/>
  <c r="F154" i="23"/>
  <c r="C154" i="23"/>
  <c r="G154" i="23"/>
  <c r="I154" i="23"/>
  <c r="J154" i="23"/>
  <c r="L154" i="23"/>
  <c r="O154" i="23"/>
  <c r="H154" i="23"/>
  <c r="K154" i="23"/>
  <c r="D154" i="23"/>
  <c r="M154" i="23"/>
  <c r="N154" i="23"/>
  <c r="E154" i="23"/>
  <c r="B155" i="23"/>
  <c r="V157" i="16"/>
  <c r="W156" i="16"/>
  <c r="X156" i="16"/>
  <c r="Y156" i="16"/>
  <c r="O155" i="16"/>
  <c r="L156" i="16"/>
  <c r="M155" i="16"/>
  <c r="N155" i="16"/>
  <c r="Q156" i="16"/>
  <c r="R155" i="16"/>
  <c r="T155" i="16"/>
  <c r="S155" i="16"/>
  <c r="B172" i="16"/>
  <c r="C171" i="16"/>
  <c r="E171" i="16"/>
  <c r="D171" i="16"/>
  <c r="J155" i="16"/>
  <c r="H155" i="16"/>
  <c r="I155" i="16"/>
  <c r="G156" i="16"/>
  <c r="AH157" i="8"/>
  <c r="E156" i="24"/>
  <c r="G156" i="24"/>
  <c r="H156" i="24"/>
  <c r="I156" i="24"/>
  <c r="K156" i="24"/>
  <c r="M156" i="24"/>
  <c r="N156" i="24"/>
  <c r="O156" i="24"/>
  <c r="D156" i="24"/>
  <c r="F156" i="24"/>
  <c r="J156" i="24"/>
  <c r="L156" i="24"/>
  <c r="B157" i="24"/>
  <c r="C156" i="24"/>
  <c r="F154" i="3"/>
  <c r="G153" i="3" a="1"/>
  <c r="G153" i="3" s="1"/>
  <c r="E154" i="26"/>
  <c r="F153" i="26"/>
  <c r="G153" i="26"/>
  <c r="H153" i="26"/>
  <c r="E154" i="20"/>
  <c r="H153" i="20"/>
  <c r="G153" i="20"/>
  <c r="F153" i="20"/>
  <c r="O154" i="20"/>
  <c r="R153" i="20"/>
  <c r="Q153" i="20"/>
  <c r="P153" i="20"/>
  <c r="T155" i="20"/>
  <c r="AA154" i="20"/>
  <c r="V154" i="20"/>
  <c r="Z154" i="20"/>
  <c r="AB154" i="20"/>
  <c r="W154" i="20"/>
  <c r="U154" i="20"/>
  <c r="J159" i="20"/>
  <c r="L158" i="20"/>
  <c r="K158" i="20"/>
  <c r="M158" i="20"/>
  <c r="T157" i="26"/>
  <c r="Z156" i="26"/>
  <c r="W156" i="26"/>
  <c r="V156" i="26"/>
  <c r="AA156" i="26"/>
  <c r="U156" i="26"/>
  <c r="AB156" i="26"/>
  <c r="J154" i="26"/>
  <c r="L153" i="26"/>
  <c r="M153" i="26"/>
  <c r="K153" i="26"/>
  <c r="L156" i="13" l="1"/>
  <c r="M155" i="13"/>
  <c r="J155" i="23"/>
  <c r="K155" i="23"/>
  <c r="E155" i="23"/>
  <c r="L155" i="23"/>
  <c r="H155" i="23"/>
  <c r="N155" i="23"/>
  <c r="F155" i="23"/>
  <c r="D155" i="23"/>
  <c r="B156" i="23"/>
  <c r="M155" i="23"/>
  <c r="O155" i="23"/>
  <c r="C155" i="23"/>
  <c r="G155" i="23"/>
  <c r="I155" i="23"/>
  <c r="W157" i="16"/>
  <c r="X157" i="16"/>
  <c r="Y157" i="16"/>
  <c r="V158" i="16"/>
  <c r="R156" i="16"/>
  <c r="T156" i="16"/>
  <c r="S156" i="16"/>
  <c r="Q157" i="16"/>
  <c r="I156" i="16"/>
  <c r="J156" i="16"/>
  <c r="H156" i="16"/>
  <c r="G157" i="16"/>
  <c r="L157" i="16"/>
  <c r="N156" i="16"/>
  <c r="O156" i="16"/>
  <c r="M156" i="16"/>
  <c r="B173" i="16"/>
  <c r="D172" i="16"/>
  <c r="C172" i="16"/>
  <c r="E172" i="16"/>
  <c r="AH158" i="8"/>
  <c r="D157" i="24"/>
  <c r="B158" i="24"/>
  <c r="F157" i="24"/>
  <c r="G157" i="24"/>
  <c r="H157" i="24"/>
  <c r="J157" i="24"/>
  <c r="L157" i="24"/>
  <c r="M157" i="24"/>
  <c r="N157" i="24"/>
  <c r="C157" i="24"/>
  <c r="E157" i="24"/>
  <c r="I157" i="24"/>
  <c r="K157" i="24"/>
  <c r="O157" i="24"/>
  <c r="G154" i="3" a="1"/>
  <c r="G154" i="3" s="1"/>
  <c r="F155" i="3"/>
  <c r="O155" i="20"/>
  <c r="P154" i="20"/>
  <c r="R154" i="20"/>
  <c r="Q154" i="20"/>
  <c r="T158" i="26"/>
  <c r="V157" i="26"/>
  <c r="AB157" i="26"/>
  <c r="W157" i="26"/>
  <c r="Z157" i="26"/>
  <c r="U157" i="26"/>
  <c r="AA157" i="26"/>
  <c r="J155" i="26"/>
  <c r="M154" i="26"/>
  <c r="K154" i="26"/>
  <c r="L154" i="26"/>
  <c r="E155" i="20"/>
  <c r="G154" i="20"/>
  <c r="F154" i="20"/>
  <c r="H154" i="20"/>
  <c r="J160" i="20"/>
  <c r="M159" i="20"/>
  <c r="L159" i="20"/>
  <c r="K159" i="20"/>
  <c r="T156" i="20"/>
  <c r="V155" i="20"/>
  <c r="U155" i="20"/>
  <c r="W155" i="20"/>
  <c r="AB155" i="20"/>
  <c r="AA155" i="20"/>
  <c r="Z155" i="20"/>
  <c r="E155" i="26"/>
  <c r="G154" i="26"/>
  <c r="F154" i="26"/>
  <c r="H154" i="26"/>
  <c r="M156" i="13" l="1"/>
  <c r="L157" i="13"/>
  <c r="B157" i="23"/>
  <c r="L156" i="23"/>
  <c r="E156" i="23"/>
  <c r="J156" i="23"/>
  <c r="M156" i="23"/>
  <c r="N156" i="23"/>
  <c r="C156" i="23"/>
  <c r="F156" i="23"/>
  <c r="H156" i="23"/>
  <c r="I156" i="23"/>
  <c r="D156" i="23"/>
  <c r="K156" i="23"/>
  <c r="O156" i="23"/>
  <c r="G156" i="23"/>
  <c r="Y158" i="16"/>
  <c r="W158" i="16"/>
  <c r="X158" i="16"/>
  <c r="V159" i="16"/>
  <c r="I157" i="16"/>
  <c r="J157" i="16"/>
  <c r="H157" i="16"/>
  <c r="G158" i="16"/>
  <c r="B174" i="16"/>
  <c r="D173" i="16"/>
  <c r="C173" i="16"/>
  <c r="E173" i="16"/>
  <c r="R157" i="16"/>
  <c r="S157" i="16"/>
  <c r="T157" i="16"/>
  <c r="Q158" i="16"/>
  <c r="N157" i="16"/>
  <c r="O157" i="16"/>
  <c r="M157" i="16"/>
  <c r="L158" i="16"/>
  <c r="AH159" i="8"/>
  <c r="O158" i="24"/>
  <c r="E158" i="24"/>
  <c r="F158" i="24"/>
  <c r="G158" i="24"/>
  <c r="I158" i="24"/>
  <c r="K158" i="24"/>
  <c r="L158" i="24"/>
  <c r="M158" i="24"/>
  <c r="J158" i="24"/>
  <c r="N158" i="24"/>
  <c r="C158" i="24"/>
  <c r="B159" i="24"/>
  <c r="D158" i="24"/>
  <c r="H158" i="24"/>
  <c r="F156" i="3"/>
  <c r="G155" i="3" a="1"/>
  <c r="G155" i="3" s="1"/>
  <c r="J156" i="26"/>
  <c r="M155" i="26"/>
  <c r="K155" i="26"/>
  <c r="L155" i="26"/>
  <c r="E156" i="26"/>
  <c r="F155" i="26"/>
  <c r="G155" i="26"/>
  <c r="H155" i="26"/>
  <c r="T159" i="26"/>
  <c r="AA158" i="26"/>
  <c r="U158" i="26"/>
  <c r="V158" i="26"/>
  <c r="AB158" i="26"/>
  <c r="Z158" i="26"/>
  <c r="W158" i="26"/>
  <c r="T157" i="20"/>
  <c r="Z156" i="20"/>
  <c r="AA156" i="20"/>
  <c r="AB156" i="20"/>
  <c r="V156" i="20"/>
  <c r="W156" i="20"/>
  <c r="U156" i="20"/>
  <c r="J161" i="20"/>
  <c r="L160" i="20"/>
  <c r="K160" i="20"/>
  <c r="M160" i="20"/>
  <c r="E156" i="20"/>
  <c r="H155" i="20"/>
  <c r="G155" i="20"/>
  <c r="F155" i="20"/>
  <c r="O156" i="20"/>
  <c r="P155" i="20"/>
  <c r="Q155" i="20"/>
  <c r="R155" i="20"/>
  <c r="L158" i="13" l="1"/>
  <c r="M157" i="13"/>
  <c r="C157" i="23"/>
  <c r="B158" i="23"/>
  <c r="M157" i="23"/>
  <c r="D157" i="23"/>
  <c r="E157" i="23"/>
  <c r="O157" i="23"/>
  <c r="N157" i="23"/>
  <c r="F157" i="23"/>
  <c r="G157" i="23"/>
  <c r="I157" i="23"/>
  <c r="K157" i="23"/>
  <c r="J157" i="23"/>
  <c r="L157" i="23"/>
  <c r="H157" i="23"/>
  <c r="Y159" i="16"/>
  <c r="X159" i="16"/>
  <c r="V160" i="16"/>
  <c r="W159" i="16"/>
  <c r="B175" i="16"/>
  <c r="D174" i="16"/>
  <c r="E174" i="16"/>
  <c r="C174" i="16"/>
  <c r="O158" i="16"/>
  <c r="M158" i="16"/>
  <c r="N158" i="16"/>
  <c r="L159" i="16"/>
  <c r="J158" i="16"/>
  <c r="I158" i="16"/>
  <c r="G159" i="16"/>
  <c r="H158" i="16"/>
  <c r="Q159" i="16"/>
  <c r="T158" i="16"/>
  <c r="S158" i="16"/>
  <c r="R158" i="16"/>
  <c r="AH160" i="8"/>
  <c r="N159" i="24"/>
  <c r="D159" i="24"/>
  <c r="B160" i="24"/>
  <c r="E159" i="24"/>
  <c r="F159" i="24"/>
  <c r="H159" i="24"/>
  <c r="J159" i="24"/>
  <c r="K159" i="24"/>
  <c r="L159" i="24"/>
  <c r="C159" i="24"/>
  <c r="G159" i="24"/>
  <c r="I159" i="24"/>
  <c r="M159" i="24"/>
  <c r="O159" i="24"/>
  <c r="G156" i="3" a="1"/>
  <c r="G156" i="3" s="1"/>
  <c r="F157" i="3"/>
  <c r="T160" i="26"/>
  <c r="AB159" i="26"/>
  <c r="V159" i="26"/>
  <c r="W159" i="26"/>
  <c r="U159" i="26"/>
  <c r="Z159" i="26"/>
  <c r="AA159" i="26"/>
  <c r="J162" i="20"/>
  <c r="K161" i="20"/>
  <c r="L161" i="20"/>
  <c r="M161" i="20"/>
  <c r="E157" i="26"/>
  <c r="F156" i="26"/>
  <c r="G156" i="26"/>
  <c r="H156" i="26"/>
  <c r="O157" i="20"/>
  <c r="R156" i="20"/>
  <c r="Q156" i="20"/>
  <c r="P156" i="20"/>
  <c r="E157" i="20"/>
  <c r="F156" i="20"/>
  <c r="G156" i="20"/>
  <c r="H156" i="20"/>
  <c r="T158" i="20"/>
  <c r="AA157" i="20"/>
  <c r="Z157" i="20"/>
  <c r="U157" i="20"/>
  <c r="V157" i="20"/>
  <c r="W157" i="20"/>
  <c r="AB157" i="20"/>
  <c r="J157" i="26"/>
  <c r="K156" i="26"/>
  <c r="M156" i="26"/>
  <c r="L156" i="26"/>
  <c r="M158" i="13" l="1"/>
  <c r="L159" i="13"/>
  <c r="K158" i="23"/>
  <c r="M158" i="23"/>
  <c r="N158" i="23"/>
  <c r="J158" i="23"/>
  <c r="E158" i="23"/>
  <c r="C158" i="23"/>
  <c r="F158" i="23"/>
  <c r="B159" i="23"/>
  <c r="L158" i="23"/>
  <c r="I158" i="23"/>
  <c r="O158" i="23"/>
  <c r="D158" i="23"/>
  <c r="G158" i="23"/>
  <c r="H158" i="23"/>
  <c r="W160" i="16"/>
  <c r="X160" i="16"/>
  <c r="V161" i="16"/>
  <c r="Y160" i="16"/>
  <c r="L160" i="16"/>
  <c r="N159" i="16"/>
  <c r="O159" i="16"/>
  <c r="M159" i="16"/>
  <c r="I159" i="16"/>
  <c r="G160" i="16"/>
  <c r="J159" i="16"/>
  <c r="H159" i="16"/>
  <c r="R159" i="16"/>
  <c r="T159" i="16"/>
  <c r="S159" i="16"/>
  <c r="Q160" i="16"/>
  <c r="B176" i="16"/>
  <c r="D175" i="16"/>
  <c r="E175" i="16"/>
  <c r="C175" i="16"/>
  <c r="AH161" i="8"/>
  <c r="M160" i="24"/>
  <c r="O160" i="24"/>
  <c r="D160" i="24"/>
  <c r="B161" i="24"/>
  <c r="E160" i="24"/>
  <c r="G160" i="24"/>
  <c r="I160" i="24"/>
  <c r="J160" i="24"/>
  <c r="K160" i="24"/>
  <c r="C160" i="24"/>
  <c r="F160" i="24"/>
  <c r="H160" i="24"/>
  <c r="L160" i="24"/>
  <c r="N160" i="24"/>
  <c r="G157" i="3" a="1"/>
  <c r="G157" i="3" s="1"/>
  <c r="F158" i="3"/>
  <c r="E158" i="26"/>
  <c r="F157" i="26"/>
  <c r="G157" i="26"/>
  <c r="H157" i="26"/>
  <c r="J163" i="20"/>
  <c r="L162" i="20"/>
  <c r="K162" i="20"/>
  <c r="M162" i="20"/>
  <c r="J158" i="26"/>
  <c r="K157" i="26"/>
  <c r="L157" i="26"/>
  <c r="M157" i="26"/>
  <c r="O158" i="20"/>
  <c r="R157" i="20"/>
  <c r="Q157" i="20"/>
  <c r="P157" i="20"/>
  <c r="T159" i="20"/>
  <c r="AB158" i="20"/>
  <c r="V158" i="20"/>
  <c r="AA158" i="20"/>
  <c r="Z158" i="20"/>
  <c r="W158" i="20"/>
  <c r="U158" i="20"/>
  <c r="E158" i="20"/>
  <c r="H157" i="20"/>
  <c r="F157" i="20"/>
  <c r="G157" i="20"/>
  <c r="T161" i="26"/>
  <c r="AB160" i="26"/>
  <c r="AA160" i="26"/>
  <c r="V160" i="26"/>
  <c r="U160" i="26"/>
  <c r="W160" i="26"/>
  <c r="Z160" i="26"/>
  <c r="L160" i="13" l="1"/>
  <c r="M160" i="13" s="1"/>
  <c r="M159" i="13"/>
  <c r="G159" i="23"/>
  <c r="K159" i="23"/>
  <c r="L159" i="23"/>
  <c r="M159" i="23"/>
  <c r="O159" i="23"/>
  <c r="B160" i="23"/>
  <c r="D159" i="23"/>
  <c r="N159" i="23"/>
  <c r="E159" i="23"/>
  <c r="H159" i="23"/>
  <c r="J159" i="23"/>
  <c r="F159" i="23"/>
  <c r="C159" i="23"/>
  <c r="I159" i="23"/>
  <c r="V162" i="16"/>
  <c r="Y161" i="16"/>
  <c r="W161" i="16"/>
  <c r="X161" i="16"/>
  <c r="E176" i="16"/>
  <c r="B177" i="16"/>
  <c r="D176" i="16"/>
  <c r="C176" i="16"/>
  <c r="S160" i="16"/>
  <c r="T160" i="16"/>
  <c r="R160" i="16"/>
  <c r="Q161" i="16"/>
  <c r="G161" i="16"/>
  <c r="I160" i="16"/>
  <c r="J160" i="16"/>
  <c r="H160" i="16"/>
  <c r="N160" i="16"/>
  <c r="O160" i="16"/>
  <c r="L161" i="16"/>
  <c r="M160" i="16"/>
  <c r="AH162" i="8"/>
  <c r="L161" i="24"/>
  <c r="N161" i="24"/>
  <c r="O161" i="24"/>
  <c r="D161" i="24"/>
  <c r="B162" i="24"/>
  <c r="F161" i="24"/>
  <c r="H161" i="24"/>
  <c r="I161" i="24"/>
  <c r="J161" i="24"/>
  <c r="G161" i="24"/>
  <c r="K161" i="24"/>
  <c r="M161" i="24"/>
  <c r="C161" i="24"/>
  <c r="E161" i="24"/>
  <c r="G158" i="3" a="1"/>
  <c r="G158" i="3" s="1"/>
  <c r="F159" i="3"/>
  <c r="J159" i="26"/>
  <c r="K158" i="26"/>
  <c r="M158" i="26"/>
  <c r="L158" i="26"/>
  <c r="T160" i="20"/>
  <c r="AA159" i="20"/>
  <c r="U159" i="20"/>
  <c r="V159" i="20"/>
  <c r="W159" i="20"/>
  <c r="Z159" i="20"/>
  <c r="AB159" i="20"/>
  <c r="J164" i="20"/>
  <c r="M163" i="20"/>
  <c r="L163" i="20"/>
  <c r="K163" i="20"/>
  <c r="T162" i="26"/>
  <c r="AA161" i="26"/>
  <c r="AB161" i="26"/>
  <c r="Z161" i="26"/>
  <c r="W161" i="26"/>
  <c r="V161" i="26"/>
  <c r="U161" i="26"/>
  <c r="E159" i="20"/>
  <c r="H158" i="20"/>
  <c r="F158" i="20"/>
  <c r="G158" i="20"/>
  <c r="O159" i="20"/>
  <c r="P158" i="20"/>
  <c r="R158" i="20"/>
  <c r="Q158" i="20"/>
  <c r="E159" i="26"/>
  <c r="F158" i="26"/>
  <c r="G158" i="26"/>
  <c r="H158" i="26"/>
  <c r="N160" i="23" l="1"/>
  <c r="D160" i="23"/>
  <c r="O160" i="23"/>
  <c r="G160" i="23"/>
  <c r="M160" i="23"/>
  <c r="B161" i="23"/>
  <c r="K160" i="23"/>
  <c r="J160" i="23"/>
  <c r="E160" i="23"/>
  <c r="C160" i="23"/>
  <c r="F160" i="23"/>
  <c r="H160" i="23"/>
  <c r="I160" i="23"/>
  <c r="L160" i="23"/>
  <c r="V163" i="16"/>
  <c r="X162" i="16"/>
  <c r="W162" i="16"/>
  <c r="Y162" i="16"/>
  <c r="Q162" i="16"/>
  <c r="S161" i="16"/>
  <c r="T161" i="16"/>
  <c r="R161" i="16"/>
  <c r="M161" i="16"/>
  <c r="N161" i="16"/>
  <c r="O161" i="16"/>
  <c r="L162" i="16"/>
  <c r="B178" i="16"/>
  <c r="E177" i="16"/>
  <c r="D177" i="16"/>
  <c r="C177" i="16"/>
  <c r="G162" i="16"/>
  <c r="I161" i="16"/>
  <c r="H161" i="16"/>
  <c r="J161" i="16"/>
  <c r="AH163" i="8"/>
  <c r="K162" i="24"/>
  <c r="M162" i="24"/>
  <c r="N162" i="24"/>
  <c r="O162" i="24"/>
  <c r="E162" i="24"/>
  <c r="G162" i="24"/>
  <c r="H162" i="24"/>
  <c r="I162" i="24"/>
  <c r="D162" i="24"/>
  <c r="F162" i="24"/>
  <c r="J162" i="24"/>
  <c r="C162" i="24"/>
  <c r="L162" i="24"/>
  <c r="B163" i="24"/>
  <c r="G159" i="3" a="1"/>
  <c r="G159" i="3" s="1"/>
  <c r="F160" i="3"/>
  <c r="J165" i="20"/>
  <c r="L164" i="20"/>
  <c r="K164" i="20"/>
  <c r="M164" i="20"/>
  <c r="E160" i="26"/>
  <c r="G159" i="26"/>
  <c r="H159" i="26"/>
  <c r="F159" i="26"/>
  <c r="T161" i="20"/>
  <c r="Z160" i="20"/>
  <c r="AA160" i="20"/>
  <c r="V160" i="20"/>
  <c r="U160" i="20"/>
  <c r="AB160" i="20"/>
  <c r="W160" i="20"/>
  <c r="O160" i="20"/>
  <c r="P159" i="20"/>
  <c r="Q159" i="20"/>
  <c r="R159" i="20"/>
  <c r="T163" i="26"/>
  <c r="AB162" i="26"/>
  <c r="V162" i="26"/>
  <c r="W162" i="26"/>
  <c r="AA162" i="26"/>
  <c r="U162" i="26"/>
  <c r="Z162" i="26"/>
  <c r="E160" i="20"/>
  <c r="F159" i="20"/>
  <c r="G159" i="20"/>
  <c r="H159" i="20"/>
  <c r="J160" i="26"/>
  <c r="L159" i="26"/>
  <c r="K159" i="26"/>
  <c r="M159" i="26"/>
  <c r="J161" i="23" l="1"/>
  <c r="I161" i="23"/>
  <c r="L161" i="23"/>
  <c r="M161" i="23"/>
  <c r="K161" i="23"/>
  <c r="H161" i="23"/>
  <c r="N161" i="23"/>
  <c r="D161" i="23"/>
  <c r="B162" i="23"/>
  <c r="C161" i="23"/>
  <c r="O161" i="23"/>
  <c r="E161" i="23"/>
  <c r="F161" i="23"/>
  <c r="G161" i="23"/>
  <c r="V164" i="16"/>
  <c r="W163" i="16"/>
  <c r="X163" i="16"/>
  <c r="Y163" i="16"/>
  <c r="B179" i="16"/>
  <c r="D178" i="16"/>
  <c r="E178" i="16"/>
  <c r="C178" i="16"/>
  <c r="L163" i="16"/>
  <c r="N162" i="16"/>
  <c r="M162" i="16"/>
  <c r="O162" i="16"/>
  <c r="G163" i="16"/>
  <c r="H162" i="16"/>
  <c r="J162" i="16"/>
  <c r="I162" i="16"/>
  <c r="S162" i="16"/>
  <c r="T162" i="16"/>
  <c r="Q163" i="16"/>
  <c r="R162" i="16"/>
  <c r="AH164" i="8"/>
  <c r="J163" i="24"/>
  <c r="L163" i="24"/>
  <c r="M163" i="24"/>
  <c r="N163" i="24"/>
  <c r="D163" i="24"/>
  <c r="B164" i="24"/>
  <c r="F163" i="24"/>
  <c r="G163" i="24"/>
  <c r="H163" i="24"/>
  <c r="C163" i="24"/>
  <c r="E163" i="24"/>
  <c r="I163" i="24"/>
  <c r="K163" i="24"/>
  <c r="O163" i="24"/>
  <c r="F161" i="3"/>
  <c r="G160" i="3" a="1"/>
  <c r="G160" i="3" s="1"/>
  <c r="T162" i="20"/>
  <c r="W161" i="20"/>
  <c r="U161" i="20"/>
  <c r="AB161" i="20"/>
  <c r="V161" i="20"/>
  <c r="AA161" i="20"/>
  <c r="Z161" i="20"/>
  <c r="T164" i="26"/>
  <c r="AA163" i="26"/>
  <c r="V163" i="26"/>
  <c r="AB163" i="26"/>
  <c r="U163" i="26"/>
  <c r="Z163" i="26"/>
  <c r="W163" i="26"/>
  <c r="E161" i="26"/>
  <c r="G160" i="26"/>
  <c r="F160" i="26"/>
  <c r="H160" i="26"/>
  <c r="J161" i="26"/>
  <c r="L160" i="26"/>
  <c r="K160" i="26"/>
  <c r="M160" i="26"/>
  <c r="O161" i="20"/>
  <c r="Q160" i="20"/>
  <c r="P160" i="20"/>
  <c r="R160" i="20"/>
  <c r="E161" i="20"/>
  <c r="H160" i="20"/>
  <c r="F160" i="20"/>
  <c r="G160" i="20"/>
  <c r="J166" i="20"/>
  <c r="M165" i="20"/>
  <c r="L165" i="20"/>
  <c r="K165" i="20"/>
  <c r="M162" i="23" l="1"/>
  <c r="L162" i="23"/>
  <c r="F162" i="23"/>
  <c r="E162" i="23"/>
  <c r="J162" i="23"/>
  <c r="H162" i="23"/>
  <c r="C162" i="23"/>
  <c r="N162" i="23"/>
  <c r="O162" i="23"/>
  <c r="D162" i="23"/>
  <c r="B163" i="23"/>
  <c r="G162" i="23"/>
  <c r="I162" i="23"/>
  <c r="K162" i="23"/>
  <c r="V165" i="16"/>
  <c r="W164" i="16"/>
  <c r="Y164" i="16"/>
  <c r="X164" i="16"/>
  <c r="T163" i="16"/>
  <c r="Q164" i="16"/>
  <c r="R163" i="16"/>
  <c r="S163" i="16"/>
  <c r="N163" i="16"/>
  <c r="O163" i="16"/>
  <c r="L164" i="16"/>
  <c r="M163" i="16"/>
  <c r="B180" i="16"/>
  <c r="E179" i="16"/>
  <c r="C179" i="16"/>
  <c r="D179" i="16"/>
  <c r="G164" i="16"/>
  <c r="J163" i="16"/>
  <c r="H163" i="16"/>
  <c r="I163" i="16"/>
  <c r="AH165" i="8"/>
  <c r="I164" i="24"/>
  <c r="K164" i="24"/>
  <c r="L164" i="24"/>
  <c r="M164" i="24"/>
  <c r="O164" i="24"/>
  <c r="E164" i="24"/>
  <c r="F164" i="24"/>
  <c r="G164" i="24"/>
  <c r="D164" i="24"/>
  <c r="H164" i="24"/>
  <c r="J164" i="24"/>
  <c r="N164" i="24"/>
  <c r="B165" i="24"/>
  <c r="C164" i="24"/>
  <c r="G161" i="3" a="1"/>
  <c r="G161" i="3" s="1"/>
  <c r="F162" i="3"/>
  <c r="T165" i="26"/>
  <c r="AB164" i="26"/>
  <c r="U164" i="26"/>
  <c r="V164" i="26"/>
  <c r="W164" i="26"/>
  <c r="AA164" i="26"/>
  <c r="Z164" i="26"/>
  <c r="J162" i="26"/>
  <c r="K161" i="26"/>
  <c r="M161" i="26"/>
  <c r="L161" i="26"/>
  <c r="J167" i="20"/>
  <c r="L166" i="20"/>
  <c r="K166" i="20"/>
  <c r="M166" i="20"/>
  <c r="E162" i="26"/>
  <c r="H161" i="26"/>
  <c r="F161" i="26"/>
  <c r="G161" i="26"/>
  <c r="O162" i="20"/>
  <c r="P161" i="20"/>
  <c r="Q161" i="20"/>
  <c r="R161" i="20"/>
  <c r="E162" i="20"/>
  <c r="H161" i="20"/>
  <c r="G161" i="20"/>
  <c r="F161" i="20"/>
  <c r="T163" i="20"/>
  <c r="AB162" i="20"/>
  <c r="Z162" i="20"/>
  <c r="V162" i="20"/>
  <c r="AA162" i="20"/>
  <c r="U162" i="20"/>
  <c r="W162" i="20"/>
  <c r="F163" i="23" l="1"/>
  <c r="J163" i="23"/>
  <c r="G163" i="23"/>
  <c r="I163" i="23"/>
  <c r="E163" i="23"/>
  <c r="C163" i="23"/>
  <c r="M163" i="23"/>
  <c r="H163" i="23"/>
  <c r="K163" i="23"/>
  <c r="B164" i="23"/>
  <c r="O163" i="23"/>
  <c r="D163" i="23"/>
  <c r="L163" i="23"/>
  <c r="N163" i="23"/>
  <c r="V166" i="16"/>
  <c r="Y165" i="16"/>
  <c r="W165" i="16"/>
  <c r="X165" i="16"/>
  <c r="G165" i="16"/>
  <c r="J164" i="16"/>
  <c r="H164" i="16"/>
  <c r="I164" i="16"/>
  <c r="O164" i="16"/>
  <c r="L165" i="16"/>
  <c r="M164" i="16"/>
  <c r="N164" i="16"/>
  <c r="B181" i="16"/>
  <c r="E180" i="16"/>
  <c r="C180" i="16"/>
  <c r="D180" i="16"/>
  <c r="Q165" i="16"/>
  <c r="R164" i="16"/>
  <c r="S164" i="16"/>
  <c r="T164" i="16"/>
  <c r="AH166" i="8"/>
  <c r="H165" i="24"/>
  <c r="J165" i="24"/>
  <c r="K165" i="24"/>
  <c r="L165" i="24"/>
  <c r="N165" i="24"/>
  <c r="D165" i="24"/>
  <c r="B166" i="24"/>
  <c r="E165" i="24"/>
  <c r="F165" i="24"/>
  <c r="G165" i="24"/>
  <c r="I165" i="24"/>
  <c r="M165" i="24"/>
  <c r="O165" i="24"/>
  <c r="C165" i="24"/>
  <c r="G162" i="3" a="1"/>
  <c r="G162" i="3" s="1"/>
  <c r="F163" i="3"/>
  <c r="J168" i="20"/>
  <c r="K167" i="20"/>
  <c r="M167" i="20"/>
  <c r="L167" i="20"/>
  <c r="J163" i="26"/>
  <c r="K162" i="26"/>
  <c r="L162" i="26"/>
  <c r="M162" i="26"/>
  <c r="O163" i="20"/>
  <c r="Q162" i="20"/>
  <c r="P162" i="20"/>
  <c r="R162" i="20"/>
  <c r="E163" i="26"/>
  <c r="F162" i="26"/>
  <c r="H162" i="26"/>
  <c r="G162" i="26"/>
  <c r="E163" i="20"/>
  <c r="F162" i="20"/>
  <c r="G162" i="20"/>
  <c r="H162" i="20"/>
  <c r="T164" i="20"/>
  <c r="AA163" i="20"/>
  <c r="Z163" i="20"/>
  <c r="AB163" i="20"/>
  <c r="U163" i="20"/>
  <c r="V163" i="20"/>
  <c r="W163" i="20"/>
  <c r="T166" i="26"/>
  <c r="W165" i="26"/>
  <c r="Z165" i="26"/>
  <c r="AA165" i="26"/>
  <c r="AB165" i="26"/>
  <c r="V165" i="26"/>
  <c r="U165" i="26"/>
  <c r="D164" i="23" l="1"/>
  <c r="N164" i="23"/>
  <c r="L164" i="23"/>
  <c r="E164" i="23"/>
  <c r="H164" i="23"/>
  <c r="M164" i="23"/>
  <c r="O164" i="23"/>
  <c r="K164" i="23"/>
  <c r="B165" i="23"/>
  <c r="C164" i="23"/>
  <c r="F164" i="23"/>
  <c r="J164" i="23"/>
  <c r="G164" i="23"/>
  <c r="I164" i="23"/>
  <c r="W166" i="16"/>
  <c r="X166" i="16"/>
  <c r="V167" i="16"/>
  <c r="Y166" i="16"/>
  <c r="T165" i="16"/>
  <c r="Q166" i="16"/>
  <c r="S165" i="16"/>
  <c r="R165" i="16"/>
  <c r="B182" i="16"/>
  <c r="C181" i="16"/>
  <c r="E181" i="16"/>
  <c r="D181" i="16"/>
  <c r="L166" i="16"/>
  <c r="M165" i="16"/>
  <c r="N165" i="16"/>
  <c r="O165" i="16"/>
  <c r="G166" i="16"/>
  <c r="I165" i="16"/>
  <c r="J165" i="16"/>
  <c r="H165" i="16"/>
  <c r="AH167" i="8"/>
  <c r="G166" i="24"/>
  <c r="I166" i="24"/>
  <c r="J166" i="24"/>
  <c r="K166" i="24"/>
  <c r="M166" i="24"/>
  <c r="O166" i="24"/>
  <c r="D166" i="24"/>
  <c r="B167" i="24"/>
  <c r="E166" i="24"/>
  <c r="N166" i="24"/>
  <c r="F166" i="24"/>
  <c r="C166" i="24"/>
  <c r="H166" i="24"/>
  <c r="L166" i="24"/>
  <c r="G163" i="3" a="1"/>
  <c r="G163" i="3" s="1"/>
  <c r="F164" i="3"/>
  <c r="O164" i="20"/>
  <c r="P163" i="20"/>
  <c r="Q163" i="20"/>
  <c r="R163" i="20"/>
  <c r="E164" i="20"/>
  <c r="F163" i="20"/>
  <c r="G163" i="20"/>
  <c r="H163" i="20"/>
  <c r="J164" i="26"/>
  <c r="K163" i="26"/>
  <c r="M163" i="26"/>
  <c r="L163" i="26"/>
  <c r="T165" i="20"/>
  <c r="Z164" i="20"/>
  <c r="AA164" i="20"/>
  <c r="U164" i="20"/>
  <c r="AB164" i="20"/>
  <c r="W164" i="20"/>
  <c r="V164" i="20"/>
  <c r="T167" i="26"/>
  <c r="Z166" i="26"/>
  <c r="V166" i="26"/>
  <c r="U166" i="26"/>
  <c r="W166" i="26"/>
  <c r="AA166" i="26"/>
  <c r="AB166" i="26"/>
  <c r="E164" i="26"/>
  <c r="G163" i="26"/>
  <c r="H163" i="26"/>
  <c r="F163" i="26"/>
  <c r="J169" i="20"/>
  <c r="L168" i="20"/>
  <c r="K168" i="20"/>
  <c r="M168" i="20"/>
  <c r="N165" i="23" l="1"/>
  <c r="E165" i="23"/>
  <c r="B166" i="23"/>
  <c r="D165" i="23"/>
  <c r="F165" i="23"/>
  <c r="C165" i="23"/>
  <c r="K165" i="23"/>
  <c r="G165" i="23"/>
  <c r="M165" i="23"/>
  <c r="H165" i="23"/>
  <c r="O165" i="23"/>
  <c r="I165" i="23"/>
  <c r="J165" i="23"/>
  <c r="L165" i="23"/>
  <c r="V168" i="16"/>
  <c r="Y167" i="16"/>
  <c r="X167" i="16"/>
  <c r="W167" i="16"/>
  <c r="H166" i="16"/>
  <c r="G167" i="16"/>
  <c r="I166" i="16"/>
  <c r="J166" i="16"/>
  <c r="B183" i="16"/>
  <c r="C182" i="16"/>
  <c r="E182" i="16"/>
  <c r="D182" i="16"/>
  <c r="Q167" i="16"/>
  <c r="S166" i="16"/>
  <c r="T166" i="16"/>
  <c r="R166" i="16"/>
  <c r="N166" i="16"/>
  <c r="O166" i="16"/>
  <c r="L167" i="16"/>
  <c r="M166" i="16"/>
  <c r="AH168" i="8"/>
  <c r="F167" i="24"/>
  <c r="H167" i="24"/>
  <c r="I167" i="24"/>
  <c r="J167" i="24"/>
  <c r="L167" i="24"/>
  <c r="N167" i="24"/>
  <c r="O167" i="24"/>
  <c r="D167" i="24"/>
  <c r="B168" i="24"/>
  <c r="E167" i="24"/>
  <c r="G167" i="24"/>
  <c r="K167" i="24"/>
  <c r="M167" i="24"/>
  <c r="C167" i="24"/>
  <c r="G164" i="3" a="1"/>
  <c r="G164" i="3" s="1"/>
  <c r="F165" i="3"/>
  <c r="J165" i="26"/>
  <c r="L164" i="26"/>
  <c r="M164" i="26"/>
  <c r="K164" i="26"/>
  <c r="E165" i="20"/>
  <c r="F164" i="20"/>
  <c r="H164" i="20"/>
  <c r="G164" i="20"/>
  <c r="J170" i="20"/>
  <c r="M169" i="20"/>
  <c r="K169" i="20"/>
  <c r="L169" i="20"/>
  <c r="E165" i="26"/>
  <c r="H164" i="26"/>
  <c r="G164" i="26"/>
  <c r="F164" i="26"/>
  <c r="T168" i="26"/>
  <c r="U167" i="26"/>
  <c r="W167" i="26"/>
  <c r="V167" i="26"/>
  <c r="Z167" i="26"/>
  <c r="AB167" i="26"/>
  <c r="AA167" i="26"/>
  <c r="T166" i="20"/>
  <c r="W165" i="20"/>
  <c r="V165" i="20"/>
  <c r="AA165" i="20"/>
  <c r="AB165" i="20"/>
  <c r="U165" i="20"/>
  <c r="Z165" i="20"/>
  <c r="O165" i="20"/>
  <c r="R164" i="20"/>
  <c r="Q164" i="20"/>
  <c r="P164" i="20"/>
  <c r="M166" i="23" l="1"/>
  <c r="J166" i="23"/>
  <c r="F166" i="23"/>
  <c r="H166" i="23"/>
  <c r="N166" i="23"/>
  <c r="D166" i="23"/>
  <c r="G166" i="23"/>
  <c r="O166" i="23"/>
  <c r="C166" i="23"/>
  <c r="I166" i="23"/>
  <c r="B167" i="23"/>
  <c r="E166" i="23"/>
  <c r="K166" i="23"/>
  <c r="L166" i="23"/>
  <c r="X168" i="16"/>
  <c r="Y168" i="16"/>
  <c r="W168" i="16"/>
  <c r="V169" i="16"/>
  <c r="Q168" i="16"/>
  <c r="R167" i="16"/>
  <c r="S167" i="16"/>
  <c r="T167" i="16"/>
  <c r="B184" i="16"/>
  <c r="D183" i="16"/>
  <c r="E183" i="16"/>
  <c r="C183" i="16"/>
  <c r="O167" i="16"/>
  <c r="M167" i="16"/>
  <c r="N167" i="16"/>
  <c r="L168" i="16"/>
  <c r="J167" i="16"/>
  <c r="H167" i="16"/>
  <c r="I167" i="16"/>
  <c r="G168" i="16"/>
  <c r="AH169" i="8"/>
  <c r="E168" i="24"/>
  <c r="G168" i="24"/>
  <c r="H168" i="24"/>
  <c r="I168" i="24"/>
  <c r="K168" i="24"/>
  <c r="M168" i="24"/>
  <c r="N168" i="24"/>
  <c r="O168" i="24"/>
  <c r="D168" i="24"/>
  <c r="F168" i="24"/>
  <c r="J168" i="24"/>
  <c r="L168" i="24"/>
  <c r="B169" i="24"/>
  <c r="C168" i="24"/>
  <c r="G165" i="3" a="1"/>
  <c r="G165" i="3" s="1"/>
  <c r="F166" i="3"/>
  <c r="J171" i="20"/>
  <c r="M170" i="20"/>
  <c r="L170" i="20"/>
  <c r="K170" i="20"/>
  <c r="T167" i="20"/>
  <c r="AB166" i="20"/>
  <c r="Z166" i="20"/>
  <c r="W166" i="20"/>
  <c r="U166" i="20"/>
  <c r="AA166" i="20"/>
  <c r="V166" i="20"/>
  <c r="T169" i="26"/>
  <c r="AB168" i="26"/>
  <c r="U168" i="26"/>
  <c r="Z168" i="26"/>
  <c r="V168" i="26"/>
  <c r="W168" i="26"/>
  <c r="AA168" i="26"/>
  <c r="E166" i="20"/>
  <c r="H165" i="20"/>
  <c r="F165" i="20"/>
  <c r="G165" i="20"/>
  <c r="O166" i="20"/>
  <c r="R165" i="20"/>
  <c r="P165" i="20"/>
  <c r="Q165" i="20"/>
  <c r="E166" i="26"/>
  <c r="F165" i="26"/>
  <c r="G165" i="26"/>
  <c r="H165" i="26"/>
  <c r="J166" i="26"/>
  <c r="L165" i="26"/>
  <c r="M165" i="26"/>
  <c r="K165" i="26"/>
  <c r="L167" i="23" l="1"/>
  <c r="D167" i="23"/>
  <c r="M167" i="23"/>
  <c r="N167" i="23"/>
  <c r="E167" i="23"/>
  <c r="O167" i="23"/>
  <c r="F167" i="23"/>
  <c r="G167" i="23"/>
  <c r="C167" i="23"/>
  <c r="I167" i="23"/>
  <c r="H167" i="23"/>
  <c r="J167" i="23"/>
  <c r="B168" i="23"/>
  <c r="K167" i="23"/>
  <c r="W169" i="16"/>
  <c r="X169" i="16"/>
  <c r="Y169" i="16"/>
  <c r="V170" i="16"/>
  <c r="I168" i="16"/>
  <c r="J168" i="16"/>
  <c r="H168" i="16"/>
  <c r="G169" i="16"/>
  <c r="L169" i="16"/>
  <c r="N168" i="16"/>
  <c r="O168" i="16"/>
  <c r="M168" i="16"/>
  <c r="B185" i="16"/>
  <c r="E184" i="16"/>
  <c r="C184" i="16"/>
  <c r="D184" i="16"/>
  <c r="R168" i="16"/>
  <c r="S168" i="16"/>
  <c r="Q169" i="16"/>
  <c r="T168" i="16"/>
  <c r="AH170" i="8"/>
  <c r="D169" i="24"/>
  <c r="B170" i="24"/>
  <c r="F169" i="24"/>
  <c r="G169" i="24"/>
  <c r="H169" i="24"/>
  <c r="J169" i="24"/>
  <c r="L169" i="24"/>
  <c r="M169" i="24"/>
  <c r="N169" i="24"/>
  <c r="K169" i="24"/>
  <c r="C169" i="24"/>
  <c r="O169" i="24"/>
  <c r="E169" i="24"/>
  <c r="I169" i="24"/>
  <c r="F167" i="3"/>
  <c r="G166" i="3" a="1"/>
  <c r="G166" i="3" s="1"/>
  <c r="T170" i="26"/>
  <c r="Z169" i="26"/>
  <c r="W169" i="26"/>
  <c r="V169" i="26"/>
  <c r="AA169" i="26"/>
  <c r="U169" i="26"/>
  <c r="AB169" i="26"/>
  <c r="E167" i="20"/>
  <c r="F166" i="20"/>
  <c r="G166" i="20"/>
  <c r="H166" i="20"/>
  <c r="T168" i="20"/>
  <c r="AA167" i="20"/>
  <c r="Z167" i="20"/>
  <c r="AB167" i="20"/>
  <c r="U167" i="20"/>
  <c r="V167" i="20"/>
  <c r="W167" i="20"/>
  <c r="O167" i="20"/>
  <c r="Q166" i="20"/>
  <c r="P166" i="20"/>
  <c r="R166" i="20"/>
  <c r="J167" i="26"/>
  <c r="M166" i="26"/>
  <c r="K166" i="26"/>
  <c r="L166" i="26"/>
  <c r="E167" i="26"/>
  <c r="H166" i="26"/>
  <c r="G166" i="26"/>
  <c r="F166" i="26"/>
  <c r="J172" i="20"/>
  <c r="L171" i="20"/>
  <c r="K171" i="20"/>
  <c r="M171" i="20"/>
  <c r="E168" i="23" l="1"/>
  <c r="C168" i="23"/>
  <c r="F168" i="23"/>
  <c r="G168" i="23"/>
  <c r="I168" i="23"/>
  <c r="J168" i="23"/>
  <c r="K168" i="23"/>
  <c r="L168" i="23"/>
  <c r="M168" i="23"/>
  <c r="N168" i="23"/>
  <c r="D168" i="23"/>
  <c r="O168" i="23"/>
  <c r="B169" i="23"/>
  <c r="H168" i="23"/>
  <c r="V171" i="16"/>
  <c r="W170" i="16"/>
  <c r="X170" i="16"/>
  <c r="Y170" i="16"/>
  <c r="R169" i="16"/>
  <c r="S169" i="16"/>
  <c r="T169" i="16"/>
  <c r="Q170" i="16"/>
  <c r="N169" i="16"/>
  <c r="O169" i="16"/>
  <c r="M169" i="16"/>
  <c r="L170" i="16"/>
  <c r="J169" i="16"/>
  <c r="H169" i="16"/>
  <c r="I169" i="16"/>
  <c r="G170" i="16"/>
  <c r="B186" i="16"/>
  <c r="C185" i="16"/>
  <c r="E185" i="16"/>
  <c r="D185" i="16"/>
  <c r="AH171" i="8"/>
  <c r="O170" i="24"/>
  <c r="E170" i="24"/>
  <c r="F170" i="24"/>
  <c r="G170" i="24"/>
  <c r="I170" i="24"/>
  <c r="K170" i="24"/>
  <c r="L170" i="24"/>
  <c r="M170" i="24"/>
  <c r="C170" i="24"/>
  <c r="D170" i="24"/>
  <c r="H170" i="24"/>
  <c r="J170" i="24"/>
  <c r="N170" i="24"/>
  <c r="B171" i="24"/>
  <c r="F168" i="3"/>
  <c r="G167" i="3" a="1"/>
  <c r="G167" i="3" s="1"/>
  <c r="T169" i="20"/>
  <c r="AB168" i="20"/>
  <c r="Z168" i="20"/>
  <c r="AA168" i="20"/>
  <c r="V168" i="20"/>
  <c r="U168" i="20"/>
  <c r="W168" i="20"/>
  <c r="J168" i="26"/>
  <c r="M167" i="26"/>
  <c r="K167" i="26"/>
  <c r="L167" i="26"/>
  <c r="E168" i="20"/>
  <c r="F167" i="20"/>
  <c r="H167" i="20"/>
  <c r="G167" i="20"/>
  <c r="E168" i="26"/>
  <c r="H167" i="26"/>
  <c r="F167" i="26"/>
  <c r="G167" i="26"/>
  <c r="O168" i="20"/>
  <c r="R167" i="20"/>
  <c r="P167" i="20"/>
  <c r="Q167" i="20"/>
  <c r="J173" i="20"/>
  <c r="M172" i="20"/>
  <c r="L172" i="20"/>
  <c r="K172" i="20"/>
  <c r="T171" i="26"/>
  <c r="AA170" i="26"/>
  <c r="W170" i="26"/>
  <c r="Z170" i="26"/>
  <c r="V170" i="26"/>
  <c r="U170" i="26"/>
  <c r="AB170" i="26"/>
  <c r="K169" i="23" l="1"/>
  <c r="C169" i="23"/>
  <c r="M169" i="23"/>
  <c r="O169" i="23"/>
  <c r="N169" i="23"/>
  <c r="B170" i="23"/>
  <c r="D169" i="23"/>
  <c r="F169" i="23"/>
  <c r="G169" i="23"/>
  <c r="H169" i="23"/>
  <c r="I169" i="23"/>
  <c r="E169" i="23"/>
  <c r="J169" i="23"/>
  <c r="L169" i="23"/>
  <c r="X171" i="16"/>
  <c r="W171" i="16"/>
  <c r="Y171" i="16"/>
  <c r="V172" i="16"/>
  <c r="O170" i="16"/>
  <c r="M170" i="16"/>
  <c r="N170" i="16"/>
  <c r="L171" i="16"/>
  <c r="B187" i="16"/>
  <c r="D186" i="16"/>
  <c r="C186" i="16"/>
  <c r="E186" i="16"/>
  <c r="J170" i="16"/>
  <c r="I170" i="16"/>
  <c r="G171" i="16"/>
  <c r="H170" i="16"/>
  <c r="Q171" i="16"/>
  <c r="R170" i="16"/>
  <c r="S170" i="16"/>
  <c r="T170" i="16"/>
  <c r="AH172" i="8"/>
  <c r="N171" i="24"/>
  <c r="D171" i="24"/>
  <c r="B172" i="24"/>
  <c r="E171" i="24"/>
  <c r="F171" i="24"/>
  <c r="H171" i="24"/>
  <c r="J171" i="24"/>
  <c r="K171" i="24"/>
  <c r="L171" i="24"/>
  <c r="C171" i="24"/>
  <c r="G171" i="24"/>
  <c r="I171" i="24"/>
  <c r="M171" i="24"/>
  <c r="O171" i="24"/>
  <c r="G168" i="3" a="1"/>
  <c r="G168" i="3" s="1"/>
  <c r="F169" i="3"/>
  <c r="E169" i="20"/>
  <c r="F168" i="20"/>
  <c r="H168" i="20"/>
  <c r="G168" i="20"/>
  <c r="J169" i="26"/>
  <c r="L168" i="26"/>
  <c r="K168" i="26"/>
  <c r="M168" i="26"/>
  <c r="O169" i="20"/>
  <c r="R168" i="20"/>
  <c r="Q168" i="20"/>
  <c r="P168" i="20"/>
  <c r="T172" i="26"/>
  <c r="AB171" i="26"/>
  <c r="W171" i="26"/>
  <c r="V171" i="26"/>
  <c r="U171" i="26"/>
  <c r="AA171" i="26"/>
  <c r="Z171" i="26"/>
  <c r="J174" i="20"/>
  <c r="L173" i="20"/>
  <c r="M173" i="20"/>
  <c r="K173" i="20"/>
  <c r="E169" i="26"/>
  <c r="F168" i="26"/>
  <c r="H168" i="26"/>
  <c r="G168" i="26"/>
  <c r="T170" i="20"/>
  <c r="Z169" i="20"/>
  <c r="AA169" i="20"/>
  <c r="AB169" i="20"/>
  <c r="U169" i="20"/>
  <c r="V169" i="20"/>
  <c r="W169" i="20"/>
  <c r="I170" i="23" l="1"/>
  <c r="B171" i="23"/>
  <c r="J170" i="23"/>
  <c r="K170" i="23"/>
  <c r="L170" i="23"/>
  <c r="N170" i="23"/>
  <c r="O170" i="23"/>
  <c r="M170" i="23"/>
  <c r="F170" i="23"/>
  <c r="C170" i="23"/>
  <c r="G170" i="23"/>
  <c r="H170" i="23"/>
  <c r="D170" i="23"/>
  <c r="E170" i="23"/>
  <c r="W172" i="16"/>
  <c r="X172" i="16"/>
  <c r="V173" i="16"/>
  <c r="Y172" i="16"/>
  <c r="B188" i="16"/>
  <c r="D187" i="16"/>
  <c r="E187" i="16"/>
  <c r="C187" i="16"/>
  <c r="L172" i="16"/>
  <c r="N171" i="16"/>
  <c r="M171" i="16"/>
  <c r="O171" i="16"/>
  <c r="S171" i="16"/>
  <c r="T171" i="16"/>
  <c r="Q172" i="16"/>
  <c r="R171" i="16"/>
  <c r="I171" i="16"/>
  <c r="J171" i="16"/>
  <c r="G172" i="16"/>
  <c r="H171" i="16"/>
  <c r="AH173" i="8"/>
  <c r="M172" i="24"/>
  <c r="O172" i="24"/>
  <c r="D172" i="24"/>
  <c r="B173" i="24"/>
  <c r="E172" i="24"/>
  <c r="G172" i="24"/>
  <c r="I172" i="24"/>
  <c r="J172" i="24"/>
  <c r="K172" i="24"/>
  <c r="H172" i="24"/>
  <c r="L172" i="24"/>
  <c r="N172" i="24"/>
  <c r="C172" i="24"/>
  <c r="F172" i="24"/>
  <c r="G169" i="3" a="1"/>
  <c r="G169" i="3" s="1"/>
  <c r="F170" i="3"/>
  <c r="O170" i="20"/>
  <c r="R169" i="20"/>
  <c r="Q169" i="20"/>
  <c r="P169" i="20"/>
  <c r="J170" i="26"/>
  <c r="M169" i="26"/>
  <c r="K169" i="26"/>
  <c r="L169" i="26"/>
  <c r="E170" i="26"/>
  <c r="H169" i="26"/>
  <c r="F169" i="26"/>
  <c r="G169" i="26"/>
  <c r="T171" i="20"/>
  <c r="AB170" i="20"/>
  <c r="AA170" i="20"/>
  <c r="U170" i="20"/>
  <c r="V170" i="20"/>
  <c r="W170" i="20"/>
  <c r="Z170" i="20"/>
  <c r="J175" i="20"/>
  <c r="L174" i="20"/>
  <c r="K174" i="20"/>
  <c r="M174" i="20"/>
  <c r="T173" i="26"/>
  <c r="AA172" i="26"/>
  <c r="U172" i="26"/>
  <c r="W172" i="26"/>
  <c r="AB172" i="26"/>
  <c r="Z172" i="26"/>
  <c r="V172" i="26"/>
  <c r="E170" i="20"/>
  <c r="H169" i="20"/>
  <c r="F169" i="20"/>
  <c r="G169" i="20"/>
  <c r="F171" i="23" l="1"/>
  <c r="G171" i="23"/>
  <c r="I171" i="23"/>
  <c r="H171" i="23"/>
  <c r="D171" i="23"/>
  <c r="K171" i="23"/>
  <c r="O171" i="23"/>
  <c r="C171" i="23"/>
  <c r="B172" i="23"/>
  <c r="L171" i="23"/>
  <c r="J171" i="23"/>
  <c r="M171" i="23"/>
  <c r="N171" i="23"/>
  <c r="E171" i="23"/>
  <c r="V174" i="16"/>
  <c r="X173" i="16"/>
  <c r="Y173" i="16"/>
  <c r="W173" i="16"/>
  <c r="R172" i="16"/>
  <c r="Q173" i="16"/>
  <c r="T172" i="16"/>
  <c r="S172" i="16"/>
  <c r="I172" i="16"/>
  <c r="H172" i="16"/>
  <c r="G173" i="16"/>
  <c r="J172" i="16"/>
  <c r="N172" i="16"/>
  <c r="O172" i="16"/>
  <c r="L173" i="16"/>
  <c r="M172" i="16"/>
  <c r="B189" i="16"/>
  <c r="E188" i="16"/>
  <c r="D188" i="16"/>
  <c r="C188" i="16"/>
  <c r="AH174" i="8"/>
  <c r="L173" i="24"/>
  <c r="N173" i="24"/>
  <c r="O173" i="24"/>
  <c r="D173" i="24"/>
  <c r="B174" i="24"/>
  <c r="F173" i="24"/>
  <c r="H173" i="24"/>
  <c r="I173" i="24"/>
  <c r="J173" i="24"/>
  <c r="E173" i="24"/>
  <c r="G173" i="24"/>
  <c r="C173" i="24"/>
  <c r="K173" i="24"/>
  <c r="M173" i="24"/>
  <c r="G170" i="3" a="1"/>
  <c r="G170" i="3" s="1"/>
  <c r="F171" i="3"/>
  <c r="E171" i="26"/>
  <c r="F170" i="26"/>
  <c r="H170" i="26"/>
  <c r="G170" i="26"/>
  <c r="J176" i="20"/>
  <c r="M175" i="20"/>
  <c r="L175" i="20"/>
  <c r="K175" i="20"/>
  <c r="E171" i="20"/>
  <c r="F170" i="20"/>
  <c r="G170" i="20"/>
  <c r="H170" i="20"/>
  <c r="J171" i="26"/>
  <c r="L170" i="26"/>
  <c r="K170" i="26"/>
  <c r="M170" i="26"/>
  <c r="T174" i="26"/>
  <c r="Z173" i="26"/>
  <c r="V173" i="26"/>
  <c r="AB173" i="26"/>
  <c r="U173" i="26"/>
  <c r="W173" i="26"/>
  <c r="AA173" i="26"/>
  <c r="T172" i="20"/>
  <c r="AA171" i="20"/>
  <c r="Z171" i="20"/>
  <c r="AB171" i="20"/>
  <c r="V171" i="20"/>
  <c r="U171" i="20"/>
  <c r="W171" i="20"/>
  <c r="O171" i="20"/>
  <c r="Q170" i="20"/>
  <c r="P170" i="20"/>
  <c r="R170" i="20"/>
  <c r="I172" i="23" l="1"/>
  <c r="K172" i="23"/>
  <c r="J172" i="23"/>
  <c r="D172" i="23"/>
  <c r="L172" i="23"/>
  <c r="M172" i="23"/>
  <c r="F172" i="23"/>
  <c r="N172" i="23"/>
  <c r="B173" i="23"/>
  <c r="H172" i="23"/>
  <c r="O172" i="23"/>
  <c r="E172" i="23"/>
  <c r="C172" i="23"/>
  <c r="G172" i="23"/>
  <c r="V175" i="16"/>
  <c r="W174" i="16"/>
  <c r="X174" i="16"/>
  <c r="Y174" i="16"/>
  <c r="I173" i="16"/>
  <c r="H173" i="16"/>
  <c r="J173" i="16"/>
  <c r="G174" i="16"/>
  <c r="B190" i="16"/>
  <c r="E189" i="16"/>
  <c r="D189" i="16"/>
  <c r="C189" i="16"/>
  <c r="Q174" i="16"/>
  <c r="S173" i="16"/>
  <c r="T173" i="16"/>
  <c r="R173" i="16"/>
  <c r="M173" i="16"/>
  <c r="N173" i="16"/>
  <c r="O173" i="16"/>
  <c r="L174" i="16"/>
  <c r="AH175" i="8"/>
  <c r="K174" i="24"/>
  <c r="M174" i="24"/>
  <c r="N174" i="24"/>
  <c r="O174" i="24"/>
  <c r="E174" i="24"/>
  <c r="G174" i="24"/>
  <c r="H174" i="24"/>
  <c r="I174" i="24"/>
  <c r="C174" i="24"/>
  <c r="D174" i="24"/>
  <c r="F174" i="24"/>
  <c r="J174" i="24"/>
  <c r="L174" i="24"/>
  <c r="B175" i="24"/>
  <c r="F172" i="3"/>
  <c r="G171" i="3" a="1"/>
  <c r="G171" i="3" s="1"/>
  <c r="E172" i="20"/>
  <c r="G171" i="20"/>
  <c r="F171" i="20"/>
  <c r="H171" i="20"/>
  <c r="O172" i="20"/>
  <c r="P171" i="20"/>
  <c r="Q171" i="20"/>
  <c r="R171" i="20"/>
  <c r="T173" i="20"/>
  <c r="AB172" i="20"/>
  <c r="Z172" i="20"/>
  <c r="W172" i="20"/>
  <c r="V172" i="20"/>
  <c r="U172" i="20"/>
  <c r="AA172" i="20"/>
  <c r="T175" i="26"/>
  <c r="V174" i="26"/>
  <c r="W174" i="26"/>
  <c r="U174" i="26"/>
  <c r="AB174" i="26"/>
  <c r="AA174" i="26"/>
  <c r="Z174" i="26"/>
  <c r="J177" i="20"/>
  <c r="M176" i="20"/>
  <c r="K176" i="20"/>
  <c r="L176" i="20"/>
  <c r="J172" i="26"/>
  <c r="L171" i="26"/>
  <c r="K171" i="26"/>
  <c r="M171" i="26"/>
  <c r="E172" i="26"/>
  <c r="F171" i="26"/>
  <c r="H171" i="26"/>
  <c r="G171" i="26"/>
  <c r="L173" i="23" l="1"/>
  <c r="M173" i="23"/>
  <c r="J173" i="23"/>
  <c r="K173" i="23"/>
  <c r="N173" i="23"/>
  <c r="E173" i="23"/>
  <c r="C173" i="23"/>
  <c r="D173" i="23"/>
  <c r="B174" i="23"/>
  <c r="O173" i="23"/>
  <c r="F173" i="23"/>
  <c r="G173" i="23"/>
  <c r="H173" i="23"/>
  <c r="I173" i="23"/>
  <c r="X175" i="16"/>
  <c r="Y175" i="16"/>
  <c r="W175" i="16"/>
  <c r="V176" i="16"/>
  <c r="S174" i="16"/>
  <c r="T174" i="16"/>
  <c r="Q175" i="16"/>
  <c r="R174" i="16"/>
  <c r="L175" i="16"/>
  <c r="N174" i="16"/>
  <c r="M174" i="16"/>
  <c r="O174" i="16"/>
  <c r="B191" i="16"/>
  <c r="D190" i="16"/>
  <c r="E190" i="16"/>
  <c r="C190" i="16"/>
  <c r="G175" i="16"/>
  <c r="J174" i="16"/>
  <c r="H174" i="16"/>
  <c r="I174" i="16"/>
  <c r="AH176" i="8"/>
  <c r="J175" i="24"/>
  <c r="L175" i="24"/>
  <c r="M175" i="24"/>
  <c r="N175" i="24"/>
  <c r="D175" i="24"/>
  <c r="B176" i="24"/>
  <c r="F175" i="24"/>
  <c r="G175" i="24"/>
  <c r="H175" i="24"/>
  <c r="E175" i="24"/>
  <c r="I175" i="24"/>
  <c r="K175" i="24"/>
  <c r="O175" i="24"/>
  <c r="C175" i="24"/>
  <c r="F173" i="3"/>
  <c r="G172" i="3" a="1"/>
  <c r="G172" i="3" s="1"/>
  <c r="T174" i="20"/>
  <c r="V173" i="20"/>
  <c r="AB173" i="20"/>
  <c r="W173" i="20"/>
  <c r="U173" i="20"/>
  <c r="AA173" i="20"/>
  <c r="Z173" i="20"/>
  <c r="O173" i="20"/>
  <c r="R172" i="20"/>
  <c r="Q172" i="20"/>
  <c r="P172" i="20"/>
  <c r="J178" i="20"/>
  <c r="K177" i="20"/>
  <c r="L177" i="20"/>
  <c r="M177" i="20"/>
  <c r="J173" i="26"/>
  <c r="M172" i="26"/>
  <c r="K172" i="26"/>
  <c r="L172" i="26"/>
  <c r="E173" i="26"/>
  <c r="F172" i="26"/>
  <c r="G172" i="26"/>
  <c r="H172" i="26"/>
  <c r="T176" i="26"/>
  <c r="AA175" i="26"/>
  <c r="V175" i="26"/>
  <c r="W175" i="26"/>
  <c r="U175" i="26"/>
  <c r="Z175" i="26"/>
  <c r="AB175" i="26"/>
  <c r="E173" i="20"/>
  <c r="F172" i="20"/>
  <c r="H172" i="20"/>
  <c r="G172" i="20"/>
  <c r="M174" i="23" l="1"/>
  <c r="F174" i="23"/>
  <c r="E174" i="23"/>
  <c r="L174" i="23"/>
  <c r="C174" i="23"/>
  <c r="H174" i="23"/>
  <c r="N174" i="23"/>
  <c r="O174" i="23"/>
  <c r="D174" i="23"/>
  <c r="B175" i="23"/>
  <c r="G174" i="23"/>
  <c r="I174" i="23"/>
  <c r="J174" i="23"/>
  <c r="K174" i="23"/>
  <c r="V177" i="16"/>
  <c r="W176" i="16"/>
  <c r="Y176" i="16"/>
  <c r="X176" i="16"/>
  <c r="N175" i="16"/>
  <c r="O175" i="16"/>
  <c r="L176" i="16"/>
  <c r="M175" i="16"/>
  <c r="R175" i="16"/>
  <c r="S175" i="16"/>
  <c r="T175" i="16"/>
  <c r="Q176" i="16"/>
  <c r="J175" i="16"/>
  <c r="I175" i="16"/>
  <c r="G176" i="16"/>
  <c r="H175" i="16"/>
  <c r="B192" i="16"/>
  <c r="E191" i="16"/>
  <c r="D191" i="16"/>
  <c r="C191" i="16"/>
  <c r="AH177" i="8"/>
  <c r="I176" i="24"/>
  <c r="K176" i="24"/>
  <c r="L176" i="24"/>
  <c r="M176" i="24"/>
  <c r="O176" i="24"/>
  <c r="E176" i="24"/>
  <c r="F176" i="24"/>
  <c r="G176" i="24"/>
  <c r="D176" i="24"/>
  <c r="H176" i="24"/>
  <c r="J176" i="24"/>
  <c r="N176" i="24"/>
  <c r="C176" i="24"/>
  <c r="B177" i="24"/>
  <c r="G173" i="3" a="1"/>
  <c r="G173" i="3" s="1"/>
  <c r="F174" i="3"/>
  <c r="J179" i="20"/>
  <c r="K178" i="20"/>
  <c r="M178" i="20"/>
  <c r="L178" i="20"/>
  <c r="O174" i="20"/>
  <c r="P173" i="20"/>
  <c r="Q173" i="20"/>
  <c r="R173" i="20"/>
  <c r="E174" i="26"/>
  <c r="H173" i="26"/>
  <c r="F173" i="26"/>
  <c r="G173" i="26"/>
  <c r="J174" i="26"/>
  <c r="K173" i="26"/>
  <c r="M173" i="26"/>
  <c r="L173" i="26"/>
  <c r="T177" i="26"/>
  <c r="AB176" i="26"/>
  <c r="Z176" i="26"/>
  <c r="U176" i="26"/>
  <c r="W176" i="26"/>
  <c r="V176" i="26"/>
  <c r="AA176" i="26"/>
  <c r="E174" i="20"/>
  <c r="H173" i="20"/>
  <c r="G173" i="20"/>
  <c r="F173" i="20"/>
  <c r="T175" i="20"/>
  <c r="AB174" i="20"/>
  <c r="Z174" i="20"/>
  <c r="W174" i="20"/>
  <c r="AA174" i="20"/>
  <c r="V174" i="20"/>
  <c r="U174" i="20"/>
  <c r="L175" i="23" l="1"/>
  <c r="N175" i="23"/>
  <c r="E175" i="23"/>
  <c r="J175" i="23"/>
  <c r="F175" i="23"/>
  <c r="M175" i="23"/>
  <c r="C175" i="23"/>
  <c r="G175" i="23"/>
  <c r="I175" i="23"/>
  <c r="B176" i="23"/>
  <c r="H175" i="23"/>
  <c r="O175" i="23"/>
  <c r="K175" i="23"/>
  <c r="D175" i="23"/>
  <c r="Y177" i="16"/>
  <c r="V178" i="16"/>
  <c r="W177" i="16"/>
  <c r="X177" i="16"/>
  <c r="Q177" i="16"/>
  <c r="T176" i="16"/>
  <c r="R176" i="16"/>
  <c r="S176" i="16"/>
  <c r="B193" i="16"/>
  <c r="C192" i="16"/>
  <c r="D192" i="16"/>
  <c r="E192" i="16"/>
  <c r="O176" i="16"/>
  <c r="L177" i="16"/>
  <c r="N176" i="16"/>
  <c r="M176" i="16"/>
  <c r="G177" i="16"/>
  <c r="I176" i="16"/>
  <c r="J176" i="16"/>
  <c r="H176" i="16"/>
  <c r="AH178" i="8"/>
  <c r="H177" i="24"/>
  <c r="J177" i="24"/>
  <c r="K177" i="24"/>
  <c r="L177" i="24"/>
  <c r="N177" i="24"/>
  <c r="D177" i="24"/>
  <c r="B178" i="24"/>
  <c r="E177" i="24"/>
  <c r="F177" i="24"/>
  <c r="O177" i="24"/>
  <c r="C177" i="24"/>
  <c r="G177" i="24"/>
  <c r="I177" i="24"/>
  <c r="M177" i="24"/>
  <c r="F175" i="3"/>
  <c r="G174" i="3" a="1"/>
  <c r="G174" i="3" s="1"/>
  <c r="E175" i="26"/>
  <c r="H174" i="26"/>
  <c r="G174" i="26"/>
  <c r="F174" i="26"/>
  <c r="T178" i="26"/>
  <c r="Z177" i="26"/>
  <c r="AB177" i="26"/>
  <c r="W177" i="26"/>
  <c r="V177" i="26"/>
  <c r="U177" i="26"/>
  <c r="AA177" i="26"/>
  <c r="O175" i="20"/>
  <c r="Q174" i="20"/>
  <c r="P174" i="20"/>
  <c r="R174" i="20"/>
  <c r="T176" i="20"/>
  <c r="AA175" i="20"/>
  <c r="Z175" i="20"/>
  <c r="AB175" i="20"/>
  <c r="U175" i="20"/>
  <c r="W175" i="20"/>
  <c r="V175" i="20"/>
  <c r="E175" i="20"/>
  <c r="F174" i="20"/>
  <c r="G174" i="20"/>
  <c r="H174" i="20"/>
  <c r="J175" i="26"/>
  <c r="K174" i="26"/>
  <c r="M174" i="26"/>
  <c r="L174" i="26"/>
  <c r="J180" i="20"/>
  <c r="L179" i="20"/>
  <c r="K179" i="20"/>
  <c r="M179" i="20"/>
  <c r="I176" i="23" l="1"/>
  <c r="C176" i="23"/>
  <c r="J176" i="23"/>
  <c r="L176" i="23"/>
  <c r="F176" i="23"/>
  <c r="G176" i="23"/>
  <c r="K176" i="23"/>
  <c r="M176" i="23"/>
  <c r="N176" i="23"/>
  <c r="O176" i="23"/>
  <c r="H176" i="23"/>
  <c r="B177" i="23"/>
  <c r="D176" i="23"/>
  <c r="E176" i="23"/>
  <c r="W178" i="16"/>
  <c r="X178" i="16"/>
  <c r="Y178" i="16"/>
  <c r="V179" i="16"/>
  <c r="L178" i="16"/>
  <c r="M177" i="16"/>
  <c r="N177" i="16"/>
  <c r="O177" i="16"/>
  <c r="G178" i="16"/>
  <c r="I177" i="16"/>
  <c r="J177" i="16"/>
  <c r="H177" i="16"/>
  <c r="B194" i="16"/>
  <c r="C193" i="16"/>
  <c r="D193" i="16"/>
  <c r="E193" i="16"/>
  <c r="R177" i="16"/>
  <c r="T177" i="16"/>
  <c r="S177" i="16"/>
  <c r="Q178" i="16"/>
  <c r="AH179" i="8"/>
  <c r="G178" i="24"/>
  <c r="I178" i="24"/>
  <c r="J178" i="24"/>
  <c r="K178" i="24"/>
  <c r="M178" i="24"/>
  <c r="O178" i="24"/>
  <c r="D178" i="24"/>
  <c r="B179" i="24"/>
  <c r="E178" i="24"/>
  <c r="F178" i="24"/>
  <c r="H178" i="24"/>
  <c r="L178" i="24"/>
  <c r="N178" i="24"/>
  <c r="C178" i="24"/>
  <c r="G175" i="3" a="1"/>
  <c r="G175" i="3" s="1"/>
  <c r="F176" i="3"/>
  <c r="O176" i="20"/>
  <c r="P175" i="20"/>
  <c r="Q175" i="20"/>
  <c r="R175" i="20"/>
  <c r="E176" i="20"/>
  <c r="F175" i="20"/>
  <c r="H175" i="20"/>
  <c r="G175" i="20"/>
  <c r="T179" i="26"/>
  <c r="W178" i="26"/>
  <c r="V178" i="26"/>
  <c r="U178" i="26"/>
  <c r="AA178" i="26"/>
  <c r="AB178" i="26"/>
  <c r="Z178" i="26"/>
  <c r="T177" i="20"/>
  <c r="AB176" i="20"/>
  <c r="Z176" i="20"/>
  <c r="AA176" i="20"/>
  <c r="U176" i="20"/>
  <c r="V176" i="20"/>
  <c r="W176" i="20"/>
  <c r="J176" i="26"/>
  <c r="K175" i="26"/>
  <c r="M175" i="26"/>
  <c r="L175" i="26"/>
  <c r="J181" i="20"/>
  <c r="M180" i="20"/>
  <c r="L180" i="20"/>
  <c r="K180" i="20"/>
  <c r="E176" i="26"/>
  <c r="H175" i="26"/>
  <c r="G175" i="26"/>
  <c r="F175" i="26"/>
  <c r="B178" i="23" l="1"/>
  <c r="M177" i="23"/>
  <c r="L177" i="23"/>
  <c r="G177" i="23"/>
  <c r="O177" i="23"/>
  <c r="N177" i="23"/>
  <c r="D177" i="23"/>
  <c r="C177" i="23"/>
  <c r="J177" i="23"/>
  <c r="F177" i="23"/>
  <c r="K177" i="23"/>
  <c r="H177" i="23"/>
  <c r="E177" i="23"/>
  <c r="I177" i="23"/>
  <c r="V180" i="16"/>
  <c r="Y179" i="16"/>
  <c r="W179" i="16"/>
  <c r="X179" i="16"/>
  <c r="Q179" i="16"/>
  <c r="S178" i="16"/>
  <c r="T178" i="16"/>
  <c r="R178" i="16"/>
  <c r="G179" i="16"/>
  <c r="H178" i="16"/>
  <c r="I178" i="16"/>
  <c r="J178" i="16"/>
  <c r="B195" i="16"/>
  <c r="C194" i="16"/>
  <c r="D194" i="16"/>
  <c r="E194" i="16"/>
  <c r="N178" i="16"/>
  <c r="O178" i="16"/>
  <c r="L179" i="16"/>
  <c r="M178" i="16"/>
  <c r="AH180" i="8"/>
  <c r="F179" i="24"/>
  <c r="H179" i="24"/>
  <c r="I179" i="24"/>
  <c r="J179" i="24"/>
  <c r="L179" i="24"/>
  <c r="N179" i="24"/>
  <c r="O179" i="24"/>
  <c r="D179" i="24"/>
  <c r="B180" i="24"/>
  <c r="E179" i="24"/>
  <c r="G179" i="24"/>
  <c r="K179" i="24"/>
  <c r="M179" i="24"/>
  <c r="C179" i="24"/>
  <c r="G176" i="3" a="1"/>
  <c r="G176" i="3" s="1"/>
  <c r="F177" i="3"/>
  <c r="T180" i="26"/>
  <c r="Z179" i="26"/>
  <c r="U179" i="26"/>
  <c r="AB179" i="26"/>
  <c r="AA179" i="26"/>
  <c r="W179" i="26"/>
  <c r="V179" i="26"/>
  <c r="J177" i="26"/>
  <c r="M176" i="26"/>
  <c r="K176" i="26"/>
  <c r="L176" i="26"/>
  <c r="E177" i="20"/>
  <c r="F176" i="20"/>
  <c r="H176" i="20"/>
  <c r="G176" i="20"/>
  <c r="E177" i="26"/>
  <c r="F176" i="26"/>
  <c r="H176" i="26"/>
  <c r="G176" i="26"/>
  <c r="T178" i="20"/>
  <c r="V177" i="20"/>
  <c r="AA177" i="20"/>
  <c r="Z177" i="20"/>
  <c r="AB177" i="20"/>
  <c r="U177" i="20"/>
  <c r="W177" i="20"/>
  <c r="J182" i="20"/>
  <c r="M181" i="20"/>
  <c r="K181" i="20"/>
  <c r="L181" i="20"/>
  <c r="O177" i="20"/>
  <c r="R176" i="20"/>
  <c r="P176" i="20"/>
  <c r="Q176" i="20"/>
  <c r="F178" i="23" l="1"/>
  <c r="K178" i="23"/>
  <c r="L178" i="23"/>
  <c r="E178" i="23"/>
  <c r="C178" i="23"/>
  <c r="G178" i="23"/>
  <c r="H178" i="23"/>
  <c r="M178" i="23"/>
  <c r="J178" i="23"/>
  <c r="O178" i="23"/>
  <c r="N178" i="23"/>
  <c r="B179" i="23"/>
  <c r="D178" i="23"/>
  <c r="I178" i="23"/>
  <c r="W180" i="16"/>
  <c r="Y180" i="16"/>
  <c r="X180" i="16"/>
  <c r="V181" i="16"/>
  <c r="O179" i="16"/>
  <c r="M179" i="16"/>
  <c r="N179" i="16"/>
  <c r="L180" i="16"/>
  <c r="G180" i="16"/>
  <c r="H179" i="16"/>
  <c r="I179" i="16"/>
  <c r="J179" i="16"/>
  <c r="B196" i="16"/>
  <c r="E195" i="16"/>
  <c r="C195" i="16"/>
  <c r="D195" i="16"/>
  <c r="Q180" i="16"/>
  <c r="R179" i="16"/>
  <c r="S179" i="16"/>
  <c r="T179" i="16"/>
  <c r="AH181" i="8"/>
  <c r="E180" i="24"/>
  <c r="G180" i="24"/>
  <c r="H180" i="24"/>
  <c r="I180" i="24"/>
  <c r="K180" i="24"/>
  <c r="M180" i="24"/>
  <c r="N180" i="24"/>
  <c r="O180" i="24"/>
  <c r="L180" i="24"/>
  <c r="B181" i="24"/>
  <c r="D180" i="24"/>
  <c r="F180" i="24"/>
  <c r="J180" i="24"/>
  <c r="C180" i="24"/>
  <c r="F178" i="3"/>
  <c r="G177" i="3" a="1"/>
  <c r="G177" i="3" s="1"/>
  <c r="E178" i="20"/>
  <c r="H177" i="20"/>
  <c r="F177" i="20"/>
  <c r="G177" i="20"/>
  <c r="J178" i="26"/>
  <c r="M177" i="26"/>
  <c r="L177" i="26"/>
  <c r="K177" i="26"/>
  <c r="E178" i="26"/>
  <c r="G177" i="26"/>
  <c r="H177" i="26"/>
  <c r="F177" i="26"/>
  <c r="T179" i="20"/>
  <c r="AB178" i="20"/>
  <c r="Z178" i="20"/>
  <c r="AA178" i="20"/>
  <c r="U178" i="20"/>
  <c r="V178" i="20"/>
  <c r="W178" i="20"/>
  <c r="J183" i="20"/>
  <c r="L182" i="20"/>
  <c r="K182" i="20"/>
  <c r="M182" i="20"/>
  <c r="O178" i="20"/>
  <c r="P177" i="20"/>
  <c r="R177" i="20"/>
  <c r="Q177" i="20"/>
  <c r="T181" i="26"/>
  <c r="V180" i="26"/>
  <c r="U180" i="26"/>
  <c r="W180" i="26"/>
  <c r="Z180" i="26"/>
  <c r="AB180" i="26"/>
  <c r="AA180" i="26"/>
  <c r="L179" i="23" l="1"/>
  <c r="N179" i="23"/>
  <c r="E179" i="23"/>
  <c r="O179" i="23"/>
  <c r="F179" i="23"/>
  <c r="H179" i="23"/>
  <c r="D179" i="23"/>
  <c r="G179" i="23"/>
  <c r="I179" i="23"/>
  <c r="B180" i="23"/>
  <c r="K179" i="23"/>
  <c r="M179" i="23"/>
  <c r="C179" i="23"/>
  <c r="J179" i="23"/>
  <c r="X181" i="16"/>
  <c r="Y181" i="16"/>
  <c r="W181" i="16"/>
  <c r="V182" i="16"/>
  <c r="L181" i="16"/>
  <c r="N180" i="16"/>
  <c r="O180" i="16"/>
  <c r="M180" i="16"/>
  <c r="I180" i="16"/>
  <c r="J180" i="16"/>
  <c r="G181" i="16"/>
  <c r="H180" i="16"/>
  <c r="R180" i="16"/>
  <c r="S180" i="16"/>
  <c r="Q181" i="16"/>
  <c r="T180" i="16"/>
  <c r="B197" i="16"/>
  <c r="C196" i="16"/>
  <c r="E196" i="16"/>
  <c r="D196" i="16"/>
  <c r="AH182" i="8"/>
  <c r="D181" i="24"/>
  <c r="B182" i="24"/>
  <c r="F181" i="24"/>
  <c r="G181" i="24"/>
  <c r="H181" i="24"/>
  <c r="J181" i="24"/>
  <c r="L181" i="24"/>
  <c r="M181" i="24"/>
  <c r="N181" i="24"/>
  <c r="C181" i="24"/>
  <c r="E181" i="24"/>
  <c r="I181" i="24"/>
  <c r="K181" i="24"/>
  <c r="O181" i="24"/>
  <c r="G178" i="3" a="1"/>
  <c r="G178" i="3" s="1"/>
  <c r="F179" i="3"/>
  <c r="E179" i="26"/>
  <c r="G178" i="26"/>
  <c r="H178" i="26"/>
  <c r="F178" i="26"/>
  <c r="J179" i="26"/>
  <c r="K178" i="26"/>
  <c r="M178" i="26"/>
  <c r="L178" i="26"/>
  <c r="J184" i="20"/>
  <c r="M183" i="20"/>
  <c r="K183" i="20"/>
  <c r="L183" i="20"/>
  <c r="T182" i="26"/>
  <c r="V181" i="26"/>
  <c r="AB181" i="26"/>
  <c r="W181" i="26"/>
  <c r="U181" i="26"/>
  <c r="AA181" i="26"/>
  <c r="Z181" i="26"/>
  <c r="O179" i="20"/>
  <c r="Q178" i="20"/>
  <c r="P178" i="20"/>
  <c r="R178" i="20"/>
  <c r="T180" i="20"/>
  <c r="Z179" i="20"/>
  <c r="AB179" i="20"/>
  <c r="AA179" i="20"/>
  <c r="U179" i="20"/>
  <c r="V179" i="20"/>
  <c r="W179" i="20"/>
  <c r="E179" i="20"/>
  <c r="F178" i="20"/>
  <c r="H178" i="20"/>
  <c r="G178" i="20"/>
  <c r="J180" i="23" l="1"/>
  <c r="L180" i="23"/>
  <c r="I180" i="23"/>
  <c r="D180" i="23"/>
  <c r="G180" i="23"/>
  <c r="H180" i="23"/>
  <c r="K180" i="23"/>
  <c r="N180" i="23"/>
  <c r="O180" i="23"/>
  <c r="M180" i="23"/>
  <c r="E180" i="23"/>
  <c r="B181" i="23"/>
  <c r="C180" i="23"/>
  <c r="F180" i="23"/>
  <c r="V183" i="16"/>
  <c r="X182" i="16"/>
  <c r="Y182" i="16"/>
  <c r="W182" i="16"/>
  <c r="R181" i="16"/>
  <c r="S181" i="16"/>
  <c r="T181" i="16"/>
  <c r="Q182" i="16"/>
  <c r="J181" i="16"/>
  <c r="G182" i="16"/>
  <c r="H181" i="16"/>
  <c r="I181" i="16"/>
  <c r="B198" i="16"/>
  <c r="E197" i="16"/>
  <c r="C197" i="16"/>
  <c r="D197" i="16"/>
  <c r="N181" i="16"/>
  <c r="O181" i="16"/>
  <c r="M181" i="16"/>
  <c r="L182" i="16"/>
  <c r="AH183" i="8"/>
  <c r="O182" i="24"/>
  <c r="E182" i="24"/>
  <c r="F182" i="24"/>
  <c r="G182" i="24"/>
  <c r="I182" i="24"/>
  <c r="K182" i="24"/>
  <c r="L182" i="24"/>
  <c r="M182" i="24"/>
  <c r="C182" i="24"/>
  <c r="D182" i="24"/>
  <c r="H182" i="24"/>
  <c r="J182" i="24"/>
  <c r="N182" i="24"/>
  <c r="B183" i="24"/>
  <c r="F180" i="3"/>
  <c r="G179" i="3" a="1"/>
  <c r="G179" i="3" s="1"/>
  <c r="J185" i="20"/>
  <c r="M184" i="20"/>
  <c r="L184" i="20"/>
  <c r="K184" i="20"/>
  <c r="J180" i="26"/>
  <c r="M179" i="26"/>
  <c r="K179" i="26"/>
  <c r="L179" i="26"/>
  <c r="O180" i="20"/>
  <c r="R179" i="20"/>
  <c r="P179" i="20"/>
  <c r="Q179" i="20"/>
  <c r="E180" i="20"/>
  <c r="H179" i="20"/>
  <c r="G179" i="20"/>
  <c r="F179" i="20"/>
  <c r="T181" i="20"/>
  <c r="U180" i="20"/>
  <c r="AA180" i="20"/>
  <c r="W180" i="20"/>
  <c r="Z180" i="20"/>
  <c r="AB180" i="20"/>
  <c r="V180" i="20"/>
  <c r="T183" i="26"/>
  <c r="Z182" i="26"/>
  <c r="V182" i="26"/>
  <c r="W182" i="26"/>
  <c r="U182" i="26"/>
  <c r="AA182" i="26"/>
  <c r="AB182" i="26"/>
  <c r="E180" i="26"/>
  <c r="H179" i="26"/>
  <c r="F179" i="26"/>
  <c r="G179" i="26"/>
  <c r="F181" i="23" l="1"/>
  <c r="H181" i="23"/>
  <c r="I181" i="23"/>
  <c r="J181" i="23"/>
  <c r="L181" i="23"/>
  <c r="C181" i="23"/>
  <c r="M181" i="23"/>
  <c r="G181" i="23"/>
  <c r="O181" i="23"/>
  <c r="B182" i="23"/>
  <c r="N181" i="23"/>
  <c r="K181" i="23"/>
  <c r="E181" i="23"/>
  <c r="D181" i="23"/>
  <c r="Y183" i="16"/>
  <c r="V184" i="16"/>
  <c r="X183" i="16"/>
  <c r="W183" i="16"/>
  <c r="O182" i="16"/>
  <c r="M182" i="16"/>
  <c r="N182" i="16"/>
  <c r="L183" i="16"/>
  <c r="J182" i="16"/>
  <c r="G183" i="16"/>
  <c r="H182" i="16"/>
  <c r="I182" i="16"/>
  <c r="B199" i="16"/>
  <c r="D198" i="16"/>
  <c r="E198" i="16"/>
  <c r="C198" i="16"/>
  <c r="Q183" i="16"/>
  <c r="T182" i="16"/>
  <c r="S182" i="16"/>
  <c r="R182" i="16"/>
  <c r="AH184" i="8"/>
  <c r="N183" i="24"/>
  <c r="D183" i="24"/>
  <c r="B184" i="24"/>
  <c r="E183" i="24"/>
  <c r="F183" i="24"/>
  <c r="H183" i="24"/>
  <c r="J183" i="24"/>
  <c r="K183" i="24"/>
  <c r="L183" i="24"/>
  <c r="I183" i="24"/>
  <c r="M183" i="24"/>
  <c r="O183" i="24"/>
  <c r="C183" i="24"/>
  <c r="G183" i="24"/>
  <c r="G180" i="3" a="1"/>
  <c r="G180" i="3" s="1"/>
  <c r="F181" i="3"/>
  <c r="O181" i="20"/>
  <c r="P180" i="20"/>
  <c r="R180" i="20"/>
  <c r="Q180" i="20"/>
  <c r="T184" i="26"/>
  <c r="AA183" i="26"/>
  <c r="W183" i="26"/>
  <c r="U183" i="26"/>
  <c r="V183" i="26"/>
  <c r="Z183" i="26"/>
  <c r="AB183" i="26"/>
  <c r="E181" i="26"/>
  <c r="G180" i="26"/>
  <c r="F180" i="26"/>
  <c r="H180" i="26"/>
  <c r="T182" i="20"/>
  <c r="AA181" i="20"/>
  <c r="AB181" i="20"/>
  <c r="Z181" i="20"/>
  <c r="W181" i="20"/>
  <c r="U181" i="20"/>
  <c r="V181" i="20"/>
  <c r="J181" i="26"/>
  <c r="L180" i="26"/>
  <c r="M180" i="26"/>
  <c r="K180" i="26"/>
  <c r="E181" i="20"/>
  <c r="F180" i="20"/>
  <c r="H180" i="20"/>
  <c r="G180" i="20"/>
  <c r="J186" i="20"/>
  <c r="M185" i="20"/>
  <c r="L185" i="20"/>
  <c r="K185" i="20"/>
  <c r="I182" i="23" l="1"/>
  <c r="K182" i="23"/>
  <c r="L182" i="23"/>
  <c r="M182" i="23"/>
  <c r="F182" i="23"/>
  <c r="N182" i="23"/>
  <c r="C182" i="23"/>
  <c r="D182" i="23"/>
  <c r="H182" i="23"/>
  <c r="J182" i="23"/>
  <c r="G182" i="23"/>
  <c r="O182" i="23"/>
  <c r="E182" i="23"/>
  <c r="B183" i="23"/>
  <c r="Y184" i="16"/>
  <c r="V185" i="16"/>
  <c r="X184" i="16"/>
  <c r="W184" i="16"/>
  <c r="B200" i="16"/>
  <c r="D199" i="16"/>
  <c r="E199" i="16"/>
  <c r="C199" i="16"/>
  <c r="I183" i="16"/>
  <c r="J183" i="16"/>
  <c r="G184" i="16"/>
  <c r="H183" i="16"/>
  <c r="L184" i="16"/>
  <c r="N183" i="16"/>
  <c r="M183" i="16"/>
  <c r="O183" i="16"/>
  <c r="S183" i="16"/>
  <c r="T183" i="16"/>
  <c r="R183" i="16"/>
  <c r="Q184" i="16"/>
  <c r="AH185" i="8"/>
  <c r="M184" i="24"/>
  <c r="O184" i="24"/>
  <c r="D184" i="24"/>
  <c r="B185" i="24"/>
  <c r="E184" i="24"/>
  <c r="G184" i="24"/>
  <c r="I184" i="24"/>
  <c r="J184" i="24"/>
  <c r="K184" i="24"/>
  <c r="F184" i="24"/>
  <c r="C184" i="24"/>
  <c r="H184" i="24"/>
  <c r="L184" i="24"/>
  <c r="N184" i="24"/>
  <c r="G181" i="3" a="1"/>
  <c r="G181" i="3" s="1"/>
  <c r="F182" i="3"/>
  <c r="E182" i="26"/>
  <c r="G181" i="26"/>
  <c r="F181" i="26"/>
  <c r="H181" i="26"/>
  <c r="T185" i="26"/>
  <c r="U184" i="26"/>
  <c r="AB184" i="26"/>
  <c r="W184" i="26"/>
  <c r="Z184" i="26"/>
  <c r="AA184" i="26"/>
  <c r="V184" i="26"/>
  <c r="J187" i="20"/>
  <c r="L186" i="20"/>
  <c r="M186" i="20"/>
  <c r="K186" i="20"/>
  <c r="E182" i="20"/>
  <c r="F181" i="20"/>
  <c r="G181" i="20"/>
  <c r="H181" i="20"/>
  <c r="T183" i="20"/>
  <c r="AB182" i="20"/>
  <c r="AA182" i="20"/>
  <c r="W182" i="20"/>
  <c r="Z182" i="20"/>
  <c r="V182" i="20"/>
  <c r="U182" i="20"/>
  <c r="J182" i="26"/>
  <c r="L181" i="26"/>
  <c r="M181" i="26"/>
  <c r="K181" i="26"/>
  <c r="O182" i="20"/>
  <c r="P181" i="20"/>
  <c r="Q181" i="20"/>
  <c r="R181" i="20"/>
  <c r="G183" i="23" l="1"/>
  <c r="I183" i="23"/>
  <c r="J183" i="23"/>
  <c r="K183" i="23"/>
  <c r="E183" i="23"/>
  <c r="C183" i="23"/>
  <c r="H183" i="23"/>
  <c r="O183" i="23"/>
  <c r="D183" i="23"/>
  <c r="B184" i="23"/>
  <c r="M183" i="23"/>
  <c r="L183" i="23"/>
  <c r="N183" i="23"/>
  <c r="F183" i="23"/>
  <c r="V186" i="16"/>
  <c r="W185" i="16"/>
  <c r="X185" i="16"/>
  <c r="Y185" i="16"/>
  <c r="I184" i="16"/>
  <c r="J184" i="16"/>
  <c r="G185" i="16"/>
  <c r="H184" i="16"/>
  <c r="R184" i="16"/>
  <c r="Q185" i="16"/>
  <c r="S184" i="16"/>
  <c r="T184" i="16"/>
  <c r="E200" i="16"/>
  <c r="C200" i="16"/>
  <c r="D200" i="16"/>
  <c r="N184" i="16"/>
  <c r="O184" i="16"/>
  <c r="L185" i="16"/>
  <c r="M184" i="16"/>
  <c r="AH186" i="8"/>
  <c r="L185" i="24"/>
  <c r="N185" i="24"/>
  <c r="O185" i="24"/>
  <c r="D185" i="24"/>
  <c r="B186" i="24"/>
  <c r="F185" i="24"/>
  <c r="H185" i="24"/>
  <c r="I185" i="24"/>
  <c r="J185" i="24"/>
  <c r="C185" i="24"/>
  <c r="E185" i="24"/>
  <c r="G185" i="24"/>
  <c r="K185" i="24"/>
  <c r="M185" i="24"/>
  <c r="G182" i="3" a="1"/>
  <c r="G182" i="3" s="1"/>
  <c r="F183" i="3"/>
  <c r="J188" i="20"/>
  <c r="L187" i="20"/>
  <c r="M187" i="20"/>
  <c r="K187" i="20"/>
  <c r="T184" i="20"/>
  <c r="Z183" i="20"/>
  <c r="V183" i="20"/>
  <c r="W183" i="20"/>
  <c r="U183" i="20"/>
  <c r="AA183" i="20"/>
  <c r="AB183" i="20"/>
  <c r="T186" i="26"/>
  <c r="W185" i="26"/>
  <c r="AB185" i="26"/>
  <c r="AA185" i="26"/>
  <c r="Z185" i="26"/>
  <c r="U185" i="26"/>
  <c r="V185" i="26"/>
  <c r="O183" i="20"/>
  <c r="Q182" i="20"/>
  <c r="P182" i="20"/>
  <c r="R182" i="20"/>
  <c r="J183" i="26"/>
  <c r="L182" i="26"/>
  <c r="M182" i="26"/>
  <c r="K182" i="26"/>
  <c r="E183" i="20"/>
  <c r="H182" i="20"/>
  <c r="G182" i="20"/>
  <c r="F182" i="20"/>
  <c r="E183" i="26"/>
  <c r="F182" i="26"/>
  <c r="G182" i="26"/>
  <c r="H182" i="26"/>
  <c r="E184" i="23" l="1"/>
  <c r="M184" i="23"/>
  <c r="C184" i="23"/>
  <c r="O184" i="23"/>
  <c r="F184" i="23"/>
  <c r="G184" i="23"/>
  <c r="B185" i="23"/>
  <c r="I184" i="23"/>
  <c r="J184" i="23"/>
  <c r="L184" i="23"/>
  <c r="D184" i="23"/>
  <c r="H184" i="23"/>
  <c r="K184" i="23"/>
  <c r="N184" i="23"/>
  <c r="Y186" i="16"/>
  <c r="V187" i="16"/>
  <c r="W186" i="16"/>
  <c r="X186" i="16"/>
  <c r="Q186" i="16"/>
  <c r="T185" i="16"/>
  <c r="R185" i="16"/>
  <c r="S185" i="16"/>
  <c r="M185" i="16"/>
  <c r="N185" i="16"/>
  <c r="O185" i="16"/>
  <c r="L186" i="16"/>
  <c r="I185" i="16"/>
  <c r="J185" i="16"/>
  <c r="G186" i="16"/>
  <c r="H185" i="16"/>
  <c r="AH187" i="8"/>
  <c r="K186" i="24"/>
  <c r="M186" i="24"/>
  <c r="N186" i="24"/>
  <c r="O186" i="24"/>
  <c r="E186" i="24"/>
  <c r="G186" i="24"/>
  <c r="H186" i="24"/>
  <c r="I186" i="24"/>
  <c r="F186" i="24"/>
  <c r="J186" i="24"/>
  <c r="L186" i="24"/>
  <c r="B187" i="24"/>
  <c r="C186" i="24"/>
  <c r="D186" i="24"/>
  <c r="G183" i="3" a="1"/>
  <c r="G183" i="3" s="1"/>
  <c r="F184" i="3"/>
  <c r="T187" i="26"/>
  <c r="AA186" i="26"/>
  <c r="AB186" i="26"/>
  <c r="W186" i="26"/>
  <c r="U186" i="26"/>
  <c r="V186" i="26"/>
  <c r="Z186" i="26"/>
  <c r="O184" i="20"/>
  <c r="R183" i="20"/>
  <c r="P183" i="20"/>
  <c r="Q183" i="20"/>
  <c r="E184" i="26"/>
  <c r="H183" i="26"/>
  <c r="G183" i="26"/>
  <c r="F183" i="26"/>
  <c r="T185" i="20"/>
  <c r="AB184" i="20"/>
  <c r="AA184" i="20"/>
  <c r="U184" i="20"/>
  <c r="Z184" i="20"/>
  <c r="V184" i="20"/>
  <c r="W184" i="20"/>
  <c r="J184" i="26"/>
  <c r="K183" i="26"/>
  <c r="M183" i="26"/>
  <c r="L183" i="26"/>
  <c r="E184" i="20"/>
  <c r="G183" i="20"/>
  <c r="H183" i="20"/>
  <c r="F183" i="20"/>
  <c r="J189" i="20"/>
  <c r="M188" i="20"/>
  <c r="K188" i="20"/>
  <c r="L188" i="20"/>
  <c r="F185" i="23" l="1"/>
  <c r="H185" i="23"/>
  <c r="I185" i="23"/>
  <c r="J185" i="23"/>
  <c r="L185" i="23"/>
  <c r="B186" i="23"/>
  <c r="N185" i="23"/>
  <c r="M185" i="23"/>
  <c r="G185" i="23"/>
  <c r="E185" i="23"/>
  <c r="O185" i="23"/>
  <c r="C185" i="23"/>
  <c r="D185" i="23"/>
  <c r="K185" i="23"/>
  <c r="V188" i="16"/>
  <c r="X187" i="16"/>
  <c r="Y187" i="16"/>
  <c r="W187" i="16"/>
  <c r="G187" i="16"/>
  <c r="I186" i="16"/>
  <c r="J186" i="16"/>
  <c r="H186" i="16"/>
  <c r="L187" i="16"/>
  <c r="N186" i="16"/>
  <c r="M186" i="16"/>
  <c r="O186" i="16"/>
  <c r="T186" i="16"/>
  <c r="Q187" i="16"/>
  <c r="R186" i="16"/>
  <c r="S186" i="16"/>
  <c r="AH188" i="8"/>
  <c r="J187" i="24"/>
  <c r="L187" i="24"/>
  <c r="M187" i="24"/>
  <c r="N187" i="24"/>
  <c r="D187" i="24"/>
  <c r="B188" i="24"/>
  <c r="F187" i="24"/>
  <c r="G187" i="24"/>
  <c r="H187" i="24"/>
  <c r="E187" i="24"/>
  <c r="I187" i="24"/>
  <c r="K187" i="24"/>
  <c r="C187" i="24"/>
  <c r="O187" i="24"/>
  <c r="F185" i="3"/>
  <c r="G184" i="3" a="1"/>
  <c r="G184" i="3" s="1"/>
  <c r="E185" i="26"/>
  <c r="F184" i="26"/>
  <c r="G184" i="26"/>
  <c r="H184" i="26"/>
  <c r="O185" i="20"/>
  <c r="R184" i="20"/>
  <c r="Q184" i="20"/>
  <c r="P184" i="20"/>
  <c r="J190" i="20"/>
  <c r="M189" i="20"/>
  <c r="K189" i="20"/>
  <c r="L189" i="20"/>
  <c r="J185" i="26"/>
  <c r="K184" i="26"/>
  <c r="L184" i="26"/>
  <c r="M184" i="26"/>
  <c r="E185" i="20"/>
  <c r="F184" i="20"/>
  <c r="H184" i="20"/>
  <c r="G184" i="20"/>
  <c r="T186" i="20"/>
  <c r="Z185" i="20"/>
  <c r="U185" i="20"/>
  <c r="AB185" i="20"/>
  <c r="AA185" i="20"/>
  <c r="V185" i="20"/>
  <c r="W185" i="20"/>
  <c r="T188" i="26"/>
  <c r="Z187" i="26"/>
  <c r="W187" i="26"/>
  <c r="AB187" i="26"/>
  <c r="AA187" i="26"/>
  <c r="V187" i="26"/>
  <c r="U187" i="26"/>
  <c r="L186" i="23" l="1"/>
  <c r="M186" i="23"/>
  <c r="C186" i="23"/>
  <c r="O186" i="23"/>
  <c r="F186" i="23"/>
  <c r="G186" i="23"/>
  <c r="D186" i="23"/>
  <c r="J186" i="23"/>
  <c r="N186" i="23"/>
  <c r="E186" i="23"/>
  <c r="I186" i="23"/>
  <c r="B187" i="23"/>
  <c r="H186" i="23"/>
  <c r="K186" i="23"/>
  <c r="X188" i="16"/>
  <c r="W188" i="16"/>
  <c r="Y188" i="16"/>
  <c r="V189" i="16"/>
  <c r="N187" i="16"/>
  <c r="O187" i="16"/>
  <c r="L188" i="16"/>
  <c r="M187" i="16"/>
  <c r="I187" i="16"/>
  <c r="J187" i="16"/>
  <c r="G188" i="16"/>
  <c r="H187" i="16"/>
  <c r="R187" i="16"/>
  <c r="S187" i="16"/>
  <c r="T187" i="16"/>
  <c r="Q188" i="16"/>
  <c r="AH189" i="8"/>
  <c r="I188" i="24"/>
  <c r="K188" i="24"/>
  <c r="L188" i="24"/>
  <c r="O188" i="24"/>
  <c r="E188" i="24"/>
  <c r="F188" i="24"/>
  <c r="G188" i="24"/>
  <c r="N188" i="24"/>
  <c r="B189" i="24"/>
  <c r="C188" i="24"/>
  <c r="D188" i="24"/>
  <c r="H188" i="24"/>
  <c r="J188" i="24"/>
  <c r="M188" i="24"/>
  <c r="F186" i="3"/>
  <c r="G185" i="3" a="1"/>
  <c r="G185" i="3" s="1"/>
  <c r="J191" i="20"/>
  <c r="M190" i="20"/>
  <c r="K190" i="20"/>
  <c r="L190" i="20"/>
  <c r="E186" i="20"/>
  <c r="H185" i="20"/>
  <c r="G185" i="20"/>
  <c r="F185" i="20"/>
  <c r="O186" i="20"/>
  <c r="Q185" i="20"/>
  <c r="P185" i="20"/>
  <c r="R185" i="20"/>
  <c r="T189" i="26"/>
  <c r="W188" i="26"/>
  <c r="V188" i="26"/>
  <c r="U188" i="26"/>
  <c r="AB188" i="26"/>
  <c r="Z188" i="26"/>
  <c r="AA188" i="26"/>
  <c r="T187" i="20"/>
  <c r="AB186" i="20"/>
  <c r="AA186" i="20"/>
  <c r="Z186" i="20"/>
  <c r="V186" i="20"/>
  <c r="U186" i="20"/>
  <c r="W186" i="20"/>
  <c r="J186" i="26"/>
  <c r="L185" i="26"/>
  <c r="K185" i="26"/>
  <c r="M185" i="26"/>
  <c r="E186" i="26"/>
  <c r="H185" i="26"/>
  <c r="F185" i="26"/>
  <c r="G185" i="26"/>
  <c r="G187" i="23" l="1"/>
  <c r="H187" i="23"/>
  <c r="J187" i="23"/>
  <c r="D187" i="23"/>
  <c r="E187" i="23"/>
  <c r="M187" i="23"/>
  <c r="C187" i="23"/>
  <c r="I187" i="23"/>
  <c r="O187" i="23"/>
  <c r="F187" i="23"/>
  <c r="B188" i="23"/>
  <c r="K187" i="23"/>
  <c r="L187" i="23"/>
  <c r="N187" i="23"/>
  <c r="X189" i="16"/>
  <c r="Y189" i="16"/>
  <c r="V190" i="16"/>
  <c r="W189" i="16"/>
  <c r="G189" i="16"/>
  <c r="I188" i="16"/>
  <c r="J188" i="16"/>
  <c r="H188" i="16"/>
  <c r="Q189" i="16"/>
  <c r="R188" i="16"/>
  <c r="S188" i="16"/>
  <c r="T188" i="16"/>
  <c r="O188" i="16"/>
  <c r="L189" i="16"/>
  <c r="N188" i="16"/>
  <c r="M188" i="16"/>
  <c r="AH190" i="8"/>
  <c r="H189" i="24"/>
  <c r="K189" i="24"/>
  <c r="N189" i="24"/>
  <c r="D189" i="24"/>
  <c r="F189" i="24"/>
  <c r="E189" i="24"/>
  <c r="G189" i="24"/>
  <c r="I189" i="24"/>
  <c r="J189" i="24"/>
  <c r="L189" i="24"/>
  <c r="M189" i="24"/>
  <c r="O189" i="24"/>
  <c r="C189" i="24"/>
  <c r="B190" i="24"/>
  <c r="G186" i="3" a="1"/>
  <c r="G186" i="3" s="1"/>
  <c r="F187" i="3"/>
  <c r="O187" i="20"/>
  <c r="Q186" i="20"/>
  <c r="R186" i="20"/>
  <c r="P186" i="20"/>
  <c r="E187" i="20"/>
  <c r="G186" i="20"/>
  <c r="H186" i="20"/>
  <c r="F186" i="20"/>
  <c r="E187" i="26"/>
  <c r="F186" i="26"/>
  <c r="G186" i="26"/>
  <c r="H186" i="26"/>
  <c r="T188" i="20"/>
  <c r="V187" i="20"/>
  <c r="AA187" i="20"/>
  <c r="W187" i="20"/>
  <c r="Z187" i="20"/>
  <c r="U187" i="20"/>
  <c r="AB187" i="20"/>
  <c r="J187" i="26"/>
  <c r="K186" i="26"/>
  <c r="L186" i="26"/>
  <c r="M186" i="26"/>
  <c r="T190" i="26"/>
  <c r="W189" i="26"/>
  <c r="AA189" i="26"/>
  <c r="V189" i="26"/>
  <c r="Z189" i="26"/>
  <c r="U189" i="26"/>
  <c r="AB189" i="26"/>
  <c r="J192" i="20"/>
  <c r="M191" i="20"/>
  <c r="L191" i="20"/>
  <c r="K191" i="20"/>
  <c r="L188" i="23" l="1"/>
  <c r="J188" i="23"/>
  <c r="M188" i="23"/>
  <c r="N188" i="23"/>
  <c r="I188" i="23"/>
  <c r="K188" i="23"/>
  <c r="O188" i="23"/>
  <c r="D188" i="23"/>
  <c r="B189" i="23"/>
  <c r="H188" i="23"/>
  <c r="F188" i="23"/>
  <c r="E188" i="23"/>
  <c r="G188" i="23"/>
  <c r="C188" i="23"/>
  <c r="W190" i="16"/>
  <c r="X190" i="16"/>
  <c r="V191" i="16"/>
  <c r="Y190" i="16"/>
  <c r="Q190" i="16"/>
  <c r="R189" i="16"/>
  <c r="S189" i="16"/>
  <c r="T189" i="16"/>
  <c r="G190" i="16"/>
  <c r="I189" i="16"/>
  <c r="H189" i="16"/>
  <c r="J189" i="16"/>
  <c r="L190" i="16"/>
  <c r="M189" i="16"/>
  <c r="N189" i="16"/>
  <c r="O189" i="16"/>
  <c r="AH191" i="8"/>
  <c r="M190" i="24"/>
  <c r="E190" i="24"/>
  <c r="G190" i="24"/>
  <c r="H190" i="24"/>
  <c r="I190" i="24"/>
  <c r="J190" i="24"/>
  <c r="K190" i="24"/>
  <c r="L190" i="24"/>
  <c r="N190" i="24"/>
  <c r="O190" i="24"/>
  <c r="B191" i="24"/>
  <c r="C190" i="24"/>
  <c r="D190" i="24"/>
  <c r="F190" i="24"/>
  <c r="G187" i="3" a="1"/>
  <c r="G187" i="3" s="1"/>
  <c r="F188" i="3"/>
  <c r="E188" i="26"/>
  <c r="H187" i="26"/>
  <c r="F187" i="26"/>
  <c r="G187" i="26"/>
  <c r="T191" i="26"/>
  <c r="AB190" i="26"/>
  <c r="Z190" i="26"/>
  <c r="AA190" i="26"/>
  <c r="U190" i="26"/>
  <c r="W190" i="26"/>
  <c r="V190" i="26"/>
  <c r="J188" i="26"/>
  <c r="K187" i="26"/>
  <c r="M187" i="26"/>
  <c r="L187" i="26"/>
  <c r="E188" i="20"/>
  <c r="G187" i="20"/>
  <c r="H187" i="20"/>
  <c r="F187" i="20"/>
  <c r="J193" i="20"/>
  <c r="K192" i="20"/>
  <c r="M192" i="20"/>
  <c r="L192" i="20"/>
  <c r="T189" i="20"/>
  <c r="AB188" i="20"/>
  <c r="W188" i="20"/>
  <c r="V188" i="20"/>
  <c r="Z188" i="20"/>
  <c r="U188" i="20"/>
  <c r="AA188" i="20"/>
  <c r="O188" i="20"/>
  <c r="R187" i="20"/>
  <c r="Q187" i="20"/>
  <c r="P187" i="20"/>
  <c r="H189" i="23" l="1"/>
  <c r="I189" i="23"/>
  <c r="J189" i="23"/>
  <c r="E189" i="23"/>
  <c r="K189" i="23"/>
  <c r="B190" i="23"/>
  <c r="C189" i="23"/>
  <c r="L189" i="23"/>
  <c r="O189" i="23"/>
  <c r="F189" i="23"/>
  <c r="M189" i="23"/>
  <c r="D189" i="23"/>
  <c r="G189" i="23"/>
  <c r="N189" i="23"/>
  <c r="V192" i="16"/>
  <c r="W191" i="16"/>
  <c r="X191" i="16"/>
  <c r="Y191" i="16"/>
  <c r="N190" i="16"/>
  <c r="O190" i="16"/>
  <c r="L191" i="16"/>
  <c r="M190" i="16"/>
  <c r="H190" i="16"/>
  <c r="I190" i="16"/>
  <c r="J190" i="16"/>
  <c r="G191" i="16"/>
  <c r="R190" i="16"/>
  <c r="Q191" i="16"/>
  <c r="S190" i="16"/>
  <c r="T190" i="16"/>
  <c r="AH192" i="8"/>
  <c r="L191" i="24"/>
  <c r="G191" i="24"/>
  <c r="H191" i="24"/>
  <c r="I191" i="24"/>
  <c r="J191" i="24"/>
  <c r="K191" i="24"/>
  <c r="M191" i="24"/>
  <c r="N191" i="24"/>
  <c r="O191" i="24"/>
  <c r="B192" i="24"/>
  <c r="D191" i="24"/>
  <c r="E191" i="24"/>
  <c r="C191" i="24"/>
  <c r="F191" i="24"/>
  <c r="G188" i="3" a="1"/>
  <c r="G188" i="3" s="1"/>
  <c r="F189" i="3"/>
  <c r="J189" i="26"/>
  <c r="K188" i="26"/>
  <c r="M188" i="26"/>
  <c r="L188" i="26"/>
  <c r="T192" i="26"/>
  <c r="AB191" i="26"/>
  <c r="V191" i="26"/>
  <c r="W191" i="26"/>
  <c r="Z191" i="26"/>
  <c r="AA191" i="26"/>
  <c r="U191" i="26"/>
  <c r="O189" i="20"/>
  <c r="R188" i="20"/>
  <c r="P188" i="20"/>
  <c r="Q188" i="20"/>
  <c r="T190" i="20"/>
  <c r="Z189" i="20"/>
  <c r="W189" i="20"/>
  <c r="U189" i="20"/>
  <c r="AB189" i="20"/>
  <c r="AA189" i="20"/>
  <c r="V189" i="20"/>
  <c r="E189" i="20"/>
  <c r="G188" i="20"/>
  <c r="F188" i="20"/>
  <c r="H188" i="20"/>
  <c r="J194" i="20"/>
  <c r="K193" i="20"/>
  <c r="L193" i="20"/>
  <c r="M193" i="20"/>
  <c r="E189" i="26"/>
  <c r="H188" i="26"/>
  <c r="G188" i="26"/>
  <c r="F188" i="26"/>
  <c r="I190" i="23" l="1"/>
  <c r="K190" i="23"/>
  <c r="B191" i="23"/>
  <c r="L190" i="23"/>
  <c r="M190" i="23"/>
  <c r="F190" i="23"/>
  <c r="O190" i="23"/>
  <c r="J190" i="23"/>
  <c r="N190" i="23"/>
  <c r="E190" i="23"/>
  <c r="C190" i="23"/>
  <c r="G190" i="23"/>
  <c r="H190" i="23"/>
  <c r="D190" i="23"/>
  <c r="W192" i="16"/>
  <c r="Y192" i="16"/>
  <c r="X192" i="16"/>
  <c r="V193" i="16"/>
  <c r="H191" i="16"/>
  <c r="G192" i="16"/>
  <c r="J191" i="16"/>
  <c r="I191" i="16"/>
  <c r="Q192" i="16"/>
  <c r="R191" i="16"/>
  <c r="S191" i="16"/>
  <c r="T191" i="16"/>
  <c r="O191" i="16"/>
  <c r="M191" i="16"/>
  <c r="N191" i="16"/>
  <c r="L192" i="16"/>
  <c r="AH193" i="8"/>
  <c r="K192" i="24"/>
  <c r="G192" i="24"/>
  <c r="H192" i="24"/>
  <c r="I192" i="24"/>
  <c r="J192" i="24"/>
  <c r="L192" i="24"/>
  <c r="M192" i="24"/>
  <c r="N192" i="24"/>
  <c r="O192" i="24"/>
  <c r="B193" i="24"/>
  <c r="D192" i="24"/>
  <c r="E192" i="24"/>
  <c r="F192" i="24"/>
  <c r="C192" i="24"/>
  <c r="G189" i="3" a="1"/>
  <c r="G189" i="3" s="1"/>
  <c r="F190" i="3"/>
  <c r="O190" i="20"/>
  <c r="P189" i="20"/>
  <c r="Q189" i="20"/>
  <c r="R189" i="20"/>
  <c r="E190" i="20"/>
  <c r="G189" i="20"/>
  <c r="F189" i="20"/>
  <c r="H189" i="20"/>
  <c r="E190" i="26"/>
  <c r="G189" i="26"/>
  <c r="F189" i="26"/>
  <c r="H189" i="26"/>
  <c r="T193" i="26"/>
  <c r="V192" i="26"/>
  <c r="U192" i="26"/>
  <c r="Z192" i="26"/>
  <c r="W192" i="26"/>
  <c r="AB192" i="26"/>
  <c r="AA192" i="26"/>
  <c r="J195" i="20"/>
  <c r="K194" i="20"/>
  <c r="L194" i="20"/>
  <c r="M194" i="20"/>
  <c r="T191" i="20"/>
  <c r="AA190" i="20"/>
  <c r="Z190" i="20"/>
  <c r="V190" i="20"/>
  <c r="AB190" i="20"/>
  <c r="W190" i="20"/>
  <c r="U190" i="20"/>
  <c r="J190" i="26"/>
  <c r="K189" i="26"/>
  <c r="M189" i="26"/>
  <c r="L189" i="26"/>
  <c r="J191" i="23" l="1"/>
  <c r="C191" i="23"/>
  <c r="D191" i="23"/>
  <c r="B192" i="23"/>
  <c r="O191" i="23"/>
  <c r="F191" i="23"/>
  <c r="L191" i="23"/>
  <c r="N191" i="23"/>
  <c r="K191" i="23"/>
  <c r="M191" i="23"/>
  <c r="E191" i="23"/>
  <c r="I191" i="23"/>
  <c r="G191" i="23"/>
  <c r="H191" i="23"/>
  <c r="W193" i="16"/>
  <c r="X193" i="16"/>
  <c r="Y193" i="16"/>
  <c r="V194" i="16"/>
  <c r="S192" i="16"/>
  <c r="T192" i="16"/>
  <c r="Q193" i="16"/>
  <c r="R192" i="16"/>
  <c r="I192" i="16"/>
  <c r="H192" i="16"/>
  <c r="G193" i="16"/>
  <c r="J192" i="16"/>
  <c r="L193" i="16"/>
  <c r="N192" i="16"/>
  <c r="O192" i="16"/>
  <c r="M192" i="16"/>
  <c r="AH194" i="8"/>
  <c r="G193" i="24"/>
  <c r="C193" i="24"/>
  <c r="H193" i="24"/>
  <c r="I193" i="24"/>
  <c r="J193" i="24"/>
  <c r="K193" i="24"/>
  <c r="L193" i="24"/>
  <c r="M193" i="24"/>
  <c r="N193" i="24"/>
  <c r="O193" i="24"/>
  <c r="D193" i="24"/>
  <c r="B194" i="24"/>
  <c r="E193" i="24"/>
  <c r="F193" i="24"/>
  <c r="F191" i="3"/>
  <c r="G190" i="3" a="1"/>
  <c r="G190" i="3" s="1"/>
  <c r="T192" i="20"/>
  <c r="AA191" i="20"/>
  <c r="U191" i="20"/>
  <c r="Z191" i="20"/>
  <c r="V191" i="20"/>
  <c r="AB191" i="20"/>
  <c r="W191" i="20"/>
  <c r="E191" i="26"/>
  <c r="H190" i="26"/>
  <c r="F190" i="26"/>
  <c r="G190" i="26"/>
  <c r="E191" i="20"/>
  <c r="G190" i="20"/>
  <c r="H190" i="20"/>
  <c r="F190" i="20"/>
  <c r="J191" i="26"/>
  <c r="L190" i="26"/>
  <c r="M190" i="26"/>
  <c r="K190" i="26"/>
  <c r="J196" i="20"/>
  <c r="K195" i="20"/>
  <c r="L195" i="20"/>
  <c r="M195" i="20"/>
  <c r="T194" i="26"/>
  <c r="U193" i="26"/>
  <c r="AA193" i="26"/>
  <c r="Z193" i="26"/>
  <c r="AB193" i="26"/>
  <c r="W193" i="26"/>
  <c r="V193" i="26"/>
  <c r="O191" i="20"/>
  <c r="Q190" i="20"/>
  <c r="R190" i="20"/>
  <c r="P190" i="20"/>
  <c r="L192" i="23" l="1"/>
  <c r="N192" i="23"/>
  <c r="H192" i="23"/>
  <c r="M192" i="23"/>
  <c r="G192" i="23"/>
  <c r="D192" i="23"/>
  <c r="F192" i="23"/>
  <c r="J192" i="23"/>
  <c r="O192" i="23"/>
  <c r="I192" i="23"/>
  <c r="B193" i="23"/>
  <c r="K192" i="23"/>
  <c r="E192" i="23"/>
  <c r="C192" i="23"/>
  <c r="V195" i="16"/>
  <c r="X194" i="16"/>
  <c r="Y194" i="16"/>
  <c r="W194" i="16"/>
  <c r="N193" i="16"/>
  <c r="O193" i="16"/>
  <c r="M193" i="16"/>
  <c r="L194" i="16"/>
  <c r="G194" i="16"/>
  <c r="J193" i="16"/>
  <c r="H193" i="16"/>
  <c r="I193" i="16"/>
  <c r="R193" i="16"/>
  <c r="S193" i="16"/>
  <c r="T193" i="16"/>
  <c r="Q194" i="16"/>
  <c r="AH195" i="8"/>
  <c r="F194" i="24"/>
  <c r="G194" i="24"/>
  <c r="C194" i="24"/>
  <c r="H194" i="24"/>
  <c r="I194" i="24"/>
  <c r="J194" i="24"/>
  <c r="K194" i="24"/>
  <c r="L194" i="24"/>
  <c r="M194" i="24"/>
  <c r="N194" i="24"/>
  <c r="O194" i="24"/>
  <c r="D194" i="24"/>
  <c r="B195" i="24"/>
  <c r="E194" i="24"/>
  <c r="F192" i="3"/>
  <c r="G191" i="3" a="1"/>
  <c r="G191" i="3" s="1"/>
  <c r="E192" i="20"/>
  <c r="G191" i="20"/>
  <c r="H191" i="20"/>
  <c r="F191" i="20"/>
  <c r="E192" i="26"/>
  <c r="H191" i="26"/>
  <c r="G191" i="26"/>
  <c r="F191" i="26"/>
  <c r="O192" i="20"/>
  <c r="R191" i="20"/>
  <c r="P191" i="20"/>
  <c r="Q191" i="20"/>
  <c r="T195" i="26"/>
  <c r="Z194" i="26"/>
  <c r="V194" i="26"/>
  <c r="U194" i="26"/>
  <c r="AB194" i="26"/>
  <c r="AA194" i="26"/>
  <c r="W194" i="26"/>
  <c r="J197" i="20"/>
  <c r="L196" i="20"/>
  <c r="K196" i="20"/>
  <c r="M196" i="20"/>
  <c r="J192" i="26"/>
  <c r="M191" i="26"/>
  <c r="K191" i="26"/>
  <c r="L191" i="26"/>
  <c r="T193" i="20"/>
  <c r="AB192" i="20"/>
  <c r="AA192" i="20"/>
  <c r="V192" i="20"/>
  <c r="U192" i="20"/>
  <c r="W192" i="20"/>
  <c r="Z192" i="20"/>
  <c r="B194" i="23" l="1"/>
  <c r="H193" i="23"/>
  <c r="I193" i="23"/>
  <c r="F193" i="23"/>
  <c r="J193" i="23"/>
  <c r="M193" i="23"/>
  <c r="K193" i="23"/>
  <c r="O193" i="23"/>
  <c r="L193" i="23"/>
  <c r="C193" i="23"/>
  <c r="N193" i="23"/>
  <c r="D193" i="23"/>
  <c r="E193" i="23"/>
  <c r="G193" i="23"/>
  <c r="Y195" i="16"/>
  <c r="V196" i="16"/>
  <c r="W195" i="16"/>
  <c r="X195" i="16"/>
  <c r="Q195" i="16"/>
  <c r="T194" i="16"/>
  <c r="S194" i="16"/>
  <c r="R194" i="16"/>
  <c r="J194" i="16"/>
  <c r="G195" i="16"/>
  <c r="I194" i="16"/>
  <c r="H194" i="16"/>
  <c r="O194" i="16"/>
  <c r="M194" i="16"/>
  <c r="N194" i="16"/>
  <c r="L195" i="16"/>
  <c r="AH196" i="8"/>
  <c r="E195" i="24"/>
  <c r="F195" i="24"/>
  <c r="G195" i="24"/>
  <c r="C195" i="24"/>
  <c r="H195" i="24"/>
  <c r="I195" i="24"/>
  <c r="J195" i="24"/>
  <c r="K195" i="24"/>
  <c r="L195" i="24"/>
  <c r="M195" i="24"/>
  <c r="N195" i="24"/>
  <c r="O195" i="24"/>
  <c r="D195" i="24"/>
  <c r="B196" i="24"/>
  <c r="G192" i="3" a="1"/>
  <c r="G192" i="3" s="1"/>
  <c r="F193" i="3"/>
  <c r="O193" i="20"/>
  <c r="P192" i="20"/>
  <c r="R192" i="20"/>
  <c r="Q192" i="20"/>
  <c r="E193" i="26"/>
  <c r="G192" i="26"/>
  <c r="H192" i="26"/>
  <c r="F192" i="26"/>
  <c r="J193" i="26"/>
  <c r="K192" i="26"/>
  <c r="M192" i="26"/>
  <c r="L192" i="26"/>
  <c r="J198" i="20"/>
  <c r="M197" i="20"/>
  <c r="L197" i="20"/>
  <c r="K197" i="20"/>
  <c r="T194" i="20"/>
  <c r="AB193" i="20"/>
  <c r="U193" i="20"/>
  <c r="W193" i="20"/>
  <c r="Z193" i="20"/>
  <c r="V193" i="20"/>
  <c r="AA193" i="20"/>
  <c r="T196" i="26"/>
  <c r="Z195" i="26"/>
  <c r="U195" i="26"/>
  <c r="AB195" i="26"/>
  <c r="W195" i="26"/>
  <c r="V195" i="26"/>
  <c r="AA195" i="26"/>
  <c r="E193" i="20"/>
  <c r="G192" i="20"/>
  <c r="H192" i="20"/>
  <c r="F192" i="20"/>
  <c r="M194" i="23" l="1"/>
  <c r="J194" i="23"/>
  <c r="H194" i="23"/>
  <c r="B195" i="23"/>
  <c r="N194" i="23"/>
  <c r="O194" i="23"/>
  <c r="D194" i="23"/>
  <c r="I194" i="23"/>
  <c r="K194" i="23"/>
  <c r="L194" i="23"/>
  <c r="F194" i="23"/>
  <c r="G194" i="23"/>
  <c r="E194" i="23"/>
  <c r="C194" i="23"/>
  <c r="X196" i="16"/>
  <c r="W196" i="16"/>
  <c r="Y196" i="16"/>
  <c r="V197" i="16"/>
  <c r="R195" i="16"/>
  <c r="S195" i="16"/>
  <c r="T195" i="16"/>
  <c r="Q196" i="16"/>
  <c r="J195" i="16"/>
  <c r="G196" i="16"/>
  <c r="I195" i="16"/>
  <c r="H195" i="16"/>
  <c r="L196" i="16"/>
  <c r="N195" i="16"/>
  <c r="M195" i="16"/>
  <c r="O195" i="16"/>
  <c r="AH197" i="8"/>
  <c r="D196" i="24"/>
  <c r="B197" i="24"/>
  <c r="E196" i="24"/>
  <c r="F196" i="24"/>
  <c r="G196" i="24"/>
  <c r="C196" i="24"/>
  <c r="H196" i="24"/>
  <c r="I196" i="24"/>
  <c r="J196" i="24"/>
  <c r="K196" i="24"/>
  <c r="L196" i="24"/>
  <c r="M196" i="24"/>
  <c r="N196" i="24"/>
  <c r="O196" i="24"/>
  <c r="G193" i="3" a="1"/>
  <c r="G193" i="3" s="1"/>
  <c r="F194" i="3"/>
  <c r="J194" i="26"/>
  <c r="M193" i="26"/>
  <c r="L193" i="26"/>
  <c r="K193" i="26"/>
  <c r="T195" i="20"/>
  <c r="AA194" i="20"/>
  <c r="U194" i="20"/>
  <c r="Z194" i="20"/>
  <c r="W194" i="20"/>
  <c r="AB194" i="20"/>
  <c r="V194" i="20"/>
  <c r="E194" i="26"/>
  <c r="F193" i="26"/>
  <c r="G193" i="26"/>
  <c r="H193" i="26"/>
  <c r="E194" i="20"/>
  <c r="G193" i="20"/>
  <c r="H193" i="20"/>
  <c r="F193" i="20"/>
  <c r="T197" i="26"/>
  <c r="U196" i="26"/>
  <c r="V196" i="26"/>
  <c r="AA196" i="26"/>
  <c r="W196" i="26"/>
  <c r="Z196" i="26"/>
  <c r="AB196" i="26"/>
  <c r="J199" i="20"/>
  <c r="K198" i="20"/>
  <c r="M198" i="20"/>
  <c r="L198" i="20"/>
  <c r="O194" i="20"/>
  <c r="P193" i="20"/>
  <c r="R193" i="20"/>
  <c r="Q193" i="20"/>
  <c r="I195" i="23" l="1"/>
  <c r="E195" i="23"/>
  <c r="C195" i="23"/>
  <c r="J195" i="23"/>
  <c r="M195" i="23"/>
  <c r="K195" i="23"/>
  <c r="D195" i="23"/>
  <c r="O195" i="23"/>
  <c r="F195" i="23"/>
  <c r="B196" i="23"/>
  <c r="H195" i="23"/>
  <c r="G195" i="23"/>
  <c r="L195" i="23"/>
  <c r="N195" i="23"/>
  <c r="V198" i="16"/>
  <c r="Y197" i="16"/>
  <c r="W197" i="16"/>
  <c r="X197" i="16"/>
  <c r="N196" i="16"/>
  <c r="O196" i="16"/>
  <c r="L197" i="16"/>
  <c r="M196" i="16"/>
  <c r="I196" i="16"/>
  <c r="J196" i="16"/>
  <c r="G197" i="16"/>
  <c r="H196" i="16"/>
  <c r="S196" i="16"/>
  <c r="T196" i="16"/>
  <c r="Q197" i="16"/>
  <c r="R196" i="16"/>
  <c r="AH198" i="8"/>
  <c r="O197" i="24"/>
  <c r="D197" i="24"/>
  <c r="B198" i="24"/>
  <c r="E197" i="24"/>
  <c r="F197" i="24"/>
  <c r="G197" i="24"/>
  <c r="C197" i="24"/>
  <c r="H197" i="24"/>
  <c r="I197" i="24"/>
  <c r="J197" i="24"/>
  <c r="K197" i="24"/>
  <c r="L197" i="24"/>
  <c r="M197" i="24"/>
  <c r="N197" i="24"/>
  <c r="G194" i="3" a="1"/>
  <c r="G194" i="3" s="1"/>
  <c r="F195" i="3"/>
  <c r="E195" i="26"/>
  <c r="G194" i="26"/>
  <c r="F194" i="26"/>
  <c r="H194" i="26"/>
  <c r="O195" i="20"/>
  <c r="R194" i="20"/>
  <c r="P194" i="20"/>
  <c r="Q194" i="20"/>
  <c r="T196" i="20"/>
  <c r="AA195" i="20"/>
  <c r="V195" i="20"/>
  <c r="U195" i="20"/>
  <c r="Z195" i="20"/>
  <c r="W195" i="20"/>
  <c r="AB195" i="20"/>
  <c r="E195" i="20"/>
  <c r="G194" i="20"/>
  <c r="H194" i="20"/>
  <c r="F194" i="20"/>
  <c r="J200" i="20"/>
  <c r="L199" i="20"/>
  <c r="K199" i="20"/>
  <c r="M199" i="20"/>
  <c r="T198" i="26"/>
  <c r="AB197" i="26"/>
  <c r="AA197" i="26"/>
  <c r="Z197" i="26"/>
  <c r="W197" i="26"/>
  <c r="U197" i="26"/>
  <c r="V197" i="26"/>
  <c r="J195" i="26"/>
  <c r="K194" i="26"/>
  <c r="L194" i="26"/>
  <c r="M194" i="26"/>
  <c r="D196" i="23" l="1"/>
  <c r="G196" i="23"/>
  <c r="H196" i="23"/>
  <c r="L196" i="23"/>
  <c r="N196" i="23"/>
  <c r="I196" i="23"/>
  <c r="O196" i="23"/>
  <c r="J196" i="23"/>
  <c r="F196" i="23"/>
  <c r="M196" i="23"/>
  <c r="B197" i="23"/>
  <c r="K196" i="23"/>
  <c r="E196" i="23"/>
  <c r="C196" i="23"/>
  <c r="W198" i="16"/>
  <c r="Y198" i="16"/>
  <c r="V199" i="16"/>
  <c r="X198" i="16"/>
  <c r="I197" i="16"/>
  <c r="J197" i="16"/>
  <c r="G198" i="16"/>
  <c r="H197" i="16"/>
  <c r="M197" i="16"/>
  <c r="N197" i="16"/>
  <c r="O197" i="16"/>
  <c r="L198" i="16"/>
  <c r="Q198" i="16"/>
  <c r="T197" i="16"/>
  <c r="R197" i="16"/>
  <c r="S197" i="16"/>
  <c r="AH199" i="8"/>
  <c r="N198" i="24"/>
  <c r="O198" i="24"/>
  <c r="D198" i="24"/>
  <c r="B199" i="24"/>
  <c r="E198" i="24"/>
  <c r="F198" i="24"/>
  <c r="G198" i="24"/>
  <c r="C198" i="24"/>
  <c r="H198" i="24"/>
  <c r="I198" i="24"/>
  <c r="J198" i="24"/>
  <c r="K198" i="24"/>
  <c r="L198" i="24"/>
  <c r="M198" i="24"/>
  <c r="G195" i="3" a="1"/>
  <c r="G195" i="3" s="1"/>
  <c r="F196" i="3"/>
  <c r="T197" i="20"/>
  <c r="V196" i="20"/>
  <c r="AA196" i="20"/>
  <c r="Z196" i="20"/>
  <c r="U196" i="20"/>
  <c r="W196" i="20"/>
  <c r="AB196" i="20"/>
  <c r="T199" i="26"/>
  <c r="AB198" i="26"/>
  <c r="AA198" i="26"/>
  <c r="U198" i="26"/>
  <c r="V198" i="26"/>
  <c r="W198" i="26"/>
  <c r="Z198" i="26"/>
  <c r="O196" i="20"/>
  <c r="R195" i="20"/>
  <c r="P195" i="20"/>
  <c r="Q195" i="20"/>
  <c r="E196" i="20"/>
  <c r="G195" i="20"/>
  <c r="H195" i="20"/>
  <c r="F195" i="20"/>
  <c r="J196" i="26"/>
  <c r="K195" i="26"/>
  <c r="L195" i="26"/>
  <c r="M195" i="26"/>
  <c r="L200" i="20"/>
  <c r="M200" i="20"/>
  <c r="K200" i="20"/>
  <c r="E196" i="26"/>
  <c r="F195" i="26"/>
  <c r="H195" i="26"/>
  <c r="G195" i="26"/>
  <c r="J197" i="23" l="1"/>
  <c r="L197" i="23"/>
  <c r="M197" i="23"/>
  <c r="N197" i="23"/>
  <c r="E197" i="23"/>
  <c r="D197" i="23"/>
  <c r="B198" i="23"/>
  <c r="K197" i="23"/>
  <c r="O197" i="23"/>
  <c r="C197" i="23"/>
  <c r="I197" i="23"/>
  <c r="G197" i="23"/>
  <c r="F197" i="23"/>
  <c r="H197" i="23"/>
  <c r="X199" i="16"/>
  <c r="Y199" i="16"/>
  <c r="V200" i="16"/>
  <c r="W199" i="16"/>
  <c r="T198" i="16"/>
  <c r="Q199" i="16"/>
  <c r="R198" i="16"/>
  <c r="S198" i="16"/>
  <c r="L199" i="16"/>
  <c r="N198" i="16"/>
  <c r="M198" i="16"/>
  <c r="O198" i="16"/>
  <c r="G199" i="16"/>
  <c r="I198" i="16"/>
  <c r="H198" i="16"/>
  <c r="J198" i="16"/>
  <c r="AH200" i="8"/>
  <c r="M199" i="24"/>
  <c r="N199" i="24"/>
  <c r="O199" i="24"/>
  <c r="D199" i="24"/>
  <c r="B200" i="24"/>
  <c r="E199" i="24"/>
  <c r="F199" i="24"/>
  <c r="G199" i="24"/>
  <c r="C199" i="24"/>
  <c r="H199" i="24"/>
  <c r="I199" i="24"/>
  <c r="J199" i="24"/>
  <c r="K199" i="24"/>
  <c r="L199" i="24"/>
  <c r="F197" i="3"/>
  <c r="G196" i="3" a="1"/>
  <c r="G196" i="3" s="1"/>
  <c r="T200" i="26"/>
  <c r="Z199" i="26"/>
  <c r="V199" i="26"/>
  <c r="AB199" i="26"/>
  <c r="U199" i="26"/>
  <c r="AA199" i="26"/>
  <c r="W199" i="26"/>
  <c r="E197" i="26"/>
  <c r="G196" i="26"/>
  <c r="H196" i="26"/>
  <c r="F196" i="26"/>
  <c r="J197" i="26"/>
  <c r="L196" i="26"/>
  <c r="K196" i="26"/>
  <c r="M196" i="26"/>
  <c r="E197" i="20"/>
  <c r="G196" i="20"/>
  <c r="H196" i="20"/>
  <c r="F196" i="20"/>
  <c r="O197" i="20"/>
  <c r="Q196" i="20"/>
  <c r="P196" i="20"/>
  <c r="R196" i="20"/>
  <c r="T198" i="20"/>
  <c r="Z197" i="20"/>
  <c r="AB197" i="20"/>
  <c r="AA197" i="20"/>
  <c r="W197" i="20"/>
  <c r="V197" i="20"/>
  <c r="U197" i="20"/>
  <c r="B199" i="23" l="1"/>
  <c r="O198" i="23"/>
  <c r="K198" i="23"/>
  <c r="L198" i="23"/>
  <c r="M198" i="23"/>
  <c r="D198" i="23"/>
  <c r="I198" i="23"/>
  <c r="E198" i="23"/>
  <c r="N198" i="23"/>
  <c r="J198" i="23"/>
  <c r="C198" i="23"/>
  <c r="F198" i="23"/>
  <c r="G198" i="23"/>
  <c r="H198" i="23"/>
  <c r="W200" i="16"/>
  <c r="X200" i="16"/>
  <c r="Y200" i="16"/>
  <c r="I199" i="16"/>
  <c r="H199" i="16"/>
  <c r="G200" i="16"/>
  <c r="J199" i="16"/>
  <c r="N199" i="16"/>
  <c r="O199" i="16"/>
  <c r="L200" i="16"/>
  <c r="M199" i="16"/>
  <c r="T199" i="16"/>
  <c r="Q200" i="16"/>
  <c r="R199" i="16"/>
  <c r="S199" i="16"/>
  <c r="AH201" i="8"/>
  <c r="L200" i="24"/>
  <c r="M200" i="24"/>
  <c r="N200" i="24"/>
  <c r="O200" i="24"/>
  <c r="D200" i="24"/>
  <c r="E200" i="24"/>
  <c r="F200" i="24"/>
  <c r="G200" i="24"/>
  <c r="C200" i="24"/>
  <c r="H200" i="24"/>
  <c r="I200" i="24"/>
  <c r="J200" i="24"/>
  <c r="K200" i="24"/>
  <c r="G197" i="3" a="1"/>
  <c r="G197" i="3" s="1"/>
  <c r="F198" i="3"/>
  <c r="J198" i="26"/>
  <c r="K197" i="26"/>
  <c r="L197" i="26"/>
  <c r="M197" i="26"/>
  <c r="E198" i="26"/>
  <c r="H197" i="26"/>
  <c r="G197" i="26"/>
  <c r="F197" i="26"/>
  <c r="T199" i="20"/>
  <c r="AA198" i="20"/>
  <c r="W198" i="20"/>
  <c r="U198" i="20"/>
  <c r="AB198" i="20"/>
  <c r="V198" i="20"/>
  <c r="Z198" i="20"/>
  <c r="E198" i="20"/>
  <c r="H197" i="20"/>
  <c r="F197" i="20"/>
  <c r="G197" i="20"/>
  <c r="O198" i="20"/>
  <c r="Q197" i="20"/>
  <c r="R197" i="20"/>
  <c r="P197" i="20"/>
  <c r="V200" i="26"/>
  <c r="AB200" i="26"/>
  <c r="AA200" i="26"/>
  <c r="U200" i="26"/>
  <c r="Z200" i="26"/>
  <c r="W200" i="26"/>
  <c r="J199" i="23" l="1"/>
  <c r="M199" i="23"/>
  <c r="O199" i="23"/>
  <c r="H199" i="23"/>
  <c r="L199" i="23"/>
  <c r="N199" i="23"/>
  <c r="E199" i="23"/>
  <c r="F199" i="23"/>
  <c r="G199" i="23"/>
  <c r="K199" i="23"/>
  <c r="I199" i="23"/>
  <c r="D199" i="23"/>
  <c r="C199" i="23"/>
  <c r="R200" i="16"/>
  <c r="S200" i="16"/>
  <c r="T200" i="16"/>
  <c r="O200" i="16"/>
  <c r="N200" i="16"/>
  <c r="M200" i="16"/>
  <c r="H200" i="16"/>
  <c r="I200" i="16"/>
  <c r="J200" i="16"/>
  <c r="AH202" i="8"/>
  <c r="F199" i="3"/>
  <c r="G198" i="3" a="1"/>
  <c r="G198" i="3" s="1"/>
  <c r="T200" i="20"/>
  <c r="U199" i="20"/>
  <c r="V199" i="20"/>
  <c r="Z199" i="20"/>
  <c r="AB199" i="20"/>
  <c r="AA199" i="20"/>
  <c r="W199" i="20"/>
  <c r="O199" i="20"/>
  <c r="P198" i="20"/>
  <c r="R198" i="20"/>
  <c r="Q198" i="20"/>
  <c r="E199" i="26"/>
  <c r="F198" i="26"/>
  <c r="G198" i="26"/>
  <c r="H198" i="26"/>
  <c r="E199" i="20"/>
  <c r="G198" i="20"/>
  <c r="H198" i="20"/>
  <c r="F198" i="20"/>
  <c r="J199" i="26"/>
  <c r="M198" i="26"/>
  <c r="K198" i="26"/>
  <c r="L198" i="26"/>
  <c r="AH203" i="8" l="1"/>
  <c r="G199" i="3" a="1"/>
  <c r="G199" i="3" s="1"/>
  <c r="F200" i="3"/>
  <c r="O200" i="20"/>
  <c r="R199" i="20"/>
  <c r="P199" i="20"/>
  <c r="Q199" i="20"/>
  <c r="E200" i="26"/>
  <c r="H199" i="26"/>
  <c r="G199" i="26"/>
  <c r="F199" i="26"/>
  <c r="E200" i="20"/>
  <c r="F199" i="20"/>
  <c r="G199" i="20"/>
  <c r="H199" i="20"/>
  <c r="J200" i="26"/>
  <c r="K199" i="26"/>
  <c r="M199" i="26"/>
  <c r="L199" i="26"/>
  <c r="Z200" i="20"/>
  <c r="W200" i="20"/>
  <c r="V200" i="20"/>
  <c r="U200" i="20"/>
  <c r="AA200" i="20"/>
  <c r="AB200" i="20"/>
  <c r="AH204" i="8" l="1"/>
  <c r="F201" i="3"/>
  <c r="G200" i="3" a="1"/>
  <c r="G200" i="3" s="1"/>
  <c r="H200" i="26"/>
  <c r="F200" i="26"/>
  <c r="G200" i="26"/>
  <c r="G200" i="20"/>
  <c r="F200" i="20"/>
  <c r="H200" i="20"/>
  <c r="M200" i="26"/>
  <c r="K200" i="26"/>
  <c r="L200" i="26"/>
  <c r="P200" i="20"/>
  <c r="Q200" i="20"/>
  <c r="R200" i="20"/>
  <c r="AH205" i="8" l="1"/>
  <c r="F202" i="3"/>
  <c r="G201" i="3" a="1"/>
  <c r="G201" i="3" s="1"/>
  <c r="AH206" i="8" l="1"/>
  <c r="G202" i="3" a="1"/>
  <c r="G202" i="3" s="1"/>
  <c r="F203" i="3"/>
  <c r="AH207" i="8" l="1"/>
  <c r="F204" i="3"/>
  <c r="G203" i="3" a="1"/>
  <c r="G203" i="3" s="1"/>
  <c r="AH208" i="8" l="1"/>
  <c r="G204" i="3" a="1"/>
  <c r="G204" i="3" s="1"/>
  <c r="F205" i="3"/>
  <c r="AH209" i="8" l="1"/>
  <c r="G205" i="3" a="1"/>
  <c r="G205" i="3" s="1"/>
  <c r="F206" i="3"/>
  <c r="AH210" i="8" l="1"/>
  <c r="G206" i="3" a="1"/>
  <c r="G206" i="3" s="1"/>
  <c r="F207" i="3"/>
  <c r="AH211" i="8" l="1"/>
  <c r="F208" i="3"/>
  <c r="G207" i="3" a="1"/>
  <c r="G207" i="3" s="1"/>
  <c r="AH212" i="8" l="1"/>
  <c r="F209" i="3"/>
  <c r="G208" i="3" a="1"/>
  <c r="G208" i="3" s="1"/>
  <c r="AH213" i="8" l="1"/>
  <c r="F210" i="3"/>
  <c r="G209" i="3" a="1"/>
  <c r="G209" i="3" s="1"/>
  <c r="AH214" i="8" l="1"/>
  <c r="G210" i="3" a="1"/>
  <c r="G210" i="3" s="1"/>
  <c r="F211" i="3"/>
  <c r="AH215" i="8" l="1"/>
  <c r="G211" i="3" a="1"/>
  <c r="G211" i="3" s="1"/>
  <c r="F212" i="3"/>
  <c r="AH216" i="8" l="1"/>
  <c r="G212" i="3" a="1"/>
  <c r="G212" i="3" s="1"/>
  <c r="F213" i="3"/>
  <c r="AH217" i="8" l="1"/>
  <c r="F214" i="3"/>
  <c r="G213" i="3" a="1"/>
  <c r="G213" i="3" s="1"/>
  <c r="AH218" i="8" l="1"/>
  <c r="F215" i="3"/>
  <c r="G214" i="3" a="1"/>
  <c r="G214" i="3" s="1"/>
  <c r="AH219" i="8" l="1"/>
  <c r="F216" i="3"/>
  <c r="G215" i="3" a="1"/>
  <c r="G215" i="3" s="1"/>
  <c r="AH220" i="8" l="1"/>
  <c r="G216" i="3" a="1"/>
  <c r="G216" i="3" s="1"/>
  <c r="F217" i="3"/>
  <c r="AH221" i="8" l="1"/>
  <c r="F218" i="3"/>
  <c r="G217" i="3" a="1"/>
  <c r="G217" i="3" s="1"/>
  <c r="AH222" i="8" l="1"/>
  <c r="G218" i="3" a="1"/>
  <c r="G218" i="3" s="1"/>
  <c r="F219" i="3"/>
  <c r="AH223" i="8" l="1"/>
  <c r="F220" i="3"/>
  <c r="G219" i="3" a="1"/>
  <c r="G219" i="3" s="1"/>
  <c r="AH224" i="8" l="1"/>
  <c r="F221" i="3"/>
  <c r="G220" i="3" a="1"/>
  <c r="G220" i="3" s="1"/>
  <c r="AH225" i="8" l="1"/>
  <c r="G221" i="3" a="1"/>
  <c r="G221" i="3" s="1"/>
  <c r="F222" i="3"/>
  <c r="AH226" i="8" l="1"/>
  <c r="F223" i="3"/>
  <c r="G222" i="3" a="1"/>
  <c r="G222" i="3" s="1"/>
  <c r="AH227" i="8" l="1"/>
  <c r="G223" i="3" a="1"/>
  <c r="G223" i="3" s="1"/>
  <c r="F224" i="3"/>
  <c r="AH228" i="8" l="1"/>
  <c r="G224" i="3" a="1"/>
  <c r="G224" i="3" s="1"/>
  <c r="F225" i="3"/>
  <c r="AH229" i="8" l="1"/>
  <c r="F226" i="3"/>
  <c r="G225" i="3" a="1"/>
  <c r="G225" i="3" s="1"/>
  <c r="AH230" i="8" l="1"/>
  <c r="F227" i="3"/>
  <c r="G226" i="3" a="1"/>
  <c r="G226" i="3" s="1"/>
  <c r="AH231" i="8" l="1"/>
  <c r="F228" i="3"/>
  <c r="G227" i="3" a="1"/>
  <c r="G227" i="3" s="1"/>
  <c r="AH232" i="8" l="1"/>
  <c r="G228" i="3" a="1"/>
  <c r="G228" i="3" s="1"/>
  <c r="F229" i="3"/>
  <c r="AH233" i="8" l="1"/>
  <c r="G229" i="3" a="1"/>
  <c r="G229" i="3" s="1"/>
  <c r="F230" i="3"/>
  <c r="AH234" i="8" l="1"/>
  <c r="G230" i="3" a="1"/>
  <c r="G230" i="3" s="1"/>
  <c r="F231" i="3"/>
  <c r="AH235" i="8" l="1"/>
  <c r="G231" i="3" a="1"/>
  <c r="G231" i="3" s="1"/>
  <c r="F232" i="3"/>
  <c r="AH236" i="8" l="1"/>
  <c r="F233" i="3"/>
  <c r="G232" i="3" a="1"/>
  <c r="G232" i="3" s="1"/>
  <c r="AH237" i="8" l="1"/>
  <c r="G233" i="3" a="1"/>
  <c r="G233" i="3" s="1"/>
  <c r="F234" i="3"/>
  <c r="AH238" i="8" l="1"/>
  <c r="F235" i="3"/>
  <c r="G234" i="3" a="1"/>
  <c r="G234" i="3" s="1"/>
  <c r="AH239" i="8" l="1"/>
  <c r="G235" i="3" a="1"/>
  <c r="G235" i="3" s="1"/>
  <c r="F236" i="3"/>
  <c r="AH240" i="8" l="1"/>
  <c r="G236" i="3" a="1"/>
  <c r="G236" i="3" s="1"/>
  <c r="F237" i="3"/>
  <c r="AH241" i="8" l="1"/>
  <c r="G237" i="3" a="1"/>
  <c r="G237" i="3" s="1"/>
  <c r="F238" i="3"/>
  <c r="AH242" i="8" l="1"/>
  <c r="G238" i="3" a="1"/>
  <c r="G238" i="3" s="1"/>
  <c r="F239" i="3"/>
  <c r="AH243" i="8" l="1"/>
  <c r="F240" i="3"/>
  <c r="G239" i="3" a="1"/>
  <c r="G239" i="3" s="1"/>
  <c r="AH244" i="8" l="1"/>
  <c r="G240" i="3" a="1"/>
  <c r="G240" i="3" s="1"/>
  <c r="F241" i="3"/>
  <c r="AH245" i="8" l="1"/>
  <c r="F242" i="3"/>
  <c r="G241" i="3" a="1"/>
  <c r="G241" i="3" s="1"/>
  <c r="AH246" i="8" l="1"/>
  <c r="G242" i="3" a="1"/>
  <c r="G242" i="3" s="1"/>
  <c r="F243" i="3"/>
  <c r="AH247" i="8" l="1"/>
  <c r="F244" i="3"/>
  <c r="G243" i="3" a="1"/>
  <c r="G243" i="3" s="1"/>
  <c r="AH248" i="8" l="1"/>
  <c r="F245" i="3"/>
  <c r="G244" i="3" a="1"/>
  <c r="G244" i="3" s="1"/>
  <c r="AH249" i="8" l="1"/>
  <c r="G245" i="3" a="1"/>
  <c r="G245" i="3" s="1"/>
  <c r="F246" i="3"/>
  <c r="AH250" i="8" l="1"/>
  <c r="F247" i="3"/>
  <c r="G246" i="3" a="1"/>
  <c r="G246" i="3" s="1"/>
  <c r="AH251" i="8" l="1"/>
  <c r="G247" i="3" a="1"/>
  <c r="G247" i="3" s="1"/>
  <c r="F248" i="3"/>
  <c r="AH252" i="8" l="1"/>
  <c r="G248" i="3" a="1"/>
  <c r="G248" i="3" s="1"/>
  <c r="F249" i="3"/>
  <c r="AH253" i="8" l="1"/>
  <c r="F250" i="3"/>
  <c r="G249" i="3" a="1"/>
  <c r="G249" i="3" s="1"/>
  <c r="AH254" i="8" l="1"/>
  <c r="G250" i="3" a="1"/>
  <c r="G250" i="3" s="1"/>
  <c r="F251" i="3"/>
  <c r="AH255" i="8" l="1"/>
  <c r="F252" i="3"/>
  <c r="G251" i="3" a="1"/>
  <c r="G251" i="3" s="1"/>
  <c r="AH256" i="8" l="1"/>
  <c r="G252" i="3" a="1"/>
  <c r="G252" i="3" s="1"/>
  <c r="F253" i="3"/>
  <c r="AH257" i="8" l="1"/>
  <c r="G253" i="3" a="1"/>
  <c r="G253" i="3" s="1"/>
  <c r="F254" i="3"/>
  <c r="AH258" i="8" l="1"/>
  <c r="G254" i="3" a="1"/>
  <c r="G254" i="3" s="1"/>
  <c r="F255" i="3"/>
  <c r="AH259" i="8" l="1"/>
  <c r="G255" i="3" a="1"/>
  <c r="G255" i="3" s="1"/>
  <c r="F256" i="3"/>
  <c r="AH260" i="8" l="1"/>
  <c r="F257" i="3"/>
  <c r="G256" i="3" a="1"/>
  <c r="G256" i="3" s="1"/>
  <c r="AH261" i="8" l="1"/>
  <c r="G257" i="3" a="1"/>
  <c r="G257" i="3" s="1"/>
  <c r="F258" i="3"/>
  <c r="AH262" i="8" l="1"/>
  <c r="G258" i="3" a="1"/>
  <c r="G258" i="3" s="1"/>
  <c r="F259" i="3"/>
  <c r="AH263" i="8" l="1"/>
  <c r="G259" i="3" a="1"/>
  <c r="G259" i="3" s="1"/>
  <c r="F260" i="3"/>
  <c r="AH264" i="8" l="1"/>
  <c r="G260" i="3" a="1"/>
  <c r="G260" i="3" s="1"/>
  <c r="F261" i="3"/>
  <c r="AH265" i="8" l="1"/>
  <c r="G261" i="3" a="1"/>
  <c r="G261" i="3" s="1"/>
  <c r="F262" i="3"/>
  <c r="AH266" i="8" l="1"/>
  <c r="F263" i="3"/>
  <c r="G262" i="3" a="1"/>
  <c r="G262" i="3" s="1"/>
  <c r="AH267" i="8" l="1"/>
  <c r="F264" i="3"/>
  <c r="G263" i="3" a="1"/>
  <c r="G263" i="3" s="1"/>
  <c r="AH268" i="8" l="1"/>
  <c r="G264" i="3" a="1"/>
  <c r="G264" i="3" s="1"/>
  <c r="F265" i="3"/>
  <c r="AH269" i="8" l="1"/>
  <c r="G265" i="3" a="1"/>
  <c r="G265" i="3" s="1"/>
  <c r="F266" i="3"/>
  <c r="AH270" i="8" l="1"/>
  <c r="G266" i="3" a="1"/>
  <c r="G266" i="3" s="1"/>
  <c r="F267" i="3"/>
  <c r="AH271" i="8" l="1"/>
  <c r="F268" i="3"/>
  <c r="G267" i="3" a="1"/>
  <c r="G267" i="3" s="1"/>
  <c r="AH272" i="8" l="1"/>
  <c r="F269" i="3"/>
  <c r="G268" i="3" a="1"/>
  <c r="G268" i="3" s="1"/>
  <c r="AH273" i="8" l="1"/>
  <c r="G269" i="3" a="1"/>
  <c r="G269" i="3" s="1"/>
  <c r="F270" i="3"/>
  <c r="AH274" i="8" l="1"/>
  <c r="G270" i="3" a="1"/>
  <c r="G270" i="3" s="1"/>
  <c r="F271" i="3"/>
  <c r="AH275" i="8" l="1"/>
  <c r="G271" i="3" a="1"/>
  <c r="G271" i="3" s="1"/>
  <c r="F272" i="3"/>
  <c r="AH276" i="8" l="1"/>
  <c r="G272" i="3" a="1"/>
  <c r="G272" i="3" s="1"/>
  <c r="F273" i="3"/>
  <c r="AH277" i="8" l="1"/>
  <c r="F274" i="3"/>
  <c r="G273" i="3" a="1"/>
  <c r="G273" i="3" s="1"/>
  <c r="AH278" i="8" l="1"/>
  <c r="G274" i="3" a="1"/>
  <c r="G274" i="3" s="1"/>
  <c r="F275" i="3"/>
  <c r="AH279" i="8" l="1"/>
  <c r="F276" i="3"/>
  <c r="G275" i="3" a="1"/>
  <c r="G275" i="3" s="1"/>
  <c r="AH280" i="8" l="1"/>
  <c r="G276" i="3" a="1"/>
  <c r="G276" i="3" s="1"/>
  <c r="F277" i="3"/>
  <c r="AH281" i="8" l="1"/>
  <c r="F278" i="3"/>
  <c r="G277" i="3" a="1"/>
  <c r="G277" i="3" s="1"/>
  <c r="AH282" i="8" l="1"/>
  <c r="G278" i="3" a="1"/>
  <c r="G278" i="3" s="1"/>
  <c r="F279" i="3"/>
  <c r="AH283" i="8" l="1"/>
  <c r="G279" i="3" a="1"/>
  <c r="G279" i="3" s="1"/>
  <c r="F280" i="3"/>
  <c r="AH284" i="8" l="1"/>
  <c r="F281" i="3"/>
  <c r="G280" i="3" a="1"/>
  <c r="G280" i="3" s="1"/>
  <c r="AH285" i="8" l="1"/>
  <c r="F282" i="3"/>
  <c r="G281" i="3" a="1"/>
  <c r="G281" i="3" s="1"/>
  <c r="AH286" i="8" l="1"/>
  <c r="G282" i="3" a="1"/>
  <c r="G282" i="3" s="1"/>
  <c r="F283" i="3"/>
  <c r="AH287" i="8" l="1"/>
  <c r="G283" i="3" a="1"/>
  <c r="G283" i="3" s="1"/>
  <c r="F284" i="3"/>
  <c r="AH288" i="8" l="1"/>
  <c r="G284" i="3" a="1"/>
  <c r="G284" i="3" s="1"/>
  <c r="F285" i="3"/>
  <c r="AH289" i="8" l="1"/>
  <c r="G285" i="3" a="1"/>
  <c r="G285" i="3" s="1"/>
  <c r="F286" i="3"/>
  <c r="AH290" i="8" l="1"/>
  <c r="G286" i="3" a="1"/>
  <c r="G286" i="3" s="1"/>
  <c r="F287" i="3"/>
  <c r="AH291" i="8" l="1"/>
  <c r="F288" i="3"/>
  <c r="G287" i="3" a="1"/>
  <c r="G287" i="3" s="1"/>
  <c r="AH292" i="8" l="1"/>
  <c r="G288" i="3" a="1"/>
  <c r="G288" i="3" s="1"/>
  <c r="F289" i="3"/>
  <c r="AH293" i="8" l="1"/>
  <c r="G289" i="3" a="1"/>
  <c r="G289" i="3" s="1"/>
  <c r="F290" i="3"/>
  <c r="AH294" i="8" l="1"/>
  <c r="G290" i="3" a="1"/>
  <c r="G290" i="3" s="1"/>
  <c r="F291" i="3"/>
  <c r="AH295" i="8" l="1"/>
  <c r="G291" i="3" a="1"/>
  <c r="G291" i="3" s="1"/>
  <c r="F292" i="3"/>
  <c r="AH296" i="8" l="1"/>
  <c r="F293" i="3"/>
  <c r="G292" i="3" a="1"/>
  <c r="G292" i="3" s="1"/>
  <c r="AH297" i="8" l="1"/>
  <c r="G293" i="3" a="1"/>
  <c r="G293" i="3" s="1"/>
  <c r="F294" i="3"/>
  <c r="AH298" i="8" l="1"/>
  <c r="F295" i="3"/>
  <c r="G294" i="3" a="1"/>
  <c r="G294" i="3" s="1"/>
  <c r="AH299" i="8" l="1"/>
  <c r="G295" i="3" a="1"/>
  <c r="G295" i="3" s="1"/>
  <c r="F296" i="3"/>
  <c r="AH300" i="8" l="1"/>
  <c r="F297" i="3"/>
  <c r="G296" i="3" a="1"/>
  <c r="G296" i="3" s="1"/>
  <c r="AH301" i="8" l="1"/>
  <c r="F298" i="3"/>
  <c r="G297" i="3" a="1"/>
  <c r="G297" i="3" s="1"/>
  <c r="AH302" i="8" l="1"/>
  <c r="G298" i="3" a="1"/>
  <c r="G298" i="3" s="1"/>
  <c r="F299" i="3"/>
  <c r="AH303" i="8" l="1"/>
  <c r="F300" i="3"/>
  <c r="G299" i="3" a="1"/>
  <c r="G299" i="3" s="1"/>
  <c r="AH304" i="8" l="1"/>
  <c r="F301" i="3"/>
  <c r="G300" i="3" a="1"/>
  <c r="G300" i="3" s="1"/>
  <c r="AH305" i="8" l="1"/>
  <c r="G301" i="3" a="1"/>
  <c r="G301" i="3" s="1"/>
  <c r="F302" i="3"/>
  <c r="AH306" i="8" l="1"/>
  <c r="G302" i="3" a="1"/>
  <c r="G302" i="3" s="1"/>
  <c r="F303" i="3"/>
  <c r="AH307" i="8" l="1"/>
  <c r="F304" i="3"/>
  <c r="G303" i="3" a="1"/>
  <c r="G303" i="3" s="1"/>
  <c r="AH308" i="8" l="1"/>
  <c r="F305" i="3"/>
  <c r="G304" i="3" a="1"/>
  <c r="G304" i="3" s="1"/>
  <c r="AH309" i="8" l="1"/>
  <c r="F306" i="3"/>
  <c r="G305" i="3" a="1"/>
  <c r="G305" i="3" s="1"/>
  <c r="AH310" i="8" l="1"/>
  <c r="G306" i="3" a="1"/>
  <c r="G306" i="3" s="1"/>
  <c r="F307" i="3"/>
  <c r="AH311" i="8" l="1"/>
  <c r="G307" i="3" a="1"/>
  <c r="G307" i="3" s="1"/>
  <c r="F308" i="3"/>
  <c r="AH312" i="8" l="1"/>
  <c r="G308" i="3" a="1"/>
  <c r="G308" i="3" s="1"/>
  <c r="F309" i="3"/>
  <c r="AH313" i="8" l="1"/>
  <c r="F310" i="3"/>
  <c r="G309" i="3" a="1"/>
  <c r="G309" i="3" s="1"/>
  <c r="AH314" i="8" l="1"/>
  <c r="F311" i="3"/>
  <c r="G310" i="3" a="1"/>
  <c r="G310" i="3" s="1"/>
  <c r="AH315" i="8" l="1"/>
  <c r="F312" i="3"/>
  <c r="G311" i="3" a="1"/>
  <c r="G311" i="3" s="1"/>
  <c r="AH316" i="8" l="1"/>
  <c r="G312" i="3" a="1"/>
  <c r="G312" i="3" s="1"/>
  <c r="F313" i="3"/>
  <c r="AH317" i="8" l="1"/>
  <c r="F314" i="3"/>
  <c r="G313" i="3" a="1"/>
  <c r="G313" i="3" s="1"/>
  <c r="AH318" i="8" l="1"/>
  <c r="G314" i="3" a="1"/>
  <c r="G314" i="3" s="1"/>
  <c r="F315" i="3"/>
  <c r="AH319" i="8" l="1"/>
  <c r="F316" i="3"/>
  <c r="G315" i="3" a="1"/>
  <c r="G315" i="3" s="1"/>
  <c r="AH320" i="8" l="1"/>
  <c r="F317" i="3"/>
  <c r="G316" i="3" a="1"/>
  <c r="G316" i="3" s="1"/>
  <c r="AH321" i="8" l="1"/>
  <c r="G317" i="3" a="1"/>
  <c r="G317" i="3" s="1"/>
  <c r="F318" i="3"/>
  <c r="AH322" i="8" l="1"/>
  <c r="G318" i="3" a="1"/>
  <c r="G318" i="3" s="1"/>
  <c r="F319" i="3"/>
  <c r="AH323" i="8" l="1"/>
  <c r="F320" i="3"/>
  <c r="G319" i="3" a="1"/>
  <c r="G319" i="3" s="1"/>
  <c r="AH324" i="8" l="1"/>
  <c r="G320" i="3" a="1"/>
  <c r="G320" i="3" s="1"/>
  <c r="F321" i="3"/>
  <c r="AH325" i="8" l="1"/>
  <c r="F322" i="3"/>
  <c r="G321" i="3" a="1"/>
  <c r="G321" i="3" s="1"/>
  <c r="AH326" i="8" l="1"/>
  <c r="G322" i="3" a="1"/>
  <c r="G322" i="3" s="1"/>
  <c r="F323" i="3"/>
  <c r="AH327" i="8" l="1"/>
  <c r="G323" i="3" a="1"/>
  <c r="G323" i="3" s="1"/>
  <c r="F324" i="3"/>
  <c r="AH328" i="8" l="1"/>
  <c r="F325" i="3"/>
  <c r="G324" i="3" a="1"/>
  <c r="G324" i="3" s="1"/>
  <c r="AH329" i="8" l="1"/>
  <c r="F326" i="3"/>
  <c r="G325" i="3" a="1"/>
  <c r="G325" i="3" s="1"/>
  <c r="AH330" i="8" l="1"/>
  <c r="G326" i="3" a="1"/>
  <c r="G326" i="3" s="1"/>
  <c r="F327" i="3"/>
  <c r="AH331" i="8" l="1"/>
  <c r="F328" i="3"/>
  <c r="G327" i="3" a="1"/>
  <c r="G327" i="3" s="1"/>
  <c r="AH332" i="8" l="1"/>
  <c r="F329" i="3"/>
  <c r="G328" i="3" a="1"/>
  <c r="G328" i="3" s="1"/>
  <c r="AH333" i="8" l="1"/>
  <c r="F330" i="3"/>
  <c r="G329" i="3" a="1"/>
  <c r="G329" i="3" s="1"/>
  <c r="AH334" i="8" l="1"/>
  <c r="G330" i="3" a="1"/>
  <c r="G330" i="3" s="1"/>
  <c r="F331" i="3"/>
  <c r="AH335" i="8" l="1"/>
  <c r="G331" i="3" a="1"/>
  <c r="G331" i="3" s="1"/>
  <c r="F332" i="3"/>
  <c r="AH336" i="8" l="1"/>
  <c r="G332" i="3" a="1"/>
  <c r="G332" i="3" s="1"/>
  <c r="F333" i="3"/>
  <c r="AH337" i="8" l="1"/>
  <c r="G333" i="3" a="1"/>
  <c r="G333" i="3" s="1"/>
  <c r="F334" i="3"/>
  <c r="AH338" i="8" l="1"/>
  <c r="G334" i="3" a="1"/>
  <c r="G334" i="3" s="1"/>
  <c r="F335" i="3"/>
  <c r="AH339" i="8" l="1"/>
  <c r="F336" i="3"/>
  <c r="G335" i="3" a="1"/>
  <c r="G335" i="3" s="1"/>
  <c r="AH340" i="8" l="1"/>
  <c r="G336" i="3" a="1"/>
  <c r="G336" i="3" s="1"/>
  <c r="F337" i="3"/>
  <c r="AH341" i="8" l="1"/>
  <c r="F338" i="3"/>
  <c r="G337" i="3" a="1"/>
  <c r="G337" i="3" s="1"/>
  <c r="AH342" i="8" l="1"/>
  <c r="G338" i="3" a="1"/>
  <c r="G338" i="3" s="1"/>
  <c r="F339" i="3"/>
  <c r="AH343" i="8" l="1"/>
  <c r="G339" i="3" a="1"/>
  <c r="G339" i="3" s="1"/>
  <c r="F340" i="3"/>
  <c r="AH344" i="8" l="1"/>
  <c r="F341" i="3"/>
  <c r="G340" i="3" a="1"/>
  <c r="G340" i="3" s="1"/>
  <c r="AH345" i="8" l="1"/>
  <c r="G341" i="3" a="1"/>
  <c r="G341" i="3" s="1"/>
  <c r="F342" i="3"/>
  <c r="AH346" i="8" l="1"/>
  <c r="G342" i="3" a="1"/>
  <c r="G342" i="3" s="1"/>
  <c r="F343" i="3"/>
  <c r="AH347" i="8" l="1"/>
  <c r="G343" i="3" a="1"/>
  <c r="G343" i="3" s="1"/>
  <c r="F344" i="3"/>
  <c r="AH348" i="8" l="1"/>
  <c r="F345" i="3"/>
  <c r="G344" i="3" a="1"/>
  <c r="G344" i="3" s="1"/>
  <c r="AH349" i="8" l="1"/>
  <c r="F346" i="3"/>
  <c r="G345" i="3" a="1"/>
  <c r="G345" i="3" s="1"/>
  <c r="AH350" i="8" l="1"/>
  <c r="G346" i="3" a="1"/>
  <c r="G346" i="3" s="1"/>
  <c r="F347" i="3"/>
  <c r="AH351" i="8" l="1"/>
  <c r="F348" i="3"/>
  <c r="G347" i="3" a="1"/>
  <c r="G347" i="3" s="1"/>
  <c r="AH352" i="8" l="1"/>
  <c r="F349" i="3"/>
  <c r="G348" i="3" a="1"/>
  <c r="G348" i="3" s="1"/>
  <c r="AH353" i="8" l="1"/>
  <c r="F350" i="3"/>
  <c r="G349" i="3" a="1"/>
  <c r="G349" i="3" s="1"/>
  <c r="AH354" i="8" l="1"/>
  <c r="G350" i="3" a="1"/>
  <c r="G350" i="3" s="1"/>
  <c r="F351" i="3"/>
  <c r="AH355" i="8" l="1"/>
  <c r="G351" i="3" a="1"/>
  <c r="G351" i="3" s="1"/>
  <c r="F352" i="3"/>
  <c r="AH356" i="8" l="1"/>
  <c r="G352" i="3" a="1"/>
  <c r="G352" i="3" s="1"/>
  <c r="F353" i="3"/>
  <c r="AH357" i="8" l="1"/>
  <c r="F354" i="3"/>
  <c r="G353" i="3" a="1"/>
  <c r="G353" i="3" s="1"/>
  <c r="AH358" i="8" l="1"/>
  <c r="G354" i="3" a="1"/>
  <c r="G354" i="3" s="1"/>
  <c r="F355" i="3"/>
  <c r="AH359" i="8" l="1"/>
  <c r="G355" i="3" a="1"/>
  <c r="G355" i="3" s="1"/>
  <c r="F356" i="3"/>
  <c r="AH360" i="8" l="1"/>
  <c r="G356" i="3" a="1"/>
  <c r="G356" i="3" s="1"/>
  <c r="F357" i="3"/>
  <c r="AH361" i="8" l="1"/>
  <c r="F358" i="3"/>
  <c r="G357" i="3" a="1"/>
  <c r="G357" i="3" s="1"/>
  <c r="AH362" i="8" l="1"/>
  <c r="G358" i="3" a="1"/>
  <c r="G358" i="3" s="1"/>
  <c r="F359" i="3"/>
  <c r="AH363" i="8" l="1"/>
  <c r="F360" i="3"/>
  <c r="G359" i="3" a="1"/>
  <c r="G359" i="3" s="1"/>
  <c r="AH364" i="8" l="1"/>
  <c r="G360" i="3" a="1"/>
  <c r="G360" i="3" s="1"/>
  <c r="F361" i="3"/>
  <c r="AH365" i="8" l="1"/>
  <c r="F362" i="3"/>
  <c r="G361" i="3" a="1"/>
  <c r="G361" i="3" s="1"/>
  <c r="AH366" i="8" l="1"/>
  <c r="G362" i="3" a="1"/>
  <c r="G362" i="3" s="1"/>
  <c r="F363" i="3"/>
  <c r="AH367" i="8" l="1"/>
  <c r="G363" i="3" a="1"/>
  <c r="G363" i="3" s="1"/>
  <c r="F364" i="3"/>
  <c r="AH368" i="8" l="1"/>
  <c r="G364" i="3" a="1"/>
  <c r="G364" i="3" s="1"/>
  <c r="F365" i="3"/>
  <c r="AH369" i="8" l="1"/>
  <c r="F366" i="3"/>
  <c r="G365" i="3" a="1"/>
  <c r="G365" i="3" s="1"/>
  <c r="AH370" i="8" l="1"/>
  <c r="G366" i="3" a="1"/>
  <c r="G366" i="3" s="1"/>
  <c r="F367" i="3"/>
  <c r="AH371" i="8" l="1"/>
  <c r="F368" i="3"/>
  <c r="G367" i="3" a="1"/>
  <c r="G367" i="3" s="1"/>
  <c r="AH372" i="8" l="1"/>
  <c r="F369" i="3"/>
  <c r="G368" i="3" a="1"/>
  <c r="G368" i="3" s="1"/>
  <c r="AH373" i="8" l="1"/>
  <c r="F370" i="3"/>
  <c r="G369" i="3" a="1"/>
  <c r="G369" i="3" s="1"/>
  <c r="AH374" i="8" l="1"/>
  <c r="F371" i="3"/>
  <c r="G370" i="3" a="1"/>
  <c r="G370" i="3" s="1"/>
  <c r="AH375" i="8" l="1"/>
  <c r="F372" i="3"/>
  <c r="G371" i="3" a="1"/>
  <c r="G371" i="3" s="1"/>
  <c r="AH376" i="8" l="1"/>
  <c r="G372" i="3" a="1"/>
  <c r="G372" i="3" s="1"/>
  <c r="F373" i="3"/>
  <c r="AH377" i="8" l="1"/>
  <c r="F374" i="3"/>
  <c r="G373" i="3" a="1"/>
  <c r="G373" i="3" s="1"/>
  <c r="AH378" i="8" l="1"/>
  <c r="G374" i="3" a="1"/>
  <c r="G374" i="3" s="1"/>
  <c r="F375" i="3"/>
  <c r="AH379" i="8" l="1"/>
  <c r="F376" i="3"/>
  <c r="G375" i="3" a="1"/>
  <c r="G375" i="3" s="1"/>
  <c r="AH380" i="8" l="1"/>
  <c r="G376" i="3" a="1"/>
  <c r="G376" i="3" s="1"/>
  <c r="F377" i="3"/>
  <c r="AH381" i="8" l="1"/>
  <c r="F378" i="3"/>
  <c r="G377" i="3" a="1"/>
  <c r="G377" i="3" s="1"/>
  <c r="AH382" i="8" l="1"/>
  <c r="F379" i="3"/>
  <c r="G378" i="3" a="1"/>
  <c r="G378" i="3" s="1"/>
  <c r="AH383" i="8" l="1"/>
  <c r="G379" i="3" a="1"/>
  <c r="G379" i="3" s="1"/>
  <c r="F380" i="3"/>
  <c r="AH384" i="8" l="1"/>
  <c r="F381" i="3"/>
  <c r="G380" i="3" a="1"/>
  <c r="G380" i="3" s="1"/>
  <c r="AH385" i="8" l="1"/>
  <c r="F382" i="3"/>
  <c r="G381" i="3" a="1"/>
  <c r="G381" i="3" s="1"/>
  <c r="AH386" i="8" l="1"/>
  <c r="G382" i="3" a="1"/>
  <c r="G382" i="3" s="1"/>
  <c r="F383" i="3"/>
  <c r="AH387" i="8" l="1"/>
  <c r="F384" i="3"/>
  <c r="G383" i="3" a="1"/>
  <c r="G383" i="3" s="1"/>
  <c r="AH388" i="8" l="1"/>
  <c r="F385" i="3"/>
  <c r="G384" i="3" a="1"/>
  <c r="G384" i="3" s="1"/>
  <c r="AH389" i="8" l="1"/>
  <c r="F386" i="3"/>
  <c r="G385" i="3" a="1"/>
  <c r="G385" i="3" s="1"/>
  <c r="AH390" i="8" l="1"/>
  <c r="F387" i="3"/>
  <c r="G386" i="3" a="1"/>
  <c r="G386" i="3" s="1"/>
  <c r="AH391" i="8" l="1"/>
  <c r="G387" i="3" a="1"/>
  <c r="G387" i="3" s="1"/>
  <c r="F388" i="3"/>
  <c r="AH392" i="8" l="1"/>
  <c r="G388" i="3" a="1"/>
  <c r="G388" i="3" s="1"/>
  <c r="F389" i="3"/>
  <c r="AH393" i="8" l="1"/>
  <c r="F390" i="3"/>
  <c r="G389" i="3" a="1"/>
  <c r="G389" i="3" s="1"/>
  <c r="AH394" i="8" l="1"/>
  <c r="F391" i="3"/>
  <c r="G390" i="3" a="1"/>
  <c r="G390" i="3" s="1"/>
  <c r="AH395" i="8" l="1"/>
  <c r="G391" i="3" a="1"/>
  <c r="G391" i="3" s="1"/>
  <c r="F392" i="3"/>
  <c r="AH396" i="8" l="1"/>
  <c r="F393" i="3"/>
  <c r="G392" i="3" a="1"/>
  <c r="G392" i="3" s="1"/>
  <c r="AH397" i="8" l="1"/>
  <c r="F394" i="3"/>
  <c r="G393" i="3" a="1"/>
  <c r="G393" i="3" s="1"/>
  <c r="AH398" i="8" l="1"/>
  <c r="G394" i="3" a="1"/>
  <c r="G394" i="3" s="1"/>
  <c r="F395" i="3"/>
  <c r="AH399" i="8" l="1"/>
  <c r="G395" i="3" a="1"/>
  <c r="G395" i="3" s="1"/>
  <c r="F396" i="3"/>
  <c r="AH400" i="8" l="1"/>
  <c r="G396" i="3" a="1"/>
  <c r="G396" i="3" s="1"/>
  <c r="F397" i="3"/>
  <c r="AH401" i="8" l="1"/>
  <c r="F398" i="3"/>
  <c r="G397" i="3" a="1"/>
  <c r="G397" i="3" s="1"/>
  <c r="AH402" i="8" l="1"/>
  <c r="G398" i="3" a="1"/>
  <c r="G398" i="3" s="1"/>
  <c r="F399" i="3"/>
  <c r="AH403" i="8" l="1"/>
  <c r="G399" i="3" a="1"/>
  <c r="G399" i="3" s="1"/>
  <c r="F400" i="3"/>
  <c r="AH404" i="8" l="1"/>
  <c r="G400" i="3" a="1"/>
  <c r="G400" i="3" s="1"/>
  <c r="F401" i="3"/>
  <c r="AH405" i="8" l="1"/>
  <c r="F402" i="3"/>
  <c r="G401" i="3" a="1"/>
  <c r="G401" i="3" s="1"/>
  <c r="AH406" i="8" l="1"/>
  <c r="F403" i="3"/>
  <c r="G402" i="3" a="1"/>
  <c r="G402" i="3" s="1"/>
  <c r="AH407" i="8" l="1"/>
  <c r="F404" i="3"/>
  <c r="G403" i="3" a="1"/>
  <c r="G403" i="3" s="1"/>
  <c r="AH408" i="8" l="1"/>
  <c r="F405" i="3"/>
  <c r="G404" i="3" a="1"/>
  <c r="G404" i="3" s="1"/>
  <c r="AH409" i="8" l="1"/>
  <c r="G405" i="3" a="1"/>
  <c r="G405" i="3" s="1"/>
  <c r="F406" i="3"/>
  <c r="AH410" i="8" l="1"/>
  <c r="F407" i="3"/>
  <c r="G406" i="3" a="1"/>
  <c r="G406" i="3" s="1"/>
  <c r="AH411" i="8" l="1"/>
  <c r="F408" i="3"/>
  <c r="G407" i="3" a="1"/>
  <c r="G407" i="3" s="1"/>
  <c r="AH412" i="8" l="1"/>
  <c r="G408" i="3" a="1"/>
  <c r="G408" i="3" s="1"/>
  <c r="F409" i="3"/>
  <c r="AH413" i="8" l="1"/>
  <c r="F410" i="3"/>
  <c r="G409" i="3" a="1"/>
  <c r="G409" i="3" s="1"/>
  <c r="AH414" i="8" l="1"/>
  <c r="F411" i="3"/>
  <c r="G410" i="3" a="1"/>
  <c r="G410" i="3" s="1"/>
  <c r="AH415" i="8" l="1"/>
  <c r="F412" i="3"/>
  <c r="G411" i="3" a="1"/>
  <c r="G411" i="3" s="1"/>
  <c r="AH416" i="8" l="1"/>
  <c r="F413" i="3"/>
  <c r="G412" i="3" a="1"/>
  <c r="G412" i="3" s="1"/>
  <c r="AH417" i="8" l="1"/>
  <c r="G413" i="3" a="1"/>
  <c r="G413" i="3" s="1"/>
  <c r="F414" i="3"/>
  <c r="AH418" i="8" l="1"/>
  <c r="F415" i="3"/>
  <c r="G414" i="3" a="1"/>
  <c r="G414" i="3" s="1"/>
  <c r="AH419" i="8" l="1"/>
  <c r="F416" i="3"/>
  <c r="G415" i="3" a="1"/>
  <c r="G415" i="3" s="1"/>
  <c r="AH420" i="8" l="1"/>
  <c r="F417" i="3"/>
  <c r="G416" i="3" a="1"/>
  <c r="G416" i="3" s="1"/>
  <c r="AH421" i="8" l="1"/>
  <c r="F418" i="3"/>
  <c r="G417" i="3" a="1"/>
  <c r="G417" i="3" s="1"/>
  <c r="AH422" i="8" l="1"/>
  <c r="F419" i="3"/>
  <c r="G418" i="3" a="1"/>
  <c r="G418" i="3" s="1"/>
  <c r="AH423" i="8" l="1"/>
  <c r="F420" i="3"/>
  <c r="G419" i="3" a="1"/>
  <c r="G419" i="3" s="1"/>
  <c r="AH424" i="8" l="1"/>
  <c r="F421" i="3"/>
  <c r="G420" i="3" a="1"/>
  <c r="G420" i="3" s="1"/>
  <c r="AH425" i="8" l="1"/>
  <c r="G421" i="3" a="1"/>
  <c r="G421" i="3" s="1"/>
  <c r="F422" i="3"/>
  <c r="AH426" i="8" l="1"/>
  <c r="F423" i="3"/>
  <c r="G422" i="3" a="1"/>
  <c r="G422" i="3" s="1"/>
  <c r="AH427" i="8" l="1"/>
  <c r="F424" i="3"/>
  <c r="G423" i="3" a="1"/>
  <c r="G423" i="3" s="1"/>
  <c r="AH428" i="8" l="1"/>
  <c r="G424" i="3" a="1"/>
  <c r="G424" i="3" s="1"/>
  <c r="F425" i="3"/>
  <c r="AH429" i="8" l="1"/>
  <c r="F426" i="3"/>
  <c r="G425" i="3" a="1"/>
  <c r="G425" i="3" s="1"/>
  <c r="AH430" i="8" l="1"/>
  <c r="F427" i="3"/>
  <c r="G426" i="3" a="1"/>
  <c r="G426" i="3" s="1"/>
  <c r="AH431" i="8" l="1"/>
  <c r="F428" i="3"/>
  <c r="G427" i="3" a="1"/>
  <c r="G427" i="3" s="1"/>
  <c r="AH432" i="8" l="1"/>
  <c r="F429" i="3"/>
  <c r="G428" i="3" a="1"/>
  <c r="G428" i="3" s="1"/>
  <c r="AH433" i="8" l="1"/>
  <c r="G429" i="3" a="1"/>
  <c r="G429" i="3" s="1"/>
  <c r="F430" i="3"/>
  <c r="AH434" i="8" l="1"/>
  <c r="F431" i="3"/>
  <c r="G430" i="3" a="1"/>
  <c r="G430" i="3" s="1"/>
  <c r="AH435" i="8" l="1"/>
  <c r="F432" i="3"/>
  <c r="G431" i="3" a="1"/>
  <c r="G431" i="3" s="1"/>
  <c r="AH436" i="8" l="1"/>
  <c r="G432" i="3" a="1"/>
  <c r="G432" i="3" s="1"/>
  <c r="F433" i="3"/>
  <c r="AH437" i="8" l="1"/>
  <c r="F434" i="3"/>
  <c r="G433" i="3" a="1"/>
  <c r="G433" i="3" s="1"/>
  <c r="AH438" i="8" l="1"/>
  <c r="F435" i="3"/>
  <c r="G434" i="3" a="1"/>
  <c r="G434" i="3" s="1"/>
  <c r="AH439" i="8" l="1"/>
  <c r="F436" i="3"/>
  <c r="G435" i="3" a="1"/>
  <c r="G435" i="3" s="1"/>
  <c r="AH440" i="8" l="1"/>
  <c r="F437" i="3"/>
  <c r="G436" i="3" a="1"/>
  <c r="G436" i="3" s="1"/>
  <c r="AH441" i="8" l="1"/>
  <c r="F438" i="3"/>
  <c r="G437" i="3" a="1"/>
  <c r="G437" i="3" s="1"/>
  <c r="AH442" i="8" l="1"/>
  <c r="F439" i="3"/>
  <c r="G438" i="3" a="1"/>
  <c r="G438" i="3" s="1"/>
  <c r="AH443" i="8" l="1"/>
  <c r="F440" i="3"/>
  <c r="G439" i="3" a="1"/>
  <c r="G439" i="3" s="1"/>
  <c r="AH444" i="8" l="1"/>
  <c r="G440" i="3" a="1"/>
  <c r="G440" i="3" s="1"/>
  <c r="F441" i="3"/>
  <c r="AH445" i="8" l="1"/>
  <c r="F442" i="3"/>
  <c r="G441" i="3" a="1"/>
  <c r="G441" i="3" s="1"/>
  <c r="AH446" i="8" l="1"/>
  <c r="F443" i="3"/>
  <c r="G442" i="3" a="1"/>
  <c r="G442" i="3" s="1"/>
  <c r="AH447" i="8" l="1"/>
  <c r="F444" i="3"/>
  <c r="G443" i="3" a="1"/>
  <c r="G443" i="3" s="1"/>
  <c r="AH448" i="8" l="1"/>
  <c r="F445" i="3"/>
  <c r="G444" i="3" a="1"/>
  <c r="G444" i="3" s="1"/>
  <c r="AH449" i="8" l="1"/>
  <c r="G445" i="3" a="1"/>
  <c r="G445" i="3" s="1"/>
  <c r="F446" i="3"/>
  <c r="AH450" i="8" l="1"/>
  <c r="F447" i="3"/>
  <c r="G446" i="3" a="1"/>
  <c r="G446" i="3" s="1"/>
  <c r="AH451" i="8" l="1"/>
  <c r="F448" i="3"/>
  <c r="G447" i="3" a="1"/>
  <c r="G447" i="3" s="1"/>
  <c r="AH452" i="8" l="1"/>
  <c r="G448" i="3" a="1"/>
  <c r="G448" i="3" s="1"/>
  <c r="F449" i="3"/>
  <c r="AH453" i="8" l="1"/>
  <c r="F450" i="3"/>
  <c r="G449" i="3" a="1"/>
  <c r="G449" i="3" s="1"/>
  <c r="AH454" i="8" l="1"/>
  <c r="F451" i="3"/>
  <c r="G450" i="3" a="1"/>
  <c r="G450" i="3" s="1"/>
  <c r="AH455" i="8" l="1"/>
  <c r="F452" i="3"/>
  <c r="G451" i="3" a="1"/>
  <c r="G451" i="3" s="1"/>
  <c r="AH456" i="8" l="1"/>
  <c r="F453" i="3"/>
  <c r="G452" i="3" a="1"/>
  <c r="G452" i="3" s="1"/>
  <c r="AH457" i="8" l="1"/>
  <c r="G453" i="3" a="1"/>
  <c r="G453" i="3" s="1"/>
  <c r="F454" i="3"/>
  <c r="AH458" i="8" l="1"/>
  <c r="F455" i="3"/>
  <c r="G454" i="3" a="1"/>
  <c r="G454" i="3" s="1"/>
  <c r="AH459" i="8" l="1"/>
  <c r="F456" i="3"/>
  <c r="G455" i="3" a="1"/>
  <c r="G455" i="3" s="1"/>
  <c r="AH460" i="8" l="1"/>
  <c r="G456" i="3" a="1"/>
  <c r="G456" i="3" s="1"/>
  <c r="F457" i="3"/>
  <c r="AH461" i="8" l="1"/>
  <c r="F458" i="3"/>
  <c r="G457" i="3" a="1"/>
  <c r="G457" i="3" s="1"/>
  <c r="AH462" i="8" l="1"/>
  <c r="F459" i="3"/>
  <c r="G458" i="3" a="1"/>
  <c r="G458" i="3" s="1"/>
  <c r="AH463" i="8" l="1"/>
  <c r="F460" i="3"/>
  <c r="G459" i="3" a="1"/>
  <c r="G459" i="3" s="1"/>
  <c r="AH464" i="8" l="1"/>
  <c r="F461" i="3"/>
  <c r="G460" i="3" a="1"/>
  <c r="G460" i="3" s="1"/>
  <c r="AH465" i="8" l="1"/>
  <c r="G461" i="3" a="1"/>
  <c r="G461" i="3" s="1"/>
  <c r="F462" i="3"/>
  <c r="AH466" i="8" l="1"/>
  <c r="F463" i="3"/>
  <c r="G462" i="3" a="1"/>
  <c r="G462" i="3" s="1"/>
  <c r="AH467" i="8" l="1"/>
  <c r="F464" i="3"/>
  <c r="G463" i="3" a="1"/>
  <c r="G463" i="3" s="1"/>
  <c r="AH468" i="8" l="1"/>
  <c r="G464" i="3" a="1"/>
  <c r="G464" i="3" s="1"/>
  <c r="F465" i="3"/>
  <c r="AH469" i="8" l="1"/>
  <c r="F466" i="3"/>
  <c r="G465" i="3" a="1"/>
  <c r="G465" i="3" s="1"/>
  <c r="AH470" i="8" l="1"/>
  <c r="F467" i="3"/>
  <c r="G466" i="3" a="1"/>
  <c r="G466" i="3" s="1"/>
  <c r="AH471" i="8" l="1"/>
  <c r="F468" i="3"/>
  <c r="G467" i="3" a="1"/>
  <c r="G467" i="3" s="1"/>
  <c r="AH472" i="8" l="1"/>
  <c r="F469" i="3"/>
  <c r="G468" i="3" a="1"/>
  <c r="G468" i="3" s="1"/>
  <c r="AH473" i="8" l="1"/>
  <c r="G469" i="3" a="1"/>
  <c r="G469" i="3" s="1"/>
  <c r="F470" i="3"/>
  <c r="AH474" i="8" l="1"/>
  <c r="F471" i="3"/>
  <c r="G470" i="3" a="1"/>
  <c r="G470" i="3" s="1"/>
  <c r="AH475" i="8" l="1"/>
  <c r="F472" i="3"/>
  <c r="G471" i="3" a="1"/>
  <c r="G471" i="3" s="1"/>
  <c r="AH476" i="8" l="1"/>
  <c r="G472" i="3" a="1"/>
  <c r="G472" i="3" s="1"/>
  <c r="F473" i="3"/>
  <c r="AH477" i="8" l="1"/>
  <c r="F474" i="3"/>
  <c r="G473" i="3" a="1"/>
  <c r="G473" i="3" s="1"/>
  <c r="AH478" i="8" l="1"/>
  <c r="F475" i="3"/>
  <c r="G474" i="3" a="1"/>
  <c r="G474" i="3" s="1"/>
  <c r="AH479" i="8" l="1"/>
  <c r="F476" i="3"/>
  <c r="G475" i="3" a="1"/>
  <c r="G475" i="3" s="1"/>
  <c r="AH480" i="8" l="1"/>
  <c r="F477" i="3"/>
  <c r="G476" i="3" a="1"/>
  <c r="G476" i="3" s="1"/>
  <c r="AH481" i="8" l="1"/>
  <c r="G477" i="3" a="1"/>
  <c r="G477" i="3" s="1"/>
  <c r="F478" i="3"/>
  <c r="AH482" i="8" l="1"/>
  <c r="F479" i="3"/>
  <c r="G478" i="3" a="1"/>
  <c r="G478" i="3" s="1"/>
  <c r="AH483" i="8" l="1"/>
  <c r="F480" i="3"/>
  <c r="G479" i="3" a="1"/>
  <c r="G479" i="3" s="1"/>
  <c r="AH484" i="8" l="1"/>
  <c r="F481" i="3"/>
  <c r="G480" i="3" a="1"/>
  <c r="G480" i="3" s="1"/>
  <c r="AH485" i="8" l="1"/>
  <c r="F482" i="3"/>
  <c r="G481" i="3" a="1"/>
  <c r="G481" i="3" s="1"/>
  <c r="AH486" i="8" l="1"/>
  <c r="G482" i="3" a="1"/>
  <c r="G482" i="3" s="1"/>
  <c r="F483" i="3"/>
  <c r="AH487" i="8" l="1"/>
  <c r="F484" i="3"/>
  <c r="G483" i="3" a="1"/>
  <c r="G483" i="3" s="1"/>
  <c r="AH488" i="8" l="1"/>
  <c r="G484" i="3" a="1"/>
  <c r="G484" i="3" s="1"/>
  <c r="F485" i="3"/>
  <c r="AH489" i="8" l="1"/>
  <c r="F486" i="3"/>
  <c r="G485" i="3" a="1"/>
  <c r="G485" i="3" s="1"/>
  <c r="AH490" i="8" l="1"/>
  <c r="G486" i="3" a="1"/>
  <c r="G486" i="3" s="1"/>
  <c r="F487" i="3"/>
  <c r="AH491" i="8" l="1"/>
  <c r="G487" i="3" a="1"/>
  <c r="G487" i="3" s="1"/>
  <c r="F488" i="3"/>
  <c r="AH492" i="8" l="1"/>
  <c r="G488" i="3" a="1"/>
  <c r="G488" i="3" s="1"/>
  <c r="F489" i="3"/>
  <c r="AH493" i="8" l="1"/>
  <c r="G489" i="3" a="1"/>
  <c r="G489" i="3" s="1"/>
  <c r="F490" i="3"/>
  <c r="AH494" i="8" l="1"/>
  <c r="F491" i="3"/>
  <c r="G490" i="3" a="1"/>
  <c r="G490" i="3" s="1"/>
  <c r="AH495" i="8" l="1"/>
  <c r="G491" i="3" a="1"/>
  <c r="G491" i="3" s="1"/>
  <c r="F492" i="3"/>
  <c r="AH496" i="8" l="1"/>
  <c r="F493" i="3"/>
  <c r="G492" i="3" a="1"/>
  <c r="G492" i="3" s="1"/>
  <c r="AH497" i="8" l="1"/>
  <c r="G493" i="3" a="1"/>
  <c r="G493" i="3" s="1"/>
  <c r="F494" i="3"/>
  <c r="AH498" i="8" l="1"/>
  <c r="F495" i="3"/>
  <c r="G494" i="3" a="1"/>
  <c r="G494" i="3" s="1"/>
  <c r="AH499" i="8" l="1"/>
  <c r="G495" i="3" a="1"/>
  <c r="G495" i="3" s="1"/>
  <c r="F496" i="3"/>
  <c r="AH500" i="8" l="1"/>
  <c r="G496" i="3" a="1"/>
  <c r="G496" i="3" s="1"/>
  <c r="F497" i="3"/>
  <c r="AH501" i="8" l="1"/>
  <c r="G497" i="3" a="1"/>
  <c r="G497" i="3" s="1"/>
  <c r="F498" i="3"/>
  <c r="AH502" i="8" l="1"/>
  <c r="G498" i="3" a="1"/>
  <c r="G498" i="3" s="1"/>
  <c r="F499" i="3"/>
  <c r="AH503" i="8" l="1"/>
  <c r="F500" i="3"/>
  <c r="G499" i="3" a="1"/>
  <c r="G499" i="3" s="1"/>
  <c r="AH504" i="8" l="1"/>
  <c r="G500" i="3" a="1"/>
  <c r="G500" i="3" s="1"/>
  <c r="F501" i="3"/>
  <c r="AH505" i="8" l="1"/>
  <c r="F502" i="3"/>
  <c r="G501" i="3" a="1"/>
  <c r="G501" i="3" s="1"/>
  <c r="AH506" i="8" l="1"/>
  <c r="G502" i="3" a="1"/>
  <c r="G502" i="3" s="1"/>
  <c r="F503" i="3"/>
  <c r="AH507" i="8" l="1"/>
  <c r="F504" i="3"/>
  <c r="G503" i="3" a="1"/>
  <c r="G503" i="3" s="1"/>
  <c r="AH508" i="8" l="1"/>
  <c r="G504" i="3" a="1"/>
  <c r="G504" i="3" s="1"/>
  <c r="F505" i="3"/>
  <c r="AH509" i="8" l="1"/>
  <c r="F506" i="3"/>
  <c r="G505" i="3" a="1"/>
  <c r="G505" i="3" s="1"/>
  <c r="AH510" i="8" l="1"/>
  <c r="F507" i="3"/>
  <c r="G506" i="3" a="1"/>
  <c r="G506" i="3" s="1"/>
  <c r="AH511" i="8" l="1"/>
  <c r="F508" i="3"/>
  <c r="G507" i="3" a="1"/>
  <c r="G507" i="3" s="1"/>
  <c r="AH512" i="8" l="1"/>
  <c r="G508" i="3" a="1"/>
  <c r="G508" i="3" s="1"/>
  <c r="F509" i="3"/>
  <c r="AH513" i="8" l="1"/>
  <c r="F510" i="3"/>
  <c r="G509" i="3" a="1"/>
  <c r="G509" i="3" s="1"/>
  <c r="AH514" i="8" l="1"/>
  <c r="G510" i="3" a="1"/>
  <c r="G510" i="3" s="1"/>
  <c r="F511" i="3"/>
  <c r="AH515" i="8" l="1"/>
  <c r="G511" i="3" a="1"/>
  <c r="G511" i="3" s="1"/>
  <c r="F512" i="3"/>
  <c r="AH516" i="8" l="1"/>
  <c r="F513" i="3"/>
  <c r="G512" i="3" a="1"/>
  <c r="G512" i="3" s="1"/>
  <c r="AH517" i="8" l="1"/>
  <c r="F514" i="3"/>
  <c r="G513" i="3" a="1"/>
  <c r="G513" i="3" s="1"/>
  <c r="AH518" i="8" l="1"/>
  <c r="F515" i="3"/>
  <c r="G514" i="3" a="1"/>
  <c r="G514" i="3" s="1"/>
  <c r="AH519" i="8" l="1"/>
  <c r="F516" i="3"/>
  <c r="G515" i="3" a="1"/>
  <c r="G515" i="3" s="1"/>
  <c r="AH520" i="8" l="1"/>
  <c r="F517" i="3"/>
  <c r="G516" i="3" a="1"/>
  <c r="G516" i="3" s="1"/>
  <c r="AH521" i="8" l="1"/>
  <c r="G517" i="3" a="1"/>
  <c r="G517" i="3" s="1"/>
  <c r="F518" i="3"/>
  <c r="AH522" i="8" l="1"/>
  <c r="G518" i="3" a="1"/>
  <c r="G518" i="3" s="1"/>
  <c r="F519" i="3"/>
  <c r="AH523" i="8" l="1"/>
  <c r="G519" i="3" a="1"/>
  <c r="G519" i="3" s="1"/>
  <c r="F520" i="3"/>
  <c r="AH524" i="8" l="1"/>
  <c r="F521" i="3"/>
  <c r="G520" i="3" a="1"/>
  <c r="G520" i="3" s="1"/>
  <c r="AH525" i="8" l="1"/>
  <c r="G521" i="3" a="1"/>
  <c r="G521" i="3" s="1"/>
  <c r="F522" i="3"/>
  <c r="AH526" i="8" l="1"/>
  <c r="G522" i="3" a="1"/>
  <c r="G522" i="3" s="1"/>
  <c r="F523" i="3"/>
  <c r="AH527" i="8" l="1"/>
  <c r="G523" i="3" a="1"/>
  <c r="G523" i="3" s="1"/>
  <c r="F524" i="3"/>
  <c r="AH528" i="8" l="1"/>
  <c r="G524" i="3" a="1"/>
  <c r="G524" i="3" s="1"/>
  <c r="F525" i="3"/>
  <c r="AH529" i="8" l="1"/>
  <c r="F526" i="3"/>
  <c r="G525" i="3" a="1"/>
  <c r="G525" i="3" s="1"/>
  <c r="AH530" i="8" l="1"/>
  <c r="F527" i="3"/>
  <c r="G526" i="3" a="1"/>
  <c r="G526" i="3" s="1"/>
  <c r="AH531" i="8" l="1"/>
  <c r="F528" i="3"/>
  <c r="G527" i="3" a="1"/>
  <c r="G527" i="3" s="1"/>
  <c r="AH532" i="8" l="1"/>
  <c r="G528" i="3" a="1"/>
  <c r="G528" i="3" s="1"/>
  <c r="F529" i="3"/>
  <c r="AH533" i="8" l="1"/>
  <c r="F530" i="3"/>
  <c r="G529" i="3" a="1"/>
  <c r="G529" i="3" s="1"/>
  <c r="AH534" i="8" l="1"/>
  <c r="G530" i="3" a="1"/>
  <c r="G530" i="3" s="1"/>
  <c r="F531" i="3"/>
  <c r="AH535" i="8" l="1"/>
  <c r="G531" i="3" a="1"/>
  <c r="G531" i="3" s="1"/>
  <c r="F532" i="3"/>
  <c r="AH536" i="8" l="1"/>
  <c r="G532" i="3" a="1"/>
  <c r="G532" i="3" s="1"/>
  <c r="F533" i="3"/>
  <c r="AH537" i="8" l="1"/>
  <c r="G533" i="3" a="1"/>
  <c r="G533" i="3" s="1"/>
  <c r="F534" i="3"/>
  <c r="AH538" i="8" l="1"/>
  <c r="G534" i="3" a="1"/>
  <c r="G534" i="3" s="1"/>
  <c r="F535" i="3"/>
  <c r="AH539" i="8" l="1"/>
  <c r="G535" i="3" a="1"/>
  <c r="G535" i="3" s="1"/>
  <c r="F536" i="3"/>
  <c r="AH540" i="8" l="1"/>
  <c r="F537" i="3"/>
  <c r="G536" i="3" a="1"/>
  <c r="G536" i="3" s="1"/>
  <c r="AH541" i="8" l="1"/>
  <c r="G537" i="3" a="1"/>
  <c r="G537" i="3" s="1"/>
  <c r="F538" i="3"/>
  <c r="AH542" i="8" l="1"/>
  <c r="F539" i="3"/>
  <c r="G538" i="3" a="1"/>
  <c r="G538" i="3" s="1"/>
  <c r="AH543" i="8" l="1"/>
  <c r="G539" i="3" a="1"/>
  <c r="G539" i="3" s="1"/>
  <c r="F540" i="3"/>
  <c r="AH544" i="8" l="1"/>
  <c r="F541" i="3"/>
  <c r="G540" i="3" a="1"/>
  <c r="G540" i="3" s="1"/>
  <c r="AH545" i="8" l="1"/>
  <c r="G541" i="3" a="1"/>
  <c r="G541" i="3" s="1"/>
  <c r="F542" i="3"/>
  <c r="AH546" i="8" l="1"/>
  <c r="G542" i="3" a="1"/>
  <c r="G542" i="3" s="1"/>
  <c r="F543" i="3"/>
  <c r="AH547" i="8" l="1"/>
  <c r="G543" i="3" a="1"/>
  <c r="G543" i="3" s="1"/>
  <c r="F544" i="3"/>
  <c r="AH548" i="8" l="1"/>
  <c r="F545" i="3"/>
  <c r="G544" i="3" a="1"/>
  <c r="G544" i="3" s="1"/>
  <c r="AH549" i="8" l="1"/>
  <c r="G545" i="3" a="1"/>
  <c r="G545" i="3" s="1"/>
  <c r="F546" i="3"/>
  <c r="AH550" i="8" l="1"/>
  <c r="G546" i="3" a="1"/>
  <c r="G546" i="3" s="1"/>
  <c r="F547" i="3"/>
  <c r="AH551" i="8" l="1"/>
  <c r="F548" i="3"/>
  <c r="G547" i="3" a="1"/>
  <c r="G547" i="3" s="1"/>
  <c r="AH552" i="8" l="1"/>
  <c r="F549" i="3"/>
  <c r="G548" i="3" a="1"/>
  <c r="G548" i="3" s="1"/>
  <c r="AH553" i="8" l="1"/>
  <c r="G549" i="3" a="1"/>
  <c r="G549" i="3" s="1"/>
  <c r="F550" i="3"/>
  <c r="AH554" i="8" l="1"/>
  <c r="G550" i="3" a="1"/>
  <c r="G550" i="3" s="1"/>
  <c r="F551" i="3"/>
  <c r="AH555" i="8" l="1"/>
  <c r="F552" i="3"/>
  <c r="G551" i="3" a="1"/>
  <c r="G551" i="3" s="1"/>
  <c r="AH556" i="8" l="1"/>
  <c r="G552" i="3" a="1"/>
  <c r="G552" i="3" s="1"/>
  <c r="F553" i="3"/>
  <c r="AH557" i="8" l="1"/>
  <c r="F554" i="3"/>
  <c r="G553" i="3" a="1"/>
  <c r="G553" i="3" s="1"/>
  <c r="AH558" i="8" l="1"/>
  <c r="G554" i="3" a="1"/>
  <c r="G554" i="3" s="1"/>
  <c r="F555" i="3"/>
  <c r="AH559" i="8" l="1"/>
  <c r="F556" i="3"/>
  <c r="G555" i="3" a="1"/>
  <c r="G555" i="3" s="1"/>
  <c r="AH560" i="8" l="1"/>
  <c r="G556" i="3" a="1"/>
  <c r="G556" i="3" s="1"/>
  <c r="F557" i="3"/>
  <c r="AH561" i="8" l="1"/>
  <c r="G557" i="3" a="1"/>
  <c r="G557" i="3" s="1"/>
  <c r="F558" i="3"/>
  <c r="AH562" i="8" l="1"/>
  <c r="G558" i="3" a="1"/>
  <c r="G558" i="3" s="1"/>
  <c r="F559" i="3"/>
  <c r="AH563" i="8" l="1"/>
  <c r="F560" i="3"/>
  <c r="G559" i="3" a="1"/>
  <c r="G559" i="3" s="1"/>
  <c r="AH564" i="8" l="1"/>
  <c r="G560" i="3" a="1"/>
  <c r="G560" i="3" s="1"/>
  <c r="F561" i="3"/>
  <c r="AH565" i="8" l="1"/>
  <c r="G561" i="3" a="1"/>
  <c r="G561" i="3" s="1"/>
  <c r="F562" i="3"/>
  <c r="AH566" i="8" l="1"/>
  <c r="F563" i="3"/>
  <c r="G562" i="3" a="1"/>
  <c r="G562" i="3" s="1"/>
  <c r="AH567" i="8" l="1"/>
  <c r="G563" i="3" a="1"/>
  <c r="G563" i="3" s="1"/>
  <c r="F564" i="3"/>
  <c r="AH568" i="8" l="1"/>
  <c r="F565" i="3"/>
  <c r="G564" i="3" a="1"/>
  <c r="G564" i="3" s="1"/>
  <c r="AH569" i="8" l="1"/>
  <c r="G565" i="3" a="1"/>
  <c r="G565" i="3" s="1"/>
  <c r="F566" i="3"/>
  <c r="AH570" i="8" l="1"/>
  <c r="G566" i="3" a="1"/>
  <c r="G566" i="3" s="1"/>
  <c r="F567" i="3"/>
  <c r="AH571" i="8" l="1"/>
  <c r="G567" i="3" a="1"/>
  <c r="G567" i="3" s="1"/>
  <c r="F568" i="3"/>
  <c r="AH572" i="8" l="1"/>
  <c r="G568" i="3" a="1"/>
  <c r="G568" i="3" s="1"/>
  <c r="F569" i="3"/>
  <c r="AH573" i="8" l="1"/>
  <c r="G569" i="3" a="1"/>
  <c r="G569" i="3" s="1"/>
  <c r="F570" i="3"/>
  <c r="AH574" i="8" l="1"/>
  <c r="G570" i="3" a="1"/>
  <c r="G570" i="3" s="1"/>
  <c r="F571" i="3"/>
  <c r="AH575" i="8" l="1"/>
  <c r="F572" i="3"/>
  <c r="G571" i="3" a="1"/>
  <c r="G571" i="3" s="1"/>
  <c r="AH576" i="8" l="1"/>
  <c r="G572" i="3" a="1"/>
  <c r="G572" i="3" s="1"/>
  <c r="F573" i="3"/>
  <c r="AH577" i="8" l="1"/>
  <c r="G573" i="3" a="1"/>
  <c r="G573" i="3" s="1"/>
  <c r="F574" i="3"/>
  <c r="AH578" i="8" l="1"/>
  <c r="G574" i="3" a="1"/>
  <c r="G574" i="3" s="1"/>
  <c r="F575" i="3"/>
  <c r="AH579" i="8" l="1"/>
  <c r="F576" i="3"/>
  <c r="G575" i="3" a="1"/>
  <c r="G575" i="3" s="1"/>
  <c r="AH580" i="8" l="1"/>
  <c r="F577" i="3"/>
  <c r="G576" i="3" a="1"/>
  <c r="G576" i="3" s="1"/>
  <c r="AH581" i="8" l="1"/>
  <c r="F578" i="3"/>
  <c r="G577" i="3" a="1"/>
  <c r="G577" i="3" s="1"/>
  <c r="AH582" i="8" l="1"/>
  <c r="F579" i="3"/>
  <c r="G578" i="3" a="1"/>
  <c r="G578" i="3" s="1"/>
  <c r="AH583" i="8" l="1"/>
  <c r="G579" i="3" a="1"/>
  <c r="G579" i="3" s="1"/>
  <c r="F580" i="3"/>
  <c r="AH584" i="8" l="1"/>
  <c r="G580" i="3" a="1"/>
  <c r="G580" i="3" s="1"/>
  <c r="F581" i="3"/>
  <c r="AH585" i="8" l="1"/>
  <c r="F582" i="3"/>
  <c r="G581" i="3" a="1"/>
  <c r="G581" i="3" s="1"/>
  <c r="AH586" i="8" l="1"/>
  <c r="G582" i="3" a="1"/>
  <c r="G582" i="3" s="1"/>
  <c r="F583" i="3"/>
  <c r="AH587" i="8" l="1"/>
  <c r="G583" i="3" a="1"/>
  <c r="G583" i="3" s="1"/>
  <c r="F584" i="3"/>
  <c r="AH588" i="8" l="1"/>
  <c r="F585" i="3"/>
  <c r="G584" i="3" a="1"/>
  <c r="G584" i="3" s="1"/>
  <c r="AH589" i="8" l="1"/>
  <c r="F586" i="3"/>
  <c r="G585" i="3" a="1"/>
  <c r="G585" i="3" s="1"/>
  <c r="AH590" i="8" l="1"/>
  <c r="F587" i="3"/>
  <c r="G586" i="3" a="1"/>
  <c r="G586" i="3" s="1"/>
  <c r="AH591" i="8" l="1"/>
  <c r="F588" i="3"/>
  <c r="G587" i="3" a="1"/>
  <c r="G587" i="3" s="1"/>
  <c r="AH592" i="8" l="1"/>
  <c r="F589" i="3"/>
  <c r="G588" i="3" a="1"/>
  <c r="G588" i="3" s="1"/>
  <c r="AH593" i="8" l="1"/>
  <c r="G589" i="3" a="1"/>
  <c r="G589" i="3" s="1"/>
  <c r="F590" i="3"/>
  <c r="AH594" i="8" l="1"/>
  <c r="F591" i="3"/>
  <c r="G590" i="3" a="1"/>
  <c r="G590" i="3" s="1"/>
  <c r="AH595" i="8" l="1"/>
  <c r="G591" i="3" a="1"/>
  <c r="G591" i="3" s="1"/>
  <c r="F592" i="3"/>
  <c r="AH596" i="8" l="1"/>
  <c r="F593" i="3"/>
  <c r="G592" i="3" a="1"/>
  <c r="G592" i="3" s="1"/>
  <c r="AH597" i="8" l="1"/>
  <c r="G593" i="3" a="1"/>
  <c r="G593" i="3" s="1"/>
  <c r="F594" i="3"/>
  <c r="AH598" i="8" l="1"/>
  <c r="G594" i="3" a="1"/>
  <c r="G594" i="3" s="1"/>
  <c r="F595" i="3"/>
  <c r="AH599" i="8" l="1"/>
  <c r="G595" i="3" a="1"/>
  <c r="G595" i="3" s="1"/>
  <c r="F596" i="3"/>
  <c r="AH600" i="8" l="1"/>
  <c r="G596" i="3" a="1"/>
  <c r="G596" i="3" s="1"/>
  <c r="F597" i="3"/>
  <c r="AH601" i="8" l="1"/>
  <c r="F598" i="3"/>
  <c r="G597" i="3" a="1"/>
  <c r="G597" i="3" s="1"/>
  <c r="AH602" i="8" l="1"/>
  <c r="G598" i="3" a="1"/>
  <c r="G598" i="3" s="1"/>
  <c r="F599" i="3"/>
  <c r="AH603" i="8" l="1"/>
  <c r="F600" i="3"/>
  <c r="G599" i="3" a="1"/>
  <c r="G599" i="3" s="1"/>
  <c r="AH604" i="8" l="1"/>
  <c r="G600" i="3" a="1"/>
  <c r="G600" i="3" s="1"/>
  <c r="F601" i="3"/>
  <c r="AH605" i="8" l="1"/>
  <c r="F602" i="3"/>
  <c r="G601" i="3" a="1"/>
  <c r="G601" i="3" s="1"/>
  <c r="AH606" i="8" l="1"/>
  <c r="F603" i="3"/>
  <c r="G602" i="3" a="1"/>
  <c r="G602" i="3" s="1"/>
  <c r="AH607" i="8" l="1"/>
  <c r="G603" i="3" a="1"/>
  <c r="G603" i="3" s="1"/>
  <c r="F604" i="3"/>
  <c r="AH608" i="8" l="1"/>
  <c r="G604" i="3" a="1"/>
  <c r="G604" i="3" s="1"/>
  <c r="F605" i="3"/>
  <c r="AH609" i="8" l="1"/>
  <c r="G605" i="3" a="1"/>
  <c r="G605" i="3" s="1"/>
  <c r="F606" i="3"/>
  <c r="AH610" i="8" l="1"/>
  <c r="G606" i="3" a="1"/>
  <c r="G606" i="3" s="1"/>
  <c r="F607" i="3"/>
  <c r="AH611" i="8" l="1"/>
  <c r="G607" i="3" a="1"/>
  <c r="G607" i="3" s="1"/>
  <c r="F608" i="3"/>
  <c r="AH612" i="8" l="1"/>
  <c r="G608" i="3" a="1"/>
  <c r="G608" i="3" s="1"/>
  <c r="F609" i="3"/>
  <c r="AH613" i="8" l="1"/>
  <c r="G609" i="3" a="1"/>
  <c r="G609" i="3" s="1"/>
  <c r="F610" i="3"/>
  <c r="AH614" i="8" l="1"/>
  <c r="F611" i="3"/>
  <c r="G610" i="3" a="1"/>
  <c r="G610" i="3" s="1"/>
  <c r="AH615" i="8" l="1"/>
  <c r="F612" i="3"/>
  <c r="G611" i="3" a="1"/>
  <c r="G611" i="3" s="1"/>
  <c r="AH616" i="8" l="1"/>
  <c r="F613" i="3"/>
  <c r="G612" i="3" a="1"/>
  <c r="G612" i="3" s="1"/>
  <c r="AH617" i="8" l="1"/>
  <c r="G613" i="3" a="1"/>
  <c r="G613" i="3" s="1"/>
  <c r="F614" i="3"/>
  <c r="AH618" i="8" l="1"/>
  <c r="G614" i="3" a="1"/>
  <c r="G614" i="3" s="1"/>
  <c r="F615" i="3"/>
  <c r="AH619" i="8" l="1"/>
  <c r="G615" i="3" a="1"/>
  <c r="G615" i="3" s="1"/>
  <c r="F616" i="3"/>
  <c r="AH620" i="8" l="1"/>
  <c r="G616" i="3" a="1"/>
  <c r="G616" i="3" s="1"/>
  <c r="F617" i="3"/>
  <c r="AH621" i="8" l="1"/>
  <c r="G617" i="3" a="1"/>
  <c r="G617" i="3" s="1"/>
  <c r="F618" i="3"/>
  <c r="AH622" i="8" l="1"/>
  <c r="F619" i="3"/>
  <c r="G618" i="3" a="1"/>
  <c r="G618" i="3" s="1"/>
  <c r="AH623" i="8" l="1"/>
  <c r="G619" i="3" a="1"/>
  <c r="G619" i="3" s="1"/>
  <c r="F620" i="3"/>
  <c r="AH624" i="8" l="1"/>
  <c r="G620" i="3" a="1"/>
  <c r="G620" i="3" s="1"/>
  <c r="F621" i="3"/>
  <c r="AH625" i="8" l="1"/>
  <c r="F622" i="3"/>
  <c r="G621" i="3" a="1"/>
  <c r="G621" i="3" s="1"/>
  <c r="AH626" i="8" l="1"/>
  <c r="G622" i="3" a="1"/>
  <c r="G622" i="3" s="1"/>
  <c r="F623" i="3"/>
  <c r="AH627" i="8" l="1"/>
  <c r="G623" i="3" a="1"/>
  <c r="G623" i="3" s="1"/>
  <c r="F624" i="3"/>
  <c r="AH628" i="8" l="1"/>
  <c r="F625" i="3"/>
  <c r="G624" i="3" a="1"/>
  <c r="G624" i="3" s="1"/>
  <c r="AH629" i="8" l="1"/>
  <c r="F626" i="3"/>
  <c r="G625" i="3" a="1"/>
  <c r="G625" i="3" s="1"/>
  <c r="AH630" i="8" l="1"/>
  <c r="G626" i="3" a="1"/>
  <c r="G626" i="3" s="1"/>
  <c r="F627" i="3"/>
  <c r="AH631" i="8" l="1"/>
  <c r="G627" i="3" a="1"/>
  <c r="G627" i="3" s="1"/>
  <c r="F628" i="3"/>
  <c r="AH632" i="8" l="1"/>
  <c r="G628" i="3" a="1"/>
  <c r="G628" i="3" s="1"/>
  <c r="F629" i="3"/>
  <c r="AH633" i="8" l="1"/>
  <c r="G629" i="3" a="1"/>
  <c r="G629" i="3" s="1"/>
  <c r="F630" i="3"/>
  <c r="AH634" i="8" l="1"/>
  <c r="G630" i="3" a="1"/>
  <c r="G630" i="3" s="1"/>
  <c r="F631" i="3"/>
  <c r="AH635" i="8" l="1"/>
  <c r="G631" i="3" a="1"/>
  <c r="G631" i="3" s="1"/>
  <c r="F632" i="3"/>
  <c r="AH636" i="8" l="1"/>
  <c r="G632" i="3" a="1"/>
  <c r="G632" i="3" s="1"/>
  <c r="F633" i="3"/>
  <c r="AH637" i="8" l="1"/>
  <c r="G633" i="3" a="1"/>
  <c r="G633" i="3" s="1"/>
  <c r="F634" i="3"/>
  <c r="AH638" i="8" l="1"/>
  <c r="F635" i="3"/>
  <c r="G634" i="3" a="1"/>
  <c r="G634" i="3" s="1"/>
  <c r="AH639" i="8" l="1"/>
  <c r="G635" i="3" a="1"/>
  <c r="G635" i="3" s="1"/>
  <c r="F636" i="3"/>
  <c r="AH640" i="8" l="1"/>
  <c r="G636" i="3" a="1"/>
  <c r="G636" i="3" s="1"/>
  <c r="F637" i="3"/>
  <c r="AH641" i="8" l="1"/>
  <c r="F638" i="3"/>
  <c r="G637" i="3" a="1"/>
  <c r="G637" i="3" s="1"/>
  <c r="AH642" i="8" l="1"/>
  <c r="G638" i="3" a="1"/>
  <c r="G638" i="3" s="1"/>
  <c r="F639" i="3"/>
  <c r="AH643" i="8" l="1"/>
  <c r="G639" i="3" a="1"/>
  <c r="G639" i="3" s="1"/>
  <c r="F640" i="3"/>
  <c r="AH644" i="8" l="1"/>
  <c r="G640" i="3" a="1"/>
  <c r="G640" i="3" s="1"/>
  <c r="F641" i="3"/>
  <c r="AH645" i="8" l="1"/>
  <c r="G641" i="3" a="1"/>
  <c r="G641" i="3" s="1"/>
  <c r="F642" i="3"/>
  <c r="AH646" i="8" l="1"/>
  <c r="G642" i="3" a="1"/>
  <c r="G642" i="3" s="1"/>
  <c r="F643" i="3"/>
  <c r="AH647" i="8" l="1"/>
  <c r="F644" i="3"/>
  <c r="G643" i="3" a="1"/>
  <c r="G643" i="3" s="1"/>
  <c r="AH648" i="8" l="1"/>
  <c r="G644" i="3" a="1"/>
  <c r="G644" i="3" s="1"/>
  <c r="F645" i="3"/>
  <c r="AH649" i="8" l="1"/>
  <c r="F646" i="3"/>
  <c r="G645" i="3" a="1"/>
  <c r="G645" i="3" s="1"/>
  <c r="AH650" i="8" l="1"/>
  <c r="G646" i="3" a="1"/>
  <c r="G646" i="3" s="1"/>
  <c r="F647" i="3"/>
  <c r="AH651" i="8" l="1"/>
  <c r="F648" i="3"/>
  <c r="G647" i="3" a="1"/>
  <c r="G647" i="3" s="1"/>
  <c r="AH652" i="8" l="1"/>
  <c r="G648" i="3" a="1"/>
  <c r="G648" i="3" s="1"/>
  <c r="F649" i="3"/>
  <c r="AH653" i="8" l="1"/>
  <c r="G649" i="3" a="1"/>
  <c r="G649" i="3" s="1"/>
  <c r="F650" i="3"/>
  <c r="AH654" i="8" l="1"/>
  <c r="F651" i="3"/>
  <c r="G650" i="3" a="1"/>
  <c r="G650" i="3" s="1"/>
  <c r="AH655" i="8" l="1"/>
  <c r="G651" i="3" a="1"/>
  <c r="G651" i="3" s="1"/>
  <c r="F652" i="3"/>
  <c r="AH656" i="8" l="1"/>
  <c r="G652" i="3" a="1"/>
  <c r="G652" i="3" s="1"/>
  <c r="F653" i="3"/>
  <c r="AH657" i="8" l="1"/>
  <c r="G653" i="3" a="1"/>
  <c r="G653" i="3" s="1"/>
  <c r="F654" i="3"/>
  <c r="AH658" i="8" l="1"/>
  <c r="G654" i="3" a="1"/>
  <c r="G654" i="3" s="1"/>
  <c r="F655" i="3"/>
  <c r="AH659" i="8" l="1"/>
  <c r="G655" i="3" a="1"/>
  <c r="G655" i="3" s="1"/>
  <c r="F656" i="3"/>
  <c r="AH660" i="8" l="1"/>
  <c r="F657" i="3"/>
  <c r="G656" i="3" a="1"/>
  <c r="G656" i="3" s="1"/>
  <c r="AH661" i="8" l="1"/>
  <c r="G657" i="3" a="1"/>
  <c r="G657" i="3" s="1"/>
  <c r="F658" i="3"/>
  <c r="AH662" i="8" l="1"/>
  <c r="F659" i="3"/>
  <c r="G658" i="3" a="1"/>
  <c r="G658" i="3" s="1"/>
  <c r="AH663" i="8" l="1"/>
  <c r="F660" i="3"/>
  <c r="G659" i="3" a="1"/>
  <c r="G659" i="3" s="1"/>
  <c r="AH664" i="8" l="1"/>
  <c r="F661" i="3"/>
  <c r="G660" i="3" a="1"/>
  <c r="G660" i="3" s="1"/>
  <c r="AH665" i="8" l="1"/>
  <c r="G661" i="3" a="1"/>
  <c r="G661" i="3" s="1"/>
  <c r="F662" i="3"/>
  <c r="AH666" i="8" l="1"/>
  <c r="G662" i="3" a="1"/>
  <c r="G662" i="3" s="1"/>
  <c r="F663" i="3"/>
  <c r="AH667" i="8" l="1"/>
  <c r="G663" i="3" a="1"/>
  <c r="G663" i="3" s="1"/>
  <c r="F664" i="3"/>
  <c r="AH668" i="8" l="1"/>
  <c r="G664" i="3" a="1"/>
  <c r="G664" i="3" s="1"/>
  <c r="F665" i="3"/>
  <c r="AH669" i="8" l="1"/>
  <c r="G665" i="3" a="1"/>
  <c r="G665" i="3" s="1"/>
  <c r="F666" i="3"/>
  <c r="AH670" i="8" l="1"/>
  <c r="F667" i="3"/>
  <c r="G666" i="3" a="1"/>
  <c r="G666" i="3" s="1"/>
  <c r="AH671" i="8" l="1"/>
  <c r="G667" i="3" a="1"/>
  <c r="G667" i="3" s="1"/>
  <c r="F668" i="3"/>
  <c r="AH672" i="8" l="1"/>
  <c r="G668" i="3" a="1"/>
  <c r="G668" i="3" s="1"/>
  <c r="F669" i="3"/>
  <c r="AH673" i="8" l="1"/>
  <c r="F670" i="3"/>
  <c r="G669" i="3" a="1"/>
  <c r="G669" i="3" s="1"/>
  <c r="AH674" i="8" l="1"/>
  <c r="G670" i="3" a="1"/>
  <c r="G670" i="3" s="1"/>
  <c r="F671" i="3"/>
  <c r="AH675" i="8" l="1"/>
  <c r="G671" i="3" a="1"/>
  <c r="G671" i="3" s="1"/>
  <c r="F672" i="3"/>
  <c r="AH676" i="8" l="1"/>
  <c r="F673" i="3"/>
  <c r="G672" i="3" a="1"/>
  <c r="G672" i="3" s="1"/>
  <c r="AH677" i="8" l="1"/>
  <c r="F674" i="3"/>
  <c r="G674" i="3" s="1" a="1"/>
  <c r="G674" i="3" s="1"/>
  <c r="G673" i="3" a="1"/>
  <c r="G673" i="3" s="1"/>
  <c r="AH678" i="8" l="1"/>
  <c r="AH679" i="8" l="1"/>
  <c r="AH680" i="8" l="1"/>
  <c r="AH681" i="8" l="1"/>
  <c r="AH682" i="8" l="1"/>
  <c r="AH683" i="8" l="1"/>
  <c r="AH684" i="8" l="1"/>
  <c r="AH685" i="8" l="1"/>
  <c r="AH686" i="8" l="1"/>
  <c r="AH687" i="8" l="1"/>
  <c r="AH688" i="8" l="1"/>
  <c r="AH689" i="8" l="1"/>
  <c r="AH690" i="8" l="1"/>
  <c r="AH691" i="8" l="1"/>
  <c r="AH692" i="8" l="1"/>
  <c r="AH693" i="8" l="1"/>
  <c r="AH694" i="8" l="1"/>
  <c r="AH695" i="8" l="1"/>
  <c r="AH696" i="8" l="1"/>
  <c r="AH697" i="8" l="1"/>
  <c r="AH698" i="8" l="1"/>
  <c r="AH699" i="8" l="1"/>
  <c r="AH700" i="8" l="1"/>
  <c r="AH701" i="8" l="1"/>
  <c r="AH702" i="8" l="1"/>
  <c r="AH703" i="8" l="1"/>
  <c r="AH704" i="8" l="1"/>
  <c r="AH705" i="8" l="1"/>
  <c r="AH706" i="8" l="1"/>
  <c r="AH707" i="8" l="1"/>
  <c r="AH708" i="8" l="1"/>
  <c r="AH709" i="8" l="1"/>
  <c r="AH710" i="8" l="1"/>
  <c r="AH711" i="8" l="1"/>
  <c r="AH712" i="8" l="1"/>
  <c r="AH713" i="8" l="1"/>
  <c r="AH714" i="8" l="1"/>
  <c r="AH715" i="8" l="1"/>
  <c r="AH716" i="8" l="1"/>
  <c r="AH717" i="8" l="1"/>
  <c r="AH718" i="8" l="1"/>
  <c r="AH719" i="8" l="1"/>
  <c r="AH720" i="8" l="1"/>
  <c r="AH721" i="8" l="1"/>
  <c r="AH722" i="8" l="1"/>
  <c r="AH723" i="8" l="1"/>
  <c r="AH724" i="8" l="1"/>
  <c r="AH725" i="8" l="1"/>
  <c r="AH726" i="8" l="1"/>
  <c r="AH727" i="8" l="1"/>
  <c r="AH728" i="8" l="1"/>
  <c r="AH729" i="8" l="1"/>
  <c r="AH730" i="8" l="1"/>
  <c r="AH731" i="8" l="1"/>
  <c r="AH732" i="8" l="1"/>
  <c r="AH733" i="8" l="1"/>
  <c r="AH734" i="8" l="1"/>
  <c r="AH735" i="8" l="1"/>
  <c r="AH736" i="8" l="1"/>
  <c r="AH737" i="8" l="1"/>
  <c r="AH738" i="8" l="1"/>
  <c r="AH739" i="8" l="1"/>
  <c r="AH740" i="8" l="1"/>
  <c r="AH741" i="8" l="1"/>
  <c r="AH742" i="8" l="1"/>
  <c r="AH743" i="8" l="1"/>
  <c r="AH744" i="8" l="1"/>
  <c r="AH745" i="8" l="1"/>
  <c r="AH746" i="8" l="1"/>
  <c r="AH747" i="8" l="1"/>
  <c r="AH748" i="8" l="1"/>
  <c r="AH749" i="8" l="1"/>
  <c r="AH750" i="8" l="1"/>
  <c r="AH751" i="8" l="1"/>
  <c r="AH752" i="8" l="1"/>
  <c r="AH753" i="8" l="1"/>
  <c r="AH754" i="8" l="1"/>
  <c r="AH755" i="8" l="1"/>
  <c r="AH756" i="8" l="1"/>
  <c r="AH757" i="8" l="1"/>
  <c r="AH758" i="8" l="1"/>
  <c r="AH759" i="8" l="1"/>
  <c r="AH760" i="8" l="1"/>
  <c r="AH761" i="8" l="1"/>
  <c r="AH762" i="8" l="1"/>
  <c r="AH763" i="8" l="1"/>
  <c r="AH764" i="8" l="1"/>
  <c r="AH765" i="8" l="1"/>
  <c r="AH766" i="8" l="1"/>
  <c r="AH767" i="8" l="1"/>
  <c r="AH768" i="8" l="1"/>
  <c r="AH769" i="8" l="1"/>
  <c r="AH770" i="8" l="1"/>
  <c r="AH771" i="8" l="1"/>
  <c r="AH772" i="8" l="1"/>
  <c r="AH773" i="8" l="1"/>
  <c r="AH774" i="8" l="1"/>
  <c r="AH775" i="8" l="1"/>
  <c r="AH776" i="8" l="1"/>
  <c r="AH777" i="8" l="1"/>
  <c r="AH778" i="8" l="1"/>
  <c r="AH779" i="8" l="1"/>
  <c r="AH780" i="8" l="1"/>
  <c r="AH781" i="8" l="1"/>
  <c r="AH782" i="8" l="1"/>
  <c r="AH783" i="8" l="1"/>
  <c r="AH784" i="8" l="1"/>
  <c r="AH785" i="8" l="1"/>
  <c r="AH786" i="8" l="1"/>
  <c r="AH787" i="8" l="1"/>
  <c r="AH788" i="8" l="1"/>
  <c r="AH789" i="8" l="1"/>
  <c r="AH790" i="8" l="1"/>
  <c r="AH791" i="8" l="1"/>
  <c r="AH792" i="8" l="1"/>
  <c r="AH793" i="8" l="1"/>
  <c r="AH794" i="8" l="1"/>
  <c r="AH795" i="8" l="1"/>
  <c r="AH796" i="8" l="1"/>
  <c r="AH797" i="8" l="1"/>
  <c r="AH798" i="8" l="1"/>
  <c r="AH799" i="8" l="1"/>
  <c r="AH800" i="8" l="1"/>
  <c r="AH801" i="8" l="1"/>
  <c r="AH802" i="8" l="1"/>
  <c r="AH803" i="8" l="1"/>
  <c r="AH804" i="8" l="1"/>
  <c r="AH805" i="8" l="1"/>
  <c r="AH806" i="8" l="1"/>
  <c r="AH807" i="8" l="1"/>
  <c r="AH808" i="8" l="1"/>
  <c r="AH809" i="8" l="1"/>
  <c r="AH810" i="8" l="1"/>
  <c r="AH811" i="8" l="1"/>
  <c r="AH812" i="8" l="1"/>
  <c r="AH813" i="8" l="1"/>
  <c r="AH814" i="8" l="1"/>
  <c r="AH815" i="8" l="1"/>
  <c r="AH816" i="8" l="1"/>
  <c r="AH817" i="8" l="1"/>
  <c r="AH818" i="8" l="1"/>
  <c r="AH819" i="8" l="1"/>
  <c r="AH820" i="8" l="1"/>
  <c r="AH821" i="8" l="1"/>
  <c r="AH822" i="8" l="1"/>
  <c r="AH823" i="8" l="1"/>
  <c r="AH824" i="8" l="1"/>
  <c r="AH825" i="8" l="1"/>
  <c r="AH826" i="8" l="1"/>
  <c r="AH827" i="8" l="1"/>
  <c r="AH828" i="8" l="1"/>
  <c r="AH829" i="8" l="1"/>
  <c r="AH830" i="8" l="1"/>
  <c r="AH831" i="8" l="1"/>
  <c r="AH832" i="8" l="1"/>
  <c r="AH833" i="8" l="1"/>
  <c r="AH834" i="8" l="1"/>
  <c r="AH835" i="8" l="1"/>
  <c r="AH836" i="8" l="1"/>
  <c r="AH837" i="8" l="1"/>
  <c r="AH838" i="8" l="1"/>
  <c r="AH839" i="8" l="1"/>
  <c r="AH840" i="8" l="1"/>
  <c r="AH841" i="8" l="1"/>
  <c r="AH842" i="8" l="1"/>
  <c r="AH843" i="8" l="1"/>
  <c r="AH844" i="8" l="1"/>
  <c r="AH845" i="8" l="1"/>
  <c r="AH846" i="8" l="1"/>
  <c r="AH847" i="8" l="1"/>
  <c r="AH848" i="8" l="1"/>
  <c r="AH849" i="8" l="1"/>
  <c r="AH850" i="8" l="1"/>
  <c r="AH851" i="8" l="1"/>
  <c r="AH852" i="8" l="1"/>
  <c r="AH853" i="8" l="1"/>
  <c r="AH854" i="8" l="1"/>
  <c r="AH855" i="8" l="1"/>
  <c r="AH856" i="8" l="1"/>
  <c r="AH857" i="8" l="1"/>
  <c r="AH858" i="8" l="1"/>
  <c r="AH859" i="8" l="1"/>
  <c r="AH860" i="8" l="1"/>
  <c r="AH861" i="8" l="1"/>
  <c r="AH862" i="8" l="1"/>
  <c r="AH863" i="8" l="1"/>
  <c r="AH864" i="8" l="1"/>
  <c r="AH865" i="8" l="1"/>
  <c r="AH866" i="8" l="1"/>
  <c r="AH867" i="8" l="1"/>
  <c r="AH868" i="8" l="1"/>
  <c r="AH869" i="8" l="1"/>
  <c r="AH870" i="8" l="1"/>
  <c r="AH871" i="8" l="1"/>
  <c r="AH872" i="8" l="1"/>
  <c r="AH873" i="8" l="1"/>
  <c r="AH874" i="8" l="1"/>
  <c r="AH875" i="8" l="1"/>
  <c r="AH876" i="8" l="1"/>
  <c r="AH877" i="8" l="1"/>
  <c r="AH878" i="8" l="1"/>
  <c r="AH879" i="8" l="1"/>
  <c r="AH880" i="8" l="1"/>
  <c r="AH881" i="8" l="1"/>
  <c r="AH882" i="8" l="1"/>
  <c r="AH883" i="8" l="1"/>
  <c r="AH884" i="8" l="1"/>
  <c r="AH885" i="8" l="1"/>
  <c r="AH886" i="8" l="1"/>
  <c r="AH887" i="8" l="1"/>
  <c r="AH888" i="8" l="1"/>
  <c r="AH889" i="8" l="1"/>
  <c r="AH890" i="8" l="1"/>
  <c r="AH891" i="8" l="1"/>
  <c r="AH892" i="8" l="1"/>
  <c r="AH893" i="8" l="1"/>
  <c r="AH894" i="8" l="1"/>
  <c r="AH895" i="8" l="1"/>
  <c r="AH896" i="8" l="1"/>
  <c r="AH897" i="8" l="1"/>
  <c r="AH898" i="8" l="1"/>
  <c r="AH899" i="8" l="1"/>
  <c r="AH900" i="8" l="1"/>
  <c r="AH901" i="8" l="1"/>
  <c r="AH902" i="8" l="1"/>
  <c r="AH903" i="8" l="1"/>
  <c r="AH904" i="8" l="1"/>
  <c r="AH905" i="8" l="1"/>
  <c r="AH906" i="8" l="1"/>
  <c r="AH907" i="8" l="1"/>
  <c r="AH908" i="8" l="1"/>
  <c r="AH909" i="8" l="1"/>
  <c r="AH910" i="8" l="1"/>
  <c r="AH911" i="8" l="1"/>
  <c r="AH912" i="8" l="1"/>
  <c r="AH913" i="8" l="1"/>
  <c r="AH914" i="8" l="1"/>
  <c r="AH915" i="8" l="1"/>
  <c r="AH916" i="8" l="1"/>
  <c r="AH917" i="8" l="1"/>
  <c r="AH918" i="8" l="1"/>
  <c r="AH919" i="8" l="1"/>
  <c r="AH920" i="8" l="1"/>
  <c r="AH921" i="8" l="1"/>
  <c r="AH922" i="8" l="1"/>
  <c r="AH923" i="8" l="1"/>
  <c r="AH924" i="8" l="1"/>
  <c r="AH925" i="8" l="1"/>
  <c r="AH926" i="8" l="1"/>
  <c r="AH927" i="8" l="1"/>
  <c r="AH928" i="8" l="1"/>
  <c r="AH929" i="8" l="1"/>
  <c r="AH930" i="8" l="1"/>
  <c r="AH931" i="8" l="1"/>
  <c r="AH932" i="8" l="1"/>
  <c r="AH933" i="8" l="1"/>
  <c r="AH934" i="8" l="1"/>
  <c r="AH935" i="8" l="1"/>
  <c r="AH936" i="8" l="1"/>
  <c r="AH937" i="8" l="1"/>
  <c r="AH938" i="8" l="1"/>
  <c r="AH939"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<sst xmlns="http://schemas.openxmlformats.org/spreadsheetml/2006/main" count="1250" uniqueCount="555">
  <si>
    <t>Address</t>
  </si>
  <si>
    <t>Name</t>
  </si>
  <si>
    <t>Phone</t>
  </si>
  <si>
    <t>Type</t>
  </si>
  <si>
    <t>No</t>
  </si>
  <si>
    <t>Count</t>
  </si>
  <si>
    <t>EEE</t>
  </si>
  <si>
    <t>IDS</t>
  </si>
  <si>
    <t>COM</t>
  </si>
  <si>
    <t>CIV</t>
  </si>
  <si>
    <t>WSP</t>
  </si>
  <si>
    <t>FE</t>
  </si>
  <si>
    <t>FACULTY</t>
  </si>
  <si>
    <t>DEPARTMENT</t>
  </si>
  <si>
    <t>TYPE</t>
  </si>
  <si>
    <t>YEAR</t>
  </si>
  <si>
    <t>The Regional Finance Branch Kilinochchi Premises to obtain sealed quotation for the above.You are</t>
  </si>
  <si>
    <t>requested to fill the attach and the duly completed quotation kindly to send by registered post to the</t>
  </si>
  <si>
    <t>finance branch, Kilinochchi premises, University of Jaffna, Ariviyal Nagar,Kilinochchi on or before</t>
  </si>
  <si>
    <t>SN</t>
  </si>
  <si>
    <t>Description of Items</t>
  </si>
  <si>
    <t>Unit</t>
  </si>
  <si>
    <t>Qty</t>
  </si>
  <si>
    <t xml:space="preserve">
.............................
Assistant bursar
Finance branch,
Kilinochchi.
</t>
  </si>
  <si>
    <t>Quotation No</t>
  </si>
  <si>
    <t>TITLE</t>
  </si>
  <si>
    <t>DEAD LINE</t>
  </si>
  <si>
    <t xml:space="preserve"> corner of the Envelop please.</t>
  </si>
  <si>
    <t>Quotation DATE</t>
  </si>
  <si>
    <t>WORK TYPE</t>
  </si>
  <si>
    <t>BIDDERS CATEGORY</t>
  </si>
  <si>
    <t>FA</t>
  </si>
  <si>
    <t>ANS</t>
  </si>
  <si>
    <t>DEAN</t>
  </si>
  <si>
    <t>CU</t>
  </si>
  <si>
    <t>AEC</t>
  </si>
  <si>
    <t>Ranking</t>
  </si>
  <si>
    <t>Remarks</t>
  </si>
  <si>
    <t>Supplier Name</t>
  </si>
  <si>
    <t>Memo No</t>
  </si>
  <si>
    <t>Memo Date</t>
  </si>
  <si>
    <t>PRN No</t>
  </si>
  <si>
    <t>PRN Date</t>
  </si>
  <si>
    <t>Quotation Title</t>
  </si>
  <si>
    <t>Estimate Value</t>
  </si>
  <si>
    <t>Quotation Posted Date</t>
  </si>
  <si>
    <t>BID Opening Date</t>
  </si>
  <si>
    <t xml:space="preserve">TEC Date </t>
  </si>
  <si>
    <t xml:space="preserve">TEC Received Date </t>
  </si>
  <si>
    <t>BID Evaluation Date</t>
  </si>
  <si>
    <t>BID Evaluation Received Date</t>
  </si>
  <si>
    <t>PO Date</t>
  </si>
  <si>
    <t>PO Amount</t>
  </si>
  <si>
    <t>Items Received Date</t>
  </si>
  <si>
    <t>PO Posted Date</t>
  </si>
  <si>
    <t>Items Issused Date</t>
  </si>
  <si>
    <t>2022 Procurement Work</t>
  </si>
  <si>
    <t>Department</t>
  </si>
  <si>
    <t>Description Of The Work</t>
  </si>
  <si>
    <t>Location</t>
  </si>
  <si>
    <t>Actual BID Opening Date</t>
  </si>
  <si>
    <t>QUO NO</t>
  </si>
  <si>
    <t>Quotation No :</t>
  </si>
  <si>
    <t>ADD DATE</t>
  </si>
  <si>
    <t>FT</t>
  </si>
  <si>
    <t>GA</t>
  </si>
  <si>
    <t>BST</t>
  </si>
  <si>
    <t>ET</t>
  </si>
  <si>
    <t>MH</t>
  </si>
  <si>
    <t>FH</t>
  </si>
  <si>
    <t>HC</t>
  </si>
  <si>
    <t>PRN NO</t>
  </si>
  <si>
    <t>SN NO</t>
  </si>
  <si>
    <t>ITEM DESCRIPTION</t>
  </si>
  <si>
    <t>UNIT</t>
  </si>
  <si>
    <t>QTY</t>
  </si>
  <si>
    <t>122/N3/MH/2022</t>
  </si>
  <si>
    <t>123/N3/MH/2022</t>
  </si>
  <si>
    <t>124/N3/MH/2022</t>
  </si>
  <si>
    <t>121/N3/MH/2022</t>
  </si>
  <si>
    <t xml:space="preserve">2'' * 2'' Net </t>
  </si>
  <si>
    <t xml:space="preserve">Feet </t>
  </si>
  <si>
    <t xml:space="preserve">2''  *2'' 4' Reaper </t>
  </si>
  <si>
    <t>Nos</t>
  </si>
  <si>
    <t xml:space="preserve">2''  *2'' 7' Reaper </t>
  </si>
  <si>
    <t xml:space="preserve">2'' Wire nail </t>
  </si>
  <si>
    <t xml:space="preserve">kg </t>
  </si>
  <si>
    <t xml:space="preserve">6''  Vall pinaisal </t>
  </si>
  <si>
    <t xml:space="preserve">No-6 screw </t>
  </si>
  <si>
    <t xml:space="preserve">6'' Thiranku </t>
  </si>
  <si>
    <t>3'' Pipe (1000 Gauge)</t>
  </si>
  <si>
    <t>Nrs</t>
  </si>
  <si>
    <t>2'' Pipe  (1000 Gauge)</t>
  </si>
  <si>
    <t xml:space="preserve">3 * 2 Reducing socket </t>
  </si>
  <si>
    <t xml:space="preserve">2'' Socket </t>
  </si>
  <si>
    <t xml:space="preserve">3'' Socket </t>
  </si>
  <si>
    <t>3'' Union</t>
  </si>
  <si>
    <t>4mm thickness Iron plate  (Length 8'', Width 2.5'')</t>
  </si>
  <si>
    <t xml:space="preserve">6mm Anchor bolt </t>
  </si>
  <si>
    <t xml:space="preserve">6mm iron Drill pit </t>
  </si>
  <si>
    <t xml:space="preserve">no-12 Welding Rods </t>
  </si>
  <si>
    <t xml:space="preserve">box </t>
  </si>
  <si>
    <t xml:space="preserve">Steel cutting disk </t>
  </si>
  <si>
    <t xml:space="preserve"> 1 1/2'' Gate valve </t>
  </si>
  <si>
    <t xml:space="preserve">1 1/2'' Valve Socket </t>
  </si>
  <si>
    <t xml:space="preserve">3/4'' Thread seal </t>
  </si>
  <si>
    <t xml:space="preserve">1/2''  1 1/2ft Hose connector </t>
  </si>
  <si>
    <t>Quotation Date</t>
  </si>
  <si>
    <t>Faculty</t>
  </si>
  <si>
    <t>No Of Procurement</t>
  </si>
  <si>
    <t>Faculty Of Engineering</t>
  </si>
  <si>
    <t>Faculty Of Agriculture</t>
  </si>
  <si>
    <t>Faculty Of Technology</t>
  </si>
  <si>
    <t>General Admin</t>
  </si>
  <si>
    <t>NO OF PROCUREMENT</t>
  </si>
  <si>
    <t>CIVIL ENGINEERING</t>
  </si>
  <si>
    <t>COMPUTER ENGINEERING</t>
  </si>
  <si>
    <t>FE - DEAN OFFICE</t>
  </si>
  <si>
    <t>FA - DEAN OFFICE</t>
  </si>
  <si>
    <t>FT - DEAN OFFICE</t>
  </si>
  <si>
    <t>ANIMAL SCIENCE</t>
  </si>
  <si>
    <t>AGRI BIOLOGY</t>
  </si>
  <si>
    <t>AGRI ENGINEERING</t>
  </si>
  <si>
    <t>AGRI CHEMISTRY</t>
  </si>
  <si>
    <t>ANIMAL FARM</t>
  </si>
  <si>
    <t>IFTC</t>
  </si>
  <si>
    <t>AGRONOMY</t>
  </si>
  <si>
    <t>COMPUTER UNIT</t>
  </si>
  <si>
    <t>BIO SYSTEM TECHNOLOGY</t>
  </si>
  <si>
    <t>ENGINEERING TECHNOLOGY</t>
  </si>
  <si>
    <t>IDS TECHNOLOGY</t>
  </si>
  <si>
    <t>IDS ENGINEERING</t>
  </si>
  <si>
    <t>MALE HOSTEL</t>
  </si>
  <si>
    <t>FEMALE HOSTEL</t>
  </si>
  <si>
    <t>SPORTS COMPLEX</t>
  </si>
  <si>
    <t>HEALTH CENTRE</t>
  </si>
  <si>
    <t>Chairman</t>
  </si>
  <si>
    <t>Members I</t>
  </si>
  <si>
    <t>Members II</t>
  </si>
  <si>
    <t>Members III</t>
  </si>
  <si>
    <t>BIDDERS RESPONSE</t>
  </si>
  <si>
    <t>BIDDER</t>
  </si>
  <si>
    <t>NO OF ITEM ORDERED</t>
  </si>
  <si>
    <t>TOTAL PO AMOUNT</t>
  </si>
  <si>
    <t>FINAL BID</t>
  </si>
  <si>
    <t>FINAL LOWEST BIDDER</t>
  </si>
  <si>
    <t>LOWEST BIDDER SEL</t>
  </si>
  <si>
    <t>TOTAL AMOUNT</t>
  </si>
  <si>
    <t>GROSS TOTAL</t>
  </si>
  <si>
    <t xml:space="preserve">NO OF ITEM REQUESTED </t>
  </si>
  <si>
    <t>NO OF ITEM REMAINING</t>
  </si>
  <si>
    <t>ERROR CHECK</t>
  </si>
  <si>
    <t>SELECT BIDDER</t>
  </si>
  <si>
    <t>UNIT PRICE</t>
  </si>
  <si>
    <t>STATUS</t>
  </si>
  <si>
    <t>FINAL STATUS</t>
  </si>
  <si>
    <t>N/A</t>
  </si>
  <si>
    <t xml:space="preserve">9W Thread type LED </t>
  </si>
  <si>
    <t>1,450.00 (10W)</t>
  </si>
  <si>
    <t xml:space="preserve">2.5uf fan capacitor </t>
  </si>
  <si>
    <t>Nr</t>
  </si>
  <si>
    <t xml:space="preserve">15W thread type LED </t>
  </si>
  <si>
    <t>20-40W Electronic chock</t>
  </si>
  <si>
    <t xml:space="preserve">4 Feet tube light </t>
  </si>
  <si>
    <t>Street light 50W</t>
  </si>
  <si>
    <t xml:space="preserve">Insulation tape </t>
  </si>
  <si>
    <t xml:space="preserve">1 *1/2’’ Reducing socket </t>
  </si>
  <si>
    <t xml:space="preserve">½’’ Elbow </t>
  </si>
  <si>
    <t>½’’ Faucet socket</t>
  </si>
  <si>
    <t>½’’ Tap</t>
  </si>
  <si>
    <t>½’’ Thread seal</t>
  </si>
  <si>
    <t xml:space="preserve">1 ¼’’ Elbow </t>
  </si>
  <si>
    <t>1 ¼’’ Sink west</t>
  </si>
  <si>
    <t xml:space="preserve">1 ¼ ‘’Magic hose </t>
  </si>
  <si>
    <t>15W thread type LED bulb</t>
  </si>
  <si>
    <t xml:space="preserve">T8  4feet tube bulb </t>
  </si>
  <si>
    <t>350.00 (CFL)</t>
  </si>
  <si>
    <t xml:space="preserve">20-40W Electronic chalk </t>
  </si>
  <si>
    <t>003/N3/WSP/2022</t>
  </si>
  <si>
    <t>125/N3/WSP/2022</t>
  </si>
  <si>
    <t>PO NUMBER</t>
  </si>
  <si>
    <t>PO DATE</t>
  </si>
  <si>
    <t>SUPPLIER NAME</t>
  </si>
  <si>
    <t>PO DELIVERY DATE</t>
  </si>
  <si>
    <t>DELIVERED QTY</t>
  </si>
  <si>
    <t>ORDERED QTY</t>
  </si>
  <si>
    <t>REMAINING QTY</t>
  </si>
  <si>
    <t>ORDER STATUS</t>
  </si>
  <si>
    <t>REMARKS</t>
  </si>
  <si>
    <t>North Link Engineering</t>
  </si>
  <si>
    <t>UOJ/FK/FT/BST/2023/65</t>
  </si>
  <si>
    <r>
      <t>22.09.2023</t>
    </r>
    <r>
      <rPr>
        <sz val="14"/>
        <color theme="1"/>
        <rFont val="Times New Roman"/>
        <family val="1"/>
      </rPr>
      <t xml:space="preserve"> </t>
    </r>
  </si>
  <si>
    <t>02.10.2023</t>
  </si>
  <si>
    <t>DELIVERED DATE</t>
  </si>
  <si>
    <r>
      <t>22.10.2023</t>
    </r>
    <r>
      <rPr>
        <sz val="14"/>
        <color theme="1"/>
        <rFont val="Times New Roman"/>
        <family val="1"/>
      </rPr>
      <t xml:space="preserve"> </t>
    </r>
  </si>
  <si>
    <t>UOJ/FK/FT/BST/2023/66</t>
  </si>
  <si>
    <t>UOJ/FK/FT/BST/2023/67</t>
  </si>
  <si>
    <t>Nanda Tyre House (Pvt) Ltd</t>
  </si>
  <si>
    <t>Ezhilagam Trade Centre</t>
  </si>
  <si>
    <t>Aaco (PVT) Ltd</t>
  </si>
  <si>
    <t>Aasai &amp; Co (Pvt) Ltd</t>
  </si>
  <si>
    <r>
      <t>22.09.2024</t>
    </r>
    <r>
      <rPr>
        <sz val="14"/>
        <color theme="1"/>
        <rFont val="Times New Roman"/>
        <family val="1"/>
      </rPr>
      <t/>
    </r>
  </si>
  <si>
    <r>
      <t>22.09.2025</t>
    </r>
    <r>
      <rPr>
        <sz val="14"/>
        <color theme="1"/>
        <rFont val="Times New Roman"/>
        <family val="1"/>
      </rPr>
      <t/>
    </r>
  </si>
  <si>
    <r>
      <t>22.09.2026</t>
    </r>
    <r>
      <rPr>
        <sz val="14"/>
        <color theme="1"/>
        <rFont val="Times New Roman"/>
        <family val="1"/>
      </rPr>
      <t/>
    </r>
  </si>
  <si>
    <r>
      <t>22.09.2027</t>
    </r>
    <r>
      <rPr>
        <sz val="14"/>
        <color theme="1"/>
        <rFont val="Times New Roman"/>
        <family val="1"/>
      </rPr>
      <t/>
    </r>
  </si>
  <si>
    <r>
      <t>22.09.2028</t>
    </r>
    <r>
      <rPr>
        <sz val="14"/>
        <color theme="1"/>
        <rFont val="Times New Roman"/>
        <family val="1"/>
      </rPr>
      <t/>
    </r>
  </si>
  <si>
    <r>
      <t>22.09.2029</t>
    </r>
    <r>
      <rPr>
        <sz val="14"/>
        <color theme="1"/>
        <rFont val="Times New Roman"/>
        <family val="1"/>
      </rPr>
      <t/>
    </r>
  </si>
  <si>
    <r>
      <t>22.09.2030</t>
    </r>
    <r>
      <rPr>
        <sz val="14"/>
        <color theme="1"/>
        <rFont val="Times New Roman"/>
        <family val="1"/>
      </rPr>
      <t/>
    </r>
  </si>
  <si>
    <r>
      <t>22.09.2031</t>
    </r>
    <r>
      <rPr>
        <sz val="14"/>
        <color theme="1"/>
        <rFont val="Times New Roman"/>
        <family val="1"/>
      </rPr>
      <t/>
    </r>
  </si>
  <si>
    <r>
      <t>22.09.2032</t>
    </r>
    <r>
      <rPr>
        <sz val="14"/>
        <color theme="1"/>
        <rFont val="Times New Roman"/>
        <family val="1"/>
      </rPr>
      <t/>
    </r>
  </si>
  <si>
    <r>
      <t>22.09.2033</t>
    </r>
    <r>
      <rPr>
        <sz val="14"/>
        <color theme="1"/>
        <rFont val="Times New Roman"/>
        <family val="1"/>
      </rPr>
      <t/>
    </r>
  </si>
  <si>
    <r>
      <t>22.09.2034</t>
    </r>
    <r>
      <rPr>
        <sz val="14"/>
        <color theme="1"/>
        <rFont val="Times New Roman"/>
        <family val="1"/>
      </rPr>
      <t/>
    </r>
  </si>
  <si>
    <r>
      <t>22.09.2035</t>
    </r>
    <r>
      <rPr>
        <sz val="14"/>
        <color theme="1"/>
        <rFont val="Times New Roman"/>
        <family val="1"/>
      </rPr>
      <t/>
    </r>
  </si>
  <si>
    <r>
      <t>22.09.2036</t>
    </r>
    <r>
      <rPr>
        <sz val="14"/>
        <color theme="1"/>
        <rFont val="Times New Roman"/>
        <family val="1"/>
      </rPr>
      <t/>
    </r>
  </si>
  <si>
    <r>
      <t>22.09.2037</t>
    </r>
    <r>
      <rPr>
        <sz val="14"/>
        <color theme="1"/>
        <rFont val="Times New Roman"/>
        <family val="1"/>
      </rPr>
      <t/>
    </r>
  </si>
  <si>
    <r>
      <t>22.09.2038</t>
    </r>
    <r>
      <rPr>
        <sz val="14"/>
        <color theme="1"/>
        <rFont val="Times New Roman"/>
        <family val="1"/>
      </rPr>
      <t/>
    </r>
  </si>
  <si>
    <r>
      <t>22.09.2039</t>
    </r>
    <r>
      <rPr>
        <sz val="14"/>
        <color theme="1"/>
        <rFont val="Times New Roman"/>
        <family val="1"/>
      </rPr>
      <t/>
    </r>
  </si>
  <si>
    <r>
      <t>22.09.2040</t>
    </r>
    <r>
      <rPr>
        <sz val="14"/>
        <color theme="1"/>
        <rFont val="Times New Roman"/>
        <family val="1"/>
      </rPr>
      <t/>
    </r>
  </si>
  <si>
    <t>02.10.2024</t>
  </si>
  <si>
    <t>02.10.2025</t>
  </si>
  <si>
    <t>02.10.2026</t>
  </si>
  <si>
    <t>02.10.2027</t>
  </si>
  <si>
    <t>02.10.2028</t>
  </si>
  <si>
    <t>02.10.2029</t>
  </si>
  <si>
    <t>02.10.2030</t>
  </si>
  <si>
    <t>02.10.2031</t>
  </si>
  <si>
    <t>02.10.2032</t>
  </si>
  <si>
    <t>02.10.2033</t>
  </si>
  <si>
    <t>02.10.2034</t>
  </si>
  <si>
    <t>02.10.2035</t>
  </si>
  <si>
    <t>02.10.2036</t>
  </si>
  <si>
    <t>02.10.2037</t>
  </si>
  <si>
    <t>02.10.2038</t>
  </si>
  <si>
    <t>02.10.2039</t>
  </si>
  <si>
    <t>02.10.2040</t>
  </si>
  <si>
    <t>02.10.2041</t>
  </si>
  <si>
    <t>02.10.2042</t>
  </si>
  <si>
    <t>02.10.2043</t>
  </si>
  <si>
    <t>02.10.2044</t>
  </si>
  <si>
    <t>02.10.2045</t>
  </si>
  <si>
    <t>02.10.2046</t>
  </si>
  <si>
    <r>
      <t>22.10.2024</t>
    </r>
    <r>
      <rPr>
        <sz val="14"/>
        <color theme="1"/>
        <rFont val="Times New Roman"/>
        <family val="1"/>
      </rPr>
      <t/>
    </r>
  </si>
  <si>
    <r>
      <t>22.10.2025</t>
    </r>
    <r>
      <rPr>
        <sz val="14"/>
        <color theme="1"/>
        <rFont val="Times New Roman"/>
        <family val="1"/>
      </rPr>
      <t/>
    </r>
  </si>
  <si>
    <r>
      <t>22.10.2026</t>
    </r>
    <r>
      <rPr>
        <sz val="14"/>
        <color theme="1"/>
        <rFont val="Times New Roman"/>
        <family val="1"/>
      </rPr>
      <t/>
    </r>
  </si>
  <si>
    <r>
      <t>22.10.2027</t>
    </r>
    <r>
      <rPr>
        <sz val="14"/>
        <color theme="1"/>
        <rFont val="Times New Roman"/>
        <family val="1"/>
      </rPr>
      <t/>
    </r>
  </si>
  <si>
    <r>
      <t>22.10.2028</t>
    </r>
    <r>
      <rPr>
        <sz val="14"/>
        <color theme="1"/>
        <rFont val="Times New Roman"/>
        <family val="1"/>
      </rPr>
      <t/>
    </r>
  </si>
  <si>
    <r>
      <t>22.10.2029</t>
    </r>
    <r>
      <rPr>
        <sz val="14"/>
        <color theme="1"/>
        <rFont val="Times New Roman"/>
        <family val="1"/>
      </rPr>
      <t/>
    </r>
  </si>
  <si>
    <r>
      <t>22.10.2030</t>
    </r>
    <r>
      <rPr>
        <sz val="14"/>
        <color theme="1"/>
        <rFont val="Times New Roman"/>
        <family val="1"/>
      </rPr>
      <t/>
    </r>
  </si>
  <si>
    <r>
      <t>22.10.2031</t>
    </r>
    <r>
      <rPr>
        <sz val="14"/>
        <color theme="1"/>
        <rFont val="Times New Roman"/>
        <family val="1"/>
      </rPr>
      <t/>
    </r>
  </si>
  <si>
    <r>
      <t>22.10.2032</t>
    </r>
    <r>
      <rPr>
        <sz val="14"/>
        <color theme="1"/>
        <rFont val="Times New Roman"/>
        <family val="1"/>
      </rPr>
      <t/>
    </r>
  </si>
  <si>
    <r>
      <t>22.10.2033</t>
    </r>
    <r>
      <rPr>
        <sz val="14"/>
        <color theme="1"/>
        <rFont val="Times New Roman"/>
        <family val="1"/>
      </rPr>
      <t/>
    </r>
  </si>
  <si>
    <r>
      <t>22.10.2034</t>
    </r>
    <r>
      <rPr>
        <sz val="14"/>
        <color theme="1"/>
        <rFont val="Times New Roman"/>
        <family val="1"/>
      </rPr>
      <t/>
    </r>
  </si>
  <si>
    <r>
      <t>22.10.2035</t>
    </r>
    <r>
      <rPr>
        <sz val="14"/>
        <color theme="1"/>
        <rFont val="Times New Roman"/>
        <family val="1"/>
      </rPr>
      <t/>
    </r>
  </si>
  <si>
    <r>
      <t>22.10.2036</t>
    </r>
    <r>
      <rPr>
        <sz val="14"/>
        <color theme="1"/>
        <rFont val="Times New Roman"/>
        <family val="1"/>
      </rPr>
      <t/>
    </r>
  </si>
  <si>
    <r>
      <t>22.10.2037</t>
    </r>
    <r>
      <rPr>
        <sz val="14"/>
        <color theme="1"/>
        <rFont val="Times New Roman"/>
        <family val="1"/>
      </rPr>
      <t/>
    </r>
  </si>
  <si>
    <r>
      <t>22.10.2038</t>
    </r>
    <r>
      <rPr>
        <sz val="14"/>
        <color theme="1"/>
        <rFont val="Times New Roman"/>
        <family val="1"/>
      </rPr>
      <t/>
    </r>
  </si>
  <si>
    <r>
      <t>22.10.2039</t>
    </r>
    <r>
      <rPr>
        <sz val="14"/>
        <color theme="1"/>
        <rFont val="Times New Roman"/>
        <family val="1"/>
      </rPr>
      <t/>
    </r>
  </si>
  <si>
    <r>
      <t>22.10.2040</t>
    </r>
    <r>
      <rPr>
        <sz val="14"/>
        <color theme="1"/>
        <rFont val="Times New Roman"/>
        <family val="1"/>
      </rPr>
      <t/>
    </r>
  </si>
  <si>
    <r>
      <t>22.10.2041</t>
    </r>
    <r>
      <rPr>
        <sz val="14"/>
        <color theme="1"/>
        <rFont val="Times New Roman"/>
        <family val="1"/>
      </rPr>
      <t/>
    </r>
  </si>
  <si>
    <r>
      <t>22.10.2042</t>
    </r>
    <r>
      <rPr>
        <sz val="14"/>
        <color theme="1"/>
        <rFont val="Times New Roman"/>
        <family val="1"/>
      </rPr>
      <t/>
    </r>
  </si>
  <si>
    <r>
      <t>22.10.2043</t>
    </r>
    <r>
      <rPr>
        <sz val="14"/>
        <color theme="1"/>
        <rFont val="Times New Roman"/>
        <family val="1"/>
      </rPr>
      <t/>
    </r>
  </si>
  <si>
    <r>
      <t>22.10.2044</t>
    </r>
    <r>
      <rPr>
        <sz val="14"/>
        <color theme="1"/>
        <rFont val="Times New Roman"/>
        <family val="1"/>
      </rPr>
      <t/>
    </r>
  </si>
  <si>
    <r>
      <t>22.10.2045</t>
    </r>
    <r>
      <rPr>
        <sz val="14"/>
        <color theme="1"/>
        <rFont val="Times New Roman"/>
        <family val="1"/>
      </rPr>
      <t/>
    </r>
  </si>
  <si>
    <r>
      <t>22.10.2046</t>
    </r>
    <r>
      <rPr>
        <sz val="14"/>
        <color theme="1"/>
        <rFont val="Times New Roman"/>
        <family val="1"/>
      </rPr>
      <t/>
    </r>
  </si>
  <si>
    <t>485/136/MH</t>
  </si>
  <si>
    <t>Agriculture</t>
  </si>
  <si>
    <t>Machineries &amp; Laboratory Equipment</t>
  </si>
  <si>
    <t>General Administration</t>
  </si>
  <si>
    <t>Maintenance Item's</t>
  </si>
  <si>
    <t>Eng.K.Kadampaseelan</t>
  </si>
  <si>
    <t>Mr.K.Joseph Dharmar</t>
  </si>
  <si>
    <t xml:space="preserve">Mrs.S.Thivya </t>
  </si>
  <si>
    <t>-</t>
  </si>
  <si>
    <t>Stationary, Sanitation,Janitorial Item's &amp; Interior Decoration</t>
  </si>
  <si>
    <t>Dr.B.Ketheesan</t>
  </si>
  <si>
    <t>Technical Officer</t>
  </si>
  <si>
    <t>Computer,Printer,Office Equipment &amp; Printing Material's</t>
  </si>
  <si>
    <t>Dr.(Mrs.) P.Jeyananthan</t>
  </si>
  <si>
    <t>Other Machineries &amp; Electrical Equipment</t>
  </si>
  <si>
    <t>Prof.T.Thiruvaran</t>
  </si>
  <si>
    <t>----------------------------------------</t>
  </si>
  <si>
    <t>Office Furniture &amp; Other Item's</t>
  </si>
  <si>
    <t>Sports Equipment</t>
  </si>
  <si>
    <t>Prof.N.Kannan</t>
  </si>
  <si>
    <t>Mr.V.Raguvarman</t>
  </si>
  <si>
    <t>Vehicle Tyres &amp; Batteries</t>
  </si>
  <si>
    <t>Dr.(Mrs.) T.Thanihaichelvan</t>
  </si>
  <si>
    <t>Mr.J.Aynkaran</t>
  </si>
  <si>
    <t>Computer &amp; IT Accessories</t>
  </si>
  <si>
    <t>Dr.T.Ketheesan</t>
  </si>
  <si>
    <t>Mr.K.Venugoban</t>
  </si>
  <si>
    <t>Mr.B.Arthikan</t>
  </si>
  <si>
    <t>Stationaries, Sanitation, Janitorial Item's &amp; Interior Decors</t>
  </si>
  <si>
    <t> Dr.(Mrs.) L. Pradheeban</t>
  </si>
  <si>
    <t>Dr.(Miss).R.Sarathadevi</t>
  </si>
  <si>
    <t>Mrs.T.Jananthini</t>
  </si>
  <si>
    <t>Printing, Embroidering Engrafting</t>
  </si>
  <si>
    <t>Dr.N.Thiruchchelvan</t>
  </si>
  <si>
    <t>Mr.R.Sajith</t>
  </si>
  <si>
    <t>Furniture &amp; Fittings - Wooden &amp; Steel</t>
  </si>
  <si>
    <t>Dr.N.Kannan</t>
  </si>
  <si>
    <t>Dr.S.Sivasankar</t>
  </si>
  <si>
    <t>Mr.S.Senthuran</t>
  </si>
  <si>
    <t>Audio Visual,Camera &amp; Other Accessories</t>
  </si>
  <si>
    <t>Dr.K.Sooriyakumar</t>
  </si>
  <si>
    <t>Chemicals &amp; Glasswares</t>
  </si>
  <si>
    <t>Dr.(Mrs.) S.Sivakanthan</t>
  </si>
  <si>
    <t>Mr.S.Mahenthiran</t>
  </si>
  <si>
    <t>Livestock Feed</t>
  </si>
  <si>
    <t>Dr.S.Thatchaneshkanth</t>
  </si>
  <si>
    <t>Mr.S.Sritharan</t>
  </si>
  <si>
    <t>Mr.G.Guberan</t>
  </si>
  <si>
    <t>Refreshment Item's</t>
  </si>
  <si>
    <t>Mrs.K.Nishanthan</t>
  </si>
  <si>
    <t>Others</t>
  </si>
  <si>
    <t>Dr.(Mrs.) T.Suvanthini</t>
  </si>
  <si>
    <t>Engineering</t>
  </si>
  <si>
    <t>Civil Equipment</t>
  </si>
  <si>
    <t>Prof.N.Sathiparan</t>
  </si>
  <si>
    <t>Prof.D.N.Subramaniam</t>
  </si>
  <si>
    <t>Electrical,Electronic &amp; IT Equipment</t>
  </si>
  <si>
    <t>Mr.R.Valluvan</t>
  </si>
  <si>
    <t>Network &amp; Computer Item's</t>
  </si>
  <si>
    <t>Mr.Y.Pirunthapan</t>
  </si>
  <si>
    <t>Mechanical Equipment</t>
  </si>
  <si>
    <t>Dr.V.Mugilgeethan</t>
  </si>
  <si>
    <t>Mr.N.Arunprakash</t>
  </si>
  <si>
    <t>Furniture &amp; Other Office Item's</t>
  </si>
  <si>
    <t>Printing, Embroidering &amp; Engrafting, Audio Visual, Camera &amp; other Accessories</t>
  </si>
  <si>
    <t>Assistant Registrar/FE</t>
  </si>
  <si>
    <t>Technology</t>
  </si>
  <si>
    <t>Miscellaneous Item's</t>
  </si>
  <si>
    <t>Mrs.K.Nathiparan</t>
  </si>
  <si>
    <t>`Food Production Technology</t>
  </si>
  <si>
    <t>Ms.Rajeetha Jeisunthar</t>
  </si>
  <si>
    <t>Ms.Nivetha Rajendran</t>
  </si>
  <si>
    <t>Ms.K.Krushanthi</t>
  </si>
  <si>
    <t>Commercial Greenfarming</t>
  </si>
  <si>
    <t>Mr.Vinujan Shanmugalingam</t>
  </si>
  <si>
    <t>Information Communication Technology</t>
  </si>
  <si>
    <t>Physics for Technology</t>
  </si>
  <si>
    <t>Computer Parts</t>
  </si>
  <si>
    <t>AC Repair Parts &amp; Maintenance</t>
  </si>
  <si>
    <t>Furniture Item's</t>
  </si>
  <si>
    <t>Printing Materials</t>
  </si>
  <si>
    <t>Hardware &amp; Maintenance Item's</t>
  </si>
  <si>
    <t>Mass &amp; Poeltry Feeds</t>
  </si>
  <si>
    <t>Vehicle Battery</t>
  </si>
  <si>
    <t>Vehicle Tyre</t>
  </si>
  <si>
    <t>Fire Extinguishers</t>
  </si>
  <si>
    <t>Timber Item's</t>
  </si>
  <si>
    <t>Huru Hardware</t>
  </si>
  <si>
    <t>Hari Krishna Hardware</t>
  </si>
  <si>
    <t>Luxmi Hardware</t>
  </si>
  <si>
    <t>Sivan Motors</t>
  </si>
  <si>
    <t>LD Green Agro City</t>
  </si>
  <si>
    <t xml:space="preserve">Aasai &amp; Co (Pvt) Ltd </t>
  </si>
  <si>
    <t>OMCO ENTERPRISES (PVT) LTD</t>
  </si>
  <si>
    <t>Kaveen Hardware</t>
  </si>
  <si>
    <t>Ark Enterprises</t>
  </si>
  <si>
    <r>
      <t>Selva</t>
    </r>
    <r>
      <rPr>
        <sz val="12"/>
        <color theme="1"/>
        <rFont val="Times New Roman"/>
        <family val="1"/>
      </rPr>
      <t xml:space="preserve"> Electricals</t>
    </r>
  </si>
  <si>
    <t>JK Traders</t>
  </si>
  <si>
    <t>Thikal Mobile &amp; Electronic</t>
  </si>
  <si>
    <t>GURU PRINTERS</t>
  </si>
  <si>
    <t>PRINT MASTER</t>
  </si>
  <si>
    <t>Andra Digital image</t>
  </si>
  <si>
    <t>MATHI COLOURS</t>
  </si>
  <si>
    <t>IMAGE PRINTERS</t>
  </si>
  <si>
    <t>HARIKANAN PRINTERS</t>
  </si>
  <si>
    <t>No:101, A9 Road, Kilinochchi</t>
  </si>
  <si>
    <t>A9 Road,Kilinochchi</t>
  </si>
  <si>
    <t>Near Commercial Bank, A9 Road,Kilinochchi</t>
  </si>
  <si>
    <t>No:55/31, Sabapathi Lane, Kokuvil East, Jaffna</t>
  </si>
  <si>
    <t xml:space="preserve">No:38/8, Maruthady Road,Jaffna </t>
  </si>
  <si>
    <t>Station Road,Kilinochchi</t>
  </si>
  <si>
    <t>No:216, Nagathampiran Kovil Road,Uthayanagar,  Kilinochchi</t>
  </si>
  <si>
    <t>No:150,151, Stanly Road,   . Jaffna</t>
  </si>
  <si>
    <t>Palaly Road ,Thirunelwely, Jaffna.</t>
  </si>
  <si>
    <t>Station Road,kilinochchi</t>
  </si>
  <si>
    <t>Kanagapuram Roadkilinochchi</t>
  </si>
  <si>
    <t>No:175, Karadippokku Junction,A9 Road, kilinochchi</t>
  </si>
  <si>
    <t>No:15/2, Kanagapuram Road,  Kilinochchi</t>
  </si>
  <si>
    <t>No:39/2, Aadiyapatham Road,Thirunelvali, Jaffna</t>
  </si>
  <si>
    <t>No:136, KKS Road,Kulappiddi Junction,Kokuvil, Jaffna</t>
  </si>
  <si>
    <t>No:379/167, K.K.S Road, Jaffna</t>
  </si>
  <si>
    <t>No:15/2B, Murugesar Lane,Nallur, Jaffna</t>
  </si>
  <si>
    <t>No:640, K.K.S Road,Jaffna</t>
  </si>
  <si>
    <t>No:672B, K.K.S Road,Jaffna</t>
  </si>
  <si>
    <t>Northen Computers</t>
  </si>
  <si>
    <t>Advanced Technology Systems</t>
  </si>
  <si>
    <t>D2 Technologies (Pvt) Ltd</t>
  </si>
  <si>
    <t>Colt Trading Company (Pvt) Ltd</t>
  </si>
  <si>
    <t>EWIS Peripherals (Pvt) Ltd</t>
  </si>
  <si>
    <t>Sky Computer System</t>
  </si>
  <si>
    <t>Yaarltel Distributors (Pvt) Ltd</t>
  </si>
  <si>
    <t>i7 Computers</t>
  </si>
  <si>
    <t>Global Tech Partner (Pvt) Ltd</t>
  </si>
  <si>
    <t>Pan Audio (Pvt) Ltd</t>
  </si>
  <si>
    <t>North Link Engineering-Jaffna</t>
  </si>
  <si>
    <t>Debug Computer Peripherals (Pvt) Ltd</t>
  </si>
  <si>
    <t>No:360/3, Main Street, Jaffna.</t>
  </si>
  <si>
    <t>No:58, 42nd Lane,Wellawatte, Colombo:06.</t>
  </si>
  <si>
    <t>No:108D, Post Box Junction,Palaly Road, Jaffna.</t>
  </si>
  <si>
    <t>No:182/2A, Galle Road,Mount Lavinia.</t>
  </si>
  <si>
    <t>No:241, DUDLEY SENANAYAKE MAWATHA,Colombo:08.</t>
  </si>
  <si>
    <t>No.393, C.ponnampalam Road,Jaffna.</t>
  </si>
  <si>
    <t>No:189, 1/2, KKS Road,Jaffna.</t>
  </si>
  <si>
    <t>Dell Concept Store, No:40, Stanley Road,Jaffna.</t>
  </si>
  <si>
    <t>No:124B, Palalay Road,Jaffna.</t>
  </si>
  <si>
    <t>No:204, A9 Road,Vavuniya.</t>
  </si>
  <si>
    <t>No:3-1/1, Station Road, Colombo:03.</t>
  </si>
  <si>
    <t>No:360C,  Main Street, Jaffna.</t>
  </si>
  <si>
    <t>SKY LINES ELECTRONICS</t>
  </si>
  <si>
    <t>Dinesh Multy Reparing Service</t>
  </si>
  <si>
    <t>Isha Cool (Pvt) Ltd</t>
  </si>
  <si>
    <t>No:315, Muslim College Road,Oddumadam, Jaffna.</t>
  </si>
  <si>
    <t>Iraththina Puram,kilinochchi.</t>
  </si>
  <si>
    <t>Maruthanagar,Kilinochchi.</t>
  </si>
  <si>
    <t>Mangala Showroom</t>
  </si>
  <si>
    <t>DR Industry (Pvt) Ltd</t>
  </si>
  <si>
    <t>Navaratnam Furniture Carpentry Workshop</t>
  </si>
  <si>
    <t>Asian Furniture</t>
  </si>
  <si>
    <t>Sunfurniy City (Pvt) Ltd</t>
  </si>
  <si>
    <t>Aark Furniture</t>
  </si>
  <si>
    <t>Libra Furniture</t>
  </si>
  <si>
    <t xml:space="preserve">Vinayagar Furniture &amp; Multi Trade Centre  </t>
  </si>
  <si>
    <t>Alpha Industries (Pvt) Ltd</t>
  </si>
  <si>
    <t>No:133, Power House RoadJaffna</t>
  </si>
  <si>
    <t>No:315, A9 Road, Kilinochchi</t>
  </si>
  <si>
    <t>No:35, Kodaikadu Lane,Kondavil East, Jaffna</t>
  </si>
  <si>
    <t>No:249, 4/4, Brown Road,Kaladdy, Jaffna.</t>
  </si>
  <si>
    <t>No:536, K.K.S Road,Jaffna</t>
  </si>
  <si>
    <t>No:166,Plalay Road,Jaffna</t>
  </si>
  <si>
    <t>No:270, K.K.S Road,Jaffna</t>
  </si>
  <si>
    <t>K.K.S Road, Kondavil West,Jaffna</t>
  </si>
  <si>
    <t>Avon Pharmo Chem (Pvt) Ltd</t>
  </si>
  <si>
    <t>Altra Scientific (Pvt) Ltd</t>
  </si>
  <si>
    <t>Hemsons International (Pvt) Ltd</t>
  </si>
  <si>
    <t>Analytical Instruments (Pvt) Ltd</t>
  </si>
  <si>
    <t xml:space="preserve">NEO Chem International (Pvt) Ltd </t>
  </si>
  <si>
    <t>Organic Trading (Pvt) Ltd</t>
  </si>
  <si>
    <r>
      <t>S</t>
    </r>
    <r>
      <rPr>
        <sz val="11"/>
        <color theme="1"/>
        <rFont val="Calibri"/>
        <family val="2"/>
        <scheme val="minor"/>
      </rPr>
      <t>cientific Instruments (Pvt) Ltd</t>
    </r>
  </si>
  <si>
    <t>No:64/B, 1/2,Jambugasmulla RoadNugegoda.</t>
  </si>
  <si>
    <t>No:452, Negambo Road,Welisara, Ragama.</t>
  </si>
  <si>
    <t>No:34-2/1, 2nd floor, Hemas BuildingSix Razik Fareed Mawatha, Colombo 01</t>
  </si>
  <si>
    <t>No:100, Elvitigala Mawatha,Colombo:08.</t>
  </si>
  <si>
    <t>No:478, Pannipitiya Road,Pelawatta, Battaramulla.</t>
  </si>
  <si>
    <t>No:237, 2/8, 2nd FloorMain Street, Colombo:11.</t>
  </si>
  <si>
    <t>No:183/ 1/1, Maharagama Road,Boralesgamuwa.</t>
  </si>
  <si>
    <t>AA Farm Shop</t>
  </si>
  <si>
    <t>Kathir Agros</t>
  </si>
  <si>
    <t>Golden Farm Shop</t>
  </si>
  <si>
    <t>Kirupas</t>
  </si>
  <si>
    <t xml:space="preserve">Kajamuga Veterinary Pharmacy &amp; Animal Feed      </t>
  </si>
  <si>
    <t>Devar Farm (Pvt) Ltd</t>
  </si>
  <si>
    <t>R.Parameswaran</t>
  </si>
  <si>
    <t>Jaffna district Livestock Breeders</t>
  </si>
  <si>
    <t>New Selvam Multi Shop</t>
  </si>
  <si>
    <t xml:space="preserve">Jana Livestock Breeders (Ganesha Pannai) </t>
  </si>
  <si>
    <t>Ayngaran Stores</t>
  </si>
  <si>
    <t>No:352, Mannar Road,Veppankulam, Vavuniya.</t>
  </si>
  <si>
    <t>A9 Road, Karadippokku,Kilinochchi.</t>
  </si>
  <si>
    <t>Mannar Road, Veppankulam,Vavuniya.</t>
  </si>
  <si>
    <t>No:185, Mannar Road,Vavuniya.</t>
  </si>
  <si>
    <t>No:220/B, Station Road,Kurumankadu, Vavuniya.</t>
  </si>
  <si>
    <t>A9 Road, Omanthai,Vavuniya.</t>
  </si>
  <si>
    <t>Vannamagal Palporul Vaanipam, A9 RoadKanagarayankulam.</t>
  </si>
  <si>
    <t>CO-OP Societies Union Ltd, No:87, Palaly Road, Thirunelvely, Jaffna.</t>
  </si>
  <si>
    <t>No:32, Palaly Road, Thirunelvely, Jaffna.</t>
  </si>
  <si>
    <t>Adiyapatham Rd, ThirunelvelyJaffna.</t>
  </si>
  <si>
    <t>Palaly Road, Thirunelvely,Jaffna.</t>
  </si>
  <si>
    <t>Selwams Battery</t>
  </si>
  <si>
    <t>Tharanika Motors</t>
  </si>
  <si>
    <t>K.Kunarathnam</t>
  </si>
  <si>
    <t>NEW KALA BATTERY Trading Centre</t>
  </si>
  <si>
    <t>Sajee Motors</t>
  </si>
  <si>
    <t xml:space="preserve"> No:756, K.K.S Road Jaffna</t>
  </si>
  <si>
    <t xml:space="preserve"> No:306 J, K.K.S Road, Jaffna</t>
  </si>
  <si>
    <t>No:106/808, Thattatheru Junction,K.K.S.Road, Jaffna</t>
  </si>
  <si>
    <t>Karadipokku Junction, A9 RoadKilinochchi</t>
  </si>
  <si>
    <t>No:209, A9 RoadKilinochchi.</t>
  </si>
  <si>
    <t xml:space="preserve">A9 Road, Kilinochchi            </t>
  </si>
  <si>
    <t>A9 Road, Kilinochchi</t>
  </si>
  <si>
    <t>No:101, A9 Road, Kilinochchi.</t>
  </si>
  <si>
    <r>
      <t>Tharanika</t>
    </r>
    <r>
      <rPr>
        <sz val="12"/>
        <color rgb="FF000000"/>
        <rFont val="Times New Roman"/>
        <family val="1"/>
      </rPr>
      <t xml:space="preserve"> Motors</t>
    </r>
  </si>
  <si>
    <t>S.P.N Motors</t>
  </si>
  <si>
    <t>Nanda Tyre House</t>
  </si>
  <si>
    <t>No:106/808, Thattatheru Junction,K.K.S.Road, Jaffna.</t>
  </si>
  <si>
    <t>No:306, K.K.S.Road, Jaffna.</t>
  </si>
  <si>
    <t>No:145,Stanley Road, Jaffna.</t>
  </si>
  <si>
    <t>No:16, Kandasamy Kovil RoadVavuniya.</t>
  </si>
  <si>
    <t>Nithiyaluxmy Timber Depot</t>
  </si>
  <si>
    <t>Navarathnam Furniture</t>
  </si>
  <si>
    <t>ASIAN FURNITURES</t>
  </si>
  <si>
    <t>AARK FURNITURE</t>
  </si>
  <si>
    <t>LIBRA FURNITURE</t>
  </si>
  <si>
    <t>Carpentary Workshop, K.K.S Road, Kondavi West, Jaffna</t>
  </si>
  <si>
    <t>No:861, K.K.S. RoadThaddatheru, Jaffna</t>
  </si>
  <si>
    <t>No:269, Navalar Road, Jaffna.</t>
  </si>
  <si>
    <t>No:1169, K.K.S. Road,Jaffna.</t>
  </si>
  <si>
    <t xml:space="preserve"> No:249-4/4, Brown Road,Jaffna.</t>
  </si>
  <si>
    <t>Yarl Fire Protectors</t>
  </si>
  <si>
    <t>Rolak (Pvt) Ltd</t>
  </si>
  <si>
    <t>No:146, Kannathiddy Road,Jafna.</t>
  </si>
  <si>
    <t>No:21/A, Kanatta Road,Boralesgamuwa.</t>
  </si>
  <si>
    <t>No:175, Karadippokku Junction, A9 Road, Kilinochchi</t>
  </si>
  <si>
    <t>MEC</t>
  </si>
  <si>
    <t>AGB</t>
  </si>
  <si>
    <t>AF</t>
  </si>
  <si>
    <t>ACH</t>
  </si>
  <si>
    <t>AEG</t>
  </si>
  <si>
    <t>LIB</t>
  </si>
  <si>
    <t>SC</t>
  </si>
  <si>
    <t>ESD</t>
  </si>
  <si>
    <t>Type of Request</t>
  </si>
  <si>
    <t>TEC Date</t>
  </si>
  <si>
    <t>TEC Received Date</t>
  </si>
  <si>
    <t>Invoice Number</t>
  </si>
  <si>
    <t>Invoice Date</t>
  </si>
  <si>
    <t>Invoice Amount</t>
  </si>
  <si>
    <t>Order Status</t>
  </si>
  <si>
    <t>QUOTATION FOR DESKTOP COMPUTER</t>
  </si>
  <si>
    <t>UOJ/FK/FE/ME/CAP/CFLI/2025/06</t>
  </si>
  <si>
    <t>Desktop Computer</t>
  </si>
  <si>
    <t>D2 Technologies</t>
  </si>
  <si>
    <t>QUOTATION FOR LASER PRINTER</t>
  </si>
  <si>
    <t>170,00.00</t>
  </si>
  <si>
    <t>UOJ/FK/FE/ME/CAP/CFLI/2025/07</t>
  </si>
  <si>
    <t>Laser Printer</t>
  </si>
  <si>
    <t>QUOTATION FOR Office Table &amp; Revolving Chair – (Low Back, Cushion)</t>
  </si>
  <si>
    <t>UOJ/FK/FE/ME/CAP/CFLI/2025/08</t>
  </si>
  <si>
    <t>Office Table, Revolving Chair</t>
  </si>
  <si>
    <t>Alpha Industries (Pvt)Ltd</t>
  </si>
  <si>
    <t>Work Category</t>
  </si>
  <si>
    <t>REC</t>
  </si>
  <si>
    <t>for the purchase of R15 Tyre</t>
  </si>
  <si>
    <t>121/N3/MH/2022,124/N3/MH/2022</t>
  </si>
  <si>
    <t>495/136/MH</t>
  </si>
  <si>
    <t>215/136/FH</t>
  </si>
  <si>
    <t>UOJ/FK/FT/BST/2023/68</t>
  </si>
  <si>
    <r>
      <t>22.09.2041</t>
    </r>
    <r>
      <rPr>
        <sz val="14"/>
        <color theme="1"/>
        <rFont val="Times New Roman"/>
        <family val="1"/>
      </rPr>
      <t/>
    </r>
  </si>
  <si>
    <r>
      <t>22.09.2042</t>
    </r>
    <r>
      <rPr>
        <sz val="14"/>
        <color theme="1"/>
        <rFont val="Times New Roman"/>
        <family val="1"/>
      </rPr>
      <t/>
    </r>
  </si>
  <si>
    <r>
      <t>22.09.2043</t>
    </r>
    <r>
      <rPr>
        <sz val="14"/>
        <color theme="1"/>
        <rFont val="Times New Roman"/>
        <family val="1"/>
      </rPr>
      <t/>
    </r>
  </si>
  <si>
    <r>
      <t>22.09.2044</t>
    </r>
    <r>
      <rPr>
        <sz val="14"/>
        <color theme="1"/>
        <rFont val="Times New Roman"/>
        <family val="1"/>
      </rPr>
      <t/>
    </r>
  </si>
  <si>
    <r>
      <t>22.09.2045</t>
    </r>
    <r>
      <rPr>
        <sz val="14"/>
        <color theme="1"/>
        <rFont val="Times New Roman"/>
        <family val="1"/>
      </rPr>
      <t/>
    </r>
  </si>
  <si>
    <r>
      <t>22.09.2046</t>
    </r>
    <r>
      <rPr>
        <sz val="14"/>
        <color theme="1"/>
        <rFont val="Times New Roman"/>
        <family val="1"/>
      </rPr>
      <t/>
    </r>
  </si>
  <si>
    <t>121/N3/MH/2022,122/N3/MH/2022,123/N3/MH/2022</t>
  </si>
  <si>
    <t>QUALITY INSPECTION COMMITTEE REPORT</t>
  </si>
  <si>
    <t xml:space="preserve">Date: </t>
  </si>
  <si>
    <t xml:space="preserve">We here by collectively checked and evaluated the pre quotation documents with technical specification and evaluated the purchasing in respect of quality inspection for university of Jaffna.
So here by we are confirming that the received undermentioned items are in the relevant/appropriate quality for the task/work it was ordered for.  </t>
  </si>
  <si>
    <t>Description of item</t>
  </si>
  <si>
    <t>If not recommend Note here</t>
  </si>
  <si>
    <t>PO No</t>
  </si>
  <si>
    <t>North Link Eng</t>
  </si>
  <si>
    <t>Northern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</si>
</sst>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00_);_(&quot;$&quot;* \(#,##0.00\);_(&quot;$&quot;* &quot;-&quot;??_);_(@_)"/>
    <numFmt numFmtId="165" formatCode="_(* #,##0.00_);_(* \(#,##0.00\);_(* &quot;-&quot;??_);_(@_)"/>
    <numFmt numFmtId="166" formatCode="&quot;0&quot;000000000"/>
    <numFmt numFmtId="167" formatCode="00"/>
    <numFmt numFmtId="168" formatCode="dd\-mm\-yyyy"/>
    <numFmt numFmtId="169" formatCode="00000"/>
    <numFmt numFmtId="170" formatCode="000"/>
    <numFmt numFmtId="171" formatCode="\-"/>
    <numFmt numFmtId="172" formatCode="yyyy\-mm\-dd"/>
    <numFmt numFmtId="173" formatCode="yyyy\-mm\-dd;@"/>
  </numFmts>
  <fonts count="26" x14ac:knownFonts="1">
    <font>
      <sz val="11"/>
      <color theme="1"/>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sz val="10"/>
      <color theme="1"/>
      <name val="Arial"/>
      <family val="2"/>
    </font>
    <font>
      <sz val="12"/>
      <color theme="1"/>
      <name val="Calibri"/>
      <family val="2"/>
      <scheme val="minor"/>
    </font>
    <font>
      <b/>
      <sz val="12"/>
      <color theme="0"/>
      <name val="Calibri"/>
      <family val="2"/>
      <scheme val="minor"/>
    </font>
    <font>
      <sz val="8"/>
      <name val="Calibri"/>
      <family val="2"/>
      <scheme val="minor"/>
    </font>
    <font>
      <sz val="11"/>
      <color theme="1"/>
      <name val="Calibri"/>
      <family val="2"/>
      <scheme val="minor"/>
    </font>
    <font>
      <b/>
      <sz val="12"/>
      <color theme="1"/>
      <name val="Calibri"/>
      <family val="2"/>
      <scheme val="minor"/>
    </font>
    <font>
      <b/>
      <sz val="9"/>
      <color theme="0"/>
      <name val="Century Gothic"/>
      <family val="1"/>
    </font>
    <font>
      <b/>
      <sz val="8"/>
      <color theme="0"/>
      <name val="Century Gothic"/>
      <family val="1"/>
    </font>
    <font>
      <b/>
      <sz val="9"/>
      <color theme="1"/>
      <name val="Century Gothic"/>
      <family val="2"/>
    </font>
    <font>
      <b/>
      <sz val="9"/>
      <color theme="0"/>
      <name val="Century Gothic"/>
      <family val="2"/>
    </font>
    <font>
      <b/>
      <sz val="11"/>
      <color theme="0"/>
      <name val="Calibri"/>
      <family val="2"/>
      <scheme val="minor"/>
    </font>
    <font>
      <sz val="11"/>
      <color theme="1"/>
      <name val="Times New Roman"/>
      <family val="1"/>
    </font>
    <font>
      <sz val="11"/>
      <color rgb="FF000000"/>
      <name val="Calibri"/>
      <family val="2"/>
      <scheme val="minor"/>
    </font>
    <font>
      <sz val="12"/>
      <color theme="1"/>
      <name val="Times New Roman"/>
      <family val="1"/>
    </font>
    <font>
      <sz val="11"/>
      <color rgb="FF000000"/>
      <name val="Book Antiqua"/>
      <family val="1"/>
    </font>
    <font>
      <sz val="11"/>
      <color rgb="FF000000"/>
      <name val="Times New Roman"/>
      <family val="1"/>
    </font>
    <font>
      <b/>
      <i/>
      <sz val="11"/>
      <color theme="1"/>
      <name val="Calibri"/>
      <family val="2"/>
      <scheme val="minor"/>
    </font>
    <font>
      <sz val="11"/>
      <color theme="1"/>
      <name val="Book Antiqua"/>
      <family val="1"/>
    </font>
    <font>
      <sz val="14"/>
      <color theme="1"/>
      <name val="Times New Roman"/>
      <family val="1"/>
    </font>
    <font>
      <sz val="12"/>
      <color rgb="FF000000"/>
      <name val="Times New Roman"/>
      <family val="1"/>
    </font>
    <font>
      <sz val="11"/>
      <color theme="1"/>
      <name val="Cambria"/>
      <family val="1"/>
    </font>
    <font>
      <b/>
      <u/>
      <sz val="14"/>
      <color theme="1"/>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BBC04"/>
        <bgColor indexed="64"/>
      </patternFill>
    </fill>
    <fill>
      <patternFill patternType="solid">
        <fgColor theme="1" tint="4.9989318521683403E-2"/>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rgb="FFC00000"/>
        <bgColor indexed="64"/>
      </patternFill>
    </fill>
    <fill>
      <patternFill patternType="solid">
        <fgColor theme="1"/>
        <bgColor indexed="64"/>
      </patternFill>
    </fill>
    <fill>
      <patternFill patternType="solid">
        <fgColor theme="7"/>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3" tint="-0.499984740745262"/>
        <bgColor indexed="64"/>
      </patternFill>
    </fill>
    <fill>
      <patternFill patternType="solid">
        <fgColor theme="9" tint="0.59999389629810485"/>
        <bgColor indexed="64"/>
      </patternFill>
    </fill>
  </fills>
  <borders count="25">
    <border>
      <left/>
      <right/>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164" fontId="8" fillId="0" borderId="0" applyFont="0" applyFill="0" applyBorder="0" applyAlignment="0" applyProtection="0"/>
    <xf numFmtId="0" fontId="5" fillId="0" borderId="0"/>
    <xf numFmtId="165" fontId="8" fillId="0" borderId="0" applyFont="0" applyFill="0" applyBorder="0" applyAlignment="0" applyProtection="0"/>
  </cellStyleXfs>
  <cellXfs count="230">
    <xf numFmtId="0" fontId="0" fillId="0" borderId="0" xfId="0"/>
    <xf numFmtId="0" fontId="0" fillId="0" borderId="0" xfId="0" applyAlignment="1">
      <alignment horizontal="center"/>
    </xf>
    <xf numFmtId="0" fontId="0" fillId="4" borderId="0" xfId="0" applyFill="1" applyAlignment="1">
      <alignment horizont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166" fontId="0" fillId="4" borderId="2" xfId="0" applyNumberFormat="1" applyFill="1" applyBorder="1" applyAlignment="1">
      <alignment horizontal="center"/>
    </xf>
    <xf numFmtId="0" fontId="2" fillId="0" borderId="0" xfId="0" applyFont="1" applyAlignment="1">
      <alignment horizontal="center"/>
    </xf>
    <xf numFmtId="0" fontId="0" fillId="0" borderId="6" xfId="0" applyBorder="1" applyAlignment="1">
      <alignment horizontal="center"/>
    </xf>
    <xf numFmtId="0" fontId="0" fillId="0" borderId="6" xfId="0" applyBorder="1" applyAlignment="1">
      <alignment horizontal="left"/>
    </xf>
    <xf numFmtId="0" fontId="0" fillId="0" borderId="6" xfId="0" applyBorder="1"/>
    <xf numFmtId="0" fontId="0" fillId="2" borderId="11" xfId="0" applyFill="1" applyBorder="1"/>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xf numFmtId="0" fontId="0" fillId="2" borderId="15" xfId="0" applyFill="1" applyBorder="1" applyAlignment="1">
      <alignment horizontal="center"/>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0" borderId="9" xfId="0" applyBorder="1" applyAlignment="1">
      <alignment horizontal="center"/>
    </xf>
    <xf numFmtId="0" fontId="0" fillId="0" borderId="9" xfId="0" applyBorder="1" applyAlignment="1">
      <alignment horizontal="left"/>
    </xf>
    <xf numFmtId="14" fontId="0" fillId="0" borderId="0" xfId="0" applyNumberFormat="1" applyAlignment="1">
      <alignment horizontal="center"/>
    </xf>
    <xf numFmtId="0" fontId="0" fillId="2" borderId="10" xfId="0" applyFill="1" applyBorder="1"/>
    <xf numFmtId="0" fontId="0" fillId="2" borderId="17" xfId="0" applyFill="1" applyBorder="1"/>
    <xf numFmtId="167" fontId="0" fillId="4" borderId="1" xfId="0" applyNumberFormat="1" applyFill="1" applyBorder="1" applyAlignment="1">
      <alignment horizontal="center"/>
    </xf>
    <xf numFmtId="167" fontId="0" fillId="4" borderId="2" xfId="0" applyNumberFormat="1" applyFill="1" applyBorder="1" applyAlignment="1">
      <alignment horizontal="center"/>
    </xf>
    <xf numFmtId="0" fontId="4" fillId="5" borderId="6" xfId="0" applyFont="1" applyFill="1" applyBorder="1" applyAlignment="1">
      <alignment horizontal="center" wrapText="1"/>
    </xf>
    <xf numFmtId="168" fontId="0" fillId="0" borderId="6" xfId="0" applyNumberFormat="1" applyBorder="1" applyAlignment="1">
      <alignment horizontal="center"/>
    </xf>
    <xf numFmtId="4" fontId="0" fillId="0" borderId="6" xfId="0" applyNumberFormat="1" applyBorder="1" applyAlignment="1">
      <alignment horizontal="center"/>
    </xf>
    <xf numFmtId="168" fontId="0" fillId="0" borderId="0" xfId="0" applyNumberFormat="1" applyAlignment="1">
      <alignment horizontal="center"/>
    </xf>
    <xf numFmtId="4" fontId="0" fillId="0" borderId="0" xfId="0" applyNumberFormat="1" applyAlignment="1">
      <alignment horizontal="center"/>
    </xf>
    <xf numFmtId="168" fontId="0" fillId="0" borderId="6" xfId="0" applyNumberFormat="1" applyBorder="1" applyAlignment="1">
      <alignment horizontal="left"/>
    </xf>
    <xf numFmtId="0" fontId="2" fillId="2" borderId="6" xfId="0" applyFont="1" applyFill="1" applyBorder="1" applyAlignment="1">
      <alignment horizontal="left"/>
    </xf>
    <xf numFmtId="0" fontId="2" fillId="2" borderId="17" xfId="0" applyFont="1" applyFill="1" applyBorder="1" applyAlignment="1">
      <alignment horizontal="center"/>
    </xf>
    <xf numFmtId="0" fontId="2" fillId="2" borderId="18" xfId="0" applyFont="1" applyFill="1" applyBorder="1" applyAlignment="1">
      <alignment horizontal="left"/>
    </xf>
    <xf numFmtId="0" fontId="0" fillId="2" borderId="0" xfId="0" applyFill="1" applyAlignment="1">
      <alignment horizontal="left"/>
    </xf>
    <xf numFmtId="0" fontId="2" fillId="2" borderId="18" xfId="0" applyFont="1" applyFill="1" applyBorder="1" applyAlignment="1">
      <alignment horizontal="center"/>
    </xf>
    <xf numFmtId="0" fontId="2" fillId="2" borderId="16" xfId="0" applyFont="1" applyFill="1" applyBorder="1" applyAlignment="1">
      <alignment horizontal="center"/>
    </xf>
    <xf numFmtId="0" fontId="0" fillId="2" borderId="0" xfId="0" applyFill="1"/>
    <xf numFmtId="0" fontId="0" fillId="0" borderId="13" xfId="0" applyBorder="1"/>
    <xf numFmtId="0" fontId="1" fillId="2" borderId="8" xfId="0" applyFont="1" applyFill="1" applyBorder="1"/>
    <xf numFmtId="0" fontId="1" fillId="2" borderId="7" xfId="0" applyFont="1" applyFill="1" applyBorder="1" applyAlignment="1">
      <alignment horizontal="left" indent="1"/>
    </xf>
    <xf numFmtId="167" fontId="0" fillId="0" borderId="0" xfId="0" applyNumberFormat="1" applyAlignment="1">
      <alignment horizontal="center"/>
    </xf>
    <xf numFmtId="0" fontId="0" fillId="4" borderId="6" xfId="0" applyFill="1" applyBorder="1" applyAlignment="1">
      <alignment horizontal="center"/>
    </xf>
    <xf numFmtId="167" fontId="4" fillId="5" borderId="6" xfId="0" applyNumberFormat="1" applyFont="1" applyFill="1" applyBorder="1" applyAlignment="1">
      <alignment horizontal="center" wrapText="1"/>
    </xf>
    <xf numFmtId="167" fontId="0" fillId="4" borderId="6" xfId="0" applyNumberFormat="1" applyFill="1" applyBorder="1" applyAlignment="1">
      <alignment horizontal="center"/>
    </xf>
    <xf numFmtId="0" fontId="0" fillId="0" borderId="0" xfId="0" applyAlignment="1">
      <alignment horizontal="center" vertical="center"/>
    </xf>
    <xf numFmtId="0" fontId="0" fillId="7" borderId="0" xfId="0" applyFill="1"/>
    <xf numFmtId="0" fontId="10" fillId="8" borderId="20" xfId="0" applyFont="1" applyFill="1" applyBorder="1" applyAlignment="1">
      <alignment horizontal="center" vertical="center" wrapText="1"/>
    </xf>
    <xf numFmtId="0" fontId="11" fillId="8" borderId="19" xfId="0" applyFont="1" applyFill="1" applyBorder="1" applyAlignment="1">
      <alignment horizontal="center" vertical="center" wrapText="1"/>
    </xf>
    <xf numFmtId="0" fontId="12" fillId="9" borderId="21" xfId="1" applyNumberFormat="1" applyFont="1" applyFill="1" applyBorder="1" applyAlignment="1">
      <alignment horizontal="center" vertical="center"/>
    </xf>
    <xf numFmtId="0" fontId="12" fillId="9" borderId="21" xfId="2" applyFont="1" applyFill="1" applyBorder="1" applyAlignment="1">
      <alignment horizontal="center" vertical="center"/>
    </xf>
    <xf numFmtId="0" fontId="2" fillId="0" borderId="0" xfId="0" applyFont="1" applyAlignment="1">
      <alignment horizontal="center" vertical="center"/>
    </xf>
    <xf numFmtId="0" fontId="9" fillId="4" borderId="6" xfId="0" applyFont="1" applyFill="1" applyBorder="1" applyAlignment="1">
      <alignment horizontal="left" vertical="center"/>
    </xf>
    <xf numFmtId="169" fontId="9" fillId="4" borderId="6" xfId="0" applyNumberFormat="1" applyFont="1" applyFill="1" applyBorder="1" applyAlignment="1">
      <alignment horizontal="left" vertical="center"/>
    </xf>
    <xf numFmtId="0" fontId="6" fillId="10" borderId="6" xfId="0" applyFont="1" applyFill="1" applyBorder="1" applyAlignment="1">
      <alignment horizontal="center" vertical="center"/>
    </xf>
    <xf numFmtId="0" fontId="6" fillId="10" borderId="6" xfId="0" quotePrefix="1" applyFont="1" applyFill="1" applyBorder="1" applyAlignment="1">
      <alignment horizontal="center" vertical="center"/>
    </xf>
    <xf numFmtId="0" fontId="0" fillId="0" borderId="0" xfId="0" applyAlignment="1">
      <alignment horizontal="left" vertical="center"/>
    </xf>
    <xf numFmtId="0" fontId="6" fillId="11" borderId="6" xfId="0" applyFont="1" applyFill="1" applyBorder="1" applyAlignment="1">
      <alignment horizontal="center" vertical="center"/>
    </xf>
    <xf numFmtId="0" fontId="0" fillId="2" borderId="0" xfId="0" applyFill="1" applyAlignment="1">
      <alignment horizontal="center"/>
    </xf>
    <xf numFmtId="170" fontId="12" fillId="9" borderId="21" xfId="1" applyNumberFormat="1" applyFont="1" applyFill="1" applyBorder="1" applyAlignment="1">
      <alignment horizontal="center" vertical="center"/>
    </xf>
    <xf numFmtId="0" fontId="12" fillId="9" borderId="22" xfId="1" applyNumberFormat="1" applyFont="1" applyFill="1" applyBorder="1" applyAlignment="1">
      <alignment horizontal="center" vertical="center"/>
    </xf>
    <xf numFmtId="0" fontId="13" fillId="12" borderId="21" xfId="2" applyFont="1" applyFill="1" applyBorder="1" applyAlignment="1">
      <alignment horizontal="center" vertical="center"/>
    </xf>
    <xf numFmtId="167" fontId="12" fillId="9" borderId="21" xfId="1" applyNumberFormat="1" applyFont="1" applyFill="1" applyBorder="1" applyAlignment="1">
      <alignment horizontal="center" vertical="center"/>
    </xf>
    <xf numFmtId="169" fontId="9" fillId="4" borderId="6" xfId="0" applyNumberFormat="1" applyFont="1" applyFill="1" applyBorder="1" applyAlignment="1">
      <alignment horizontal="center" vertical="center"/>
    </xf>
    <xf numFmtId="167" fontId="5" fillId="4" borderId="6" xfId="0" applyNumberFormat="1" applyFont="1" applyFill="1" applyBorder="1" applyAlignment="1">
      <alignment horizontal="center" vertical="center"/>
    </xf>
    <xf numFmtId="169" fontId="5" fillId="4" borderId="6" xfId="0" applyNumberFormat="1" applyFont="1" applyFill="1" applyBorder="1" applyAlignment="1">
      <alignment horizontal="center" vertical="center"/>
    </xf>
    <xf numFmtId="0" fontId="5" fillId="4" borderId="6" xfId="0" applyFont="1" applyFill="1" applyBorder="1" applyAlignment="1">
      <alignment horizontal="center" vertical="center"/>
    </xf>
    <xf numFmtId="167" fontId="0" fillId="0" borderId="0" xfId="0" applyNumberFormat="1"/>
    <xf numFmtId="0" fontId="0" fillId="14" borderId="0" xfId="0" applyFill="1" applyAlignment="1">
      <alignment horizontal="center"/>
    </xf>
    <xf numFmtId="0" fontId="1" fillId="0" borderId="6" xfId="0" applyFont="1" applyBorder="1" applyAlignment="1">
      <alignment horizontal="center"/>
    </xf>
    <xf numFmtId="0" fontId="1" fillId="0" borderId="6" xfId="0" applyFont="1" applyBorder="1"/>
    <xf numFmtId="167" fontId="1" fillId="0" borderId="6" xfId="0" applyNumberFormat="1" applyFont="1" applyBorder="1" applyAlignment="1">
      <alignment horizontal="center" vertical="center"/>
    </xf>
    <xf numFmtId="0" fontId="0" fillId="14" borderId="0" xfId="0" applyFill="1" applyAlignment="1">
      <alignment horizontal="center" vertical="center"/>
    </xf>
    <xf numFmtId="167" fontId="1" fillId="0" borderId="6" xfId="0" applyNumberFormat="1" applyFont="1" applyBorder="1" applyAlignment="1">
      <alignment horizontal="center"/>
    </xf>
    <xf numFmtId="4" fontId="1" fillId="0" borderId="6" xfId="0" applyNumberFormat="1" applyFont="1" applyBorder="1" applyAlignment="1">
      <alignment horizontal="center" vertical="center"/>
    </xf>
    <xf numFmtId="0" fontId="15" fillId="0" borderId="7" xfId="0" applyFont="1" applyBorder="1" applyAlignment="1">
      <alignment horizontal="center" vertical="center" wrapText="1"/>
    </xf>
    <xf numFmtId="0" fontId="15" fillId="0" borderId="6" xfId="0" applyFont="1" applyBorder="1" applyAlignment="1">
      <alignment horizontal="center" vertical="center" wrapText="1"/>
    </xf>
    <xf numFmtId="4" fontId="0" fillId="0" borderId="6" xfId="3" applyNumberFormat="1" applyFont="1" applyBorder="1" applyAlignment="1">
      <alignment horizontal="center"/>
    </xf>
    <xf numFmtId="0" fontId="14" fillId="6" borderId="6" xfId="0" applyFont="1" applyFill="1" applyBorder="1" applyAlignment="1">
      <alignment horizontal="center"/>
    </xf>
    <xf numFmtId="4" fontId="14" fillId="6" borderId="6" xfId="0" applyNumberFormat="1" applyFont="1" applyFill="1" applyBorder="1" applyAlignment="1">
      <alignment horizontal="center"/>
    </xf>
    <xf numFmtId="2" fontId="0" fillId="14" borderId="0" xfId="0" applyNumberFormat="1" applyFill="1" applyAlignment="1">
      <alignment horizontal="center"/>
    </xf>
    <xf numFmtId="0" fontId="2" fillId="6" borderId="6" xfId="0" applyFont="1" applyFill="1" applyBorder="1" applyAlignment="1">
      <alignment horizontal="center"/>
    </xf>
    <xf numFmtId="0" fontId="19" fillId="0" borderId="6" xfId="0" applyFont="1" applyBorder="1" applyAlignment="1">
      <alignment horizontal="center" vertical="center" wrapText="1"/>
    </xf>
    <xf numFmtId="0" fontId="6" fillId="16" borderId="0" xfId="0" applyFont="1" applyFill="1" applyAlignment="1">
      <alignment horizontal="center"/>
    </xf>
    <xf numFmtId="4" fontId="0" fillId="0" borderId="0" xfId="0" applyNumberFormat="1"/>
    <xf numFmtId="0" fontId="0" fillId="14" borderId="0" xfId="3" applyNumberFormat="1" applyFont="1" applyFill="1" applyAlignment="1">
      <alignment horizontal="center"/>
    </xf>
    <xf numFmtId="167" fontId="15" fillId="0" borderId="6" xfId="0" applyNumberFormat="1" applyFont="1" applyBorder="1" applyAlignment="1">
      <alignment horizontal="center" vertical="center" wrapText="1"/>
    </xf>
    <xf numFmtId="0" fontId="17" fillId="0" borderId="6" xfId="0" applyFont="1" applyBorder="1" applyAlignment="1">
      <alignment horizontal="center" vertical="center" wrapText="1"/>
    </xf>
    <xf numFmtId="2" fontId="17" fillId="0" borderId="6" xfId="0" applyNumberFormat="1" applyFont="1" applyBorder="1" applyAlignment="1">
      <alignment horizontal="center" vertical="center" wrapText="1"/>
    </xf>
    <xf numFmtId="2" fontId="0" fillId="0" borderId="6" xfId="0" applyNumberFormat="1" applyBorder="1"/>
    <xf numFmtId="2" fontId="0" fillId="0" borderId="6" xfId="3" applyNumberFormat="1" applyFont="1" applyBorder="1" applyAlignment="1">
      <alignment horizontal="center"/>
    </xf>
    <xf numFmtId="39" fontId="0" fillId="0" borderId="6" xfId="3" applyNumberFormat="1" applyFont="1" applyBorder="1" applyAlignment="1">
      <alignment horizontal="center"/>
    </xf>
    <xf numFmtId="2" fontId="0" fillId="0" borderId="0" xfId="0" applyNumberFormat="1"/>
    <xf numFmtId="39" fontId="0" fillId="0" borderId="0" xfId="3" applyNumberFormat="1" applyFont="1" applyBorder="1" applyAlignment="1">
      <alignment horizontal="center"/>
    </xf>
    <xf numFmtId="0" fontId="2" fillId="12" borderId="0" xfId="0" applyFont="1" applyFill="1" applyAlignment="1">
      <alignment horizontal="center"/>
    </xf>
    <xf numFmtId="0" fontId="1" fillId="0" borderId="6" xfId="0" applyFont="1" applyBorder="1" applyAlignment="1">
      <alignment horizontal="center" vertical="center"/>
    </xf>
    <xf numFmtId="167" fontId="0" fillId="0" borderId="6" xfId="0" applyNumberFormat="1" applyBorder="1" applyAlignment="1">
      <alignment horizontal="center"/>
    </xf>
    <xf numFmtId="4" fontId="1" fillId="0" borderId="6" xfId="0" applyNumberFormat="1" applyFont="1" applyBorder="1" applyAlignment="1">
      <alignment horizontal="center"/>
    </xf>
    <xf numFmtId="0" fontId="1" fillId="2" borderId="7" xfId="0" applyFont="1" applyFill="1" applyBorder="1"/>
    <xf numFmtId="0" fontId="1" fillId="2" borderId="9" xfId="0" applyFont="1" applyFill="1" applyBorder="1"/>
    <xf numFmtId="4" fontId="1" fillId="0" borderId="6" xfId="3" applyNumberFormat="1" applyFont="1" applyBorder="1" applyAlignment="1">
      <alignment horizontal="center"/>
    </xf>
    <xf numFmtId="2" fontId="0" fillId="0" borderId="0" xfId="0" applyNumberFormat="1" applyAlignment="1">
      <alignment horizontal="center"/>
    </xf>
    <xf numFmtId="2" fontId="0" fillId="0" borderId="9" xfId="3" applyNumberFormat="1" applyFont="1" applyBorder="1" applyAlignment="1">
      <alignment horizontal="center"/>
    </xf>
    <xf numFmtId="0" fontId="16" fillId="0" borderId="6" xfId="0" applyFont="1" applyBorder="1" applyAlignment="1">
      <alignment horizontal="center" vertical="center" wrapText="1"/>
    </xf>
    <xf numFmtId="0" fontId="18" fillId="0" borderId="6" xfId="0" applyFont="1" applyBorder="1" applyAlignment="1">
      <alignment horizontal="center" vertical="center" wrapText="1"/>
    </xf>
    <xf numFmtId="14" fontId="0" fillId="15" borderId="6" xfId="0" applyNumberFormat="1" applyFill="1" applyBorder="1" applyAlignment="1">
      <alignment horizontal="center"/>
    </xf>
    <xf numFmtId="14" fontId="0" fillId="15" borderId="6" xfId="0" applyNumberFormat="1" applyFill="1" applyBorder="1" applyAlignment="1">
      <alignment horizontal="center"/>
    </xf>
    <xf numFmtId="0" fontId="0" fillId="15" borderId="6" xfId="0" applyFill="1" applyBorder="1" applyAlignment="1">
      <alignment horizontal="center"/>
    </xf>
    <xf numFmtId="167" fontId="0" fillId="15" borderId="6" xfId="0" applyNumberFormat="1" applyFill="1" applyBorder="1" applyAlignment="1">
      <alignment horizontal="center"/>
    </xf>
    <xf numFmtId="0" fontId="21" fillId="0" borderId="6" xfId="0" applyFont="1" applyBorder="1" applyAlignment="1">
      <alignment horizontal="center" vertical="center" wrapText="1"/>
    </xf>
    <xf numFmtId="39" fontId="15" fillId="0" borderId="6" xfId="0" applyNumberFormat="1" applyFont="1" applyBorder="1" applyAlignment="1">
      <alignment horizontal="center" vertical="center" wrapText="1"/>
    </xf>
    <xf numFmtId="39" fontId="15" fillId="0" borderId="9" xfId="0" applyNumberFormat="1" applyFont="1" applyBorder="1" applyAlignment="1">
      <alignment horizontal="center" vertical="center" wrapText="1"/>
    </xf>
    <xf numFmtId="39" fontId="15" fillId="0" borderId="6" xfId="3" applyNumberFormat="1" applyFont="1" applyBorder="1" applyAlignment="1">
      <alignment horizontal="center" vertical="center" wrapText="1"/>
    </xf>
    <xf numFmtId="39" fontId="15" fillId="0" borderId="9" xfId="3" applyNumberFormat="1" applyFont="1" applyBorder="1" applyAlignment="1">
      <alignment horizontal="center" vertical="center" wrapText="1"/>
    </xf>
    <xf numFmtId="39" fontId="0" fillId="0" borderId="6" xfId="0" applyNumberFormat="1" applyBorder="1" applyAlignment="1">
      <alignment horizontal="center" vertical="center" wrapText="1"/>
    </xf>
    <xf numFmtId="39" fontId="0" fillId="0" borderId="9" xfId="3" applyNumberFormat="1" applyFont="1" applyBorder="1" applyAlignment="1">
      <alignment horizontal="center"/>
    </xf>
    <xf numFmtId="165" fontId="1" fillId="2" borderId="0" xfId="3" applyFont="1" applyFill="1" applyBorder="1" applyAlignment="1">
      <alignment horizontal="center"/>
    </xf>
    <xf numFmtId="4" fontId="1" fillId="2" borderId="0" xfId="3" applyNumberFormat="1" applyFont="1" applyFill="1" applyBorder="1" applyAlignment="1">
      <alignment horizontal="center"/>
    </xf>
    <xf numFmtId="4" fontId="0" fillId="2" borderId="0" xfId="3" applyNumberFormat="1" applyFont="1" applyFill="1" applyAlignment="1">
      <alignment horizontal="center"/>
    </xf>
    <xf numFmtId="39" fontId="15" fillId="2" borderId="6" xfId="3" applyNumberFormat="1" applyFont="1" applyFill="1" applyBorder="1" applyAlignment="1">
      <alignment horizontal="center" vertical="center" wrapText="1"/>
    </xf>
    <xf numFmtId="4" fontId="15" fillId="2" borderId="6" xfId="3" applyNumberFormat="1" applyFont="1" applyFill="1" applyBorder="1" applyAlignment="1">
      <alignment horizontal="center" vertical="center" wrapText="1"/>
    </xf>
    <xf numFmtId="4" fontId="0" fillId="2" borderId="6" xfId="3" applyNumberFormat="1" applyFont="1" applyFill="1" applyBorder="1" applyAlignment="1">
      <alignment horizontal="center"/>
    </xf>
    <xf numFmtId="39" fontId="0" fillId="2" borderId="0" xfId="3" applyNumberFormat="1" applyFont="1" applyFill="1" applyBorder="1" applyAlignment="1">
      <alignment horizontal="center"/>
    </xf>
    <xf numFmtId="4" fontId="0" fillId="2" borderId="0" xfId="3" applyNumberFormat="1" applyFont="1" applyFill="1" applyBorder="1" applyAlignment="1">
      <alignment horizontal="center"/>
    </xf>
    <xf numFmtId="167" fontId="14" fillId="17" borderId="23" xfId="0" applyNumberFormat="1" applyFont="1" applyFill="1" applyBorder="1" applyAlignment="1">
      <alignment horizontal="center" vertical="center"/>
    </xf>
    <xf numFmtId="0" fontId="14" fillId="17" borderId="23" xfId="0" applyFont="1" applyFill="1" applyBorder="1" applyAlignment="1">
      <alignment horizontal="center" vertical="center"/>
    </xf>
    <xf numFmtId="0" fontId="14" fillId="17" borderId="23" xfId="3" applyNumberFormat="1" applyFont="1" applyFill="1" applyBorder="1" applyAlignment="1">
      <alignment horizontal="center" vertical="center"/>
    </xf>
    <xf numFmtId="4" fontId="14" fillId="17" borderId="23" xfId="3" applyNumberFormat="1" applyFont="1" applyFill="1" applyBorder="1" applyAlignment="1">
      <alignment horizontal="center" vertical="center"/>
    </xf>
    <xf numFmtId="4" fontId="14" fillId="17" borderId="6" xfId="3" applyNumberFormat="1" applyFont="1" applyFill="1" applyBorder="1" applyAlignment="1">
      <alignment horizontal="center" vertical="center"/>
    </xf>
    <xf numFmtId="0" fontId="9" fillId="4" borderId="6" xfId="0" applyFont="1" applyFill="1" applyBorder="1" applyAlignment="1">
      <alignment vertical="center"/>
    </xf>
    <xf numFmtId="0" fontId="2" fillId="16" borderId="0" xfId="0" applyFont="1" applyFill="1" applyAlignment="1">
      <alignment horizontal="center" vertical="center"/>
    </xf>
    <xf numFmtId="0" fontId="0" fillId="18" borderId="0" xfId="0" applyFill="1" applyAlignment="1">
      <alignment horizontal="center" vertical="center"/>
    </xf>
    <xf numFmtId="1" fontId="0" fillId="4" borderId="6" xfId="0" applyNumberFormat="1" applyFill="1" applyBorder="1" applyAlignment="1">
      <alignment horizontal="center"/>
    </xf>
    <xf numFmtId="1" fontId="0" fillId="0" borderId="0" xfId="0" applyNumberFormat="1"/>
    <xf numFmtId="0" fontId="15" fillId="0" borderId="0" xfId="0" applyFont="1" applyAlignment="1">
      <alignment horizontal="center"/>
    </xf>
    <xf numFmtId="1" fontId="5" fillId="4" borderId="6" xfId="0" applyNumberFormat="1" applyFont="1" applyFill="1" applyBorder="1" applyAlignment="1">
      <alignment horizontal="center" vertical="center"/>
    </xf>
    <xf numFmtId="171" fontId="5" fillId="4" borderId="6" xfId="0" applyNumberFormat="1" applyFont="1" applyFill="1" applyBorder="1" applyAlignment="1">
      <alignment horizontal="center" vertical="center"/>
    </xf>
    <xf numFmtId="171" fontId="0" fillId="0" borderId="0" xfId="0" applyNumberFormat="1"/>
    <xf numFmtId="0" fontId="2" fillId="6" borderId="0" xfId="0" applyFont="1" applyFill="1" applyAlignment="1">
      <alignment horizontal="center"/>
    </xf>
    <xf numFmtId="0" fontId="0" fillId="0" borderId="6" xfId="0" applyBorder="1" applyAlignment="1">
      <alignment horizontal="center"/>
    </xf>
    <xf numFmtId="0" fontId="2" fillId="14" borderId="0" xfId="0" applyFont="1" applyFill="1"/>
    <xf numFmtId="0" fontId="2" fillId="6" borderId="0" xfId="0" applyFont="1" applyFill="1" applyAlignment="1">
      <alignment horizontal="center" vertical="center"/>
    </xf>
    <xf numFmtId="0" fontId="23" fillId="0" borderId="0" xfId="0" applyFont="1"/>
    <xf numFmtId="0" fontId="15" fillId="0" borderId="0" xfId="0" applyFont="1" applyAlignment="1">
      <alignment horizontal="center" vertical="center"/>
    </xf>
    <xf numFmtId="0" fontId="0" fillId="0" borderId="0" xfId="0" quotePrefix="1" applyAlignment="1">
      <alignment horizontal="center"/>
    </xf>
    <xf numFmtId="0" fontId="0" fillId="4" borderId="0" xfId="0" applyFill="1" applyAlignment="1">
      <alignment horizontal="center" vertical="center"/>
    </xf>
    <xf numFmtId="0" fontId="15" fillId="0" borderId="0" xfId="0" applyFont="1"/>
    <xf numFmtId="0" fontId="0" fillId="4" borderId="0" xfId="0" quotePrefix="1" applyFill="1" applyAlignment="1">
      <alignment horizontal="center"/>
    </xf>
    <xf numFmtId="0" fontId="0" fillId="0" borderId="6" xfId="0" applyBorder="1" applyAlignment="1">
      <alignment horizontal="center"/>
    </xf>
    <xf numFmtId="0" fontId="24" fillId="0" borderId="0" xfId="0" applyFont="1"/>
    <xf numFmtId="4" fontId="4" fillId="5" borderId="6" xfId="0" applyNumberFormat="1" applyFont="1" applyFill="1" applyBorder="1" applyAlignment="1">
      <alignment horizontal="center" wrapText="1"/>
    </xf>
    <xf numFmtId="0" fontId="0" fillId="0" borderId="6" xfId="0" applyBorder="1" applyAlignment="1">
      <alignment horizontal="center"/>
    </xf>
    <xf numFmtId="0" fontId="0" fillId="0" borderId="6" xfId="0" applyBorder="1" applyAlignment="1">
      <alignment horizontal="center"/>
    </xf>
    <xf numFmtId="0" fontId="0" fillId="0" borderId="6" xfId="0" applyBorder="1" applyAlignment="1">
      <alignment horizontal="center"/>
    </xf>
    <xf numFmtId="0" fontId="0" fillId="0" borderId="6" xfId="0" applyBorder="1" applyAlignment="1">
      <alignment horizontal="center" wrapText="1"/>
    </xf>
    <xf numFmtId="0" fontId="0" fillId="18" borderId="0" xfId="0" applyFill="1"/>
    <xf numFmtId="169" fontId="0" fillId="0" borderId="0" xfId="0" applyNumberFormat="1" applyFont="1" applyAlignment="1">
      <alignment horizontal="center" vertical="center"/>
    </xf>
    <xf numFmtId="169" fontId="0" fillId="0" borderId="0" xfId="0" applyNumberFormat="1" applyAlignment="1">
      <alignment horizontal="left" vertical="center"/>
    </xf>
    <xf numFmtId="0" fontId="0" fillId="4" borderId="6" xfId="0" applyFill="1" applyBorder="1" applyAlignment="1">
      <alignment horizontal="left" vertical="center"/>
    </xf>
    <xf numFmtId="0" fontId="6" fillId="11" borderId="6" xfId="0" applyFont="1" applyFill="1" applyBorder="1" applyAlignment="1">
      <alignment horizontal="left" vertical="center"/>
    </xf>
    <xf numFmtId="172" fontId="9" fillId="4" borderId="6" xfId="0" applyNumberFormat="1" applyFont="1" applyFill="1" applyBorder="1" applyAlignment="1">
      <alignment horizontal="left" vertical="center"/>
    </xf>
    <xf numFmtId="172" fontId="0" fillId="0" borderId="0" xfId="0" applyNumberFormat="1" applyAlignment="1">
      <alignment horizontal="center"/>
    </xf>
    <xf numFmtId="172" fontId="4" fillId="5" borderId="6" xfId="0" applyNumberFormat="1" applyFont="1" applyFill="1" applyBorder="1" applyAlignment="1">
      <alignment horizontal="center" wrapText="1"/>
    </xf>
    <xf numFmtId="172" fontId="0" fillId="0" borderId="6" xfId="0" applyNumberFormat="1" applyBorder="1" applyAlignment="1">
      <alignment horizontal="center"/>
    </xf>
    <xf numFmtId="172" fontId="0" fillId="0" borderId="6" xfId="0" applyNumberFormat="1" applyBorder="1"/>
    <xf numFmtId="172" fontId="0" fillId="0" borderId="0" xfId="0" applyNumberFormat="1"/>
    <xf numFmtId="4" fontId="0" fillId="0" borderId="6" xfId="0" applyNumberFormat="1" applyBorder="1"/>
    <xf numFmtId="49" fontId="9" fillId="4" borderId="6" xfId="0" applyNumberFormat="1" applyFont="1" applyFill="1" applyBorder="1" applyAlignment="1">
      <alignment horizontal="left" vertical="center"/>
    </xf>
    <xf numFmtId="4" fontId="9" fillId="4" borderId="6" xfId="0" applyNumberFormat="1" applyFont="1" applyFill="1" applyBorder="1" applyAlignment="1">
      <alignment horizontal="left" vertical="center"/>
    </xf>
    <xf numFmtId="0" fontId="0" fillId="0" borderId="6"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xf numFmtId="14" fontId="1" fillId="0" borderId="0" xfId="0" applyNumberFormat="1" applyFont="1" applyAlignment="1">
      <alignment horizontal="left"/>
    </xf>
    <xf numFmtId="0" fontId="0" fillId="0" borderId="6" xfId="0" applyNumberFormat="1" applyBorder="1"/>
    <xf numFmtId="0" fontId="2" fillId="0" borderId="0" xfId="0" applyFont="1"/>
    <xf numFmtId="0" fontId="2" fillId="0" borderId="0" xfId="0" applyFont="1" applyAlignment="1">
      <alignment wrapText="1"/>
    </xf>
    <xf numFmtId="173" fontId="5" fillId="4" borderId="6" xfId="0" applyNumberFormat="1" applyFont="1" applyFill="1" applyBorder="1" applyAlignment="1">
      <alignment horizontal="left" vertical="center"/>
    </xf>
    <xf numFmtId="0" fontId="0" fillId="0" borderId="0" xfId="0" applyFont="1" applyAlignment="1">
      <alignment horizontal="center"/>
    </xf>
    <xf numFmtId="0" fontId="0" fillId="0" borderId="0" xfId="0" applyFont="1"/>
    <xf numFmtId="0" fontId="0" fillId="2" borderId="0" xfId="0" applyFont="1" applyFill="1"/>
    <xf numFmtId="0" fontId="0" fillId="2" borderId="0" xfId="0" applyFont="1" applyFill="1" applyAlignment="1">
      <alignment horizontal="center"/>
    </xf>
    <xf numFmtId="0" fontId="9" fillId="13" borderId="7" xfId="0" applyFont="1" applyFill="1" applyBorder="1" applyAlignment="1">
      <alignment horizontal="left" vertical="center"/>
    </xf>
    <xf numFmtId="0" fontId="9" fillId="13" borderId="9" xfId="0" applyFont="1" applyFill="1" applyBorder="1" applyAlignment="1">
      <alignment horizontal="left" vertical="center"/>
    </xf>
    <xf numFmtId="169" fontId="9" fillId="13" borderId="7" xfId="0" applyNumberFormat="1" applyFont="1" applyFill="1" applyBorder="1" applyAlignment="1">
      <alignment horizontal="left" vertical="center"/>
    </xf>
    <xf numFmtId="169" fontId="9" fillId="13" borderId="9" xfId="0" applyNumberFormat="1" applyFont="1" applyFill="1" applyBorder="1" applyAlignment="1">
      <alignment horizontal="left" vertical="center"/>
    </xf>
    <xf numFmtId="169" fontId="9" fillId="13" borderId="8" xfId="0" applyNumberFormat="1" applyFont="1" applyFill="1" applyBorder="1" applyAlignment="1">
      <alignment horizontal="left" vertical="center"/>
    </xf>
    <xf numFmtId="0" fontId="6" fillId="6" borderId="14" xfId="0" applyFont="1" applyFill="1" applyBorder="1" applyAlignment="1">
      <alignment horizontal="center" vertical="center"/>
    </xf>
    <xf numFmtId="0" fontId="0" fillId="0" borderId="23" xfId="0"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4" fontId="0" fillId="0" borderId="23" xfId="0" applyNumberFormat="1" applyBorder="1" applyAlignment="1">
      <alignment horizontal="center" vertical="center"/>
    </xf>
    <xf numFmtId="4" fontId="0" fillId="0" borderId="18" xfId="0" applyNumberFormat="1" applyBorder="1" applyAlignment="1">
      <alignment horizontal="center" vertical="center"/>
    </xf>
    <xf numFmtId="4" fontId="0" fillId="0" borderId="24" xfId="0" applyNumberFormat="1" applyBorder="1" applyAlignment="1">
      <alignment horizontal="center" vertical="center"/>
    </xf>
    <xf numFmtId="172" fontId="0" fillId="0" borderId="23" xfId="0" applyNumberFormat="1" applyBorder="1" applyAlignment="1">
      <alignment horizontal="center" vertical="center"/>
    </xf>
    <xf numFmtId="172" fontId="0" fillId="0" borderId="18" xfId="0" applyNumberFormat="1" applyBorder="1" applyAlignment="1">
      <alignment horizontal="center" vertical="center"/>
    </xf>
    <xf numFmtId="172" fontId="0" fillId="0" borderId="24" xfId="0" applyNumberFormat="1" applyBorder="1" applyAlignment="1">
      <alignment horizontal="center" vertical="center"/>
    </xf>
    <xf numFmtId="172" fontId="0" fillId="0" borderId="23" xfId="0" applyNumberFormat="1" applyBorder="1" applyAlignment="1">
      <alignment horizontal="center"/>
    </xf>
    <xf numFmtId="172" fontId="0" fillId="0" borderId="18" xfId="0" applyNumberFormat="1" applyBorder="1" applyAlignment="1">
      <alignment horizontal="center"/>
    </xf>
    <xf numFmtId="172" fontId="0" fillId="0" borderId="24" xfId="0" applyNumberFormat="1" applyBorder="1" applyAlignment="1">
      <alignment horizontal="center"/>
    </xf>
    <xf numFmtId="0" fontId="3" fillId="2" borderId="6" xfId="0" applyFont="1" applyFill="1" applyBorder="1" applyAlignment="1">
      <alignment horizontal="center"/>
    </xf>
    <xf numFmtId="0" fontId="0" fillId="2" borderId="16" xfId="0" applyFill="1" applyBorder="1" applyAlignment="1">
      <alignment horizontal="left"/>
    </xf>
    <xf numFmtId="0" fontId="0" fillId="2" borderId="0" xfId="0" applyFill="1" applyAlignment="1">
      <alignment horizontal="left"/>
    </xf>
    <xf numFmtId="0" fontId="0" fillId="2" borderId="13" xfId="0" applyFill="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2" borderId="16" xfId="0" applyFill="1" applyBorder="1" applyAlignment="1">
      <alignment horizontal="left" vertical="center" wrapText="1"/>
    </xf>
    <xf numFmtId="0" fontId="0" fillId="2" borderId="0" xfId="0" applyFill="1" applyAlignment="1">
      <alignment horizontal="left" vertical="center" wrapText="1"/>
    </xf>
    <xf numFmtId="0" fontId="0" fillId="0" borderId="6" xfId="0" applyBorder="1" applyAlignment="1">
      <alignment horizontal="center"/>
    </xf>
    <xf numFmtId="0" fontId="1" fillId="2" borderId="8" xfId="0" applyFont="1" applyFill="1" applyBorder="1" applyAlignment="1">
      <alignment horizontal="right"/>
    </xf>
    <xf numFmtId="0" fontId="1" fillId="2" borderId="9" xfId="0" applyFont="1" applyFill="1" applyBorder="1" applyAlignment="1">
      <alignment horizontal="right"/>
    </xf>
    <xf numFmtId="0" fontId="0" fillId="2" borderId="6" xfId="0" applyFill="1" applyBorder="1" applyAlignment="1">
      <alignment horizontal="right"/>
    </xf>
    <xf numFmtId="0" fontId="0" fillId="2" borderId="6" xfId="0" applyFill="1" applyBorder="1" applyAlignment="1">
      <alignment horizontal="left"/>
    </xf>
    <xf numFmtId="0" fontId="1" fillId="2" borderId="8" xfId="0" applyFont="1" applyFill="1" applyBorder="1" applyAlignment="1">
      <alignment horizontal="left"/>
    </xf>
    <xf numFmtId="165" fontId="1" fillId="0" borderId="6" xfId="3" applyFont="1" applyBorder="1" applyAlignment="1">
      <alignment horizontal="center"/>
    </xf>
    <xf numFmtId="0" fontId="2" fillId="6" borderId="0" xfId="0" applyFont="1" applyFill="1" applyAlignment="1">
      <alignment horizontal="center"/>
    </xf>
    <xf numFmtId="0" fontId="14" fillId="12" borderId="14" xfId="0" applyFont="1" applyFill="1" applyBorder="1" applyAlignment="1">
      <alignment horizontal="center"/>
    </xf>
    <xf numFmtId="0" fontId="1" fillId="12" borderId="14" xfId="0" applyFont="1" applyFill="1" applyBorder="1" applyAlignment="1">
      <alignment horizontal="center"/>
    </xf>
    <xf numFmtId="167" fontId="20" fillId="0" borderId="7" xfId="0" applyNumberFormat="1" applyFont="1" applyBorder="1" applyAlignment="1">
      <alignment horizontal="center"/>
    </xf>
    <xf numFmtId="167" fontId="20" fillId="0" borderId="8" xfId="0" applyNumberFormat="1" applyFont="1" applyBorder="1" applyAlignment="1">
      <alignment horizontal="center"/>
    </xf>
    <xf numFmtId="167" fontId="20" fillId="0" borderId="9" xfId="0" applyNumberFormat="1" applyFont="1" applyBorder="1" applyAlignment="1">
      <alignment horizontal="center"/>
    </xf>
    <xf numFmtId="0" fontId="25" fillId="0" borderId="0" xfId="0" applyFont="1" applyAlignment="1">
      <alignment horizontal="center" vertical="center"/>
    </xf>
    <xf numFmtId="0" fontId="0" fillId="0" borderId="0" xfId="0" applyAlignment="1">
      <alignment horizontal="left" vertical="center" wrapText="1"/>
    </xf>
    <xf numFmtId="0" fontId="6" fillId="11" borderId="7" xfId="0" applyFont="1" applyFill="1" applyBorder="1" applyAlignment="1">
      <alignment horizontal="center" vertical="center"/>
    </xf>
    <xf numFmtId="0" fontId="6" fillId="11" borderId="9" xfId="0" applyFont="1" applyFill="1" applyBorder="1" applyAlignment="1">
      <alignment horizontal="center" vertical="center"/>
    </xf>
  </cellXfs>
  <cellStyles count="4">
    <cellStyle name="Comma" xfId="3" builtinId="3"/>
    <cellStyle name="Currency" xfId="1" builtinId="4"/>
    <cellStyle name="Normal" xfId="0" builtinId="0"/>
    <cellStyle name="Normal 2" xfId="2" xr:uid="{59F872A0-9EC7-4B06-8543-A7E1FC4D20D5}"/>
  </cellStyles>
  <dxfs count="42">
    <dxf>
      <fill>
        <patternFill>
          <bgColor rgb="FF92D050"/>
        </patternFill>
      </fill>
    </dxf>
    <dxf>
      <fill>
        <patternFill>
          <bgColor rgb="FF92D050"/>
        </patternFill>
      </fill>
    </dxf>
    <dxf>
      <fill>
        <patternFill>
          <bgColor rgb="FFC00000"/>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color theme="0"/>
      </font>
      <fill>
        <patternFill>
          <bgColor rgb="FFFF0000"/>
        </patternFill>
      </fill>
    </dxf>
    <dxf>
      <font>
        <b/>
        <i/>
        <color theme="1"/>
      </font>
      <fill>
        <patternFill>
          <bgColor rgb="FF92D050"/>
        </patternFill>
      </fill>
    </dxf>
    <dxf>
      <font>
        <b/>
        <i/>
        <color theme="0"/>
      </font>
      <fill>
        <patternFill>
          <bgColor rgb="FFFF0000"/>
        </patternFill>
      </fill>
    </dxf>
    <dxf>
      <font>
        <b/>
        <i/>
        <color theme="1"/>
      </font>
      <fill>
        <patternFill>
          <bgColor rgb="FF92D050"/>
        </patternFill>
      </fill>
    </dxf>
    <dxf>
      <font>
        <b/>
        <i/>
      </font>
      <fill>
        <patternFill>
          <bgColor rgb="FFC00000"/>
        </patternFill>
      </fill>
    </dxf>
    <dxf>
      <font>
        <b/>
        <i/>
        <color theme="0"/>
      </font>
      <fill>
        <patternFill>
          <bgColor rgb="FFFF0000"/>
        </patternFill>
      </fill>
      <border>
        <vertical/>
        <horizontal/>
      </border>
    </dxf>
    <dxf>
      <font>
        <b/>
        <i/>
        <color theme="0"/>
      </font>
      <fill>
        <patternFill>
          <bgColor rgb="FFC00000"/>
        </patternFill>
      </fill>
    </dxf>
    <dxf>
      <font>
        <b/>
        <i/>
      </font>
      <fill>
        <patternFill>
          <bgColor rgb="FFC00000"/>
        </patternFill>
      </fill>
    </dxf>
    <dxf>
      <font>
        <b/>
        <i/>
        <color theme="0"/>
      </font>
      <fill>
        <patternFill>
          <bgColor rgb="FFFF0000"/>
        </patternFill>
      </fill>
      <border>
        <vertical/>
        <horizontal/>
      </border>
    </dxf>
    <dxf>
      <font>
        <b/>
        <i/>
        <color theme="0"/>
      </font>
      <fill>
        <patternFill>
          <bgColor rgb="FFC00000"/>
        </patternFill>
      </fill>
    </dxf>
    <dxf>
      <font>
        <b/>
        <i val="0"/>
      </font>
      <fill>
        <patternFill>
          <bgColor rgb="FF00B050"/>
        </patternFill>
      </fill>
      <border>
        <vertical/>
        <horizontal/>
      </border>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color theme="0"/>
      </font>
      <fill>
        <patternFill>
          <bgColor theme="1"/>
        </patternFill>
      </fill>
    </dxf>
    <dxf>
      <font>
        <b/>
        <i val="0"/>
      </font>
      <fill>
        <patternFill>
          <bgColor rgb="FF00B050"/>
        </patternFill>
      </fill>
      <border>
        <vertical/>
        <horizontal/>
      </border>
    </dxf>
    <dxf>
      <font>
        <b/>
        <i val="0"/>
      </font>
      <fill>
        <patternFill>
          <bgColor rgb="FF00B050"/>
        </patternFill>
      </fill>
      <border>
        <vertical/>
        <horizontal/>
      </border>
    </dxf>
    <dxf>
      <numFmt numFmtId="167" formatCode="00"/>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left>
        <right/>
        <top style="thin">
          <color theme="1"/>
        </top>
        <bottom style="thin">
          <color theme="1"/>
        </bottom>
        <vertical/>
        <horizontal/>
      </border>
    </dxf>
    <dxf>
      <numFmt numFmtId="166" formatCode="&quot;0&quot;000000000"/>
      <fill>
        <patternFill patternType="solid">
          <fgColor indexed="64"/>
          <bgColor theme="0" tint="-4.9989318521683403E-2"/>
        </patternFill>
      </fill>
      <alignment horizontal="center" vertical="bottom" textRotation="0" wrapText="0" indent="0" justifyLastLine="0" shrinkToFit="0" readingOrder="0"/>
      <border diagonalUp="0" diagonalDown="0">
        <left style="thin">
          <color theme="1"/>
        </left>
        <right/>
        <top style="thin">
          <color theme="1"/>
        </top>
        <bottom style="thin">
          <color theme="1"/>
        </bottom>
        <vertical/>
        <horizontal/>
      </border>
    </dxf>
    <dxf>
      <numFmt numFmtId="167" formatCode="00"/>
      <fill>
        <patternFill patternType="solid">
          <fgColor indexed="64"/>
          <bgColor theme="0" tint="-4.9989318521683403E-2"/>
        </patternFill>
      </fill>
      <alignment horizontal="center" vertical="bottom" textRotation="0" wrapText="0" indent="0" justifyLastLine="0" shrinkToFit="0" readingOrder="0"/>
      <border diagonalUp="0" diagonalDown="0">
        <left/>
        <right style="thin">
          <color theme="1"/>
        </right>
        <top style="thin">
          <color theme="1"/>
        </top>
        <bottom style="thin">
          <color theme="1"/>
        </bottom>
        <vertical/>
        <horizontal/>
      </border>
    </dxf>
    <dxf>
      <numFmt numFmtId="167" formatCode="00"/>
      <fill>
        <patternFill patternType="solid">
          <fgColor indexed="64"/>
          <bgColor theme="0" tint="-4.9989318521683403E-2"/>
        </patternFill>
      </fill>
      <alignment horizontal="center" vertical="bottom" textRotation="0" wrapText="0" indent="0" justifyLastLine="0" shrinkToFit="0" readingOrder="0"/>
      <border diagonalUp="0" diagonalDown="0">
        <left/>
        <right style="thin">
          <color theme="1"/>
        </right>
        <top style="thin">
          <color theme="1"/>
        </top>
        <bottom style="thin">
          <color theme="1"/>
        </bottom>
        <vertical/>
        <horizontal/>
      </border>
    </dxf>
    <dxf>
      <numFmt numFmtId="167" formatCode="00"/>
      <fill>
        <patternFill patternType="solid">
          <fgColor indexed="64"/>
          <bgColor theme="0" tint="-4.9989318521683403E-2"/>
        </patternFill>
      </fill>
      <alignment horizontal="center" vertical="bottom" textRotation="0" wrapText="0" indent="0" justifyLastLine="0" shrinkToFit="0" readingOrder="0"/>
      <border diagonalUp="0" diagonalDown="0">
        <left/>
        <right style="thin">
          <color theme="1"/>
        </right>
        <top style="thin">
          <color theme="1"/>
        </top>
        <bottom style="thin">
          <color theme="1"/>
        </bottom>
        <vertical/>
        <horizontal/>
      </border>
    </dxf>
    <dxf>
      <numFmt numFmtId="167" formatCode="00"/>
      <fill>
        <patternFill patternType="solid">
          <fgColor indexed="64"/>
          <bgColor theme="0" tint="-4.9989318521683403E-2"/>
        </patternFill>
      </fill>
      <alignment horizontal="center" vertical="bottom" textRotation="0" wrapText="0" indent="0" justifyLastLine="0" shrinkToFit="0" readingOrder="0"/>
      <border diagonalUp="0" diagonalDown="0">
        <left/>
        <right style="thin">
          <color theme="1"/>
        </right>
        <top style="thin">
          <color theme="1"/>
        </top>
        <bottom style="thin">
          <color theme="1"/>
        </bottom>
        <vertical/>
        <horizontal/>
      </border>
    </dxf>
    <dxf>
      <border outline="0">
        <left style="thin">
          <color theme="1"/>
        </left>
        <right style="thin">
          <color theme="1"/>
        </right>
        <top style="thin">
          <color theme="1"/>
        </top>
      </border>
    </dxf>
    <dxf>
      <border outline="0">
        <bottom style="thin">
          <color theme="1"/>
        </bottom>
      </border>
    </dxf>
    <dxf>
      <font>
        <b/>
        <i val="0"/>
        <strike val="0"/>
        <condense val="0"/>
        <extend val="0"/>
        <outline val="0"/>
        <shadow val="0"/>
        <u val="none"/>
        <vertAlign val="baseline"/>
        <sz val="11"/>
        <color theme="1"/>
        <name val="Calibri"/>
        <scheme val="minor"/>
      </font>
      <fill>
        <patternFill patternType="solid">
          <fgColor indexed="64"/>
          <bgColor theme="0" tint="-0.34998626667073579"/>
        </patternFill>
      </fill>
      <alignment horizontal="center" vertical="center" textRotation="0" wrapText="0" indent="0" justifyLastLine="0" shrinkToFit="0" readingOrder="0"/>
      <border diagonalUp="0" diagonalDown="0" outline="0">
        <left style="thin">
          <color theme="1"/>
        </left>
        <right style="thin">
          <color theme="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System32/John_ShajanthaN/Excel%20Tricks/Automated%20Payslip%20-%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
      <sheetName val="Apr"/>
      <sheetName val="May"/>
      <sheetName val="Jun"/>
      <sheetName val="Jul"/>
      <sheetName val="Aug"/>
      <sheetName val="Sep"/>
      <sheetName val="Oct"/>
      <sheetName val="Nov"/>
      <sheetName val="Dec"/>
      <sheetName val="Pay Slip"/>
      <sheetName val="SC-STEP-00"/>
      <sheetName val="SC-STEP-01"/>
      <sheetName val="SC-STEP-02"/>
      <sheetName val="Annual Salary Analysis"/>
      <sheetName val="Working Days"/>
      <sheetName val="Salary Range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C2" t="str">
            <v>Month</v>
          </cell>
          <cell r="D2" t="str">
            <v>No Of Working Days</v>
          </cell>
        </row>
        <row r="3">
          <cell r="C3" t="str">
            <v>Jan</v>
          </cell>
          <cell r="D3">
            <v>22</v>
          </cell>
        </row>
        <row r="4">
          <cell r="C4" t="str">
            <v>Feb</v>
          </cell>
          <cell r="D4">
            <v>23</v>
          </cell>
        </row>
        <row r="5">
          <cell r="C5" t="str">
            <v>Mar</v>
          </cell>
          <cell r="D5">
            <v>22</v>
          </cell>
        </row>
        <row r="6">
          <cell r="C6" t="str">
            <v>Apr</v>
          </cell>
          <cell r="D6">
            <v>18</v>
          </cell>
        </row>
        <row r="7">
          <cell r="C7" t="str">
            <v>May</v>
          </cell>
          <cell r="D7">
            <v>22</v>
          </cell>
        </row>
        <row r="8">
          <cell r="C8" t="str">
            <v>Jun</v>
          </cell>
          <cell r="D8">
            <v>23</v>
          </cell>
        </row>
        <row r="9">
          <cell r="C9" t="str">
            <v>Jul</v>
          </cell>
          <cell r="D9">
            <v>23</v>
          </cell>
        </row>
        <row r="10">
          <cell r="C10" t="str">
            <v>Aug</v>
          </cell>
          <cell r="D10">
            <v>22</v>
          </cell>
        </row>
        <row r="11">
          <cell r="C11" t="str">
            <v>Sep</v>
          </cell>
          <cell r="D11">
            <v>22</v>
          </cell>
        </row>
        <row r="12">
          <cell r="C12" t="str">
            <v>Oct</v>
          </cell>
          <cell r="D12">
            <v>22</v>
          </cell>
        </row>
        <row r="13">
          <cell r="C13" t="str">
            <v>Nov</v>
          </cell>
          <cell r="D13">
            <v>23</v>
          </cell>
        </row>
        <row r="14">
          <cell r="C14" t="str">
            <v>Dec</v>
          </cell>
          <cell r="D14">
            <v>22</v>
          </cell>
        </row>
      </sheetData>
      <sheetData sheetId="1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3:G223" totalsRowShown="0" headerRowDxfId="41" headerRowBorderDxfId="40" tableBorderDxfId="39">
  <sortState xmlns:xlrd2="http://schemas.microsoft.com/office/spreadsheetml/2017/richdata2" ref="B4:G223">
    <sortCondition ref="C3:C223"/>
  </sortState>
  <tableColumns count="6">
    <tableColumn id="1" xr3:uid="{00000000-0010-0000-0000-000001000000}" name="No" dataDxfId="38">
      <calculatedColumnFormula>IF(AND(ISTEXT(C4),ISTEXT(D4),ISTEXT(E4),ISNUMBER(F4)),1,"Fileds can't be blank.All the fields are required fields!!")</calculatedColumnFormula>
    </tableColumn>
    <tableColumn id="2" xr3:uid="{00000000-0010-0000-0000-000002000000}" name="Type" dataDxfId="37"/>
    <tableColumn id="3" xr3:uid="{00000000-0010-0000-0000-000003000000}" name="Name" dataDxfId="36"/>
    <tableColumn id="4" xr3:uid="{00000000-0010-0000-0000-000004000000}" name="Address" dataDxfId="35">
      <calculatedColumnFormula>CONCATENATE(C4,D4)</calculatedColumnFormula>
    </tableColumn>
    <tableColumn id="5" xr3:uid="{00000000-0010-0000-0000-000005000000}" name="Phone" dataDxfId="34"/>
    <tableColumn id="6" xr3:uid="{A19B9477-2104-444B-A7DD-661493497928}" name="Ranking" dataDxfId="33"/>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08DF1-7FA4-40E3-AF5A-ACD3F124C56E}">
  <sheetPr>
    <tabColor theme="3" tint="-0.249977111117893"/>
  </sheetPr>
  <dimension ref="B1:P7667"/>
  <sheetViews>
    <sheetView zoomScaleNormal="100" workbookViewId="0">
      <selection activeCell="A2" sqref="A2:XFD2"/>
    </sheetView>
  </sheetViews>
  <sheetFormatPr defaultRowHeight="15" x14ac:dyDescent="0.25"/>
  <cols>
    <col min="2" max="2" width="8.5703125" style="45" customWidth="1"/>
    <col min="3" max="3" width="25" style="43" customWidth="1"/>
    <col min="4" max="4" width="45.140625" style="43" bestFit="1" customWidth="1"/>
    <col min="5" max="5" width="13.140625" style="43" customWidth="1"/>
    <col min="6" max="6" width="9.140625" style="43"/>
    <col min="7" max="7" width="24.85546875" style="2" bestFit="1" customWidth="1"/>
    <col min="8" max="8" width="27.140625" style="2" bestFit="1" customWidth="1"/>
    <col min="9" max="9" width="12.28515625" style="2" customWidth="1"/>
    <col min="10" max="10" width="19.140625" style="2" bestFit="1" customWidth="1"/>
    <col min="11" max="11" width="14.5703125" style="134" bestFit="1" customWidth="1"/>
    <col min="12" max="12" width="17" bestFit="1" customWidth="1"/>
    <col min="13" max="13" width="15.85546875" style="134" bestFit="1" customWidth="1"/>
    <col min="14" max="14" width="15.7109375" style="134" bestFit="1" customWidth="1"/>
    <col min="15" max="15" width="18.85546875" bestFit="1" customWidth="1"/>
    <col min="16" max="16" width="10.28515625" bestFit="1" customWidth="1"/>
  </cols>
  <sheetData>
    <row r="1" spans="2:16" x14ac:dyDescent="0.25">
      <c r="B1" s="42"/>
      <c r="C1" s="1"/>
      <c r="D1" s="1"/>
      <c r="E1" s="1"/>
      <c r="F1" s="1"/>
      <c r="G1" s="1"/>
      <c r="H1" s="1"/>
      <c r="I1" s="1"/>
      <c r="J1" s="1"/>
      <c r="K1"/>
      <c r="M1"/>
      <c r="N1"/>
    </row>
    <row r="2" spans="2:16" ht="19.5" customHeight="1" x14ac:dyDescent="0.25">
      <c r="B2" s="44" t="s">
        <v>72</v>
      </c>
      <c r="C2" s="26" t="s">
        <v>71</v>
      </c>
      <c r="D2" s="26" t="s">
        <v>73</v>
      </c>
      <c r="E2" s="26" t="s">
        <v>74</v>
      </c>
      <c r="F2" s="26" t="s">
        <v>75</v>
      </c>
      <c r="G2" s="26" t="s">
        <v>180</v>
      </c>
      <c r="H2" s="26" t="s">
        <v>182</v>
      </c>
      <c r="I2" s="26" t="s">
        <v>181</v>
      </c>
      <c r="J2" s="26" t="s">
        <v>183</v>
      </c>
      <c r="K2" s="26" t="s">
        <v>185</v>
      </c>
      <c r="L2" s="26" t="s">
        <v>193</v>
      </c>
      <c r="M2" s="26" t="s">
        <v>184</v>
      </c>
      <c r="N2" s="26" t="s">
        <v>186</v>
      </c>
      <c r="O2" s="26" t="s">
        <v>187</v>
      </c>
      <c r="P2" s="26" t="s">
        <v>188</v>
      </c>
    </row>
    <row r="3" spans="2:16" ht="19.5" customHeight="1" x14ac:dyDescent="0.3">
      <c r="B3" s="45">
        <v>1</v>
      </c>
      <c r="C3" s="43" t="s">
        <v>79</v>
      </c>
      <c r="D3" s="43" t="s">
        <v>80</v>
      </c>
      <c r="E3" s="43" t="s">
        <v>81</v>
      </c>
      <c r="F3" s="43">
        <v>35</v>
      </c>
      <c r="G3" s="43" t="s">
        <v>190</v>
      </c>
      <c r="H3" s="172" t="s">
        <v>524</v>
      </c>
      <c r="I3" s="43" t="s">
        <v>191</v>
      </c>
      <c r="J3" s="43" t="s">
        <v>192</v>
      </c>
      <c r="K3" s="133">
        <f t="shared" ref="K3:K26" si="0">+F3</f>
        <v>35</v>
      </c>
      <c r="L3" s="43" t="s">
        <v>194</v>
      </c>
      <c r="M3" s="133">
        <f>+K3</f>
        <v>35</v>
      </c>
      <c r="N3" s="133">
        <f>(K3-M3)</f>
        <v>0</v>
      </c>
      <c r="O3" s="43" t="str">
        <f>IF(AND(N3=0,ISNUMBER(N3)),"COMPLETED",IF(ISBLANK(+N3),"","REORDER"))</f>
        <v>COMPLETED</v>
      </c>
      <c r="P3" s="43"/>
    </row>
    <row r="4" spans="2:16" ht="18.75" x14ac:dyDescent="0.3">
      <c r="B4" s="45">
        <v>2</v>
      </c>
      <c r="C4" s="43" t="s">
        <v>79</v>
      </c>
      <c r="D4" s="43" t="s">
        <v>82</v>
      </c>
      <c r="E4" s="43" t="s">
        <v>83</v>
      </c>
      <c r="F4" s="43">
        <v>10</v>
      </c>
      <c r="G4" s="43" t="s">
        <v>190</v>
      </c>
      <c r="H4" s="172" t="s">
        <v>524</v>
      </c>
      <c r="I4" s="43" t="s">
        <v>201</v>
      </c>
      <c r="J4" s="43" t="s">
        <v>218</v>
      </c>
      <c r="K4" s="133">
        <f t="shared" si="0"/>
        <v>10</v>
      </c>
      <c r="L4" s="43" t="s">
        <v>241</v>
      </c>
      <c r="M4" s="133">
        <v>0</v>
      </c>
      <c r="N4" s="133">
        <f t="shared" ref="N4:N26" si="1">(K4-M4)</f>
        <v>10</v>
      </c>
      <c r="O4" s="43" t="str">
        <f t="shared" ref="O4:O26" si="2">IF(AND(N4=0,ISNUMBER(N4)),"COMPLETED",IF(ISBLANK(+N4),"","REORDER"))</f>
        <v>REORDER</v>
      </c>
      <c r="P4" s="43"/>
    </row>
    <row r="5" spans="2:16" ht="18.75" x14ac:dyDescent="0.3">
      <c r="B5" s="45">
        <v>3</v>
      </c>
      <c r="C5" s="43" t="s">
        <v>79</v>
      </c>
      <c r="D5" s="43" t="s">
        <v>84</v>
      </c>
      <c r="E5" s="43" t="s">
        <v>83</v>
      </c>
      <c r="F5" s="43">
        <v>4</v>
      </c>
      <c r="G5" s="43" t="s">
        <v>190</v>
      </c>
      <c r="H5" s="172" t="s">
        <v>524</v>
      </c>
      <c r="I5" s="43" t="s">
        <v>202</v>
      </c>
      <c r="J5" s="43" t="s">
        <v>219</v>
      </c>
      <c r="K5" s="133">
        <f t="shared" si="0"/>
        <v>4</v>
      </c>
      <c r="L5" s="43" t="s">
        <v>242</v>
      </c>
      <c r="M5" s="133">
        <v>2</v>
      </c>
      <c r="N5" s="133">
        <f t="shared" si="1"/>
        <v>2</v>
      </c>
      <c r="O5" s="43" t="str">
        <f t="shared" si="2"/>
        <v>REORDER</v>
      </c>
      <c r="P5" s="43"/>
    </row>
    <row r="6" spans="2:16" ht="18.75" x14ac:dyDescent="0.3">
      <c r="B6" s="45">
        <v>4</v>
      </c>
      <c r="C6" s="43" t="s">
        <v>79</v>
      </c>
      <c r="D6" s="43" t="s">
        <v>85</v>
      </c>
      <c r="E6" s="43" t="s">
        <v>86</v>
      </c>
      <c r="F6" s="43">
        <v>0.5</v>
      </c>
      <c r="G6" s="43" t="s">
        <v>190</v>
      </c>
      <c r="H6" s="172" t="s">
        <v>524</v>
      </c>
      <c r="I6" s="43" t="s">
        <v>203</v>
      </c>
      <c r="J6" s="43" t="s">
        <v>220</v>
      </c>
      <c r="K6" s="133">
        <f t="shared" si="0"/>
        <v>0.5</v>
      </c>
      <c r="L6" s="43" t="s">
        <v>243</v>
      </c>
      <c r="M6" s="133">
        <f t="shared" ref="M6:M26" si="3">+K6</f>
        <v>0.5</v>
      </c>
      <c r="N6" s="133">
        <f t="shared" si="1"/>
        <v>0</v>
      </c>
      <c r="O6" s="43" t="str">
        <f t="shared" si="2"/>
        <v>COMPLETED</v>
      </c>
      <c r="P6" s="43"/>
    </row>
    <row r="7" spans="2:16" ht="18.75" x14ac:dyDescent="0.3">
      <c r="B7" s="45">
        <v>5</v>
      </c>
      <c r="C7" s="43" t="s">
        <v>79</v>
      </c>
      <c r="D7" s="43" t="s">
        <v>87</v>
      </c>
      <c r="E7" s="43" t="s">
        <v>83</v>
      </c>
      <c r="F7" s="43">
        <v>3</v>
      </c>
      <c r="G7" s="43" t="s">
        <v>190</v>
      </c>
      <c r="H7" s="172" t="s">
        <v>524</v>
      </c>
      <c r="I7" s="43" t="s">
        <v>204</v>
      </c>
      <c r="J7" s="43" t="s">
        <v>221</v>
      </c>
      <c r="K7" s="133">
        <f t="shared" si="0"/>
        <v>3</v>
      </c>
      <c r="L7" s="43" t="s">
        <v>244</v>
      </c>
      <c r="M7" s="133">
        <v>2</v>
      </c>
      <c r="N7" s="133">
        <f t="shared" si="1"/>
        <v>1</v>
      </c>
      <c r="O7" s="43" t="str">
        <f t="shared" si="2"/>
        <v>REORDER</v>
      </c>
      <c r="P7" s="43"/>
    </row>
    <row r="8" spans="2:16" ht="18.75" x14ac:dyDescent="0.3">
      <c r="B8" s="45">
        <v>6</v>
      </c>
      <c r="C8" s="43" t="s">
        <v>79</v>
      </c>
      <c r="D8" s="43" t="s">
        <v>88</v>
      </c>
      <c r="E8" s="43" t="s">
        <v>83</v>
      </c>
      <c r="F8" s="43">
        <v>20</v>
      </c>
      <c r="G8" s="43" t="s">
        <v>190</v>
      </c>
      <c r="H8" s="172" t="s">
        <v>524</v>
      </c>
      <c r="I8" s="43" t="s">
        <v>205</v>
      </c>
      <c r="J8" s="43" t="s">
        <v>222</v>
      </c>
      <c r="K8" s="133">
        <f t="shared" si="0"/>
        <v>20</v>
      </c>
      <c r="L8" s="43" t="s">
        <v>245</v>
      </c>
      <c r="M8" s="133">
        <f t="shared" si="3"/>
        <v>20</v>
      </c>
      <c r="N8" s="133">
        <f t="shared" si="1"/>
        <v>0</v>
      </c>
      <c r="O8" s="43" t="str">
        <f t="shared" si="2"/>
        <v>COMPLETED</v>
      </c>
      <c r="P8" s="43"/>
    </row>
    <row r="9" spans="2:16" ht="18.75" x14ac:dyDescent="0.3">
      <c r="B9" s="45">
        <v>7</v>
      </c>
      <c r="C9" s="43" t="s">
        <v>79</v>
      </c>
      <c r="D9" s="43" t="s">
        <v>89</v>
      </c>
      <c r="E9" s="43" t="s">
        <v>83</v>
      </c>
      <c r="F9" s="43">
        <v>1</v>
      </c>
      <c r="G9" s="43" t="s">
        <v>190</v>
      </c>
      <c r="H9" s="172" t="s">
        <v>524</v>
      </c>
      <c r="I9" s="43" t="s">
        <v>206</v>
      </c>
      <c r="J9" s="43" t="s">
        <v>223</v>
      </c>
      <c r="K9" s="133">
        <f t="shared" si="0"/>
        <v>1</v>
      </c>
      <c r="L9" s="43" t="s">
        <v>246</v>
      </c>
      <c r="M9" s="133">
        <f t="shared" si="3"/>
        <v>1</v>
      </c>
      <c r="N9" s="133">
        <f t="shared" si="1"/>
        <v>0</v>
      </c>
      <c r="O9" s="43" t="str">
        <f t="shared" si="2"/>
        <v>COMPLETED</v>
      </c>
      <c r="P9" s="43"/>
    </row>
    <row r="10" spans="2:16" ht="18.75" x14ac:dyDescent="0.3">
      <c r="B10" s="45">
        <v>8</v>
      </c>
      <c r="C10" s="43" t="s">
        <v>76</v>
      </c>
      <c r="D10" s="43" t="s">
        <v>90</v>
      </c>
      <c r="E10" s="43" t="s">
        <v>91</v>
      </c>
      <c r="F10" s="43">
        <v>2</v>
      </c>
      <c r="G10" s="43" t="s">
        <v>195</v>
      </c>
      <c r="H10" s="172" t="s">
        <v>524</v>
      </c>
      <c r="I10" s="43" t="s">
        <v>207</v>
      </c>
      <c r="J10" s="43" t="s">
        <v>224</v>
      </c>
      <c r="K10" s="133">
        <f t="shared" si="0"/>
        <v>2</v>
      </c>
      <c r="L10" s="43" t="s">
        <v>247</v>
      </c>
      <c r="M10" s="133">
        <f t="shared" si="3"/>
        <v>2</v>
      </c>
      <c r="N10" s="133">
        <f t="shared" si="1"/>
        <v>0</v>
      </c>
      <c r="O10" s="43" t="str">
        <f t="shared" si="2"/>
        <v>COMPLETED</v>
      </c>
      <c r="P10" s="43"/>
    </row>
    <row r="11" spans="2:16" ht="18.75" x14ac:dyDescent="0.3">
      <c r="B11" s="45">
        <v>9</v>
      </c>
      <c r="C11" s="43" t="s">
        <v>76</v>
      </c>
      <c r="D11" s="43" t="s">
        <v>92</v>
      </c>
      <c r="E11" s="43" t="s">
        <v>91</v>
      </c>
      <c r="F11" s="43">
        <v>4</v>
      </c>
      <c r="G11" s="43" t="s">
        <v>195</v>
      </c>
      <c r="H11" s="172" t="s">
        <v>524</v>
      </c>
      <c r="I11" s="43" t="s">
        <v>208</v>
      </c>
      <c r="J11" s="43" t="s">
        <v>225</v>
      </c>
      <c r="K11" s="133">
        <f t="shared" si="0"/>
        <v>4</v>
      </c>
      <c r="L11" s="43" t="s">
        <v>248</v>
      </c>
      <c r="M11" s="133">
        <f t="shared" si="3"/>
        <v>4</v>
      </c>
      <c r="N11" s="133">
        <f t="shared" si="1"/>
        <v>0</v>
      </c>
      <c r="O11" s="43" t="str">
        <f t="shared" si="2"/>
        <v>COMPLETED</v>
      </c>
      <c r="P11" s="43"/>
    </row>
    <row r="12" spans="2:16" ht="18.75" x14ac:dyDescent="0.3">
      <c r="B12" s="45">
        <v>10</v>
      </c>
      <c r="C12" s="43" t="s">
        <v>76</v>
      </c>
      <c r="D12" s="43" t="s">
        <v>93</v>
      </c>
      <c r="E12" s="43" t="s">
        <v>91</v>
      </c>
      <c r="F12" s="43">
        <v>3</v>
      </c>
      <c r="G12" s="43" t="s">
        <v>195</v>
      </c>
      <c r="H12" s="172" t="s">
        <v>524</v>
      </c>
      <c r="I12" s="43" t="s">
        <v>209</v>
      </c>
      <c r="J12" s="43" t="s">
        <v>226</v>
      </c>
      <c r="K12" s="133">
        <f t="shared" si="0"/>
        <v>3</v>
      </c>
      <c r="L12" s="43" t="s">
        <v>249</v>
      </c>
      <c r="M12" s="133">
        <f t="shared" si="3"/>
        <v>3</v>
      </c>
      <c r="N12" s="133">
        <f t="shared" si="1"/>
        <v>0</v>
      </c>
      <c r="O12" s="43" t="str">
        <f t="shared" si="2"/>
        <v>COMPLETED</v>
      </c>
      <c r="P12" s="43"/>
    </row>
    <row r="13" spans="2:16" ht="18.75" x14ac:dyDescent="0.3">
      <c r="B13" s="45">
        <v>11</v>
      </c>
      <c r="C13" s="43" t="s">
        <v>76</v>
      </c>
      <c r="D13" s="43" t="s">
        <v>94</v>
      </c>
      <c r="E13" s="43" t="s">
        <v>91</v>
      </c>
      <c r="F13" s="43">
        <v>3</v>
      </c>
      <c r="G13" s="43" t="s">
        <v>195</v>
      </c>
      <c r="H13" s="172" t="s">
        <v>532</v>
      </c>
      <c r="I13" s="43" t="s">
        <v>210</v>
      </c>
      <c r="J13" s="43" t="s">
        <v>227</v>
      </c>
      <c r="K13" s="133">
        <f t="shared" si="0"/>
        <v>3</v>
      </c>
      <c r="L13" s="43" t="s">
        <v>250</v>
      </c>
      <c r="M13" s="133">
        <f t="shared" si="3"/>
        <v>3</v>
      </c>
      <c r="N13" s="133">
        <f t="shared" si="1"/>
        <v>0</v>
      </c>
      <c r="O13" s="43" t="str">
        <f t="shared" si="2"/>
        <v>COMPLETED</v>
      </c>
      <c r="P13" s="43"/>
    </row>
    <row r="14" spans="2:16" ht="18.75" x14ac:dyDescent="0.3">
      <c r="B14" s="45">
        <v>12</v>
      </c>
      <c r="C14" s="43" t="s">
        <v>76</v>
      </c>
      <c r="D14" s="43" t="s">
        <v>95</v>
      </c>
      <c r="E14" s="43" t="s">
        <v>91</v>
      </c>
      <c r="F14" s="43">
        <v>2</v>
      </c>
      <c r="G14" s="43" t="s">
        <v>195</v>
      </c>
      <c r="H14" s="172" t="s">
        <v>554</v>
      </c>
      <c r="I14" s="43" t="s">
        <v>211</v>
      </c>
      <c r="J14" s="43" t="s">
        <v>228</v>
      </c>
      <c r="K14" s="133">
        <f t="shared" si="0"/>
        <v>2</v>
      </c>
      <c r="L14" s="43" t="s">
        <v>251</v>
      </c>
      <c r="M14" s="133">
        <f t="shared" si="3"/>
        <v>2</v>
      </c>
      <c r="N14" s="133">
        <f t="shared" si="1"/>
        <v>0</v>
      </c>
      <c r="O14" s="43" t="str">
        <f t="shared" si="2"/>
        <v>COMPLETED</v>
      </c>
      <c r="P14" s="43"/>
    </row>
    <row r="15" spans="2:16" ht="18.75" x14ac:dyDescent="0.3">
      <c r="B15" s="45">
        <v>13</v>
      </c>
      <c r="C15" s="43" t="s">
        <v>76</v>
      </c>
      <c r="D15" s="43" t="s">
        <v>96</v>
      </c>
      <c r="E15" s="43" t="s">
        <v>91</v>
      </c>
      <c r="F15" s="43">
        <v>2</v>
      </c>
      <c r="G15" s="43" t="s">
        <v>195</v>
      </c>
      <c r="H15" s="172" t="s">
        <v>553</v>
      </c>
      <c r="I15" s="43" t="s">
        <v>212</v>
      </c>
      <c r="J15" s="43" t="s">
        <v>229</v>
      </c>
      <c r="K15" s="133">
        <f t="shared" si="0"/>
        <v>2</v>
      </c>
      <c r="L15" s="43" t="s">
        <v>252</v>
      </c>
      <c r="M15" s="133">
        <f t="shared" si="3"/>
        <v>2</v>
      </c>
      <c r="N15" s="133">
        <f t="shared" si="1"/>
        <v>0</v>
      </c>
      <c r="O15" s="43" t="str">
        <f t="shared" si="2"/>
        <v>COMPLETED</v>
      </c>
      <c r="P15" s="43"/>
    </row>
    <row r="16" spans="2:16" ht="18.75" x14ac:dyDescent="0.3">
      <c r="B16" s="45">
        <v>14</v>
      </c>
      <c r="C16" s="43" t="s">
        <v>77</v>
      </c>
      <c r="D16" s="43" t="s">
        <v>97</v>
      </c>
      <c r="E16" s="43" t="s">
        <v>83</v>
      </c>
      <c r="F16" s="43">
        <v>480</v>
      </c>
      <c r="G16" s="43" t="s">
        <v>196</v>
      </c>
      <c r="H16" s="43" t="s">
        <v>200</v>
      </c>
      <c r="I16" s="43" t="s">
        <v>213</v>
      </c>
      <c r="J16" s="43" t="s">
        <v>230</v>
      </c>
      <c r="K16" s="133">
        <f t="shared" si="0"/>
        <v>480</v>
      </c>
      <c r="L16" s="43" t="s">
        <v>253</v>
      </c>
      <c r="M16" s="133">
        <f t="shared" si="3"/>
        <v>480</v>
      </c>
      <c r="N16" s="133">
        <f t="shared" si="1"/>
        <v>0</v>
      </c>
      <c r="O16" s="43" t="str">
        <f t="shared" si="2"/>
        <v>COMPLETED</v>
      </c>
      <c r="P16" s="43"/>
    </row>
    <row r="17" spans="2:16" ht="18.75" x14ac:dyDescent="0.3">
      <c r="B17" s="45">
        <v>15</v>
      </c>
      <c r="C17" s="43" t="s">
        <v>77</v>
      </c>
      <c r="D17" s="43" t="s">
        <v>98</v>
      </c>
      <c r="E17" s="43" t="s">
        <v>83</v>
      </c>
      <c r="F17" s="43">
        <v>1000</v>
      </c>
      <c r="G17" s="43" t="s">
        <v>196</v>
      </c>
      <c r="H17" s="43" t="s">
        <v>199</v>
      </c>
      <c r="I17" s="43" t="s">
        <v>214</v>
      </c>
      <c r="J17" s="43" t="s">
        <v>231</v>
      </c>
      <c r="K17" s="133">
        <f t="shared" si="0"/>
        <v>1000</v>
      </c>
      <c r="L17" s="43" t="s">
        <v>254</v>
      </c>
      <c r="M17" s="133">
        <v>500</v>
      </c>
      <c r="N17" s="133">
        <f t="shared" si="1"/>
        <v>500</v>
      </c>
      <c r="O17" s="43" t="str">
        <f t="shared" si="2"/>
        <v>REORDER</v>
      </c>
      <c r="P17" s="43"/>
    </row>
    <row r="18" spans="2:16" ht="18.75" x14ac:dyDescent="0.3">
      <c r="B18" s="45">
        <v>16</v>
      </c>
      <c r="C18" s="43" t="s">
        <v>77</v>
      </c>
      <c r="D18" s="43" t="s">
        <v>99</v>
      </c>
      <c r="E18" s="43" t="s">
        <v>83</v>
      </c>
      <c r="F18" s="43">
        <v>10</v>
      </c>
      <c r="G18" s="43" t="s">
        <v>196</v>
      </c>
      <c r="H18" s="43" t="s">
        <v>189</v>
      </c>
      <c r="I18" s="43" t="s">
        <v>215</v>
      </c>
      <c r="J18" s="43" t="s">
        <v>232</v>
      </c>
      <c r="K18" s="133">
        <f t="shared" si="0"/>
        <v>10</v>
      </c>
      <c r="L18" s="43" t="s">
        <v>255</v>
      </c>
      <c r="M18" s="133">
        <f t="shared" si="3"/>
        <v>10</v>
      </c>
      <c r="N18" s="133">
        <f t="shared" si="1"/>
        <v>0</v>
      </c>
      <c r="O18" s="43" t="str">
        <f t="shared" si="2"/>
        <v>COMPLETED</v>
      </c>
      <c r="P18" s="43"/>
    </row>
    <row r="19" spans="2:16" ht="18.75" x14ac:dyDescent="0.3">
      <c r="B19" s="45">
        <v>17</v>
      </c>
      <c r="C19" s="43" t="s">
        <v>77</v>
      </c>
      <c r="D19" s="43" t="s">
        <v>100</v>
      </c>
      <c r="E19" s="43" t="s">
        <v>101</v>
      </c>
      <c r="F19" s="43">
        <v>1</v>
      </c>
      <c r="G19" s="43" t="s">
        <v>196</v>
      </c>
      <c r="H19" s="43" t="s">
        <v>199</v>
      </c>
      <c r="I19" s="43" t="s">
        <v>216</v>
      </c>
      <c r="J19" s="43" t="s">
        <v>233</v>
      </c>
      <c r="K19" s="133">
        <f t="shared" si="0"/>
        <v>1</v>
      </c>
      <c r="L19" s="43" t="s">
        <v>256</v>
      </c>
      <c r="M19" s="133">
        <f t="shared" si="3"/>
        <v>1</v>
      </c>
      <c r="N19" s="133">
        <f t="shared" si="1"/>
        <v>0</v>
      </c>
      <c r="O19" s="43" t="str">
        <f t="shared" si="2"/>
        <v>COMPLETED</v>
      </c>
      <c r="P19" s="43"/>
    </row>
    <row r="20" spans="2:16" ht="18.75" x14ac:dyDescent="0.3">
      <c r="B20" s="45">
        <v>18</v>
      </c>
      <c r="C20" s="43" t="s">
        <v>77</v>
      </c>
      <c r="D20" s="43" t="s">
        <v>102</v>
      </c>
      <c r="E20" s="43" t="s">
        <v>83</v>
      </c>
      <c r="F20" s="43">
        <v>6</v>
      </c>
      <c r="G20" s="43" t="s">
        <v>196</v>
      </c>
      <c r="H20" s="135" t="s">
        <v>197</v>
      </c>
      <c r="I20" s="43" t="s">
        <v>217</v>
      </c>
      <c r="J20" s="43" t="s">
        <v>234</v>
      </c>
      <c r="K20" s="133">
        <f t="shared" si="0"/>
        <v>6</v>
      </c>
      <c r="L20" s="43" t="s">
        <v>257</v>
      </c>
      <c r="M20" s="133">
        <f t="shared" si="3"/>
        <v>6</v>
      </c>
      <c r="N20" s="133">
        <f t="shared" si="1"/>
        <v>0</v>
      </c>
      <c r="O20" s="43" t="str">
        <f t="shared" si="2"/>
        <v>COMPLETED</v>
      </c>
      <c r="P20" s="43"/>
    </row>
    <row r="21" spans="2:16" ht="18.75" x14ac:dyDescent="0.3">
      <c r="B21" s="45">
        <v>19</v>
      </c>
      <c r="C21" s="43" t="s">
        <v>78</v>
      </c>
      <c r="D21" s="43" t="s">
        <v>103</v>
      </c>
      <c r="E21" s="43" t="s">
        <v>83</v>
      </c>
      <c r="F21" s="43">
        <v>1</v>
      </c>
      <c r="G21" s="43" t="s">
        <v>539</v>
      </c>
      <c r="H21" s="172" t="s">
        <v>532</v>
      </c>
      <c r="I21" s="43" t="s">
        <v>540</v>
      </c>
      <c r="J21" s="43" t="s">
        <v>235</v>
      </c>
      <c r="K21" s="133">
        <f t="shared" si="0"/>
        <v>1</v>
      </c>
      <c r="L21" s="43" t="s">
        <v>258</v>
      </c>
      <c r="M21" s="133">
        <f t="shared" si="3"/>
        <v>1</v>
      </c>
      <c r="N21" s="133">
        <f t="shared" si="1"/>
        <v>0</v>
      </c>
      <c r="O21" s="43" t="str">
        <f t="shared" si="2"/>
        <v>COMPLETED</v>
      </c>
      <c r="P21" s="43"/>
    </row>
    <row r="22" spans="2:16" ht="18.75" x14ac:dyDescent="0.3">
      <c r="B22" s="45">
        <v>20</v>
      </c>
      <c r="C22" s="43" t="s">
        <v>78</v>
      </c>
      <c r="D22" s="43" t="s">
        <v>104</v>
      </c>
      <c r="E22" s="43" t="s">
        <v>83</v>
      </c>
      <c r="F22" s="43">
        <v>2</v>
      </c>
      <c r="G22" s="43" t="s">
        <v>539</v>
      </c>
      <c r="H22" s="172" t="s">
        <v>532</v>
      </c>
      <c r="I22" s="43" t="s">
        <v>541</v>
      </c>
      <c r="J22" s="43" t="s">
        <v>236</v>
      </c>
      <c r="K22" s="133">
        <f t="shared" si="0"/>
        <v>2</v>
      </c>
      <c r="L22" s="43" t="s">
        <v>259</v>
      </c>
      <c r="M22" s="133">
        <f t="shared" si="3"/>
        <v>2</v>
      </c>
      <c r="N22" s="133">
        <f t="shared" si="1"/>
        <v>0</v>
      </c>
      <c r="O22" s="43" t="str">
        <f t="shared" si="2"/>
        <v>COMPLETED</v>
      </c>
      <c r="P22" s="43"/>
    </row>
    <row r="23" spans="2:16" ht="18.75" x14ac:dyDescent="0.3">
      <c r="B23" s="45">
        <v>21</v>
      </c>
      <c r="C23" s="43" t="s">
        <v>78</v>
      </c>
      <c r="D23" s="43" t="s">
        <v>105</v>
      </c>
      <c r="E23" s="43" t="s">
        <v>83</v>
      </c>
      <c r="F23" s="43">
        <v>1</v>
      </c>
      <c r="G23" s="43" t="s">
        <v>539</v>
      </c>
      <c r="H23" s="172" t="s">
        <v>532</v>
      </c>
      <c r="I23" s="43" t="s">
        <v>542</v>
      </c>
      <c r="J23" s="43" t="s">
        <v>237</v>
      </c>
      <c r="K23" s="133">
        <f t="shared" si="0"/>
        <v>1</v>
      </c>
      <c r="L23" s="43" t="s">
        <v>260</v>
      </c>
      <c r="M23" s="133">
        <f t="shared" si="3"/>
        <v>1</v>
      </c>
      <c r="N23" s="133">
        <f t="shared" si="1"/>
        <v>0</v>
      </c>
      <c r="O23" s="43" t="str">
        <f t="shared" si="2"/>
        <v>COMPLETED</v>
      </c>
      <c r="P23" s="43"/>
    </row>
    <row r="24" spans="2:16" ht="18.75" x14ac:dyDescent="0.3">
      <c r="B24" s="45">
        <v>22</v>
      </c>
      <c r="C24" s="43" t="s">
        <v>78</v>
      </c>
      <c r="D24" s="43" t="s">
        <v>106</v>
      </c>
      <c r="E24" s="43" t="s">
        <v>83</v>
      </c>
      <c r="F24" s="43">
        <v>2</v>
      </c>
      <c r="G24" s="43" t="s">
        <v>539</v>
      </c>
      <c r="H24" s="172" t="s">
        <v>532</v>
      </c>
      <c r="I24" s="43" t="s">
        <v>543</v>
      </c>
      <c r="J24" s="43" t="s">
        <v>238</v>
      </c>
      <c r="K24" s="133">
        <f t="shared" si="0"/>
        <v>2</v>
      </c>
      <c r="L24" s="43" t="s">
        <v>261</v>
      </c>
      <c r="M24" s="133">
        <f t="shared" si="3"/>
        <v>2</v>
      </c>
      <c r="N24" s="133">
        <f t="shared" si="1"/>
        <v>0</v>
      </c>
      <c r="O24" s="43" t="str">
        <f t="shared" si="2"/>
        <v>COMPLETED</v>
      </c>
      <c r="P24" s="43"/>
    </row>
    <row r="25" spans="2:16" ht="18.75" x14ac:dyDescent="0.3">
      <c r="B25" s="45">
        <v>23</v>
      </c>
      <c r="C25" s="8" t="s">
        <v>179</v>
      </c>
      <c r="D25" s="43" t="s">
        <v>100</v>
      </c>
      <c r="E25" s="43" t="s">
        <v>101</v>
      </c>
      <c r="F25" s="43">
        <v>15</v>
      </c>
      <c r="G25" s="43" t="s">
        <v>539</v>
      </c>
      <c r="H25" s="172" t="s">
        <v>532</v>
      </c>
      <c r="I25" s="43" t="s">
        <v>544</v>
      </c>
      <c r="J25" s="43" t="s">
        <v>239</v>
      </c>
      <c r="K25" s="133">
        <f t="shared" si="0"/>
        <v>15</v>
      </c>
      <c r="L25" s="43" t="s">
        <v>262</v>
      </c>
      <c r="M25" s="133">
        <f t="shared" si="3"/>
        <v>15</v>
      </c>
      <c r="N25" s="133">
        <f t="shared" si="1"/>
        <v>0</v>
      </c>
      <c r="O25" s="43" t="str">
        <f t="shared" si="2"/>
        <v>COMPLETED</v>
      </c>
      <c r="P25" s="43"/>
    </row>
    <row r="26" spans="2:16" ht="18.75" x14ac:dyDescent="0.3">
      <c r="B26" s="45">
        <v>24</v>
      </c>
      <c r="C26" s="8" t="s">
        <v>178</v>
      </c>
      <c r="D26" s="43" t="s">
        <v>90</v>
      </c>
      <c r="E26" s="43" t="s">
        <v>91</v>
      </c>
      <c r="F26" s="43">
        <v>25</v>
      </c>
      <c r="G26" s="43" t="s">
        <v>539</v>
      </c>
      <c r="H26" s="172" t="s">
        <v>532</v>
      </c>
      <c r="I26" s="43" t="s">
        <v>545</v>
      </c>
      <c r="J26" s="43" t="s">
        <v>240</v>
      </c>
      <c r="K26" s="133">
        <f t="shared" si="0"/>
        <v>25</v>
      </c>
      <c r="L26" s="43" t="s">
        <v>263</v>
      </c>
      <c r="M26" s="133">
        <f t="shared" si="3"/>
        <v>25</v>
      </c>
      <c r="N26" s="133">
        <f t="shared" si="1"/>
        <v>0</v>
      </c>
      <c r="O26" s="43" t="str">
        <f t="shared" si="2"/>
        <v>COMPLETED</v>
      </c>
      <c r="P26" s="43"/>
    </row>
    <row r="27" spans="2:16" x14ac:dyDescent="0.25">
      <c r="G27" s="43"/>
      <c r="H27" s="43"/>
      <c r="I27" s="43"/>
      <c r="J27" s="43"/>
      <c r="K27" s="133"/>
      <c r="L27" s="43"/>
      <c r="M27" s="133"/>
      <c r="N27" s="133"/>
      <c r="O27" s="43"/>
      <c r="P27" s="43"/>
    </row>
    <row r="28" spans="2:16" x14ac:dyDescent="0.25">
      <c r="G28" s="43"/>
      <c r="H28" s="43"/>
      <c r="I28" s="43"/>
      <c r="J28" s="43"/>
      <c r="K28" s="133"/>
      <c r="L28" s="43"/>
      <c r="M28" s="133"/>
      <c r="N28" s="133"/>
      <c r="O28" s="43"/>
      <c r="P28" s="43"/>
    </row>
    <row r="29" spans="2:16" x14ac:dyDescent="0.25">
      <c r="G29" s="43"/>
      <c r="H29" s="43"/>
      <c r="I29" s="43"/>
      <c r="J29" s="43"/>
      <c r="K29" s="133"/>
      <c r="L29" s="43"/>
      <c r="M29" s="133"/>
      <c r="N29" s="133"/>
      <c r="O29" s="43"/>
      <c r="P29" s="43"/>
    </row>
    <row r="30" spans="2:16" x14ac:dyDescent="0.25">
      <c r="G30" s="43"/>
      <c r="H30" s="43"/>
      <c r="I30" s="43"/>
      <c r="J30" s="43"/>
      <c r="K30" s="133"/>
      <c r="L30" s="43"/>
      <c r="M30" s="133"/>
      <c r="N30" s="133"/>
      <c r="O30" s="43"/>
      <c r="P30" s="43"/>
    </row>
    <row r="31" spans="2:16" x14ac:dyDescent="0.25">
      <c r="G31" s="43"/>
      <c r="H31" s="43"/>
      <c r="I31" s="43"/>
      <c r="J31" s="43"/>
      <c r="K31" s="133"/>
      <c r="L31" s="43"/>
      <c r="M31" s="133"/>
      <c r="N31" s="133"/>
      <c r="O31" s="43"/>
      <c r="P31" s="43"/>
    </row>
    <row r="32" spans="2:16" x14ac:dyDescent="0.25">
      <c r="G32" s="43"/>
      <c r="H32" s="43"/>
      <c r="I32" s="43"/>
      <c r="J32" s="43"/>
      <c r="K32" s="133"/>
      <c r="L32" s="43"/>
      <c r="M32" s="133"/>
      <c r="N32" s="133"/>
      <c r="O32" s="43"/>
      <c r="P32" s="43"/>
    </row>
    <row r="33" spans="7:16" x14ac:dyDescent="0.25">
      <c r="G33" s="43"/>
      <c r="H33" s="43"/>
      <c r="I33" s="43"/>
      <c r="J33" s="43"/>
      <c r="K33" s="133"/>
      <c r="L33" s="43"/>
      <c r="M33" s="133"/>
      <c r="N33" s="133"/>
      <c r="O33" s="43"/>
      <c r="P33" s="43"/>
    </row>
    <row r="34" spans="7:16" x14ac:dyDescent="0.25">
      <c r="G34" s="43"/>
      <c r="H34" s="43"/>
      <c r="I34" s="43"/>
      <c r="J34" s="43"/>
      <c r="K34" s="133"/>
      <c r="L34" s="43"/>
      <c r="M34" s="133"/>
      <c r="N34" s="133"/>
      <c r="O34" s="43"/>
      <c r="P34" s="43"/>
    </row>
    <row r="35" spans="7:16" x14ac:dyDescent="0.25">
      <c r="G35" s="43"/>
      <c r="H35" s="43"/>
      <c r="I35" s="43"/>
      <c r="J35" s="43"/>
      <c r="K35" s="133"/>
      <c r="L35" s="43"/>
      <c r="M35" s="133"/>
      <c r="N35" s="133"/>
      <c r="O35" s="43"/>
      <c r="P35" s="43"/>
    </row>
    <row r="36" spans="7:16" x14ac:dyDescent="0.25">
      <c r="G36" s="43"/>
      <c r="H36" s="43"/>
      <c r="I36" s="43"/>
      <c r="J36" s="43"/>
      <c r="K36" s="133"/>
      <c r="L36" s="43"/>
      <c r="M36" s="133"/>
      <c r="N36" s="133"/>
      <c r="O36" s="43"/>
      <c r="P36" s="43"/>
    </row>
    <row r="37" spans="7:16" x14ac:dyDescent="0.25">
      <c r="G37" s="43"/>
      <c r="H37" s="43"/>
      <c r="I37" s="43"/>
      <c r="J37" s="43"/>
      <c r="K37" s="133"/>
      <c r="L37" s="43"/>
      <c r="M37" s="133"/>
      <c r="N37" s="133"/>
      <c r="O37" s="43"/>
      <c r="P37" s="43"/>
    </row>
    <row r="38" spans="7:16" x14ac:dyDescent="0.25">
      <c r="G38" s="43"/>
      <c r="H38" s="43"/>
      <c r="I38" s="43"/>
      <c r="J38" s="43"/>
      <c r="K38" s="133"/>
      <c r="L38" s="43"/>
      <c r="M38" s="133"/>
      <c r="N38" s="133"/>
      <c r="O38" s="43"/>
      <c r="P38" s="43"/>
    </row>
    <row r="39" spans="7:16" x14ac:dyDescent="0.25">
      <c r="G39" s="43"/>
      <c r="H39" s="43"/>
      <c r="I39" s="43"/>
      <c r="J39" s="43"/>
      <c r="K39" s="133"/>
      <c r="L39" s="43"/>
      <c r="M39" s="133"/>
      <c r="N39" s="133"/>
      <c r="O39" s="43"/>
      <c r="P39" s="43"/>
    </row>
    <row r="40" spans="7:16" x14ac:dyDescent="0.25">
      <c r="G40" s="43"/>
      <c r="H40" s="43"/>
      <c r="I40" s="43"/>
      <c r="J40" s="43"/>
      <c r="K40" s="133"/>
      <c r="L40" s="43"/>
      <c r="M40" s="133"/>
      <c r="N40" s="133"/>
      <c r="O40" s="43"/>
      <c r="P40" s="43"/>
    </row>
    <row r="41" spans="7:16" x14ac:dyDescent="0.25">
      <c r="G41" s="43"/>
      <c r="H41" s="43"/>
      <c r="I41" s="43"/>
      <c r="J41" s="43"/>
      <c r="K41" s="133"/>
      <c r="L41" s="43"/>
      <c r="M41" s="133"/>
      <c r="N41" s="133"/>
      <c r="O41" s="43"/>
      <c r="P41" s="43"/>
    </row>
    <row r="42" spans="7:16" x14ac:dyDescent="0.25">
      <c r="G42" s="43"/>
      <c r="H42" s="43"/>
      <c r="I42" s="43"/>
      <c r="J42" s="43"/>
      <c r="K42" s="133"/>
      <c r="L42" s="43"/>
      <c r="M42" s="133"/>
      <c r="N42" s="133"/>
      <c r="O42" s="43"/>
      <c r="P42" s="43"/>
    </row>
    <row r="43" spans="7:16" x14ac:dyDescent="0.25">
      <c r="G43" s="43"/>
      <c r="H43" s="43"/>
      <c r="I43" s="43"/>
      <c r="J43" s="43"/>
      <c r="K43" s="133"/>
      <c r="L43" s="43"/>
      <c r="M43" s="133"/>
      <c r="N43" s="133"/>
      <c r="O43" s="43"/>
      <c r="P43" s="43"/>
    </row>
    <row r="44" spans="7:16" x14ac:dyDescent="0.25">
      <c r="G44" s="43"/>
      <c r="H44" s="43"/>
      <c r="I44" s="43"/>
      <c r="J44" s="43"/>
      <c r="K44" s="133"/>
      <c r="L44" s="43"/>
      <c r="M44" s="133"/>
      <c r="N44" s="133"/>
      <c r="O44" s="43"/>
      <c r="P44" s="43"/>
    </row>
    <row r="45" spans="7:16" x14ac:dyDescent="0.25">
      <c r="G45" s="43"/>
      <c r="H45" s="43"/>
      <c r="I45" s="43"/>
      <c r="J45" s="43"/>
      <c r="K45" s="133"/>
      <c r="L45" s="43"/>
      <c r="M45" s="133"/>
      <c r="N45" s="133"/>
      <c r="O45" s="43"/>
      <c r="P45" s="43"/>
    </row>
    <row r="46" spans="7:16" x14ac:dyDescent="0.25">
      <c r="G46" s="43"/>
      <c r="H46" s="43"/>
      <c r="I46" s="43"/>
      <c r="J46" s="43"/>
      <c r="K46" s="133"/>
      <c r="L46" s="43"/>
      <c r="M46" s="133"/>
      <c r="N46" s="133"/>
      <c r="O46" s="43"/>
      <c r="P46" s="43"/>
    </row>
    <row r="47" spans="7:16" x14ac:dyDescent="0.25">
      <c r="G47" s="43"/>
      <c r="H47" s="43"/>
      <c r="I47" s="43"/>
      <c r="J47" s="43"/>
      <c r="K47" s="133"/>
      <c r="L47" s="43"/>
      <c r="M47" s="133"/>
      <c r="N47" s="133"/>
      <c r="O47" s="43"/>
      <c r="P47" s="43"/>
    </row>
    <row r="48" spans="7:16" x14ac:dyDescent="0.25">
      <c r="G48" s="43"/>
      <c r="H48" s="43"/>
      <c r="I48" s="43"/>
      <c r="J48" s="43"/>
      <c r="K48" s="133"/>
      <c r="L48" s="43"/>
      <c r="M48" s="133"/>
      <c r="N48" s="133"/>
      <c r="O48" s="43"/>
      <c r="P48" s="43"/>
    </row>
    <row r="49" spans="7:16" x14ac:dyDescent="0.25">
      <c r="G49" s="43"/>
      <c r="H49" s="43"/>
      <c r="I49" s="43"/>
      <c r="J49" s="43"/>
      <c r="K49" s="133"/>
      <c r="L49" s="43"/>
      <c r="M49" s="133"/>
      <c r="N49" s="133"/>
      <c r="O49" s="43"/>
      <c r="P49" s="43"/>
    </row>
    <row r="50" spans="7:16" x14ac:dyDescent="0.25">
      <c r="G50" s="43"/>
      <c r="H50" s="43"/>
      <c r="I50" s="43"/>
      <c r="J50" s="43"/>
      <c r="K50" s="133"/>
      <c r="L50" s="43"/>
      <c r="M50" s="133"/>
      <c r="N50" s="133"/>
      <c r="O50" s="43"/>
      <c r="P50" s="43"/>
    </row>
    <row r="51" spans="7:16" x14ac:dyDescent="0.25">
      <c r="G51" s="43"/>
      <c r="H51" s="43"/>
      <c r="I51" s="43"/>
      <c r="J51" s="43"/>
      <c r="K51" s="133"/>
      <c r="L51" s="43"/>
      <c r="M51" s="133"/>
      <c r="N51" s="133"/>
      <c r="O51" s="43"/>
      <c r="P51" s="43"/>
    </row>
    <row r="52" spans="7:16" x14ac:dyDescent="0.25">
      <c r="G52" s="43"/>
      <c r="H52" s="43"/>
      <c r="I52" s="43"/>
      <c r="J52" s="43"/>
      <c r="K52" s="133"/>
      <c r="L52" s="43"/>
      <c r="M52" s="133"/>
      <c r="N52" s="133"/>
      <c r="O52" s="43"/>
      <c r="P52" s="43"/>
    </row>
    <row r="53" spans="7:16" x14ac:dyDescent="0.25">
      <c r="G53" s="43"/>
      <c r="H53" s="43"/>
      <c r="I53" s="43"/>
      <c r="J53" s="43"/>
      <c r="K53" s="133"/>
      <c r="L53" s="43"/>
      <c r="M53" s="133"/>
      <c r="N53" s="133"/>
      <c r="O53" s="43"/>
      <c r="P53" s="43"/>
    </row>
    <row r="54" spans="7:16" x14ac:dyDescent="0.25">
      <c r="G54" s="43"/>
      <c r="H54" s="43"/>
      <c r="I54" s="43"/>
      <c r="J54" s="43"/>
      <c r="K54" s="133"/>
      <c r="L54" s="43"/>
      <c r="M54" s="133"/>
      <c r="N54" s="133"/>
      <c r="O54" s="43"/>
      <c r="P54" s="43"/>
    </row>
    <row r="55" spans="7:16" x14ac:dyDescent="0.25">
      <c r="G55" s="43"/>
      <c r="H55" s="43"/>
      <c r="I55" s="43"/>
      <c r="J55" s="43"/>
      <c r="K55" s="133"/>
      <c r="L55" s="43"/>
      <c r="M55" s="133"/>
      <c r="N55" s="133"/>
      <c r="O55" s="43"/>
      <c r="P55" s="43"/>
    </row>
    <row r="56" spans="7:16" x14ac:dyDescent="0.25">
      <c r="G56" s="43"/>
      <c r="H56" s="43"/>
      <c r="I56" s="43"/>
      <c r="J56" s="43"/>
      <c r="K56" s="133"/>
      <c r="L56" s="43"/>
      <c r="M56" s="133"/>
      <c r="N56" s="133"/>
      <c r="O56" s="43"/>
      <c r="P56" s="43"/>
    </row>
    <row r="57" spans="7:16" x14ac:dyDescent="0.25">
      <c r="G57" s="43"/>
      <c r="H57" s="43"/>
      <c r="I57" s="43"/>
      <c r="J57" s="43"/>
      <c r="K57" s="133"/>
      <c r="L57" s="43"/>
      <c r="M57" s="133"/>
      <c r="N57" s="133"/>
      <c r="O57" s="43"/>
      <c r="P57" s="43"/>
    </row>
    <row r="58" spans="7:16" x14ac:dyDescent="0.25">
      <c r="G58" s="43"/>
      <c r="H58" s="43"/>
      <c r="I58" s="43"/>
      <c r="J58" s="43"/>
      <c r="K58" s="133"/>
      <c r="L58" s="43"/>
      <c r="M58" s="133"/>
      <c r="N58" s="133"/>
      <c r="O58" s="43"/>
      <c r="P58" s="43"/>
    </row>
    <row r="59" spans="7:16" x14ac:dyDescent="0.25">
      <c r="G59" s="43"/>
      <c r="H59" s="43"/>
      <c r="I59" s="43"/>
      <c r="J59" s="43"/>
      <c r="K59" s="133"/>
      <c r="L59" s="43"/>
      <c r="M59" s="133"/>
      <c r="N59" s="133"/>
      <c r="O59" s="43"/>
      <c r="P59" s="43"/>
    </row>
    <row r="60" spans="7:16" x14ac:dyDescent="0.25">
      <c r="G60" s="43"/>
      <c r="H60" s="43"/>
      <c r="I60" s="43"/>
      <c r="J60" s="43"/>
      <c r="K60" s="133"/>
      <c r="L60" s="43"/>
      <c r="M60" s="133"/>
      <c r="N60" s="133"/>
      <c r="O60" s="43"/>
      <c r="P60" s="43"/>
    </row>
    <row r="61" spans="7:16" x14ac:dyDescent="0.25">
      <c r="G61" s="43"/>
      <c r="H61" s="43"/>
      <c r="I61" s="43"/>
      <c r="J61" s="43"/>
      <c r="K61" s="133"/>
      <c r="L61" s="43"/>
      <c r="M61" s="133"/>
      <c r="N61" s="133"/>
      <c r="O61" s="43"/>
      <c r="P61" s="43"/>
    </row>
    <row r="62" spans="7:16" x14ac:dyDescent="0.25">
      <c r="G62" s="43"/>
      <c r="H62" s="43"/>
      <c r="I62" s="43"/>
      <c r="J62" s="43"/>
      <c r="K62" s="133"/>
      <c r="L62" s="43"/>
      <c r="M62" s="133"/>
      <c r="N62" s="133"/>
      <c r="O62" s="43"/>
      <c r="P62" s="43"/>
    </row>
    <row r="63" spans="7:16" x14ac:dyDescent="0.25">
      <c r="G63" s="43"/>
      <c r="H63" s="43"/>
      <c r="I63" s="43"/>
      <c r="J63" s="43"/>
      <c r="K63" s="133"/>
      <c r="L63" s="43"/>
      <c r="M63" s="133"/>
      <c r="N63" s="133"/>
      <c r="O63" s="43"/>
      <c r="P63" s="43"/>
    </row>
    <row r="64" spans="7:16" x14ac:dyDescent="0.25">
      <c r="G64" s="43"/>
      <c r="H64" s="43"/>
      <c r="I64" s="43"/>
      <c r="J64" s="43"/>
      <c r="K64" s="133"/>
      <c r="L64" s="43"/>
      <c r="M64" s="133"/>
      <c r="N64" s="133"/>
      <c r="O64" s="43"/>
      <c r="P64" s="43"/>
    </row>
    <row r="65" spans="7:16" x14ac:dyDescent="0.25">
      <c r="G65" s="43"/>
      <c r="H65" s="43"/>
      <c r="I65" s="43"/>
      <c r="J65" s="43"/>
      <c r="K65" s="133"/>
      <c r="L65" s="43"/>
      <c r="M65" s="133"/>
      <c r="N65" s="133"/>
      <c r="O65" s="43"/>
      <c r="P65" s="43"/>
    </row>
    <row r="66" spans="7:16" x14ac:dyDescent="0.25">
      <c r="G66" s="43"/>
      <c r="H66" s="43"/>
      <c r="I66" s="43"/>
      <c r="J66" s="43"/>
      <c r="K66" s="133"/>
      <c r="L66" s="43"/>
      <c r="M66" s="133"/>
      <c r="N66" s="133"/>
      <c r="O66" s="43"/>
      <c r="P66" s="43"/>
    </row>
    <row r="67" spans="7:16" x14ac:dyDescent="0.25">
      <c r="G67" s="43"/>
      <c r="H67" s="43"/>
      <c r="I67" s="43"/>
      <c r="J67" s="43"/>
      <c r="K67" s="133"/>
      <c r="L67" s="43"/>
      <c r="M67" s="133"/>
      <c r="N67" s="133"/>
      <c r="O67" s="43"/>
      <c r="P67" s="43"/>
    </row>
    <row r="68" spans="7:16" x14ac:dyDescent="0.25">
      <c r="G68" s="43"/>
      <c r="H68" s="43"/>
      <c r="I68" s="43"/>
      <c r="J68" s="43"/>
      <c r="K68" s="133"/>
      <c r="L68" s="43"/>
      <c r="M68" s="133"/>
      <c r="N68" s="133"/>
      <c r="O68" s="43"/>
      <c r="P68" s="43"/>
    </row>
    <row r="69" spans="7:16" x14ac:dyDescent="0.25">
      <c r="G69" s="43"/>
      <c r="H69" s="43"/>
      <c r="I69" s="43"/>
      <c r="J69" s="43"/>
      <c r="K69" s="133"/>
      <c r="L69" s="43"/>
      <c r="M69" s="133"/>
      <c r="N69" s="133"/>
      <c r="O69" s="43"/>
      <c r="P69" s="43"/>
    </row>
    <row r="70" spans="7:16" x14ac:dyDescent="0.25">
      <c r="G70" s="43"/>
      <c r="H70" s="43"/>
      <c r="I70" s="43"/>
      <c r="J70" s="43"/>
      <c r="K70" s="133"/>
      <c r="L70" s="43"/>
      <c r="M70" s="133"/>
      <c r="N70" s="133"/>
      <c r="O70" s="43"/>
      <c r="P70" s="43"/>
    </row>
    <row r="71" spans="7:16" x14ac:dyDescent="0.25">
      <c r="G71" s="43"/>
      <c r="H71" s="43"/>
      <c r="I71" s="43"/>
      <c r="J71" s="43"/>
      <c r="K71" s="133"/>
      <c r="L71" s="43"/>
      <c r="M71" s="133"/>
      <c r="N71" s="133"/>
      <c r="O71" s="43"/>
      <c r="P71" s="43"/>
    </row>
    <row r="72" spans="7:16" x14ac:dyDescent="0.25">
      <c r="G72" s="43"/>
      <c r="H72" s="43"/>
      <c r="I72" s="43"/>
      <c r="J72" s="43"/>
      <c r="K72" s="133"/>
      <c r="L72" s="43"/>
      <c r="M72" s="133"/>
      <c r="N72" s="133"/>
      <c r="O72" s="43"/>
      <c r="P72" s="43"/>
    </row>
    <row r="73" spans="7:16" x14ac:dyDescent="0.25">
      <c r="G73" s="43"/>
      <c r="H73" s="43"/>
      <c r="I73" s="43"/>
      <c r="J73" s="43"/>
      <c r="K73" s="133"/>
      <c r="L73" s="43"/>
      <c r="M73" s="133"/>
      <c r="N73" s="133"/>
      <c r="O73" s="43"/>
      <c r="P73" s="43"/>
    </row>
    <row r="74" spans="7:16" x14ac:dyDescent="0.25">
      <c r="G74" s="43"/>
      <c r="H74" s="43"/>
      <c r="I74" s="43"/>
      <c r="J74" s="43"/>
      <c r="K74" s="133"/>
      <c r="L74" s="43"/>
      <c r="M74" s="133"/>
      <c r="N74" s="133"/>
      <c r="O74" s="43"/>
      <c r="P74" s="43"/>
    </row>
    <row r="75" spans="7:16" x14ac:dyDescent="0.25">
      <c r="G75" s="43"/>
      <c r="H75" s="43"/>
      <c r="I75" s="43"/>
      <c r="J75" s="43"/>
      <c r="K75" s="133"/>
      <c r="L75" s="43"/>
      <c r="M75" s="133"/>
      <c r="N75" s="133"/>
      <c r="O75" s="43"/>
      <c r="P75" s="43"/>
    </row>
    <row r="76" spans="7:16" x14ac:dyDescent="0.25">
      <c r="G76" s="43"/>
      <c r="H76" s="43"/>
      <c r="I76" s="43"/>
      <c r="J76" s="43"/>
      <c r="K76" s="133"/>
      <c r="L76" s="43"/>
      <c r="M76" s="133"/>
      <c r="N76" s="133"/>
      <c r="O76" s="43"/>
      <c r="P76" s="43"/>
    </row>
    <row r="77" spans="7:16" x14ac:dyDescent="0.25">
      <c r="G77" s="43"/>
      <c r="H77" s="43"/>
      <c r="I77" s="43"/>
      <c r="J77" s="43"/>
      <c r="K77" s="133"/>
      <c r="L77" s="43"/>
      <c r="M77" s="133"/>
      <c r="N77" s="133"/>
      <c r="O77" s="43"/>
      <c r="P77" s="43"/>
    </row>
    <row r="78" spans="7:16" x14ac:dyDescent="0.25">
      <c r="G78" s="43"/>
      <c r="H78" s="43"/>
      <c r="I78" s="43"/>
      <c r="J78" s="43"/>
      <c r="K78" s="133"/>
      <c r="L78" s="43"/>
      <c r="M78" s="133"/>
      <c r="N78" s="133"/>
      <c r="O78" s="43"/>
      <c r="P78" s="43"/>
    </row>
    <row r="79" spans="7:16" x14ac:dyDescent="0.25">
      <c r="G79" s="43"/>
      <c r="H79" s="43"/>
      <c r="I79" s="43"/>
      <c r="J79" s="43"/>
      <c r="K79" s="133"/>
      <c r="L79" s="43"/>
      <c r="M79" s="133"/>
      <c r="N79" s="133"/>
      <c r="O79" s="43"/>
      <c r="P79" s="43"/>
    </row>
    <row r="80" spans="7:16" x14ac:dyDescent="0.25">
      <c r="G80" s="43"/>
      <c r="H80" s="43"/>
      <c r="I80" s="43"/>
      <c r="J80" s="43"/>
      <c r="K80" s="133"/>
      <c r="L80" s="43"/>
      <c r="M80" s="133"/>
      <c r="N80" s="133"/>
      <c r="O80" s="43"/>
      <c r="P80" s="43"/>
    </row>
    <row r="81" spans="7:16" x14ac:dyDescent="0.25">
      <c r="G81" s="43"/>
      <c r="H81" s="43"/>
      <c r="I81" s="43"/>
      <c r="J81" s="43"/>
      <c r="K81" s="133"/>
      <c r="L81" s="43"/>
      <c r="M81" s="133"/>
      <c r="N81" s="133"/>
      <c r="O81" s="43"/>
      <c r="P81" s="43"/>
    </row>
    <row r="82" spans="7:16" x14ac:dyDescent="0.25">
      <c r="G82" s="43"/>
      <c r="H82" s="43"/>
      <c r="I82" s="43"/>
      <c r="J82" s="43"/>
      <c r="K82" s="133"/>
      <c r="L82" s="43"/>
      <c r="M82" s="133"/>
      <c r="N82" s="133"/>
      <c r="O82" s="43"/>
      <c r="P82" s="43"/>
    </row>
    <row r="83" spans="7:16" x14ac:dyDescent="0.25">
      <c r="G83" s="43"/>
      <c r="H83" s="43"/>
      <c r="I83" s="43"/>
      <c r="J83" s="43"/>
      <c r="K83" s="133"/>
      <c r="L83" s="43"/>
      <c r="M83" s="133"/>
      <c r="N83" s="133"/>
      <c r="O83" s="43"/>
      <c r="P83" s="43"/>
    </row>
    <row r="84" spans="7:16" x14ac:dyDescent="0.25">
      <c r="G84" s="43"/>
      <c r="H84" s="43"/>
      <c r="I84" s="43"/>
      <c r="J84" s="43"/>
      <c r="K84" s="133"/>
      <c r="L84" s="43"/>
      <c r="M84" s="133"/>
      <c r="N84" s="133"/>
      <c r="O84" s="43"/>
      <c r="P84" s="43"/>
    </row>
    <row r="85" spans="7:16" x14ac:dyDescent="0.25">
      <c r="G85" s="43"/>
      <c r="H85" s="43"/>
      <c r="I85" s="43"/>
      <c r="J85" s="43"/>
      <c r="K85" s="133"/>
      <c r="L85" s="43"/>
      <c r="M85" s="133"/>
      <c r="N85" s="133"/>
      <c r="O85" s="43"/>
      <c r="P85" s="43"/>
    </row>
    <row r="86" spans="7:16" x14ac:dyDescent="0.25">
      <c r="G86" s="43"/>
      <c r="H86" s="43"/>
      <c r="I86" s="43"/>
      <c r="J86" s="43"/>
      <c r="K86" s="133"/>
      <c r="L86" s="43"/>
      <c r="M86" s="133"/>
      <c r="N86" s="133"/>
      <c r="O86" s="43"/>
      <c r="P86" s="43"/>
    </row>
    <row r="87" spans="7:16" x14ac:dyDescent="0.25">
      <c r="G87" s="43"/>
      <c r="H87" s="43"/>
      <c r="I87" s="43"/>
      <c r="J87" s="43"/>
      <c r="K87" s="133"/>
      <c r="L87" s="43"/>
      <c r="M87" s="133"/>
      <c r="N87" s="133"/>
      <c r="O87" s="43"/>
      <c r="P87" s="43"/>
    </row>
    <row r="88" spans="7:16" x14ac:dyDescent="0.25">
      <c r="G88" s="43"/>
      <c r="H88" s="43"/>
      <c r="I88" s="43"/>
      <c r="J88" s="43"/>
      <c r="K88" s="133"/>
      <c r="L88" s="43"/>
      <c r="M88" s="133"/>
      <c r="N88" s="133"/>
      <c r="O88" s="43"/>
      <c r="P88" s="43"/>
    </row>
    <row r="89" spans="7:16" x14ac:dyDescent="0.25">
      <c r="G89" s="43"/>
      <c r="H89" s="43"/>
      <c r="I89" s="43"/>
      <c r="J89" s="43"/>
      <c r="K89" s="133"/>
      <c r="L89" s="43"/>
      <c r="M89" s="133"/>
      <c r="N89" s="133"/>
      <c r="O89" s="43"/>
      <c r="P89" s="43"/>
    </row>
    <row r="90" spans="7:16" x14ac:dyDescent="0.25">
      <c r="G90" s="43"/>
      <c r="H90" s="43"/>
      <c r="I90" s="43"/>
      <c r="J90" s="43"/>
      <c r="K90" s="133"/>
      <c r="L90" s="43"/>
      <c r="M90" s="133"/>
      <c r="N90" s="133"/>
      <c r="O90" s="43"/>
      <c r="P90" s="43"/>
    </row>
    <row r="91" spans="7:16" x14ac:dyDescent="0.25">
      <c r="G91" s="43"/>
      <c r="H91" s="43"/>
      <c r="I91" s="43"/>
      <c r="J91" s="43"/>
      <c r="K91" s="133"/>
      <c r="L91" s="43"/>
      <c r="M91" s="133"/>
      <c r="N91" s="133"/>
      <c r="O91" s="43"/>
      <c r="P91" s="43"/>
    </row>
    <row r="92" spans="7:16" x14ac:dyDescent="0.25">
      <c r="G92" s="43"/>
      <c r="H92" s="43"/>
      <c r="I92" s="43"/>
      <c r="J92" s="43"/>
      <c r="K92" s="133"/>
      <c r="L92" s="43"/>
      <c r="M92" s="133"/>
      <c r="N92" s="133"/>
      <c r="O92" s="43"/>
      <c r="P92" s="43"/>
    </row>
    <row r="93" spans="7:16" x14ac:dyDescent="0.25">
      <c r="G93" s="43"/>
      <c r="H93" s="43"/>
      <c r="I93" s="43"/>
      <c r="J93" s="43"/>
      <c r="K93" s="133"/>
      <c r="L93" s="43"/>
      <c r="M93" s="133"/>
      <c r="N93" s="133"/>
      <c r="O93" s="43"/>
      <c r="P93" s="43"/>
    </row>
    <row r="94" spans="7:16" x14ac:dyDescent="0.25">
      <c r="G94" s="43"/>
      <c r="H94" s="43"/>
      <c r="I94" s="43"/>
      <c r="J94" s="43"/>
      <c r="K94" s="133"/>
      <c r="L94" s="43"/>
      <c r="M94" s="133"/>
      <c r="N94" s="133"/>
      <c r="O94" s="43"/>
      <c r="P94" s="43"/>
    </row>
    <row r="95" spans="7:16" x14ac:dyDescent="0.25">
      <c r="G95" s="43"/>
      <c r="H95" s="43"/>
      <c r="I95" s="43"/>
      <c r="J95" s="43"/>
      <c r="K95" s="133"/>
      <c r="L95" s="43"/>
      <c r="M95" s="133"/>
      <c r="N95" s="133"/>
      <c r="O95" s="43"/>
      <c r="P95" s="43"/>
    </row>
    <row r="96" spans="7:16" x14ac:dyDescent="0.25">
      <c r="G96" s="43"/>
      <c r="H96" s="43"/>
      <c r="I96" s="43"/>
      <c r="J96" s="43"/>
      <c r="K96" s="133"/>
      <c r="L96" s="43"/>
      <c r="M96" s="133"/>
      <c r="N96" s="133"/>
      <c r="O96" s="43"/>
      <c r="P96" s="43"/>
    </row>
    <row r="97" spans="7:16" x14ac:dyDescent="0.25">
      <c r="G97" s="43"/>
      <c r="H97" s="43"/>
      <c r="I97" s="43"/>
      <c r="J97" s="43"/>
      <c r="K97" s="133"/>
      <c r="L97" s="43"/>
      <c r="M97" s="133"/>
      <c r="N97" s="133"/>
      <c r="O97" s="43"/>
      <c r="P97" s="43"/>
    </row>
    <row r="98" spans="7:16" x14ac:dyDescent="0.25">
      <c r="G98" s="43"/>
      <c r="H98" s="43"/>
      <c r="I98" s="43"/>
      <c r="J98" s="43"/>
      <c r="K98" s="133"/>
      <c r="L98" s="43"/>
      <c r="M98" s="133"/>
      <c r="N98" s="133"/>
      <c r="O98" s="43"/>
      <c r="P98" s="43"/>
    </row>
    <row r="99" spans="7:16" x14ac:dyDescent="0.25">
      <c r="G99" s="43"/>
      <c r="H99" s="43"/>
      <c r="I99" s="43"/>
      <c r="J99" s="43"/>
      <c r="K99" s="133"/>
      <c r="L99" s="43"/>
      <c r="M99" s="133"/>
      <c r="N99" s="133"/>
      <c r="O99" s="43"/>
      <c r="P99" s="43"/>
    </row>
    <row r="100" spans="7:16" x14ac:dyDescent="0.25">
      <c r="G100" s="43"/>
      <c r="H100" s="43"/>
      <c r="I100" s="43"/>
      <c r="J100" s="43"/>
      <c r="K100" s="133"/>
      <c r="L100" s="43"/>
      <c r="M100" s="133"/>
      <c r="N100" s="133"/>
      <c r="O100" s="43"/>
      <c r="P100" s="43"/>
    </row>
    <row r="101" spans="7:16" x14ac:dyDescent="0.25">
      <c r="G101" s="43"/>
      <c r="H101" s="43"/>
      <c r="I101" s="43"/>
      <c r="J101" s="43"/>
      <c r="K101" s="133"/>
      <c r="L101" s="43"/>
      <c r="M101" s="133"/>
      <c r="N101" s="133"/>
      <c r="O101" s="43"/>
      <c r="P101" s="43"/>
    </row>
    <row r="102" spans="7:16" x14ac:dyDescent="0.25">
      <c r="G102" s="43"/>
      <c r="H102" s="43"/>
      <c r="I102" s="43"/>
      <c r="J102" s="43"/>
      <c r="K102" s="133"/>
      <c r="L102" s="43"/>
      <c r="M102" s="133"/>
      <c r="N102" s="133"/>
      <c r="O102" s="43"/>
      <c r="P102" s="43"/>
    </row>
    <row r="103" spans="7:16" x14ac:dyDescent="0.25">
      <c r="G103" s="43"/>
      <c r="H103" s="43"/>
      <c r="I103" s="43"/>
      <c r="J103" s="43"/>
      <c r="K103" s="133"/>
      <c r="L103" s="43"/>
      <c r="M103" s="133"/>
      <c r="N103" s="133"/>
      <c r="O103" s="43"/>
      <c r="P103" s="43"/>
    </row>
    <row r="104" spans="7:16" x14ac:dyDescent="0.25">
      <c r="G104" s="43"/>
      <c r="H104" s="43"/>
      <c r="I104" s="43"/>
      <c r="J104" s="43"/>
      <c r="K104" s="133"/>
      <c r="L104" s="43"/>
      <c r="M104" s="133"/>
      <c r="N104" s="133"/>
      <c r="O104" s="43"/>
      <c r="P104" s="43"/>
    </row>
    <row r="105" spans="7:16" x14ac:dyDescent="0.25">
      <c r="G105" s="43"/>
      <c r="H105" s="43"/>
      <c r="I105" s="43"/>
      <c r="J105" s="43"/>
      <c r="K105" s="133"/>
      <c r="L105" s="43"/>
      <c r="M105" s="133"/>
      <c r="N105" s="133"/>
      <c r="O105" s="43"/>
      <c r="P105" s="43"/>
    </row>
    <row r="106" spans="7:16" x14ac:dyDescent="0.25">
      <c r="G106" s="43"/>
      <c r="H106" s="43"/>
      <c r="I106" s="43"/>
      <c r="J106" s="43"/>
      <c r="K106" s="133"/>
      <c r="L106" s="43"/>
      <c r="M106" s="133"/>
      <c r="N106" s="133"/>
      <c r="O106" s="43"/>
      <c r="P106" s="43"/>
    </row>
    <row r="107" spans="7:16" x14ac:dyDescent="0.25">
      <c r="G107" s="43"/>
      <c r="H107" s="43"/>
      <c r="I107" s="43"/>
      <c r="J107" s="43"/>
      <c r="K107" s="133"/>
      <c r="L107" s="43"/>
      <c r="M107" s="133"/>
      <c r="N107" s="133"/>
      <c r="O107" s="43"/>
      <c r="P107" s="43"/>
    </row>
    <row r="108" spans="7:16" x14ac:dyDescent="0.25">
      <c r="G108" s="43"/>
      <c r="H108" s="43"/>
      <c r="I108" s="43"/>
      <c r="J108" s="43"/>
      <c r="K108" s="133"/>
      <c r="L108" s="43"/>
      <c r="M108" s="133"/>
      <c r="N108" s="133"/>
      <c r="O108" s="43"/>
      <c r="P108" s="43"/>
    </row>
    <row r="109" spans="7:16" x14ac:dyDescent="0.25">
      <c r="G109" s="43"/>
      <c r="H109" s="43"/>
      <c r="I109" s="43"/>
      <c r="J109" s="43"/>
      <c r="K109" s="133"/>
      <c r="L109" s="43"/>
      <c r="M109" s="133"/>
      <c r="N109" s="133"/>
      <c r="O109" s="43"/>
      <c r="P109" s="43"/>
    </row>
    <row r="110" spans="7:16" x14ac:dyDescent="0.25">
      <c r="G110" s="43"/>
      <c r="H110" s="43"/>
      <c r="I110" s="43"/>
      <c r="J110" s="43"/>
      <c r="K110" s="133"/>
      <c r="L110" s="43"/>
      <c r="M110" s="133"/>
      <c r="N110" s="133"/>
      <c r="O110" s="43"/>
      <c r="P110" s="43"/>
    </row>
    <row r="111" spans="7:16" x14ac:dyDescent="0.25">
      <c r="G111" s="43"/>
      <c r="H111" s="43"/>
      <c r="I111" s="43"/>
      <c r="J111" s="43"/>
      <c r="K111" s="133"/>
      <c r="L111" s="43"/>
      <c r="M111" s="133"/>
      <c r="N111" s="133"/>
      <c r="O111" s="43"/>
      <c r="P111" s="43"/>
    </row>
    <row r="112" spans="7:16" x14ac:dyDescent="0.25">
      <c r="G112" s="43"/>
      <c r="H112" s="43"/>
      <c r="I112" s="43"/>
      <c r="J112" s="43"/>
      <c r="K112" s="133"/>
      <c r="L112" s="43"/>
      <c r="M112" s="133"/>
      <c r="N112" s="133"/>
      <c r="O112" s="43"/>
      <c r="P112" s="43"/>
    </row>
    <row r="113" spans="7:16" x14ac:dyDescent="0.25">
      <c r="G113" s="43"/>
      <c r="H113" s="43"/>
      <c r="I113" s="43"/>
      <c r="J113" s="43"/>
      <c r="K113" s="133"/>
      <c r="L113" s="43"/>
      <c r="M113" s="133"/>
      <c r="N113" s="133"/>
      <c r="O113" s="43"/>
      <c r="P113" s="43"/>
    </row>
    <row r="114" spans="7:16" x14ac:dyDescent="0.25">
      <c r="G114" s="43"/>
      <c r="H114" s="43"/>
      <c r="I114" s="43"/>
      <c r="J114" s="43"/>
      <c r="K114" s="133"/>
      <c r="L114" s="43"/>
      <c r="M114" s="133"/>
      <c r="N114" s="133"/>
      <c r="O114" s="43"/>
      <c r="P114" s="43"/>
    </row>
    <row r="115" spans="7:16" x14ac:dyDescent="0.25">
      <c r="G115" s="43"/>
      <c r="H115" s="43"/>
      <c r="I115" s="43"/>
      <c r="J115" s="43"/>
      <c r="K115" s="133"/>
      <c r="L115" s="43"/>
      <c r="M115" s="133"/>
      <c r="N115" s="133"/>
      <c r="O115" s="43"/>
      <c r="P115" s="43"/>
    </row>
    <row r="116" spans="7:16" x14ac:dyDescent="0.25">
      <c r="G116" s="43"/>
      <c r="H116" s="43"/>
      <c r="I116" s="43"/>
      <c r="J116" s="43"/>
      <c r="K116" s="133"/>
      <c r="L116" s="43"/>
      <c r="M116" s="133"/>
      <c r="N116" s="133"/>
      <c r="O116" s="43"/>
      <c r="P116" s="43"/>
    </row>
    <row r="117" spans="7:16" x14ac:dyDescent="0.25">
      <c r="G117" s="43"/>
      <c r="H117" s="43"/>
      <c r="I117" s="43"/>
      <c r="J117" s="43"/>
      <c r="K117" s="133"/>
      <c r="L117" s="43"/>
      <c r="M117" s="133"/>
      <c r="N117" s="133"/>
      <c r="O117" s="43"/>
      <c r="P117" s="43"/>
    </row>
    <row r="118" spans="7:16" x14ac:dyDescent="0.25">
      <c r="G118" s="43"/>
      <c r="H118" s="43"/>
      <c r="I118" s="43"/>
      <c r="J118" s="43"/>
      <c r="K118" s="133"/>
      <c r="L118" s="43"/>
      <c r="M118" s="133"/>
      <c r="N118" s="133"/>
      <c r="O118" s="43"/>
      <c r="P118" s="43"/>
    </row>
    <row r="119" spans="7:16" x14ac:dyDescent="0.25">
      <c r="G119" s="43"/>
      <c r="H119" s="43"/>
      <c r="I119" s="43"/>
      <c r="J119" s="43"/>
      <c r="K119" s="133"/>
      <c r="L119" s="43"/>
      <c r="M119" s="133"/>
      <c r="N119" s="133"/>
      <c r="O119" s="43"/>
      <c r="P119" s="43"/>
    </row>
    <row r="120" spans="7:16" x14ac:dyDescent="0.25">
      <c r="G120" s="43"/>
      <c r="H120" s="43"/>
      <c r="I120" s="43"/>
      <c r="J120" s="43"/>
      <c r="K120" s="133"/>
      <c r="L120" s="43"/>
      <c r="M120" s="133"/>
      <c r="N120" s="133"/>
      <c r="O120" s="43"/>
      <c r="P120" s="43"/>
    </row>
    <row r="121" spans="7:16" x14ac:dyDescent="0.25">
      <c r="G121" s="43"/>
      <c r="H121" s="43"/>
      <c r="I121" s="43"/>
      <c r="J121" s="43"/>
      <c r="K121" s="133"/>
      <c r="L121" s="43"/>
      <c r="M121" s="133"/>
      <c r="N121" s="133"/>
      <c r="O121" s="43"/>
      <c r="P121" s="43"/>
    </row>
    <row r="122" spans="7:16" x14ac:dyDescent="0.25">
      <c r="G122" s="43"/>
      <c r="H122" s="43"/>
      <c r="I122" s="43"/>
      <c r="J122" s="43"/>
      <c r="K122" s="133"/>
      <c r="L122" s="43"/>
      <c r="M122" s="133"/>
      <c r="N122" s="133"/>
      <c r="O122" s="43"/>
      <c r="P122" s="43"/>
    </row>
    <row r="123" spans="7:16" x14ac:dyDescent="0.25">
      <c r="G123" s="43"/>
      <c r="H123" s="43"/>
      <c r="I123" s="43"/>
      <c r="J123" s="43"/>
      <c r="K123" s="133"/>
      <c r="L123" s="43"/>
      <c r="M123" s="133"/>
      <c r="N123" s="133"/>
      <c r="O123" s="43"/>
      <c r="P123" s="43"/>
    </row>
    <row r="124" spans="7:16" x14ac:dyDescent="0.25">
      <c r="G124" s="43"/>
      <c r="H124" s="43"/>
      <c r="I124" s="43"/>
      <c r="J124" s="43"/>
      <c r="K124" s="133"/>
      <c r="L124" s="43"/>
      <c r="M124" s="133"/>
      <c r="N124" s="133"/>
      <c r="O124" s="43"/>
      <c r="P124" s="43"/>
    </row>
    <row r="125" spans="7:16" x14ac:dyDescent="0.25">
      <c r="G125" s="43"/>
      <c r="H125" s="43"/>
      <c r="I125" s="43"/>
      <c r="J125" s="43"/>
      <c r="K125" s="133"/>
      <c r="L125" s="43"/>
      <c r="M125" s="133"/>
      <c r="N125" s="133"/>
      <c r="O125" s="43"/>
      <c r="P125" s="43"/>
    </row>
    <row r="126" spans="7:16" x14ac:dyDescent="0.25">
      <c r="G126" s="43"/>
      <c r="H126" s="43"/>
      <c r="I126" s="43"/>
      <c r="J126" s="43"/>
      <c r="K126" s="133"/>
      <c r="L126" s="43"/>
      <c r="M126" s="133"/>
      <c r="N126" s="133"/>
      <c r="O126" s="43"/>
      <c r="P126" s="43"/>
    </row>
    <row r="127" spans="7:16" x14ac:dyDescent="0.25">
      <c r="G127" s="43"/>
      <c r="H127" s="43"/>
      <c r="I127" s="43"/>
      <c r="J127" s="43"/>
      <c r="K127" s="133"/>
      <c r="L127" s="43"/>
      <c r="M127" s="133"/>
      <c r="N127" s="133"/>
      <c r="O127" s="43"/>
      <c r="P127" s="43"/>
    </row>
    <row r="128" spans="7:16" x14ac:dyDescent="0.25">
      <c r="G128" s="43"/>
      <c r="H128" s="43"/>
      <c r="I128" s="43"/>
      <c r="J128" s="43"/>
      <c r="K128" s="133"/>
      <c r="L128" s="43"/>
      <c r="M128" s="133"/>
      <c r="N128" s="133"/>
      <c r="O128" s="43"/>
      <c r="P128" s="43"/>
    </row>
    <row r="129" spans="7:16" x14ac:dyDescent="0.25">
      <c r="G129" s="43"/>
      <c r="H129" s="43"/>
      <c r="I129" s="43"/>
      <c r="J129" s="43"/>
      <c r="K129" s="133"/>
      <c r="L129" s="43"/>
      <c r="M129" s="133"/>
      <c r="N129" s="133"/>
      <c r="O129" s="43"/>
      <c r="P129" s="43"/>
    </row>
    <row r="130" spans="7:16" x14ac:dyDescent="0.25">
      <c r="G130" s="43"/>
      <c r="H130" s="43"/>
      <c r="I130" s="43"/>
      <c r="J130" s="43"/>
      <c r="K130" s="133"/>
      <c r="L130" s="43"/>
      <c r="M130" s="133"/>
      <c r="N130" s="133"/>
      <c r="O130" s="43"/>
      <c r="P130" s="43"/>
    </row>
    <row r="131" spans="7:16" x14ac:dyDescent="0.25">
      <c r="G131" s="43"/>
      <c r="H131" s="43"/>
      <c r="I131" s="43"/>
      <c r="J131" s="43"/>
      <c r="K131" s="133"/>
      <c r="L131" s="43"/>
      <c r="M131" s="133"/>
      <c r="N131" s="133"/>
      <c r="O131" s="43"/>
      <c r="P131" s="43"/>
    </row>
    <row r="132" spans="7:16" x14ac:dyDescent="0.25">
      <c r="G132" s="43"/>
      <c r="H132" s="43"/>
      <c r="I132" s="43"/>
      <c r="J132" s="43"/>
      <c r="K132" s="133"/>
      <c r="L132" s="43"/>
      <c r="M132" s="133"/>
      <c r="N132" s="133"/>
      <c r="O132" s="43"/>
      <c r="P132" s="43"/>
    </row>
    <row r="133" spans="7:16" x14ac:dyDescent="0.25">
      <c r="G133" s="43"/>
      <c r="H133" s="43"/>
      <c r="I133" s="43"/>
      <c r="J133" s="43"/>
      <c r="K133" s="133"/>
      <c r="L133" s="43"/>
      <c r="M133" s="133"/>
      <c r="N133" s="133"/>
      <c r="O133" s="43"/>
      <c r="P133" s="43"/>
    </row>
    <row r="134" spans="7:16" x14ac:dyDescent="0.25">
      <c r="G134" s="43"/>
      <c r="H134" s="43"/>
      <c r="I134" s="43"/>
      <c r="J134" s="43"/>
      <c r="K134" s="133"/>
      <c r="L134" s="43"/>
      <c r="M134" s="133"/>
      <c r="N134" s="133"/>
      <c r="O134" s="43"/>
      <c r="P134" s="43"/>
    </row>
    <row r="135" spans="7:16" x14ac:dyDescent="0.25">
      <c r="G135" s="43"/>
      <c r="H135" s="43"/>
      <c r="I135" s="43"/>
      <c r="J135" s="43"/>
      <c r="K135" s="133"/>
      <c r="L135" s="43"/>
      <c r="M135" s="133"/>
      <c r="N135" s="133"/>
      <c r="O135" s="43"/>
      <c r="P135" s="43"/>
    </row>
    <row r="136" spans="7:16" x14ac:dyDescent="0.25">
      <c r="G136" s="43"/>
      <c r="H136" s="43"/>
      <c r="I136" s="43"/>
      <c r="J136" s="43"/>
      <c r="K136" s="133"/>
      <c r="L136" s="43"/>
      <c r="M136" s="133"/>
      <c r="N136" s="133"/>
      <c r="O136" s="43"/>
      <c r="P136" s="43"/>
    </row>
    <row r="137" spans="7:16" x14ac:dyDescent="0.25">
      <c r="G137" s="43"/>
      <c r="H137" s="43"/>
      <c r="I137" s="43"/>
      <c r="J137" s="43"/>
      <c r="K137" s="133"/>
      <c r="L137" s="43"/>
      <c r="M137" s="133"/>
      <c r="N137" s="133"/>
      <c r="O137" s="43"/>
      <c r="P137" s="43"/>
    </row>
    <row r="138" spans="7:16" x14ac:dyDescent="0.25">
      <c r="G138" s="43"/>
      <c r="H138" s="43"/>
      <c r="I138" s="43"/>
      <c r="J138" s="43"/>
      <c r="K138" s="133"/>
      <c r="L138" s="43"/>
      <c r="M138" s="133"/>
      <c r="N138" s="133"/>
      <c r="O138" s="43"/>
      <c r="P138" s="43"/>
    </row>
    <row r="139" spans="7:16" x14ac:dyDescent="0.25">
      <c r="G139" s="43"/>
      <c r="H139" s="43"/>
      <c r="I139" s="43"/>
      <c r="J139" s="43"/>
      <c r="K139" s="133"/>
      <c r="L139" s="43"/>
      <c r="M139" s="133"/>
      <c r="N139" s="133"/>
      <c r="O139" s="43"/>
      <c r="P139" s="43"/>
    </row>
    <row r="140" spans="7:16" x14ac:dyDescent="0.25">
      <c r="G140" s="43"/>
      <c r="H140" s="43"/>
      <c r="I140" s="43"/>
      <c r="J140" s="43"/>
      <c r="K140" s="133"/>
      <c r="L140" s="43"/>
      <c r="M140" s="133"/>
      <c r="N140" s="133"/>
      <c r="O140" s="43"/>
      <c r="P140" s="43"/>
    </row>
    <row r="141" spans="7:16" x14ac:dyDescent="0.25">
      <c r="G141" s="43"/>
      <c r="H141" s="43"/>
      <c r="I141" s="43"/>
      <c r="J141" s="43"/>
      <c r="K141" s="133"/>
      <c r="L141" s="43"/>
      <c r="M141" s="133"/>
      <c r="N141" s="133"/>
      <c r="O141" s="43"/>
      <c r="P141" s="43"/>
    </row>
    <row r="142" spans="7:16" x14ac:dyDescent="0.25">
      <c r="G142" s="43"/>
      <c r="H142" s="43"/>
      <c r="I142" s="43"/>
      <c r="J142" s="43"/>
      <c r="K142" s="133"/>
      <c r="L142" s="43"/>
      <c r="M142" s="133"/>
      <c r="N142" s="133"/>
      <c r="O142" s="43"/>
      <c r="P142" s="43"/>
    </row>
    <row r="143" spans="7:16" x14ac:dyDescent="0.25">
      <c r="G143" s="43"/>
      <c r="H143" s="43"/>
      <c r="I143" s="43"/>
      <c r="J143" s="43"/>
      <c r="K143" s="133"/>
      <c r="L143" s="43"/>
      <c r="M143" s="133"/>
      <c r="N143" s="133"/>
      <c r="O143" s="43"/>
      <c r="P143" s="43"/>
    </row>
    <row r="144" spans="7:16" x14ac:dyDescent="0.25">
      <c r="G144" s="43"/>
      <c r="H144" s="43"/>
      <c r="I144" s="43"/>
      <c r="J144" s="43"/>
      <c r="K144" s="133"/>
      <c r="L144" s="43"/>
      <c r="M144" s="133"/>
      <c r="N144" s="133"/>
      <c r="O144" s="43"/>
      <c r="P144" s="43"/>
    </row>
    <row r="145" spans="7:16" x14ac:dyDescent="0.25">
      <c r="G145" s="43"/>
      <c r="H145" s="43"/>
      <c r="I145" s="43"/>
      <c r="J145" s="43"/>
      <c r="K145" s="133"/>
      <c r="L145" s="43"/>
      <c r="M145" s="133"/>
      <c r="N145" s="133"/>
      <c r="O145" s="43"/>
      <c r="P145" s="43"/>
    </row>
    <row r="146" spans="7:16" x14ac:dyDescent="0.25">
      <c r="G146" s="43"/>
      <c r="H146" s="43"/>
      <c r="I146" s="43"/>
      <c r="J146" s="43"/>
      <c r="K146" s="133"/>
      <c r="L146" s="43"/>
      <c r="M146" s="133"/>
      <c r="N146" s="133"/>
      <c r="O146" s="43"/>
      <c r="P146" s="43"/>
    </row>
    <row r="147" spans="7:16" x14ac:dyDescent="0.25">
      <c r="G147" s="43"/>
      <c r="H147" s="43"/>
      <c r="I147" s="43"/>
      <c r="J147" s="43"/>
      <c r="K147" s="133"/>
      <c r="L147" s="43"/>
      <c r="M147" s="133"/>
      <c r="N147" s="133"/>
      <c r="O147" s="43"/>
      <c r="P147" s="43"/>
    </row>
    <row r="148" spans="7:16" x14ac:dyDescent="0.25">
      <c r="G148" s="43"/>
      <c r="H148" s="43"/>
      <c r="I148" s="43"/>
      <c r="J148" s="43"/>
      <c r="K148" s="133"/>
      <c r="L148" s="43"/>
      <c r="M148" s="133"/>
      <c r="N148" s="133"/>
      <c r="O148" s="43"/>
      <c r="P148" s="43"/>
    </row>
    <row r="149" spans="7:16" x14ac:dyDescent="0.25">
      <c r="G149" s="43"/>
      <c r="H149" s="43"/>
      <c r="I149" s="43"/>
      <c r="J149" s="43"/>
      <c r="K149" s="133"/>
      <c r="L149" s="43"/>
      <c r="M149" s="133"/>
      <c r="N149" s="133"/>
      <c r="O149" s="43"/>
      <c r="P149" s="43"/>
    </row>
    <row r="150" spans="7:16" x14ac:dyDescent="0.25">
      <c r="G150" s="43"/>
      <c r="H150" s="43"/>
      <c r="I150" s="43"/>
      <c r="J150" s="43"/>
      <c r="K150" s="133"/>
      <c r="L150" s="43"/>
      <c r="M150" s="133"/>
      <c r="N150" s="133"/>
      <c r="O150" s="43"/>
      <c r="P150" s="43"/>
    </row>
    <row r="151" spans="7:16" x14ac:dyDescent="0.25">
      <c r="G151" s="43"/>
      <c r="H151" s="43"/>
      <c r="I151" s="43"/>
      <c r="J151" s="43"/>
      <c r="K151" s="133"/>
      <c r="L151" s="43"/>
      <c r="M151" s="133"/>
      <c r="N151" s="133"/>
      <c r="O151" s="43"/>
      <c r="P151" s="43"/>
    </row>
    <row r="152" spans="7:16" x14ac:dyDescent="0.25">
      <c r="G152" s="43"/>
      <c r="H152" s="43"/>
      <c r="I152" s="43"/>
      <c r="J152" s="43"/>
      <c r="K152" s="133"/>
      <c r="L152" s="43"/>
      <c r="M152" s="133"/>
      <c r="N152" s="133"/>
      <c r="O152" s="43"/>
      <c r="P152" s="43"/>
    </row>
    <row r="153" spans="7:16" x14ac:dyDescent="0.25">
      <c r="G153" s="43"/>
      <c r="H153" s="43"/>
      <c r="I153" s="43"/>
      <c r="J153" s="43"/>
      <c r="K153" s="133"/>
      <c r="L153" s="43"/>
      <c r="M153" s="133"/>
      <c r="N153" s="133"/>
      <c r="O153" s="43"/>
      <c r="P153" s="43"/>
    </row>
    <row r="154" spans="7:16" x14ac:dyDescent="0.25">
      <c r="G154" s="43"/>
      <c r="H154" s="43"/>
      <c r="I154" s="43"/>
      <c r="J154" s="43"/>
      <c r="K154" s="133"/>
      <c r="L154" s="43"/>
      <c r="M154" s="133"/>
      <c r="N154" s="133"/>
      <c r="O154" s="43"/>
      <c r="P154" s="43"/>
    </row>
    <row r="155" spans="7:16" x14ac:dyDescent="0.25">
      <c r="G155" s="43"/>
      <c r="H155" s="43"/>
      <c r="I155" s="43"/>
      <c r="J155" s="43"/>
      <c r="K155" s="133"/>
      <c r="L155" s="43"/>
      <c r="M155" s="133"/>
      <c r="N155" s="133"/>
      <c r="O155" s="43"/>
      <c r="P155" s="43"/>
    </row>
    <row r="156" spans="7:16" x14ac:dyDescent="0.25">
      <c r="G156" s="43"/>
      <c r="H156" s="43"/>
      <c r="I156" s="43"/>
      <c r="J156" s="43"/>
      <c r="K156" s="133"/>
      <c r="L156" s="43"/>
      <c r="M156" s="133"/>
      <c r="N156" s="133"/>
      <c r="O156" s="43"/>
      <c r="P156" s="43"/>
    </row>
    <row r="157" spans="7:16" x14ac:dyDescent="0.25">
      <c r="G157" s="43"/>
      <c r="H157" s="43"/>
      <c r="I157" s="43"/>
      <c r="J157" s="43"/>
      <c r="K157" s="133"/>
      <c r="L157" s="43"/>
      <c r="M157" s="133"/>
      <c r="N157" s="133"/>
      <c r="O157" s="43"/>
      <c r="P157" s="43"/>
    </row>
    <row r="158" spans="7:16" x14ac:dyDescent="0.25">
      <c r="G158" s="43"/>
      <c r="H158" s="43"/>
      <c r="I158" s="43"/>
      <c r="J158" s="43"/>
      <c r="K158" s="133"/>
      <c r="L158" s="43"/>
      <c r="M158" s="133"/>
      <c r="N158" s="133"/>
      <c r="O158" s="43"/>
      <c r="P158" s="43"/>
    </row>
    <row r="159" spans="7:16" x14ac:dyDescent="0.25">
      <c r="G159" s="43"/>
      <c r="H159" s="43"/>
      <c r="I159" s="43"/>
      <c r="J159" s="43"/>
      <c r="K159" s="133"/>
      <c r="L159" s="43"/>
      <c r="M159" s="133"/>
      <c r="N159" s="133"/>
      <c r="O159" s="43"/>
      <c r="P159" s="43"/>
    </row>
    <row r="160" spans="7:16" x14ac:dyDescent="0.25">
      <c r="G160" s="43"/>
      <c r="H160" s="43"/>
      <c r="I160" s="43"/>
      <c r="J160" s="43"/>
      <c r="K160" s="133"/>
      <c r="L160" s="43"/>
      <c r="M160" s="133"/>
      <c r="N160" s="133"/>
      <c r="O160" s="43"/>
      <c r="P160" s="43"/>
    </row>
    <row r="161" spans="7:16" x14ac:dyDescent="0.25">
      <c r="G161" s="43"/>
      <c r="H161" s="43"/>
      <c r="I161" s="43"/>
      <c r="J161" s="43"/>
      <c r="K161" s="133"/>
      <c r="L161" s="43"/>
      <c r="M161" s="133"/>
      <c r="N161" s="133"/>
      <c r="O161" s="43"/>
      <c r="P161" s="43"/>
    </row>
    <row r="162" spans="7:16" x14ac:dyDescent="0.25">
      <c r="G162" s="43"/>
      <c r="H162" s="43"/>
      <c r="I162" s="43"/>
      <c r="J162" s="43"/>
      <c r="K162" s="133"/>
      <c r="L162" s="43"/>
      <c r="M162" s="133"/>
      <c r="N162" s="133"/>
      <c r="O162" s="43"/>
      <c r="P162" s="43"/>
    </row>
    <row r="163" spans="7:16" x14ac:dyDescent="0.25">
      <c r="G163" s="43"/>
      <c r="H163" s="43"/>
      <c r="I163" s="43"/>
      <c r="J163" s="43"/>
      <c r="K163" s="133"/>
      <c r="L163" s="43"/>
      <c r="M163" s="133"/>
      <c r="N163" s="133"/>
      <c r="O163" s="43"/>
      <c r="P163" s="43"/>
    </row>
    <row r="164" spans="7:16" x14ac:dyDescent="0.25">
      <c r="G164" s="43"/>
      <c r="H164" s="43"/>
      <c r="I164" s="43"/>
      <c r="J164" s="43"/>
      <c r="K164" s="133"/>
      <c r="L164" s="43"/>
      <c r="M164" s="133"/>
      <c r="N164" s="133"/>
      <c r="O164" s="43"/>
      <c r="P164" s="43"/>
    </row>
    <row r="165" spans="7:16" x14ac:dyDescent="0.25">
      <c r="G165" s="43"/>
      <c r="H165" s="43"/>
      <c r="I165" s="43"/>
      <c r="J165" s="43"/>
      <c r="K165" s="133"/>
      <c r="L165" s="43"/>
      <c r="M165" s="133"/>
      <c r="N165" s="133"/>
      <c r="O165" s="43"/>
      <c r="P165" s="43"/>
    </row>
    <row r="166" spans="7:16" x14ac:dyDescent="0.25">
      <c r="G166" s="43"/>
      <c r="H166" s="43"/>
      <c r="I166" s="43"/>
      <c r="J166" s="43"/>
      <c r="K166" s="133"/>
      <c r="L166" s="43"/>
      <c r="M166" s="133"/>
      <c r="N166" s="133"/>
      <c r="O166" s="43"/>
      <c r="P166" s="43"/>
    </row>
    <row r="167" spans="7:16" x14ac:dyDescent="0.25">
      <c r="G167" s="43"/>
      <c r="H167" s="43"/>
      <c r="I167" s="43"/>
      <c r="J167" s="43"/>
      <c r="K167" s="133"/>
      <c r="L167" s="43"/>
      <c r="M167" s="133"/>
      <c r="N167" s="133"/>
      <c r="O167" s="43"/>
      <c r="P167" s="43"/>
    </row>
    <row r="168" spans="7:16" x14ac:dyDescent="0.25">
      <c r="G168" s="43"/>
      <c r="H168" s="43"/>
      <c r="I168" s="43"/>
      <c r="J168" s="43"/>
      <c r="K168" s="133"/>
      <c r="L168" s="43"/>
      <c r="M168" s="133"/>
      <c r="N168" s="133"/>
      <c r="O168" s="43"/>
      <c r="P168" s="43"/>
    </row>
    <row r="169" spans="7:16" x14ac:dyDescent="0.25">
      <c r="G169" s="43"/>
      <c r="H169" s="43"/>
      <c r="I169" s="43"/>
      <c r="J169" s="43"/>
      <c r="K169" s="133"/>
      <c r="L169" s="43"/>
      <c r="M169" s="133"/>
      <c r="N169" s="133"/>
      <c r="O169" s="43"/>
      <c r="P169" s="43"/>
    </row>
    <row r="170" spans="7:16" x14ac:dyDescent="0.25">
      <c r="G170" s="43"/>
      <c r="H170" s="43"/>
      <c r="I170" s="43"/>
      <c r="J170" s="43"/>
      <c r="K170" s="133"/>
      <c r="L170" s="43"/>
      <c r="M170" s="133"/>
      <c r="N170" s="133"/>
      <c r="O170" s="43"/>
      <c r="P170" s="43"/>
    </row>
    <row r="171" spans="7:16" x14ac:dyDescent="0.25">
      <c r="G171" s="43"/>
      <c r="H171" s="43"/>
      <c r="I171" s="43"/>
      <c r="J171" s="43"/>
      <c r="K171" s="133"/>
      <c r="L171" s="43"/>
      <c r="M171" s="133"/>
      <c r="N171" s="133"/>
      <c r="O171" s="43"/>
      <c r="P171" s="43"/>
    </row>
    <row r="172" spans="7:16" x14ac:dyDescent="0.25">
      <c r="G172" s="43"/>
      <c r="H172" s="43"/>
      <c r="I172" s="43"/>
      <c r="J172" s="43"/>
      <c r="K172" s="133"/>
      <c r="L172" s="43"/>
      <c r="M172" s="133"/>
      <c r="N172" s="133"/>
      <c r="O172" s="43"/>
      <c r="P172" s="43"/>
    </row>
    <row r="173" spans="7:16" x14ac:dyDescent="0.25">
      <c r="G173" s="43"/>
      <c r="H173" s="43"/>
      <c r="I173" s="43"/>
      <c r="J173" s="43"/>
      <c r="K173" s="133"/>
      <c r="L173" s="43"/>
      <c r="M173" s="133"/>
      <c r="N173" s="133"/>
      <c r="O173" s="43"/>
      <c r="P173" s="43"/>
    </row>
    <row r="174" spans="7:16" x14ac:dyDescent="0.25">
      <c r="G174" s="43"/>
      <c r="H174" s="43"/>
      <c r="I174" s="43"/>
      <c r="J174" s="43"/>
      <c r="K174" s="133"/>
      <c r="L174" s="43"/>
      <c r="M174" s="133"/>
      <c r="N174" s="133"/>
      <c r="O174" s="43"/>
      <c r="P174" s="43"/>
    </row>
    <row r="175" spans="7:16" x14ac:dyDescent="0.25">
      <c r="G175" s="43"/>
      <c r="H175" s="43"/>
      <c r="I175" s="43"/>
      <c r="J175" s="43"/>
      <c r="K175" s="133"/>
      <c r="L175" s="43"/>
      <c r="M175" s="133"/>
      <c r="N175" s="133"/>
      <c r="O175" s="43"/>
      <c r="P175" s="43"/>
    </row>
    <row r="176" spans="7:16" x14ac:dyDescent="0.25">
      <c r="G176" s="43"/>
      <c r="H176" s="43"/>
      <c r="I176" s="43"/>
      <c r="J176" s="43"/>
      <c r="K176" s="133"/>
      <c r="L176" s="43"/>
      <c r="M176" s="133"/>
      <c r="N176" s="133"/>
      <c r="O176" s="43"/>
      <c r="P176" s="43"/>
    </row>
    <row r="177" spans="7:16" x14ac:dyDescent="0.25">
      <c r="G177" s="43"/>
      <c r="H177" s="43"/>
      <c r="I177" s="43"/>
      <c r="J177" s="43"/>
      <c r="K177" s="133"/>
      <c r="L177" s="43"/>
      <c r="M177" s="133"/>
      <c r="N177" s="133"/>
      <c r="O177" s="43"/>
      <c r="P177" s="43"/>
    </row>
    <row r="178" spans="7:16" x14ac:dyDescent="0.25">
      <c r="G178" s="43"/>
      <c r="H178" s="43"/>
      <c r="I178" s="43"/>
      <c r="J178" s="43"/>
      <c r="K178" s="133"/>
      <c r="L178" s="43"/>
      <c r="M178" s="133"/>
      <c r="N178" s="133"/>
      <c r="O178" s="43"/>
      <c r="P178" s="43"/>
    </row>
    <row r="179" spans="7:16" x14ac:dyDescent="0.25">
      <c r="G179" s="43"/>
      <c r="H179" s="43"/>
      <c r="I179" s="43"/>
      <c r="J179" s="43"/>
      <c r="K179" s="133"/>
      <c r="L179" s="43"/>
      <c r="M179" s="133"/>
      <c r="N179" s="133"/>
      <c r="O179" s="43"/>
      <c r="P179" s="43"/>
    </row>
    <row r="180" spans="7:16" x14ac:dyDescent="0.25">
      <c r="G180" s="43"/>
      <c r="H180" s="43"/>
      <c r="I180" s="43"/>
      <c r="J180" s="43"/>
      <c r="K180" s="133"/>
      <c r="L180" s="43"/>
      <c r="M180" s="133"/>
      <c r="N180" s="133"/>
      <c r="O180" s="43"/>
      <c r="P180" s="43"/>
    </row>
    <row r="181" spans="7:16" x14ac:dyDescent="0.25">
      <c r="G181" s="43"/>
      <c r="H181" s="43"/>
      <c r="I181" s="43"/>
      <c r="J181" s="43"/>
      <c r="K181" s="133"/>
      <c r="L181" s="43"/>
      <c r="M181" s="133"/>
      <c r="N181" s="133"/>
      <c r="O181" s="43"/>
      <c r="P181" s="43"/>
    </row>
    <row r="182" spans="7:16" x14ac:dyDescent="0.25">
      <c r="G182" s="43"/>
      <c r="H182" s="43"/>
      <c r="I182" s="43"/>
      <c r="J182" s="43"/>
      <c r="K182" s="133"/>
      <c r="L182" s="43"/>
      <c r="M182" s="133"/>
      <c r="N182" s="133"/>
      <c r="O182" s="43"/>
      <c r="P182" s="43"/>
    </row>
    <row r="183" spans="7:16" x14ac:dyDescent="0.25">
      <c r="G183" s="43"/>
      <c r="H183" s="43"/>
      <c r="I183" s="43"/>
      <c r="J183" s="43"/>
      <c r="K183" s="133"/>
      <c r="L183" s="43"/>
      <c r="M183" s="133"/>
      <c r="N183" s="133"/>
      <c r="O183" s="43"/>
      <c r="P183" s="43"/>
    </row>
    <row r="184" spans="7:16" x14ac:dyDescent="0.25">
      <c r="G184" s="43"/>
      <c r="H184" s="43"/>
      <c r="I184" s="43"/>
      <c r="J184" s="43"/>
      <c r="K184" s="133"/>
      <c r="L184" s="43"/>
      <c r="M184" s="133"/>
      <c r="N184" s="133"/>
      <c r="O184" s="43"/>
      <c r="P184" s="43"/>
    </row>
    <row r="185" spans="7:16" x14ac:dyDescent="0.25">
      <c r="G185" s="43"/>
      <c r="H185" s="43"/>
      <c r="I185" s="43"/>
      <c r="J185" s="43"/>
      <c r="K185" s="133"/>
      <c r="L185" s="43"/>
      <c r="M185" s="133"/>
      <c r="N185" s="133"/>
      <c r="O185" s="43"/>
      <c r="P185" s="43"/>
    </row>
    <row r="186" spans="7:16" x14ac:dyDescent="0.25">
      <c r="G186" s="43"/>
      <c r="H186" s="43"/>
      <c r="I186" s="43"/>
      <c r="J186" s="43"/>
      <c r="K186" s="133"/>
      <c r="L186" s="43"/>
      <c r="M186" s="133"/>
      <c r="N186" s="133"/>
      <c r="O186" s="43"/>
      <c r="P186" s="43"/>
    </row>
    <row r="187" spans="7:16" x14ac:dyDescent="0.25">
      <c r="G187" s="43"/>
      <c r="H187" s="43"/>
      <c r="I187" s="43"/>
      <c r="J187" s="43"/>
      <c r="K187" s="133"/>
      <c r="L187" s="43"/>
      <c r="M187" s="133"/>
      <c r="N187" s="133"/>
      <c r="O187" s="43"/>
      <c r="P187" s="43"/>
    </row>
    <row r="188" spans="7:16" x14ac:dyDescent="0.25">
      <c r="G188" s="43"/>
      <c r="H188" s="43"/>
      <c r="I188" s="43"/>
      <c r="J188" s="43"/>
      <c r="K188" s="133"/>
      <c r="L188" s="43"/>
      <c r="M188" s="133"/>
      <c r="N188" s="133"/>
      <c r="O188" s="43"/>
      <c r="P188" s="43"/>
    </row>
    <row r="189" spans="7:16" x14ac:dyDescent="0.25">
      <c r="G189" s="43"/>
      <c r="H189" s="43"/>
      <c r="I189" s="43"/>
      <c r="J189" s="43"/>
      <c r="K189" s="133"/>
      <c r="L189" s="43"/>
      <c r="M189" s="133"/>
      <c r="N189" s="133"/>
      <c r="O189" s="43"/>
      <c r="P189" s="43"/>
    </row>
    <row r="190" spans="7:16" x14ac:dyDescent="0.25">
      <c r="G190" s="43"/>
      <c r="H190" s="43"/>
      <c r="I190" s="43"/>
      <c r="J190" s="43"/>
      <c r="K190" s="133"/>
      <c r="L190" s="43"/>
      <c r="M190" s="133"/>
      <c r="N190" s="133"/>
      <c r="O190" s="43"/>
      <c r="P190" s="43"/>
    </row>
    <row r="191" spans="7:16" x14ac:dyDescent="0.25">
      <c r="G191" s="43"/>
      <c r="H191" s="43"/>
      <c r="I191" s="43"/>
      <c r="J191" s="43"/>
      <c r="K191" s="133"/>
      <c r="L191" s="43"/>
      <c r="M191" s="133"/>
      <c r="N191" s="133"/>
      <c r="O191" s="43"/>
      <c r="P191" s="43"/>
    </row>
    <row r="192" spans="7:16" x14ac:dyDescent="0.25">
      <c r="G192" s="43"/>
      <c r="H192" s="43"/>
      <c r="I192" s="43"/>
      <c r="J192" s="43"/>
      <c r="K192" s="133"/>
      <c r="L192" s="43"/>
      <c r="M192" s="133"/>
      <c r="N192" s="133"/>
      <c r="O192" s="43"/>
      <c r="P192" s="43"/>
    </row>
    <row r="193" spans="7:16" x14ac:dyDescent="0.25">
      <c r="G193" s="43"/>
      <c r="H193" s="43"/>
      <c r="I193" s="43"/>
      <c r="J193" s="43"/>
      <c r="K193" s="133"/>
      <c r="L193" s="43"/>
      <c r="M193" s="133"/>
      <c r="N193" s="133"/>
      <c r="O193" s="43"/>
      <c r="P193" s="43"/>
    </row>
    <row r="194" spans="7:16" x14ac:dyDescent="0.25">
      <c r="G194" s="43"/>
      <c r="H194" s="43"/>
      <c r="I194" s="43"/>
      <c r="J194" s="43"/>
      <c r="K194" s="133"/>
      <c r="L194" s="43"/>
      <c r="M194" s="133"/>
      <c r="N194" s="133"/>
      <c r="O194" s="43"/>
      <c r="P194" s="43"/>
    </row>
    <row r="195" spans="7:16" x14ac:dyDescent="0.25">
      <c r="G195" s="43"/>
      <c r="H195" s="43"/>
      <c r="I195" s="43"/>
      <c r="J195" s="43"/>
      <c r="K195" s="133"/>
      <c r="L195" s="43"/>
      <c r="M195" s="133"/>
      <c r="N195" s="133"/>
      <c r="O195" s="43"/>
      <c r="P195" s="43"/>
    </row>
    <row r="196" spans="7:16" x14ac:dyDescent="0.25">
      <c r="G196" s="43"/>
      <c r="H196" s="43"/>
      <c r="I196" s="43"/>
      <c r="J196" s="43"/>
      <c r="K196" s="133"/>
      <c r="L196" s="43"/>
      <c r="M196" s="133"/>
      <c r="N196" s="133"/>
      <c r="O196" s="43"/>
      <c r="P196" s="43"/>
    </row>
    <row r="197" spans="7:16" x14ac:dyDescent="0.25">
      <c r="G197" s="43"/>
      <c r="H197" s="43"/>
      <c r="I197" s="43"/>
      <c r="J197" s="43"/>
      <c r="K197" s="133"/>
      <c r="L197" s="43"/>
      <c r="M197" s="133"/>
      <c r="N197" s="133"/>
      <c r="O197" s="43"/>
      <c r="P197" s="43"/>
    </row>
    <row r="198" spans="7:16" x14ac:dyDescent="0.25">
      <c r="G198" s="43"/>
      <c r="H198" s="43"/>
      <c r="I198" s="43"/>
      <c r="J198" s="43"/>
      <c r="K198" s="133"/>
      <c r="L198" s="43"/>
      <c r="M198" s="133"/>
      <c r="N198" s="133"/>
      <c r="O198" s="43"/>
      <c r="P198" s="43"/>
    </row>
    <row r="199" spans="7:16" x14ac:dyDescent="0.25">
      <c r="G199" s="43"/>
      <c r="H199" s="43"/>
      <c r="I199" s="43"/>
      <c r="J199" s="43"/>
      <c r="K199" s="133"/>
      <c r="L199" s="43"/>
      <c r="M199" s="133"/>
      <c r="N199" s="133"/>
      <c r="O199" s="43"/>
      <c r="P199" s="43"/>
    </row>
    <row r="200" spans="7:16" x14ac:dyDescent="0.25">
      <c r="G200" s="43"/>
      <c r="H200" s="43"/>
      <c r="I200" s="43"/>
      <c r="J200" s="43"/>
      <c r="K200" s="133"/>
      <c r="L200" s="43"/>
      <c r="M200" s="133"/>
      <c r="N200" s="133"/>
      <c r="O200" s="43"/>
      <c r="P200" s="43"/>
    </row>
    <row r="201" spans="7:16" x14ac:dyDescent="0.25">
      <c r="G201" s="43"/>
      <c r="H201" s="43"/>
      <c r="I201" s="43"/>
      <c r="J201" s="43"/>
      <c r="K201" s="133"/>
      <c r="L201" s="43"/>
      <c r="M201" s="133"/>
      <c r="N201" s="133"/>
      <c r="O201" s="43"/>
      <c r="P201" s="43"/>
    </row>
    <row r="202" spans="7:16" x14ac:dyDescent="0.25">
      <c r="G202" s="43"/>
      <c r="H202" s="43"/>
      <c r="I202" s="43"/>
      <c r="J202" s="43"/>
      <c r="K202" s="133"/>
      <c r="L202" s="43"/>
      <c r="M202" s="133"/>
      <c r="N202" s="133"/>
      <c r="O202" s="43"/>
      <c r="P202" s="43"/>
    </row>
    <row r="203" spans="7:16" x14ac:dyDescent="0.25">
      <c r="G203" s="43"/>
      <c r="H203" s="43"/>
      <c r="I203" s="43"/>
      <c r="J203" s="43"/>
      <c r="K203" s="133"/>
      <c r="L203" s="43"/>
      <c r="M203" s="133"/>
      <c r="N203" s="133"/>
      <c r="O203" s="43"/>
      <c r="P203" s="43"/>
    </row>
    <row r="204" spans="7:16" x14ac:dyDescent="0.25">
      <c r="G204" s="43"/>
      <c r="H204" s="43"/>
      <c r="I204" s="43"/>
      <c r="J204" s="43"/>
      <c r="K204" s="133"/>
      <c r="L204" s="43"/>
      <c r="M204" s="133"/>
      <c r="N204" s="133"/>
      <c r="O204" s="43"/>
      <c r="P204" s="43"/>
    </row>
    <row r="205" spans="7:16" x14ac:dyDescent="0.25">
      <c r="G205" s="43"/>
      <c r="H205" s="43"/>
      <c r="I205" s="43"/>
      <c r="J205" s="43"/>
      <c r="K205" s="133"/>
      <c r="L205" s="43"/>
      <c r="M205" s="133"/>
      <c r="N205" s="133"/>
      <c r="O205" s="43"/>
      <c r="P205" s="43"/>
    </row>
    <row r="206" spans="7:16" x14ac:dyDescent="0.25">
      <c r="G206" s="43"/>
      <c r="H206" s="43"/>
      <c r="I206" s="43"/>
      <c r="J206" s="43"/>
      <c r="K206" s="133"/>
      <c r="L206" s="43"/>
      <c r="M206" s="133"/>
      <c r="N206" s="133"/>
      <c r="O206" s="43"/>
      <c r="P206" s="43"/>
    </row>
    <row r="207" spans="7:16" x14ac:dyDescent="0.25">
      <c r="G207" s="43"/>
      <c r="H207" s="43"/>
      <c r="I207" s="43"/>
      <c r="J207" s="43"/>
      <c r="K207" s="133"/>
      <c r="L207" s="43"/>
      <c r="M207" s="133"/>
      <c r="N207" s="133"/>
      <c r="O207" s="43"/>
      <c r="P207" s="43"/>
    </row>
    <row r="208" spans="7:16" x14ac:dyDescent="0.25">
      <c r="G208" s="43"/>
      <c r="H208" s="43"/>
      <c r="I208" s="43"/>
      <c r="J208" s="43"/>
      <c r="K208" s="133"/>
      <c r="L208" s="43"/>
      <c r="M208" s="133"/>
      <c r="N208" s="133"/>
      <c r="O208" s="43"/>
      <c r="P208" s="43"/>
    </row>
    <row r="209" spans="7:16" x14ac:dyDescent="0.25">
      <c r="G209" s="43"/>
      <c r="H209" s="43"/>
      <c r="I209" s="43"/>
      <c r="J209" s="43"/>
      <c r="K209" s="133"/>
      <c r="L209" s="43"/>
      <c r="M209" s="133"/>
      <c r="N209" s="133"/>
      <c r="O209" s="43"/>
      <c r="P209" s="43"/>
    </row>
    <row r="210" spans="7:16" x14ac:dyDescent="0.25">
      <c r="G210" s="43"/>
      <c r="H210" s="43"/>
      <c r="I210" s="43"/>
      <c r="J210" s="43"/>
      <c r="K210" s="133"/>
      <c r="L210" s="43"/>
      <c r="M210" s="133"/>
      <c r="N210" s="133"/>
      <c r="O210" s="43"/>
      <c r="P210" s="43"/>
    </row>
    <row r="211" spans="7:16" x14ac:dyDescent="0.25">
      <c r="G211" s="43"/>
      <c r="H211" s="43"/>
      <c r="I211" s="43"/>
      <c r="J211" s="43"/>
      <c r="K211" s="133"/>
      <c r="L211" s="43"/>
      <c r="M211" s="133"/>
      <c r="N211" s="133"/>
      <c r="O211" s="43"/>
      <c r="P211" s="43"/>
    </row>
    <row r="212" spans="7:16" x14ac:dyDescent="0.25">
      <c r="G212" s="43"/>
      <c r="H212" s="43"/>
      <c r="I212" s="43"/>
      <c r="J212" s="43"/>
      <c r="K212" s="133"/>
      <c r="L212" s="43"/>
      <c r="M212" s="133"/>
      <c r="N212" s="133"/>
      <c r="O212" s="43"/>
      <c r="P212" s="43"/>
    </row>
    <row r="213" spans="7:16" x14ac:dyDescent="0.25">
      <c r="G213" s="43"/>
      <c r="H213" s="43"/>
      <c r="I213" s="43"/>
      <c r="J213" s="43"/>
      <c r="K213" s="133"/>
      <c r="L213" s="43"/>
      <c r="M213" s="133"/>
      <c r="N213" s="133"/>
      <c r="O213" s="43"/>
      <c r="P213" s="43"/>
    </row>
    <row r="214" spans="7:16" x14ac:dyDescent="0.25">
      <c r="G214" s="43"/>
      <c r="H214" s="43"/>
      <c r="I214" s="43"/>
      <c r="J214" s="43"/>
      <c r="K214" s="133"/>
      <c r="L214" s="43"/>
      <c r="M214" s="133"/>
      <c r="N214" s="133"/>
      <c r="O214" s="43"/>
      <c r="P214" s="43"/>
    </row>
    <row r="215" spans="7:16" x14ac:dyDescent="0.25">
      <c r="G215" s="43"/>
      <c r="H215" s="43"/>
      <c r="I215" s="43"/>
      <c r="J215" s="43"/>
      <c r="K215" s="133"/>
      <c r="L215" s="43"/>
      <c r="M215" s="133"/>
      <c r="N215" s="133"/>
      <c r="O215" s="43"/>
      <c r="P215" s="43"/>
    </row>
    <row r="216" spans="7:16" x14ac:dyDescent="0.25">
      <c r="G216" s="43"/>
      <c r="H216" s="43"/>
      <c r="I216" s="43"/>
      <c r="J216" s="43"/>
      <c r="K216" s="133"/>
      <c r="L216" s="43"/>
      <c r="M216" s="133"/>
      <c r="N216" s="133"/>
      <c r="O216" s="43"/>
      <c r="P216" s="43"/>
    </row>
    <row r="217" spans="7:16" x14ac:dyDescent="0.25">
      <c r="G217" s="43"/>
      <c r="H217" s="43"/>
      <c r="I217" s="43"/>
      <c r="J217" s="43"/>
      <c r="K217" s="133"/>
      <c r="L217" s="43"/>
      <c r="M217" s="133"/>
      <c r="N217" s="133"/>
      <c r="O217" s="43"/>
      <c r="P217" s="43"/>
    </row>
    <row r="218" spans="7:16" x14ac:dyDescent="0.25">
      <c r="G218" s="43"/>
      <c r="H218" s="43"/>
      <c r="I218" s="43"/>
      <c r="J218" s="43"/>
      <c r="K218" s="133"/>
      <c r="L218" s="43"/>
      <c r="M218" s="133"/>
      <c r="N218" s="133"/>
      <c r="O218" s="43"/>
      <c r="P218" s="43"/>
    </row>
    <row r="219" spans="7:16" x14ac:dyDescent="0.25">
      <c r="G219" s="43"/>
      <c r="H219" s="43"/>
      <c r="I219" s="43"/>
      <c r="J219" s="43"/>
      <c r="K219" s="133"/>
      <c r="L219" s="43"/>
      <c r="M219" s="133"/>
      <c r="N219" s="133"/>
      <c r="O219" s="43"/>
      <c r="P219" s="43"/>
    </row>
    <row r="220" spans="7:16" x14ac:dyDescent="0.25">
      <c r="G220" s="43"/>
      <c r="H220" s="43"/>
      <c r="I220" s="43"/>
      <c r="J220" s="43"/>
      <c r="K220" s="133"/>
      <c r="L220" s="43"/>
      <c r="M220" s="133"/>
      <c r="N220" s="133"/>
      <c r="O220" s="43"/>
      <c r="P220" s="43"/>
    </row>
    <row r="221" spans="7:16" x14ac:dyDescent="0.25">
      <c r="G221" s="43"/>
      <c r="H221" s="43"/>
      <c r="I221" s="43"/>
      <c r="J221" s="43"/>
      <c r="K221" s="133"/>
      <c r="L221" s="43"/>
      <c r="M221" s="133"/>
      <c r="N221" s="133"/>
      <c r="O221" s="43"/>
      <c r="P221" s="43"/>
    </row>
    <row r="222" spans="7:16" x14ac:dyDescent="0.25">
      <c r="G222" s="43"/>
      <c r="H222" s="43"/>
      <c r="I222" s="43"/>
      <c r="J222" s="43"/>
      <c r="K222" s="133"/>
      <c r="L222" s="43"/>
      <c r="M222" s="133"/>
      <c r="N222" s="133"/>
      <c r="O222" s="43"/>
      <c r="P222" s="43"/>
    </row>
    <row r="223" spans="7:16" x14ac:dyDescent="0.25">
      <c r="G223" s="43"/>
      <c r="H223" s="43"/>
      <c r="I223" s="43"/>
      <c r="J223" s="43"/>
      <c r="K223" s="133"/>
      <c r="L223" s="43"/>
      <c r="M223" s="133"/>
      <c r="N223" s="133"/>
      <c r="O223" s="43"/>
      <c r="P223" s="43"/>
    </row>
    <row r="224" spans="7:16" x14ac:dyDescent="0.25">
      <c r="G224" s="43"/>
      <c r="H224" s="43"/>
      <c r="I224" s="43"/>
      <c r="J224" s="43"/>
      <c r="K224" s="133"/>
      <c r="L224" s="43"/>
      <c r="M224" s="133"/>
      <c r="N224" s="133"/>
      <c r="O224" s="43"/>
      <c r="P224" s="43"/>
    </row>
    <row r="225" spans="7:16" x14ac:dyDescent="0.25">
      <c r="G225" s="43"/>
      <c r="H225" s="43"/>
      <c r="I225" s="43"/>
      <c r="J225" s="43"/>
      <c r="K225" s="133"/>
      <c r="L225" s="43"/>
      <c r="M225" s="133"/>
      <c r="N225" s="133"/>
      <c r="O225" s="43"/>
      <c r="P225" s="43"/>
    </row>
    <row r="226" spans="7:16" x14ac:dyDescent="0.25">
      <c r="G226" s="43"/>
      <c r="H226" s="43"/>
      <c r="I226" s="43"/>
      <c r="J226" s="43"/>
      <c r="K226" s="133"/>
      <c r="L226" s="43"/>
      <c r="M226" s="133"/>
      <c r="N226" s="133"/>
      <c r="O226" s="43"/>
      <c r="P226" s="43"/>
    </row>
    <row r="227" spans="7:16" x14ac:dyDescent="0.25">
      <c r="G227" s="43"/>
      <c r="H227" s="43"/>
      <c r="I227" s="43"/>
      <c r="J227" s="43"/>
      <c r="K227" s="133"/>
      <c r="L227" s="43"/>
      <c r="M227" s="133"/>
      <c r="N227" s="133"/>
      <c r="O227" s="43"/>
      <c r="P227" s="43"/>
    </row>
    <row r="228" spans="7:16" x14ac:dyDescent="0.25">
      <c r="G228" s="43"/>
      <c r="H228" s="43"/>
      <c r="I228" s="43"/>
      <c r="J228" s="43"/>
      <c r="K228" s="133"/>
      <c r="L228" s="43"/>
      <c r="M228" s="133"/>
      <c r="N228" s="133"/>
      <c r="O228" s="43"/>
      <c r="P228" s="43"/>
    </row>
    <row r="229" spans="7:16" x14ac:dyDescent="0.25">
      <c r="G229" s="43"/>
      <c r="H229" s="43"/>
      <c r="I229" s="43"/>
      <c r="J229" s="43"/>
      <c r="K229" s="133"/>
      <c r="L229" s="43"/>
      <c r="M229" s="133"/>
      <c r="N229" s="133"/>
      <c r="O229" s="43"/>
      <c r="P229" s="43"/>
    </row>
    <row r="230" spans="7:16" x14ac:dyDescent="0.25">
      <c r="G230" s="43"/>
      <c r="H230" s="43"/>
      <c r="I230" s="43"/>
      <c r="J230" s="43"/>
      <c r="K230" s="133"/>
      <c r="L230" s="43"/>
      <c r="M230" s="133"/>
      <c r="N230" s="133"/>
      <c r="O230" s="43"/>
      <c r="P230" s="43"/>
    </row>
    <row r="231" spans="7:16" x14ac:dyDescent="0.25">
      <c r="G231" s="43"/>
      <c r="H231" s="43"/>
      <c r="I231" s="43"/>
      <c r="J231" s="43"/>
      <c r="K231" s="133"/>
      <c r="L231" s="43"/>
      <c r="M231" s="133"/>
      <c r="N231" s="133"/>
      <c r="O231" s="43"/>
      <c r="P231" s="43"/>
    </row>
    <row r="232" spans="7:16" x14ac:dyDescent="0.25">
      <c r="G232" s="43"/>
      <c r="H232" s="43"/>
      <c r="I232" s="43"/>
      <c r="J232" s="43"/>
      <c r="K232" s="133"/>
      <c r="L232" s="43"/>
      <c r="M232" s="133"/>
      <c r="N232" s="133"/>
      <c r="O232" s="43"/>
      <c r="P232" s="43"/>
    </row>
    <row r="233" spans="7:16" x14ac:dyDescent="0.25">
      <c r="G233" s="43"/>
      <c r="H233" s="43"/>
      <c r="I233" s="43"/>
      <c r="J233" s="43"/>
      <c r="K233" s="133"/>
      <c r="L233" s="43"/>
      <c r="M233" s="133"/>
      <c r="N233" s="133"/>
      <c r="O233" s="43"/>
      <c r="P233" s="43"/>
    </row>
    <row r="234" spans="7:16" x14ac:dyDescent="0.25">
      <c r="G234" s="43"/>
      <c r="H234" s="43"/>
      <c r="I234" s="43"/>
      <c r="J234" s="43"/>
      <c r="K234" s="133"/>
      <c r="L234" s="43"/>
      <c r="M234" s="133"/>
      <c r="N234" s="133"/>
      <c r="O234" s="43"/>
      <c r="P234" s="43"/>
    </row>
    <row r="235" spans="7:16" x14ac:dyDescent="0.25">
      <c r="G235" s="43"/>
      <c r="H235" s="43"/>
      <c r="I235" s="43"/>
      <c r="J235" s="43"/>
      <c r="K235" s="133"/>
      <c r="L235" s="43"/>
      <c r="M235" s="133"/>
      <c r="N235" s="133"/>
      <c r="O235" s="43"/>
      <c r="P235" s="43"/>
    </row>
    <row r="236" spans="7:16" x14ac:dyDescent="0.25">
      <c r="G236" s="43"/>
      <c r="H236" s="43"/>
      <c r="I236" s="43"/>
      <c r="J236" s="43"/>
      <c r="K236" s="133"/>
      <c r="L236" s="43"/>
      <c r="M236" s="133"/>
      <c r="N236" s="133"/>
      <c r="O236" s="43"/>
      <c r="P236" s="43"/>
    </row>
    <row r="237" spans="7:16" x14ac:dyDescent="0.25">
      <c r="G237" s="43"/>
      <c r="H237" s="43"/>
      <c r="I237" s="43"/>
      <c r="J237" s="43"/>
      <c r="K237" s="133"/>
      <c r="L237" s="43"/>
      <c r="M237" s="133"/>
      <c r="N237" s="133"/>
      <c r="O237" s="43"/>
      <c r="P237" s="43"/>
    </row>
    <row r="238" spans="7:16" x14ac:dyDescent="0.25">
      <c r="G238" s="43"/>
      <c r="H238" s="43"/>
      <c r="I238" s="43"/>
      <c r="J238" s="43"/>
      <c r="K238" s="133"/>
      <c r="L238" s="43"/>
      <c r="M238" s="133"/>
      <c r="N238" s="133"/>
      <c r="O238" s="43"/>
      <c r="P238" s="43"/>
    </row>
    <row r="239" spans="7:16" x14ac:dyDescent="0.25">
      <c r="G239" s="43"/>
      <c r="H239" s="43"/>
      <c r="I239" s="43"/>
      <c r="J239" s="43"/>
      <c r="K239" s="133"/>
      <c r="L239" s="43"/>
      <c r="M239" s="133"/>
      <c r="N239" s="133"/>
      <c r="O239" s="43"/>
      <c r="P239" s="43"/>
    </row>
    <row r="240" spans="7:16" x14ac:dyDescent="0.25">
      <c r="G240" s="43"/>
      <c r="H240" s="43"/>
      <c r="I240" s="43"/>
      <c r="J240" s="43"/>
      <c r="K240" s="133"/>
      <c r="L240" s="43"/>
      <c r="M240" s="133"/>
      <c r="N240" s="133"/>
      <c r="O240" s="43"/>
      <c r="P240" s="43"/>
    </row>
    <row r="241" spans="7:16" x14ac:dyDescent="0.25">
      <c r="G241" s="43"/>
      <c r="H241" s="43"/>
      <c r="I241" s="43"/>
      <c r="J241" s="43"/>
      <c r="K241" s="133"/>
      <c r="L241" s="43"/>
      <c r="M241" s="133"/>
      <c r="N241" s="133"/>
      <c r="O241" s="43"/>
      <c r="P241" s="43"/>
    </row>
    <row r="242" spans="7:16" x14ac:dyDescent="0.25">
      <c r="G242" s="43"/>
      <c r="H242" s="43"/>
      <c r="I242" s="43"/>
      <c r="J242" s="43"/>
      <c r="K242" s="133"/>
      <c r="L242" s="43"/>
      <c r="M242" s="133"/>
      <c r="N242" s="133"/>
      <c r="O242" s="43"/>
      <c r="P242" s="43"/>
    </row>
    <row r="243" spans="7:16" x14ac:dyDescent="0.25">
      <c r="G243" s="43"/>
      <c r="H243" s="43"/>
      <c r="I243" s="43"/>
      <c r="J243" s="43"/>
      <c r="K243" s="133"/>
      <c r="L243" s="43"/>
      <c r="M243" s="133"/>
      <c r="N243" s="133"/>
      <c r="O243" s="43"/>
      <c r="P243" s="43"/>
    </row>
    <row r="244" spans="7:16" x14ac:dyDescent="0.25">
      <c r="G244" s="43"/>
      <c r="H244" s="43"/>
      <c r="I244" s="43"/>
      <c r="J244" s="43"/>
      <c r="K244" s="133"/>
      <c r="L244" s="43"/>
      <c r="M244" s="133"/>
      <c r="N244" s="133"/>
      <c r="O244" s="43"/>
      <c r="P244" s="43"/>
    </row>
    <row r="245" spans="7:16" x14ac:dyDescent="0.25">
      <c r="G245" s="43"/>
      <c r="H245" s="43"/>
      <c r="I245" s="43"/>
      <c r="J245" s="43"/>
      <c r="K245" s="133"/>
      <c r="L245" s="43"/>
      <c r="M245" s="133"/>
      <c r="N245" s="133"/>
      <c r="O245" s="43"/>
      <c r="P245" s="43"/>
    </row>
    <row r="246" spans="7:16" x14ac:dyDescent="0.25">
      <c r="G246" s="43"/>
      <c r="H246" s="43"/>
      <c r="I246" s="43"/>
      <c r="J246" s="43"/>
      <c r="K246" s="133"/>
      <c r="L246" s="43"/>
      <c r="M246" s="133"/>
      <c r="N246" s="133"/>
      <c r="O246" s="43"/>
      <c r="P246" s="43"/>
    </row>
    <row r="247" spans="7:16" x14ac:dyDescent="0.25">
      <c r="G247" s="43"/>
      <c r="H247" s="43"/>
      <c r="I247" s="43"/>
      <c r="J247" s="43"/>
      <c r="K247" s="133"/>
      <c r="L247" s="43"/>
      <c r="M247" s="133"/>
      <c r="N247" s="133"/>
      <c r="O247" s="43"/>
      <c r="P247" s="43"/>
    </row>
    <row r="248" spans="7:16" x14ac:dyDescent="0.25">
      <c r="G248" s="43"/>
      <c r="H248" s="43"/>
      <c r="I248" s="43"/>
      <c r="J248" s="43"/>
      <c r="K248" s="133"/>
      <c r="L248" s="43"/>
      <c r="M248" s="133"/>
      <c r="N248" s="133"/>
      <c r="O248" s="43"/>
      <c r="P248" s="43"/>
    </row>
    <row r="249" spans="7:16" x14ac:dyDescent="0.25">
      <c r="G249" s="43"/>
      <c r="H249" s="43"/>
      <c r="I249" s="43"/>
      <c r="J249" s="43"/>
      <c r="K249" s="133"/>
      <c r="L249" s="43"/>
      <c r="M249" s="133"/>
      <c r="N249" s="133"/>
      <c r="O249" s="43"/>
      <c r="P249" s="43"/>
    </row>
    <row r="250" spans="7:16" x14ac:dyDescent="0.25">
      <c r="G250" s="43"/>
      <c r="H250" s="43"/>
      <c r="I250" s="43"/>
      <c r="J250" s="43"/>
      <c r="K250" s="133"/>
      <c r="L250" s="43"/>
      <c r="M250" s="133"/>
      <c r="N250" s="133"/>
      <c r="O250" s="43"/>
      <c r="P250" s="43"/>
    </row>
    <row r="251" spans="7:16" x14ac:dyDescent="0.25">
      <c r="G251" s="43"/>
      <c r="H251" s="43"/>
      <c r="I251" s="43"/>
      <c r="J251" s="43"/>
      <c r="K251" s="133"/>
      <c r="L251" s="43"/>
      <c r="M251" s="133"/>
      <c r="N251" s="133"/>
      <c r="O251" s="43"/>
      <c r="P251" s="43"/>
    </row>
    <row r="252" spans="7:16" x14ac:dyDescent="0.25">
      <c r="G252" s="43"/>
      <c r="H252" s="43"/>
      <c r="I252" s="43"/>
      <c r="J252" s="43"/>
      <c r="K252" s="133"/>
      <c r="L252" s="43"/>
      <c r="M252" s="133"/>
      <c r="N252" s="133"/>
      <c r="O252" s="43"/>
      <c r="P252" s="43"/>
    </row>
    <row r="253" spans="7:16" x14ac:dyDescent="0.25">
      <c r="G253" s="43"/>
      <c r="H253" s="43"/>
      <c r="I253" s="43"/>
      <c r="J253" s="43"/>
      <c r="K253" s="133"/>
      <c r="L253" s="43"/>
      <c r="M253" s="133"/>
      <c r="N253" s="133"/>
      <c r="O253" s="43"/>
      <c r="P253" s="43"/>
    </row>
    <row r="254" spans="7:16" x14ac:dyDescent="0.25">
      <c r="G254" s="43"/>
      <c r="H254" s="43"/>
      <c r="I254" s="43"/>
      <c r="J254" s="43"/>
      <c r="K254" s="133"/>
      <c r="L254" s="43"/>
      <c r="M254" s="133"/>
      <c r="N254" s="133"/>
      <c r="O254" s="43"/>
      <c r="P254" s="43"/>
    </row>
    <row r="255" spans="7:16" x14ac:dyDescent="0.25">
      <c r="G255" s="43"/>
      <c r="H255" s="43"/>
      <c r="I255" s="43"/>
      <c r="J255" s="43"/>
      <c r="K255" s="133"/>
      <c r="L255" s="43"/>
      <c r="M255" s="133"/>
      <c r="N255" s="133"/>
      <c r="O255" s="43"/>
      <c r="P255" s="43"/>
    </row>
    <row r="256" spans="7:16" x14ac:dyDescent="0.25">
      <c r="G256" s="43"/>
      <c r="H256" s="43"/>
      <c r="I256" s="43"/>
      <c r="J256" s="43"/>
      <c r="K256" s="133"/>
      <c r="L256" s="43"/>
      <c r="M256" s="133"/>
      <c r="N256" s="133"/>
      <c r="O256" s="43"/>
      <c r="P256" s="43"/>
    </row>
    <row r="257" spans="7:16" x14ac:dyDescent="0.25">
      <c r="G257" s="43"/>
      <c r="H257" s="43"/>
      <c r="I257" s="43"/>
      <c r="J257" s="43"/>
      <c r="K257" s="133"/>
      <c r="L257" s="43"/>
      <c r="M257" s="133"/>
      <c r="N257" s="133"/>
      <c r="O257" s="43"/>
      <c r="P257" s="43"/>
    </row>
    <row r="258" spans="7:16" x14ac:dyDescent="0.25">
      <c r="G258" s="43"/>
      <c r="H258" s="43"/>
      <c r="I258" s="43"/>
      <c r="J258" s="43"/>
      <c r="K258" s="133"/>
      <c r="L258" s="43"/>
      <c r="M258" s="133"/>
      <c r="N258" s="133"/>
      <c r="O258" s="43"/>
      <c r="P258" s="43"/>
    </row>
    <row r="259" spans="7:16" x14ac:dyDescent="0.25">
      <c r="G259" s="43"/>
      <c r="H259" s="43"/>
      <c r="I259" s="43"/>
      <c r="J259" s="43"/>
      <c r="K259" s="133"/>
      <c r="L259" s="43"/>
      <c r="M259" s="133"/>
      <c r="N259" s="133"/>
      <c r="O259" s="43"/>
      <c r="P259" s="43"/>
    </row>
    <row r="260" spans="7:16" x14ac:dyDescent="0.25">
      <c r="G260" s="43"/>
      <c r="H260" s="43"/>
      <c r="I260" s="43"/>
      <c r="J260" s="43"/>
      <c r="K260" s="133"/>
      <c r="L260" s="43"/>
      <c r="M260" s="133"/>
      <c r="N260" s="133"/>
      <c r="O260" s="43"/>
      <c r="P260" s="43"/>
    </row>
    <row r="261" spans="7:16" x14ac:dyDescent="0.25">
      <c r="G261" s="43"/>
      <c r="H261" s="43"/>
      <c r="I261" s="43"/>
      <c r="J261" s="43"/>
      <c r="K261" s="133"/>
      <c r="L261" s="43"/>
      <c r="M261" s="133"/>
      <c r="N261" s="133"/>
      <c r="O261" s="43"/>
      <c r="P261" s="43"/>
    </row>
    <row r="262" spans="7:16" x14ac:dyDescent="0.25">
      <c r="G262" s="43"/>
      <c r="H262" s="43"/>
      <c r="I262" s="43"/>
      <c r="J262" s="43"/>
      <c r="K262" s="133"/>
      <c r="L262" s="43"/>
      <c r="M262" s="133"/>
      <c r="N262" s="133"/>
      <c r="O262" s="43"/>
      <c r="P262" s="43"/>
    </row>
    <row r="263" spans="7:16" x14ac:dyDescent="0.25">
      <c r="G263" s="43"/>
      <c r="H263" s="43"/>
      <c r="I263" s="43"/>
      <c r="J263" s="43"/>
      <c r="K263" s="133"/>
      <c r="L263" s="43"/>
      <c r="M263" s="133"/>
      <c r="N263" s="133"/>
      <c r="O263" s="43"/>
      <c r="P263" s="43"/>
    </row>
    <row r="264" spans="7:16" x14ac:dyDescent="0.25">
      <c r="G264" s="43"/>
      <c r="H264" s="43"/>
      <c r="I264" s="43"/>
      <c r="J264" s="43"/>
      <c r="K264" s="133"/>
      <c r="L264" s="43"/>
      <c r="M264" s="133"/>
      <c r="N264" s="133"/>
      <c r="O264" s="43"/>
      <c r="P264" s="43"/>
    </row>
    <row r="265" spans="7:16" x14ac:dyDescent="0.25">
      <c r="G265" s="43"/>
      <c r="H265" s="43"/>
      <c r="I265" s="43"/>
      <c r="J265" s="43"/>
      <c r="K265" s="133"/>
      <c r="L265" s="43"/>
      <c r="M265" s="133"/>
      <c r="N265" s="133"/>
      <c r="O265" s="43"/>
      <c r="P265" s="43"/>
    </row>
    <row r="266" spans="7:16" x14ac:dyDescent="0.25">
      <c r="G266" s="43"/>
      <c r="H266" s="43"/>
      <c r="I266" s="43"/>
      <c r="J266" s="43"/>
      <c r="K266" s="133"/>
      <c r="L266" s="43"/>
      <c r="M266" s="133"/>
      <c r="N266" s="133"/>
      <c r="O266" s="43"/>
      <c r="P266" s="43"/>
    </row>
    <row r="267" spans="7:16" x14ac:dyDescent="0.25">
      <c r="G267" s="43"/>
      <c r="H267" s="43"/>
      <c r="I267" s="43"/>
      <c r="J267" s="43"/>
      <c r="K267" s="133"/>
      <c r="L267" s="43"/>
      <c r="M267" s="133"/>
      <c r="N267" s="133"/>
      <c r="O267" s="43"/>
      <c r="P267" s="43"/>
    </row>
    <row r="268" spans="7:16" x14ac:dyDescent="0.25">
      <c r="G268" s="43"/>
      <c r="H268" s="43"/>
      <c r="I268" s="43"/>
      <c r="J268" s="43"/>
      <c r="K268" s="133"/>
      <c r="L268" s="43"/>
      <c r="M268" s="133"/>
      <c r="N268" s="133"/>
      <c r="O268" s="43"/>
      <c r="P268" s="43"/>
    </row>
    <row r="269" spans="7:16" x14ac:dyDescent="0.25">
      <c r="G269" s="43"/>
      <c r="H269" s="43"/>
      <c r="I269" s="43"/>
      <c r="J269" s="43"/>
      <c r="K269" s="133"/>
      <c r="L269" s="43"/>
      <c r="M269" s="133"/>
      <c r="N269" s="133"/>
      <c r="O269" s="43"/>
      <c r="P269" s="43"/>
    </row>
    <row r="270" spans="7:16" x14ac:dyDescent="0.25">
      <c r="G270" s="43"/>
      <c r="H270" s="43"/>
      <c r="I270" s="43"/>
      <c r="J270" s="43"/>
      <c r="K270" s="133"/>
      <c r="L270" s="43"/>
      <c r="M270" s="133"/>
      <c r="N270" s="133"/>
      <c r="O270" s="43"/>
      <c r="P270" s="43"/>
    </row>
    <row r="271" spans="7:16" x14ac:dyDescent="0.25">
      <c r="G271" s="43"/>
      <c r="H271" s="43"/>
      <c r="I271" s="43"/>
      <c r="J271" s="43"/>
      <c r="K271" s="133"/>
      <c r="L271" s="43"/>
      <c r="M271" s="133"/>
      <c r="N271" s="133"/>
      <c r="O271" s="43"/>
      <c r="P271" s="43"/>
    </row>
    <row r="272" spans="7:16" x14ac:dyDescent="0.25">
      <c r="G272" s="43"/>
      <c r="H272" s="43"/>
      <c r="I272" s="43"/>
      <c r="J272" s="43"/>
      <c r="K272" s="133"/>
      <c r="L272" s="43"/>
      <c r="M272" s="133"/>
      <c r="N272" s="133"/>
      <c r="O272" s="43"/>
      <c r="P272" s="43"/>
    </row>
    <row r="273" spans="7:16" x14ac:dyDescent="0.25">
      <c r="G273" s="43"/>
      <c r="H273" s="43"/>
      <c r="I273" s="43"/>
      <c r="J273" s="43"/>
      <c r="K273" s="133"/>
      <c r="L273" s="43"/>
      <c r="M273" s="133"/>
      <c r="N273" s="133"/>
      <c r="O273" s="43"/>
      <c r="P273" s="43"/>
    </row>
    <row r="274" spans="7:16" x14ac:dyDescent="0.25">
      <c r="G274" s="43"/>
      <c r="H274" s="43"/>
      <c r="I274" s="43"/>
      <c r="J274" s="43"/>
      <c r="K274" s="133"/>
      <c r="L274" s="43"/>
      <c r="M274" s="133"/>
      <c r="N274" s="133"/>
      <c r="O274" s="43"/>
      <c r="P274" s="43"/>
    </row>
    <row r="275" spans="7:16" x14ac:dyDescent="0.25">
      <c r="G275" s="43"/>
      <c r="H275" s="43"/>
      <c r="I275" s="43"/>
      <c r="J275" s="43"/>
      <c r="K275" s="133"/>
      <c r="L275" s="43"/>
      <c r="M275" s="133"/>
      <c r="N275" s="133"/>
      <c r="O275" s="43"/>
      <c r="P275" s="43"/>
    </row>
    <row r="276" spans="7:16" x14ac:dyDescent="0.25">
      <c r="G276" s="43"/>
      <c r="H276" s="43"/>
      <c r="I276" s="43"/>
      <c r="J276" s="43"/>
      <c r="K276" s="133"/>
      <c r="L276" s="43"/>
      <c r="M276" s="133"/>
      <c r="N276" s="133"/>
      <c r="O276" s="43"/>
      <c r="P276" s="43"/>
    </row>
    <row r="277" spans="7:16" x14ac:dyDescent="0.25">
      <c r="G277" s="43"/>
      <c r="H277" s="43"/>
      <c r="I277" s="43"/>
      <c r="J277" s="43"/>
      <c r="K277" s="133"/>
      <c r="L277" s="43"/>
      <c r="M277" s="133"/>
      <c r="N277" s="133"/>
      <c r="O277" s="43"/>
      <c r="P277" s="43"/>
    </row>
    <row r="278" spans="7:16" x14ac:dyDescent="0.25">
      <c r="G278" s="43"/>
      <c r="H278" s="43"/>
      <c r="I278" s="43"/>
      <c r="J278" s="43"/>
      <c r="K278" s="133"/>
      <c r="L278" s="43"/>
      <c r="M278" s="133"/>
      <c r="N278" s="133"/>
      <c r="O278" s="43"/>
      <c r="P278" s="43"/>
    </row>
    <row r="279" spans="7:16" x14ac:dyDescent="0.25">
      <c r="G279" s="43"/>
      <c r="H279" s="43"/>
      <c r="I279" s="43"/>
      <c r="J279" s="43"/>
      <c r="K279" s="133"/>
      <c r="L279" s="43"/>
      <c r="M279" s="133"/>
      <c r="N279" s="133"/>
      <c r="O279" s="43"/>
      <c r="P279" s="43"/>
    </row>
    <row r="280" spans="7:16" x14ac:dyDescent="0.25">
      <c r="G280" s="43"/>
      <c r="H280" s="43"/>
      <c r="I280" s="43"/>
      <c r="J280" s="43"/>
      <c r="K280" s="133"/>
      <c r="L280" s="43"/>
      <c r="M280" s="133"/>
      <c r="N280" s="133"/>
      <c r="O280" s="43"/>
      <c r="P280" s="43"/>
    </row>
    <row r="281" spans="7:16" x14ac:dyDescent="0.25">
      <c r="G281" s="43"/>
      <c r="H281" s="43"/>
      <c r="I281" s="43"/>
      <c r="J281" s="43"/>
      <c r="K281" s="133"/>
      <c r="L281" s="43"/>
      <c r="M281" s="133"/>
      <c r="N281" s="133"/>
      <c r="O281" s="43"/>
      <c r="P281" s="43"/>
    </row>
    <row r="282" spans="7:16" x14ac:dyDescent="0.25">
      <c r="G282" s="43"/>
      <c r="H282" s="43"/>
      <c r="I282" s="43"/>
      <c r="J282" s="43"/>
      <c r="K282" s="133"/>
      <c r="L282" s="43"/>
      <c r="M282" s="133"/>
      <c r="N282" s="133"/>
      <c r="O282" s="43"/>
      <c r="P282" s="43"/>
    </row>
    <row r="283" spans="7:16" x14ac:dyDescent="0.25">
      <c r="G283" s="43"/>
      <c r="H283" s="43"/>
      <c r="I283" s="43"/>
      <c r="J283" s="43"/>
      <c r="K283" s="133"/>
      <c r="L283" s="43"/>
      <c r="M283" s="133"/>
      <c r="N283" s="133"/>
      <c r="O283" s="43"/>
      <c r="P283" s="43"/>
    </row>
    <row r="284" spans="7:16" x14ac:dyDescent="0.25">
      <c r="G284" s="43"/>
      <c r="H284" s="43"/>
      <c r="I284" s="43"/>
      <c r="J284" s="43"/>
      <c r="K284" s="133"/>
      <c r="L284" s="43"/>
      <c r="M284" s="133"/>
      <c r="N284" s="133"/>
      <c r="O284" s="43"/>
      <c r="P284" s="43"/>
    </row>
    <row r="285" spans="7:16" x14ac:dyDescent="0.25">
      <c r="G285" s="43"/>
      <c r="H285" s="43"/>
      <c r="I285" s="43"/>
      <c r="J285" s="43"/>
      <c r="K285" s="133"/>
      <c r="L285" s="43"/>
      <c r="M285" s="133"/>
      <c r="N285" s="133"/>
      <c r="O285" s="43"/>
      <c r="P285" s="43"/>
    </row>
    <row r="286" spans="7:16" x14ac:dyDescent="0.25">
      <c r="G286" s="43"/>
      <c r="H286" s="43"/>
      <c r="I286" s="43"/>
      <c r="J286" s="43"/>
      <c r="K286" s="133"/>
      <c r="L286" s="43"/>
      <c r="M286" s="133"/>
      <c r="N286" s="133"/>
      <c r="O286" s="43"/>
      <c r="P286" s="43"/>
    </row>
    <row r="287" spans="7:16" x14ac:dyDescent="0.25">
      <c r="G287" s="43"/>
      <c r="H287" s="43"/>
      <c r="I287" s="43"/>
      <c r="J287" s="43"/>
      <c r="K287" s="133"/>
      <c r="L287" s="43"/>
      <c r="M287" s="133"/>
      <c r="N287" s="133"/>
      <c r="O287" s="43"/>
      <c r="P287" s="43"/>
    </row>
    <row r="288" spans="7:16" x14ac:dyDescent="0.25">
      <c r="G288" s="43"/>
      <c r="H288" s="43"/>
      <c r="I288" s="43"/>
      <c r="J288" s="43"/>
      <c r="K288" s="133"/>
      <c r="L288" s="43"/>
      <c r="M288" s="133"/>
      <c r="N288" s="133"/>
      <c r="O288" s="43"/>
      <c r="P288" s="43"/>
    </row>
    <row r="289" spans="7:16" x14ac:dyDescent="0.25">
      <c r="G289" s="43"/>
      <c r="H289" s="43"/>
      <c r="I289" s="43"/>
      <c r="J289" s="43"/>
      <c r="K289" s="133"/>
      <c r="L289" s="43"/>
      <c r="M289" s="133"/>
      <c r="N289" s="133"/>
      <c r="O289" s="43"/>
      <c r="P289" s="43"/>
    </row>
    <row r="290" spans="7:16" x14ac:dyDescent="0.25">
      <c r="G290" s="43"/>
      <c r="H290" s="43"/>
      <c r="I290" s="43"/>
      <c r="J290" s="43"/>
      <c r="K290" s="133"/>
      <c r="L290" s="43"/>
      <c r="M290" s="133"/>
      <c r="N290" s="133"/>
      <c r="O290" s="43"/>
      <c r="P290" s="43"/>
    </row>
    <row r="291" spans="7:16" x14ac:dyDescent="0.25">
      <c r="G291" s="43"/>
      <c r="H291" s="43"/>
      <c r="I291" s="43"/>
      <c r="J291" s="43"/>
      <c r="K291" s="133"/>
      <c r="L291" s="43"/>
      <c r="M291" s="133"/>
      <c r="N291" s="133"/>
      <c r="O291" s="43"/>
      <c r="P291" s="43"/>
    </row>
    <row r="292" spans="7:16" x14ac:dyDescent="0.25">
      <c r="G292" s="43"/>
      <c r="H292" s="43"/>
      <c r="I292" s="43"/>
      <c r="J292" s="43"/>
      <c r="K292" s="133"/>
      <c r="L292" s="43"/>
      <c r="M292" s="133"/>
      <c r="N292" s="133"/>
      <c r="O292" s="43"/>
      <c r="P292" s="43"/>
    </row>
    <row r="293" spans="7:16" x14ac:dyDescent="0.25">
      <c r="G293" s="43"/>
      <c r="H293" s="43"/>
      <c r="I293" s="43"/>
      <c r="J293" s="43"/>
      <c r="K293" s="133"/>
      <c r="L293" s="43"/>
      <c r="M293" s="133"/>
      <c r="N293" s="133"/>
      <c r="O293" s="43"/>
      <c r="P293" s="43"/>
    </row>
    <row r="294" spans="7:16" x14ac:dyDescent="0.25">
      <c r="G294" s="43"/>
      <c r="H294" s="43"/>
      <c r="I294" s="43"/>
      <c r="J294" s="43"/>
      <c r="K294" s="133"/>
      <c r="L294" s="43"/>
      <c r="M294" s="133"/>
      <c r="N294" s="133"/>
      <c r="O294" s="43"/>
      <c r="P294" s="43"/>
    </row>
    <row r="295" spans="7:16" x14ac:dyDescent="0.25">
      <c r="G295" s="43"/>
      <c r="H295" s="43"/>
      <c r="I295" s="43"/>
      <c r="J295" s="43"/>
      <c r="K295" s="133"/>
      <c r="L295" s="43"/>
      <c r="M295" s="133"/>
      <c r="N295" s="133"/>
      <c r="O295" s="43"/>
      <c r="P295" s="43"/>
    </row>
    <row r="296" spans="7:16" x14ac:dyDescent="0.25">
      <c r="G296" s="43"/>
      <c r="H296" s="43"/>
      <c r="I296" s="43"/>
      <c r="J296" s="43"/>
      <c r="K296" s="133"/>
      <c r="L296" s="43"/>
      <c r="M296" s="133"/>
      <c r="N296" s="133"/>
      <c r="O296" s="43"/>
      <c r="P296" s="43"/>
    </row>
    <row r="297" spans="7:16" x14ac:dyDescent="0.25">
      <c r="G297" s="43"/>
      <c r="H297" s="43"/>
      <c r="I297" s="43"/>
      <c r="J297" s="43"/>
      <c r="K297" s="133"/>
      <c r="L297" s="43"/>
      <c r="M297" s="133"/>
      <c r="N297" s="133"/>
      <c r="O297" s="43"/>
      <c r="P297" s="43"/>
    </row>
    <row r="298" spans="7:16" x14ac:dyDescent="0.25">
      <c r="G298" s="43"/>
      <c r="H298" s="43"/>
      <c r="I298" s="43"/>
      <c r="J298" s="43"/>
      <c r="K298" s="133"/>
      <c r="L298" s="43"/>
      <c r="M298" s="133"/>
      <c r="N298" s="133"/>
      <c r="O298" s="43"/>
      <c r="P298" s="43"/>
    </row>
    <row r="299" spans="7:16" x14ac:dyDescent="0.25">
      <c r="G299" s="43"/>
      <c r="H299" s="43"/>
      <c r="I299" s="43"/>
      <c r="J299" s="43"/>
      <c r="K299" s="133"/>
      <c r="L299" s="43"/>
      <c r="M299" s="133"/>
      <c r="N299" s="133"/>
      <c r="O299" s="43"/>
      <c r="P299" s="43"/>
    </row>
    <row r="300" spans="7:16" x14ac:dyDescent="0.25">
      <c r="G300" s="43"/>
      <c r="H300" s="43"/>
      <c r="I300" s="43"/>
      <c r="J300" s="43"/>
      <c r="K300" s="133"/>
      <c r="L300" s="43"/>
      <c r="M300" s="133"/>
      <c r="N300" s="133"/>
      <c r="O300" s="43"/>
      <c r="P300" s="43"/>
    </row>
    <row r="301" spans="7:16" x14ac:dyDescent="0.25">
      <c r="G301" s="43"/>
      <c r="H301" s="43"/>
      <c r="I301" s="43"/>
      <c r="J301" s="43"/>
      <c r="K301" s="133"/>
      <c r="L301" s="43"/>
      <c r="M301" s="133"/>
      <c r="N301" s="133"/>
      <c r="O301" s="43"/>
      <c r="P301" s="43"/>
    </row>
    <row r="302" spans="7:16" x14ac:dyDescent="0.25">
      <c r="G302" s="43"/>
      <c r="H302" s="43"/>
      <c r="I302" s="43"/>
      <c r="J302" s="43"/>
      <c r="K302" s="133"/>
      <c r="L302" s="43"/>
      <c r="M302" s="133"/>
      <c r="N302" s="133"/>
      <c r="O302" s="43"/>
      <c r="P302" s="43"/>
    </row>
    <row r="303" spans="7:16" x14ac:dyDescent="0.25">
      <c r="G303" s="43"/>
      <c r="H303" s="43"/>
      <c r="I303" s="43"/>
      <c r="J303" s="43"/>
      <c r="K303" s="133"/>
      <c r="L303" s="43"/>
      <c r="M303" s="133"/>
      <c r="N303" s="133"/>
      <c r="O303" s="43"/>
      <c r="P303" s="43"/>
    </row>
    <row r="304" spans="7:16" x14ac:dyDescent="0.25">
      <c r="G304" s="43"/>
      <c r="H304" s="43"/>
      <c r="I304" s="43"/>
      <c r="J304" s="43"/>
      <c r="K304" s="133"/>
      <c r="L304" s="43"/>
      <c r="M304" s="133"/>
      <c r="N304" s="133"/>
      <c r="O304" s="43"/>
      <c r="P304" s="43"/>
    </row>
    <row r="305" spans="7:16" x14ac:dyDescent="0.25">
      <c r="G305" s="43"/>
      <c r="H305" s="43"/>
      <c r="I305" s="43"/>
      <c r="J305" s="43"/>
      <c r="K305" s="133"/>
      <c r="L305" s="43"/>
      <c r="M305" s="133"/>
      <c r="N305" s="133"/>
      <c r="O305" s="43"/>
      <c r="P305" s="43"/>
    </row>
    <row r="306" spans="7:16" x14ac:dyDescent="0.25">
      <c r="G306" s="43"/>
      <c r="H306" s="43"/>
      <c r="I306" s="43"/>
      <c r="J306" s="43"/>
      <c r="K306" s="133"/>
      <c r="L306" s="43"/>
      <c r="M306" s="133"/>
      <c r="N306" s="133"/>
      <c r="O306" s="43"/>
      <c r="P306" s="43"/>
    </row>
    <row r="307" spans="7:16" x14ac:dyDescent="0.25">
      <c r="G307" s="43"/>
      <c r="H307" s="43"/>
      <c r="I307" s="43"/>
      <c r="J307" s="43"/>
      <c r="K307" s="133"/>
      <c r="L307" s="43"/>
      <c r="M307" s="133"/>
      <c r="N307" s="133"/>
      <c r="O307" s="43"/>
      <c r="P307" s="43"/>
    </row>
    <row r="308" spans="7:16" x14ac:dyDescent="0.25">
      <c r="G308" s="43"/>
      <c r="H308" s="43"/>
      <c r="I308" s="43"/>
      <c r="J308" s="43"/>
      <c r="K308" s="133"/>
      <c r="L308" s="43"/>
      <c r="M308" s="133"/>
      <c r="N308" s="133"/>
      <c r="O308" s="43"/>
      <c r="P308" s="43"/>
    </row>
    <row r="309" spans="7:16" x14ac:dyDescent="0.25">
      <c r="G309" s="43"/>
      <c r="H309" s="43"/>
      <c r="I309" s="43"/>
      <c r="J309" s="43"/>
      <c r="K309" s="133"/>
      <c r="L309" s="43"/>
      <c r="M309" s="133"/>
      <c r="N309" s="133"/>
      <c r="O309" s="43"/>
      <c r="P309" s="43"/>
    </row>
    <row r="310" spans="7:16" x14ac:dyDescent="0.25">
      <c r="G310" s="43"/>
      <c r="H310" s="43"/>
      <c r="I310" s="43"/>
      <c r="J310" s="43"/>
      <c r="K310" s="133"/>
      <c r="L310" s="43"/>
      <c r="M310" s="133"/>
      <c r="N310" s="133"/>
      <c r="O310" s="43"/>
      <c r="P310" s="43"/>
    </row>
    <row r="311" spans="7:16" x14ac:dyDescent="0.25">
      <c r="G311" s="43"/>
      <c r="H311" s="43"/>
      <c r="I311" s="43"/>
      <c r="J311" s="43"/>
      <c r="K311" s="133"/>
      <c r="L311" s="43"/>
      <c r="M311" s="133"/>
      <c r="N311" s="133"/>
      <c r="O311" s="43"/>
      <c r="P311" s="43"/>
    </row>
    <row r="312" spans="7:16" x14ac:dyDescent="0.25">
      <c r="G312" s="43"/>
      <c r="H312" s="43"/>
      <c r="I312" s="43"/>
      <c r="J312" s="43"/>
      <c r="K312" s="133"/>
      <c r="L312" s="43"/>
      <c r="M312" s="133"/>
      <c r="N312" s="133"/>
      <c r="O312" s="43"/>
      <c r="P312" s="43"/>
    </row>
    <row r="313" spans="7:16" x14ac:dyDescent="0.25">
      <c r="G313" s="43"/>
      <c r="H313" s="43"/>
      <c r="I313" s="43"/>
      <c r="J313" s="43"/>
      <c r="K313" s="133"/>
      <c r="L313" s="43"/>
      <c r="M313" s="133"/>
      <c r="N313" s="133"/>
      <c r="O313" s="43"/>
      <c r="P313" s="43"/>
    </row>
    <row r="314" spans="7:16" x14ac:dyDescent="0.25">
      <c r="G314" s="43"/>
      <c r="H314" s="43"/>
      <c r="I314" s="43"/>
      <c r="J314" s="43"/>
      <c r="K314" s="133"/>
      <c r="L314" s="43"/>
      <c r="M314" s="133"/>
      <c r="N314" s="133"/>
      <c r="O314" s="43"/>
      <c r="P314" s="43"/>
    </row>
    <row r="315" spans="7:16" x14ac:dyDescent="0.25">
      <c r="G315" s="43"/>
      <c r="H315" s="43"/>
      <c r="I315" s="43"/>
      <c r="J315" s="43"/>
      <c r="K315" s="133"/>
      <c r="L315" s="43"/>
      <c r="M315" s="133"/>
      <c r="N315" s="133"/>
      <c r="O315" s="43"/>
      <c r="P315" s="43"/>
    </row>
    <row r="316" spans="7:16" x14ac:dyDescent="0.25">
      <c r="G316" s="43"/>
      <c r="H316" s="43"/>
      <c r="I316" s="43"/>
      <c r="J316" s="43"/>
      <c r="K316" s="133"/>
      <c r="L316" s="43"/>
      <c r="M316" s="133"/>
      <c r="N316" s="133"/>
      <c r="O316" s="43"/>
      <c r="P316" s="43"/>
    </row>
    <row r="317" spans="7:16" x14ac:dyDescent="0.25">
      <c r="G317" s="43"/>
      <c r="H317" s="43"/>
      <c r="I317" s="43"/>
      <c r="J317" s="43"/>
      <c r="K317" s="133"/>
      <c r="L317" s="43"/>
      <c r="M317" s="133"/>
      <c r="N317" s="133"/>
      <c r="O317" s="43"/>
      <c r="P317" s="43"/>
    </row>
    <row r="318" spans="7:16" x14ac:dyDescent="0.25">
      <c r="G318" s="43"/>
      <c r="H318" s="43"/>
      <c r="I318" s="43"/>
      <c r="J318" s="43"/>
      <c r="K318" s="133"/>
      <c r="L318" s="43"/>
      <c r="M318" s="133"/>
      <c r="N318" s="133"/>
      <c r="O318" s="43"/>
      <c r="P318" s="43"/>
    </row>
    <row r="319" spans="7:16" x14ac:dyDescent="0.25">
      <c r="G319" s="43"/>
      <c r="H319" s="43"/>
      <c r="I319" s="43"/>
      <c r="J319" s="43"/>
      <c r="K319" s="133"/>
      <c r="L319" s="43"/>
      <c r="M319" s="133"/>
      <c r="N319" s="133"/>
      <c r="O319" s="43"/>
      <c r="P319" s="43"/>
    </row>
    <row r="320" spans="7:16" x14ac:dyDescent="0.25">
      <c r="G320" s="43"/>
      <c r="H320" s="43"/>
      <c r="I320" s="43"/>
      <c r="J320" s="43"/>
      <c r="K320" s="133"/>
      <c r="L320" s="43"/>
      <c r="M320" s="133"/>
      <c r="N320" s="133"/>
      <c r="O320" s="43"/>
      <c r="P320" s="43"/>
    </row>
    <row r="321" spans="7:16" x14ac:dyDescent="0.25">
      <c r="G321" s="43"/>
      <c r="H321" s="43"/>
      <c r="I321" s="43"/>
      <c r="J321" s="43"/>
      <c r="K321" s="133"/>
      <c r="L321" s="43"/>
      <c r="M321" s="133"/>
      <c r="N321" s="133"/>
      <c r="O321" s="43"/>
      <c r="P321" s="43"/>
    </row>
    <row r="322" spans="7:16" x14ac:dyDescent="0.25">
      <c r="G322" s="43"/>
      <c r="H322" s="43"/>
      <c r="I322" s="43"/>
      <c r="J322" s="43"/>
      <c r="K322" s="133"/>
      <c r="L322" s="43"/>
      <c r="M322" s="133"/>
      <c r="N322" s="133"/>
      <c r="O322" s="43"/>
      <c r="P322" s="43"/>
    </row>
    <row r="323" spans="7:16" x14ac:dyDescent="0.25">
      <c r="G323" s="43"/>
      <c r="H323" s="43"/>
      <c r="I323" s="43"/>
      <c r="J323" s="43"/>
      <c r="K323" s="133"/>
      <c r="L323" s="43"/>
      <c r="M323" s="133"/>
      <c r="N323" s="133"/>
      <c r="O323" s="43"/>
      <c r="P323" s="43"/>
    </row>
    <row r="324" spans="7:16" x14ac:dyDescent="0.25">
      <c r="G324" s="43"/>
      <c r="H324" s="43"/>
      <c r="I324" s="43"/>
      <c r="J324" s="43"/>
      <c r="K324" s="133"/>
      <c r="L324" s="43"/>
      <c r="M324" s="133"/>
      <c r="N324" s="133"/>
      <c r="O324" s="43"/>
      <c r="P324" s="43"/>
    </row>
    <row r="325" spans="7:16" x14ac:dyDescent="0.25">
      <c r="G325" s="43"/>
      <c r="H325" s="43"/>
      <c r="I325" s="43"/>
      <c r="J325" s="43"/>
      <c r="K325" s="133"/>
      <c r="L325" s="43"/>
      <c r="M325" s="133"/>
      <c r="N325" s="133"/>
      <c r="O325" s="43"/>
      <c r="P325" s="43"/>
    </row>
    <row r="326" spans="7:16" x14ac:dyDescent="0.25">
      <c r="G326" s="43"/>
      <c r="H326" s="43"/>
      <c r="I326" s="43"/>
      <c r="J326" s="43"/>
      <c r="K326" s="133"/>
      <c r="L326" s="43"/>
      <c r="M326" s="133"/>
      <c r="N326" s="133"/>
      <c r="O326" s="43"/>
      <c r="P326" s="43"/>
    </row>
    <row r="327" spans="7:16" x14ac:dyDescent="0.25">
      <c r="G327" s="43"/>
      <c r="H327" s="43"/>
      <c r="I327" s="43"/>
      <c r="J327" s="43"/>
      <c r="K327" s="133"/>
      <c r="L327" s="43"/>
      <c r="M327" s="133"/>
      <c r="N327" s="133"/>
      <c r="O327" s="43"/>
      <c r="P327" s="43"/>
    </row>
    <row r="328" spans="7:16" x14ac:dyDescent="0.25">
      <c r="G328" s="43"/>
      <c r="H328" s="43"/>
      <c r="I328" s="43"/>
      <c r="J328" s="43"/>
      <c r="K328" s="133"/>
      <c r="L328" s="43"/>
      <c r="M328" s="133"/>
      <c r="N328" s="133"/>
      <c r="O328" s="43"/>
      <c r="P328" s="43"/>
    </row>
    <row r="329" spans="7:16" x14ac:dyDescent="0.25">
      <c r="G329" s="43"/>
      <c r="H329" s="43"/>
      <c r="I329" s="43"/>
      <c r="J329" s="43"/>
      <c r="K329" s="133"/>
      <c r="L329" s="43"/>
      <c r="M329" s="133"/>
      <c r="N329" s="133"/>
      <c r="O329" s="43"/>
      <c r="P329" s="43"/>
    </row>
    <row r="330" spans="7:16" x14ac:dyDescent="0.25">
      <c r="G330" s="43"/>
      <c r="H330" s="43"/>
      <c r="I330" s="43"/>
      <c r="J330" s="43"/>
      <c r="K330" s="133"/>
      <c r="L330" s="43"/>
      <c r="M330" s="133"/>
      <c r="N330" s="133"/>
      <c r="O330" s="43"/>
      <c r="P330" s="43"/>
    </row>
    <row r="331" spans="7:16" x14ac:dyDescent="0.25">
      <c r="G331" s="43"/>
      <c r="H331" s="43"/>
      <c r="I331" s="43"/>
      <c r="J331" s="43"/>
      <c r="K331" s="133"/>
      <c r="L331" s="43"/>
      <c r="M331" s="133"/>
      <c r="N331" s="133"/>
      <c r="O331" s="43"/>
      <c r="P331" s="43"/>
    </row>
    <row r="332" spans="7:16" x14ac:dyDescent="0.25">
      <c r="G332" s="43"/>
      <c r="H332" s="43"/>
      <c r="I332" s="43"/>
      <c r="J332" s="43"/>
      <c r="K332" s="133"/>
      <c r="L332" s="43"/>
      <c r="M332" s="133"/>
      <c r="N332" s="133"/>
      <c r="O332" s="43"/>
      <c r="P332" s="43"/>
    </row>
    <row r="333" spans="7:16" x14ac:dyDescent="0.25">
      <c r="G333" s="43"/>
      <c r="H333" s="43"/>
      <c r="I333" s="43"/>
      <c r="J333" s="43"/>
      <c r="K333" s="133"/>
      <c r="L333" s="43"/>
      <c r="M333" s="133"/>
      <c r="N333" s="133"/>
      <c r="O333" s="43"/>
      <c r="P333" s="43"/>
    </row>
    <row r="334" spans="7:16" x14ac:dyDescent="0.25">
      <c r="G334" s="43"/>
      <c r="H334" s="43"/>
      <c r="I334" s="43"/>
      <c r="J334" s="43"/>
      <c r="K334" s="133"/>
      <c r="L334" s="43"/>
      <c r="M334" s="133"/>
      <c r="N334" s="133"/>
      <c r="O334" s="43"/>
      <c r="P334" s="43"/>
    </row>
    <row r="335" spans="7:16" x14ac:dyDescent="0.25">
      <c r="G335" s="43"/>
      <c r="H335" s="43"/>
      <c r="I335" s="43"/>
      <c r="J335" s="43"/>
      <c r="K335" s="133"/>
      <c r="L335" s="43"/>
      <c r="M335" s="133"/>
      <c r="N335" s="133"/>
      <c r="O335" s="43"/>
      <c r="P335" s="43"/>
    </row>
    <row r="336" spans="7:16" x14ac:dyDescent="0.25">
      <c r="G336" s="43"/>
      <c r="H336" s="43"/>
      <c r="I336" s="43"/>
      <c r="J336" s="43"/>
      <c r="K336" s="133"/>
      <c r="L336" s="43"/>
      <c r="M336" s="133"/>
      <c r="N336" s="133"/>
      <c r="O336" s="43"/>
      <c r="P336" s="43"/>
    </row>
    <row r="337" spans="7:16" x14ac:dyDescent="0.25">
      <c r="G337" s="43"/>
      <c r="H337" s="43"/>
      <c r="I337" s="43"/>
      <c r="J337" s="43"/>
      <c r="K337" s="133"/>
      <c r="L337" s="43"/>
      <c r="M337" s="133"/>
      <c r="N337" s="133"/>
      <c r="O337" s="43"/>
      <c r="P337" s="43"/>
    </row>
    <row r="338" spans="7:16" x14ac:dyDescent="0.25">
      <c r="G338" s="43"/>
      <c r="H338" s="43"/>
      <c r="I338" s="43"/>
      <c r="J338" s="43"/>
      <c r="K338" s="133"/>
      <c r="L338" s="43"/>
      <c r="M338" s="133"/>
      <c r="N338" s="133"/>
      <c r="O338" s="43"/>
      <c r="P338" s="43"/>
    </row>
    <row r="339" spans="7:16" x14ac:dyDescent="0.25">
      <c r="G339" s="43"/>
      <c r="H339" s="43"/>
      <c r="I339" s="43"/>
      <c r="J339" s="43"/>
      <c r="K339" s="133"/>
      <c r="L339" s="43"/>
      <c r="M339" s="133"/>
      <c r="N339" s="133"/>
      <c r="O339" s="43"/>
      <c r="P339" s="43"/>
    </row>
    <row r="340" spans="7:16" x14ac:dyDescent="0.25">
      <c r="G340" s="43"/>
      <c r="H340" s="43"/>
      <c r="I340" s="43"/>
      <c r="J340" s="43"/>
      <c r="K340" s="133"/>
      <c r="L340" s="43"/>
      <c r="M340" s="133"/>
      <c r="N340" s="133"/>
      <c r="O340" s="43"/>
      <c r="P340" s="43"/>
    </row>
    <row r="341" spans="7:16" x14ac:dyDescent="0.25">
      <c r="G341" s="43"/>
      <c r="H341" s="43"/>
      <c r="I341" s="43"/>
      <c r="J341" s="43"/>
      <c r="K341" s="133"/>
      <c r="L341" s="43"/>
      <c r="M341" s="133"/>
      <c r="N341" s="133"/>
      <c r="O341" s="43"/>
      <c r="P341" s="43"/>
    </row>
    <row r="342" spans="7:16" x14ac:dyDescent="0.25">
      <c r="G342" s="43"/>
      <c r="H342" s="43"/>
      <c r="I342" s="43"/>
      <c r="J342" s="43"/>
      <c r="K342" s="133"/>
      <c r="L342" s="43"/>
      <c r="M342" s="133"/>
      <c r="N342" s="133"/>
      <c r="O342" s="43"/>
      <c r="P342" s="43"/>
    </row>
    <row r="343" spans="7:16" x14ac:dyDescent="0.25">
      <c r="G343" s="43"/>
      <c r="H343" s="43"/>
      <c r="I343" s="43"/>
      <c r="J343" s="43"/>
      <c r="K343" s="133"/>
      <c r="L343" s="43"/>
      <c r="M343" s="133"/>
      <c r="N343" s="133"/>
      <c r="O343" s="43"/>
      <c r="P343" s="43"/>
    </row>
    <row r="344" spans="7:16" x14ac:dyDescent="0.25">
      <c r="G344" s="43"/>
      <c r="H344" s="43"/>
      <c r="I344" s="43"/>
      <c r="J344" s="43"/>
      <c r="K344" s="133"/>
      <c r="L344" s="43"/>
      <c r="M344" s="133"/>
      <c r="N344" s="133"/>
      <c r="O344" s="43"/>
      <c r="P344" s="43"/>
    </row>
    <row r="345" spans="7:16" x14ac:dyDescent="0.25">
      <c r="G345" s="43"/>
      <c r="H345" s="43"/>
      <c r="I345" s="43"/>
      <c r="J345" s="43"/>
      <c r="K345" s="133"/>
      <c r="L345" s="43"/>
      <c r="M345" s="133"/>
      <c r="N345" s="133"/>
      <c r="O345" s="43"/>
      <c r="P345" s="43"/>
    </row>
    <row r="346" spans="7:16" x14ac:dyDescent="0.25">
      <c r="G346" s="43"/>
      <c r="H346" s="43"/>
      <c r="I346" s="43"/>
      <c r="J346" s="43"/>
      <c r="K346" s="133"/>
      <c r="L346" s="43"/>
      <c r="M346" s="133"/>
      <c r="N346" s="133"/>
      <c r="O346" s="43"/>
      <c r="P346" s="43"/>
    </row>
    <row r="347" spans="7:16" x14ac:dyDescent="0.25">
      <c r="G347" s="43"/>
      <c r="H347" s="43"/>
      <c r="I347" s="43"/>
      <c r="J347" s="43"/>
      <c r="K347" s="133"/>
      <c r="L347" s="43"/>
      <c r="M347" s="133"/>
      <c r="N347" s="133"/>
      <c r="O347" s="43"/>
      <c r="P347" s="43"/>
    </row>
    <row r="348" spans="7:16" x14ac:dyDescent="0.25">
      <c r="G348" s="43"/>
      <c r="H348" s="43"/>
      <c r="I348" s="43"/>
      <c r="J348" s="43"/>
      <c r="K348" s="133"/>
      <c r="L348" s="43"/>
      <c r="M348" s="133"/>
      <c r="N348" s="133"/>
      <c r="O348" s="43"/>
      <c r="P348" s="43"/>
    </row>
    <row r="349" spans="7:16" x14ac:dyDescent="0.25">
      <c r="G349" s="43"/>
      <c r="H349" s="43"/>
      <c r="I349" s="43"/>
      <c r="J349" s="43"/>
      <c r="K349" s="133"/>
      <c r="L349" s="43"/>
      <c r="M349" s="133"/>
      <c r="N349" s="133"/>
      <c r="O349" s="43"/>
      <c r="P349" s="43"/>
    </row>
    <row r="350" spans="7:16" x14ac:dyDescent="0.25">
      <c r="G350" s="43"/>
      <c r="H350" s="43"/>
      <c r="I350" s="43"/>
      <c r="J350" s="43"/>
      <c r="K350" s="133"/>
      <c r="L350" s="43"/>
      <c r="M350" s="133"/>
      <c r="N350" s="133"/>
      <c r="O350" s="43"/>
      <c r="P350" s="43"/>
    </row>
    <row r="351" spans="7:16" x14ac:dyDescent="0.25">
      <c r="G351" s="43"/>
      <c r="H351" s="43"/>
      <c r="I351" s="43"/>
      <c r="J351" s="43"/>
      <c r="K351" s="133"/>
      <c r="L351" s="43"/>
      <c r="M351" s="133"/>
      <c r="N351" s="133"/>
      <c r="O351" s="43"/>
      <c r="P351" s="43"/>
    </row>
    <row r="352" spans="7:16" x14ac:dyDescent="0.25">
      <c r="G352" s="43"/>
      <c r="H352" s="43"/>
      <c r="I352" s="43"/>
      <c r="J352" s="43"/>
      <c r="K352" s="133"/>
      <c r="L352" s="43"/>
      <c r="M352" s="133"/>
      <c r="N352" s="133"/>
      <c r="O352" s="43"/>
      <c r="P352" s="43"/>
    </row>
    <row r="353" spans="7:16" x14ac:dyDescent="0.25">
      <c r="G353" s="43"/>
      <c r="H353" s="43"/>
      <c r="I353" s="43"/>
      <c r="J353" s="43"/>
      <c r="K353" s="133"/>
      <c r="L353" s="43"/>
      <c r="M353" s="133"/>
      <c r="N353" s="133"/>
      <c r="O353" s="43"/>
      <c r="P353" s="43"/>
    </row>
    <row r="354" spans="7:16" x14ac:dyDescent="0.25">
      <c r="G354" s="43"/>
      <c r="H354" s="43"/>
      <c r="I354" s="43"/>
      <c r="J354" s="43"/>
      <c r="K354" s="133"/>
      <c r="L354" s="43"/>
      <c r="M354" s="133"/>
      <c r="N354" s="133"/>
      <c r="O354" s="43"/>
      <c r="P354" s="43"/>
    </row>
    <row r="355" spans="7:16" x14ac:dyDescent="0.25">
      <c r="G355" s="43"/>
      <c r="H355" s="43"/>
      <c r="I355" s="43"/>
      <c r="J355" s="43"/>
      <c r="K355" s="133"/>
      <c r="L355" s="43"/>
      <c r="M355" s="133"/>
      <c r="N355" s="133"/>
      <c r="O355" s="43"/>
      <c r="P355" s="43"/>
    </row>
    <row r="356" spans="7:16" x14ac:dyDescent="0.25">
      <c r="G356" s="43"/>
      <c r="H356" s="43"/>
      <c r="I356" s="43"/>
      <c r="J356" s="43"/>
      <c r="K356" s="133"/>
      <c r="L356" s="43"/>
      <c r="M356" s="133"/>
      <c r="N356" s="133"/>
      <c r="O356" s="43"/>
      <c r="P356" s="43"/>
    </row>
    <row r="357" spans="7:16" x14ac:dyDescent="0.25">
      <c r="G357" s="43"/>
      <c r="H357" s="43"/>
      <c r="I357" s="43"/>
      <c r="J357" s="43"/>
      <c r="K357" s="133"/>
      <c r="L357" s="43"/>
      <c r="M357" s="133"/>
      <c r="N357" s="133"/>
      <c r="O357" s="43"/>
      <c r="P357" s="43"/>
    </row>
    <row r="358" spans="7:16" x14ac:dyDescent="0.25">
      <c r="G358" s="43"/>
      <c r="H358" s="43"/>
      <c r="I358" s="43"/>
      <c r="J358" s="43"/>
      <c r="K358" s="133"/>
      <c r="L358" s="43"/>
      <c r="M358" s="133"/>
      <c r="N358" s="133"/>
      <c r="O358" s="43"/>
      <c r="P358" s="43"/>
    </row>
    <row r="359" spans="7:16" x14ac:dyDescent="0.25">
      <c r="G359" s="43"/>
      <c r="H359" s="43"/>
      <c r="I359" s="43"/>
      <c r="J359" s="43"/>
      <c r="K359" s="133"/>
      <c r="L359" s="43"/>
      <c r="M359" s="133"/>
      <c r="N359" s="133"/>
      <c r="O359" s="43"/>
      <c r="P359" s="43"/>
    </row>
    <row r="360" spans="7:16" x14ac:dyDescent="0.25">
      <c r="G360" s="43"/>
      <c r="H360" s="43"/>
      <c r="I360" s="43"/>
      <c r="J360" s="43"/>
      <c r="K360" s="133"/>
      <c r="L360" s="43"/>
      <c r="M360" s="133"/>
      <c r="N360" s="133"/>
      <c r="O360" s="43"/>
      <c r="P360" s="43"/>
    </row>
    <row r="361" spans="7:16" x14ac:dyDescent="0.25">
      <c r="G361" s="43"/>
      <c r="H361" s="43"/>
      <c r="I361" s="43"/>
      <c r="J361" s="43"/>
      <c r="K361" s="133"/>
      <c r="L361" s="43"/>
      <c r="M361" s="133"/>
      <c r="N361" s="133"/>
      <c r="O361" s="43"/>
      <c r="P361" s="43"/>
    </row>
    <row r="362" spans="7:16" x14ac:dyDescent="0.25">
      <c r="G362" s="43"/>
      <c r="H362" s="43"/>
      <c r="I362" s="43"/>
      <c r="J362" s="43"/>
      <c r="K362" s="133"/>
      <c r="L362" s="43"/>
      <c r="M362" s="133"/>
      <c r="N362" s="133"/>
      <c r="O362" s="43"/>
      <c r="P362" s="43"/>
    </row>
    <row r="363" spans="7:16" x14ac:dyDescent="0.25">
      <c r="G363" s="43"/>
      <c r="H363" s="43"/>
      <c r="I363" s="43"/>
      <c r="J363" s="43"/>
      <c r="K363" s="133"/>
      <c r="L363" s="43"/>
      <c r="M363" s="133"/>
      <c r="N363" s="133"/>
      <c r="O363" s="43"/>
      <c r="P363" s="43"/>
    </row>
    <row r="364" spans="7:16" x14ac:dyDescent="0.25">
      <c r="G364" s="43"/>
      <c r="H364" s="43"/>
      <c r="I364" s="43"/>
      <c r="J364" s="43"/>
      <c r="K364" s="133"/>
      <c r="L364" s="43"/>
      <c r="M364" s="133"/>
      <c r="N364" s="133"/>
      <c r="O364" s="43"/>
      <c r="P364" s="43"/>
    </row>
    <row r="365" spans="7:16" x14ac:dyDescent="0.25">
      <c r="G365" s="43"/>
      <c r="H365" s="43"/>
      <c r="I365" s="43"/>
      <c r="J365" s="43"/>
      <c r="K365" s="133"/>
      <c r="L365" s="43"/>
      <c r="M365" s="133"/>
      <c r="N365" s="133"/>
      <c r="O365" s="43"/>
      <c r="P365" s="43"/>
    </row>
    <row r="366" spans="7:16" x14ac:dyDescent="0.25">
      <c r="G366" s="43"/>
      <c r="H366" s="43"/>
      <c r="I366" s="43"/>
      <c r="J366" s="43"/>
      <c r="K366" s="133"/>
      <c r="L366" s="43"/>
      <c r="M366" s="133"/>
      <c r="N366" s="133"/>
      <c r="O366" s="43"/>
      <c r="P366" s="43"/>
    </row>
    <row r="367" spans="7:16" x14ac:dyDescent="0.25">
      <c r="G367" s="43"/>
      <c r="H367" s="43"/>
      <c r="I367" s="43"/>
      <c r="J367" s="43"/>
      <c r="K367" s="133"/>
      <c r="L367" s="43"/>
      <c r="M367" s="133"/>
      <c r="N367" s="133"/>
      <c r="O367" s="43"/>
      <c r="P367" s="43"/>
    </row>
    <row r="368" spans="7:16" x14ac:dyDescent="0.25">
      <c r="G368" s="43"/>
      <c r="H368" s="43"/>
      <c r="I368" s="43"/>
      <c r="J368" s="43"/>
      <c r="K368" s="133"/>
      <c r="L368" s="43"/>
      <c r="M368" s="133"/>
      <c r="N368" s="133"/>
      <c r="O368" s="43"/>
      <c r="P368" s="43"/>
    </row>
    <row r="369" spans="7:16" x14ac:dyDescent="0.25">
      <c r="G369" s="43"/>
      <c r="H369" s="43"/>
      <c r="I369" s="43"/>
      <c r="J369" s="43"/>
      <c r="K369" s="133"/>
      <c r="L369" s="43"/>
      <c r="M369" s="133"/>
      <c r="N369" s="133"/>
      <c r="O369" s="43"/>
      <c r="P369" s="43"/>
    </row>
    <row r="370" spans="7:16" x14ac:dyDescent="0.25">
      <c r="G370" s="43"/>
      <c r="H370" s="43"/>
      <c r="I370" s="43"/>
      <c r="J370" s="43"/>
      <c r="K370" s="133"/>
      <c r="L370" s="43"/>
      <c r="M370" s="133"/>
      <c r="N370" s="133"/>
      <c r="O370" s="43"/>
      <c r="P370" s="43"/>
    </row>
    <row r="371" spans="7:16" x14ac:dyDescent="0.25">
      <c r="G371" s="43"/>
      <c r="H371" s="43"/>
      <c r="I371" s="43"/>
      <c r="J371" s="43"/>
      <c r="K371" s="133"/>
      <c r="L371" s="43"/>
      <c r="M371" s="133"/>
      <c r="N371" s="133"/>
      <c r="O371" s="43"/>
      <c r="P371" s="43"/>
    </row>
    <row r="372" spans="7:16" x14ac:dyDescent="0.25">
      <c r="G372" s="43"/>
      <c r="H372" s="43"/>
      <c r="I372" s="43"/>
      <c r="J372" s="43"/>
      <c r="K372" s="133"/>
      <c r="L372" s="43"/>
      <c r="M372" s="133"/>
      <c r="N372" s="133"/>
      <c r="O372" s="43"/>
      <c r="P372" s="43"/>
    </row>
    <row r="373" spans="7:16" x14ac:dyDescent="0.25">
      <c r="G373" s="43"/>
      <c r="H373" s="43"/>
      <c r="I373" s="43"/>
      <c r="J373" s="43"/>
      <c r="K373" s="133"/>
      <c r="L373" s="43"/>
      <c r="M373" s="133"/>
      <c r="N373" s="133"/>
      <c r="O373" s="43"/>
      <c r="P373" s="43"/>
    </row>
    <row r="374" spans="7:16" x14ac:dyDescent="0.25">
      <c r="G374" s="43"/>
      <c r="H374" s="43"/>
      <c r="I374" s="43"/>
      <c r="J374" s="43"/>
      <c r="K374" s="133"/>
      <c r="L374" s="43"/>
      <c r="M374" s="133"/>
      <c r="N374" s="133"/>
      <c r="O374" s="43"/>
      <c r="P374" s="43"/>
    </row>
    <row r="375" spans="7:16" x14ac:dyDescent="0.25">
      <c r="G375" s="43"/>
      <c r="H375" s="43"/>
      <c r="I375" s="43"/>
      <c r="J375" s="43"/>
      <c r="K375" s="133"/>
      <c r="L375" s="43"/>
      <c r="M375" s="133"/>
      <c r="N375" s="133"/>
      <c r="O375" s="43"/>
      <c r="P375" s="43"/>
    </row>
    <row r="376" spans="7:16" x14ac:dyDescent="0.25">
      <c r="G376" s="43"/>
      <c r="H376" s="43"/>
      <c r="I376" s="43"/>
      <c r="J376" s="43"/>
      <c r="K376" s="133"/>
      <c r="L376" s="43"/>
      <c r="M376" s="133"/>
      <c r="N376" s="133"/>
      <c r="O376" s="43"/>
      <c r="P376" s="43"/>
    </row>
    <row r="377" spans="7:16" x14ac:dyDescent="0.25">
      <c r="G377" s="43"/>
      <c r="H377" s="43"/>
      <c r="I377" s="43"/>
      <c r="J377" s="43"/>
      <c r="K377" s="133"/>
      <c r="L377" s="43"/>
      <c r="M377" s="133"/>
      <c r="N377" s="133"/>
      <c r="O377" s="43"/>
      <c r="P377" s="43"/>
    </row>
    <row r="378" spans="7:16" x14ac:dyDescent="0.25">
      <c r="G378" s="43"/>
      <c r="H378" s="43"/>
      <c r="I378" s="43"/>
      <c r="J378" s="43"/>
      <c r="K378" s="133"/>
      <c r="L378" s="43"/>
      <c r="M378" s="133"/>
      <c r="N378" s="133"/>
      <c r="O378" s="43"/>
      <c r="P378" s="43"/>
    </row>
    <row r="379" spans="7:16" x14ac:dyDescent="0.25">
      <c r="G379" s="43"/>
      <c r="H379" s="43"/>
      <c r="I379" s="43"/>
      <c r="J379" s="43"/>
      <c r="K379" s="133"/>
      <c r="L379" s="43"/>
      <c r="M379" s="133"/>
      <c r="N379" s="133"/>
      <c r="O379" s="43"/>
      <c r="P379" s="43"/>
    </row>
    <row r="380" spans="7:16" x14ac:dyDescent="0.25">
      <c r="G380" s="43"/>
      <c r="H380" s="43"/>
      <c r="I380" s="43"/>
      <c r="J380" s="43"/>
      <c r="K380" s="133"/>
      <c r="L380" s="43"/>
      <c r="M380" s="133"/>
      <c r="N380" s="133"/>
      <c r="O380" s="43"/>
      <c r="P380" s="43"/>
    </row>
    <row r="381" spans="7:16" x14ac:dyDescent="0.25">
      <c r="G381" s="43"/>
      <c r="H381" s="43"/>
      <c r="I381" s="43"/>
      <c r="J381" s="43"/>
      <c r="K381" s="133"/>
      <c r="L381" s="43"/>
      <c r="M381" s="133"/>
      <c r="N381" s="133"/>
      <c r="O381" s="43"/>
      <c r="P381" s="43"/>
    </row>
    <row r="382" spans="7:16" x14ac:dyDescent="0.25">
      <c r="G382" s="43"/>
      <c r="H382" s="43"/>
      <c r="I382" s="43"/>
      <c r="J382" s="43"/>
      <c r="K382" s="133"/>
      <c r="L382" s="43"/>
      <c r="M382" s="133"/>
      <c r="N382" s="133"/>
      <c r="O382" s="43"/>
      <c r="P382" s="43"/>
    </row>
    <row r="383" spans="7:16" x14ac:dyDescent="0.25">
      <c r="G383" s="43"/>
      <c r="H383" s="43"/>
      <c r="I383" s="43"/>
      <c r="J383" s="43"/>
      <c r="K383" s="133"/>
      <c r="L383" s="43"/>
      <c r="M383" s="133"/>
      <c r="N383" s="133"/>
      <c r="O383" s="43"/>
      <c r="P383" s="43"/>
    </row>
    <row r="384" spans="7:16" x14ac:dyDescent="0.25">
      <c r="G384" s="43"/>
      <c r="H384" s="43"/>
      <c r="I384" s="43"/>
      <c r="J384" s="43"/>
      <c r="K384" s="133"/>
      <c r="L384" s="43"/>
      <c r="M384" s="133"/>
      <c r="N384" s="133"/>
      <c r="O384" s="43"/>
      <c r="P384" s="43"/>
    </row>
    <row r="385" spans="7:16" x14ac:dyDescent="0.25">
      <c r="G385" s="43"/>
      <c r="H385" s="43"/>
      <c r="I385" s="43"/>
      <c r="J385" s="43"/>
      <c r="K385" s="133"/>
      <c r="L385" s="43"/>
      <c r="M385" s="133"/>
      <c r="N385" s="133"/>
      <c r="O385" s="43"/>
      <c r="P385" s="43"/>
    </row>
    <row r="386" spans="7:16" x14ac:dyDescent="0.25">
      <c r="G386" s="43"/>
      <c r="H386" s="43"/>
      <c r="I386" s="43"/>
      <c r="J386" s="43"/>
      <c r="K386" s="133"/>
      <c r="L386" s="43"/>
      <c r="M386" s="133"/>
      <c r="N386" s="133"/>
      <c r="O386" s="43"/>
      <c r="P386" s="43"/>
    </row>
    <row r="387" spans="7:16" x14ac:dyDescent="0.25">
      <c r="G387" s="43"/>
      <c r="H387" s="43"/>
      <c r="I387" s="43"/>
      <c r="J387" s="43"/>
      <c r="K387" s="133"/>
      <c r="L387" s="43"/>
      <c r="M387" s="133"/>
      <c r="N387" s="133"/>
      <c r="O387" s="43"/>
      <c r="P387" s="43"/>
    </row>
    <row r="388" spans="7:16" x14ac:dyDescent="0.25">
      <c r="G388" s="43"/>
      <c r="H388" s="43"/>
      <c r="I388" s="43"/>
      <c r="J388" s="43"/>
      <c r="K388" s="133"/>
      <c r="L388" s="43"/>
      <c r="M388" s="133"/>
      <c r="N388" s="133"/>
      <c r="O388" s="43"/>
      <c r="P388" s="43"/>
    </row>
    <row r="389" spans="7:16" x14ac:dyDescent="0.25">
      <c r="G389" s="43"/>
      <c r="H389" s="43"/>
      <c r="I389" s="43"/>
      <c r="J389" s="43"/>
      <c r="K389" s="133"/>
      <c r="L389" s="43"/>
      <c r="M389" s="133"/>
      <c r="N389" s="133"/>
      <c r="O389" s="43"/>
      <c r="P389" s="43"/>
    </row>
    <row r="390" spans="7:16" x14ac:dyDescent="0.25">
      <c r="G390" s="43"/>
      <c r="H390" s="43"/>
      <c r="I390" s="43"/>
      <c r="J390" s="43"/>
      <c r="K390" s="133"/>
      <c r="L390" s="43"/>
      <c r="M390" s="133"/>
      <c r="N390" s="133"/>
      <c r="O390" s="43"/>
      <c r="P390" s="43"/>
    </row>
    <row r="391" spans="7:16" x14ac:dyDescent="0.25">
      <c r="G391" s="43"/>
      <c r="H391" s="43"/>
      <c r="I391" s="43"/>
      <c r="J391" s="43"/>
      <c r="K391" s="133"/>
      <c r="L391" s="43"/>
      <c r="M391" s="133"/>
      <c r="N391" s="133"/>
      <c r="O391" s="43"/>
      <c r="P391" s="43"/>
    </row>
    <row r="392" spans="7:16" x14ac:dyDescent="0.25">
      <c r="G392" s="43"/>
      <c r="H392" s="43"/>
      <c r="I392" s="43"/>
      <c r="J392" s="43"/>
      <c r="K392" s="133"/>
      <c r="L392" s="43"/>
      <c r="M392" s="133"/>
      <c r="N392" s="133"/>
      <c r="O392" s="43"/>
      <c r="P392" s="43"/>
    </row>
    <row r="393" spans="7:16" x14ac:dyDescent="0.25">
      <c r="G393" s="43"/>
      <c r="H393" s="43"/>
      <c r="I393" s="43"/>
      <c r="J393" s="43"/>
      <c r="K393" s="133"/>
      <c r="L393" s="43"/>
      <c r="M393" s="133"/>
      <c r="N393" s="133"/>
      <c r="O393" s="43"/>
      <c r="P393" s="43"/>
    </row>
    <row r="394" spans="7:16" x14ac:dyDescent="0.25">
      <c r="G394" s="43"/>
      <c r="H394" s="43"/>
      <c r="I394" s="43"/>
      <c r="J394" s="43"/>
      <c r="K394" s="133"/>
      <c r="L394" s="43"/>
      <c r="M394" s="133"/>
      <c r="N394" s="133"/>
      <c r="O394" s="43"/>
      <c r="P394" s="43"/>
    </row>
    <row r="395" spans="7:16" x14ac:dyDescent="0.25">
      <c r="G395" s="43"/>
      <c r="H395" s="43"/>
      <c r="I395" s="43"/>
      <c r="J395" s="43"/>
      <c r="K395" s="133"/>
      <c r="L395" s="43"/>
      <c r="M395" s="133"/>
      <c r="N395" s="133"/>
      <c r="O395" s="43"/>
      <c r="P395" s="43"/>
    </row>
    <row r="396" spans="7:16" x14ac:dyDescent="0.25">
      <c r="G396" s="43"/>
      <c r="H396" s="43"/>
      <c r="I396" s="43"/>
      <c r="J396" s="43"/>
      <c r="K396" s="133"/>
      <c r="L396" s="43"/>
      <c r="M396" s="133"/>
      <c r="N396" s="133"/>
      <c r="O396" s="43"/>
      <c r="P396" s="43"/>
    </row>
    <row r="397" spans="7:16" x14ac:dyDescent="0.25">
      <c r="G397" s="43"/>
      <c r="H397" s="43"/>
      <c r="I397" s="43"/>
      <c r="J397" s="43"/>
      <c r="K397" s="133"/>
      <c r="L397" s="43"/>
      <c r="M397" s="133"/>
      <c r="N397" s="133"/>
      <c r="O397" s="43"/>
      <c r="P397" s="43"/>
    </row>
    <row r="398" spans="7:16" x14ac:dyDescent="0.25">
      <c r="G398" s="43"/>
      <c r="H398" s="43"/>
      <c r="I398" s="43"/>
      <c r="J398" s="43"/>
      <c r="K398" s="133"/>
      <c r="L398" s="43"/>
      <c r="M398" s="133"/>
      <c r="N398" s="133"/>
      <c r="O398" s="43"/>
      <c r="P398" s="43"/>
    </row>
    <row r="399" spans="7:16" x14ac:dyDescent="0.25">
      <c r="G399" s="43"/>
      <c r="H399" s="43"/>
      <c r="I399" s="43"/>
      <c r="J399" s="43"/>
      <c r="K399" s="133"/>
      <c r="L399" s="43"/>
      <c r="M399" s="133"/>
      <c r="N399" s="133"/>
      <c r="O399" s="43"/>
      <c r="P399" s="43"/>
    </row>
    <row r="400" spans="7:16" x14ac:dyDescent="0.25">
      <c r="G400" s="43"/>
      <c r="H400" s="43"/>
      <c r="I400" s="43"/>
      <c r="J400" s="43"/>
      <c r="K400" s="133"/>
      <c r="L400" s="43"/>
      <c r="M400" s="133"/>
      <c r="N400" s="133"/>
      <c r="O400" s="43"/>
      <c r="P400" s="43"/>
    </row>
    <row r="401" spans="7:16" x14ac:dyDescent="0.25">
      <c r="G401" s="43"/>
      <c r="H401" s="43"/>
      <c r="I401" s="43"/>
      <c r="J401" s="43"/>
      <c r="K401" s="133"/>
      <c r="L401" s="43"/>
      <c r="M401" s="133"/>
      <c r="N401" s="133"/>
      <c r="O401" s="43"/>
      <c r="P401" s="43"/>
    </row>
    <row r="402" spans="7:16" x14ac:dyDescent="0.25">
      <c r="G402" s="43"/>
      <c r="H402" s="43"/>
      <c r="I402" s="43"/>
      <c r="J402" s="43"/>
      <c r="K402" s="133"/>
      <c r="L402" s="43"/>
      <c r="M402" s="133"/>
      <c r="N402" s="133"/>
      <c r="O402" s="43"/>
      <c r="P402" s="43"/>
    </row>
    <row r="403" spans="7:16" x14ac:dyDescent="0.25">
      <c r="G403" s="43"/>
      <c r="H403" s="43"/>
      <c r="I403" s="43"/>
      <c r="J403" s="43"/>
      <c r="K403" s="133"/>
      <c r="L403" s="43"/>
      <c r="M403" s="133"/>
      <c r="N403" s="133"/>
      <c r="O403" s="43"/>
      <c r="P403" s="43"/>
    </row>
    <row r="404" spans="7:16" x14ac:dyDescent="0.25">
      <c r="G404" s="43"/>
      <c r="H404" s="43"/>
      <c r="I404" s="43"/>
      <c r="J404" s="43"/>
      <c r="K404" s="133"/>
      <c r="L404" s="43"/>
      <c r="M404" s="133"/>
      <c r="N404" s="133"/>
      <c r="O404" s="43"/>
      <c r="P404" s="43"/>
    </row>
    <row r="405" spans="7:16" x14ac:dyDescent="0.25">
      <c r="G405" s="43"/>
      <c r="H405" s="43"/>
      <c r="I405" s="43"/>
      <c r="J405" s="43"/>
      <c r="K405" s="133"/>
      <c r="L405" s="43"/>
      <c r="M405" s="133"/>
      <c r="N405" s="133"/>
      <c r="O405" s="43"/>
      <c r="P405" s="43"/>
    </row>
    <row r="406" spans="7:16" x14ac:dyDescent="0.25">
      <c r="G406" s="43"/>
      <c r="H406" s="43"/>
      <c r="I406" s="43"/>
      <c r="J406" s="43"/>
      <c r="K406" s="133"/>
      <c r="L406" s="43"/>
      <c r="M406" s="133"/>
      <c r="N406" s="133"/>
      <c r="O406" s="43"/>
      <c r="P406" s="43"/>
    </row>
    <row r="407" spans="7:16" x14ac:dyDescent="0.25">
      <c r="G407" s="43"/>
      <c r="H407" s="43"/>
      <c r="I407" s="43"/>
      <c r="J407" s="43"/>
      <c r="K407" s="133"/>
      <c r="L407" s="43"/>
      <c r="M407" s="133"/>
      <c r="N407" s="133"/>
      <c r="O407" s="43"/>
      <c r="P407" s="43"/>
    </row>
    <row r="408" spans="7:16" x14ac:dyDescent="0.25">
      <c r="G408" s="43"/>
      <c r="H408" s="43"/>
      <c r="I408" s="43"/>
      <c r="J408" s="43"/>
      <c r="K408" s="133"/>
      <c r="L408" s="43"/>
      <c r="M408" s="133"/>
      <c r="N408" s="133"/>
      <c r="O408" s="43"/>
      <c r="P408" s="43"/>
    </row>
    <row r="409" spans="7:16" x14ac:dyDescent="0.25">
      <c r="G409" s="43"/>
      <c r="H409" s="43"/>
      <c r="I409" s="43"/>
      <c r="J409" s="43"/>
      <c r="K409" s="133"/>
      <c r="L409" s="43"/>
      <c r="M409" s="133"/>
      <c r="N409" s="133"/>
      <c r="O409" s="43"/>
      <c r="P409" s="43"/>
    </row>
    <row r="410" spans="7:16" x14ac:dyDescent="0.25">
      <c r="G410" s="43"/>
      <c r="H410" s="43"/>
      <c r="I410" s="43"/>
      <c r="J410" s="43"/>
      <c r="K410" s="133"/>
      <c r="L410" s="43"/>
      <c r="M410" s="133"/>
      <c r="N410" s="133"/>
      <c r="O410" s="43"/>
      <c r="P410" s="43"/>
    </row>
    <row r="411" spans="7:16" x14ac:dyDescent="0.25">
      <c r="G411" s="43"/>
      <c r="H411" s="43"/>
      <c r="I411" s="43"/>
      <c r="J411" s="43"/>
      <c r="K411" s="133"/>
      <c r="L411" s="43"/>
      <c r="M411" s="133"/>
      <c r="N411" s="133"/>
      <c r="O411" s="43"/>
      <c r="P411" s="43"/>
    </row>
    <row r="412" spans="7:16" x14ac:dyDescent="0.25">
      <c r="G412" s="43"/>
      <c r="H412" s="43"/>
      <c r="I412" s="43"/>
      <c r="J412" s="43"/>
      <c r="K412" s="133"/>
      <c r="L412" s="43"/>
      <c r="M412" s="133"/>
      <c r="N412" s="133"/>
      <c r="O412" s="43"/>
      <c r="P412" s="43"/>
    </row>
    <row r="413" spans="7:16" x14ac:dyDescent="0.25">
      <c r="G413" s="43"/>
      <c r="H413" s="43"/>
      <c r="I413" s="43"/>
      <c r="J413" s="43"/>
      <c r="K413" s="133"/>
      <c r="L413" s="43"/>
      <c r="M413" s="133"/>
      <c r="N413" s="133"/>
      <c r="O413" s="43"/>
      <c r="P413" s="43"/>
    </row>
    <row r="414" spans="7:16" x14ac:dyDescent="0.25">
      <c r="G414" s="43"/>
      <c r="H414" s="43"/>
      <c r="I414" s="43"/>
      <c r="J414" s="43"/>
      <c r="K414" s="133"/>
      <c r="L414" s="43"/>
      <c r="M414" s="133"/>
      <c r="N414" s="133"/>
      <c r="O414" s="43"/>
      <c r="P414" s="43"/>
    </row>
    <row r="415" spans="7:16" x14ac:dyDescent="0.25">
      <c r="G415" s="43"/>
      <c r="H415" s="43"/>
      <c r="I415" s="43"/>
      <c r="J415" s="43"/>
      <c r="K415" s="133"/>
      <c r="L415" s="43"/>
      <c r="M415" s="133"/>
      <c r="N415" s="133"/>
      <c r="O415" s="43"/>
      <c r="P415" s="43"/>
    </row>
    <row r="416" spans="7:16" x14ac:dyDescent="0.25">
      <c r="G416" s="43"/>
      <c r="H416" s="43"/>
      <c r="I416" s="43"/>
      <c r="J416" s="43"/>
      <c r="K416" s="133"/>
      <c r="L416" s="43"/>
      <c r="M416" s="133"/>
      <c r="N416" s="133"/>
      <c r="O416" s="43"/>
      <c r="P416" s="43"/>
    </row>
    <row r="417" spans="7:16" x14ac:dyDescent="0.25">
      <c r="G417" s="43"/>
      <c r="H417" s="43"/>
      <c r="I417" s="43"/>
      <c r="J417" s="43"/>
      <c r="K417" s="133"/>
      <c r="L417" s="43"/>
      <c r="M417" s="133"/>
      <c r="N417" s="133"/>
      <c r="O417" s="43"/>
      <c r="P417" s="43"/>
    </row>
    <row r="418" spans="7:16" x14ac:dyDescent="0.25">
      <c r="G418" s="43"/>
      <c r="H418" s="43"/>
      <c r="I418" s="43"/>
      <c r="J418" s="43"/>
      <c r="K418" s="133"/>
      <c r="L418" s="43"/>
      <c r="M418" s="133"/>
      <c r="N418" s="133"/>
      <c r="O418" s="43"/>
      <c r="P418" s="43"/>
    </row>
    <row r="419" spans="7:16" x14ac:dyDescent="0.25">
      <c r="G419" s="43"/>
      <c r="H419" s="43"/>
      <c r="I419" s="43"/>
      <c r="J419" s="43"/>
      <c r="K419" s="133"/>
      <c r="L419" s="43"/>
      <c r="M419" s="133"/>
      <c r="N419" s="133"/>
      <c r="O419" s="43"/>
      <c r="P419" s="43"/>
    </row>
    <row r="420" spans="7:16" x14ac:dyDescent="0.25">
      <c r="G420" s="43"/>
      <c r="H420" s="43"/>
      <c r="I420" s="43"/>
      <c r="J420" s="43"/>
      <c r="K420" s="133"/>
      <c r="L420" s="43"/>
      <c r="M420" s="133"/>
      <c r="N420" s="133"/>
      <c r="O420" s="43"/>
      <c r="P420" s="43"/>
    </row>
    <row r="421" spans="7:16" x14ac:dyDescent="0.25">
      <c r="G421" s="43"/>
      <c r="H421" s="43"/>
      <c r="I421" s="43"/>
      <c r="J421" s="43"/>
      <c r="K421" s="133"/>
      <c r="L421" s="43"/>
      <c r="M421" s="133"/>
      <c r="N421" s="133"/>
      <c r="O421" s="43"/>
      <c r="P421" s="43"/>
    </row>
    <row r="422" spans="7:16" x14ac:dyDescent="0.25">
      <c r="G422" s="43"/>
      <c r="H422" s="43"/>
      <c r="I422" s="43"/>
      <c r="J422" s="43"/>
      <c r="K422" s="133"/>
      <c r="L422" s="43"/>
      <c r="M422" s="133"/>
      <c r="N422" s="133"/>
      <c r="O422" s="43"/>
      <c r="P422" s="43"/>
    </row>
    <row r="423" spans="7:16" x14ac:dyDescent="0.25">
      <c r="G423" s="43"/>
      <c r="H423" s="43"/>
      <c r="I423" s="43"/>
      <c r="J423" s="43"/>
      <c r="K423" s="133"/>
      <c r="L423" s="43"/>
      <c r="M423" s="133"/>
      <c r="N423" s="133"/>
      <c r="O423" s="43"/>
      <c r="P423" s="43"/>
    </row>
    <row r="424" spans="7:16" x14ac:dyDescent="0.25">
      <c r="G424" s="43"/>
      <c r="H424" s="43"/>
      <c r="I424" s="43"/>
      <c r="J424" s="43"/>
      <c r="K424" s="133"/>
      <c r="L424" s="43"/>
      <c r="M424" s="133"/>
      <c r="N424" s="133"/>
      <c r="O424" s="43"/>
      <c r="P424" s="43"/>
    </row>
    <row r="425" spans="7:16" x14ac:dyDescent="0.25">
      <c r="G425" s="43"/>
      <c r="H425" s="43"/>
      <c r="I425" s="43"/>
      <c r="J425" s="43"/>
      <c r="K425" s="133"/>
      <c r="L425" s="43"/>
      <c r="M425" s="133"/>
      <c r="N425" s="133"/>
      <c r="O425" s="43"/>
      <c r="P425" s="43"/>
    </row>
    <row r="426" spans="7:16" x14ac:dyDescent="0.25">
      <c r="G426" s="43"/>
      <c r="H426" s="43"/>
      <c r="I426" s="43"/>
      <c r="J426" s="43"/>
      <c r="K426" s="133"/>
      <c r="L426" s="43"/>
      <c r="M426" s="133"/>
      <c r="N426" s="133"/>
      <c r="O426" s="43"/>
      <c r="P426" s="43"/>
    </row>
    <row r="427" spans="7:16" x14ac:dyDescent="0.25">
      <c r="G427" s="43"/>
      <c r="H427" s="43"/>
      <c r="I427" s="43"/>
      <c r="J427" s="43"/>
      <c r="K427" s="133"/>
      <c r="L427" s="43"/>
      <c r="M427" s="133"/>
      <c r="N427" s="133"/>
      <c r="O427" s="43"/>
      <c r="P427" s="43"/>
    </row>
    <row r="428" spans="7:16" x14ac:dyDescent="0.25">
      <c r="G428" s="43"/>
      <c r="H428" s="43"/>
      <c r="I428" s="43"/>
      <c r="J428" s="43"/>
      <c r="K428" s="133"/>
      <c r="L428" s="43"/>
      <c r="M428" s="133"/>
      <c r="N428" s="133"/>
      <c r="O428" s="43"/>
      <c r="P428" s="43"/>
    </row>
    <row r="429" spans="7:16" x14ac:dyDescent="0.25">
      <c r="G429" s="43"/>
      <c r="H429" s="43"/>
      <c r="I429" s="43"/>
      <c r="J429" s="43"/>
      <c r="K429" s="133"/>
      <c r="L429" s="43"/>
      <c r="M429" s="133"/>
      <c r="N429" s="133"/>
      <c r="O429" s="43"/>
      <c r="P429" s="43"/>
    </row>
    <row r="430" spans="7:16" x14ac:dyDescent="0.25">
      <c r="G430" s="43"/>
      <c r="H430" s="43"/>
      <c r="I430" s="43"/>
      <c r="J430" s="43"/>
      <c r="K430" s="133"/>
      <c r="L430" s="43"/>
      <c r="M430" s="133"/>
      <c r="N430" s="133"/>
      <c r="O430" s="43"/>
      <c r="P430" s="43"/>
    </row>
    <row r="431" spans="7:16" x14ac:dyDescent="0.25">
      <c r="G431" s="43"/>
      <c r="H431" s="43"/>
      <c r="I431" s="43"/>
      <c r="J431" s="43"/>
      <c r="K431" s="133"/>
      <c r="L431" s="43"/>
      <c r="M431" s="133"/>
      <c r="N431" s="133"/>
      <c r="O431" s="43"/>
      <c r="P431" s="43"/>
    </row>
    <row r="432" spans="7:16" x14ac:dyDescent="0.25">
      <c r="G432" s="43"/>
      <c r="H432" s="43"/>
      <c r="I432" s="43"/>
      <c r="J432" s="43"/>
      <c r="K432" s="133"/>
      <c r="L432" s="43"/>
      <c r="M432" s="133"/>
      <c r="N432" s="133"/>
      <c r="O432" s="43"/>
      <c r="P432" s="43"/>
    </row>
    <row r="433" spans="7:16" x14ac:dyDescent="0.25">
      <c r="G433" s="43"/>
      <c r="H433" s="43"/>
      <c r="I433" s="43"/>
      <c r="J433" s="43"/>
      <c r="K433" s="133"/>
      <c r="L433" s="43"/>
      <c r="M433" s="133"/>
      <c r="N433" s="133"/>
      <c r="O433" s="43"/>
      <c r="P433" s="43"/>
    </row>
    <row r="434" spans="7:16" x14ac:dyDescent="0.25">
      <c r="G434" s="43"/>
      <c r="H434" s="43"/>
      <c r="I434" s="43"/>
      <c r="J434" s="43"/>
      <c r="K434" s="133"/>
      <c r="L434" s="43"/>
      <c r="M434" s="133"/>
      <c r="N434" s="133"/>
      <c r="O434" s="43"/>
      <c r="P434" s="43"/>
    </row>
    <row r="435" spans="7:16" x14ac:dyDescent="0.25">
      <c r="G435" s="43"/>
      <c r="H435" s="43"/>
      <c r="I435" s="43"/>
      <c r="J435" s="43"/>
      <c r="K435" s="133"/>
      <c r="L435" s="43"/>
      <c r="M435" s="133"/>
      <c r="N435" s="133"/>
      <c r="O435" s="43"/>
      <c r="P435" s="43"/>
    </row>
    <row r="436" spans="7:16" x14ac:dyDescent="0.25">
      <c r="G436" s="43"/>
      <c r="H436" s="43"/>
      <c r="I436" s="43"/>
      <c r="J436" s="43"/>
      <c r="K436" s="133"/>
      <c r="L436" s="43"/>
      <c r="M436" s="133"/>
      <c r="N436" s="133"/>
      <c r="O436" s="43"/>
      <c r="P436" s="43"/>
    </row>
    <row r="437" spans="7:16" x14ac:dyDescent="0.25">
      <c r="G437" s="43"/>
      <c r="H437" s="43"/>
      <c r="I437" s="43"/>
      <c r="J437" s="43"/>
      <c r="K437" s="133"/>
      <c r="L437" s="43"/>
      <c r="M437" s="133"/>
      <c r="N437" s="133"/>
      <c r="O437" s="43"/>
      <c r="P437" s="43"/>
    </row>
    <row r="438" spans="7:16" x14ac:dyDescent="0.25">
      <c r="G438" s="43"/>
      <c r="H438" s="43"/>
      <c r="I438" s="43"/>
      <c r="J438" s="43"/>
      <c r="K438" s="133"/>
      <c r="L438" s="43"/>
      <c r="M438" s="133"/>
      <c r="N438" s="133"/>
      <c r="O438" s="43"/>
      <c r="P438" s="43"/>
    </row>
    <row r="439" spans="7:16" x14ac:dyDescent="0.25">
      <c r="G439" s="43"/>
      <c r="H439" s="43"/>
      <c r="I439" s="43"/>
      <c r="J439" s="43"/>
      <c r="K439" s="133"/>
      <c r="L439" s="43"/>
      <c r="M439" s="133"/>
      <c r="N439" s="133"/>
      <c r="O439" s="43"/>
      <c r="P439" s="43"/>
    </row>
    <row r="440" spans="7:16" x14ac:dyDescent="0.25">
      <c r="G440" s="43"/>
      <c r="H440" s="43"/>
      <c r="I440" s="43"/>
      <c r="J440" s="43"/>
      <c r="K440" s="133"/>
      <c r="L440" s="43"/>
      <c r="M440" s="133"/>
      <c r="N440" s="133"/>
      <c r="O440" s="43"/>
      <c r="P440" s="43"/>
    </row>
    <row r="441" spans="7:16" x14ac:dyDescent="0.25">
      <c r="G441" s="43"/>
      <c r="H441" s="43"/>
      <c r="I441" s="43"/>
      <c r="J441" s="43"/>
      <c r="K441" s="133"/>
      <c r="L441" s="43"/>
      <c r="M441" s="133"/>
      <c r="N441" s="133"/>
      <c r="O441" s="43"/>
      <c r="P441" s="43"/>
    </row>
    <row r="442" spans="7:16" x14ac:dyDescent="0.25">
      <c r="G442" s="43"/>
      <c r="H442" s="43"/>
      <c r="I442" s="43"/>
      <c r="J442" s="43"/>
      <c r="K442" s="133"/>
      <c r="L442" s="43"/>
      <c r="M442" s="133"/>
      <c r="N442" s="133"/>
      <c r="O442" s="43"/>
      <c r="P442" s="43"/>
    </row>
    <row r="443" spans="7:16" x14ac:dyDescent="0.25">
      <c r="G443" s="43"/>
      <c r="H443" s="43"/>
      <c r="I443" s="43"/>
      <c r="J443" s="43"/>
      <c r="K443" s="133"/>
      <c r="L443" s="43"/>
      <c r="M443" s="133"/>
      <c r="N443" s="133"/>
      <c r="O443" s="43"/>
      <c r="P443" s="43"/>
    </row>
    <row r="444" spans="7:16" x14ac:dyDescent="0.25">
      <c r="G444" s="43"/>
      <c r="H444" s="43"/>
      <c r="I444" s="43"/>
      <c r="J444" s="43"/>
      <c r="K444" s="133"/>
      <c r="L444" s="43"/>
      <c r="M444" s="133"/>
      <c r="N444" s="133"/>
      <c r="O444" s="43"/>
      <c r="P444" s="43"/>
    </row>
    <row r="445" spans="7:16" x14ac:dyDescent="0.25">
      <c r="G445" s="43"/>
      <c r="H445" s="43"/>
      <c r="I445" s="43"/>
      <c r="J445" s="43"/>
      <c r="K445" s="133"/>
      <c r="L445" s="43"/>
      <c r="M445" s="133"/>
      <c r="N445" s="133"/>
      <c r="O445" s="43"/>
      <c r="P445" s="43"/>
    </row>
    <row r="446" spans="7:16" x14ac:dyDescent="0.25">
      <c r="G446" s="43"/>
      <c r="H446" s="43"/>
      <c r="I446" s="43"/>
      <c r="J446" s="43"/>
      <c r="K446" s="133"/>
      <c r="L446" s="43"/>
      <c r="M446" s="133"/>
      <c r="N446" s="133"/>
      <c r="O446" s="43"/>
      <c r="P446" s="43"/>
    </row>
    <row r="447" spans="7:16" x14ac:dyDescent="0.25">
      <c r="G447" s="43"/>
      <c r="H447" s="43"/>
      <c r="I447" s="43"/>
      <c r="J447" s="43"/>
      <c r="K447" s="133"/>
      <c r="L447" s="43"/>
      <c r="M447" s="133"/>
      <c r="N447" s="133"/>
      <c r="O447" s="43"/>
      <c r="P447" s="43"/>
    </row>
    <row r="448" spans="7:16" x14ac:dyDescent="0.25">
      <c r="G448" s="43"/>
      <c r="H448" s="43"/>
      <c r="I448" s="43"/>
      <c r="J448" s="43"/>
      <c r="K448" s="133"/>
      <c r="L448" s="43"/>
      <c r="M448" s="133"/>
      <c r="N448" s="133"/>
      <c r="O448" s="43"/>
      <c r="P448" s="43"/>
    </row>
    <row r="449" spans="7:16" x14ac:dyDescent="0.25">
      <c r="G449" s="43"/>
      <c r="H449" s="43"/>
      <c r="I449" s="43"/>
      <c r="J449" s="43"/>
      <c r="K449" s="133"/>
      <c r="L449" s="43"/>
      <c r="M449" s="133"/>
      <c r="N449" s="133"/>
      <c r="O449" s="43"/>
      <c r="P449" s="43"/>
    </row>
    <row r="450" spans="7:16" x14ac:dyDescent="0.25">
      <c r="G450" s="43"/>
      <c r="H450" s="43"/>
      <c r="I450" s="43"/>
      <c r="J450" s="43"/>
      <c r="K450" s="133"/>
      <c r="L450" s="43"/>
      <c r="M450" s="133"/>
      <c r="N450" s="133"/>
      <c r="O450" s="43"/>
      <c r="P450" s="43"/>
    </row>
    <row r="451" spans="7:16" x14ac:dyDescent="0.25">
      <c r="G451" s="43"/>
      <c r="H451" s="43"/>
      <c r="I451" s="43"/>
      <c r="J451" s="43"/>
      <c r="K451" s="133"/>
      <c r="L451" s="43"/>
      <c r="M451" s="133"/>
      <c r="N451" s="133"/>
      <c r="O451" s="43"/>
      <c r="P451" s="43"/>
    </row>
    <row r="452" spans="7:16" x14ac:dyDescent="0.25">
      <c r="G452" s="43"/>
      <c r="H452" s="43"/>
      <c r="I452" s="43"/>
      <c r="J452" s="43"/>
      <c r="K452" s="133"/>
      <c r="L452" s="43"/>
      <c r="M452" s="133"/>
      <c r="N452" s="133"/>
      <c r="O452" s="43"/>
      <c r="P452" s="43"/>
    </row>
    <row r="453" spans="7:16" x14ac:dyDescent="0.25">
      <c r="G453" s="43"/>
      <c r="H453" s="43"/>
      <c r="I453" s="43"/>
      <c r="J453" s="43"/>
      <c r="K453" s="133"/>
      <c r="L453" s="43"/>
      <c r="M453" s="133"/>
      <c r="N453" s="133"/>
      <c r="O453" s="43"/>
      <c r="P453" s="43"/>
    </row>
    <row r="454" spans="7:16" x14ac:dyDescent="0.25">
      <c r="G454" s="43"/>
      <c r="H454" s="43"/>
      <c r="I454" s="43"/>
      <c r="J454" s="43"/>
      <c r="K454" s="133"/>
      <c r="L454" s="43"/>
      <c r="M454" s="133"/>
      <c r="N454" s="133"/>
      <c r="O454" s="43"/>
      <c r="P454" s="43"/>
    </row>
    <row r="455" spans="7:16" x14ac:dyDescent="0.25">
      <c r="G455" s="43"/>
      <c r="H455" s="43"/>
      <c r="I455" s="43"/>
      <c r="J455" s="43"/>
      <c r="K455" s="133"/>
      <c r="L455" s="43"/>
      <c r="M455" s="133"/>
      <c r="N455" s="133"/>
      <c r="O455" s="43"/>
      <c r="P455" s="43"/>
    </row>
    <row r="456" spans="7:16" x14ac:dyDescent="0.25">
      <c r="G456" s="43"/>
      <c r="H456" s="43"/>
      <c r="I456" s="43"/>
      <c r="J456" s="43"/>
      <c r="K456" s="133"/>
      <c r="L456" s="43"/>
      <c r="M456" s="133"/>
      <c r="N456" s="133"/>
      <c r="O456" s="43"/>
      <c r="P456" s="43"/>
    </row>
    <row r="457" spans="7:16" x14ac:dyDescent="0.25">
      <c r="G457" s="43"/>
      <c r="H457" s="43"/>
      <c r="I457" s="43"/>
      <c r="J457" s="43"/>
      <c r="K457" s="133"/>
      <c r="L457" s="43"/>
      <c r="M457" s="133"/>
      <c r="N457" s="133"/>
      <c r="O457" s="43"/>
      <c r="P457" s="43"/>
    </row>
    <row r="458" spans="7:16" x14ac:dyDescent="0.25">
      <c r="G458" s="43"/>
      <c r="H458" s="43"/>
      <c r="I458" s="43"/>
      <c r="J458" s="43"/>
      <c r="K458" s="133"/>
      <c r="L458" s="43"/>
      <c r="M458" s="133"/>
      <c r="N458" s="133"/>
      <c r="O458" s="43"/>
      <c r="P458" s="43"/>
    </row>
    <row r="459" spans="7:16" x14ac:dyDescent="0.25">
      <c r="G459" s="43"/>
      <c r="H459" s="43"/>
      <c r="I459" s="43"/>
      <c r="J459" s="43"/>
      <c r="K459" s="133"/>
      <c r="L459" s="43"/>
      <c r="M459" s="133"/>
      <c r="N459" s="133"/>
      <c r="O459" s="43"/>
      <c r="P459" s="43"/>
    </row>
    <row r="460" spans="7:16" x14ac:dyDescent="0.25">
      <c r="G460" s="43"/>
      <c r="H460" s="43"/>
      <c r="I460" s="43"/>
      <c r="J460" s="43"/>
      <c r="K460" s="133"/>
      <c r="L460" s="43"/>
      <c r="M460" s="133"/>
      <c r="N460" s="133"/>
      <c r="O460" s="43"/>
      <c r="P460" s="43"/>
    </row>
    <row r="461" spans="7:16" x14ac:dyDescent="0.25">
      <c r="G461" s="43"/>
      <c r="H461" s="43"/>
      <c r="I461" s="43"/>
      <c r="J461" s="43"/>
      <c r="K461" s="133"/>
      <c r="L461" s="43"/>
      <c r="M461" s="133"/>
      <c r="N461" s="133"/>
      <c r="O461" s="43"/>
      <c r="P461" s="43"/>
    </row>
    <row r="462" spans="7:16" x14ac:dyDescent="0.25">
      <c r="G462" s="43"/>
      <c r="H462" s="43"/>
      <c r="I462" s="43"/>
      <c r="J462" s="43"/>
      <c r="K462" s="133"/>
      <c r="L462" s="43"/>
      <c r="M462" s="133"/>
      <c r="N462" s="133"/>
      <c r="O462" s="43"/>
      <c r="P462" s="43"/>
    </row>
    <row r="463" spans="7:16" x14ac:dyDescent="0.25">
      <c r="G463" s="43"/>
      <c r="H463" s="43"/>
      <c r="I463" s="43"/>
      <c r="J463" s="43"/>
      <c r="K463" s="133"/>
      <c r="L463" s="43"/>
      <c r="M463" s="133"/>
      <c r="N463" s="133"/>
      <c r="O463" s="43"/>
      <c r="P463" s="43"/>
    </row>
    <row r="464" spans="7:16" x14ac:dyDescent="0.25">
      <c r="G464" s="43"/>
      <c r="H464" s="43"/>
      <c r="I464" s="43"/>
      <c r="J464" s="43"/>
      <c r="K464" s="133"/>
      <c r="L464" s="43"/>
      <c r="M464" s="133"/>
      <c r="N464" s="133"/>
      <c r="O464" s="43"/>
      <c r="P464" s="43"/>
    </row>
    <row r="465" spans="7:16" x14ac:dyDescent="0.25">
      <c r="G465" s="43"/>
      <c r="H465" s="43"/>
      <c r="I465" s="43"/>
      <c r="J465" s="43"/>
      <c r="K465" s="133"/>
      <c r="L465" s="43"/>
      <c r="M465" s="133"/>
      <c r="N465" s="133"/>
      <c r="O465" s="43"/>
      <c r="P465" s="43"/>
    </row>
    <row r="466" spans="7:16" x14ac:dyDescent="0.25">
      <c r="G466" s="43"/>
      <c r="H466" s="43"/>
      <c r="I466" s="43"/>
      <c r="J466" s="43"/>
      <c r="K466" s="133"/>
      <c r="L466" s="43"/>
      <c r="M466" s="133"/>
      <c r="N466" s="133"/>
      <c r="O466" s="43"/>
      <c r="P466" s="43"/>
    </row>
    <row r="467" spans="7:16" x14ac:dyDescent="0.25">
      <c r="G467" s="43"/>
      <c r="H467" s="43"/>
      <c r="I467" s="43"/>
      <c r="J467" s="43"/>
      <c r="K467" s="133"/>
      <c r="L467" s="43"/>
      <c r="M467" s="133"/>
      <c r="N467" s="133"/>
      <c r="O467" s="43"/>
      <c r="P467" s="43"/>
    </row>
    <row r="468" spans="7:16" x14ac:dyDescent="0.25">
      <c r="G468" s="43"/>
      <c r="H468" s="43"/>
      <c r="I468" s="43"/>
      <c r="J468" s="43"/>
      <c r="K468" s="133"/>
      <c r="L468" s="43"/>
      <c r="M468" s="133"/>
      <c r="N468" s="133"/>
      <c r="O468" s="43"/>
      <c r="P468" s="43"/>
    </row>
    <row r="469" spans="7:16" x14ac:dyDescent="0.25">
      <c r="G469" s="43"/>
      <c r="H469" s="43"/>
      <c r="I469" s="43"/>
      <c r="J469" s="43"/>
      <c r="K469" s="133"/>
      <c r="L469" s="43"/>
      <c r="M469" s="133"/>
      <c r="N469" s="133"/>
      <c r="O469" s="43"/>
      <c r="P469" s="43"/>
    </row>
    <row r="470" spans="7:16" x14ac:dyDescent="0.25">
      <c r="G470" s="43"/>
      <c r="H470" s="43"/>
      <c r="I470" s="43"/>
      <c r="J470" s="43"/>
      <c r="K470" s="133"/>
      <c r="L470" s="43"/>
      <c r="M470" s="133"/>
      <c r="N470" s="133"/>
      <c r="O470" s="43"/>
      <c r="P470" s="43"/>
    </row>
    <row r="471" spans="7:16" x14ac:dyDescent="0.25">
      <c r="G471" s="43"/>
      <c r="H471" s="43"/>
      <c r="I471" s="43"/>
      <c r="J471" s="43"/>
      <c r="K471" s="133"/>
      <c r="L471" s="43"/>
      <c r="M471" s="133"/>
      <c r="N471" s="133"/>
      <c r="O471" s="43"/>
      <c r="P471" s="43"/>
    </row>
    <row r="472" spans="7:16" x14ac:dyDescent="0.25">
      <c r="G472" s="43"/>
      <c r="H472" s="43"/>
      <c r="I472" s="43"/>
      <c r="J472" s="43"/>
      <c r="K472" s="133"/>
      <c r="L472" s="43"/>
      <c r="M472" s="133"/>
      <c r="N472" s="133"/>
      <c r="O472" s="43"/>
      <c r="P472" s="43"/>
    </row>
    <row r="473" spans="7:16" x14ac:dyDescent="0.25">
      <c r="G473" s="43"/>
      <c r="H473" s="43"/>
      <c r="I473" s="43"/>
      <c r="J473" s="43"/>
      <c r="K473" s="133"/>
      <c r="L473" s="43"/>
      <c r="M473" s="133"/>
      <c r="N473" s="133"/>
      <c r="O473" s="43"/>
      <c r="P473" s="43"/>
    </row>
    <row r="474" spans="7:16" x14ac:dyDescent="0.25">
      <c r="G474" s="43"/>
      <c r="H474" s="43"/>
      <c r="I474" s="43"/>
      <c r="J474" s="43"/>
      <c r="K474" s="133"/>
      <c r="L474" s="43"/>
      <c r="M474" s="133"/>
      <c r="N474" s="133"/>
      <c r="O474" s="43"/>
      <c r="P474" s="43"/>
    </row>
    <row r="475" spans="7:16" x14ac:dyDescent="0.25">
      <c r="G475" s="43"/>
      <c r="H475" s="43"/>
      <c r="I475" s="43"/>
      <c r="J475" s="43"/>
      <c r="K475" s="133"/>
      <c r="L475" s="43"/>
      <c r="M475" s="133"/>
      <c r="N475" s="133"/>
      <c r="O475" s="43"/>
      <c r="P475" s="43"/>
    </row>
    <row r="476" spans="7:16" x14ac:dyDescent="0.25">
      <c r="G476" s="43"/>
      <c r="H476" s="43"/>
      <c r="I476" s="43"/>
      <c r="J476" s="43"/>
      <c r="K476" s="133"/>
      <c r="L476" s="43"/>
      <c r="M476" s="133"/>
      <c r="N476" s="133"/>
      <c r="O476" s="43"/>
      <c r="P476" s="43"/>
    </row>
    <row r="477" spans="7:16" x14ac:dyDescent="0.25">
      <c r="G477" s="43"/>
      <c r="H477" s="43"/>
      <c r="I477" s="43"/>
      <c r="J477" s="43"/>
      <c r="K477" s="133"/>
      <c r="L477" s="43"/>
      <c r="M477" s="133"/>
      <c r="N477" s="133"/>
      <c r="O477" s="43"/>
      <c r="P477" s="43"/>
    </row>
    <row r="478" spans="7:16" x14ac:dyDescent="0.25">
      <c r="G478" s="43"/>
      <c r="H478" s="43"/>
      <c r="I478" s="43"/>
      <c r="J478" s="43"/>
      <c r="K478" s="133"/>
      <c r="L478" s="43"/>
      <c r="M478" s="133"/>
      <c r="N478" s="133"/>
      <c r="O478" s="43"/>
      <c r="P478" s="43"/>
    </row>
    <row r="479" spans="7:16" x14ac:dyDescent="0.25">
      <c r="G479" s="43"/>
      <c r="H479" s="43"/>
      <c r="I479" s="43"/>
      <c r="J479" s="43"/>
      <c r="K479" s="133"/>
      <c r="L479" s="43"/>
      <c r="M479" s="133"/>
      <c r="N479" s="133"/>
      <c r="O479" s="43"/>
      <c r="P479" s="43"/>
    </row>
    <row r="480" spans="7:16" x14ac:dyDescent="0.25">
      <c r="G480" s="43"/>
      <c r="H480" s="43"/>
      <c r="I480" s="43"/>
      <c r="J480" s="43"/>
      <c r="K480" s="133"/>
      <c r="L480" s="43"/>
      <c r="M480" s="133"/>
      <c r="N480" s="133"/>
      <c r="O480" s="43"/>
      <c r="P480" s="43"/>
    </row>
    <row r="481" spans="7:16" x14ac:dyDescent="0.25">
      <c r="G481" s="43"/>
      <c r="H481" s="43"/>
      <c r="I481" s="43"/>
      <c r="J481" s="43"/>
      <c r="K481" s="133"/>
      <c r="L481" s="43"/>
      <c r="M481" s="133"/>
      <c r="N481" s="133"/>
      <c r="O481" s="43"/>
      <c r="P481" s="43"/>
    </row>
    <row r="482" spans="7:16" x14ac:dyDescent="0.25">
      <c r="G482" s="43"/>
      <c r="H482" s="43"/>
      <c r="I482" s="43"/>
      <c r="J482" s="43"/>
      <c r="K482" s="133"/>
      <c r="L482" s="43"/>
      <c r="M482" s="133"/>
      <c r="N482" s="133"/>
      <c r="O482" s="43"/>
      <c r="P482" s="43"/>
    </row>
    <row r="483" spans="7:16" x14ac:dyDescent="0.25">
      <c r="G483" s="43"/>
      <c r="H483" s="43"/>
      <c r="I483" s="43"/>
      <c r="J483" s="43"/>
      <c r="K483" s="133"/>
      <c r="L483" s="43"/>
      <c r="M483" s="133"/>
      <c r="N483" s="133"/>
      <c r="O483" s="43"/>
      <c r="P483" s="43"/>
    </row>
    <row r="484" spans="7:16" x14ac:dyDescent="0.25">
      <c r="G484" s="43"/>
      <c r="H484" s="43"/>
      <c r="I484" s="43"/>
      <c r="J484" s="43"/>
      <c r="K484" s="133"/>
      <c r="L484" s="43"/>
      <c r="M484" s="133"/>
      <c r="N484" s="133"/>
      <c r="O484" s="43"/>
      <c r="P484" s="43"/>
    </row>
    <row r="485" spans="7:16" x14ac:dyDescent="0.25">
      <c r="G485" s="43"/>
      <c r="H485" s="43"/>
      <c r="I485" s="43"/>
      <c r="J485" s="43"/>
      <c r="K485" s="133"/>
      <c r="L485" s="43"/>
      <c r="M485" s="133"/>
      <c r="N485" s="133"/>
      <c r="O485" s="43"/>
      <c r="P485" s="43"/>
    </row>
    <row r="486" spans="7:16" x14ac:dyDescent="0.25">
      <c r="G486" s="43"/>
      <c r="H486" s="43"/>
      <c r="I486" s="43"/>
      <c r="J486" s="43"/>
      <c r="K486" s="133"/>
      <c r="L486" s="43"/>
      <c r="M486" s="133"/>
      <c r="N486" s="133"/>
      <c r="O486" s="43"/>
      <c r="P486" s="43"/>
    </row>
    <row r="487" spans="7:16" x14ac:dyDescent="0.25">
      <c r="G487" s="43"/>
      <c r="H487" s="43"/>
      <c r="I487" s="43"/>
      <c r="J487" s="43"/>
      <c r="K487" s="133"/>
      <c r="L487" s="43"/>
      <c r="M487" s="133"/>
      <c r="N487" s="133"/>
      <c r="O487" s="43"/>
      <c r="P487" s="43"/>
    </row>
    <row r="488" spans="7:16" x14ac:dyDescent="0.25">
      <c r="G488" s="43"/>
      <c r="H488" s="43"/>
      <c r="I488" s="43"/>
      <c r="J488" s="43"/>
      <c r="K488" s="133"/>
      <c r="L488" s="43"/>
      <c r="M488" s="133"/>
      <c r="N488" s="133"/>
      <c r="O488" s="43"/>
      <c r="P488" s="43"/>
    </row>
    <row r="489" spans="7:16" x14ac:dyDescent="0.25">
      <c r="G489" s="43"/>
      <c r="H489" s="43"/>
      <c r="I489" s="43"/>
      <c r="J489" s="43"/>
      <c r="K489" s="133"/>
      <c r="L489" s="43"/>
      <c r="M489" s="133"/>
      <c r="N489" s="133"/>
      <c r="O489" s="43"/>
      <c r="P489" s="43"/>
    </row>
    <row r="490" spans="7:16" x14ac:dyDescent="0.25">
      <c r="G490" s="43"/>
      <c r="H490" s="43"/>
      <c r="I490" s="43"/>
      <c r="J490" s="43"/>
      <c r="K490" s="133"/>
      <c r="L490" s="43"/>
      <c r="M490" s="133"/>
      <c r="N490" s="133"/>
      <c r="O490" s="43"/>
      <c r="P490" s="43"/>
    </row>
    <row r="491" spans="7:16" x14ac:dyDescent="0.25">
      <c r="G491" s="43"/>
      <c r="H491" s="43"/>
      <c r="I491" s="43"/>
      <c r="J491" s="43"/>
      <c r="K491" s="133"/>
      <c r="L491" s="43"/>
      <c r="M491" s="133"/>
      <c r="N491" s="133"/>
      <c r="O491" s="43"/>
      <c r="P491" s="43"/>
    </row>
    <row r="492" spans="7:16" x14ac:dyDescent="0.25">
      <c r="G492" s="43"/>
      <c r="H492" s="43"/>
      <c r="I492" s="43"/>
      <c r="J492" s="43"/>
      <c r="K492" s="133"/>
      <c r="L492" s="43"/>
      <c r="M492" s="133"/>
      <c r="N492" s="133"/>
      <c r="O492" s="43"/>
      <c r="P492" s="43"/>
    </row>
    <row r="493" spans="7:16" x14ac:dyDescent="0.25">
      <c r="G493" s="43"/>
      <c r="H493" s="43"/>
      <c r="I493" s="43"/>
      <c r="J493" s="43"/>
      <c r="K493" s="133"/>
      <c r="L493" s="43"/>
      <c r="M493" s="133"/>
      <c r="N493" s="133"/>
      <c r="O493" s="43"/>
      <c r="P493" s="43"/>
    </row>
    <row r="494" spans="7:16" x14ac:dyDescent="0.25">
      <c r="G494" s="43"/>
      <c r="H494" s="43"/>
      <c r="I494" s="43"/>
      <c r="J494" s="43"/>
      <c r="K494" s="133"/>
      <c r="L494" s="43"/>
      <c r="M494" s="133"/>
      <c r="N494" s="133"/>
      <c r="O494" s="43"/>
      <c r="P494" s="43"/>
    </row>
    <row r="495" spans="7:16" x14ac:dyDescent="0.25">
      <c r="G495" s="43"/>
      <c r="H495" s="43"/>
      <c r="I495" s="43"/>
      <c r="J495" s="43"/>
      <c r="K495" s="133"/>
      <c r="L495" s="43"/>
      <c r="M495" s="133"/>
      <c r="N495" s="133"/>
      <c r="O495" s="43"/>
      <c r="P495" s="43"/>
    </row>
    <row r="496" spans="7:16" x14ac:dyDescent="0.25">
      <c r="G496" s="43"/>
      <c r="H496" s="43"/>
      <c r="I496" s="43"/>
      <c r="J496" s="43"/>
      <c r="K496" s="133"/>
      <c r="L496" s="43"/>
      <c r="M496" s="133"/>
      <c r="N496" s="133"/>
      <c r="O496" s="43"/>
      <c r="P496" s="43"/>
    </row>
    <row r="497" spans="7:16" x14ac:dyDescent="0.25">
      <c r="G497" s="43"/>
      <c r="H497" s="43"/>
      <c r="I497" s="43"/>
      <c r="J497" s="43"/>
      <c r="K497" s="133"/>
      <c r="L497" s="43"/>
      <c r="M497" s="133"/>
      <c r="N497" s="133"/>
      <c r="O497" s="43"/>
      <c r="P497" s="43"/>
    </row>
    <row r="498" spans="7:16" x14ac:dyDescent="0.25">
      <c r="G498" s="43"/>
      <c r="H498" s="43"/>
      <c r="I498" s="43"/>
      <c r="J498" s="43"/>
      <c r="K498" s="133"/>
      <c r="L498" s="43"/>
      <c r="M498" s="133"/>
      <c r="N498" s="133"/>
      <c r="O498" s="43"/>
      <c r="P498" s="43"/>
    </row>
    <row r="499" spans="7:16" x14ac:dyDescent="0.25">
      <c r="G499" s="43"/>
      <c r="H499" s="43"/>
      <c r="I499" s="43"/>
      <c r="J499" s="43"/>
      <c r="K499" s="133"/>
      <c r="L499" s="43"/>
      <c r="M499" s="133"/>
      <c r="N499" s="133"/>
      <c r="O499" s="43"/>
      <c r="P499" s="43"/>
    </row>
    <row r="500" spans="7:16" x14ac:dyDescent="0.25">
      <c r="G500" s="43"/>
      <c r="H500" s="43"/>
      <c r="I500" s="43"/>
      <c r="J500" s="43"/>
      <c r="K500" s="133"/>
      <c r="L500" s="43"/>
      <c r="M500" s="133"/>
      <c r="N500" s="133"/>
      <c r="O500" s="43"/>
      <c r="P500" s="43"/>
    </row>
    <row r="501" spans="7:16" x14ac:dyDescent="0.25">
      <c r="G501" s="43"/>
      <c r="H501" s="43"/>
      <c r="I501" s="43"/>
      <c r="J501" s="43"/>
      <c r="K501" s="133"/>
      <c r="L501" s="43"/>
      <c r="M501" s="133"/>
      <c r="N501" s="133"/>
      <c r="O501" s="43"/>
      <c r="P501" s="43"/>
    </row>
    <row r="502" spans="7:16" x14ac:dyDescent="0.25">
      <c r="G502" s="43"/>
      <c r="H502" s="43"/>
      <c r="I502" s="43"/>
      <c r="J502" s="43"/>
      <c r="K502" s="133"/>
      <c r="L502" s="43"/>
      <c r="M502" s="133"/>
      <c r="N502" s="133"/>
      <c r="O502" s="43"/>
      <c r="P502" s="43"/>
    </row>
    <row r="503" spans="7:16" x14ac:dyDescent="0.25">
      <c r="G503" s="43"/>
      <c r="H503" s="43"/>
      <c r="I503" s="43"/>
      <c r="J503" s="43"/>
      <c r="K503" s="133"/>
      <c r="L503" s="43"/>
      <c r="M503" s="133"/>
      <c r="N503" s="133"/>
      <c r="O503" s="43"/>
      <c r="P503" s="43"/>
    </row>
    <row r="504" spans="7:16" x14ac:dyDescent="0.25">
      <c r="G504" s="43"/>
      <c r="H504" s="43"/>
      <c r="I504" s="43"/>
      <c r="J504" s="43"/>
      <c r="K504" s="133"/>
      <c r="L504" s="43"/>
      <c r="M504" s="133"/>
      <c r="N504" s="133"/>
      <c r="O504" s="43"/>
      <c r="P504" s="43"/>
    </row>
    <row r="505" spans="7:16" x14ac:dyDescent="0.25">
      <c r="G505" s="43"/>
      <c r="H505" s="43"/>
      <c r="I505" s="43"/>
      <c r="J505" s="43"/>
      <c r="K505" s="133"/>
      <c r="L505" s="43"/>
      <c r="M505" s="133"/>
      <c r="N505" s="133"/>
      <c r="O505" s="43"/>
      <c r="P505" s="43"/>
    </row>
    <row r="506" spans="7:16" x14ac:dyDescent="0.25">
      <c r="G506" s="43"/>
      <c r="H506" s="43"/>
      <c r="I506" s="43"/>
      <c r="J506" s="43"/>
      <c r="K506" s="133"/>
      <c r="L506" s="43"/>
      <c r="M506" s="133"/>
      <c r="N506" s="133"/>
      <c r="O506" s="43"/>
      <c r="P506" s="43"/>
    </row>
    <row r="507" spans="7:16" x14ac:dyDescent="0.25">
      <c r="G507" s="43"/>
      <c r="H507" s="43"/>
      <c r="I507" s="43"/>
      <c r="J507" s="43"/>
      <c r="K507" s="133"/>
      <c r="L507" s="43"/>
      <c r="M507" s="133"/>
      <c r="N507" s="133"/>
      <c r="O507" s="43"/>
      <c r="P507" s="43"/>
    </row>
    <row r="508" spans="7:16" x14ac:dyDescent="0.25">
      <c r="G508" s="43"/>
      <c r="H508" s="43"/>
      <c r="I508" s="43"/>
      <c r="J508" s="43"/>
      <c r="K508" s="133"/>
      <c r="L508" s="43"/>
      <c r="M508" s="133"/>
      <c r="N508" s="133"/>
      <c r="O508" s="43"/>
      <c r="P508" s="43"/>
    </row>
    <row r="509" spans="7:16" x14ac:dyDescent="0.25">
      <c r="G509" s="43"/>
      <c r="H509" s="43"/>
      <c r="I509" s="43"/>
      <c r="J509" s="43"/>
      <c r="K509" s="133"/>
      <c r="L509" s="43"/>
      <c r="M509" s="133"/>
      <c r="N509" s="133"/>
      <c r="O509" s="43"/>
      <c r="P509" s="43"/>
    </row>
    <row r="510" spans="7:16" x14ac:dyDescent="0.25">
      <c r="G510" s="43"/>
      <c r="H510" s="43"/>
      <c r="I510" s="43"/>
      <c r="J510" s="43"/>
      <c r="K510" s="133"/>
      <c r="L510" s="43"/>
      <c r="M510" s="133"/>
      <c r="N510" s="133"/>
      <c r="O510" s="43"/>
      <c r="P510" s="43"/>
    </row>
    <row r="511" spans="7:16" x14ac:dyDescent="0.25">
      <c r="G511" s="43"/>
      <c r="H511" s="43"/>
      <c r="I511" s="43"/>
      <c r="J511" s="43"/>
      <c r="K511" s="133"/>
      <c r="L511" s="43"/>
      <c r="M511" s="133"/>
      <c r="N511" s="133"/>
      <c r="O511" s="43"/>
      <c r="P511" s="43"/>
    </row>
    <row r="512" spans="7:16" x14ac:dyDescent="0.25">
      <c r="G512" s="43"/>
      <c r="H512" s="43"/>
      <c r="I512" s="43"/>
      <c r="J512" s="43"/>
      <c r="K512" s="133"/>
      <c r="L512" s="43"/>
      <c r="M512" s="133"/>
      <c r="N512" s="133"/>
      <c r="O512" s="43"/>
      <c r="P512" s="43"/>
    </row>
    <row r="513" spans="7:16" x14ac:dyDescent="0.25">
      <c r="G513" s="43"/>
      <c r="H513" s="43"/>
      <c r="I513" s="43"/>
      <c r="J513" s="43"/>
      <c r="K513" s="133"/>
      <c r="L513" s="43"/>
      <c r="M513" s="133"/>
      <c r="N513" s="133"/>
      <c r="O513" s="43"/>
      <c r="P513" s="43"/>
    </row>
    <row r="514" spans="7:16" x14ac:dyDescent="0.25">
      <c r="G514" s="43"/>
      <c r="H514" s="43"/>
      <c r="I514" s="43"/>
      <c r="J514" s="43"/>
      <c r="K514" s="133"/>
      <c r="L514" s="43"/>
      <c r="M514" s="133"/>
      <c r="N514" s="133"/>
      <c r="O514" s="43"/>
      <c r="P514" s="43"/>
    </row>
    <row r="515" spans="7:16" x14ac:dyDescent="0.25">
      <c r="G515" s="43"/>
      <c r="H515" s="43"/>
      <c r="I515" s="43"/>
      <c r="J515" s="43"/>
      <c r="K515" s="133"/>
      <c r="L515" s="43"/>
      <c r="M515" s="133"/>
      <c r="N515" s="133"/>
      <c r="O515" s="43"/>
      <c r="P515" s="43"/>
    </row>
    <row r="516" spans="7:16" x14ac:dyDescent="0.25">
      <c r="G516" s="43"/>
      <c r="H516" s="43"/>
      <c r="I516" s="43"/>
      <c r="J516" s="43"/>
      <c r="K516" s="133"/>
      <c r="L516" s="43"/>
      <c r="M516" s="133"/>
      <c r="N516" s="133"/>
      <c r="O516" s="43"/>
      <c r="P516" s="43"/>
    </row>
    <row r="517" spans="7:16" x14ac:dyDescent="0.25">
      <c r="G517" s="43"/>
      <c r="H517" s="43"/>
      <c r="I517" s="43"/>
      <c r="J517" s="43"/>
      <c r="K517" s="133"/>
      <c r="L517" s="43"/>
      <c r="M517" s="133"/>
      <c r="N517" s="133"/>
      <c r="O517" s="43"/>
      <c r="P517" s="43"/>
    </row>
    <row r="518" spans="7:16" x14ac:dyDescent="0.25">
      <c r="G518" s="43"/>
      <c r="H518" s="43"/>
      <c r="I518" s="43"/>
      <c r="J518" s="43"/>
      <c r="K518" s="133"/>
      <c r="L518" s="43"/>
      <c r="M518" s="133"/>
      <c r="N518" s="133"/>
      <c r="O518" s="43"/>
      <c r="P518" s="43"/>
    </row>
    <row r="519" spans="7:16" x14ac:dyDescent="0.25">
      <c r="G519" s="43"/>
      <c r="H519" s="43"/>
      <c r="I519" s="43"/>
      <c r="J519" s="43"/>
      <c r="K519" s="133"/>
      <c r="L519" s="43"/>
      <c r="M519" s="133"/>
      <c r="N519" s="133"/>
      <c r="O519" s="43"/>
      <c r="P519" s="43"/>
    </row>
    <row r="520" spans="7:16" x14ac:dyDescent="0.25">
      <c r="G520" s="43"/>
      <c r="H520" s="43"/>
      <c r="I520" s="43"/>
      <c r="J520" s="43"/>
      <c r="K520" s="133"/>
      <c r="L520" s="43"/>
      <c r="M520" s="133"/>
      <c r="N520" s="133"/>
      <c r="O520" s="43"/>
      <c r="P520" s="43"/>
    </row>
    <row r="521" spans="7:16" x14ac:dyDescent="0.25">
      <c r="G521" s="43"/>
      <c r="H521" s="43"/>
      <c r="I521" s="43"/>
      <c r="J521" s="43"/>
      <c r="K521" s="133"/>
      <c r="L521" s="43"/>
      <c r="M521" s="133"/>
      <c r="N521" s="133"/>
      <c r="O521" s="43"/>
      <c r="P521" s="43"/>
    </row>
    <row r="522" spans="7:16" x14ac:dyDescent="0.25">
      <c r="G522" s="43"/>
      <c r="H522" s="43"/>
      <c r="I522" s="43"/>
      <c r="J522" s="43"/>
      <c r="K522" s="133"/>
      <c r="L522" s="43"/>
      <c r="M522" s="133"/>
      <c r="N522" s="133"/>
      <c r="O522" s="43"/>
      <c r="P522" s="43"/>
    </row>
    <row r="523" spans="7:16" x14ac:dyDescent="0.25">
      <c r="G523" s="43"/>
      <c r="H523" s="43"/>
      <c r="I523" s="43"/>
      <c r="J523" s="43"/>
      <c r="K523" s="133"/>
      <c r="L523" s="43"/>
      <c r="M523" s="133"/>
      <c r="N523" s="133"/>
      <c r="O523" s="43"/>
      <c r="P523" s="43"/>
    </row>
    <row r="524" spans="7:16" x14ac:dyDescent="0.25">
      <c r="G524" s="43"/>
      <c r="H524" s="43"/>
      <c r="I524" s="43"/>
      <c r="J524" s="43"/>
      <c r="K524" s="133"/>
      <c r="L524" s="43"/>
      <c r="M524" s="133"/>
      <c r="N524" s="133"/>
      <c r="O524" s="43"/>
      <c r="P524" s="43"/>
    </row>
    <row r="525" spans="7:16" x14ac:dyDescent="0.25">
      <c r="G525" s="43"/>
      <c r="H525" s="43"/>
      <c r="I525" s="43"/>
      <c r="J525" s="43"/>
      <c r="K525" s="133"/>
      <c r="L525" s="43"/>
      <c r="M525" s="133"/>
      <c r="N525" s="133"/>
      <c r="O525" s="43"/>
      <c r="P525" s="43"/>
    </row>
    <row r="526" spans="7:16" x14ac:dyDescent="0.25">
      <c r="G526" s="43"/>
      <c r="H526" s="43"/>
      <c r="I526" s="43"/>
      <c r="J526" s="43"/>
      <c r="K526" s="133"/>
      <c r="L526" s="43"/>
      <c r="M526" s="133"/>
      <c r="N526" s="133"/>
      <c r="O526" s="43"/>
      <c r="P526" s="43"/>
    </row>
    <row r="527" spans="7:16" x14ac:dyDescent="0.25">
      <c r="G527" s="43"/>
      <c r="H527" s="43"/>
      <c r="I527" s="43"/>
      <c r="J527" s="43"/>
      <c r="K527" s="133"/>
      <c r="L527" s="43"/>
      <c r="M527" s="133"/>
      <c r="N527" s="133"/>
      <c r="O527" s="43"/>
      <c r="P527" s="43"/>
    </row>
    <row r="528" spans="7:16" x14ac:dyDescent="0.25">
      <c r="G528" s="43"/>
      <c r="H528" s="43"/>
      <c r="I528" s="43"/>
      <c r="J528" s="43"/>
      <c r="K528" s="133"/>
      <c r="L528" s="43"/>
      <c r="M528" s="133"/>
      <c r="N528" s="133"/>
      <c r="O528" s="43"/>
      <c r="P528" s="43"/>
    </row>
    <row r="529" spans="7:16" x14ac:dyDescent="0.25">
      <c r="G529" s="43"/>
      <c r="H529" s="43"/>
      <c r="I529" s="43"/>
      <c r="J529" s="43"/>
      <c r="K529" s="133"/>
      <c r="L529" s="43"/>
      <c r="M529" s="133"/>
      <c r="N529" s="133"/>
      <c r="O529" s="43"/>
      <c r="P529" s="43"/>
    </row>
    <row r="530" spans="7:16" x14ac:dyDescent="0.25">
      <c r="G530" s="43"/>
      <c r="H530" s="43"/>
      <c r="I530" s="43"/>
      <c r="J530" s="43"/>
      <c r="K530" s="133"/>
      <c r="L530" s="43"/>
      <c r="M530" s="133"/>
      <c r="N530" s="133"/>
      <c r="O530" s="43"/>
      <c r="P530" s="43"/>
    </row>
    <row r="531" spans="7:16" x14ac:dyDescent="0.25">
      <c r="G531" s="43"/>
      <c r="H531" s="43"/>
      <c r="I531" s="43"/>
      <c r="J531" s="43"/>
      <c r="K531" s="133"/>
      <c r="L531" s="43"/>
      <c r="M531" s="133"/>
      <c r="N531" s="133"/>
      <c r="O531" s="43"/>
      <c r="P531" s="43"/>
    </row>
    <row r="532" spans="7:16" x14ac:dyDescent="0.25">
      <c r="G532" s="43"/>
      <c r="H532" s="43"/>
      <c r="I532" s="43"/>
      <c r="J532" s="43"/>
      <c r="K532" s="133"/>
      <c r="L532" s="43"/>
      <c r="M532" s="133"/>
      <c r="N532" s="133"/>
      <c r="O532" s="43"/>
      <c r="P532" s="43"/>
    </row>
    <row r="533" spans="7:16" x14ac:dyDescent="0.25">
      <c r="G533" s="43"/>
      <c r="H533" s="43"/>
      <c r="I533" s="43"/>
      <c r="J533" s="43"/>
      <c r="K533" s="133"/>
      <c r="L533" s="43"/>
      <c r="M533" s="133"/>
      <c r="N533" s="133"/>
      <c r="O533" s="43"/>
      <c r="P533" s="43"/>
    </row>
    <row r="534" spans="7:16" x14ac:dyDescent="0.25">
      <c r="G534" s="43"/>
      <c r="H534" s="43"/>
      <c r="I534" s="43"/>
      <c r="J534" s="43"/>
      <c r="K534" s="133"/>
      <c r="L534" s="43"/>
      <c r="M534" s="133"/>
      <c r="N534" s="133"/>
      <c r="O534" s="43"/>
      <c r="P534" s="43"/>
    </row>
    <row r="535" spans="7:16" x14ac:dyDescent="0.25">
      <c r="G535" s="43"/>
      <c r="H535" s="43"/>
      <c r="I535" s="43"/>
      <c r="J535" s="43"/>
      <c r="K535" s="133"/>
      <c r="L535" s="43"/>
      <c r="M535" s="133"/>
      <c r="N535" s="133"/>
      <c r="O535" s="43"/>
      <c r="P535" s="43"/>
    </row>
    <row r="536" spans="7:16" x14ac:dyDescent="0.25">
      <c r="G536" s="43"/>
      <c r="H536" s="43"/>
      <c r="I536" s="43"/>
      <c r="J536" s="43"/>
      <c r="K536" s="133"/>
      <c r="L536" s="43"/>
      <c r="M536" s="133"/>
      <c r="N536" s="133"/>
      <c r="O536" s="43"/>
      <c r="P536" s="43"/>
    </row>
    <row r="537" spans="7:16" x14ac:dyDescent="0.25">
      <c r="G537" s="43"/>
      <c r="H537" s="43"/>
      <c r="I537" s="43"/>
      <c r="J537" s="43"/>
      <c r="K537" s="133"/>
      <c r="L537" s="43"/>
      <c r="M537" s="133"/>
      <c r="N537" s="133"/>
      <c r="O537" s="43"/>
      <c r="P537" s="43"/>
    </row>
    <row r="538" spans="7:16" x14ac:dyDescent="0.25">
      <c r="G538" s="43"/>
      <c r="H538" s="43"/>
      <c r="I538" s="43"/>
      <c r="J538" s="43"/>
      <c r="K538" s="133"/>
      <c r="L538" s="43"/>
      <c r="M538" s="133"/>
      <c r="N538" s="133"/>
      <c r="O538" s="43"/>
      <c r="P538" s="43"/>
    </row>
    <row r="539" spans="7:16" x14ac:dyDescent="0.25">
      <c r="G539" s="43"/>
      <c r="H539" s="43"/>
      <c r="I539" s="43"/>
      <c r="J539" s="43"/>
      <c r="K539" s="133"/>
      <c r="L539" s="43"/>
      <c r="M539" s="133"/>
      <c r="N539" s="133"/>
      <c r="O539" s="43"/>
      <c r="P539" s="43"/>
    </row>
    <row r="540" spans="7:16" x14ac:dyDescent="0.25">
      <c r="G540" s="43"/>
      <c r="H540" s="43"/>
      <c r="I540" s="43"/>
      <c r="J540" s="43"/>
      <c r="K540" s="133"/>
      <c r="L540" s="43"/>
      <c r="M540" s="133"/>
      <c r="N540" s="133"/>
      <c r="O540" s="43"/>
      <c r="P540" s="43"/>
    </row>
    <row r="541" spans="7:16" x14ac:dyDescent="0.25">
      <c r="G541" s="43"/>
      <c r="H541" s="43"/>
      <c r="I541" s="43"/>
      <c r="J541" s="43"/>
      <c r="K541" s="133"/>
      <c r="L541" s="43"/>
      <c r="M541" s="133"/>
      <c r="N541" s="133"/>
      <c r="O541" s="43"/>
      <c r="P541" s="43"/>
    </row>
    <row r="542" spans="7:16" x14ac:dyDescent="0.25">
      <c r="G542" s="43"/>
      <c r="H542" s="43"/>
      <c r="I542" s="43"/>
      <c r="J542" s="43"/>
      <c r="K542" s="133"/>
      <c r="L542" s="43"/>
      <c r="M542" s="133"/>
      <c r="N542" s="133"/>
      <c r="O542" s="43"/>
      <c r="P542" s="43"/>
    </row>
    <row r="543" spans="7:16" x14ac:dyDescent="0.25">
      <c r="G543" s="43"/>
      <c r="H543" s="43"/>
      <c r="I543" s="43"/>
      <c r="J543" s="43"/>
      <c r="K543" s="133"/>
      <c r="L543" s="43"/>
      <c r="M543" s="133"/>
      <c r="N543" s="133"/>
      <c r="O543" s="43"/>
      <c r="P543" s="43"/>
    </row>
    <row r="544" spans="7:16" x14ac:dyDescent="0.25">
      <c r="G544" s="43"/>
      <c r="H544" s="43"/>
      <c r="I544" s="43"/>
      <c r="J544" s="43"/>
      <c r="K544" s="133"/>
      <c r="L544" s="43"/>
      <c r="M544" s="133"/>
      <c r="N544" s="133"/>
      <c r="O544" s="43"/>
      <c r="P544" s="43"/>
    </row>
    <row r="545" spans="7:16" x14ac:dyDescent="0.25">
      <c r="G545" s="43"/>
      <c r="H545" s="43"/>
      <c r="I545" s="43"/>
      <c r="J545" s="43"/>
      <c r="K545" s="133"/>
      <c r="L545" s="43"/>
      <c r="M545" s="133"/>
      <c r="N545" s="133"/>
      <c r="O545" s="43"/>
      <c r="P545" s="43"/>
    </row>
    <row r="546" spans="7:16" x14ac:dyDescent="0.25">
      <c r="G546" s="43"/>
      <c r="H546" s="43"/>
      <c r="I546" s="43"/>
      <c r="J546" s="43"/>
      <c r="K546" s="133"/>
      <c r="L546" s="43"/>
      <c r="M546" s="133"/>
      <c r="N546" s="133"/>
      <c r="O546" s="43"/>
      <c r="P546" s="43"/>
    </row>
    <row r="547" spans="7:16" x14ac:dyDescent="0.25">
      <c r="G547" s="43"/>
      <c r="H547" s="43"/>
      <c r="I547" s="43"/>
      <c r="J547" s="43"/>
      <c r="K547" s="133"/>
      <c r="L547" s="43"/>
      <c r="M547" s="133"/>
      <c r="N547" s="133"/>
      <c r="O547" s="43"/>
      <c r="P547" s="43"/>
    </row>
    <row r="548" spans="7:16" x14ac:dyDescent="0.25">
      <c r="G548" s="43"/>
      <c r="H548" s="43"/>
      <c r="I548" s="43"/>
      <c r="J548" s="43"/>
      <c r="K548" s="133"/>
      <c r="L548" s="43"/>
      <c r="M548" s="133"/>
      <c r="N548" s="133"/>
      <c r="O548" s="43"/>
      <c r="P548" s="43"/>
    </row>
    <row r="549" spans="7:16" x14ac:dyDescent="0.25">
      <c r="G549" s="43"/>
      <c r="H549" s="43"/>
      <c r="I549" s="43"/>
      <c r="J549" s="43"/>
      <c r="K549" s="133"/>
      <c r="L549" s="43"/>
      <c r="M549" s="133"/>
      <c r="N549" s="133"/>
      <c r="O549" s="43"/>
      <c r="P549" s="43"/>
    </row>
    <row r="550" spans="7:16" x14ac:dyDescent="0.25">
      <c r="G550" s="43"/>
      <c r="H550" s="43"/>
      <c r="I550" s="43"/>
      <c r="J550" s="43"/>
      <c r="K550" s="133"/>
      <c r="L550" s="43"/>
      <c r="M550" s="133"/>
      <c r="N550" s="133"/>
      <c r="O550" s="43"/>
      <c r="P550" s="43"/>
    </row>
    <row r="551" spans="7:16" x14ac:dyDescent="0.25">
      <c r="G551" s="43"/>
      <c r="H551" s="43"/>
      <c r="I551" s="43"/>
      <c r="J551" s="43"/>
      <c r="K551" s="133"/>
      <c r="L551" s="43"/>
      <c r="M551" s="133"/>
      <c r="N551" s="133"/>
      <c r="O551" s="43"/>
      <c r="P551" s="43"/>
    </row>
    <row r="552" spans="7:16" x14ac:dyDescent="0.25">
      <c r="G552" s="43"/>
      <c r="H552" s="43"/>
      <c r="I552" s="43"/>
      <c r="J552" s="43"/>
      <c r="K552" s="133"/>
      <c r="L552" s="43"/>
      <c r="M552" s="133"/>
      <c r="N552" s="133"/>
      <c r="O552" s="43"/>
      <c r="P552" s="43"/>
    </row>
    <row r="553" spans="7:16" x14ac:dyDescent="0.25">
      <c r="G553" s="43"/>
      <c r="H553" s="43"/>
      <c r="I553" s="43"/>
      <c r="J553" s="43"/>
      <c r="K553" s="133"/>
      <c r="L553" s="43"/>
      <c r="M553" s="133"/>
      <c r="N553" s="133"/>
      <c r="O553" s="43"/>
      <c r="P553" s="43"/>
    </row>
    <row r="554" spans="7:16" x14ac:dyDescent="0.25">
      <c r="G554" s="43"/>
      <c r="H554" s="43"/>
      <c r="I554" s="43"/>
      <c r="J554" s="43"/>
      <c r="K554" s="133"/>
      <c r="L554" s="43"/>
      <c r="M554" s="133"/>
      <c r="N554" s="133"/>
      <c r="O554" s="43"/>
      <c r="P554" s="43"/>
    </row>
    <row r="555" spans="7:16" x14ac:dyDescent="0.25">
      <c r="G555" s="43"/>
      <c r="H555" s="43"/>
      <c r="I555" s="43"/>
      <c r="J555" s="43"/>
      <c r="K555" s="133"/>
      <c r="L555" s="43"/>
      <c r="M555" s="133"/>
      <c r="N555" s="133"/>
      <c r="O555" s="43"/>
      <c r="P555" s="43"/>
    </row>
    <row r="556" spans="7:16" x14ac:dyDescent="0.25">
      <c r="G556" s="43"/>
      <c r="H556" s="43"/>
      <c r="I556" s="43"/>
      <c r="J556" s="43"/>
      <c r="K556" s="133"/>
      <c r="L556" s="43"/>
      <c r="M556" s="133"/>
      <c r="N556" s="133"/>
      <c r="O556" s="43"/>
      <c r="P556" s="43"/>
    </row>
    <row r="557" spans="7:16" x14ac:dyDescent="0.25">
      <c r="G557" s="43"/>
      <c r="H557" s="43"/>
      <c r="I557" s="43"/>
      <c r="J557" s="43"/>
      <c r="K557" s="133"/>
      <c r="L557" s="43"/>
      <c r="M557" s="133"/>
      <c r="N557" s="133"/>
      <c r="O557" s="43"/>
      <c r="P557" s="43"/>
    </row>
    <row r="558" spans="7:16" x14ac:dyDescent="0.25">
      <c r="G558" s="43"/>
      <c r="H558" s="43"/>
      <c r="I558" s="43"/>
      <c r="J558" s="43"/>
      <c r="K558" s="133"/>
      <c r="L558" s="43"/>
      <c r="M558" s="133"/>
      <c r="N558" s="133"/>
      <c r="O558" s="43"/>
      <c r="P558" s="43"/>
    </row>
    <row r="559" spans="7:16" x14ac:dyDescent="0.25">
      <c r="G559" s="43"/>
      <c r="H559" s="43"/>
      <c r="I559" s="43"/>
      <c r="J559" s="43"/>
      <c r="K559" s="133"/>
      <c r="L559" s="43"/>
      <c r="M559" s="133"/>
      <c r="N559" s="133"/>
      <c r="O559" s="43"/>
      <c r="P559" s="43"/>
    </row>
    <row r="560" spans="7:16" x14ac:dyDescent="0.25">
      <c r="G560" s="43"/>
      <c r="H560" s="43"/>
      <c r="I560" s="43"/>
      <c r="J560" s="43"/>
      <c r="K560" s="133"/>
      <c r="L560" s="43"/>
      <c r="M560" s="133"/>
      <c r="N560" s="133"/>
      <c r="O560" s="43"/>
      <c r="P560" s="43"/>
    </row>
    <row r="561" spans="7:16" x14ac:dyDescent="0.25">
      <c r="G561" s="43"/>
      <c r="H561" s="43"/>
      <c r="I561" s="43"/>
      <c r="J561" s="43"/>
      <c r="K561" s="133"/>
      <c r="L561" s="43"/>
      <c r="M561" s="133"/>
      <c r="N561" s="133"/>
      <c r="O561" s="43"/>
      <c r="P561" s="43"/>
    </row>
    <row r="562" spans="7:16" x14ac:dyDescent="0.25">
      <c r="G562" s="43"/>
      <c r="H562" s="43"/>
      <c r="I562" s="43"/>
      <c r="J562" s="43"/>
      <c r="K562" s="133"/>
      <c r="L562" s="43"/>
      <c r="M562" s="133"/>
      <c r="N562" s="133"/>
      <c r="O562" s="43"/>
      <c r="P562" s="43"/>
    </row>
    <row r="563" spans="7:16" x14ac:dyDescent="0.25">
      <c r="G563" s="43"/>
      <c r="H563" s="43"/>
      <c r="I563" s="43"/>
      <c r="J563" s="43"/>
      <c r="K563" s="133"/>
      <c r="L563" s="43"/>
      <c r="M563" s="133"/>
      <c r="N563" s="133"/>
      <c r="O563" s="43"/>
      <c r="P563" s="43"/>
    </row>
    <row r="564" spans="7:16" x14ac:dyDescent="0.25">
      <c r="G564" s="43"/>
      <c r="H564" s="43"/>
      <c r="I564" s="43"/>
      <c r="J564" s="43"/>
      <c r="K564" s="133"/>
      <c r="L564" s="43"/>
      <c r="M564" s="133"/>
      <c r="N564" s="133"/>
      <c r="O564" s="43"/>
      <c r="P564" s="43"/>
    </row>
    <row r="565" spans="7:16" x14ac:dyDescent="0.25">
      <c r="G565" s="43"/>
      <c r="H565" s="43"/>
      <c r="I565" s="43"/>
      <c r="J565" s="43"/>
      <c r="K565" s="133"/>
      <c r="L565" s="43"/>
      <c r="M565" s="133"/>
      <c r="N565" s="133"/>
      <c r="O565" s="43"/>
      <c r="P565" s="43"/>
    </row>
    <row r="566" spans="7:16" x14ac:dyDescent="0.25">
      <c r="G566" s="43"/>
      <c r="H566" s="43"/>
      <c r="I566" s="43"/>
      <c r="J566" s="43"/>
      <c r="K566" s="133"/>
      <c r="L566" s="43"/>
      <c r="M566" s="133"/>
      <c r="N566" s="133"/>
      <c r="O566" s="43"/>
      <c r="P566" s="43"/>
    </row>
    <row r="567" spans="7:16" x14ac:dyDescent="0.25">
      <c r="G567" s="43"/>
      <c r="H567" s="43"/>
      <c r="I567" s="43"/>
      <c r="J567" s="43"/>
      <c r="K567" s="133"/>
      <c r="L567" s="43"/>
      <c r="M567" s="133"/>
      <c r="N567" s="133"/>
      <c r="O567" s="43"/>
      <c r="P567" s="43"/>
    </row>
    <row r="568" spans="7:16" x14ac:dyDescent="0.25">
      <c r="G568" s="43"/>
      <c r="H568" s="43"/>
      <c r="I568" s="43"/>
      <c r="J568" s="43"/>
      <c r="K568" s="133"/>
      <c r="L568" s="43"/>
      <c r="M568" s="133"/>
      <c r="N568" s="133"/>
      <c r="O568" s="43"/>
      <c r="P568" s="43"/>
    </row>
    <row r="569" spans="7:16" x14ac:dyDescent="0.25">
      <c r="G569" s="43"/>
      <c r="H569" s="43"/>
      <c r="I569" s="43"/>
      <c r="J569" s="43"/>
      <c r="K569" s="133"/>
      <c r="L569" s="43"/>
      <c r="M569" s="133"/>
      <c r="N569" s="133"/>
      <c r="O569" s="43"/>
      <c r="P569" s="43"/>
    </row>
    <row r="570" spans="7:16" x14ac:dyDescent="0.25">
      <c r="G570" s="43"/>
      <c r="H570" s="43"/>
      <c r="I570" s="43"/>
      <c r="J570" s="43"/>
      <c r="K570" s="133"/>
      <c r="L570" s="43"/>
      <c r="M570" s="133"/>
      <c r="N570" s="133"/>
      <c r="O570" s="43"/>
      <c r="P570" s="43"/>
    </row>
    <row r="571" spans="7:16" x14ac:dyDescent="0.25">
      <c r="G571" s="43"/>
      <c r="H571" s="43"/>
      <c r="I571" s="43"/>
      <c r="J571" s="43"/>
      <c r="K571" s="133"/>
      <c r="L571" s="43"/>
      <c r="M571" s="133"/>
      <c r="N571" s="133"/>
      <c r="O571" s="43"/>
      <c r="P571" s="43"/>
    </row>
    <row r="572" spans="7:16" x14ac:dyDescent="0.25">
      <c r="G572" s="43"/>
      <c r="H572" s="43"/>
      <c r="I572" s="43"/>
      <c r="J572" s="43"/>
      <c r="K572" s="133"/>
      <c r="L572" s="43"/>
      <c r="M572" s="133"/>
      <c r="N572" s="133"/>
      <c r="O572" s="43"/>
      <c r="P572" s="43"/>
    </row>
    <row r="573" spans="7:16" x14ac:dyDescent="0.25">
      <c r="G573" s="43"/>
      <c r="H573" s="43"/>
      <c r="I573" s="43"/>
      <c r="J573" s="43"/>
      <c r="K573" s="133"/>
      <c r="L573" s="43"/>
      <c r="M573" s="133"/>
      <c r="N573" s="133"/>
      <c r="O573" s="43"/>
      <c r="P573" s="43"/>
    </row>
    <row r="574" spans="7:16" x14ac:dyDescent="0.25">
      <c r="G574" s="43"/>
      <c r="H574" s="43"/>
      <c r="I574" s="43"/>
      <c r="J574" s="43"/>
      <c r="K574" s="133"/>
      <c r="L574" s="43"/>
      <c r="M574" s="133"/>
      <c r="N574" s="133"/>
      <c r="O574" s="43"/>
      <c r="P574" s="43"/>
    </row>
    <row r="575" spans="7:16" x14ac:dyDescent="0.25">
      <c r="G575" s="43"/>
      <c r="H575" s="43"/>
      <c r="I575" s="43"/>
      <c r="J575" s="43"/>
      <c r="K575" s="133"/>
      <c r="L575" s="43"/>
      <c r="M575" s="133"/>
      <c r="N575" s="133"/>
      <c r="O575" s="43"/>
      <c r="P575" s="43"/>
    </row>
    <row r="576" spans="7:16" x14ac:dyDescent="0.25">
      <c r="G576" s="43"/>
      <c r="H576" s="43"/>
      <c r="I576" s="43"/>
      <c r="J576" s="43"/>
      <c r="K576" s="133"/>
      <c r="L576" s="43"/>
      <c r="M576" s="133"/>
      <c r="N576" s="133"/>
      <c r="O576" s="43"/>
      <c r="P576" s="43"/>
    </row>
    <row r="577" spans="7:16" x14ac:dyDescent="0.25">
      <c r="G577" s="43"/>
      <c r="H577" s="43"/>
      <c r="I577" s="43"/>
      <c r="J577" s="43"/>
      <c r="K577" s="133"/>
      <c r="L577" s="43"/>
      <c r="M577" s="133"/>
      <c r="N577" s="133"/>
      <c r="O577" s="43"/>
      <c r="P577" s="43"/>
    </row>
    <row r="578" spans="7:16" x14ac:dyDescent="0.25">
      <c r="G578" s="43"/>
      <c r="H578" s="43"/>
      <c r="I578" s="43"/>
      <c r="J578" s="43"/>
      <c r="K578" s="133"/>
      <c r="L578" s="43"/>
      <c r="M578" s="133"/>
      <c r="N578" s="133"/>
      <c r="O578" s="43"/>
      <c r="P578" s="43"/>
    </row>
    <row r="579" spans="7:16" x14ac:dyDescent="0.25">
      <c r="G579" s="43"/>
      <c r="H579" s="43"/>
      <c r="I579" s="43"/>
      <c r="J579" s="43"/>
      <c r="K579" s="133"/>
      <c r="L579" s="43"/>
      <c r="M579" s="133"/>
      <c r="N579" s="133"/>
      <c r="O579" s="43"/>
      <c r="P579" s="43"/>
    </row>
    <row r="580" spans="7:16" x14ac:dyDescent="0.25">
      <c r="G580" s="43"/>
      <c r="H580" s="43"/>
      <c r="I580" s="43"/>
      <c r="J580" s="43"/>
      <c r="K580" s="133"/>
      <c r="L580" s="43"/>
      <c r="M580" s="133"/>
      <c r="N580" s="133"/>
      <c r="O580" s="43"/>
      <c r="P580" s="43"/>
    </row>
    <row r="581" spans="7:16" x14ac:dyDescent="0.25">
      <c r="G581" s="43"/>
      <c r="H581" s="43"/>
      <c r="I581" s="43"/>
      <c r="J581" s="43"/>
      <c r="K581" s="133"/>
      <c r="L581" s="43"/>
      <c r="M581" s="133"/>
      <c r="N581" s="133"/>
      <c r="O581" s="43"/>
      <c r="P581" s="43"/>
    </row>
    <row r="582" spans="7:16" x14ac:dyDescent="0.25">
      <c r="G582" s="43"/>
      <c r="H582" s="43"/>
      <c r="I582" s="43"/>
      <c r="J582" s="43"/>
      <c r="K582" s="133"/>
      <c r="L582" s="43"/>
      <c r="M582" s="133"/>
      <c r="N582" s="133"/>
      <c r="O582" s="43"/>
      <c r="P582" s="43"/>
    </row>
    <row r="583" spans="7:16" x14ac:dyDescent="0.25">
      <c r="G583" s="43"/>
      <c r="H583" s="43"/>
      <c r="I583" s="43"/>
      <c r="J583" s="43"/>
      <c r="K583" s="133"/>
      <c r="L583" s="43"/>
      <c r="M583" s="133"/>
      <c r="N583" s="133"/>
      <c r="O583" s="43"/>
      <c r="P583" s="43"/>
    </row>
    <row r="584" spans="7:16" x14ac:dyDescent="0.25">
      <c r="G584" s="43"/>
      <c r="H584" s="43"/>
      <c r="I584" s="43"/>
      <c r="J584" s="43"/>
      <c r="K584" s="133"/>
      <c r="L584" s="43"/>
      <c r="M584" s="133"/>
      <c r="N584" s="133"/>
      <c r="O584" s="43"/>
      <c r="P584" s="43"/>
    </row>
    <row r="585" spans="7:16" x14ac:dyDescent="0.25">
      <c r="G585" s="43"/>
      <c r="H585" s="43"/>
      <c r="I585" s="43"/>
      <c r="J585" s="43"/>
      <c r="K585" s="133"/>
      <c r="L585" s="43"/>
      <c r="M585" s="133"/>
      <c r="N585" s="133"/>
      <c r="O585" s="43"/>
      <c r="P585" s="43"/>
    </row>
    <row r="586" spans="7:16" x14ac:dyDescent="0.25">
      <c r="G586" s="43"/>
      <c r="H586" s="43"/>
      <c r="I586" s="43"/>
      <c r="J586" s="43"/>
      <c r="K586" s="133"/>
      <c r="L586" s="43"/>
      <c r="M586" s="133"/>
      <c r="N586" s="133"/>
      <c r="O586" s="43"/>
      <c r="P586" s="43"/>
    </row>
    <row r="587" spans="7:16" x14ac:dyDescent="0.25">
      <c r="G587" s="43"/>
      <c r="H587" s="43"/>
      <c r="I587" s="43"/>
      <c r="J587" s="43"/>
      <c r="K587" s="133"/>
      <c r="L587" s="43"/>
      <c r="M587" s="133"/>
      <c r="N587" s="133"/>
      <c r="O587" s="43"/>
      <c r="P587" s="43"/>
    </row>
    <row r="588" spans="7:16" x14ac:dyDescent="0.25">
      <c r="G588" s="43"/>
      <c r="H588" s="43"/>
      <c r="I588" s="43"/>
      <c r="J588" s="43"/>
      <c r="K588" s="133"/>
      <c r="L588" s="43"/>
      <c r="M588" s="133"/>
      <c r="N588" s="133"/>
      <c r="O588" s="43"/>
      <c r="P588" s="43"/>
    </row>
    <row r="589" spans="7:16" x14ac:dyDescent="0.25">
      <c r="G589" s="43"/>
      <c r="H589" s="43"/>
      <c r="I589" s="43"/>
      <c r="J589" s="43"/>
      <c r="K589" s="133"/>
      <c r="L589" s="43"/>
      <c r="M589" s="133"/>
      <c r="N589" s="133"/>
      <c r="O589" s="43"/>
      <c r="P589" s="43"/>
    </row>
    <row r="590" spans="7:16" x14ac:dyDescent="0.25">
      <c r="G590" s="43"/>
      <c r="H590" s="43"/>
      <c r="I590" s="43"/>
      <c r="J590" s="43"/>
      <c r="K590" s="133"/>
      <c r="L590" s="43"/>
      <c r="M590" s="133"/>
      <c r="N590" s="133"/>
      <c r="O590" s="43"/>
      <c r="P590" s="43"/>
    </row>
    <row r="591" spans="7:16" x14ac:dyDescent="0.25">
      <c r="G591" s="43"/>
      <c r="H591" s="43"/>
      <c r="I591" s="43"/>
      <c r="J591" s="43"/>
      <c r="K591" s="133"/>
      <c r="L591" s="43"/>
      <c r="M591" s="133"/>
      <c r="N591" s="133"/>
      <c r="O591" s="43"/>
      <c r="P591" s="43"/>
    </row>
    <row r="592" spans="7:16" x14ac:dyDescent="0.25">
      <c r="G592" s="43"/>
      <c r="H592" s="43"/>
      <c r="I592" s="43"/>
      <c r="J592" s="43"/>
      <c r="K592" s="133"/>
      <c r="L592" s="43"/>
      <c r="M592" s="133"/>
      <c r="N592" s="133"/>
      <c r="O592" s="43"/>
      <c r="P592" s="43"/>
    </row>
    <row r="593" spans="7:16" x14ac:dyDescent="0.25">
      <c r="G593" s="43"/>
      <c r="H593" s="43"/>
      <c r="I593" s="43"/>
      <c r="J593" s="43"/>
      <c r="K593" s="133"/>
      <c r="L593" s="43"/>
      <c r="M593" s="133"/>
      <c r="N593" s="133"/>
      <c r="O593" s="43"/>
      <c r="P593" s="43"/>
    </row>
    <row r="594" spans="7:16" x14ac:dyDescent="0.25">
      <c r="G594" s="43"/>
      <c r="H594" s="43"/>
      <c r="I594" s="43"/>
      <c r="J594" s="43"/>
      <c r="K594" s="133"/>
      <c r="L594" s="43"/>
      <c r="M594" s="133"/>
      <c r="N594" s="133"/>
      <c r="O594" s="43"/>
      <c r="P594" s="43"/>
    </row>
    <row r="595" spans="7:16" x14ac:dyDescent="0.25">
      <c r="G595" s="43"/>
      <c r="H595" s="43"/>
      <c r="I595" s="43"/>
      <c r="J595" s="43"/>
      <c r="K595" s="133"/>
      <c r="L595" s="43"/>
      <c r="M595" s="133"/>
      <c r="N595" s="133"/>
      <c r="O595" s="43"/>
      <c r="P595" s="43"/>
    </row>
    <row r="596" spans="7:16" x14ac:dyDescent="0.25">
      <c r="G596" s="43"/>
      <c r="H596" s="43"/>
      <c r="I596" s="43"/>
      <c r="J596" s="43"/>
      <c r="K596" s="133"/>
      <c r="L596" s="43"/>
      <c r="M596" s="133"/>
      <c r="N596" s="133"/>
      <c r="O596" s="43"/>
      <c r="P596" s="43"/>
    </row>
    <row r="597" spans="7:16" x14ac:dyDescent="0.25">
      <c r="G597" s="43"/>
      <c r="H597" s="43"/>
      <c r="I597" s="43"/>
      <c r="J597" s="43"/>
      <c r="K597" s="133"/>
      <c r="L597" s="43"/>
      <c r="M597" s="133"/>
      <c r="N597" s="133"/>
      <c r="O597" s="43"/>
      <c r="P597" s="43"/>
    </row>
    <row r="598" spans="7:16" x14ac:dyDescent="0.25">
      <c r="G598" s="43"/>
      <c r="H598" s="43"/>
      <c r="I598" s="43"/>
      <c r="J598" s="43"/>
      <c r="K598" s="133"/>
      <c r="L598" s="43"/>
      <c r="M598" s="133"/>
      <c r="N598" s="133"/>
      <c r="O598" s="43"/>
      <c r="P598" s="43"/>
    </row>
    <row r="599" spans="7:16" x14ac:dyDescent="0.25">
      <c r="G599" s="43"/>
      <c r="H599" s="43"/>
      <c r="I599" s="43"/>
      <c r="J599" s="43"/>
      <c r="K599" s="133"/>
      <c r="L599" s="43"/>
      <c r="M599" s="133"/>
      <c r="N599" s="133"/>
      <c r="O599" s="43"/>
      <c r="P599" s="43"/>
    </row>
    <row r="600" spans="7:16" x14ac:dyDescent="0.25">
      <c r="G600" s="43"/>
      <c r="H600" s="43"/>
      <c r="I600" s="43"/>
      <c r="J600" s="43"/>
      <c r="K600" s="133"/>
      <c r="L600" s="43"/>
      <c r="M600" s="133"/>
      <c r="N600" s="133"/>
      <c r="O600" s="43"/>
      <c r="P600" s="43"/>
    </row>
    <row r="601" spans="7:16" x14ac:dyDescent="0.25">
      <c r="G601" s="43"/>
      <c r="H601" s="43"/>
      <c r="I601" s="43"/>
      <c r="J601" s="43"/>
      <c r="K601" s="133"/>
      <c r="L601" s="43"/>
      <c r="M601" s="133"/>
      <c r="N601" s="133"/>
      <c r="O601" s="43"/>
      <c r="P601" s="43"/>
    </row>
    <row r="602" spans="7:16" x14ac:dyDescent="0.25">
      <c r="G602" s="43"/>
      <c r="H602" s="43"/>
      <c r="I602" s="43"/>
      <c r="J602" s="43"/>
      <c r="K602" s="133"/>
      <c r="L602" s="43"/>
      <c r="M602" s="133"/>
      <c r="N602" s="133"/>
      <c r="O602" s="43"/>
      <c r="P602" s="43"/>
    </row>
    <row r="603" spans="7:16" x14ac:dyDescent="0.25">
      <c r="G603" s="43"/>
      <c r="H603" s="43"/>
      <c r="I603" s="43"/>
      <c r="J603" s="43"/>
      <c r="K603" s="133"/>
      <c r="L603" s="43"/>
      <c r="M603" s="133"/>
      <c r="N603" s="133"/>
      <c r="O603" s="43"/>
      <c r="P603" s="43"/>
    </row>
    <row r="604" spans="7:16" x14ac:dyDescent="0.25">
      <c r="G604" s="43"/>
      <c r="H604" s="43"/>
      <c r="I604" s="43"/>
      <c r="J604" s="43"/>
      <c r="K604" s="133"/>
      <c r="L604" s="43"/>
      <c r="M604" s="133"/>
      <c r="N604" s="133"/>
      <c r="O604" s="43"/>
      <c r="P604" s="43"/>
    </row>
    <row r="605" spans="7:16" x14ac:dyDescent="0.25">
      <c r="G605" s="43"/>
      <c r="H605" s="43"/>
      <c r="I605" s="43"/>
      <c r="J605" s="43"/>
      <c r="K605" s="133"/>
      <c r="L605" s="43"/>
      <c r="M605" s="133"/>
      <c r="N605" s="133"/>
      <c r="O605" s="43"/>
      <c r="P605" s="43"/>
    </row>
    <row r="606" spans="7:16" x14ac:dyDescent="0.25">
      <c r="G606" s="43"/>
      <c r="H606" s="43"/>
      <c r="I606" s="43"/>
      <c r="J606" s="43"/>
      <c r="K606" s="133"/>
      <c r="L606" s="43"/>
      <c r="M606" s="133"/>
      <c r="N606" s="133"/>
      <c r="O606" s="43"/>
      <c r="P606" s="43"/>
    </row>
    <row r="607" spans="7:16" x14ac:dyDescent="0.25">
      <c r="G607" s="43"/>
      <c r="H607" s="43"/>
      <c r="I607" s="43"/>
      <c r="J607" s="43"/>
      <c r="K607" s="133"/>
      <c r="L607" s="43"/>
      <c r="M607" s="133"/>
      <c r="N607" s="133"/>
      <c r="O607" s="43"/>
      <c r="P607" s="43"/>
    </row>
    <row r="608" spans="7:16" x14ac:dyDescent="0.25">
      <c r="G608" s="43"/>
      <c r="H608" s="43"/>
      <c r="I608" s="43"/>
      <c r="J608" s="43"/>
      <c r="K608" s="133"/>
      <c r="L608" s="43"/>
      <c r="M608" s="133"/>
      <c r="N608" s="133"/>
      <c r="O608" s="43"/>
      <c r="P608" s="43"/>
    </row>
    <row r="609" spans="7:16" x14ac:dyDescent="0.25">
      <c r="G609" s="43"/>
      <c r="H609" s="43"/>
      <c r="I609" s="43"/>
      <c r="J609" s="43"/>
      <c r="K609" s="133"/>
      <c r="L609" s="43"/>
      <c r="M609" s="133"/>
      <c r="N609" s="133"/>
      <c r="O609" s="43"/>
      <c r="P609" s="43"/>
    </row>
    <row r="610" spans="7:16" x14ac:dyDescent="0.25">
      <c r="G610" s="43"/>
      <c r="H610" s="43"/>
      <c r="I610" s="43"/>
      <c r="J610" s="43"/>
      <c r="K610" s="133"/>
      <c r="L610" s="43"/>
      <c r="M610" s="133"/>
      <c r="N610" s="133"/>
      <c r="O610" s="43"/>
      <c r="P610" s="43"/>
    </row>
    <row r="611" spans="7:16" x14ac:dyDescent="0.25">
      <c r="G611" s="43"/>
      <c r="H611" s="43"/>
      <c r="I611" s="43"/>
      <c r="J611" s="43"/>
      <c r="K611" s="133"/>
      <c r="L611" s="43"/>
      <c r="M611" s="133"/>
      <c r="N611" s="133"/>
      <c r="O611" s="43"/>
      <c r="P611" s="43"/>
    </row>
    <row r="612" spans="7:16" x14ac:dyDescent="0.25">
      <c r="G612" s="43"/>
      <c r="H612" s="43"/>
      <c r="I612" s="43"/>
      <c r="J612" s="43"/>
      <c r="K612" s="133"/>
      <c r="L612" s="43"/>
      <c r="M612" s="133"/>
      <c r="N612" s="133"/>
      <c r="O612" s="43"/>
      <c r="P612" s="43"/>
    </row>
    <row r="613" spans="7:16" x14ac:dyDescent="0.25">
      <c r="G613" s="43"/>
      <c r="H613" s="43"/>
      <c r="I613" s="43"/>
      <c r="J613" s="43"/>
      <c r="K613" s="133"/>
      <c r="L613" s="43"/>
      <c r="M613" s="133"/>
      <c r="N613" s="133"/>
      <c r="O613" s="43"/>
      <c r="P613" s="43"/>
    </row>
    <row r="614" spans="7:16" x14ac:dyDescent="0.25">
      <c r="G614" s="43"/>
      <c r="H614" s="43"/>
      <c r="I614" s="43"/>
      <c r="J614" s="43"/>
      <c r="K614" s="133"/>
      <c r="L614" s="43"/>
      <c r="M614" s="133"/>
      <c r="N614" s="133"/>
      <c r="O614" s="43"/>
      <c r="P614" s="43"/>
    </row>
    <row r="615" spans="7:16" x14ac:dyDescent="0.25">
      <c r="G615" s="43"/>
      <c r="H615" s="43"/>
      <c r="I615" s="43"/>
      <c r="J615" s="43"/>
      <c r="K615" s="133"/>
      <c r="L615" s="43"/>
      <c r="M615" s="133"/>
      <c r="N615" s="133"/>
      <c r="O615" s="43"/>
      <c r="P615" s="43"/>
    </row>
    <row r="616" spans="7:16" x14ac:dyDescent="0.25">
      <c r="G616" s="43"/>
      <c r="H616" s="43"/>
      <c r="I616" s="43"/>
      <c r="J616" s="43"/>
      <c r="K616" s="133"/>
      <c r="L616" s="43"/>
      <c r="M616" s="133"/>
      <c r="N616" s="133"/>
      <c r="O616" s="43"/>
      <c r="P616" s="43"/>
    </row>
    <row r="617" spans="7:16" x14ac:dyDescent="0.25">
      <c r="G617" s="43"/>
      <c r="H617" s="43"/>
      <c r="I617" s="43"/>
      <c r="J617" s="43"/>
      <c r="K617" s="133"/>
      <c r="L617" s="43"/>
      <c r="M617" s="133"/>
      <c r="N617" s="133"/>
      <c r="O617" s="43"/>
      <c r="P617" s="43"/>
    </row>
    <row r="618" spans="7:16" x14ac:dyDescent="0.25">
      <c r="G618" s="43"/>
      <c r="H618" s="43"/>
      <c r="I618" s="43"/>
      <c r="J618" s="43"/>
      <c r="K618" s="133"/>
      <c r="L618" s="43"/>
      <c r="M618" s="133"/>
      <c r="N618" s="133"/>
      <c r="O618" s="43"/>
      <c r="P618" s="43"/>
    </row>
    <row r="619" spans="7:16" x14ac:dyDescent="0.25">
      <c r="G619" s="43"/>
      <c r="H619" s="43"/>
      <c r="I619" s="43"/>
      <c r="J619" s="43"/>
      <c r="K619" s="133"/>
      <c r="L619" s="43"/>
      <c r="M619" s="133"/>
      <c r="N619" s="133"/>
      <c r="O619" s="43"/>
      <c r="P619" s="43"/>
    </row>
    <row r="620" spans="7:16" x14ac:dyDescent="0.25">
      <c r="G620" s="43"/>
      <c r="H620" s="43"/>
      <c r="I620" s="43"/>
      <c r="J620" s="43"/>
      <c r="K620" s="133"/>
      <c r="L620" s="43"/>
      <c r="M620" s="133"/>
      <c r="N620" s="133"/>
      <c r="O620" s="43"/>
      <c r="P620" s="43"/>
    </row>
    <row r="621" spans="7:16" x14ac:dyDescent="0.25">
      <c r="G621" s="43"/>
      <c r="H621" s="43"/>
      <c r="I621" s="43"/>
      <c r="J621" s="43"/>
      <c r="K621" s="133"/>
      <c r="L621" s="43"/>
      <c r="M621" s="133"/>
      <c r="N621" s="133"/>
      <c r="O621" s="43"/>
      <c r="P621" s="43"/>
    </row>
    <row r="622" spans="7:16" x14ac:dyDescent="0.25">
      <c r="G622" s="43"/>
      <c r="H622" s="43"/>
      <c r="I622" s="43"/>
      <c r="J622" s="43"/>
      <c r="K622" s="133"/>
      <c r="L622" s="43"/>
      <c r="M622" s="133"/>
      <c r="N622" s="133"/>
      <c r="O622" s="43"/>
      <c r="P622" s="43"/>
    </row>
    <row r="623" spans="7:16" x14ac:dyDescent="0.25">
      <c r="G623" s="43"/>
      <c r="H623" s="43"/>
      <c r="I623" s="43"/>
      <c r="J623" s="43"/>
      <c r="K623" s="133"/>
      <c r="L623" s="43"/>
      <c r="M623" s="133"/>
      <c r="N623" s="133"/>
      <c r="O623" s="43"/>
      <c r="P623" s="43"/>
    </row>
    <row r="624" spans="7:16" x14ac:dyDescent="0.25">
      <c r="G624" s="43"/>
      <c r="H624" s="43"/>
      <c r="I624" s="43"/>
      <c r="J624" s="43"/>
      <c r="K624" s="133"/>
      <c r="L624" s="43"/>
      <c r="M624" s="133"/>
      <c r="N624" s="133"/>
      <c r="O624" s="43"/>
      <c r="P624" s="43"/>
    </row>
    <row r="625" spans="7:16" x14ac:dyDescent="0.25">
      <c r="G625" s="43"/>
      <c r="H625" s="43"/>
      <c r="I625" s="43"/>
      <c r="J625" s="43"/>
      <c r="K625" s="133"/>
      <c r="L625" s="43"/>
      <c r="M625" s="133"/>
      <c r="N625" s="133"/>
      <c r="O625" s="43"/>
      <c r="P625" s="43"/>
    </row>
    <row r="626" spans="7:16" x14ac:dyDescent="0.25">
      <c r="G626" s="43"/>
      <c r="H626" s="43"/>
      <c r="I626" s="43"/>
      <c r="J626" s="43"/>
      <c r="K626" s="133"/>
      <c r="L626" s="43"/>
      <c r="M626" s="133"/>
      <c r="N626" s="133"/>
      <c r="O626" s="43"/>
      <c r="P626" s="43"/>
    </row>
    <row r="627" spans="7:16" x14ac:dyDescent="0.25">
      <c r="G627" s="43"/>
      <c r="H627" s="43"/>
      <c r="I627" s="43"/>
      <c r="J627" s="43"/>
      <c r="K627" s="133"/>
      <c r="L627" s="43"/>
      <c r="M627" s="133"/>
      <c r="N627" s="133"/>
      <c r="O627" s="43"/>
      <c r="P627" s="43"/>
    </row>
    <row r="628" spans="7:16" x14ac:dyDescent="0.25">
      <c r="G628" s="43"/>
      <c r="H628" s="43"/>
      <c r="I628" s="43"/>
      <c r="J628" s="43"/>
      <c r="K628" s="133"/>
      <c r="L628" s="43"/>
      <c r="M628" s="133"/>
      <c r="N628" s="133"/>
      <c r="O628" s="43"/>
      <c r="P628" s="43"/>
    </row>
    <row r="629" spans="7:16" x14ac:dyDescent="0.25">
      <c r="G629" s="43"/>
      <c r="H629" s="43"/>
      <c r="I629" s="43"/>
      <c r="J629" s="43"/>
      <c r="K629" s="133"/>
      <c r="L629" s="43"/>
      <c r="M629" s="133"/>
      <c r="N629" s="133"/>
      <c r="O629" s="43"/>
      <c r="P629" s="43"/>
    </row>
    <row r="630" spans="7:16" x14ac:dyDescent="0.25">
      <c r="G630" s="43"/>
      <c r="H630" s="43"/>
      <c r="I630" s="43"/>
      <c r="J630" s="43"/>
      <c r="K630" s="133"/>
      <c r="L630" s="43"/>
      <c r="M630" s="133"/>
      <c r="N630" s="133"/>
      <c r="O630" s="43"/>
      <c r="P630" s="43"/>
    </row>
    <row r="631" spans="7:16" x14ac:dyDescent="0.25">
      <c r="G631" s="43"/>
      <c r="H631" s="43"/>
      <c r="I631" s="43"/>
      <c r="J631" s="43"/>
      <c r="K631" s="133"/>
      <c r="L631" s="43"/>
      <c r="M631" s="133"/>
      <c r="N631" s="133"/>
      <c r="O631" s="43"/>
      <c r="P631" s="43"/>
    </row>
    <row r="632" spans="7:16" x14ac:dyDescent="0.25">
      <c r="G632" s="43"/>
      <c r="H632" s="43"/>
      <c r="I632" s="43"/>
      <c r="J632" s="43"/>
      <c r="K632" s="133"/>
      <c r="L632" s="43"/>
      <c r="M632" s="133"/>
      <c r="N632" s="133"/>
      <c r="O632" s="43"/>
      <c r="P632" s="43"/>
    </row>
    <row r="633" spans="7:16" x14ac:dyDescent="0.25">
      <c r="G633" s="43"/>
      <c r="H633" s="43"/>
      <c r="I633" s="43"/>
      <c r="J633" s="43"/>
      <c r="K633" s="133"/>
      <c r="L633" s="43"/>
      <c r="M633" s="133"/>
      <c r="N633" s="133"/>
      <c r="O633" s="43"/>
      <c r="P633" s="43"/>
    </row>
    <row r="634" spans="7:16" x14ac:dyDescent="0.25">
      <c r="G634" s="43"/>
      <c r="H634" s="43"/>
      <c r="I634" s="43"/>
      <c r="J634" s="43"/>
      <c r="K634" s="133"/>
      <c r="L634" s="43"/>
      <c r="M634" s="133"/>
      <c r="N634" s="133"/>
      <c r="O634" s="43"/>
      <c r="P634" s="43"/>
    </row>
    <row r="635" spans="7:16" x14ac:dyDescent="0.25">
      <c r="G635" s="43"/>
      <c r="H635" s="43"/>
      <c r="I635" s="43"/>
      <c r="J635" s="43"/>
      <c r="K635" s="133"/>
      <c r="L635" s="43"/>
      <c r="M635" s="133"/>
      <c r="N635" s="133"/>
      <c r="O635" s="43"/>
      <c r="P635" s="43"/>
    </row>
    <row r="636" spans="7:16" x14ac:dyDescent="0.25">
      <c r="G636" s="43"/>
      <c r="H636" s="43"/>
      <c r="I636" s="43"/>
      <c r="J636" s="43"/>
      <c r="K636" s="133"/>
      <c r="L636" s="43"/>
      <c r="M636" s="133"/>
      <c r="N636" s="133"/>
      <c r="O636" s="43"/>
      <c r="P636" s="43"/>
    </row>
    <row r="637" spans="7:16" x14ac:dyDescent="0.25">
      <c r="G637" s="43"/>
      <c r="H637" s="43"/>
      <c r="I637" s="43"/>
      <c r="J637" s="43"/>
      <c r="K637" s="133"/>
      <c r="L637" s="43"/>
      <c r="M637" s="133"/>
      <c r="N637" s="133"/>
      <c r="O637" s="43"/>
      <c r="P637" s="43"/>
    </row>
    <row r="638" spans="7:16" x14ac:dyDescent="0.25">
      <c r="G638" s="43"/>
      <c r="H638" s="43"/>
      <c r="I638" s="43"/>
      <c r="J638" s="43"/>
      <c r="K638" s="133"/>
      <c r="L638" s="43"/>
      <c r="M638" s="133"/>
      <c r="N638" s="133"/>
      <c r="O638" s="43"/>
      <c r="P638" s="43"/>
    </row>
    <row r="639" spans="7:16" x14ac:dyDescent="0.25">
      <c r="G639" s="43"/>
      <c r="H639" s="43"/>
      <c r="I639" s="43"/>
      <c r="J639" s="43"/>
      <c r="K639" s="133"/>
      <c r="L639" s="43"/>
      <c r="M639" s="133"/>
      <c r="N639" s="133"/>
      <c r="O639" s="43"/>
      <c r="P639" s="43"/>
    </row>
    <row r="640" spans="7:16" x14ac:dyDescent="0.25">
      <c r="G640" s="43"/>
      <c r="H640" s="43"/>
      <c r="I640" s="43"/>
      <c r="J640" s="43"/>
      <c r="K640" s="133"/>
      <c r="L640" s="43"/>
      <c r="M640" s="133"/>
      <c r="N640" s="133"/>
      <c r="O640" s="43"/>
      <c r="P640" s="43"/>
    </row>
    <row r="641" spans="7:16" x14ac:dyDescent="0.25">
      <c r="G641" s="43"/>
      <c r="H641" s="43"/>
      <c r="I641" s="43"/>
      <c r="J641" s="43"/>
      <c r="K641" s="133"/>
      <c r="L641" s="43"/>
      <c r="M641" s="133"/>
      <c r="N641" s="133"/>
      <c r="O641" s="43"/>
      <c r="P641" s="43"/>
    </row>
    <row r="642" spans="7:16" x14ac:dyDescent="0.25">
      <c r="G642" s="43"/>
      <c r="H642" s="43"/>
      <c r="I642" s="43"/>
      <c r="J642" s="43"/>
      <c r="K642" s="133"/>
      <c r="L642" s="43"/>
      <c r="M642" s="133"/>
      <c r="N642" s="133"/>
      <c r="O642" s="43"/>
      <c r="P642" s="43"/>
    </row>
    <row r="643" spans="7:16" x14ac:dyDescent="0.25">
      <c r="G643" s="43"/>
      <c r="H643" s="43"/>
      <c r="I643" s="43"/>
      <c r="J643" s="43"/>
      <c r="K643" s="133"/>
      <c r="L643" s="43"/>
      <c r="M643" s="133"/>
      <c r="N643" s="133"/>
      <c r="O643" s="43"/>
      <c r="P643" s="43"/>
    </row>
    <row r="644" spans="7:16" x14ac:dyDescent="0.25">
      <c r="G644" s="43"/>
      <c r="H644" s="43"/>
      <c r="I644" s="43"/>
      <c r="J644" s="43"/>
      <c r="K644" s="133"/>
      <c r="L644" s="43"/>
      <c r="M644" s="133"/>
      <c r="N644" s="133"/>
      <c r="O644" s="43"/>
      <c r="P644" s="43"/>
    </row>
    <row r="645" spans="7:16" x14ac:dyDescent="0.25">
      <c r="G645" s="43"/>
      <c r="H645" s="43"/>
      <c r="I645" s="43"/>
      <c r="J645" s="43"/>
      <c r="K645" s="133"/>
      <c r="L645" s="43"/>
      <c r="M645" s="133"/>
      <c r="N645" s="133"/>
      <c r="O645" s="43"/>
      <c r="P645" s="43"/>
    </row>
    <row r="646" spans="7:16" x14ac:dyDescent="0.25">
      <c r="G646" s="43"/>
      <c r="H646" s="43"/>
      <c r="I646" s="43"/>
      <c r="J646" s="43"/>
      <c r="K646" s="133"/>
      <c r="L646" s="43"/>
      <c r="M646" s="133"/>
      <c r="N646" s="133"/>
      <c r="O646" s="43"/>
      <c r="P646" s="43"/>
    </row>
    <row r="647" spans="7:16" x14ac:dyDescent="0.25">
      <c r="G647" s="43"/>
      <c r="H647" s="43"/>
      <c r="I647" s="43"/>
      <c r="J647" s="43"/>
      <c r="K647" s="133"/>
      <c r="L647" s="43"/>
      <c r="M647" s="133"/>
      <c r="N647" s="133"/>
      <c r="O647" s="43"/>
      <c r="P647" s="43"/>
    </row>
    <row r="648" spans="7:16" x14ac:dyDescent="0.25">
      <c r="G648" s="43"/>
      <c r="H648" s="43"/>
      <c r="I648" s="43"/>
      <c r="J648" s="43"/>
      <c r="K648" s="133"/>
      <c r="L648" s="43"/>
      <c r="M648" s="133"/>
      <c r="N648" s="133"/>
      <c r="O648" s="43"/>
      <c r="P648" s="43"/>
    </row>
    <row r="649" spans="7:16" x14ac:dyDescent="0.25">
      <c r="G649" s="43"/>
      <c r="H649" s="43"/>
      <c r="I649" s="43"/>
      <c r="J649" s="43"/>
      <c r="K649" s="133"/>
      <c r="L649" s="43"/>
      <c r="M649" s="133"/>
      <c r="N649" s="133"/>
      <c r="O649" s="43"/>
      <c r="P649" s="43"/>
    </row>
    <row r="650" spans="7:16" x14ac:dyDescent="0.25">
      <c r="G650" s="43"/>
      <c r="H650" s="43"/>
      <c r="I650" s="43"/>
      <c r="J650" s="43"/>
      <c r="K650" s="133"/>
      <c r="L650" s="43"/>
      <c r="M650" s="133"/>
      <c r="N650" s="133"/>
      <c r="O650" s="43"/>
      <c r="P650" s="43"/>
    </row>
    <row r="651" spans="7:16" x14ac:dyDescent="0.25">
      <c r="G651" s="43"/>
      <c r="H651" s="43"/>
      <c r="I651" s="43"/>
      <c r="J651" s="43"/>
      <c r="K651" s="133"/>
      <c r="L651" s="43"/>
      <c r="M651" s="133"/>
      <c r="N651" s="133"/>
      <c r="O651" s="43"/>
      <c r="P651" s="43"/>
    </row>
    <row r="652" spans="7:16" x14ac:dyDescent="0.25">
      <c r="G652" s="43"/>
      <c r="H652" s="43"/>
      <c r="I652" s="43"/>
      <c r="J652" s="43"/>
      <c r="K652" s="133"/>
      <c r="L652" s="43"/>
      <c r="M652" s="133"/>
      <c r="N652" s="133"/>
      <c r="O652" s="43"/>
      <c r="P652" s="43"/>
    </row>
    <row r="653" spans="7:16" x14ac:dyDescent="0.25">
      <c r="G653" s="43"/>
      <c r="H653" s="43"/>
      <c r="I653" s="43"/>
      <c r="J653" s="43"/>
      <c r="K653" s="133"/>
      <c r="L653" s="43"/>
      <c r="M653" s="133"/>
      <c r="N653" s="133"/>
      <c r="O653" s="43"/>
      <c r="P653" s="43"/>
    </row>
    <row r="654" spans="7:16" x14ac:dyDescent="0.25">
      <c r="G654" s="43"/>
      <c r="H654" s="43"/>
      <c r="I654" s="43"/>
      <c r="J654" s="43"/>
      <c r="K654" s="133"/>
      <c r="L654" s="43"/>
      <c r="M654" s="133"/>
      <c r="N654" s="133"/>
      <c r="O654" s="43"/>
      <c r="P654" s="43"/>
    </row>
    <row r="655" spans="7:16" x14ac:dyDescent="0.25">
      <c r="G655" s="43"/>
      <c r="H655" s="43"/>
      <c r="I655" s="43"/>
      <c r="J655" s="43"/>
      <c r="K655" s="133"/>
      <c r="L655" s="43"/>
      <c r="M655" s="133"/>
      <c r="N655" s="133"/>
      <c r="O655" s="43"/>
      <c r="P655" s="43"/>
    </row>
    <row r="656" spans="7:16" x14ac:dyDescent="0.25">
      <c r="G656" s="43"/>
      <c r="H656" s="43"/>
      <c r="I656" s="43"/>
      <c r="J656" s="43"/>
      <c r="K656" s="133"/>
      <c r="L656" s="43"/>
      <c r="M656" s="133"/>
      <c r="N656" s="133"/>
      <c r="O656" s="43"/>
      <c r="P656" s="43"/>
    </row>
    <row r="657" spans="7:16" x14ac:dyDescent="0.25">
      <c r="G657" s="43"/>
      <c r="H657" s="43"/>
      <c r="I657" s="43"/>
      <c r="J657" s="43"/>
      <c r="K657" s="133"/>
      <c r="L657" s="43"/>
      <c r="M657" s="133"/>
      <c r="N657" s="133"/>
      <c r="O657" s="43"/>
      <c r="P657" s="43"/>
    </row>
    <row r="658" spans="7:16" x14ac:dyDescent="0.25">
      <c r="G658" s="43"/>
      <c r="H658" s="43"/>
      <c r="I658" s="43"/>
      <c r="J658" s="43"/>
      <c r="K658" s="133"/>
      <c r="L658" s="43"/>
      <c r="M658" s="133"/>
      <c r="N658" s="133"/>
      <c r="O658" s="43"/>
      <c r="P658" s="43"/>
    </row>
    <row r="659" spans="7:16" x14ac:dyDescent="0.25">
      <c r="G659" s="43"/>
      <c r="H659" s="43"/>
      <c r="I659" s="43"/>
      <c r="J659" s="43"/>
      <c r="K659" s="133"/>
      <c r="L659" s="43"/>
      <c r="M659" s="133"/>
      <c r="N659" s="133"/>
      <c r="O659" s="43"/>
      <c r="P659" s="43"/>
    </row>
    <row r="660" spans="7:16" x14ac:dyDescent="0.25">
      <c r="G660" s="43"/>
      <c r="H660" s="43"/>
      <c r="I660" s="43"/>
      <c r="J660" s="43"/>
      <c r="K660" s="133"/>
      <c r="L660" s="43"/>
      <c r="M660" s="133"/>
      <c r="N660" s="133"/>
      <c r="O660" s="43"/>
      <c r="P660" s="43"/>
    </row>
    <row r="661" spans="7:16" x14ac:dyDescent="0.25">
      <c r="G661" s="43"/>
      <c r="H661" s="43"/>
      <c r="I661" s="43"/>
      <c r="J661" s="43"/>
      <c r="K661" s="133"/>
      <c r="L661" s="43"/>
      <c r="M661" s="133"/>
      <c r="N661" s="133"/>
      <c r="O661" s="43"/>
      <c r="P661" s="43"/>
    </row>
    <row r="662" spans="7:16" x14ac:dyDescent="0.25">
      <c r="G662" s="43"/>
      <c r="H662" s="43"/>
      <c r="I662" s="43"/>
      <c r="J662" s="43"/>
      <c r="K662" s="133"/>
      <c r="L662" s="43"/>
      <c r="M662" s="133"/>
      <c r="N662" s="133"/>
      <c r="O662" s="43"/>
      <c r="P662" s="43"/>
    </row>
    <row r="663" spans="7:16" x14ac:dyDescent="0.25">
      <c r="G663" s="43"/>
      <c r="H663" s="43"/>
      <c r="I663" s="43"/>
      <c r="J663" s="43"/>
      <c r="K663" s="133"/>
      <c r="L663" s="43"/>
      <c r="M663" s="133"/>
      <c r="N663" s="133"/>
      <c r="O663" s="43"/>
      <c r="P663" s="43"/>
    </row>
    <row r="664" spans="7:16" x14ac:dyDescent="0.25">
      <c r="G664" s="43"/>
      <c r="H664" s="43"/>
      <c r="I664" s="43"/>
      <c r="J664" s="43"/>
      <c r="K664" s="133"/>
      <c r="L664" s="43"/>
      <c r="M664" s="133"/>
      <c r="N664" s="133"/>
      <c r="O664" s="43"/>
      <c r="P664" s="43"/>
    </row>
    <row r="665" spans="7:16" x14ac:dyDescent="0.25">
      <c r="G665" s="43"/>
      <c r="H665" s="43"/>
      <c r="I665" s="43"/>
      <c r="J665" s="43"/>
      <c r="K665" s="133"/>
      <c r="L665" s="43"/>
      <c r="M665" s="133"/>
      <c r="N665" s="133"/>
      <c r="O665" s="43"/>
      <c r="P665" s="43"/>
    </row>
    <row r="666" spans="7:16" x14ac:dyDescent="0.25">
      <c r="G666" s="43"/>
      <c r="H666" s="43"/>
      <c r="I666" s="43"/>
      <c r="J666" s="43"/>
      <c r="K666" s="133"/>
      <c r="L666" s="43"/>
      <c r="M666" s="133"/>
      <c r="N666" s="133"/>
      <c r="O666" s="43"/>
      <c r="P666" s="43"/>
    </row>
    <row r="667" spans="7:16" x14ac:dyDescent="0.25">
      <c r="G667" s="43"/>
      <c r="H667" s="43"/>
      <c r="I667" s="43"/>
      <c r="J667" s="43"/>
      <c r="K667" s="133"/>
      <c r="L667" s="43"/>
      <c r="M667" s="133"/>
      <c r="N667" s="133"/>
      <c r="O667" s="43"/>
      <c r="P667" s="43"/>
    </row>
    <row r="668" spans="7:16" x14ac:dyDescent="0.25">
      <c r="G668" s="43"/>
      <c r="H668" s="43"/>
      <c r="I668" s="43"/>
      <c r="J668" s="43"/>
      <c r="K668" s="133"/>
      <c r="L668" s="43"/>
      <c r="M668" s="133"/>
      <c r="N668" s="133"/>
      <c r="O668" s="43"/>
      <c r="P668" s="43"/>
    </row>
    <row r="669" spans="7:16" x14ac:dyDescent="0.25">
      <c r="G669" s="43"/>
      <c r="H669" s="43"/>
      <c r="I669" s="43"/>
      <c r="J669" s="43"/>
      <c r="K669" s="133"/>
      <c r="L669" s="43"/>
      <c r="M669" s="133"/>
      <c r="N669" s="133"/>
      <c r="O669" s="43"/>
      <c r="P669" s="43"/>
    </row>
    <row r="670" spans="7:16" x14ac:dyDescent="0.25">
      <c r="G670" s="43"/>
      <c r="H670" s="43"/>
      <c r="I670" s="43"/>
      <c r="J670" s="43"/>
      <c r="K670" s="133"/>
      <c r="L670" s="43"/>
      <c r="M670" s="133"/>
      <c r="N670" s="133"/>
      <c r="O670" s="43"/>
      <c r="P670" s="43"/>
    </row>
    <row r="671" spans="7:16" x14ac:dyDescent="0.25">
      <c r="G671" s="43"/>
      <c r="H671" s="43"/>
      <c r="I671" s="43"/>
      <c r="J671" s="43"/>
      <c r="K671" s="133"/>
      <c r="L671" s="43"/>
      <c r="M671" s="133"/>
      <c r="N671" s="133"/>
      <c r="O671" s="43"/>
      <c r="P671" s="43"/>
    </row>
    <row r="672" spans="7:16" x14ac:dyDescent="0.25">
      <c r="G672" s="43"/>
      <c r="H672" s="43"/>
      <c r="I672" s="43"/>
      <c r="J672" s="43"/>
      <c r="K672" s="133"/>
      <c r="L672" s="43"/>
      <c r="M672" s="133"/>
      <c r="N672" s="133"/>
      <c r="O672" s="43"/>
      <c r="P672" s="43"/>
    </row>
    <row r="673" spans="7:16" x14ac:dyDescent="0.25">
      <c r="G673" s="43"/>
      <c r="H673" s="43"/>
      <c r="I673" s="43"/>
      <c r="J673" s="43"/>
      <c r="K673" s="133"/>
      <c r="L673" s="43"/>
      <c r="M673" s="133"/>
      <c r="N673" s="133"/>
      <c r="O673" s="43"/>
      <c r="P673" s="43"/>
    </row>
    <row r="674" spans="7:16" x14ac:dyDescent="0.25">
      <c r="G674" s="43"/>
      <c r="H674" s="43"/>
      <c r="I674" s="43"/>
      <c r="J674" s="43"/>
      <c r="K674" s="133"/>
      <c r="L674" s="43"/>
      <c r="M674" s="133"/>
      <c r="N674" s="133"/>
      <c r="O674" s="43"/>
      <c r="P674" s="43"/>
    </row>
    <row r="675" spans="7:16" x14ac:dyDescent="0.25">
      <c r="G675" s="43"/>
      <c r="H675" s="43"/>
      <c r="I675" s="43"/>
      <c r="J675" s="43"/>
      <c r="K675" s="133"/>
      <c r="L675" s="43"/>
      <c r="M675" s="133"/>
      <c r="N675" s="133"/>
      <c r="O675" s="43"/>
      <c r="P675" s="43"/>
    </row>
    <row r="676" spans="7:16" x14ac:dyDescent="0.25">
      <c r="G676" s="43"/>
      <c r="H676" s="43"/>
      <c r="I676" s="43"/>
      <c r="J676" s="43"/>
      <c r="K676" s="133"/>
      <c r="L676" s="43"/>
      <c r="M676" s="133"/>
      <c r="N676" s="133"/>
      <c r="O676" s="43"/>
      <c r="P676" s="43"/>
    </row>
    <row r="677" spans="7:16" x14ac:dyDescent="0.25">
      <c r="G677" s="43"/>
      <c r="H677" s="43"/>
      <c r="I677" s="43"/>
      <c r="J677" s="43"/>
      <c r="K677" s="133"/>
      <c r="L677" s="43"/>
      <c r="M677" s="133"/>
      <c r="N677" s="133"/>
      <c r="O677" s="43"/>
      <c r="P677" s="43"/>
    </row>
    <row r="678" spans="7:16" x14ac:dyDescent="0.25">
      <c r="G678" s="43"/>
      <c r="H678" s="43"/>
      <c r="I678" s="43"/>
      <c r="J678" s="43"/>
      <c r="K678" s="133"/>
      <c r="L678" s="43"/>
      <c r="M678" s="133"/>
      <c r="N678" s="133"/>
      <c r="O678" s="43"/>
      <c r="P678" s="43"/>
    </row>
    <row r="679" spans="7:16" x14ac:dyDescent="0.25">
      <c r="G679" s="43"/>
      <c r="H679" s="43"/>
      <c r="I679" s="43"/>
      <c r="J679" s="43"/>
      <c r="K679" s="133"/>
      <c r="L679" s="43"/>
      <c r="M679" s="133"/>
      <c r="N679" s="133"/>
      <c r="O679" s="43"/>
      <c r="P679" s="43"/>
    </row>
    <row r="680" spans="7:16" x14ac:dyDescent="0.25">
      <c r="G680" s="43"/>
      <c r="H680" s="43"/>
      <c r="I680" s="43"/>
      <c r="J680" s="43"/>
      <c r="K680" s="133"/>
      <c r="L680" s="43"/>
      <c r="M680" s="133"/>
      <c r="N680" s="133"/>
      <c r="O680" s="43"/>
      <c r="P680" s="43"/>
    </row>
    <row r="681" spans="7:16" x14ac:dyDescent="0.25">
      <c r="G681" s="43"/>
      <c r="H681" s="43"/>
      <c r="I681" s="43"/>
      <c r="J681" s="43"/>
      <c r="K681" s="133"/>
      <c r="L681" s="43"/>
      <c r="M681" s="133"/>
      <c r="N681" s="133"/>
      <c r="O681" s="43"/>
      <c r="P681" s="43"/>
    </row>
    <row r="682" spans="7:16" x14ac:dyDescent="0.25">
      <c r="G682" s="43"/>
      <c r="H682" s="43"/>
      <c r="I682" s="43"/>
      <c r="J682" s="43"/>
      <c r="K682" s="133"/>
      <c r="L682" s="43"/>
      <c r="M682" s="133"/>
      <c r="N682" s="133"/>
      <c r="O682" s="43"/>
      <c r="P682" s="43"/>
    </row>
    <row r="683" spans="7:16" x14ac:dyDescent="0.25">
      <c r="G683" s="43"/>
      <c r="H683" s="43"/>
      <c r="I683" s="43"/>
      <c r="J683" s="43"/>
      <c r="K683" s="133"/>
      <c r="L683" s="43"/>
      <c r="M683" s="133"/>
      <c r="N683" s="133"/>
      <c r="O683" s="43"/>
      <c r="P683" s="43"/>
    </row>
    <row r="684" spans="7:16" x14ac:dyDescent="0.25">
      <c r="G684" s="43"/>
      <c r="H684" s="43"/>
      <c r="I684" s="43"/>
      <c r="J684" s="43"/>
      <c r="K684" s="133"/>
      <c r="L684" s="43"/>
      <c r="M684" s="133"/>
      <c r="N684" s="133"/>
      <c r="O684" s="43"/>
      <c r="P684" s="43"/>
    </row>
    <row r="685" spans="7:16" x14ac:dyDescent="0.25">
      <c r="G685" s="43"/>
      <c r="H685" s="43"/>
      <c r="I685" s="43"/>
      <c r="J685" s="43"/>
      <c r="K685" s="133"/>
      <c r="L685" s="43"/>
      <c r="M685" s="133"/>
      <c r="N685" s="133"/>
      <c r="O685" s="43"/>
      <c r="P685" s="43"/>
    </row>
    <row r="686" spans="7:16" x14ac:dyDescent="0.25">
      <c r="G686" s="43"/>
      <c r="H686" s="43"/>
      <c r="I686" s="43"/>
      <c r="J686" s="43"/>
      <c r="K686" s="133"/>
      <c r="L686" s="43"/>
      <c r="M686" s="133"/>
      <c r="N686" s="133"/>
      <c r="O686" s="43"/>
      <c r="P686" s="43"/>
    </row>
    <row r="687" spans="7:16" x14ac:dyDescent="0.25">
      <c r="G687" s="43"/>
      <c r="H687" s="43"/>
      <c r="I687" s="43"/>
      <c r="J687" s="43"/>
      <c r="K687" s="133"/>
      <c r="L687" s="43"/>
      <c r="M687" s="133"/>
      <c r="N687" s="133"/>
      <c r="O687" s="43"/>
      <c r="P687" s="43"/>
    </row>
    <row r="688" spans="7:16" x14ac:dyDescent="0.25">
      <c r="G688" s="43"/>
      <c r="H688" s="43"/>
      <c r="I688" s="43"/>
      <c r="J688" s="43"/>
      <c r="K688" s="133"/>
      <c r="L688" s="43"/>
      <c r="M688" s="133"/>
      <c r="N688" s="133"/>
      <c r="O688" s="43"/>
      <c r="P688" s="43"/>
    </row>
    <row r="689" spans="7:16" x14ac:dyDescent="0.25">
      <c r="G689" s="43"/>
      <c r="H689" s="43"/>
      <c r="I689" s="43"/>
      <c r="J689" s="43"/>
      <c r="K689" s="133"/>
      <c r="L689" s="43"/>
      <c r="M689" s="133"/>
      <c r="N689" s="133"/>
      <c r="O689" s="43"/>
      <c r="P689" s="43"/>
    </row>
    <row r="690" spans="7:16" x14ac:dyDescent="0.25">
      <c r="G690" s="43"/>
      <c r="H690" s="43"/>
      <c r="I690" s="43"/>
      <c r="J690" s="43"/>
      <c r="K690" s="133"/>
      <c r="L690" s="43"/>
      <c r="M690" s="133"/>
      <c r="N690" s="133"/>
      <c r="O690" s="43"/>
      <c r="P690" s="43"/>
    </row>
    <row r="691" spans="7:16" x14ac:dyDescent="0.25">
      <c r="G691" s="43"/>
      <c r="H691" s="43"/>
      <c r="I691" s="43"/>
      <c r="J691" s="43"/>
      <c r="K691" s="133"/>
      <c r="L691" s="43"/>
      <c r="M691" s="133"/>
      <c r="N691" s="133"/>
      <c r="O691" s="43"/>
      <c r="P691" s="43"/>
    </row>
    <row r="692" spans="7:16" x14ac:dyDescent="0.25">
      <c r="G692" s="43"/>
      <c r="H692" s="43"/>
      <c r="I692" s="43"/>
      <c r="J692" s="43"/>
      <c r="K692" s="133"/>
      <c r="L692" s="43"/>
      <c r="M692" s="133"/>
      <c r="N692" s="133"/>
      <c r="O692" s="43"/>
      <c r="P692" s="43"/>
    </row>
    <row r="693" spans="7:16" x14ac:dyDescent="0.25">
      <c r="G693" s="43"/>
      <c r="H693" s="43"/>
      <c r="I693" s="43"/>
      <c r="J693" s="43"/>
      <c r="K693" s="133"/>
      <c r="L693" s="43"/>
      <c r="M693" s="133"/>
      <c r="N693" s="133"/>
      <c r="O693" s="43"/>
      <c r="P693" s="43"/>
    </row>
    <row r="694" spans="7:16" x14ac:dyDescent="0.25">
      <c r="G694" s="43"/>
      <c r="H694" s="43"/>
      <c r="I694" s="43"/>
      <c r="J694" s="43"/>
      <c r="K694" s="133"/>
      <c r="L694" s="43"/>
      <c r="M694" s="133"/>
      <c r="N694" s="133"/>
      <c r="O694" s="43"/>
      <c r="P694" s="43"/>
    </row>
    <row r="695" spans="7:16" x14ac:dyDescent="0.25">
      <c r="G695" s="43"/>
      <c r="H695" s="43"/>
      <c r="I695" s="43"/>
      <c r="J695" s="43"/>
      <c r="K695" s="133"/>
      <c r="L695" s="43"/>
      <c r="M695" s="133"/>
      <c r="N695" s="133"/>
      <c r="O695" s="43"/>
      <c r="P695" s="43"/>
    </row>
    <row r="696" spans="7:16" x14ac:dyDescent="0.25">
      <c r="G696" s="43"/>
      <c r="H696" s="43"/>
      <c r="I696" s="43"/>
      <c r="J696" s="43"/>
      <c r="K696" s="133"/>
      <c r="L696" s="43"/>
      <c r="M696" s="133"/>
      <c r="N696" s="133"/>
      <c r="O696" s="43"/>
      <c r="P696" s="43"/>
    </row>
    <row r="697" spans="7:16" x14ac:dyDescent="0.25">
      <c r="G697" s="43"/>
      <c r="H697" s="43"/>
      <c r="I697" s="43"/>
      <c r="J697" s="43"/>
      <c r="K697" s="133"/>
      <c r="L697" s="43"/>
      <c r="M697" s="133"/>
      <c r="N697" s="133"/>
      <c r="O697" s="43"/>
      <c r="P697" s="43"/>
    </row>
    <row r="698" spans="7:16" x14ac:dyDescent="0.25">
      <c r="G698" s="43"/>
      <c r="H698" s="43"/>
      <c r="I698" s="43"/>
      <c r="J698" s="43"/>
      <c r="K698" s="133"/>
      <c r="L698" s="43"/>
      <c r="M698" s="133"/>
      <c r="N698" s="133"/>
      <c r="O698" s="43"/>
      <c r="P698" s="43"/>
    </row>
    <row r="699" spans="7:16" x14ac:dyDescent="0.25">
      <c r="G699" s="43"/>
      <c r="H699" s="43"/>
      <c r="I699" s="43"/>
      <c r="J699" s="43"/>
      <c r="K699" s="133"/>
      <c r="L699" s="43"/>
      <c r="M699" s="133"/>
      <c r="N699" s="133"/>
      <c r="O699" s="43"/>
      <c r="P699" s="43"/>
    </row>
    <row r="700" spans="7:16" x14ac:dyDescent="0.25">
      <c r="G700" s="43"/>
      <c r="H700" s="43"/>
      <c r="I700" s="43"/>
      <c r="J700" s="43"/>
      <c r="K700" s="133"/>
      <c r="L700" s="43"/>
      <c r="M700" s="133"/>
      <c r="N700" s="133"/>
      <c r="O700" s="43"/>
      <c r="P700" s="43"/>
    </row>
    <row r="701" spans="7:16" x14ac:dyDescent="0.25">
      <c r="G701" s="43"/>
      <c r="H701" s="43"/>
      <c r="I701" s="43"/>
      <c r="J701" s="43"/>
      <c r="K701" s="133"/>
      <c r="L701" s="43"/>
      <c r="M701" s="133"/>
      <c r="N701" s="133"/>
      <c r="O701" s="43"/>
      <c r="P701" s="43"/>
    </row>
    <row r="702" spans="7:16" x14ac:dyDescent="0.25">
      <c r="G702" s="43"/>
      <c r="H702" s="43"/>
      <c r="I702" s="43"/>
      <c r="J702" s="43"/>
      <c r="K702" s="133"/>
      <c r="L702" s="43"/>
      <c r="M702" s="133"/>
      <c r="N702" s="133"/>
      <c r="O702" s="43"/>
      <c r="P702" s="43"/>
    </row>
    <row r="703" spans="7:16" x14ac:dyDescent="0.25">
      <c r="G703" s="43"/>
      <c r="H703" s="43"/>
      <c r="I703" s="43"/>
      <c r="J703" s="43"/>
      <c r="K703" s="133"/>
      <c r="L703" s="43"/>
      <c r="M703" s="133"/>
      <c r="N703" s="133"/>
      <c r="O703" s="43"/>
      <c r="P703" s="43"/>
    </row>
    <row r="704" spans="7:16" x14ac:dyDescent="0.25">
      <c r="G704" s="43"/>
      <c r="H704" s="43"/>
      <c r="I704" s="43"/>
      <c r="J704" s="43"/>
      <c r="K704" s="133"/>
      <c r="L704" s="43"/>
      <c r="M704" s="133"/>
      <c r="N704" s="133"/>
      <c r="O704" s="43"/>
      <c r="P704" s="43"/>
    </row>
    <row r="705" spans="7:16" x14ac:dyDescent="0.25">
      <c r="G705" s="43"/>
      <c r="H705" s="43"/>
      <c r="I705" s="43"/>
      <c r="J705" s="43"/>
      <c r="K705" s="133"/>
      <c r="L705" s="43"/>
      <c r="M705" s="133"/>
      <c r="N705" s="133"/>
      <c r="O705" s="43"/>
      <c r="P705" s="43"/>
    </row>
    <row r="706" spans="7:16" x14ac:dyDescent="0.25">
      <c r="G706" s="43"/>
      <c r="H706" s="43"/>
      <c r="I706" s="43"/>
      <c r="J706" s="43"/>
      <c r="K706" s="133"/>
      <c r="L706" s="43"/>
      <c r="M706" s="133"/>
      <c r="N706" s="133"/>
      <c r="O706" s="43"/>
      <c r="P706" s="43"/>
    </row>
    <row r="707" spans="7:16" x14ac:dyDescent="0.25">
      <c r="G707" s="43"/>
      <c r="H707" s="43"/>
      <c r="I707" s="43"/>
      <c r="J707" s="43"/>
      <c r="K707" s="133"/>
      <c r="L707" s="43"/>
      <c r="M707" s="133"/>
      <c r="N707" s="133"/>
      <c r="O707" s="43"/>
      <c r="P707" s="43"/>
    </row>
    <row r="708" spans="7:16" x14ac:dyDescent="0.25">
      <c r="G708" s="43"/>
      <c r="H708" s="43"/>
      <c r="I708" s="43"/>
      <c r="J708" s="43"/>
      <c r="K708" s="133"/>
      <c r="L708" s="43"/>
      <c r="M708" s="133"/>
      <c r="N708" s="133"/>
      <c r="O708" s="43"/>
      <c r="P708" s="43"/>
    </row>
    <row r="709" spans="7:16" x14ac:dyDescent="0.25">
      <c r="G709" s="43"/>
      <c r="H709" s="43"/>
      <c r="I709" s="43"/>
      <c r="J709" s="43"/>
      <c r="K709" s="133"/>
      <c r="L709" s="43"/>
      <c r="M709" s="133"/>
      <c r="N709" s="133"/>
      <c r="O709" s="43"/>
      <c r="P709" s="43"/>
    </row>
    <row r="710" spans="7:16" x14ac:dyDescent="0.25">
      <c r="G710" s="43"/>
      <c r="H710" s="43"/>
      <c r="I710" s="43"/>
      <c r="J710" s="43"/>
      <c r="K710" s="133"/>
      <c r="L710" s="43"/>
      <c r="M710" s="133"/>
      <c r="N710" s="133"/>
      <c r="O710" s="43"/>
      <c r="P710" s="43"/>
    </row>
    <row r="711" spans="7:16" x14ac:dyDescent="0.25">
      <c r="G711" s="43"/>
      <c r="H711" s="43"/>
      <c r="I711" s="43"/>
      <c r="J711" s="43"/>
      <c r="K711" s="133"/>
      <c r="L711" s="43"/>
      <c r="M711" s="133"/>
      <c r="N711" s="133"/>
      <c r="O711" s="43"/>
      <c r="P711" s="43"/>
    </row>
    <row r="712" spans="7:16" x14ac:dyDescent="0.25">
      <c r="G712" s="43"/>
      <c r="H712" s="43"/>
      <c r="I712" s="43"/>
      <c r="J712" s="43"/>
      <c r="K712" s="133"/>
      <c r="L712" s="43"/>
      <c r="M712" s="133"/>
      <c r="N712" s="133"/>
      <c r="O712" s="43"/>
      <c r="P712" s="43"/>
    </row>
    <row r="713" spans="7:16" x14ac:dyDescent="0.25">
      <c r="G713" s="43"/>
      <c r="H713" s="43"/>
      <c r="I713" s="43"/>
      <c r="J713" s="43"/>
      <c r="K713" s="133"/>
      <c r="L713" s="43"/>
      <c r="M713" s="133"/>
      <c r="N713" s="133"/>
      <c r="O713" s="43"/>
      <c r="P713" s="43"/>
    </row>
    <row r="714" spans="7:16" x14ac:dyDescent="0.25">
      <c r="G714" s="43"/>
      <c r="H714" s="43"/>
      <c r="I714" s="43"/>
      <c r="J714" s="43"/>
      <c r="K714" s="133"/>
      <c r="L714" s="43"/>
      <c r="M714" s="133"/>
      <c r="N714" s="133"/>
      <c r="O714" s="43"/>
      <c r="P714" s="43"/>
    </row>
    <row r="715" spans="7:16" x14ac:dyDescent="0.25">
      <c r="G715" s="43"/>
      <c r="H715" s="43"/>
      <c r="I715" s="43"/>
      <c r="J715" s="43"/>
      <c r="K715" s="133"/>
      <c r="L715" s="43"/>
      <c r="M715" s="133"/>
      <c r="N715" s="133"/>
      <c r="O715" s="43"/>
      <c r="P715" s="43"/>
    </row>
    <row r="716" spans="7:16" x14ac:dyDescent="0.25">
      <c r="G716" s="43"/>
      <c r="H716" s="43"/>
      <c r="I716" s="43"/>
      <c r="J716" s="43"/>
      <c r="K716" s="133"/>
      <c r="L716" s="43"/>
      <c r="M716" s="133"/>
      <c r="N716" s="133"/>
      <c r="O716" s="43"/>
      <c r="P716" s="43"/>
    </row>
    <row r="717" spans="7:16" x14ac:dyDescent="0.25">
      <c r="G717" s="43"/>
      <c r="H717" s="43"/>
      <c r="I717" s="43"/>
      <c r="J717" s="43"/>
      <c r="K717" s="133"/>
      <c r="L717" s="43"/>
      <c r="M717" s="133"/>
      <c r="N717" s="133"/>
      <c r="O717" s="43"/>
      <c r="P717" s="43"/>
    </row>
    <row r="718" spans="7:16" x14ac:dyDescent="0.25">
      <c r="G718" s="43"/>
      <c r="H718" s="43"/>
      <c r="I718" s="43"/>
      <c r="J718" s="43"/>
      <c r="K718" s="133"/>
      <c r="L718" s="43"/>
      <c r="M718" s="133"/>
      <c r="N718" s="133"/>
      <c r="O718" s="43"/>
      <c r="P718" s="43"/>
    </row>
    <row r="719" spans="7:16" x14ac:dyDescent="0.25">
      <c r="G719" s="43"/>
      <c r="H719" s="43"/>
      <c r="I719" s="43"/>
      <c r="J719" s="43"/>
      <c r="K719" s="133"/>
      <c r="L719" s="43"/>
      <c r="M719" s="133"/>
      <c r="N719" s="133"/>
      <c r="O719" s="43"/>
      <c r="P719" s="43"/>
    </row>
    <row r="720" spans="7:16" x14ac:dyDescent="0.25">
      <c r="G720" s="43"/>
      <c r="H720" s="43"/>
      <c r="I720" s="43"/>
      <c r="J720" s="43"/>
      <c r="K720" s="133"/>
      <c r="L720" s="43"/>
      <c r="M720" s="133"/>
      <c r="N720" s="133"/>
      <c r="O720" s="43"/>
      <c r="P720" s="43"/>
    </row>
    <row r="721" spans="7:16" x14ac:dyDescent="0.25">
      <c r="G721" s="43"/>
      <c r="H721" s="43"/>
      <c r="I721" s="43"/>
      <c r="J721" s="43"/>
      <c r="K721" s="133"/>
      <c r="L721" s="43"/>
      <c r="M721" s="133"/>
      <c r="N721" s="133"/>
      <c r="O721" s="43"/>
      <c r="P721" s="43"/>
    </row>
    <row r="722" spans="7:16" x14ac:dyDescent="0.25">
      <c r="G722" s="43"/>
      <c r="H722" s="43"/>
      <c r="I722" s="43"/>
      <c r="J722" s="43"/>
      <c r="K722" s="133"/>
      <c r="L722" s="43"/>
      <c r="M722" s="133"/>
      <c r="N722" s="133"/>
      <c r="O722" s="43"/>
      <c r="P722" s="43"/>
    </row>
    <row r="723" spans="7:16" x14ac:dyDescent="0.25">
      <c r="G723" s="43"/>
      <c r="H723" s="43"/>
      <c r="I723" s="43"/>
      <c r="J723" s="43"/>
      <c r="K723" s="133"/>
      <c r="L723" s="43"/>
      <c r="M723" s="133"/>
      <c r="N723" s="133"/>
      <c r="O723" s="43"/>
      <c r="P723" s="43"/>
    </row>
    <row r="724" spans="7:16" x14ac:dyDescent="0.25">
      <c r="G724" s="43"/>
      <c r="H724" s="43"/>
      <c r="I724" s="43"/>
      <c r="J724" s="43"/>
      <c r="K724" s="133"/>
      <c r="L724" s="43"/>
      <c r="M724" s="133"/>
      <c r="N724" s="133"/>
      <c r="O724" s="43"/>
      <c r="P724" s="43"/>
    </row>
    <row r="725" spans="7:16" x14ac:dyDescent="0.25">
      <c r="G725" s="43"/>
      <c r="H725" s="43"/>
      <c r="I725" s="43"/>
      <c r="J725" s="43"/>
      <c r="K725" s="133"/>
      <c r="L725" s="43"/>
      <c r="M725" s="133"/>
      <c r="N725" s="133"/>
      <c r="O725" s="43"/>
      <c r="P725" s="43"/>
    </row>
    <row r="726" spans="7:16" x14ac:dyDescent="0.25">
      <c r="G726" s="43"/>
      <c r="H726" s="43"/>
      <c r="I726" s="43"/>
      <c r="J726" s="43"/>
      <c r="K726" s="133"/>
      <c r="L726" s="43"/>
      <c r="M726" s="133"/>
      <c r="N726" s="133"/>
      <c r="O726" s="43"/>
      <c r="P726" s="43"/>
    </row>
    <row r="727" spans="7:16" x14ac:dyDescent="0.25">
      <c r="G727" s="43"/>
      <c r="H727" s="43"/>
      <c r="I727" s="43"/>
      <c r="J727" s="43"/>
      <c r="K727" s="133"/>
      <c r="L727" s="43"/>
      <c r="M727" s="133"/>
      <c r="N727" s="133"/>
      <c r="O727" s="43"/>
      <c r="P727" s="43"/>
    </row>
    <row r="728" spans="7:16" x14ac:dyDescent="0.25">
      <c r="G728" s="43"/>
      <c r="H728" s="43"/>
      <c r="I728" s="43"/>
      <c r="J728" s="43"/>
      <c r="K728" s="133"/>
      <c r="L728" s="43"/>
      <c r="M728" s="133"/>
      <c r="N728" s="133"/>
      <c r="O728" s="43"/>
      <c r="P728" s="43"/>
    </row>
    <row r="729" spans="7:16" x14ac:dyDescent="0.25">
      <c r="G729" s="43"/>
      <c r="H729" s="43"/>
      <c r="I729" s="43"/>
      <c r="J729" s="43"/>
      <c r="K729" s="133"/>
      <c r="L729" s="43"/>
      <c r="M729" s="133"/>
      <c r="N729" s="133"/>
      <c r="O729" s="43"/>
      <c r="P729" s="43"/>
    </row>
    <row r="730" spans="7:16" x14ac:dyDescent="0.25">
      <c r="G730" s="43"/>
      <c r="H730" s="43"/>
      <c r="I730" s="43"/>
      <c r="J730" s="43"/>
      <c r="K730" s="133"/>
      <c r="L730" s="43"/>
      <c r="M730" s="133"/>
      <c r="N730" s="133"/>
      <c r="O730" s="43"/>
      <c r="P730" s="43"/>
    </row>
    <row r="731" spans="7:16" x14ac:dyDescent="0.25">
      <c r="G731" s="43"/>
      <c r="H731" s="43"/>
      <c r="I731" s="43"/>
      <c r="J731" s="43"/>
      <c r="K731" s="133"/>
      <c r="L731" s="43"/>
      <c r="M731" s="133"/>
      <c r="N731" s="133"/>
      <c r="O731" s="43"/>
      <c r="P731" s="43"/>
    </row>
    <row r="732" spans="7:16" x14ac:dyDescent="0.25">
      <c r="G732" s="43"/>
      <c r="H732" s="43"/>
      <c r="I732" s="43"/>
      <c r="J732" s="43"/>
      <c r="K732" s="133"/>
      <c r="L732" s="43"/>
      <c r="M732" s="133"/>
      <c r="N732" s="133"/>
      <c r="O732" s="43"/>
      <c r="P732" s="43"/>
    </row>
    <row r="733" spans="7:16" x14ac:dyDescent="0.25">
      <c r="G733" s="43"/>
      <c r="H733" s="43"/>
      <c r="I733" s="43"/>
      <c r="J733" s="43"/>
      <c r="K733" s="133"/>
      <c r="L733" s="43"/>
      <c r="M733" s="133"/>
      <c r="N733" s="133"/>
      <c r="O733" s="43"/>
      <c r="P733" s="43"/>
    </row>
    <row r="734" spans="7:16" x14ac:dyDescent="0.25">
      <c r="G734" s="43"/>
      <c r="H734" s="43"/>
      <c r="I734" s="43"/>
      <c r="J734" s="43"/>
      <c r="K734" s="133"/>
      <c r="L734" s="43"/>
      <c r="M734" s="133"/>
      <c r="N734" s="133"/>
      <c r="O734" s="43"/>
      <c r="P734" s="43"/>
    </row>
    <row r="735" spans="7:16" x14ac:dyDescent="0.25">
      <c r="G735" s="43"/>
      <c r="H735" s="43"/>
      <c r="I735" s="43"/>
      <c r="J735" s="43"/>
      <c r="K735" s="133"/>
      <c r="L735" s="43"/>
      <c r="M735" s="133"/>
      <c r="N735" s="133"/>
      <c r="O735" s="43"/>
      <c r="P735" s="43"/>
    </row>
    <row r="736" spans="7:16" x14ac:dyDescent="0.25">
      <c r="G736" s="43"/>
      <c r="H736" s="43"/>
      <c r="I736" s="43"/>
      <c r="J736" s="43"/>
      <c r="K736" s="133"/>
      <c r="L736" s="43"/>
      <c r="M736" s="133"/>
      <c r="N736" s="133"/>
      <c r="O736" s="43"/>
      <c r="P736" s="43"/>
    </row>
    <row r="737" spans="7:16" x14ac:dyDescent="0.25">
      <c r="G737" s="43"/>
      <c r="H737" s="43"/>
      <c r="I737" s="43"/>
      <c r="J737" s="43"/>
      <c r="K737" s="133"/>
      <c r="L737" s="43"/>
      <c r="M737" s="133"/>
      <c r="N737" s="133"/>
      <c r="O737" s="43"/>
      <c r="P737" s="43"/>
    </row>
    <row r="738" spans="7:16" x14ac:dyDescent="0.25">
      <c r="G738" s="43"/>
      <c r="H738" s="43"/>
      <c r="I738" s="43"/>
      <c r="J738" s="43"/>
      <c r="K738" s="133"/>
      <c r="L738" s="43"/>
      <c r="M738" s="133"/>
      <c r="N738" s="133"/>
      <c r="O738" s="43"/>
      <c r="P738" s="43"/>
    </row>
    <row r="739" spans="7:16" x14ac:dyDescent="0.25">
      <c r="G739" s="43"/>
      <c r="H739" s="43"/>
      <c r="I739" s="43"/>
      <c r="J739" s="43"/>
      <c r="K739" s="133"/>
      <c r="L739" s="43"/>
      <c r="M739" s="133"/>
      <c r="N739" s="133"/>
      <c r="O739" s="43"/>
      <c r="P739" s="43"/>
    </row>
    <row r="740" spans="7:16" x14ac:dyDescent="0.25">
      <c r="G740" s="43"/>
      <c r="H740" s="43"/>
      <c r="I740" s="43"/>
      <c r="J740" s="43"/>
      <c r="K740" s="133"/>
      <c r="L740" s="43"/>
      <c r="M740" s="133"/>
      <c r="N740" s="133"/>
      <c r="O740" s="43"/>
      <c r="P740" s="43"/>
    </row>
    <row r="741" spans="7:16" x14ac:dyDescent="0.25">
      <c r="G741" s="43"/>
      <c r="H741" s="43"/>
      <c r="I741" s="43"/>
      <c r="J741" s="43"/>
      <c r="K741" s="133"/>
      <c r="L741" s="43"/>
      <c r="M741" s="133"/>
      <c r="N741" s="133"/>
      <c r="O741" s="43"/>
      <c r="P741" s="43"/>
    </row>
    <row r="742" spans="7:16" x14ac:dyDescent="0.25">
      <c r="G742" s="43"/>
      <c r="H742" s="43"/>
      <c r="I742" s="43"/>
      <c r="J742" s="43"/>
      <c r="K742" s="133"/>
      <c r="L742" s="43"/>
      <c r="M742" s="133"/>
      <c r="N742" s="133"/>
      <c r="O742" s="43"/>
      <c r="P742" s="43"/>
    </row>
    <row r="743" spans="7:16" x14ac:dyDescent="0.25">
      <c r="G743" s="43"/>
      <c r="H743" s="43"/>
      <c r="I743" s="43"/>
      <c r="J743" s="43"/>
      <c r="K743" s="133"/>
      <c r="L743" s="43"/>
      <c r="M743" s="133"/>
      <c r="N743" s="133"/>
      <c r="O743" s="43"/>
      <c r="P743" s="43"/>
    </row>
    <row r="744" spans="7:16" x14ac:dyDescent="0.25">
      <c r="G744" s="43"/>
      <c r="H744" s="43"/>
      <c r="I744" s="43"/>
      <c r="J744" s="43"/>
      <c r="K744" s="133"/>
      <c r="L744" s="43"/>
      <c r="M744" s="133"/>
      <c r="N744" s="133"/>
      <c r="O744" s="43"/>
      <c r="P744" s="43"/>
    </row>
    <row r="745" spans="7:16" x14ac:dyDescent="0.25">
      <c r="G745" s="43"/>
      <c r="H745" s="43"/>
      <c r="I745" s="43"/>
      <c r="J745" s="43"/>
      <c r="K745" s="133"/>
      <c r="L745" s="43"/>
      <c r="M745" s="133"/>
      <c r="N745" s="133"/>
      <c r="O745" s="43"/>
      <c r="P745" s="43"/>
    </row>
    <row r="746" spans="7:16" x14ac:dyDescent="0.25">
      <c r="G746" s="43"/>
      <c r="H746" s="43"/>
      <c r="I746" s="43"/>
      <c r="J746" s="43"/>
      <c r="K746" s="133"/>
      <c r="L746" s="43"/>
      <c r="M746" s="133"/>
      <c r="N746" s="133"/>
      <c r="O746" s="43"/>
      <c r="P746" s="43"/>
    </row>
    <row r="747" spans="7:16" x14ac:dyDescent="0.25">
      <c r="G747" s="43"/>
      <c r="H747" s="43"/>
      <c r="I747" s="43"/>
      <c r="J747" s="43"/>
      <c r="K747" s="133"/>
      <c r="L747" s="43"/>
      <c r="M747" s="133"/>
      <c r="N747" s="133"/>
      <c r="O747" s="43"/>
      <c r="P747" s="43"/>
    </row>
    <row r="748" spans="7:16" x14ac:dyDescent="0.25">
      <c r="G748" s="43"/>
      <c r="H748" s="43"/>
      <c r="I748" s="43"/>
      <c r="J748" s="43"/>
      <c r="K748" s="133"/>
      <c r="L748" s="43"/>
      <c r="M748" s="133"/>
      <c r="N748" s="133"/>
      <c r="O748" s="43"/>
      <c r="P748" s="43"/>
    </row>
    <row r="749" spans="7:16" x14ac:dyDescent="0.25">
      <c r="G749" s="43"/>
      <c r="H749" s="43"/>
      <c r="I749" s="43"/>
      <c r="J749" s="43"/>
      <c r="K749" s="133"/>
      <c r="L749" s="43"/>
      <c r="M749" s="133"/>
      <c r="N749" s="133"/>
      <c r="O749" s="43"/>
      <c r="P749" s="43"/>
    </row>
    <row r="750" spans="7:16" x14ac:dyDescent="0.25">
      <c r="G750" s="43"/>
      <c r="H750" s="43"/>
      <c r="I750" s="43"/>
      <c r="J750" s="43"/>
      <c r="K750" s="133"/>
      <c r="L750" s="43"/>
      <c r="M750" s="133"/>
      <c r="N750" s="133"/>
      <c r="O750" s="43"/>
      <c r="P750" s="43"/>
    </row>
    <row r="751" spans="7:16" x14ac:dyDescent="0.25">
      <c r="G751" s="43"/>
      <c r="H751" s="43"/>
      <c r="I751" s="43"/>
      <c r="J751" s="43"/>
      <c r="K751" s="133"/>
      <c r="L751" s="43"/>
      <c r="M751" s="133"/>
      <c r="N751" s="133"/>
      <c r="O751" s="43"/>
      <c r="P751" s="43"/>
    </row>
    <row r="752" spans="7:16" x14ac:dyDescent="0.25">
      <c r="G752" s="43"/>
      <c r="H752" s="43"/>
      <c r="I752" s="43"/>
      <c r="J752" s="43"/>
      <c r="K752" s="133"/>
      <c r="L752" s="43"/>
      <c r="M752" s="133"/>
      <c r="N752" s="133"/>
      <c r="O752" s="43"/>
      <c r="P752" s="43"/>
    </row>
    <row r="753" spans="7:16" x14ac:dyDescent="0.25">
      <c r="G753" s="43"/>
      <c r="H753" s="43"/>
      <c r="I753" s="43"/>
      <c r="J753" s="43"/>
      <c r="K753" s="133"/>
      <c r="L753" s="43"/>
      <c r="M753" s="133"/>
      <c r="N753" s="133"/>
      <c r="O753" s="43"/>
      <c r="P753" s="43"/>
    </row>
    <row r="754" spans="7:16" x14ac:dyDescent="0.25">
      <c r="G754" s="43"/>
      <c r="H754" s="43"/>
      <c r="I754" s="43"/>
      <c r="J754" s="43"/>
      <c r="K754" s="133"/>
      <c r="L754" s="43"/>
      <c r="M754" s="133"/>
      <c r="N754" s="133"/>
      <c r="O754" s="43"/>
      <c r="P754" s="43"/>
    </row>
    <row r="755" spans="7:16" x14ac:dyDescent="0.25">
      <c r="G755" s="43"/>
      <c r="H755" s="43"/>
      <c r="I755" s="43"/>
      <c r="J755" s="43"/>
      <c r="K755" s="133"/>
      <c r="L755" s="43"/>
      <c r="M755" s="133"/>
      <c r="N755" s="133"/>
      <c r="O755" s="43"/>
      <c r="P755" s="43"/>
    </row>
    <row r="756" spans="7:16" x14ac:dyDescent="0.25">
      <c r="G756" s="43"/>
      <c r="H756" s="43"/>
      <c r="I756" s="43"/>
      <c r="J756" s="43"/>
      <c r="K756" s="133"/>
      <c r="L756" s="43"/>
      <c r="M756" s="133"/>
      <c r="N756" s="133"/>
      <c r="O756" s="43"/>
      <c r="P756" s="43"/>
    </row>
    <row r="757" spans="7:16" x14ac:dyDescent="0.25">
      <c r="G757" s="43"/>
      <c r="H757" s="43"/>
      <c r="I757" s="43"/>
      <c r="J757" s="43"/>
      <c r="K757" s="133"/>
      <c r="L757" s="43"/>
      <c r="M757" s="133"/>
      <c r="N757" s="133"/>
      <c r="O757" s="43"/>
      <c r="P757" s="43"/>
    </row>
    <row r="758" spans="7:16" x14ac:dyDescent="0.25">
      <c r="G758" s="43"/>
      <c r="H758" s="43"/>
      <c r="I758" s="43"/>
      <c r="J758" s="43"/>
      <c r="K758" s="133"/>
      <c r="L758" s="43"/>
      <c r="M758" s="133"/>
      <c r="N758" s="133"/>
      <c r="O758" s="43"/>
      <c r="P758" s="43"/>
    </row>
    <row r="759" spans="7:16" x14ac:dyDescent="0.25">
      <c r="G759" s="43"/>
      <c r="H759" s="43"/>
      <c r="I759" s="43"/>
      <c r="J759" s="43"/>
      <c r="K759" s="133"/>
      <c r="L759" s="43"/>
      <c r="M759" s="133"/>
      <c r="N759" s="133"/>
      <c r="O759" s="43"/>
      <c r="P759" s="43"/>
    </row>
    <row r="760" spans="7:16" x14ac:dyDescent="0.25">
      <c r="G760" s="43"/>
      <c r="H760" s="43"/>
      <c r="I760" s="43"/>
      <c r="J760" s="43"/>
      <c r="K760" s="133"/>
      <c r="L760" s="43"/>
      <c r="M760" s="133"/>
      <c r="N760" s="133"/>
      <c r="O760" s="43"/>
      <c r="P760" s="43"/>
    </row>
    <row r="761" spans="7:16" x14ac:dyDescent="0.25">
      <c r="G761" s="43"/>
      <c r="H761" s="43"/>
      <c r="I761" s="43"/>
      <c r="J761" s="43"/>
      <c r="K761" s="133"/>
      <c r="L761" s="43"/>
      <c r="M761" s="133"/>
      <c r="N761" s="133"/>
      <c r="O761" s="43"/>
      <c r="P761" s="43"/>
    </row>
    <row r="762" spans="7:16" x14ac:dyDescent="0.25">
      <c r="G762" s="43"/>
      <c r="H762" s="43"/>
      <c r="I762" s="43"/>
      <c r="J762" s="43"/>
      <c r="K762" s="133"/>
      <c r="L762" s="43"/>
      <c r="M762" s="133"/>
      <c r="N762" s="133"/>
      <c r="O762" s="43"/>
      <c r="P762" s="43"/>
    </row>
    <row r="763" spans="7:16" x14ac:dyDescent="0.25">
      <c r="G763" s="43"/>
      <c r="H763" s="43"/>
      <c r="I763" s="43"/>
      <c r="J763" s="43"/>
      <c r="K763" s="133"/>
      <c r="L763" s="43"/>
      <c r="M763" s="133"/>
      <c r="N763" s="133"/>
      <c r="O763" s="43"/>
      <c r="P763" s="43"/>
    </row>
    <row r="764" spans="7:16" x14ac:dyDescent="0.25">
      <c r="G764" s="43"/>
      <c r="H764" s="43"/>
      <c r="I764" s="43"/>
      <c r="J764" s="43"/>
      <c r="K764" s="133"/>
      <c r="L764" s="43"/>
      <c r="M764" s="133"/>
      <c r="N764" s="133"/>
      <c r="O764" s="43"/>
      <c r="P764" s="43"/>
    </row>
    <row r="765" spans="7:16" x14ac:dyDescent="0.25">
      <c r="G765" s="43"/>
      <c r="H765" s="43"/>
      <c r="I765" s="43"/>
      <c r="J765" s="43"/>
      <c r="K765" s="133"/>
      <c r="L765" s="43"/>
      <c r="M765" s="133"/>
      <c r="N765" s="133"/>
      <c r="O765" s="43"/>
      <c r="P765" s="43"/>
    </row>
    <row r="766" spans="7:16" x14ac:dyDescent="0.25">
      <c r="G766" s="43"/>
      <c r="H766" s="43"/>
      <c r="I766" s="43"/>
      <c r="J766" s="43"/>
      <c r="K766" s="133"/>
      <c r="L766" s="43"/>
      <c r="M766" s="133"/>
      <c r="N766" s="133"/>
      <c r="O766" s="43"/>
      <c r="P766" s="43"/>
    </row>
    <row r="767" spans="7:16" x14ac:dyDescent="0.25">
      <c r="G767" s="43"/>
      <c r="H767" s="43"/>
      <c r="I767" s="43"/>
      <c r="J767" s="43"/>
      <c r="K767" s="133"/>
      <c r="L767" s="43"/>
      <c r="M767" s="133"/>
      <c r="N767" s="133"/>
      <c r="O767" s="43"/>
      <c r="P767" s="43"/>
    </row>
    <row r="768" spans="7:16" x14ac:dyDescent="0.25">
      <c r="G768" s="43"/>
      <c r="H768" s="43"/>
      <c r="I768" s="43"/>
      <c r="J768" s="43"/>
      <c r="K768" s="133"/>
      <c r="L768" s="43"/>
      <c r="M768" s="133"/>
      <c r="N768" s="133"/>
      <c r="O768" s="43"/>
      <c r="P768" s="43"/>
    </row>
    <row r="769" spans="7:16" x14ac:dyDescent="0.25">
      <c r="G769" s="43"/>
      <c r="H769" s="43"/>
      <c r="I769" s="43"/>
      <c r="J769" s="43"/>
      <c r="K769" s="133"/>
      <c r="L769" s="43"/>
      <c r="M769" s="133"/>
      <c r="N769" s="133"/>
      <c r="O769" s="43"/>
      <c r="P769" s="43"/>
    </row>
    <row r="770" spans="7:16" x14ac:dyDescent="0.25">
      <c r="G770" s="43"/>
      <c r="H770" s="43"/>
      <c r="I770" s="43"/>
      <c r="J770" s="43"/>
      <c r="K770" s="133"/>
      <c r="L770" s="43"/>
      <c r="M770" s="133"/>
      <c r="N770" s="133"/>
      <c r="O770" s="43"/>
      <c r="P770" s="43"/>
    </row>
    <row r="771" spans="7:16" x14ac:dyDescent="0.25">
      <c r="G771" s="43"/>
      <c r="H771" s="43"/>
      <c r="I771" s="43"/>
      <c r="J771" s="43"/>
      <c r="K771" s="133"/>
      <c r="L771" s="43"/>
      <c r="M771" s="133"/>
      <c r="N771" s="133"/>
      <c r="O771" s="43"/>
      <c r="P771" s="43"/>
    </row>
    <row r="772" spans="7:16" x14ac:dyDescent="0.25">
      <c r="G772" s="43"/>
      <c r="H772" s="43"/>
      <c r="I772" s="43"/>
      <c r="J772" s="43"/>
      <c r="K772" s="133"/>
      <c r="L772" s="43"/>
      <c r="M772" s="133"/>
      <c r="N772" s="133"/>
      <c r="O772" s="43"/>
      <c r="P772" s="43"/>
    </row>
    <row r="773" spans="7:16" x14ac:dyDescent="0.25">
      <c r="G773" s="43"/>
      <c r="H773" s="43"/>
      <c r="I773" s="43"/>
      <c r="J773" s="43"/>
      <c r="K773" s="133"/>
      <c r="L773" s="43"/>
      <c r="M773" s="133"/>
      <c r="N773" s="133"/>
      <c r="O773" s="43"/>
      <c r="P773" s="43"/>
    </row>
    <row r="774" spans="7:16" x14ac:dyDescent="0.25">
      <c r="G774" s="43"/>
      <c r="H774" s="43"/>
      <c r="I774" s="43"/>
      <c r="J774" s="43"/>
      <c r="K774" s="133"/>
      <c r="L774" s="43"/>
      <c r="M774" s="133"/>
      <c r="N774" s="133"/>
      <c r="O774" s="43"/>
      <c r="P774" s="43"/>
    </row>
    <row r="775" spans="7:16" x14ac:dyDescent="0.25">
      <c r="G775" s="43"/>
      <c r="H775" s="43"/>
      <c r="I775" s="43"/>
      <c r="J775" s="43"/>
      <c r="K775" s="133"/>
      <c r="L775" s="43"/>
      <c r="M775" s="133"/>
      <c r="N775" s="133"/>
      <c r="O775" s="43"/>
      <c r="P775" s="43"/>
    </row>
    <row r="776" spans="7:16" x14ac:dyDescent="0.25">
      <c r="G776" s="43"/>
      <c r="H776" s="43"/>
      <c r="I776" s="43"/>
      <c r="J776" s="43"/>
      <c r="K776" s="133"/>
      <c r="L776" s="43"/>
      <c r="M776" s="133"/>
      <c r="N776" s="133"/>
      <c r="O776" s="43"/>
      <c r="P776" s="43"/>
    </row>
    <row r="777" spans="7:16" x14ac:dyDescent="0.25">
      <c r="G777" s="43"/>
      <c r="H777" s="43"/>
      <c r="I777" s="43"/>
      <c r="J777" s="43"/>
      <c r="K777" s="133"/>
      <c r="L777" s="43"/>
      <c r="M777" s="133"/>
      <c r="N777" s="133"/>
      <c r="O777" s="43"/>
      <c r="P777" s="43"/>
    </row>
    <row r="778" spans="7:16" x14ac:dyDescent="0.25">
      <c r="G778" s="43"/>
      <c r="H778" s="43"/>
      <c r="I778" s="43"/>
      <c r="J778" s="43"/>
      <c r="K778" s="133"/>
      <c r="L778" s="43"/>
      <c r="M778" s="133"/>
      <c r="N778" s="133"/>
      <c r="O778" s="43"/>
      <c r="P778" s="43"/>
    </row>
    <row r="779" spans="7:16" x14ac:dyDescent="0.25">
      <c r="G779" s="43"/>
      <c r="H779" s="43"/>
      <c r="I779" s="43"/>
      <c r="J779" s="43"/>
      <c r="K779" s="133"/>
      <c r="L779" s="43"/>
      <c r="M779" s="133"/>
      <c r="N779" s="133"/>
      <c r="O779" s="43"/>
      <c r="P779" s="43"/>
    </row>
    <row r="780" spans="7:16" x14ac:dyDescent="0.25">
      <c r="G780" s="43"/>
      <c r="H780" s="43"/>
      <c r="I780" s="43"/>
      <c r="J780" s="43"/>
      <c r="K780" s="133"/>
      <c r="L780" s="43"/>
      <c r="M780" s="133"/>
      <c r="N780" s="133"/>
      <c r="O780" s="43"/>
      <c r="P780" s="43"/>
    </row>
    <row r="781" spans="7:16" x14ac:dyDescent="0.25">
      <c r="G781" s="43"/>
      <c r="H781" s="43"/>
      <c r="I781" s="43"/>
      <c r="J781" s="43"/>
      <c r="K781" s="133"/>
      <c r="L781" s="43"/>
      <c r="M781" s="133"/>
      <c r="N781" s="133"/>
      <c r="O781" s="43"/>
      <c r="P781" s="43"/>
    </row>
    <row r="782" spans="7:16" x14ac:dyDescent="0.25">
      <c r="G782" s="43"/>
      <c r="H782" s="43"/>
      <c r="I782" s="43"/>
      <c r="J782" s="43"/>
      <c r="K782" s="133"/>
      <c r="L782" s="43"/>
      <c r="M782" s="133"/>
      <c r="N782" s="133"/>
      <c r="O782" s="43"/>
      <c r="P782" s="43"/>
    </row>
    <row r="783" spans="7:16" x14ac:dyDescent="0.25">
      <c r="G783" s="43"/>
      <c r="H783" s="43"/>
      <c r="I783" s="43"/>
      <c r="J783" s="43"/>
      <c r="K783" s="133"/>
      <c r="L783" s="43"/>
      <c r="M783" s="133"/>
      <c r="N783" s="133"/>
      <c r="O783" s="43"/>
      <c r="P783" s="43"/>
    </row>
    <row r="784" spans="7:16" x14ac:dyDescent="0.25">
      <c r="G784" s="43"/>
      <c r="H784" s="43"/>
      <c r="I784" s="43"/>
      <c r="J784" s="43"/>
      <c r="K784" s="133"/>
      <c r="L784" s="43"/>
      <c r="M784" s="133"/>
      <c r="N784" s="133"/>
      <c r="O784" s="43"/>
      <c r="P784" s="43"/>
    </row>
    <row r="785" spans="7:16" x14ac:dyDescent="0.25">
      <c r="G785" s="43"/>
      <c r="H785" s="43"/>
      <c r="I785" s="43"/>
      <c r="J785" s="43"/>
      <c r="K785" s="133"/>
      <c r="L785" s="43"/>
      <c r="M785" s="133"/>
      <c r="N785" s="133"/>
      <c r="O785" s="43"/>
      <c r="P785" s="43"/>
    </row>
    <row r="786" spans="7:16" x14ac:dyDescent="0.25">
      <c r="G786" s="43"/>
      <c r="H786" s="43"/>
      <c r="I786" s="43"/>
      <c r="J786" s="43"/>
      <c r="K786" s="133"/>
      <c r="L786" s="43"/>
      <c r="M786" s="133"/>
      <c r="N786" s="133"/>
      <c r="O786" s="43"/>
      <c r="P786" s="43"/>
    </row>
    <row r="787" spans="7:16" x14ac:dyDescent="0.25">
      <c r="G787" s="43"/>
      <c r="H787" s="43"/>
      <c r="I787" s="43"/>
      <c r="J787" s="43"/>
      <c r="K787" s="133"/>
      <c r="L787" s="43"/>
      <c r="M787" s="133"/>
      <c r="N787" s="133"/>
      <c r="O787" s="43"/>
      <c r="P787" s="43"/>
    </row>
    <row r="788" spans="7:16" x14ac:dyDescent="0.25">
      <c r="G788" s="43"/>
      <c r="H788" s="43"/>
      <c r="I788" s="43"/>
      <c r="J788" s="43"/>
      <c r="K788" s="133"/>
      <c r="L788" s="43"/>
      <c r="M788" s="133"/>
      <c r="N788" s="133"/>
      <c r="O788" s="43"/>
      <c r="P788" s="43"/>
    </row>
    <row r="789" spans="7:16" x14ac:dyDescent="0.25">
      <c r="G789" s="43"/>
      <c r="H789" s="43"/>
      <c r="I789" s="43"/>
      <c r="J789" s="43"/>
      <c r="K789" s="133"/>
      <c r="L789" s="43"/>
      <c r="M789" s="133"/>
      <c r="N789" s="133"/>
      <c r="O789" s="43"/>
      <c r="P789" s="43"/>
    </row>
    <row r="790" spans="7:16" x14ac:dyDescent="0.25">
      <c r="G790" s="43"/>
      <c r="H790" s="43"/>
      <c r="I790" s="43"/>
      <c r="J790" s="43"/>
      <c r="K790" s="133"/>
      <c r="L790" s="43"/>
      <c r="M790" s="133"/>
      <c r="N790" s="133"/>
      <c r="O790" s="43"/>
      <c r="P790" s="43"/>
    </row>
    <row r="791" spans="7:16" x14ac:dyDescent="0.25">
      <c r="G791" s="43"/>
      <c r="H791" s="43"/>
      <c r="I791" s="43"/>
      <c r="J791" s="43"/>
      <c r="K791" s="133"/>
      <c r="L791" s="43"/>
      <c r="M791" s="133"/>
      <c r="N791" s="133"/>
      <c r="O791" s="43"/>
      <c r="P791" s="43"/>
    </row>
    <row r="792" spans="7:16" x14ac:dyDescent="0.25">
      <c r="G792" s="43"/>
      <c r="H792" s="43"/>
      <c r="I792" s="43"/>
      <c r="J792" s="43"/>
      <c r="K792" s="133"/>
      <c r="L792" s="43"/>
      <c r="M792" s="133"/>
      <c r="N792" s="133"/>
      <c r="O792" s="43"/>
      <c r="P792" s="43"/>
    </row>
    <row r="793" spans="7:16" x14ac:dyDescent="0.25">
      <c r="G793" s="43"/>
      <c r="H793" s="43"/>
      <c r="I793" s="43"/>
      <c r="J793" s="43"/>
      <c r="K793" s="133"/>
      <c r="L793" s="43"/>
      <c r="M793" s="133"/>
      <c r="N793" s="133"/>
      <c r="O793" s="43"/>
      <c r="P793" s="43"/>
    </row>
    <row r="794" spans="7:16" x14ac:dyDescent="0.25">
      <c r="G794" s="43"/>
      <c r="H794" s="43"/>
      <c r="I794" s="43"/>
      <c r="J794" s="43"/>
      <c r="K794" s="133"/>
      <c r="L794" s="43"/>
      <c r="M794" s="133"/>
      <c r="N794" s="133"/>
      <c r="O794" s="43"/>
      <c r="P794" s="43"/>
    </row>
    <row r="795" spans="7:16" x14ac:dyDescent="0.25">
      <c r="G795" s="43"/>
      <c r="H795" s="43"/>
      <c r="I795" s="43"/>
      <c r="J795" s="43"/>
      <c r="K795" s="133"/>
      <c r="L795" s="43"/>
      <c r="M795" s="133"/>
      <c r="N795" s="133"/>
      <c r="O795" s="43"/>
      <c r="P795" s="43"/>
    </row>
    <row r="796" spans="7:16" x14ac:dyDescent="0.25">
      <c r="G796" s="43"/>
      <c r="H796" s="43"/>
      <c r="I796" s="43"/>
      <c r="J796" s="43"/>
      <c r="K796" s="133"/>
      <c r="L796" s="43"/>
      <c r="M796" s="133"/>
      <c r="N796" s="133"/>
      <c r="O796" s="43"/>
      <c r="P796" s="43"/>
    </row>
    <row r="797" spans="7:16" x14ac:dyDescent="0.25">
      <c r="G797" s="43"/>
      <c r="H797" s="43"/>
      <c r="I797" s="43"/>
      <c r="J797" s="43"/>
      <c r="K797" s="133"/>
      <c r="L797" s="43"/>
      <c r="M797" s="133"/>
      <c r="N797" s="133"/>
      <c r="O797" s="43"/>
      <c r="P797" s="43"/>
    </row>
    <row r="798" spans="7:16" x14ac:dyDescent="0.25">
      <c r="G798" s="43"/>
      <c r="H798" s="43"/>
      <c r="I798" s="43"/>
      <c r="J798" s="43"/>
      <c r="K798" s="133"/>
      <c r="L798" s="43"/>
      <c r="M798" s="133"/>
      <c r="N798" s="133"/>
      <c r="O798" s="43"/>
      <c r="P798" s="43"/>
    </row>
    <row r="799" spans="7:16" x14ac:dyDescent="0.25">
      <c r="G799" s="43"/>
      <c r="H799" s="43"/>
      <c r="I799" s="43"/>
      <c r="J799" s="43"/>
      <c r="K799" s="133"/>
      <c r="L799" s="43"/>
      <c r="M799" s="133"/>
      <c r="N799" s="133"/>
      <c r="O799" s="43"/>
      <c r="P799" s="43"/>
    </row>
    <row r="800" spans="7:16" x14ac:dyDescent="0.25">
      <c r="G800" s="43"/>
      <c r="H800" s="43"/>
      <c r="I800" s="43"/>
      <c r="J800" s="43"/>
      <c r="K800" s="133"/>
      <c r="L800" s="43"/>
      <c r="M800" s="133"/>
      <c r="N800" s="133"/>
      <c r="O800" s="43"/>
      <c r="P800" s="43"/>
    </row>
    <row r="801" spans="7:16" x14ac:dyDescent="0.25">
      <c r="G801" s="43"/>
      <c r="H801" s="43"/>
      <c r="I801" s="43"/>
      <c r="J801" s="43"/>
      <c r="K801" s="133"/>
      <c r="L801" s="43"/>
      <c r="M801" s="133"/>
      <c r="N801" s="133"/>
      <c r="O801" s="43"/>
      <c r="P801" s="43"/>
    </row>
    <row r="802" spans="7:16" x14ac:dyDescent="0.25">
      <c r="G802" s="43"/>
      <c r="H802" s="43"/>
      <c r="I802" s="43"/>
      <c r="J802" s="43"/>
      <c r="K802" s="133"/>
      <c r="L802" s="43"/>
      <c r="M802" s="133"/>
      <c r="N802" s="133"/>
      <c r="O802" s="43"/>
      <c r="P802" s="43"/>
    </row>
    <row r="803" spans="7:16" x14ac:dyDescent="0.25">
      <c r="G803" s="43"/>
      <c r="H803" s="43"/>
      <c r="I803" s="43"/>
      <c r="J803" s="43"/>
      <c r="K803" s="133"/>
      <c r="L803" s="43"/>
      <c r="M803" s="133"/>
      <c r="N803" s="133"/>
      <c r="O803" s="43"/>
      <c r="P803" s="43"/>
    </row>
    <row r="804" spans="7:16" x14ac:dyDescent="0.25">
      <c r="G804" s="43"/>
      <c r="H804" s="43"/>
      <c r="I804" s="43"/>
      <c r="J804" s="43"/>
      <c r="K804" s="133"/>
      <c r="L804" s="43"/>
      <c r="M804" s="133"/>
      <c r="N804" s="133"/>
      <c r="O804" s="43"/>
      <c r="P804" s="43"/>
    </row>
    <row r="805" spans="7:16" x14ac:dyDescent="0.25">
      <c r="G805" s="43"/>
      <c r="H805" s="43"/>
      <c r="I805" s="43"/>
      <c r="J805" s="43"/>
      <c r="K805" s="133"/>
      <c r="L805" s="43"/>
      <c r="M805" s="133"/>
      <c r="N805" s="133"/>
      <c r="O805" s="43"/>
      <c r="P805" s="43"/>
    </row>
    <row r="806" spans="7:16" x14ac:dyDescent="0.25">
      <c r="G806" s="43"/>
      <c r="H806" s="43"/>
      <c r="I806" s="43"/>
      <c r="J806" s="43"/>
      <c r="K806" s="133"/>
      <c r="L806" s="43"/>
      <c r="M806" s="133"/>
      <c r="N806" s="133"/>
      <c r="O806" s="43"/>
      <c r="P806" s="43"/>
    </row>
    <row r="807" spans="7:16" x14ac:dyDescent="0.25">
      <c r="G807" s="43"/>
      <c r="H807" s="43"/>
      <c r="I807" s="43"/>
      <c r="J807" s="43"/>
      <c r="K807" s="133"/>
      <c r="L807" s="43"/>
      <c r="M807" s="133"/>
      <c r="N807" s="133"/>
      <c r="O807" s="43"/>
      <c r="P807" s="43"/>
    </row>
    <row r="808" spans="7:16" x14ac:dyDescent="0.25">
      <c r="G808" s="43"/>
      <c r="H808" s="43"/>
      <c r="I808" s="43"/>
      <c r="J808" s="43"/>
      <c r="K808" s="133"/>
      <c r="L808" s="43"/>
      <c r="M808" s="133"/>
      <c r="N808" s="133"/>
      <c r="O808" s="43"/>
      <c r="P808" s="43"/>
    </row>
    <row r="809" spans="7:16" x14ac:dyDescent="0.25">
      <c r="G809" s="43"/>
      <c r="H809" s="43"/>
      <c r="I809" s="43"/>
      <c r="J809" s="43"/>
      <c r="K809" s="133"/>
      <c r="L809" s="43"/>
      <c r="M809" s="133"/>
      <c r="N809" s="133"/>
      <c r="O809" s="43"/>
      <c r="P809" s="43"/>
    </row>
    <row r="810" spans="7:16" x14ac:dyDescent="0.25">
      <c r="G810" s="43"/>
      <c r="H810" s="43"/>
      <c r="I810" s="43"/>
      <c r="J810" s="43"/>
      <c r="K810" s="133"/>
      <c r="L810" s="43"/>
      <c r="M810" s="133"/>
      <c r="N810" s="133"/>
      <c r="O810" s="43"/>
      <c r="P810" s="43"/>
    </row>
    <row r="811" spans="7:16" x14ac:dyDescent="0.25">
      <c r="G811" s="43"/>
      <c r="H811" s="43"/>
      <c r="I811" s="43"/>
      <c r="J811" s="43"/>
      <c r="K811" s="133"/>
      <c r="L811" s="43"/>
      <c r="M811" s="133"/>
      <c r="N811" s="133"/>
      <c r="O811" s="43"/>
      <c r="P811" s="43"/>
    </row>
    <row r="812" spans="7:16" x14ac:dyDescent="0.25">
      <c r="G812" s="43"/>
      <c r="H812" s="43"/>
      <c r="I812" s="43"/>
      <c r="J812" s="43"/>
      <c r="K812" s="133"/>
      <c r="L812" s="43"/>
      <c r="M812" s="133"/>
      <c r="N812" s="133"/>
      <c r="O812" s="43"/>
      <c r="P812" s="43"/>
    </row>
    <row r="813" spans="7:16" x14ac:dyDescent="0.25">
      <c r="G813" s="43"/>
      <c r="H813" s="43"/>
      <c r="I813" s="43"/>
      <c r="J813" s="43"/>
      <c r="K813" s="133"/>
      <c r="L813" s="43"/>
      <c r="M813" s="133"/>
      <c r="N813" s="133"/>
      <c r="O813" s="43"/>
      <c r="P813" s="43"/>
    </row>
    <row r="814" spans="7:16" x14ac:dyDescent="0.25">
      <c r="G814" s="43"/>
      <c r="H814" s="43"/>
      <c r="I814" s="43"/>
      <c r="J814" s="43"/>
      <c r="K814" s="133"/>
      <c r="L814" s="43"/>
      <c r="M814" s="133"/>
      <c r="N814" s="133"/>
      <c r="O814" s="43"/>
      <c r="P814" s="43"/>
    </row>
    <row r="815" spans="7:16" x14ac:dyDescent="0.25">
      <c r="G815" s="43"/>
      <c r="H815" s="43"/>
      <c r="I815" s="43"/>
      <c r="J815" s="43"/>
      <c r="K815" s="133"/>
      <c r="L815" s="43"/>
      <c r="M815" s="133"/>
      <c r="N815" s="133"/>
      <c r="O815" s="43"/>
      <c r="P815" s="43"/>
    </row>
    <row r="816" spans="7:16" x14ac:dyDescent="0.25">
      <c r="G816" s="43"/>
      <c r="H816" s="43"/>
      <c r="I816" s="43"/>
      <c r="J816" s="43"/>
      <c r="K816" s="133"/>
      <c r="L816" s="43"/>
      <c r="M816" s="133"/>
      <c r="N816" s="133"/>
      <c r="O816" s="43"/>
      <c r="P816" s="43"/>
    </row>
    <row r="817" spans="7:16" x14ac:dyDescent="0.25">
      <c r="G817" s="43"/>
      <c r="H817" s="43"/>
      <c r="I817" s="43"/>
      <c r="J817" s="43"/>
      <c r="K817" s="133"/>
      <c r="L817" s="43"/>
      <c r="M817" s="133"/>
      <c r="N817" s="133"/>
      <c r="O817" s="43"/>
      <c r="P817" s="43"/>
    </row>
    <row r="818" spans="7:16" x14ac:dyDescent="0.25">
      <c r="G818" s="43"/>
      <c r="H818" s="43"/>
      <c r="I818" s="43"/>
      <c r="J818" s="43"/>
      <c r="K818" s="133"/>
      <c r="L818" s="43"/>
      <c r="M818" s="133"/>
      <c r="N818" s="133"/>
      <c r="O818" s="43"/>
      <c r="P818" s="43"/>
    </row>
    <row r="819" spans="7:16" x14ac:dyDescent="0.25">
      <c r="G819" s="43"/>
      <c r="H819" s="43"/>
      <c r="I819" s="43"/>
      <c r="J819" s="43"/>
      <c r="K819" s="133"/>
      <c r="L819" s="43"/>
      <c r="M819" s="133"/>
      <c r="N819" s="133"/>
      <c r="O819" s="43"/>
      <c r="P819" s="43"/>
    </row>
    <row r="820" spans="7:16" x14ac:dyDescent="0.25">
      <c r="G820" s="43"/>
      <c r="H820" s="43"/>
      <c r="I820" s="43"/>
      <c r="J820" s="43"/>
      <c r="K820" s="133"/>
      <c r="L820" s="43"/>
      <c r="M820" s="133"/>
      <c r="N820" s="133"/>
      <c r="O820" s="43"/>
      <c r="P820" s="43"/>
    </row>
    <row r="821" spans="7:16" x14ac:dyDescent="0.25">
      <c r="G821" s="43"/>
      <c r="H821" s="43"/>
      <c r="I821" s="43"/>
      <c r="J821" s="43"/>
      <c r="K821" s="133"/>
      <c r="L821" s="43"/>
      <c r="M821" s="133"/>
      <c r="N821" s="133"/>
      <c r="O821" s="43"/>
      <c r="P821" s="43"/>
    </row>
    <row r="822" spans="7:16" x14ac:dyDescent="0.25">
      <c r="G822" s="43"/>
      <c r="H822" s="43"/>
      <c r="I822" s="43"/>
      <c r="J822" s="43"/>
      <c r="K822" s="133"/>
      <c r="L822" s="43"/>
      <c r="M822" s="133"/>
      <c r="N822" s="133"/>
      <c r="O822" s="43"/>
      <c r="P822" s="43"/>
    </row>
    <row r="823" spans="7:16" x14ac:dyDescent="0.25">
      <c r="G823" s="43"/>
      <c r="H823" s="43"/>
      <c r="I823" s="43"/>
      <c r="J823" s="43"/>
      <c r="K823" s="133"/>
      <c r="L823" s="43"/>
      <c r="M823" s="133"/>
      <c r="N823" s="133"/>
      <c r="O823" s="43"/>
      <c r="P823" s="43"/>
    </row>
    <row r="824" spans="7:16" x14ac:dyDescent="0.25">
      <c r="G824" s="43"/>
      <c r="H824" s="43"/>
      <c r="I824" s="43"/>
      <c r="J824" s="43"/>
      <c r="K824" s="133"/>
      <c r="L824" s="43"/>
      <c r="M824" s="133"/>
      <c r="N824" s="133"/>
      <c r="O824" s="43"/>
      <c r="P824" s="43"/>
    </row>
    <row r="825" spans="7:16" x14ac:dyDescent="0.25">
      <c r="G825" s="43"/>
      <c r="H825" s="43"/>
      <c r="I825" s="43"/>
      <c r="J825" s="43"/>
      <c r="K825" s="133"/>
      <c r="L825" s="43"/>
      <c r="M825" s="133"/>
      <c r="N825" s="133"/>
      <c r="O825" s="43"/>
      <c r="P825" s="43"/>
    </row>
    <row r="826" spans="7:16" x14ac:dyDescent="0.25">
      <c r="G826" s="43"/>
      <c r="H826" s="43"/>
      <c r="I826" s="43"/>
      <c r="J826" s="43"/>
      <c r="K826" s="133"/>
      <c r="L826" s="43"/>
      <c r="M826" s="133"/>
      <c r="N826" s="133"/>
      <c r="O826" s="43"/>
      <c r="P826" s="43"/>
    </row>
    <row r="827" spans="7:16" x14ac:dyDescent="0.25">
      <c r="G827" s="43"/>
      <c r="H827" s="43"/>
      <c r="I827" s="43"/>
      <c r="J827" s="43"/>
      <c r="K827" s="133"/>
      <c r="L827" s="43"/>
      <c r="M827" s="133"/>
      <c r="N827" s="133"/>
      <c r="O827" s="43"/>
      <c r="P827" s="43"/>
    </row>
    <row r="828" spans="7:16" x14ac:dyDescent="0.25">
      <c r="G828" s="43"/>
      <c r="H828" s="43"/>
      <c r="I828" s="43"/>
      <c r="J828" s="43"/>
      <c r="K828" s="133"/>
      <c r="L828" s="43"/>
      <c r="M828" s="133"/>
      <c r="N828" s="133"/>
      <c r="O828" s="43"/>
      <c r="P828" s="43"/>
    </row>
    <row r="829" spans="7:16" x14ac:dyDescent="0.25">
      <c r="G829" s="43"/>
      <c r="H829" s="43"/>
      <c r="I829" s="43"/>
      <c r="J829" s="43"/>
      <c r="K829" s="133"/>
      <c r="L829" s="43"/>
      <c r="M829" s="133"/>
      <c r="N829" s="133"/>
      <c r="O829" s="43"/>
      <c r="P829" s="43"/>
    </row>
    <row r="830" spans="7:16" x14ac:dyDescent="0.25">
      <c r="G830" s="43"/>
      <c r="H830" s="43"/>
      <c r="I830" s="43"/>
      <c r="J830" s="43"/>
      <c r="K830" s="133"/>
      <c r="L830" s="43"/>
      <c r="M830" s="133"/>
      <c r="N830" s="133"/>
      <c r="O830" s="43"/>
      <c r="P830" s="43"/>
    </row>
    <row r="831" spans="7:16" x14ac:dyDescent="0.25">
      <c r="G831" s="43"/>
      <c r="H831" s="43"/>
      <c r="I831" s="43"/>
      <c r="J831" s="43"/>
      <c r="K831" s="133"/>
      <c r="L831" s="43"/>
      <c r="M831" s="133"/>
      <c r="N831" s="133"/>
      <c r="O831" s="43"/>
      <c r="P831" s="43"/>
    </row>
    <row r="832" spans="7:16" x14ac:dyDescent="0.25">
      <c r="G832" s="43"/>
      <c r="H832" s="43"/>
      <c r="I832" s="43"/>
      <c r="J832" s="43"/>
      <c r="K832" s="133"/>
      <c r="L832" s="43"/>
      <c r="M832" s="133"/>
      <c r="N832" s="133"/>
      <c r="O832" s="43"/>
      <c r="P832" s="43"/>
    </row>
    <row r="833" spans="7:16" x14ac:dyDescent="0.25">
      <c r="G833" s="43"/>
      <c r="H833" s="43"/>
      <c r="I833" s="43"/>
      <c r="J833" s="43"/>
      <c r="K833" s="133"/>
      <c r="L833" s="43"/>
      <c r="M833" s="133"/>
      <c r="N833" s="133"/>
      <c r="O833" s="43"/>
      <c r="P833" s="43"/>
    </row>
    <row r="834" spans="7:16" x14ac:dyDescent="0.25">
      <c r="G834" s="43"/>
      <c r="H834" s="43"/>
      <c r="I834" s="43"/>
      <c r="J834" s="43"/>
      <c r="K834" s="133"/>
      <c r="L834" s="43"/>
      <c r="M834" s="133"/>
      <c r="N834" s="133"/>
      <c r="O834" s="43"/>
      <c r="P834" s="43"/>
    </row>
    <row r="835" spans="7:16" x14ac:dyDescent="0.25">
      <c r="G835" s="43"/>
      <c r="H835" s="43"/>
      <c r="I835" s="43"/>
      <c r="J835" s="43"/>
      <c r="K835" s="133"/>
      <c r="L835" s="43"/>
      <c r="M835" s="133"/>
      <c r="N835" s="133"/>
      <c r="O835" s="43"/>
      <c r="P835" s="43"/>
    </row>
    <row r="836" spans="7:16" x14ac:dyDescent="0.25">
      <c r="G836" s="43"/>
      <c r="H836" s="43"/>
      <c r="I836" s="43"/>
      <c r="J836" s="43"/>
      <c r="K836" s="133"/>
      <c r="L836" s="43"/>
      <c r="M836" s="133"/>
      <c r="N836" s="133"/>
      <c r="O836" s="43"/>
      <c r="P836" s="43"/>
    </row>
    <row r="837" spans="7:16" x14ac:dyDescent="0.25">
      <c r="G837" s="43"/>
      <c r="H837" s="43"/>
      <c r="I837" s="43"/>
      <c r="J837" s="43"/>
      <c r="K837" s="133"/>
      <c r="L837" s="43"/>
      <c r="M837" s="133"/>
      <c r="N837" s="133"/>
      <c r="O837" s="43"/>
      <c r="P837" s="43"/>
    </row>
    <row r="838" spans="7:16" x14ac:dyDescent="0.25">
      <c r="G838" s="43"/>
      <c r="H838" s="43"/>
      <c r="I838" s="43"/>
      <c r="J838" s="43"/>
      <c r="K838" s="133"/>
      <c r="L838" s="43"/>
      <c r="M838" s="133"/>
      <c r="N838" s="133"/>
      <c r="O838" s="43"/>
      <c r="P838" s="43"/>
    </row>
    <row r="839" spans="7:16" x14ac:dyDescent="0.25">
      <c r="G839" s="43"/>
      <c r="H839" s="43"/>
      <c r="I839" s="43"/>
      <c r="J839" s="43"/>
      <c r="K839" s="133"/>
      <c r="L839" s="43"/>
      <c r="M839" s="133"/>
      <c r="N839" s="133"/>
      <c r="O839" s="43"/>
      <c r="P839" s="43"/>
    </row>
    <row r="840" spans="7:16" x14ac:dyDescent="0.25">
      <c r="G840" s="43"/>
      <c r="H840" s="43"/>
      <c r="I840" s="43"/>
      <c r="J840" s="43"/>
      <c r="K840" s="133"/>
      <c r="L840" s="43"/>
      <c r="M840" s="133"/>
      <c r="N840" s="133"/>
      <c r="O840" s="43"/>
      <c r="P840" s="43"/>
    </row>
    <row r="841" spans="7:16" x14ac:dyDescent="0.25">
      <c r="G841" s="43"/>
      <c r="H841" s="43"/>
      <c r="I841" s="43"/>
      <c r="J841" s="43"/>
      <c r="K841" s="133"/>
      <c r="L841" s="43"/>
      <c r="M841" s="133"/>
      <c r="N841" s="133"/>
      <c r="O841" s="43"/>
      <c r="P841" s="43"/>
    </row>
    <row r="842" spans="7:16" x14ac:dyDescent="0.25">
      <c r="G842" s="43"/>
      <c r="H842" s="43"/>
      <c r="I842" s="43"/>
      <c r="J842" s="43"/>
      <c r="K842" s="133"/>
      <c r="L842" s="43"/>
      <c r="M842" s="133"/>
      <c r="N842" s="133"/>
      <c r="O842" s="43"/>
      <c r="P842" s="43"/>
    </row>
    <row r="843" spans="7:16" x14ac:dyDescent="0.25">
      <c r="G843" s="43"/>
      <c r="H843" s="43"/>
      <c r="I843" s="43"/>
      <c r="J843" s="43"/>
      <c r="K843" s="133"/>
      <c r="L843" s="43"/>
      <c r="M843" s="133"/>
      <c r="N843" s="133"/>
      <c r="O843" s="43"/>
      <c r="P843" s="43"/>
    </row>
    <row r="844" spans="7:16" x14ac:dyDescent="0.25">
      <c r="G844" s="43"/>
      <c r="H844" s="43"/>
      <c r="I844" s="43"/>
      <c r="J844" s="43"/>
      <c r="K844" s="133"/>
      <c r="L844" s="43"/>
      <c r="M844" s="133"/>
      <c r="N844" s="133"/>
      <c r="O844" s="43"/>
      <c r="P844" s="43"/>
    </row>
    <row r="845" spans="7:16" x14ac:dyDescent="0.25">
      <c r="G845" s="43"/>
      <c r="H845" s="43"/>
      <c r="I845" s="43"/>
      <c r="J845" s="43"/>
      <c r="K845" s="133"/>
      <c r="L845" s="43"/>
      <c r="M845" s="133"/>
      <c r="N845" s="133"/>
      <c r="O845" s="43"/>
      <c r="P845" s="43"/>
    </row>
    <row r="846" spans="7:16" x14ac:dyDescent="0.25">
      <c r="G846" s="43"/>
      <c r="H846" s="43"/>
      <c r="I846" s="43"/>
      <c r="J846" s="43"/>
      <c r="K846" s="133"/>
      <c r="L846" s="43"/>
      <c r="M846" s="133"/>
      <c r="N846" s="133"/>
      <c r="O846" s="43"/>
      <c r="P846" s="43"/>
    </row>
    <row r="847" spans="7:16" x14ac:dyDescent="0.25">
      <c r="G847" s="43"/>
      <c r="H847" s="43"/>
      <c r="I847" s="43"/>
      <c r="J847" s="43"/>
      <c r="K847" s="133"/>
      <c r="L847" s="43"/>
      <c r="M847" s="133"/>
      <c r="N847" s="133"/>
      <c r="O847" s="43"/>
      <c r="P847" s="43"/>
    </row>
    <row r="848" spans="7:16" x14ac:dyDescent="0.25">
      <c r="G848" s="43"/>
      <c r="H848" s="43"/>
      <c r="I848" s="43"/>
      <c r="J848" s="43"/>
      <c r="K848" s="133"/>
      <c r="L848" s="43"/>
      <c r="M848" s="133"/>
      <c r="N848" s="133"/>
      <c r="O848" s="43"/>
      <c r="P848" s="43"/>
    </row>
    <row r="849" spans="7:16" x14ac:dyDescent="0.25">
      <c r="G849" s="43"/>
      <c r="H849" s="43"/>
      <c r="I849" s="43"/>
      <c r="J849" s="43"/>
      <c r="K849" s="133"/>
      <c r="L849" s="43"/>
      <c r="M849" s="133"/>
      <c r="N849" s="133"/>
      <c r="O849" s="43"/>
      <c r="P849" s="43"/>
    </row>
    <row r="850" spans="7:16" x14ac:dyDescent="0.25">
      <c r="G850" s="43"/>
      <c r="H850" s="43"/>
      <c r="I850" s="43"/>
      <c r="J850" s="43"/>
      <c r="K850" s="133"/>
      <c r="L850" s="43"/>
      <c r="M850" s="133"/>
      <c r="N850" s="133"/>
      <c r="O850" s="43"/>
      <c r="P850" s="43"/>
    </row>
    <row r="851" spans="7:16" x14ac:dyDescent="0.25">
      <c r="G851" s="43"/>
      <c r="H851" s="43"/>
      <c r="I851" s="43"/>
      <c r="J851" s="43"/>
      <c r="K851" s="133"/>
      <c r="L851" s="43"/>
      <c r="M851" s="133"/>
      <c r="N851" s="133"/>
      <c r="O851" s="43"/>
      <c r="P851" s="43"/>
    </row>
    <row r="852" spans="7:16" x14ac:dyDescent="0.25">
      <c r="G852" s="43"/>
      <c r="H852" s="43"/>
      <c r="I852" s="43"/>
      <c r="J852" s="43"/>
      <c r="K852" s="133"/>
      <c r="L852" s="43"/>
      <c r="M852" s="133"/>
      <c r="N852" s="133"/>
      <c r="O852" s="43"/>
      <c r="P852" s="43"/>
    </row>
    <row r="853" spans="7:16" x14ac:dyDescent="0.25">
      <c r="G853" s="43"/>
      <c r="H853" s="43"/>
      <c r="I853" s="43"/>
      <c r="J853" s="43"/>
      <c r="K853" s="133"/>
      <c r="L853" s="43"/>
      <c r="M853" s="133"/>
      <c r="N853" s="133"/>
      <c r="O853" s="43"/>
      <c r="P853" s="43"/>
    </row>
    <row r="854" spans="7:16" x14ac:dyDescent="0.25">
      <c r="G854" s="43"/>
      <c r="H854" s="43"/>
      <c r="I854" s="43"/>
      <c r="J854" s="43"/>
      <c r="K854" s="133"/>
      <c r="L854" s="43"/>
      <c r="M854" s="133"/>
      <c r="N854" s="133"/>
      <c r="O854" s="43"/>
      <c r="P854" s="43"/>
    </row>
    <row r="855" spans="7:16" x14ac:dyDescent="0.25">
      <c r="G855" s="43"/>
      <c r="H855" s="43"/>
      <c r="I855" s="43"/>
      <c r="J855" s="43"/>
      <c r="K855" s="133"/>
      <c r="L855" s="43"/>
      <c r="M855" s="133"/>
      <c r="N855" s="133"/>
      <c r="O855" s="43"/>
      <c r="P855" s="43"/>
    </row>
    <row r="856" spans="7:16" x14ac:dyDescent="0.25">
      <c r="G856" s="43"/>
      <c r="H856" s="43"/>
      <c r="I856" s="43"/>
      <c r="J856" s="43"/>
      <c r="K856" s="133"/>
      <c r="L856" s="43"/>
      <c r="M856" s="133"/>
      <c r="N856" s="133"/>
      <c r="O856" s="43"/>
      <c r="P856" s="43"/>
    </row>
    <row r="857" spans="7:16" x14ac:dyDescent="0.25">
      <c r="G857" s="43"/>
      <c r="H857" s="43"/>
      <c r="I857" s="43"/>
      <c r="J857" s="43"/>
      <c r="K857" s="133"/>
      <c r="L857" s="43"/>
      <c r="M857" s="133"/>
      <c r="N857" s="133"/>
      <c r="O857" s="43"/>
      <c r="P857" s="43"/>
    </row>
    <row r="858" spans="7:16" x14ac:dyDescent="0.25">
      <c r="G858" s="43"/>
      <c r="H858" s="43"/>
      <c r="I858" s="43"/>
      <c r="J858" s="43"/>
      <c r="K858" s="133"/>
      <c r="L858" s="43"/>
      <c r="M858" s="133"/>
      <c r="N858" s="133"/>
      <c r="O858" s="43"/>
      <c r="P858" s="43"/>
    </row>
    <row r="859" spans="7:16" x14ac:dyDescent="0.25">
      <c r="G859" s="43"/>
      <c r="H859" s="43"/>
      <c r="I859" s="43"/>
      <c r="J859" s="43"/>
      <c r="K859" s="133"/>
      <c r="L859" s="43"/>
      <c r="M859" s="133"/>
      <c r="N859" s="133"/>
      <c r="O859" s="43"/>
      <c r="P859" s="43"/>
    </row>
    <row r="860" spans="7:16" x14ac:dyDescent="0.25">
      <c r="G860" s="43"/>
      <c r="H860" s="43"/>
      <c r="I860" s="43"/>
      <c r="J860" s="43"/>
      <c r="K860" s="133"/>
      <c r="L860" s="43"/>
      <c r="M860" s="133"/>
      <c r="N860" s="133"/>
      <c r="O860" s="43"/>
      <c r="P860" s="43"/>
    </row>
    <row r="861" spans="7:16" x14ac:dyDescent="0.25">
      <c r="G861" s="43"/>
      <c r="H861" s="43"/>
      <c r="I861" s="43"/>
      <c r="J861" s="43"/>
      <c r="K861" s="133"/>
      <c r="L861" s="43"/>
      <c r="M861" s="133"/>
      <c r="N861" s="133"/>
      <c r="O861" s="43"/>
      <c r="P861" s="43"/>
    </row>
    <row r="862" spans="7:16" x14ac:dyDescent="0.25">
      <c r="G862" s="43"/>
      <c r="H862" s="43"/>
      <c r="I862" s="43"/>
      <c r="J862" s="43"/>
      <c r="K862" s="133"/>
      <c r="L862" s="43"/>
      <c r="M862" s="133"/>
      <c r="N862" s="133"/>
      <c r="O862" s="43"/>
      <c r="P862" s="43"/>
    </row>
    <row r="863" spans="7:16" x14ac:dyDescent="0.25">
      <c r="G863" s="43"/>
      <c r="H863" s="43"/>
      <c r="I863" s="43"/>
      <c r="J863" s="43"/>
      <c r="K863" s="133"/>
      <c r="L863" s="43"/>
      <c r="M863" s="133"/>
      <c r="N863" s="133"/>
      <c r="O863" s="43"/>
      <c r="P863" s="43"/>
    </row>
    <row r="864" spans="7:16" x14ac:dyDescent="0.25">
      <c r="G864" s="43"/>
      <c r="H864" s="43"/>
      <c r="I864" s="43"/>
      <c r="J864" s="43"/>
      <c r="K864" s="133"/>
      <c r="L864" s="43"/>
      <c r="M864" s="133"/>
      <c r="N864" s="133"/>
      <c r="O864" s="43"/>
      <c r="P864" s="43"/>
    </row>
    <row r="865" spans="7:16" x14ac:dyDescent="0.25">
      <c r="G865" s="43"/>
      <c r="H865" s="43"/>
      <c r="I865" s="43"/>
      <c r="J865" s="43"/>
      <c r="K865" s="133"/>
      <c r="L865" s="43"/>
      <c r="M865" s="133"/>
      <c r="N865" s="133"/>
      <c r="O865" s="43"/>
      <c r="P865" s="43"/>
    </row>
    <row r="866" spans="7:16" x14ac:dyDescent="0.25">
      <c r="G866" s="43"/>
      <c r="H866" s="43"/>
      <c r="I866" s="43"/>
      <c r="J866" s="43"/>
      <c r="K866" s="133"/>
      <c r="L866" s="43"/>
      <c r="M866" s="133"/>
      <c r="N866" s="133"/>
      <c r="O866" s="43"/>
      <c r="P866" s="43"/>
    </row>
    <row r="867" spans="7:16" x14ac:dyDescent="0.25">
      <c r="G867" s="43"/>
      <c r="H867" s="43"/>
      <c r="I867" s="43"/>
      <c r="J867" s="43"/>
      <c r="K867" s="133"/>
      <c r="L867" s="43"/>
      <c r="M867" s="133"/>
      <c r="N867" s="133"/>
      <c r="O867" s="43"/>
      <c r="P867" s="43"/>
    </row>
    <row r="868" spans="7:16" x14ac:dyDescent="0.25">
      <c r="G868" s="43"/>
      <c r="H868" s="43"/>
      <c r="I868" s="43"/>
      <c r="J868" s="43"/>
      <c r="K868" s="133"/>
      <c r="L868" s="43"/>
      <c r="M868" s="133"/>
      <c r="N868" s="133"/>
      <c r="O868" s="43"/>
      <c r="P868" s="43"/>
    </row>
    <row r="869" spans="7:16" x14ac:dyDescent="0.25">
      <c r="G869" s="43"/>
      <c r="H869" s="43"/>
      <c r="I869" s="43"/>
      <c r="J869" s="43"/>
      <c r="K869" s="133"/>
      <c r="L869" s="43"/>
      <c r="M869" s="133"/>
      <c r="N869" s="133"/>
      <c r="O869" s="43"/>
      <c r="P869" s="43"/>
    </row>
    <row r="870" spans="7:16" x14ac:dyDescent="0.25">
      <c r="G870" s="43"/>
      <c r="H870" s="43"/>
      <c r="I870" s="43"/>
      <c r="J870" s="43"/>
      <c r="K870" s="133"/>
      <c r="L870" s="43"/>
      <c r="M870" s="133"/>
      <c r="N870" s="133"/>
      <c r="O870" s="43"/>
      <c r="P870" s="43"/>
    </row>
    <row r="871" spans="7:16" x14ac:dyDescent="0.25">
      <c r="G871" s="43"/>
      <c r="H871" s="43"/>
      <c r="I871" s="43"/>
      <c r="J871" s="43"/>
      <c r="K871" s="133"/>
      <c r="L871" s="43"/>
      <c r="M871" s="133"/>
      <c r="N871" s="133"/>
      <c r="O871" s="43"/>
      <c r="P871" s="43"/>
    </row>
    <row r="872" spans="7:16" x14ac:dyDescent="0.25">
      <c r="G872" s="43"/>
      <c r="H872" s="43"/>
      <c r="I872" s="43"/>
      <c r="J872" s="43"/>
      <c r="K872" s="133"/>
      <c r="L872" s="43"/>
      <c r="M872" s="133"/>
      <c r="N872" s="133"/>
      <c r="O872" s="43"/>
      <c r="P872" s="43"/>
    </row>
    <row r="873" spans="7:16" x14ac:dyDescent="0.25">
      <c r="G873" s="43"/>
      <c r="H873" s="43"/>
      <c r="I873" s="43"/>
      <c r="J873" s="43"/>
      <c r="K873" s="133"/>
      <c r="L873" s="43"/>
      <c r="M873" s="133"/>
      <c r="N873" s="133"/>
      <c r="O873" s="43"/>
      <c r="P873" s="43"/>
    </row>
    <row r="874" spans="7:16" x14ac:dyDescent="0.25">
      <c r="G874" s="43"/>
      <c r="H874" s="43"/>
      <c r="I874" s="43"/>
      <c r="J874" s="43"/>
      <c r="K874" s="133"/>
      <c r="L874" s="43"/>
      <c r="M874" s="133"/>
      <c r="N874" s="133"/>
      <c r="O874" s="43"/>
      <c r="P874" s="43"/>
    </row>
    <row r="875" spans="7:16" x14ac:dyDescent="0.25">
      <c r="G875" s="43"/>
      <c r="H875" s="43"/>
      <c r="I875" s="43"/>
      <c r="J875" s="43"/>
      <c r="K875" s="133"/>
      <c r="L875" s="43"/>
      <c r="M875" s="133"/>
      <c r="N875" s="133"/>
      <c r="O875" s="43"/>
      <c r="P875" s="43"/>
    </row>
    <row r="876" spans="7:16" x14ac:dyDescent="0.25">
      <c r="G876" s="43"/>
      <c r="H876" s="43"/>
      <c r="I876" s="43"/>
      <c r="J876" s="43"/>
      <c r="K876" s="133"/>
      <c r="L876" s="43"/>
      <c r="M876" s="133"/>
      <c r="N876" s="133"/>
      <c r="O876" s="43"/>
      <c r="P876" s="43"/>
    </row>
    <row r="877" spans="7:16" x14ac:dyDescent="0.25">
      <c r="G877" s="43"/>
      <c r="H877" s="43"/>
      <c r="I877" s="43"/>
      <c r="J877" s="43"/>
      <c r="K877" s="133"/>
      <c r="L877" s="43"/>
      <c r="M877" s="133"/>
      <c r="N877" s="133"/>
      <c r="O877" s="43"/>
      <c r="P877" s="43"/>
    </row>
    <row r="878" spans="7:16" x14ac:dyDescent="0.25">
      <c r="G878" s="43"/>
      <c r="H878" s="43"/>
      <c r="I878" s="43"/>
      <c r="J878" s="43"/>
      <c r="K878" s="133"/>
      <c r="L878" s="43"/>
      <c r="M878" s="133"/>
      <c r="N878" s="133"/>
      <c r="O878" s="43"/>
      <c r="P878" s="43"/>
    </row>
    <row r="879" spans="7:16" x14ac:dyDescent="0.25">
      <c r="G879" s="43"/>
      <c r="H879" s="43"/>
      <c r="I879" s="43"/>
      <c r="J879" s="43"/>
      <c r="K879" s="133"/>
      <c r="L879" s="43"/>
      <c r="M879" s="133"/>
      <c r="N879" s="133"/>
      <c r="O879" s="43"/>
      <c r="P879" s="43"/>
    </row>
    <row r="880" spans="7:16" x14ac:dyDescent="0.25">
      <c r="G880" s="43"/>
      <c r="H880" s="43"/>
      <c r="I880" s="43"/>
      <c r="J880" s="43"/>
      <c r="K880" s="133"/>
      <c r="L880" s="43"/>
      <c r="M880" s="133"/>
      <c r="N880" s="133"/>
      <c r="O880" s="43"/>
      <c r="P880" s="43"/>
    </row>
    <row r="881" spans="7:16" x14ac:dyDescent="0.25">
      <c r="G881" s="43"/>
      <c r="H881" s="43"/>
      <c r="I881" s="43"/>
      <c r="J881" s="43"/>
      <c r="K881" s="133"/>
      <c r="L881" s="43"/>
      <c r="M881" s="133"/>
      <c r="N881" s="133"/>
      <c r="O881" s="43"/>
      <c r="P881" s="43"/>
    </row>
    <row r="882" spans="7:16" x14ac:dyDescent="0.25">
      <c r="G882" s="43"/>
      <c r="H882" s="43"/>
      <c r="I882" s="43"/>
      <c r="J882" s="43"/>
      <c r="K882" s="133"/>
      <c r="L882" s="43"/>
      <c r="M882" s="133"/>
      <c r="N882" s="133"/>
      <c r="O882" s="43"/>
      <c r="P882" s="43"/>
    </row>
    <row r="883" spans="7:16" x14ac:dyDescent="0.25">
      <c r="G883" s="43"/>
      <c r="H883" s="43"/>
      <c r="I883" s="43"/>
      <c r="J883" s="43"/>
      <c r="K883" s="133"/>
      <c r="L883" s="43"/>
      <c r="M883" s="133"/>
      <c r="N883" s="133"/>
      <c r="O883" s="43"/>
      <c r="P883" s="43"/>
    </row>
    <row r="884" spans="7:16" x14ac:dyDescent="0.25">
      <c r="G884" s="43"/>
      <c r="H884" s="43"/>
      <c r="I884" s="43"/>
      <c r="J884" s="43"/>
      <c r="K884" s="133"/>
      <c r="L884" s="43"/>
      <c r="M884" s="133"/>
      <c r="N884" s="133"/>
      <c r="O884" s="43"/>
      <c r="P884" s="43"/>
    </row>
    <row r="885" spans="7:16" x14ac:dyDescent="0.25">
      <c r="G885" s="43"/>
      <c r="H885" s="43"/>
      <c r="I885" s="43"/>
      <c r="J885" s="43"/>
      <c r="K885" s="133"/>
      <c r="L885" s="43"/>
      <c r="M885" s="133"/>
      <c r="N885" s="133"/>
      <c r="O885" s="43"/>
      <c r="P885" s="43"/>
    </row>
    <row r="886" spans="7:16" x14ac:dyDescent="0.25">
      <c r="G886" s="43"/>
      <c r="H886" s="43"/>
      <c r="I886" s="43"/>
      <c r="J886" s="43"/>
      <c r="K886" s="133"/>
      <c r="L886" s="43"/>
      <c r="M886" s="133"/>
      <c r="N886" s="133"/>
      <c r="O886" s="43"/>
      <c r="P886" s="43"/>
    </row>
    <row r="887" spans="7:16" x14ac:dyDescent="0.25">
      <c r="G887" s="43"/>
      <c r="H887" s="43"/>
      <c r="I887" s="43"/>
      <c r="J887" s="43"/>
      <c r="K887" s="133"/>
      <c r="L887" s="43"/>
      <c r="M887" s="133"/>
      <c r="N887" s="133"/>
      <c r="O887" s="43"/>
      <c r="P887" s="43"/>
    </row>
    <row r="888" spans="7:16" x14ac:dyDescent="0.25">
      <c r="G888" s="43"/>
      <c r="H888" s="43"/>
      <c r="I888" s="43"/>
      <c r="J888" s="43"/>
      <c r="K888" s="133"/>
      <c r="L888" s="43"/>
      <c r="M888" s="133"/>
      <c r="N888" s="133"/>
      <c r="O888" s="43"/>
      <c r="P888" s="43"/>
    </row>
    <row r="889" spans="7:16" x14ac:dyDescent="0.25">
      <c r="G889" s="43"/>
      <c r="H889" s="43"/>
      <c r="I889" s="43"/>
      <c r="J889" s="43"/>
      <c r="K889" s="133"/>
      <c r="L889" s="43"/>
      <c r="M889" s="133"/>
      <c r="N889" s="133"/>
      <c r="O889" s="43"/>
      <c r="P889" s="43"/>
    </row>
    <row r="890" spans="7:16" x14ac:dyDescent="0.25">
      <c r="G890" s="43"/>
      <c r="H890" s="43"/>
      <c r="I890" s="43"/>
      <c r="J890" s="43"/>
      <c r="K890" s="133"/>
      <c r="L890" s="43"/>
      <c r="M890" s="133"/>
      <c r="N890" s="133"/>
      <c r="O890" s="43"/>
      <c r="P890" s="43"/>
    </row>
    <row r="891" spans="7:16" x14ac:dyDescent="0.25">
      <c r="G891" s="43"/>
      <c r="H891" s="43"/>
      <c r="I891" s="43"/>
      <c r="J891" s="43"/>
      <c r="K891" s="133"/>
      <c r="L891" s="43"/>
      <c r="M891" s="133"/>
      <c r="N891" s="133"/>
      <c r="O891" s="43"/>
      <c r="P891" s="43"/>
    </row>
    <row r="892" spans="7:16" x14ac:dyDescent="0.25">
      <c r="G892" s="43"/>
      <c r="H892" s="43"/>
      <c r="I892" s="43"/>
      <c r="J892" s="43"/>
      <c r="K892" s="133"/>
      <c r="L892" s="43"/>
      <c r="M892" s="133"/>
      <c r="N892" s="133"/>
      <c r="O892" s="43"/>
      <c r="P892" s="43"/>
    </row>
    <row r="893" spans="7:16" x14ac:dyDescent="0.25">
      <c r="G893" s="43"/>
      <c r="H893" s="43"/>
      <c r="I893" s="43"/>
      <c r="J893" s="43"/>
      <c r="K893" s="133"/>
      <c r="L893" s="43"/>
      <c r="M893" s="133"/>
      <c r="N893" s="133"/>
      <c r="O893" s="43"/>
      <c r="P893" s="43"/>
    </row>
    <row r="894" spans="7:16" x14ac:dyDescent="0.25">
      <c r="G894" s="43"/>
      <c r="H894" s="43"/>
      <c r="I894" s="43"/>
      <c r="J894" s="43"/>
      <c r="K894" s="133"/>
      <c r="L894" s="43"/>
      <c r="M894" s="133"/>
      <c r="N894" s="133"/>
      <c r="O894" s="43"/>
      <c r="P894" s="43"/>
    </row>
    <row r="895" spans="7:16" x14ac:dyDescent="0.25">
      <c r="G895" s="43"/>
      <c r="H895" s="43"/>
      <c r="I895" s="43"/>
      <c r="J895" s="43"/>
      <c r="K895" s="133"/>
      <c r="L895" s="43"/>
      <c r="M895" s="133"/>
      <c r="N895" s="133"/>
      <c r="O895" s="43"/>
      <c r="P895" s="43"/>
    </row>
    <row r="896" spans="7:16" x14ac:dyDescent="0.25">
      <c r="G896" s="43"/>
      <c r="H896" s="43"/>
      <c r="I896" s="43"/>
      <c r="J896" s="43"/>
      <c r="K896" s="133"/>
      <c r="L896" s="43"/>
      <c r="M896" s="133"/>
      <c r="N896" s="133"/>
      <c r="O896" s="43"/>
      <c r="P896" s="43"/>
    </row>
    <row r="897" spans="7:16" x14ac:dyDescent="0.25">
      <c r="G897" s="43"/>
      <c r="H897" s="43"/>
      <c r="I897" s="43"/>
      <c r="J897" s="43"/>
      <c r="K897" s="133"/>
      <c r="L897" s="43"/>
      <c r="M897" s="133"/>
      <c r="N897" s="133"/>
      <c r="O897" s="43"/>
      <c r="P897" s="43"/>
    </row>
    <row r="898" spans="7:16" x14ac:dyDescent="0.25">
      <c r="G898" s="43"/>
      <c r="H898" s="43"/>
      <c r="I898" s="43"/>
      <c r="J898" s="43"/>
      <c r="K898" s="133"/>
      <c r="L898" s="43"/>
      <c r="M898" s="133"/>
      <c r="N898" s="133"/>
      <c r="O898" s="43"/>
      <c r="P898" s="43"/>
    </row>
    <row r="899" spans="7:16" x14ac:dyDescent="0.25">
      <c r="G899" s="43"/>
      <c r="H899" s="43"/>
      <c r="I899" s="43"/>
      <c r="J899" s="43"/>
      <c r="K899" s="133"/>
      <c r="L899" s="43"/>
      <c r="M899" s="133"/>
      <c r="N899" s="133"/>
      <c r="O899" s="43"/>
      <c r="P899" s="43"/>
    </row>
    <row r="900" spans="7:16" x14ac:dyDescent="0.25">
      <c r="G900" s="43"/>
      <c r="H900" s="43"/>
      <c r="I900" s="43"/>
      <c r="J900" s="43"/>
      <c r="K900" s="133"/>
      <c r="L900" s="43"/>
      <c r="M900" s="133"/>
      <c r="N900" s="133"/>
      <c r="O900" s="43"/>
      <c r="P900" s="43"/>
    </row>
    <row r="901" spans="7:16" x14ac:dyDescent="0.25">
      <c r="G901" s="43"/>
      <c r="H901" s="43"/>
      <c r="I901" s="43"/>
      <c r="J901" s="43"/>
      <c r="K901" s="133"/>
      <c r="L901" s="43"/>
      <c r="M901" s="133"/>
      <c r="N901" s="133"/>
      <c r="O901" s="43"/>
      <c r="P901" s="43"/>
    </row>
    <row r="902" spans="7:16" x14ac:dyDescent="0.25">
      <c r="G902" s="43"/>
      <c r="H902" s="43"/>
      <c r="I902" s="43"/>
      <c r="J902" s="43"/>
      <c r="K902" s="133"/>
      <c r="L902" s="43"/>
      <c r="M902" s="133"/>
      <c r="N902" s="133"/>
      <c r="O902" s="43"/>
      <c r="P902" s="43"/>
    </row>
    <row r="903" spans="7:16" x14ac:dyDescent="0.25">
      <c r="G903" s="43"/>
      <c r="H903" s="43"/>
      <c r="I903" s="43"/>
      <c r="J903" s="43"/>
      <c r="K903" s="133"/>
      <c r="L903" s="43"/>
      <c r="M903" s="133"/>
      <c r="N903" s="133"/>
      <c r="O903" s="43"/>
      <c r="P903" s="43"/>
    </row>
    <row r="904" spans="7:16" x14ac:dyDescent="0.25">
      <c r="G904" s="43"/>
      <c r="H904" s="43"/>
      <c r="I904" s="43"/>
      <c r="J904" s="43"/>
      <c r="K904" s="133"/>
      <c r="L904" s="43"/>
      <c r="M904" s="133"/>
      <c r="N904" s="133"/>
      <c r="O904" s="43"/>
      <c r="P904" s="43"/>
    </row>
    <row r="905" spans="7:16" x14ac:dyDescent="0.25">
      <c r="G905" s="43"/>
      <c r="H905" s="43"/>
      <c r="I905" s="43"/>
      <c r="J905" s="43"/>
      <c r="K905" s="133"/>
      <c r="L905" s="43"/>
      <c r="M905" s="133"/>
      <c r="N905" s="133"/>
      <c r="O905" s="43"/>
      <c r="P905" s="43"/>
    </row>
    <row r="906" spans="7:16" x14ac:dyDescent="0.25">
      <c r="G906" s="43"/>
      <c r="H906" s="43"/>
      <c r="I906" s="43"/>
      <c r="J906" s="43"/>
      <c r="K906" s="133"/>
      <c r="L906" s="43"/>
      <c r="M906" s="133"/>
      <c r="N906" s="133"/>
      <c r="O906" s="43"/>
      <c r="P906" s="43"/>
    </row>
    <row r="907" spans="7:16" x14ac:dyDescent="0.25">
      <c r="G907" s="43"/>
      <c r="H907" s="43"/>
      <c r="I907" s="43"/>
      <c r="J907" s="43"/>
      <c r="K907" s="133"/>
      <c r="L907" s="43"/>
      <c r="M907" s="133"/>
      <c r="N907" s="133"/>
      <c r="O907" s="43"/>
      <c r="P907" s="43"/>
    </row>
    <row r="908" spans="7:16" x14ac:dyDescent="0.25">
      <c r="G908" s="43"/>
      <c r="H908" s="43"/>
      <c r="I908" s="43"/>
      <c r="J908" s="43"/>
      <c r="K908" s="133"/>
      <c r="L908" s="43"/>
      <c r="M908" s="133"/>
      <c r="N908" s="133"/>
      <c r="O908" s="43"/>
      <c r="P908" s="43"/>
    </row>
    <row r="909" spans="7:16" x14ac:dyDescent="0.25">
      <c r="G909" s="43"/>
      <c r="H909" s="43"/>
      <c r="I909" s="43"/>
      <c r="J909" s="43"/>
      <c r="K909" s="133"/>
      <c r="L909" s="43"/>
      <c r="M909" s="133"/>
      <c r="N909" s="133"/>
      <c r="O909" s="43"/>
      <c r="P909" s="43"/>
    </row>
    <row r="910" spans="7:16" x14ac:dyDescent="0.25">
      <c r="G910" s="43"/>
      <c r="H910" s="43"/>
      <c r="I910" s="43"/>
      <c r="J910" s="43"/>
      <c r="K910" s="133"/>
      <c r="L910" s="43"/>
      <c r="M910" s="133"/>
      <c r="N910" s="133"/>
      <c r="O910" s="43"/>
      <c r="P910" s="43"/>
    </row>
    <row r="911" spans="7:16" x14ac:dyDescent="0.25">
      <c r="G911" s="43"/>
      <c r="H911" s="43"/>
      <c r="I911" s="43"/>
      <c r="J911" s="43"/>
      <c r="K911" s="133"/>
      <c r="L911" s="43"/>
      <c r="M911" s="133"/>
      <c r="N911" s="133"/>
      <c r="O911" s="43"/>
      <c r="P911" s="43"/>
    </row>
    <row r="912" spans="7:16" x14ac:dyDescent="0.25">
      <c r="G912" s="43"/>
      <c r="H912" s="43"/>
      <c r="I912" s="43"/>
      <c r="J912" s="43"/>
      <c r="K912" s="133"/>
      <c r="L912" s="43"/>
      <c r="M912" s="133"/>
      <c r="N912" s="133"/>
      <c r="O912" s="43"/>
      <c r="P912" s="43"/>
    </row>
    <row r="913" spans="7:16" x14ac:dyDescent="0.25">
      <c r="G913" s="43"/>
      <c r="H913" s="43"/>
      <c r="I913" s="43"/>
      <c r="J913" s="43"/>
      <c r="K913" s="133"/>
      <c r="L913" s="43"/>
      <c r="M913" s="133"/>
      <c r="N913" s="133"/>
      <c r="O913" s="43"/>
      <c r="P913" s="43"/>
    </row>
    <row r="914" spans="7:16" x14ac:dyDescent="0.25">
      <c r="G914" s="43"/>
      <c r="H914" s="43"/>
      <c r="I914" s="43"/>
      <c r="J914" s="43"/>
      <c r="K914" s="133"/>
      <c r="L914" s="43"/>
      <c r="M914" s="133"/>
      <c r="N914" s="133"/>
      <c r="O914" s="43"/>
      <c r="P914" s="43"/>
    </row>
    <row r="915" spans="7:16" x14ac:dyDescent="0.25">
      <c r="G915" s="43"/>
      <c r="H915" s="43"/>
      <c r="I915" s="43"/>
      <c r="J915" s="43"/>
      <c r="K915" s="133"/>
      <c r="L915" s="43"/>
      <c r="M915" s="133"/>
      <c r="N915" s="133"/>
      <c r="O915" s="43"/>
      <c r="P915" s="43"/>
    </row>
    <row r="916" spans="7:16" x14ac:dyDescent="0.25">
      <c r="G916" s="43"/>
      <c r="H916" s="43"/>
      <c r="I916" s="43"/>
      <c r="J916" s="43"/>
      <c r="K916" s="133"/>
      <c r="L916" s="43"/>
      <c r="M916" s="133"/>
      <c r="N916" s="133"/>
      <c r="O916" s="43"/>
      <c r="P916" s="43"/>
    </row>
    <row r="917" spans="7:16" x14ac:dyDescent="0.25">
      <c r="G917" s="43"/>
      <c r="H917" s="43"/>
      <c r="I917" s="43"/>
      <c r="J917" s="43"/>
      <c r="K917" s="133"/>
      <c r="L917" s="43"/>
      <c r="M917" s="133"/>
      <c r="N917" s="133"/>
      <c r="O917" s="43"/>
      <c r="P917" s="43"/>
    </row>
    <row r="918" spans="7:16" x14ac:dyDescent="0.25">
      <c r="G918" s="43"/>
      <c r="H918" s="43"/>
      <c r="I918" s="43"/>
      <c r="J918" s="43"/>
      <c r="K918" s="133"/>
      <c r="L918" s="43"/>
      <c r="M918" s="133"/>
      <c r="N918" s="133"/>
      <c r="O918" s="43"/>
      <c r="P918" s="43"/>
    </row>
    <row r="919" spans="7:16" x14ac:dyDescent="0.25">
      <c r="G919" s="43"/>
      <c r="H919" s="43"/>
      <c r="I919" s="43"/>
      <c r="J919" s="43"/>
      <c r="K919" s="133"/>
      <c r="L919" s="43"/>
      <c r="M919" s="133"/>
      <c r="N919" s="133"/>
      <c r="O919" s="43"/>
      <c r="P919" s="43"/>
    </row>
    <row r="920" spans="7:16" x14ac:dyDescent="0.25">
      <c r="G920" s="43"/>
      <c r="H920" s="43"/>
      <c r="I920" s="43"/>
      <c r="J920" s="43"/>
      <c r="K920" s="133"/>
      <c r="L920" s="43"/>
      <c r="M920" s="133"/>
      <c r="N920" s="133"/>
      <c r="O920" s="43"/>
      <c r="P920" s="43"/>
    </row>
    <row r="921" spans="7:16" x14ac:dyDescent="0.25">
      <c r="G921" s="43"/>
      <c r="H921" s="43"/>
      <c r="I921" s="43"/>
      <c r="J921" s="43"/>
      <c r="K921" s="133"/>
      <c r="L921" s="43"/>
      <c r="M921" s="133"/>
      <c r="N921" s="133"/>
      <c r="O921" s="43"/>
      <c r="P921" s="43"/>
    </row>
    <row r="922" spans="7:16" x14ac:dyDescent="0.25">
      <c r="G922" s="43"/>
      <c r="H922" s="43"/>
      <c r="I922" s="43"/>
      <c r="J922" s="43"/>
      <c r="K922" s="133"/>
      <c r="L922" s="43"/>
      <c r="M922" s="133"/>
      <c r="N922" s="133"/>
      <c r="O922" s="43"/>
      <c r="P922" s="43"/>
    </row>
    <row r="923" spans="7:16" x14ac:dyDescent="0.25">
      <c r="G923" s="43"/>
      <c r="H923" s="43"/>
      <c r="I923" s="43"/>
      <c r="J923" s="43"/>
      <c r="K923" s="133"/>
      <c r="L923" s="43"/>
      <c r="M923" s="133"/>
      <c r="N923" s="133"/>
      <c r="O923" s="43"/>
      <c r="P923" s="43"/>
    </row>
    <row r="924" spans="7:16" x14ac:dyDescent="0.25">
      <c r="G924" s="43"/>
      <c r="H924" s="43"/>
      <c r="I924" s="43"/>
      <c r="J924" s="43"/>
      <c r="K924" s="133"/>
      <c r="L924" s="43"/>
      <c r="M924" s="133"/>
      <c r="N924" s="133"/>
      <c r="O924" s="43"/>
      <c r="P924" s="43"/>
    </row>
    <row r="925" spans="7:16" x14ac:dyDescent="0.25">
      <c r="G925" s="43"/>
      <c r="H925" s="43"/>
      <c r="I925" s="43"/>
      <c r="J925" s="43"/>
      <c r="K925" s="133"/>
      <c r="L925" s="43"/>
      <c r="M925" s="133"/>
      <c r="N925" s="133"/>
      <c r="O925" s="43"/>
      <c r="P925" s="43"/>
    </row>
    <row r="926" spans="7:16" x14ac:dyDescent="0.25">
      <c r="G926" s="43"/>
      <c r="H926" s="43"/>
      <c r="I926" s="43"/>
      <c r="J926" s="43"/>
      <c r="K926" s="133"/>
      <c r="L926" s="43"/>
      <c r="M926" s="133"/>
      <c r="N926" s="133"/>
      <c r="O926" s="43"/>
      <c r="P926" s="43"/>
    </row>
    <row r="927" spans="7:16" x14ac:dyDescent="0.25">
      <c r="G927" s="43"/>
      <c r="H927" s="43"/>
      <c r="I927" s="43"/>
      <c r="J927" s="43"/>
      <c r="K927" s="133"/>
      <c r="L927" s="43"/>
      <c r="M927" s="133"/>
      <c r="N927" s="133"/>
      <c r="O927" s="43"/>
      <c r="P927" s="43"/>
    </row>
    <row r="928" spans="7:16" x14ac:dyDescent="0.25">
      <c r="G928" s="43"/>
      <c r="H928" s="43"/>
      <c r="I928" s="43"/>
      <c r="J928" s="43"/>
      <c r="K928" s="133"/>
      <c r="L928" s="43"/>
      <c r="M928" s="133"/>
      <c r="N928" s="133"/>
      <c r="O928" s="43"/>
      <c r="P928" s="43"/>
    </row>
    <row r="929" spans="7:16" x14ac:dyDescent="0.25">
      <c r="G929" s="43"/>
      <c r="H929" s="43"/>
      <c r="I929" s="43"/>
      <c r="J929" s="43"/>
      <c r="K929" s="133"/>
      <c r="L929" s="43"/>
      <c r="M929" s="133"/>
      <c r="N929" s="133"/>
      <c r="O929" s="43"/>
      <c r="P929" s="43"/>
    </row>
    <row r="930" spans="7:16" x14ac:dyDescent="0.25">
      <c r="G930" s="43"/>
      <c r="H930" s="43"/>
      <c r="I930" s="43"/>
      <c r="J930" s="43"/>
      <c r="K930" s="133"/>
      <c r="L930" s="43"/>
      <c r="M930" s="133"/>
      <c r="N930" s="133"/>
      <c r="O930" s="43"/>
      <c r="P930" s="43"/>
    </row>
    <row r="931" spans="7:16" x14ac:dyDescent="0.25">
      <c r="G931" s="43"/>
      <c r="H931" s="43"/>
      <c r="I931" s="43"/>
      <c r="J931" s="43"/>
      <c r="K931" s="133"/>
      <c r="L931" s="43"/>
      <c r="M931" s="133"/>
      <c r="N931" s="133"/>
      <c r="O931" s="43"/>
      <c r="P931" s="43"/>
    </row>
    <row r="932" spans="7:16" x14ac:dyDescent="0.25">
      <c r="G932" s="43"/>
      <c r="H932" s="43"/>
      <c r="I932" s="43"/>
      <c r="J932" s="43"/>
      <c r="K932" s="133"/>
      <c r="L932" s="43"/>
      <c r="M932" s="133"/>
      <c r="N932" s="133"/>
      <c r="O932" s="43"/>
      <c r="P932" s="43"/>
    </row>
    <row r="933" spans="7:16" x14ac:dyDescent="0.25">
      <c r="G933" s="43"/>
      <c r="H933" s="43"/>
      <c r="I933" s="43"/>
      <c r="J933" s="43"/>
      <c r="K933" s="133"/>
      <c r="L933" s="43"/>
      <c r="M933" s="133"/>
      <c r="N933" s="133"/>
      <c r="O933" s="43"/>
      <c r="P933" s="43"/>
    </row>
    <row r="934" spans="7:16" x14ac:dyDescent="0.25">
      <c r="G934" s="43"/>
      <c r="H934" s="43"/>
      <c r="I934" s="43"/>
      <c r="J934" s="43"/>
      <c r="K934" s="133"/>
      <c r="L934" s="43"/>
      <c r="M934" s="133"/>
      <c r="N934" s="133"/>
      <c r="O934" s="43"/>
      <c r="P934" s="43"/>
    </row>
    <row r="935" spans="7:16" x14ac:dyDescent="0.25">
      <c r="G935" s="43"/>
      <c r="H935" s="43"/>
      <c r="I935" s="43"/>
      <c r="J935" s="43"/>
      <c r="K935" s="133"/>
      <c r="L935" s="43"/>
      <c r="M935" s="133"/>
      <c r="N935" s="133"/>
      <c r="O935" s="43"/>
      <c r="P935" s="43"/>
    </row>
    <row r="936" spans="7:16" x14ac:dyDescent="0.25">
      <c r="G936" s="43"/>
      <c r="H936" s="43"/>
      <c r="I936" s="43"/>
      <c r="J936" s="43"/>
      <c r="K936" s="133"/>
      <c r="L936" s="43"/>
      <c r="M936" s="133"/>
      <c r="N936" s="133"/>
      <c r="O936" s="43"/>
      <c r="P936" s="43"/>
    </row>
    <row r="937" spans="7:16" x14ac:dyDescent="0.25">
      <c r="G937" s="43"/>
      <c r="H937" s="43"/>
      <c r="I937" s="43"/>
      <c r="J937" s="43"/>
      <c r="K937" s="133"/>
      <c r="L937" s="43"/>
      <c r="M937" s="133"/>
      <c r="N937" s="133"/>
      <c r="O937" s="43"/>
      <c r="P937" s="43"/>
    </row>
    <row r="938" spans="7:16" x14ac:dyDescent="0.25">
      <c r="G938" s="43"/>
      <c r="H938" s="43"/>
      <c r="I938" s="43"/>
      <c r="J938" s="43"/>
      <c r="K938" s="133"/>
      <c r="L938" s="43"/>
      <c r="M938" s="133"/>
      <c r="N938" s="133"/>
      <c r="O938" s="43"/>
      <c r="P938" s="43"/>
    </row>
    <row r="939" spans="7:16" x14ac:dyDescent="0.25">
      <c r="G939" s="43"/>
      <c r="H939" s="43"/>
      <c r="I939" s="43"/>
      <c r="J939" s="43"/>
      <c r="K939" s="133"/>
      <c r="L939" s="43"/>
      <c r="M939" s="133"/>
      <c r="N939" s="133"/>
      <c r="O939" s="43"/>
      <c r="P939" s="43"/>
    </row>
    <row r="940" spans="7:16" x14ac:dyDescent="0.25">
      <c r="G940" s="43"/>
      <c r="H940" s="43"/>
      <c r="I940" s="43"/>
      <c r="J940" s="43"/>
      <c r="K940" s="133"/>
      <c r="L940" s="43"/>
      <c r="M940" s="133"/>
      <c r="N940" s="133"/>
      <c r="O940" s="43"/>
      <c r="P940" s="43"/>
    </row>
    <row r="941" spans="7:16" x14ac:dyDescent="0.25">
      <c r="G941" s="43"/>
      <c r="H941" s="43"/>
      <c r="I941" s="43"/>
      <c r="J941" s="43"/>
      <c r="K941" s="133"/>
      <c r="L941" s="43"/>
      <c r="M941" s="133"/>
      <c r="N941" s="133"/>
      <c r="O941" s="43"/>
      <c r="P941" s="43"/>
    </row>
    <row r="942" spans="7:16" x14ac:dyDescent="0.25">
      <c r="G942" s="43"/>
      <c r="H942" s="43"/>
      <c r="I942" s="43"/>
      <c r="J942" s="43"/>
      <c r="K942" s="133"/>
      <c r="L942" s="43"/>
      <c r="M942" s="133"/>
      <c r="N942" s="133"/>
      <c r="O942" s="43"/>
      <c r="P942" s="43"/>
    </row>
    <row r="943" spans="7:16" x14ac:dyDescent="0.25">
      <c r="G943" s="43"/>
      <c r="H943" s="43"/>
      <c r="I943" s="43"/>
      <c r="J943" s="43"/>
      <c r="K943" s="133"/>
      <c r="L943" s="43"/>
      <c r="M943" s="133"/>
      <c r="N943" s="133"/>
      <c r="O943" s="43"/>
      <c r="P943" s="43"/>
    </row>
    <row r="944" spans="7:16" x14ac:dyDescent="0.25">
      <c r="G944" s="43"/>
      <c r="H944" s="43"/>
      <c r="I944" s="43"/>
      <c r="J944" s="43"/>
      <c r="K944" s="133"/>
      <c r="L944" s="43"/>
      <c r="M944" s="133"/>
      <c r="N944" s="133"/>
      <c r="O944" s="43"/>
      <c r="P944" s="43"/>
    </row>
    <row r="945" spans="7:16" x14ac:dyDescent="0.25">
      <c r="G945" s="43"/>
      <c r="H945" s="43"/>
      <c r="I945" s="43"/>
      <c r="J945" s="43"/>
      <c r="K945" s="133"/>
      <c r="L945" s="43"/>
      <c r="M945" s="133"/>
      <c r="N945" s="133"/>
      <c r="O945" s="43"/>
      <c r="P945" s="43"/>
    </row>
    <row r="946" spans="7:16" x14ac:dyDescent="0.25">
      <c r="G946" s="43"/>
      <c r="H946" s="43"/>
      <c r="I946" s="43"/>
      <c r="J946" s="43"/>
      <c r="K946" s="133"/>
      <c r="L946" s="43"/>
      <c r="M946" s="133"/>
      <c r="N946" s="133"/>
      <c r="O946" s="43"/>
      <c r="P946" s="43"/>
    </row>
    <row r="947" spans="7:16" x14ac:dyDescent="0.25">
      <c r="G947" s="43"/>
      <c r="H947" s="43"/>
      <c r="I947" s="43"/>
      <c r="J947" s="43"/>
      <c r="K947" s="133"/>
      <c r="L947" s="43"/>
      <c r="M947" s="133"/>
      <c r="N947" s="133"/>
      <c r="O947" s="43"/>
      <c r="P947" s="43"/>
    </row>
    <row r="948" spans="7:16" x14ac:dyDescent="0.25">
      <c r="G948" s="43"/>
      <c r="H948" s="43"/>
      <c r="I948" s="43"/>
      <c r="J948" s="43"/>
      <c r="K948" s="133"/>
      <c r="L948" s="43"/>
      <c r="M948" s="133"/>
      <c r="N948" s="133"/>
      <c r="O948" s="43"/>
      <c r="P948" s="43"/>
    </row>
    <row r="949" spans="7:16" x14ac:dyDescent="0.25">
      <c r="G949" s="43"/>
      <c r="H949" s="43"/>
      <c r="I949" s="43"/>
      <c r="J949" s="43"/>
      <c r="K949" s="133"/>
      <c r="L949" s="43"/>
      <c r="M949" s="133"/>
      <c r="N949" s="133"/>
      <c r="O949" s="43"/>
      <c r="P949" s="43"/>
    </row>
    <row r="950" spans="7:16" x14ac:dyDescent="0.25">
      <c r="G950" s="43"/>
      <c r="H950" s="43"/>
      <c r="I950" s="43"/>
      <c r="J950" s="43"/>
      <c r="K950" s="133"/>
      <c r="L950" s="43"/>
      <c r="M950" s="133"/>
      <c r="N950" s="133"/>
      <c r="O950" s="43"/>
      <c r="P950" s="43"/>
    </row>
    <row r="951" spans="7:16" x14ac:dyDescent="0.25">
      <c r="G951" s="43"/>
      <c r="H951" s="43"/>
      <c r="I951" s="43"/>
      <c r="J951" s="43"/>
      <c r="K951" s="133"/>
      <c r="L951" s="43"/>
      <c r="M951" s="133"/>
      <c r="N951" s="133"/>
      <c r="O951" s="43"/>
      <c r="P951" s="43"/>
    </row>
    <row r="952" spans="7:16" x14ac:dyDescent="0.25">
      <c r="G952" s="43"/>
      <c r="H952" s="43"/>
      <c r="I952" s="43"/>
      <c r="J952" s="43"/>
      <c r="K952" s="133"/>
      <c r="L952" s="43"/>
      <c r="M952" s="133"/>
      <c r="N952" s="133"/>
      <c r="O952" s="43"/>
      <c r="P952" s="43"/>
    </row>
    <row r="953" spans="7:16" x14ac:dyDescent="0.25">
      <c r="G953" s="43"/>
      <c r="H953" s="43"/>
      <c r="I953" s="43"/>
      <c r="J953" s="43"/>
      <c r="K953" s="133"/>
      <c r="L953" s="43"/>
      <c r="M953" s="133"/>
      <c r="N953" s="133"/>
      <c r="O953" s="43"/>
      <c r="P953" s="43"/>
    </row>
    <row r="954" spans="7:16" x14ac:dyDescent="0.25">
      <c r="G954" s="43"/>
      <c r="H954" s="43"/>
      <c r="I954" s="43"/>
      <c r="J954" s="43"/>
      <c r="K954" s="133"/>
      <c r="L954" s="43"/>
      <c r="M954" s="133"/>
      <c r="N954" s="133"/>
      <c r="O954" s="43"/>
      <c r="P954" s="43"/>
    </row>
    <row r="955" spans="7:16" x14ac:dyDescent="0.25">
      <c r="G955" s="43"/>
      <c r="H955" s="43"/>
      <c r="I955" s="43"/>
      <c r="J955" s="43"/>
      <c r="K955" s="133"/>
      <c r="L955" s="43"/>
      <c r="M955" s="133"/>
      <c r="N955" s="133"/>
      <c r="O955" s="43"/>
      <c r="P955" s="43"/>
    </row>
    <row r="956" spans="7:16" x14ac:dyDescent="0.25">
      <c r="G956" s="43"/>
      <c r="H956" s="43"/>
      <c r="I956" s="43"/>
      <c r="J956" s="43"/>
      <c r="K956" s="133"/>
      <c r="L956" s="43"/>
      <c r="M956" s="133"/>
      <c r="N956" s="133"/>
      <c r="O956" s="43"/>
      <c r="P956" s="43"/>
    </row>
    <row r="957" spans="7:16" x14ac:dyDescent="0.25">
      <c r="G957" s="43"/>
      <c r="H957" s="43"/>
      <c r="I957" s="43"/>
      <c r="J957" s="43"/>
      <c r="K957" s="133"/>
      <c r="L957" s="43"/>
      <c r="M957" s="133"/>
      <c r="N957" s="133"/>
      <c r="O957" s="43"/>
      <c r="P957" s="43"/>
    </row>
    <row r="958" spans="7:16" x14ac:dyDescent="0.25">
      <c r="G958" s="43"/>
      <c r="H958" s="43"/>
      <c r="I958" s="43"/>
      <c r="J958" s="43"/>
      <c r="K958" s="133"/>
      <c r="L958" s="43"/>
      <c r="M958" s="133"/>
      <c r="N958" s="133"/>
      <c r="O958" s="43"/>
      <c r="P958" s="43"/>
    </row>
    <row r="959" spans="7:16" x14ac:dyDescent="0.25">
      <c r="G959" s="43"/>
      <c r="H959" s="43"/>
      <c r="I959" s="43"/>
      <c r="J959" s="43"/>
      <c r="K959" s="133"/>
      <c r="L959" s="43"/>
      <c r="M959" s="133"/>
      <c r="N959" s="133"/>
      <c r="O959" s="43"/>
      <c r="P959" s="43"/>
    </row>
    <row r="960" spans="7:16" x14ac:dyDescent="0.25">
      <c r="G960" s="43"/>
      <c r="H960" s="43"/>
      <c r="I960" s="43"/>
      <c r="J960" s="43"/>
      <c r="K960" s="133"/>
      <c r="L960" s="43"/>
      <c r="M960" s="133"/>
      <c r="N960" s="133"/>
      <c r="O960" s="43"/>
      <c r="P960" s="43"/>
    </row>
    <row r="961" spans="7:16" x14ac:dyDescent="0.25">
      <c r="G961" s="43"/>
      <c r="H961" s="43"/>
      <c r="I961" s="43"/>
      <c r="J961" s="43"/>
      <c r="K961" s="133"/>
      <c r="L961" s="43"/>
      <c r="M961" s="133"/>
      <c r="N961" s="133"/>
      <c r="O961" s="43"/>
      <c r="P961" s="43"/>
    </row>
    <row r="962" spans="7:16" x14ac:dyDescent="0.25">
      <c r="G962" s="43"/>
      <c r="H962" s="43"/>
      <c r="I962" s="43"/>
      <c r="J962" s="43"/>
      <c r="K962" s="133"/>
      <c r="L962" s="43"/>
      <c r="M962" s="133"/>
      <c r="N962" s="133"/>
      <c r="O962" s="43"/>
      <c r="P962" s="43"/>
    </row>
    <row r="963" spans="7:16" x14ac:dyDescent="0.25">
      <c r="G963" s="43"/>
      <c r="H963" s="43"/>
      <c r="I963" s="43"/>
      <c r="J963" s="43"/>
      <c r="K963" s="133"/>
      <c r="L963" s="43"/>
      <c r="M963" s="133"/>
      <c r="N963" s="133"/>
      <c r="O963" s="43"/>
      <c r="P963" s="43"/>
    </row>
    <row r="964" spans="7:16" x14ac:dyDescent="0.25">
      <c r="G964" s="43"/>
      <c r="H964" s="43"/>
      <c r="I964" s="43"/>
      <c r="J964" s="43"/>
      <c r="K964" s="133"/>
      <c r="L964" s="43"/>
      <c r="M964" s="133"/>
      <c r="N964" s="133"/>
      <c r="O964" s="43"/>
      <c r="P964" s="43"/>
    </row>
    <row r="965" spans="7:16" x14ac:dyDescent="0.25">
      <c r="G965" s="43"/>
      <c r="H965" s="43"/>
      <c r="I965" s="43"/>
      <c r="J965" s="43"/>
      <c r="K965" s="133"/>
      <c r="L965" s="43"/>
      <c r="M965" s="133"/>
      <c r="N965" s="133"/>
      <c r="O965" s="43"/>
      <c r="P965" s="43"/>
    </row>
    <row r="966" spans="7:16" x14ac:dyDescent="0.25">
      <c r="G966" s="43"/>
      <c r="H966" s="43"/>
      <c r="I966" s="43"/>
      <c r="J966" s="43"/>
      <c r="K966" s="133"/>
      <c r="L966" s="43"/>
      <c r="M966" s="133"/>
      <c r="N966" s="133"/>
      <c r="O966" s="43"/>
      <c r="P966" s="43"/>
    </row>
    <row r="967" spans="7:16" x14ac:dyDescent="0.25">
      <c r="G967" s="43"/>
      <c r="H967" s="43"/>
      <c r="I967" s="43"/>
      <c r="J967" s="43"/>
      <c r="K967" s="133"/>
      <c r="L967" s="43"/>
      <c r="M967" s="133"/>
      <c r="N967" s="133"/>
      <c r="O967" s="43"/>
      <c r="P967" s="43"/>
    </row>
    <row r="968" spans="7:16" x14ac:dyDescent="0.25">
      <c r="G968" s="43"/>
      <c r="H968" s="43"/>
      <c r="I968" s="43"/>
      <c r="J968" s="43"/>
      <c r="K968" s="133"/>
      <c r="L968" s="43"/>
      <c r="M968" s="133"/>
      <c r="N968" s="133"/>
      <c r="O968" s="43"/>
      <c r="P968" s="43"/>
    </row>
    <row r="969" spans="7:16" x14ac:dyDescent="0.25">
      <c r="G969" s="43"/>
      <c r="H969" s="43"/>
      <c r="I969" s="43"/>
      <c r="J969" s="43"/>
      <c r="K969" s="133"/>
      <c r="L969" s="43"/>
      <c r="M969" s="133"/>
      <c r="N969" s="133"/>
      <c r="O969" s="43"/>
      <c r="P969" s="43"/>
    </row>
    <row r="970" spans="7:16" x14ac:dyDescent="0.25">
      <c r="G970" s="43"/>
      <c r="H970" s="43"/>
      <c r="I970" s="43"/>
      <c r="J970" s="43"/>
      <c r="K970" s="133"/>
      <c r="L970" s="43"/>
      <c r="M970" s="133"/>
      <c r="N970" s="133"/>
      <c r="O970" s="43"/>
      <c r="P970" s="43"/>
    </row>
    <row r="971" spans="7:16" x14ac:dyDescent="0.25">
      <c r="G971" s="43"/>
      <c r="H971" s="43"/>
      <c r="I971" s="43"/>
      <c r="J971" s="43"/>
      <c r="K971" s="133"/>
      <c r="L971" s="43"/>
      <c r="M971" s="133"/>
      <c r="N971" s="133"/>
      <c r="O971" s="43"/>
      <c r="P971" s="43"/>
    </row>
    <row r="972" spans="7:16" x14ac:dyDescent="0.25">
      <c r="G972" s="43"/>
      <c r="H972" s="43"/>
      <c r="I972" s="43"/>
      <c r="J972" s="43"/>
      <c r="K972" s="133"/>
      <c r="L972" s="43"/>
      <c r="M972" s="133"/>
      <c r="N972" s="133"/>
      <c r="O972" s="43"/>
      <c r="P972" s="43"/>
    </row>
    <row r="973" spans="7:16" x14ac:dyDescent="0.25">
      <c r="G973" s="43"/>
      <c r="H973" s="43"/>
      <c r="I973" s="43"/>
      <c r="J973" s="43"/>
      <c r="K973" s="133"/>
      <c r="L973" s="43"/>
      <c r="M973" s="133"/>
      <c r="N973" s="133"/>
      <c r="O973" s="43"/>
      <c r="P973" s="43"/>
    </row>
    <row r="974" spans="7:16" x14ac:dyDescent="0.25">
      <c r="G974" s="43"/>
      <c r="H974" s="43"/>
      <c r="I974" s="43"/>
      <c r="J974" s="43"/>
      <c r="K974" s="133"/>
      <c r="L974" s="43"/>
      <c r="M974" s="133"/>
      <c r="N974" s="133"/>
      <c r="O974" s="43"/>
      <c r="P974" s="43"/>
    </row>
    <row r="975" spans="7:16" x14ac:dyDescent="0.25">
      <c r="G975" s="43"/>
      <c r="H975" s="43"/>
      <c r="I975" s="43"/>
      <c r="J975" s="43"/>
      <c r="K975" s="133"/>
      <c r="L975" s="43"/>
      <c r="M975" s="133"/>
      <c r="N975" s="133"/>
      <c r="O975" s="43"/>
      <c r="P975" s="43"/>
    </row>
    <row r="976" spans="7:16" x14ac:dyDescent="0.25">
      <c r="G976" s="43"/>
      <c r="H976" s="43"/>
      <c r="I976" s="43"/>
      <c r="J976" s="43"/>
      <c r="K976" s="133"/>
      <c r="L976" s="43"/>
      <c r="M976" s="133"/>
      <c r="N976" s="133"/>
      <c r="O976" s="43"/>
      <c r="P976" s="43"/>
    </row>
    <row r="977" spans="7:16" x14ac:dyDescent="0.25">
      <c r="G977" s="43"/>
      <c r="H977" s="43"/>
      <c r="I977" s="43"/>
      <c r="J977" s="43"/>
      <c r="K977" s="133"/>
      <c r="L977" s="43"/>
      <c r="M977" s="133"/>
      <c r="N977" s="133"/>
      <c r="O977" s="43"/>
      <c r="P977" s="43"/>
    </row>
    <row r="978" spans="7:16" x14ac:dyDescent="0.25">
      <c r="G978" s="43"/>
      <c r="H978" s="43"/>
      <c r="I978" s="43"/>
      <c r="J978" s="43"/>
      <c r="K978" s="133"/>
      <c r="L978" s="43"/>
      <c r="M978" s="133"/>
      <c r="N978" s="133"/>
      <c r="O978" s="43"/>
      <c r="P978" s="43"/>
    </row>
    <row r="979" spans="7:16" x14ac:dyDescent="0.25">
      <c r="G979" s="43"/>
      <c r="H979" s="43"/>
      <c r="I979" s="43"/>
      <c r="J979" s="43"/>
      <c r="K979" s="133"/>
      <c r="L979" s="43"/>
      <c r="M979" s="133"/>
      <c r="N979" s="133"/>
      <c r="O979" s="43"/>
      <c r="P979" s="43"/>
    </row>
    <row r="980" spans="7:16" x14ac:dyDescent="0.25">
      <c r="G980" s="43"/>
      <c r="H980" s="43"/>
      <c r="I980" s="43"/>
      <c r="J980" s="43"/>
      <c r="K980" s="133"/>
      <c r="L980" s="43"/>
      <c r="M980" s="133"/>
      <c r="N980" s="133"/>
      <c r="O980" s="43"/>
      <c r="P980" s="43"/>
    </row>
    <row r="981" spans="7:16" x14ac:dyDescent="0.25">
      <c r="G981" s="43"/>
      <c r="H981" s="43"/>
      <c r="I981" s="43"/>
      <c r="J981" s="43"/>
      <c r="K981" s="133"/>
      <c r="L981" s="43"/>
      <c r="M981" s="133"/>
      <c r="N981" s="133"/>
      <c r="O981" s="43"/>
      <c r="P981" s="43"/>
    </row>
    <row r="982" spans="7:16" x14ac:dyDescent="0.25">
      <c r="G982" s="43"/>
      <c r="H982" s="43"/>
      <c r="I982" s="43"/>
      <c r="J982" s="43"/>
      <c r="K982" s="133"/>
      <c r="L982" s="43"/>
      <c r="M982" s="133"/>
      <c r="N982" s="133"/>
      <c r="O982" s="43"/>
      <c r="P982" s="43"/>
    </row>
    <row r="983" spans="7:16" x14ac:dyDescent="0.25">
      <c r="G983" s="43"/>
      <c r="H983" s="43"/>
      <c r="I983" s="43"/>
      <c r="J983" s="43"/>
      <c r="K983" s="133"/>
      <c r="L983" s="43"/>
      <c r="M983" s="133"/>
      <c r="N983" s="133"/>
      <c r="O983" s="43"/>
      <c r="P983" s="43"/>
    </row>
    <row r="984" spans="7:16" x14ac:dyDescent="0.25">
      <c r="G984" s="43"/>
      <c r="H984" s="43"/>
      <c r="I984" s="43"/>
      <c r="J984" s="43"/>
      <c r="K984" s="133"/>
      <c r="L984" s="43"/>
      <c r="M984" s="133"/>
      <c r="N984" s="133"/>
      <c r="O984" s="43"/>
      <c r="P984" s="43"/>
    </row>
    <row r="985" spans="7:16" x14ac:dyDescent="0.25">
      <c r="G985" s="43"/>
      <c r="H985" s="43"/>
      <c r="I985" s="43"/>
      <c r="J985" s="43"/>
      <c r="K985" s="133"/>
      <c r="L985" s="43"/>
      <c r="M985" s="133"/>
      <c r="N985" s="133"/>
      <c r="O985" s="43"/>
      <c r="P985" s="43"/>
    </row>
    <row r="986" spans="7:16" x14ac:dyDescent="0.25">
      <c r="G986" s="43"/>
      <c r="H986" s="43"/>
      <c r="I986" s="43"/>
      <c r="J986" s="43"/>
      <c r="K986" s="133"/>
      <c r="L986" s="43"/>
      <c r="M986" s="133"/>
      <c r="N986" s="133"/>
      <c r="O986" s="43"/>
      <c r="P986" s="43"/>
    </row>
    <row r="987" spans="7:16" x14ac:dyDescent="0.25">
      <c r="G987" s="43"/>
      <c r="H987" s="43"/>
      <c r="I987" s="43"/>
      <c r="J987" s="43"/>
      <c r="K987" s="133"/>
      <c r="L987" s="43"/>
      <c r="M987" s="133"/>
      <c r="N987" s="133"/>
      <c r="O987" s="43"/>
      <c r="P987" s="43"/>
    </row>
    <row r="988" spans="7:16" x14ac:dyDescent="0.25">
      <c r="G988" s="43"/>
      <c r="H988" s="43"/>
      <c r="I988" s="43"/>
      <c r="J988" s="43"/>
      <c r="K988" s="133"/>
      <c r="L988" s="43"/>
      <c r="M988" s="133"/>
      <c r="N988" s="133"/>
      <c r="O988" s="43"/>
      <c r="P988" s="43"/>
    </row>
    <row r="989" spans="7:16" x14ac:dyDescent="0.25">
      <c r="G989" s="43"/>
      <c r="H989" s="43"/>
      <c r="I989" s="43"/>
      <c r="J989" s="43"/>
      <c r="K989" s="133"/>
      <c r="L989" s="43"/>
      <c r="M989" s="133"/>
      <c r="N989" s="133"/>
      <c r="O989" s="43"/>
      <c r="P989" s="43"/>
    </row>
    <row r="990" spans="7:16" x14ac:dyDescent="0.25">
      <c r="G990" s="43"/>
      <c r="H990" s="43"/>
      <c r="I990" s="43"/>
      <c r="J990" s="43"/>
      <c r="K990" s="133"/>
      <c r="L990" s="43"/>
      <c r="M990" s="133"/>
      <c r="N990" s="133"/>
      <c r="O990" s="43"/>
      <c r="P990" s="43"/>
    </row>
    <row r="991" spans="7:16" x14ac:dyDescent="0.25">
      <c r="G991" s="43"/>
      <c r="H991" s="43"/>
      <c r="I991" s="43"/>
      <c r="J991" s="43"/>
      <c r="K991" s="133"/>
      <c r="L991" s="43"/>
      <c r="M991" s="133"/>
      <c r="N991" s="133"/>
      <c r="O991" s="43"/>
      <c r="P991" s="43"/>
    </row>
    <row r="992" spans="7:16" x14ac:dyDescent="0.25">
      <c r="G992" s="43"/>
      <c r="H992" s="43"/>
      <c r="I992" s="43"/>
      <c r="J992" s="43"/>
      <c r="K992" s="133"/>
      <c r="L992" s="43"/>
      <c r="M992" s="133"/>
      <c r="N992" s="133"/>
      <c r="O992" s="43"/>
      <c r="P992" s="43"/>
    </row>
    <row r="993" spans="7:16" x14ac:dyDescent="0.25">
      <c r="G993" s="43"/>
      <c r="H993" s="43"/>
      <c r="I993" s="43"/>
      <c r="J993" s="43"/>
      <c r="K993" s="133"/>
      <c r="L993" s="43"/>
      <c r="M993" s="133"/>
      <c r="N993" s="133"/>
      <c r="O993" s="43"/>
      <c r="P993" s="43"/>
    </row>
    <row r="994" spans="7:16" x14ac:dyDescent="0.25">
      <c r="G994" s="43"/>
      <c r="H994" s="43"/>
      <c r="I994" s="43"/>
      <c r="J994" s="43"/>
      <c r="K994" s="133"/>
      <c r="L994" s="43"/>
      <c r="M994" s="133"/>
      <c r="N994" s="133"/>
      <c r="O994" s="43"/>
      <c r="P994" s="43"/>
    </row>
    <row r="995" spans="7:16" x14ac:dyDescent="0.25">
      <c r="G995" s="43"/>
      <c r="H995" s="43"/>
      <c r="I995" s="43"/>
      <c r="J995" s="43"/>
      <c r="K995" s="133"/>
      <c r="L995" s="43"/>
      <c r="M995" s="133"/>
      <c r="N995" s="133"/>
      <c r="O995" s="43"/>
      <c r="P995" s="43"/>
    </row>
    <row r="996" spans="7:16" x14ac:dyDescent="0.25">
      <c r="G996" s="43"/>
      <c r="H996" s="43"/>
      <c r="I996" s="43"/>
      <c r="J996" s="43"/>
      <c r="K996" s="133"/>
      <c r="L996" s="43"/>
      <c r="M996" s="133"/>
      <c r="N996" s="133"/>
      <c r="O996" s="43"/>
      <c r="P996" s="43"/>
    </row>
    <row r="997" spans="7:16" x14ac:dyDescent="0.25">
      <c r="G997" s="43"/>
      <c r="H997" s="43"/>
      <c r="I997" s="43"/>
      <c r="J997" s="43"/>
      <c r="K997" s="133"/>
      <c r="L997" s="43"/>
      <c r="M997" s="133"/>
      <c r="N997" s="133"/>
      <c r="O997" s="43"/>
      <c r="P997" s="43"/>
    </row>
    <row r="998" spans="7:16" x14ac:dyDescent="0.25">
      <c r="G998" s="43"/>
      <c r="H998" s="43"/>
      <c r="I998" s="43"/>
      <c r="J998" s="43"/>
      <c r="K998" s="133"/>
      <c r="L998" s="43"/>
      <c r="M998" s="133"/>
      <c r="N998" s="133"/>
      <c r="O998" s="43"/>
      <c r="P998" s="43"/>
    </row>
    <row r="999" spans="7:16" x14ac:dyDescent="0.25">
      <c r="G999" s="43"/>
      <c r="H999" s="43"/>
      <c r="I999" s="43"/>
      <c r="J999" s="43"/>
      <c r="K999" s="133"/>
      <c r="L999" s="43"/>
      <c r="M999" s="133"/>
      <c r="N999" s="133"/>
      <c r="O999" s="43"/>
      <c r="P999" s="43"/>
    </row>
    <row r="1000" spans="7:16" x14ac:dyDescent="0.25">
      <c r="G1000" s="43"/>
      <c r="H1000" s="43"/>
      <c r="I1000" s="43"/>
      <c r="J1000" s="43"/>
      <c r="K1000" s="133"/>
      <c r="L1000" s="43"/>
      <c r="M1000" s="133"/>
      <c r="N1000" s="133"/>
      <c r="O1000" s="43"/>
      <c r="P1000" s="43"/>
    </row>
    <row r="1001" spans="7:16" x14ac:dyDescent="0.25">
      <c r="G1001" s="43"/>
      <c r="H1001" s="43"/>
      <c r="I1001" s="43"/>
      <c r="J1001" s="43"/>
      <c r="K1001" s="133"/>
      <c r="L1001" s="43"/>
      <c r="M1001" s="133"/>
      <c r="N1001" s="133"/>
      <c r="O1001" s="43"/>
      <c r="P1001" s="43"/>
    </row>
    <row r="1002" spans="7:16" x14ac:dyDescent="0.25">
      <c r="G1002" s="43"/>
      <c r="H1002" s="43"/>
      <c r="I1002" s="43"/>
      <c r="J1002" s="43"/>
      <c r="K1002" s="133"/>
      <c r="L1002" s="43"/>
      <c r="M1002" s="133"/>
      <c r="N1002" s="133"/>
      <c r="O1002" s="43"/>
      <c r="P1002" s="43"/>
    </row>
    <row r="1003" spans="7:16" x14ac:dyDescent="0.25">
      <c r="G1003" s="43"/>
      <c r="H1003" s="43"/>
      <c r="I1003" s="43"/>
      <c r="J1003" s="43"/>
      <c r="K1003" s="133"/>
      <c r="L1003" s="43"/>
      <c r="M1003" s="133"/>
      <c r="N1003" s="133"/>
      <c r="O1003" s="43"/>
      <c r="P1003" s="43"/>
    </row>
    <row r="1004" spans="7:16" x14ac:dyDescent="0.25">
      <c r="G1004" s="43"/>
      <c r="H1004" s="43"/>
      <c r="I1004" s="43"/>
      <c r="J1004" s="43"/>
      <c r="K1004" s="133"/>
      <c r="L1004" s="43"/>
      <c r="M1004" s="133"/>
      <c r="N1004" s="133"/>
      <c r="O1004" s="43"/>
      <c r="P1004" s="43"/>
    </row>
    <row r="1005" spans="7:16" x14ac:dyDescent="0.25">
      <c r="G1005" s="43"/>
      <c r="H1005" s="43"/>
      <c r="I1005" s="43"/>
      <c r="J1005" s="43"/>
      <c r="K1005" s="133"/>
      <c r="L1005" s="43"/>
      <c r="M1005" s="133"/>
      <c r="N1005" s="133"/>
      <c r="O1005" s="43"/>
      <c r="P1005" s="43"/>
    </row>
    <row r="1006" spans="7:16" x14ac:dyDescent="0.25">
      <c r="G1006" s="43"/>
      <c r="H1006" s="43"/>
      <c r="I1006" s="43"/>
      <c r="J1006" s="43"/>
      <c r="K1006" s="133"/>
      <c r="L1006" s="43"/>
      <c r="M1006" s="133"/>
      <c r="N1006" s="133"/>
      <c r="O1006" s="43"/>
      <c r="P1006" s="43"/>
    </row>
    <row r="1007" spans="7:16" x14ac:dyDescent="0.25">
      <c r="G1007" s="43"/>
      <c r="H1007" s="43"/>
      <c r="I1007" s="43"/>
      <c r="J1007" s="43"/>
      <c r="K1007" s="133"/>
      <c r="L1007" s="43"/>
      <c r="M1007" s="133"/>
      <c r="N1007" s="133"/>
      <c r="O1007" s="43"/>
      <c r="P1007" s="43"/>
    </row>
    <row r="1008" spans="7:16" x14ac:dyDescent="0.25">
      <c r="G1008" s="43"/>
      <c r="H1008" s="43"/>
      <c r="I1008" s="43"/>
      <c r="J1008" s="43"/>
      <c r="K1008" s="133"/>
      <c r="L1008" s="43"/>
      <c r="M1008" s="133"/>
      <c r="N1008" s="133"/>
      <c r="O1008" s="43"/>
      <c r="P1008" s="43"/>
    </row>
    <row r="1009" spans="7:16" x14ac:dyDescent="0.25">
      <c r="G1009" s="43"/>
      <c r="H1009" s="43"/>
      <c r="I1009" s="43"/>
      <c r="J1009" s="43"/>
      <c r="K1009" s="133"/>
      <c r="L1009" s="43"/>
      <c r="M1009" s="133"/>
      <c r="N1009" s="133"/>
      <c r="O1009" s="43"/>
      <c r="P1009" s="43"/>
    </row>
    <row r="1010" spans="7:16" x14ac:dyDescent="0.25">
      <c r="G1010" s="43"/>
      <c r="H1010" s="43"/>
      <c r="I1010" s="43"/>
      <c r="J1010" s="43"/>
      <c r="K1010" s="133"/>
      <c r="L1010" s="43"/>
      <c r="M1010" s="133"/>
      <c r="N1010" s="133"/>
      <c r="O1010" s="43"/>
      <c r="P1010" s="43"/>
    </row>
    <row r="1011" spans="7:16" x14ac:dyDescent="0.25">
      <c r="G1011" s="43"/>
      <c r="H1011" s="43"/>
      <c r="I1011" s="43"/>
      <c r="J1011" s="43"/>
      <c r="K1011" s="133"/>
      <c r="L1011" s="43"/>
      <c r="M1011" s="133"/>
      <c r="N1011" s="133"/>
      <c r="O1011" s="43"/>
      <c r="P1011" s="43"/>
    </row>
    <row r="1012" spans="7:16" x14ac:dyDescent="0.25">
      <c r="G1012" s="43"/>
      <c r="H1012" s="43"/>
      <c r="I1012" s="43"/>
      <c r="J1012" s="43"/>
      <c r="K1012" s="133"/>
      <c r="L1012" s="43"/>
      <c r="M1012" s="133"/>
      <c r="N1012" s="133"/>
      <c r="O1012" s="43"/>
      <c r="P1012" s="43"/>
    </row>
    <row r="1013" spans="7:16" x14ac:dyDescent="0.25">
      <c r="G1013" s="43"/>
      <c r="H1013" s="43"/>
      <c r="I1013" s="43"/>
      <c r="J1013" s="43"/>
      <c r="K1013" s="133"/>
      <c r="L1013" s="43"/>
      <c r="M1013" s="133"/>
      <c r="N1013" s="133"/>
      <c r="O1013" s="43"/>
      <c r="P1013" s="43"/>
    </row>
    <row r="1014" spans="7:16" x14ac:dyDescent="0.25">
      <c r="G1014" s="43"/>
      <c r="H1014" s="43"/>
      <c r="I1014" s="43"/>
      <c r="J1014" s="43"/>
      <c r="K1014" s="133"/>
      <c r="L1014" s="43"/>
      <c r="M1014" s="133"/>
      <c r="N1014" s="133"/>
      <c r="O1014" s="43"/>
      <c r="P1014" s="43"/>
    </row>
    <row r="1015" spans="7:16" x14ac:dyDescent="0.25">
      <c r="G1015" s="43"/>
      <c r="H1015" s="43"/>
      <c r="I1015" s="43"/>
      <c r="J1015" s="43"/>
      <c r="K1015" s="133"/>
      <c r="L1015" s="43"/>
      <c r="M1015" s="133"/>
      <c r="N1015" s="133"/>
      <c r="O1015" s="43"/>
      <c r="P1015" s="43"/>
    </row>
    <row r="1016" spans="7:16" x14ac:dyDescent="0.25">
      <c r="G1016" s="43"/>
      <c r="H1016" s="43"/>
      <c r="I1016" s="43"/>
      <c r="J1016" s="43"/>
      <c r="K1016" s="133"/>
      <c r="L1016" s="43"/>
      <c r="M1016" s="133"/>
      <c r="N1016" s="133"/>
      <c r="O1016" s="43"/>
      <c r="P1016" s="43"/>
    </row>
    <row r="1017" spans="7:16" x14ac:dyDescent="0.25">
      <c r="G1017" s="43"/>
      <c r="H1017" s="43"/>
      <c r="I1017" s="43"/>
      <c r="J1017" s="43"/>
      <c r="K1017" s="133"/>
      <c r="L1017" s="43"/>
      <c r="M1017" s="133"/>
      <c r="N1017" s="133"/>
      <c r="O1017" s="43"/>
      <c r="P1017" s="43"/>
    </row>
    <row r="1018" spans="7:16" x14ac:dyDescent="0.25">
      <c r="G1018" s="43"/>
      <c r="H1018" s="43"/>
      <c r="I1018" s="43"/>
      <c r="J1018" s="43"/>
      <c r="K1018" s="133"/>
      <c r="L1018" s="43"/>
      <c r="M1018" s="133"/>
      <c r="N1018" s="133"/>
      <c r="O1018" s="43"/>
      <c r="P1018" s="43"/>
    </row>
    <row r="1019" spans="7:16" x14ac:dyDescent="0.25">
      <c r="G1019" s="43"/>
      <c r="H1019" s="43"/>
      <c r="I1019" s="43"/>
      <c r="J1019" s="43"/>
      <c r="K1019" s="133"/>
      <c r="L1019" s="43"/>
      <c r="M1019" s="133"/>
      <c r="N1019" s="133"/>
      <c r="O1019" s="43"/>
      <c r="P1019" s="43"/>
    </row>
    <row r="1020" spans="7:16" x14ac:dyDescent="0.25">
      <c r="G1020" s="43"/>
      <c r="H1020" s="43"/>
      <c r="I1020" s="43"/>
      <c r="J1020" s="43"/>
      <c r="K1020" s="133"/>
      <c r="L1020" s="43"/>
      <c r="M1020" s="133"/>
      <c r="N1020" s="133"/>
      <c r="O1020" s="43"/>
      <c r="P1020" s="43"/>
    </row>
    <row r="1021" spans="7:16" x14ac:dyDescent="0.25">
      <c r="G1021" s="43"/>
      <c r="H1021" s="43"/>
      <c r="I1021" s="43"/>
      <c r="J1021" s="43"/>
      <c r="K1021" s="133"/>
      <c r="L1021" s="43"/>
      <c r="M1021" s="133"/>
      <c r="N1021" s="133"/>
      <c r="O1021" s="43"/>
      <c r="P1021" s="43"/>
    </row>
    <row r="1022" spans="7:16" x14ac:dyDescent="0.25">
      <c r="G1022" s="43"/>
      <c r="H1022" s="43"/>
      <c r="I1022" s="43"/>
      <c r="J1022" s="43"/>
      <c r="K1022" s="133"/>
      <c r="L1022" s="43"/>
      <c r="M1022" s="133"/>
      <c r="N1022" s="133"/>
      <c r="O1022" s="43"/>
      <c r="P1022" s="43"/>
    </row>
    <row r="1023" spans="7:16" x14ac:dyDescent="0.25">
      <c r="G1023" s="43"/>
      <c r="H1023" s="43"/>
      <c r="I1023" s="43"/>
      <c r="J1023" s="43"/>
      <c r="K1023" s="133"/>
      <c r="L1023" s="43"/>
      <c r="M1023" s="133"/>
      <c r="N1023" s="133"/>
      <c r="O1023" s="43"/>
      <c r="P1023" s="43"/>
    </row>
    <row r="1024" spans="7:16" x14ac:dyDescent="0.25">
      <c r="G1024" s="43"/>
      <c r="H1024" s="43"/>
      <c r="I1024" s="43"/>
      <c r="J1024" s="43"/>
      <c r="K1024" s="133"/>
      <c r="L1024" s="43"/>
      <c r="M1024" s="133"/>
      <c r="N1024" s="133"/>
      <c r="O1024" s="43"/>
      <c r="P1024" s="43"/>
    </row>
    <row r="1025" spans="7:16" x14ac:dyDescent="0.25">
      <c r="G1025" s="43"/>
      <c r="H1025" s="43"/>
      <c r="I1025" s="43"/>
      <c r="J1025" s="43"/>
      <c r="K1025" s="133"/>
      <c r="L1025" s="43"/>
      <c r="M1025" s="133"/>
      <c r="N1025" s="133"/>
      <c r="O1025" s="43"/>
      <c r="P1025" s="43"/>
    </row>
    <row r="1026" spans="7:16" x14ac:dyDescent="0.25">
      <c r="G1026" s="43"/>
      <c r="H1026" s="43"/>
      <c r="I1026" s="43"/>
      <c r="J1026" s="43"/>
      <c r="K1026" s="133"/>
      <c r="L1026" s="43"/>
      <c r="M1026" s="133"/>
      <c r="N1026" s="133"/>
      <c r="O1026" s="43"/>
      <c r="P1026" s="43"/>
    </row>
    <row r="1027" spans="7:16" x14ac:dyDescent="0.25">
      <c r="G1027" s="43"/>
      <c r="H1027" s="43"/>
      <c r="I1027" s="43"/>
      <c r="J1027" s="43"/>
      <c r="K1027" s="133"/>
      <c r="L1027" s="43"/>
      <c r="M1027" s="133"/>
      <c r="N1027" s="133"/>
      <c r="O1027" s="43"/>
      <c r="P1027" s="43"/>
    </row>
    <row r="1028" spans="7:16" x14ac:dyDescent="0.25">
      <c r="G1028" s="43"/>
      <c r="H1028" s="43"/>
      <c r="I1028" s="43"/>
      <c r="J1028" s="43"/>
      <c r="K1028" s="133"/>
      <c r="L1028" s="43"/>
      <c r="M1028" s="133"/>
      <c r="N1028" s="133"/>
      <c r="O1028" s="43"/>
      <c r="P1028" s="43"/>
    </row>
    <row r="1029" spans="7:16" x14ac:dyDescent="0.25">
      <c r="G1029" s="43"/>
      <c r="H1029" s="43"/>
      <c r="I1029" s="43"/>
      <c r="J1029" s="43"/>
      <c r="K1029" s="133"/>
      <c r="L1029" s="43"/>
      <c r="M1029" s="133"/>
      <c r="N1029" s="133"/>
      <c r="O1029" s="43"/>
      <c r="P1029" s="43"/>
    </row>
    <row r="1030" spans="7:16" x14ac:dyDescent="0.25">
      <c r="G1030" s="43"/>
      <c r="H1030" s="43"/>
      <c r="I1030" s="43"/>
      <c r="J1030" s="43"/>
      <c r="K1030" s="133"/>
      <c r="L1030" s="43"/>
      <c r="M1030" s="133"/>
      <c r="N1030" s="133"/>
      <c r="O1030" s="43"/>
      <c r="P1030" s="43"/>
    </row>
    <row r="1031" spans="7:16" x14ac:dyDescent="0.25">
      <c r="G1031" s="43"/>
      <c r="H1031" s="43"/>
      <c r="I1031" s="43"/>
      <c r="J1031" s="43"/>
      <c r="K1031" s="133"/>
      <c r="L1031" s="43"/>
      <c r="M1031" s="133"/>
      <c r="N1031" s="133"/>
      <c r="O1031" s="43"/>
      <c r="P1031" s="43"/>
    </row>
    <row r="1032" spans="7:16" x14ac:dyDescent="0.25">
      <c r="G1032" s="43"/>
      <c r="H1032" s="43"/>
      <c r="I1032" s="43"/>
      <c r="J1032" s="43"/>
      <c r="K1032" s="133"/>
      <c r="L1032" s="43"/>
      <c r="M1032" s="133"/>
      <c r="N1032" s="133"/>
      <c r="O1032" s="43"/>
      <c r="P1032" s="43"/>
    </row>
    <row r="1033" spans="7:16" x14ac:dyDescent="0.25">
      <c r="G1033" s="43"/>
      <c r="H1033" s="43"/>
      <c r="I1033" s="43"/>
      <c r="J1033" s="43"/>
      <c r="K1033" s="133"/>
      <c r="L1033" s="43"/>
      <c r="M1033" s="133"/>
      <c r="N1033" s="133"/>
      <c r="O1033" s="43"/>
      <c r="P1033" s="43"/>
    </row>
    <row r="1034" spans="7:16" x14ac:dyDescent="0.25">
      <c r="G1034" s="43"/>
      <c r="H1034" s="43"/>
      <c r="I1034" s="43"/>
      <c r="J1034" s="43"/>
      <c r="K1034" s="133"/>
      <c r="L1034" s="43"/>
      <c r="M1034" s="133"/>
      <c r="N1034" s="133"/>
      <c r="O1034" s="43"/>
      <c r="P1034" s="43"/>
    </row>
    <row r="1035" spans="7:16" x14ac:dyDescent="0.25">
      <c r="G1035" s="43"/>
      <c r="H1035" s="43"/>
      <c r="I1035" s="43"/>
      <c r="J1035" s="43"/>
      <c r="K1035" s="133"/>
      <c r="L1035" s="43"/>
      <c r="M1035" s="133"/>
      <c r="N1035" s="133"/>
      <c r="O1035" s="43"/>
      <c r="P1035" s="43"/>
    </row>
    <row r="1036" spans="7:16" x14ac:dyDescent="0.25">
      <c r="G1036" s="43"/>
      <c r="H1036" s="43"/>
      <c r="I1036" s="43"/>
      <c r="J1036" s="43"/>
      <c r="K1036" s="133"/>
      <c r="L1036" s="43"/>
      <c r="M1036" s="133"/>
      <c r="N1036" s="133"/>
      <c r="O1036" s="43"/>
      <c r="P1036" s="43"/>
    </row>
    <row r="1037" spans="7:16" x14ac:dyDescent="0.25">
      <c r="G1037" s="43"/>
      <c r="H1037" s="43"/>
      <c r="I1037" s="43"/>
      <c r="J1037" s="43"/>
      <c r="K1037" s="133"/>
      <c r="L1037" s="43"/>
      <c r="M1037" s="133"/>
      <c r="N1037" s="133"/>
      <c r="O1037" s="43"/>
      <c r="P1037" s="43"/>
    </row>
    <row r="1038" spans="7:16" x14ac:dyDescent="0.25">
      <c r="G1038" s="43"/>
      <c r="H1038" s="43"/>
      <c r="I1038" s="43"/>
      <c r="J1038" s="43"/>
      <c r="K1038" s="133"/>
      <c r="L1038" s="43"/>
      <c r="M1038" s="133"/>
      <c r="N1038" s="133"/>
      <c r="O1038" s="43"/>
      <c r="P1038" s="43"/>
    </row>
    <row r="1039" spans="7:16" x14ac:dyDescent="0.25">
      <c r="G1039" s="43"/>
      <c r="H1039" s="43"/>
      <c r="I1039" s="43"/>
      <c r="J1039" s="43"/>
      <c r="K1039" s="133"/>
      <c r="L1039" s="43"/>
      <c r="M1039" s="133"/>
      <c r="N1039" s="133"/>
      <c r="O1039" s="43"/>
      <c r="P1039" s="43"/>
    </row>
    <row r="1040" spans="7:16" x14ac:dyDescent="0.25">
      <c r="G1040" s="43"/>
      <c r="H1040" s="43"/>
      <c r="I1040" s="43"/>
      <c r="J1040" s="43"/>
      <c r="K1040" s="133"/>
      <c r="L1040" s="43"/>
      <c r="M1040" s="133"/>
      <c r="N1040" s="133"/>
      <c r="O1040" s="43"/>
      <c r="P1040" s="43"/>
    </row>
    <row r="1041" spans="7:16" x14ac:dyDescent="0.25">
      <c r="G1041" s="43"/>
      <c r="H1041" s="43"/>
      <c r="I1041" s="43"/>
      <c r="J1041" s="43"/>
      <c r="K1041" s="133"/>
      <c r="L1041" s="43"/>
      <c r="M1041" s="133"/>
      <c r="N1041" s="133"/>
      <c r="O1041" s="43"/>
      <c r="P1041" s="43"/>
    </row>
    <row r="1042" spans="7:16" x14ac:dyDescent="0.25">
      <c r="G1042" s="43"/>
      <c r="H1042" s="43"/>
      <c r="I1042" s="43"/>
      <c r="J1042" s="43"/>
      <c r="K1042" s="133"/>
      <c r="L1042" s="43"/>
      <c r="M1042" s="133"/>
      <c r="N1042" s="133"/>
      <c r="O1042" s="43"/>
      <c r="P1042" s="43"/>
    </row>
    <row r="1043" spans="7:16" x14ac:dyDescent="0.25">
      <c r="G1043" s="43"/>
      <c r="H1043" s="43"/>
      <c r="I1043" s="43"/>
      <c r="J1043" s="43"/>
      <c r="K1043" s="133"/>
      <c r="L1043" s="43"/>
      <c r="M1043" s="133"/>
      <c r="N1043" s="133"/>
      <c r="O1043" s="43"/>
      <c r="P1043" s="43"/>
    </row>
    <row r="1044" spans="7:16" x14ac:dyDescent="0.25">
      <c r="G1044" s="43"/>
      <c r="H1044" s="43"/>
      <c r="I1044" s="43"/>
      <c r="J1044" s="43"/>
      <c r="K1044" s="133"/>
      <c r="L1044" s="43"/>
      <c r="M1044" s="133"/>
      <c r="N1044" s="133"/>
      <c r="O1044" s="43"/>
      <c r="P1044" s="43"/>
    </row>
    <row r="1045" spans="7:16" x14ac:dyDescent="0.25">
      <c r="G1045" s="43"/>
      <c r="H1045" s="43"/>
      <c r="I1045" s="43"/>
      <c r="J1045" s="43"/>
      <c r="K1045" s="133"/>
      <c r="L1045" s="43"/>
      <c r="M1045" s="133"/>
      <c r="N1045" s="133"/>
      <c r="O1045" s="43"/>
      <c r="P1045" s="43"/>
    </row>
    <row r="1046" spans="7:16" x14ac:dyDescent="0.25">
      <c r="G1046" s="43"/>
      <c r="H1046" s="43"/>
      <c r="I1046" s="43"/>
      <c r="J1046" s="43"/>
      <c r="K1046" s="133"/>
      <c r="L1046" s="43"/>
      <c r="M1046" s="133"/>
      <c r="N1046" s="133"/>
      <c r="O1046" s="43"/>
      <c r="P1046" s="43"/>
    </row>
    <row r="1047" spans="7:16" x14ac:dyDescent="0.25">
      <c r="G1047" s="43"/>
      <c r="H1047" s="43"/>
      <c r="I1047" s="43"/>
      <c r="J1047" s="43"/>
      <c r="K1047" s="133"/>
      <c r="L1047" s="43"/>
      <c r="M1047" s="133"/>
      <c r="N1047" s="133"/>
      <c r="O1047" s="43"/>
      <c r="P1047" s="43"/>
    </row>
    <row r="1048" spans="7:16" x14ac:dyDescent="0.25">
      <c r="G1048" s="43"/>
      <c r="H1048" s="43"/>
      <c r="I1048" s="43"/>
      <c r="J1048" s="43"/>
      <c r="K1048" s="133"/>
      <c r="L1048" s="43"/>
      <c r="M1048" s="133"/>
      <c r="N1048" s="133"/>
      <c r="O1048" s="43"/>
      <c r="P1048" s="43"/>
    </row>
    <row r="1049" spans="7:16" x14ac:dyDescent="0.25">
      <c r="G1049" s="43"/>
      <c r="H1049" s="43"/>
      <c r="I1049" s="43"/>
      <c r="J1049" s="43"/>
      <c r="K1049" s="133"/>
      <c r="L1049" s="43"/>
      <c r="M1049" s="133"/>
      <c r="N1049" s="133"/>
      <c r="O1049" s="43"/>
      <c r="P1049" s="43"/>
    </row>
    <row r="1050" spans="7:16" x14ac:dyDescent="0.25">
      <c r="G1050" s="43"/>
      <c r="H1050" s="43"/>
      <c r="I1050" s="43"/>
      <c r="J1050" s="43"/>
      <c r="K1050" s="133"/>
      <c r="L1050" s="43"/>
      <c r="M1050" s="133"/>
      <c r="N1050" s="133"/>
      <c r="O1050" s="43"/>
      <c r="P1050" s="43"/>
    </row>
    <row r="1051" spans="7:16" x14ac:dyDescent="0.25">
      <c r="G1051" s="43"/>
      <c r="H1051" s="43"/>
      <c r="I1051" s="43"/>
      <c r="J1051" s="43"/>
      <c r="K1051" s="133"/>
      <c r="L1051" s="43"/>
      <c r="M1051" s="133"/>
      <c r="N1051" s="133"/>
      <c r="O1051" s="43"/>
      <c r="P1051" s="43"/>
    </row>
    <row r="1052" spans="7:16" x14ac:dyDescent="0.25">
      <c r="G1052" s="43"/>
      <c r="H1052" s="43"/>
      <c r="I1052" s="43"/>
      <c r="J1052" s="43"/>
      <c r="K1052" s="133"/>
      <c r="L1052" s="43"/>
      <c r="M1052" s="133"/>
      <c r="N1052" s="133"/>
      <c r="O1052" s="43"/>
      <c r="P1052" s="43"/>
    </row>
    <row r="1053" spans="7:16" x14ac:dyDescent="0.25">
      <c r="G1053" s="43"/>
      <c r="H1053" s="43"/>
      <c r="I1053" s="43"/>
      <c r="J1053" s="43"/>
      <c r="K1053" s="133"/>
      <c r="L1053" s="43"/>
      <c r="M1053" s="133"/>
      <c r="N1053" s="133"/>
      <c r="O1053" s="43"/>
      <c r="P1053" s="43"/>
    </row>
    <row r="1054" spans="7:16" x14ac:dyDescent="0.25">
      <c r="G1054" s="43"/>
      <c r="H1054" s="43"/>
      <c r="I1054" s="43"/>
      <c r="J1054" s="43"/>
      <c r="K1054" s="133"/>
      <c r="L1054" s="43"/>
      <c r="M1054" s="133"/>
      <c r="N1054" s="133"/>
      <c r="O1054" s="43"/>
      <c r="P1054" s="43"/>
    </row>
    <row r="1055" spans="7:16" x14ac:dyDescent="0.25">
      <c r="G1055" s="43"/>
      <c r="H1055" s="43"/>
      <c r="I1055" s="43"/>
      <c r="J1055" s="43"/>
      <c r="K1055" s="133"/>
      <c r="L1055" s="43"/>
      <c r="M1055" s="133"/>
      <c r="N1055" s="133"/>
      <c r="O1055" s="43"/>
      <c r="P1055" s="43"/>
    </row>
    <row r="1056" spans="7:16" x14ac:dyDescent="0.25">
      <c r="G1056" s="43"/>
      <c r="H1056" s="43"/>
      <c r="I1056" s="43"/>
      <c r="J1056" s="43"/>
      <c r="K1056" s="133"/>
      <c r="L1056" s="43"/>
      <c r="M1056" s="133"/>
      <c r="N1056" s="133"/>
      <c r="O1056" s="43"/>
      <c r="P1056" s="43"/>
    </row>
    <row r="1057" spans="7:16" x14ac:dyDescent="0.25">
      <c r="G1057" s="43"/>
      <c r="H1057" s="43"/>
      <c r="I1057" s="43"/>
      <c r="J1057" s="43"/>
      <c r="K1057" s="133"/>
      <c r="L1057" s="43"/>
      <c r="M1057" s="133"/>
      <c r="N1057" s="133"/>
      <c r="O1057" s="43"/>
      <c r="P1057" s="43"/>
    </row>
    <row r="1058" spans="7:16" x14ac:dyDescent="0.25">
      <c r="G1058" s="43"/>
      <c r="H1058" s="43"/>
      <c r="I1058" s="43"/>
      <c r="J1058" s="43"/>
      <c r="K1058" s="133"/>
      <c r="L1058" s="43"/>
      <c r="M1058" s="133"/>
      <c r="N1058" s="133"/>
      <c r="O1058" s="43"/>
      <c r="P1058" s="43"/>
    </row>
    <row r="1059" spans="7:16" x14ac:dyDescent="0.25">
      <c r="G1059" s="43"/>
      <c r="H1059" s="43"/>
      <c r="I1059" s="43"/>
      <c r="J1059" s="43"/>
      <c r="K1059" s="133"/>
      <c r="L1059" s="43"/>
      <c r="M1059" s="133"/>
      <c r="N1059" s="133"/>
      <c r="O1059" s="43"/>
      <c r="P1059" s="43"/>
    </row>
    <row r="1060" spans="7:16" x14ac:dyDescent="0.25">
      <c r="G1060" s="43"/>
      <c r="H1060" s="43"/>
      <c r="I1060" s="43"/>
      <c r="J1060" s="43"/>
      <c r="K1060" s="133"/>
      <c r="L1060" s="43"/>
      <c r="M1060" s="133"/>
      <c r="N1060" s="133"/>
      <c r="O1060" s="43"/>
      <c r="P1060" s="43"/>
    </row>
    <row r="1061" spans="7:16" x14ac:dyDescent="0.25">
      <c r="G1061" s="43"/>
      <c r="H1061" s="43"/>
      <c r="I1061" s="43"/>
      <c r="J1061" s="43"/>
      <c r="K1061" s="133"/>
      <c r="L1061" s="43"/>
      <c r="M1061" s="133"/>
      <c r="N1061" s="133"/>
      <c r="O1061" s="43"/>
      <c r="P1061" s="43"/>
    </row>
    <row r="1062" spans="7:16" x14ac:dyDescent="0.25">
      <c r="G1062" s="43"/>
      <c r="H1062" s="43"/>
      <c r="I1062" s="43"/>
      <c r="J1062" s="43"/>
      <c r="K1062" s="133"/>
      <c r="L1062" s="43"/>
      <c r="M1062" s="133"/>
      <c r="N1062" s="133"/>
      <c r="O1062" s="43"/>
      <c r="P1062" s="43"/>
    </row>
    <row r="1063" spans="7:16" x14ac:dyDescent="0.25">
      <c r="G1063" s="43"/>
      <c r="H1063" s="43"/>
      <c r="I1063" s="43"/>
      <c r="J1063" s="43"/>
      <c r="K1063" s="133"/>
      <c r="L1063" s="43"/>
      <c r="M1063" s="133"/>
      <c r="N1063" s="133"/>
      <c r="O1063" s="43"/>
      <c r="P1063" s="43"/>
    </row>
    <row r="1064" spans="7:16" x14ac:dyDescent="0.25">
      <c r="G1064" s="43"/>
      <c r="H1064" s="43"/>
      <c r="I1064" s="43"/>
      <c r="J1064" s="43"/>
      <c r="K1064" s="133"/>
      <c r="L1064" s="43"/>
      <c r="M1064" s="133"/>
      <c r="N1064" s="133"/>
      <c r="O1064" s="43"/>
      <c r="P1064" s="43"/>
    </row>
    <row r="1065" spans="7:16" x14ac:dyDescent="0.25">
      <c r="G1065" s="43"/>
      <c r="H1065" s="43"/>
      <c r="I1065" s="43"/>
      <c r="J1065" s="43"/>
      <c r="K1065" s="133"/>
      <c r="L1065" s="43"/>
      <c r="M1065" s="133"/>
      <c r="N1065" s="133"/>
      <c r="O1065" s="43"/>
      <c r="P1065" s="43"/>
    </row>
    <row r="1066" spans="7:16" x14ac:dyDescent="0.25">
      <c r="G1066" s="43"/>
      <c r="H1066" s="43"/>
      <c r="I1066" s="43"/>
      <c r="J1066" s="43"/>
      <c r="K1066" s="133"/>
      <c r="L1066" s="43"/>
      <c r="M1066" s="133"/>
      <c r="N1066" s="133"/>
      <c r="O1066" s="43"/>
      <c r="P1066" s="43"/>
    </row>
    <row r="1067" spans="7:16" x14ac:dyDescent="0.25">
      <c r="G1067" s="43"/>
      <c r="H1067" s="43"/>
      <c r="I1067" s="43"/>
      <c r="J1067" s="43"/>
      <c r="K1067" s="133"/>
      <c r="L1067" s="43"/>
      <c r="M1067" s="133"/>
      <c r="N1067" s="133"/>
      <c r="O1067" s="43"/>
      <c r="P1067" s="43"/>
    </row>
    <row r="1068" spans="7:16" x14ac:dyDescent="0.25">
      <c r="G1068" s="43"/>
      <c r="H1068" s="43"/>
      <c r="I1068" s="43"/>
      <c r="J1068" s="43"/>
      <c r="K1068" s="133"/>
      <c r="L1068" s="43"/>
      <c r="M1068" s="133"/>
      <c r="N1068" s="133"/>
      <c r="O1068" s="43"/>
      <c r="P1068" s="43"/>
    </row>
    <row r="1069" spans="7:16" x14ac:dyDescent="0.25">
      <c r="G1069" s="43"/>
      <c r="H1069" s="43"/>
      <c r="I1069" s="43"/>
      <c r="J1069" s="43"/>
      <c r="K1069" s="133"/>
      <c r="L1069" s="43"/>
      <c r="M1069" s="133"/>
      <c r="N1069" s="133"/>
      <c r="O1069" s="43"/>
      <c r="P1069" s="43"/>
    </row>
    <row r="1070" spans="7:16" x14ac:dyDescent="0.25">
      <c r="G1070" s="43"/>
      <c r="H1070" s="43"/>
      <c r="I1070" s="43"/>
      <c r="J1070" s="43"/>
      <c r="K1070" s="133"/>
      <c r="L1070" s="43"/>
      <c r="M1070" s="133"/>
      <c r="N1070" s="133"/>
      <c r="O1070" s="43"/>
      <c r="P1070" s="43"/>
    </row>
    <row r="1071" spans="7:16" x14ac:dyDescent="0.25">
      <c r="G1071" s="43"/>
      <c r="H1071" s="43"/>
      <c r="I1071" s="43"/>
      <c r="J1071" s="43"/>
      <c r="K1071" s="133"/>
      <c r="L1071" s="43"/>
      <c r="M1071" s="133"/>
      <c r="N1071" s="133"/>
      <c r="O1071" s="43"/>
      <c r="P1071" s="43"/>
    </row>
    <row r="1072" spans="7:16" x14ac:dyDescent="0.25">
      <c r="G1072" s="43"/>
      <c r="H1072" s="43"/>
      <c r="I1072" s="43"/>
      <c r="J1072" s="43"/>
      <c r="K1072" s="133"/>
      <c r="L1072" s="43"/>
      <c r="M1072" s="133"/>
      <c r="N1072" s="133"/>
      <c r="O1072" s="43"/>
      <c r="P1072" s="43"/>
    </row>
    <row r="1073" spans="7:16" x14ac:dyDescent="0.25">
      <c r="G1073" s="43"/>
      <c r="H1073" s="43"/>
      <c r="I1073" s="43"/>
      <c r="J1073" s="43"/>
      <c r="K1073" s="133"/>
      <c r="L1073" s="43"/>
      <c r="M1073" s="133"/>
      <c r="N1073" s="133"/>
      <c r="O1073" s="43"/>
      <c r="P1073" s="43"/>
    </row>
    <row r="1074" spans="7:16" x14ac:dyDescent="0.25">
      <c r="G1074" s="43"/>
      <c r="H1074" s="43"/>
      <c r="I1074" s="43"/>
      <c r="J1074" s="43"/>
      <c r="K1074" s="133"/>
      <c r="L1074" s="43"/>
      <c r="M1074" s="133"/>
      <c r="N1074" s="133"/>
      <c r="O1074" s="43"/>
      <c r="P1074" s="43"/>
    </row>
    <row r="1075" spans="7:16" x14ac:dyDescent="0.25">
      <c r="G1075" s="43"/>
      <c r="H1075" s="43"/>
      <c r="I1075" s="43"/>
      <c r="J1075" s="43"/>
      <c r="K1075" s="133"/>
      <c r="L1075" s="43"/>
      <c r="M1075" s="133"/>
      <c r="N1075" s="133"/>
      <c r="O1075" s="43"/>
      <c r="P1075" s="43"/>
    </row>
    <row r="1076" spans="7:16" x14ac:dyDescent="0.25">
      <c r="G1076" s="43"/>
      <c r="H1076" s="43"/>
      <c r="I1076" s="43"/>
      <c r="J1076" s="43"/>
      <c r="K1076" s="133"/>
      <c r="L1076" s="43"/>
      <c r="M1076" s="133"/>
      <c r="N1076" s="133"/>
      <c r="O1076" s="43"/>
      <c r="P1076" s="43"/>
    </row>
    <row r="1077" spans="7:16" x14ac:dyDescent="0.25">
      <c r="G1077" s="43"/>
      <c r="H1077" s="43"/>
      <c r="I1077" s="43"/>
      <c r="J1077" s="43"/>
      <c r="K1077" s="133"/>
      <c r="L1077" s="43"/>
      <c r="M1077" s="133"/>
      <c r="N1077" s="133"/>
      <c r="O1077" s="43"/>
      <c r="P1077" s="43"/>
    </row>
    <row r="1078" spans="7:16" x14ac:dyDescent="0.25">
      <c r="G1078" s="43"/>
      <c r="H1078" s="43"/>
      <c r="I1078" s="43"/>
      <c r="J1078" s="43"/>
      <c r="K1078" s="133"/>
      <c r="L1078" s="43"/>
      <c r="M1078" s="133"/>
      <c r="N1078" s="133"/>
      <c r="O1078" s="43"/>
      <c r="P1078" s="43"/>
    </row>
    <row r="1079" spans="7:16" x14ac:dyDescent="0.25">
      <c r="G1079" s="43"/>
      <c r="H1079" s="43"/>
      <c r="I1079" s="43"/>
      <c r="J1079" s="43"/>
      <c r="K1079" s="133"/>
      <c r="L1079" s="43"/>
      <c r="M1079" s="133"/>
      <c r="N1079" s="133"/>
      <c r="O1079" s="43"/>
      <c r="P1079" s="43"/>
    </row>
    <row r="1080" spans="7:16" x14ac:dyDescent="0.25">
      <c r="G1080" s="43"/>
      <c r="H1080" s="43"/>
      <c r="I1080" s="43"/>
      <c r="J1080" s="43"/>
      <c r="K1080" s="133"/>
      <c r="L1080" s="43"/>
      <c r="M1080" s="133"/>
      <c r="N1080" s="133"/>
      <c r="O1080" s="43"/>
      <c r="P1080" s="43"/>
    </row>
    <row r="1081" spans="7:16" x14ac:dyDescent="0.25">
      <c r="G1081" s="43"/>
      <c r="H1081" s="43"/>
      <c r="I1081" s="43"/>
      <c r="J1081" s="43"/>
      <c r="K1081" s="133"/>
      <c r="L1081" s="43"/>
      <c r="M1081" s="133"/>
      <c r="N1081" s="133"/>
      <c r="O1081" s="43"/>
      <c r="P1081" s="43"/>
    </row>
    <row r="1082" spans="7:16" x14ac:dyDescent="0.25">
      <c r="G1082" s="43"/>
      <c r="H1082" s="43"/>
      <c r="I1082" s="43"/>
      <c r="J1082" s="43"/>
      <c r="K1082" s="133"/>
      <c r="L1082" s="43"/>
      <c r="M1082" s="133"/>
      <c r="N1082" s="133"/>
      <c r="O1082" s="43"/>
      <c r="P1082" s="43"/>
    </row>
    <row r="1083" spans="7:16" x14ac:dyDescent="0.25">
      <c r="G1083" s="43"/>
      <c r="H1083" s="43"/>
      <c r="I1083" s="43"/>
      <c r="J1083" s="43"/>
      <c r="K1083" s="133"/>
      <c r="L1083" s="43"/>
      <c r="M1083" s="133"/>
      <c r="N1083" s="133"/>
      <c r="O1083" s="43"/>
      <c r="P1083" s="43"/>
    </row>
    <row r="1084" spans="7:16" x14ac:dyDescent="0.25">
      <c r="G1084" s="43"/>
      <c r="H1084" s="43"/>
      <c r="I1084" s="43"/>
      <c r="J1084" s="43"/>
      <c r="K1084" s="133"/>
      <c r="L1084" s="43"/>
      <c r="M1084" s="133"/>
      <c r="N1084" s="133"/>
      <c r="O1084" s="43"/>
      <c r="P1084" s="43"/>
    </row>
    <row r="1085" spans="7:16" x14ac:dyDescent="0.25">
      <c r="G1085" s="43"/>
      <c r="H1085" s="43"/>
      <c r="I1085" s="43"/>
      <c r="J1085" s="43"/>
      <c r="K1085" s="133"/>
      <c r="L1085" s="43"/>
      <c r="M1085" s="133"/>
      <c r="N1085" s="133"/>
      <c r="O1085" s="43"/>
      <c r="P1085" s="43"/>
    </row>
    <row r="1086" spans="7:16" x14ac:dyDescent="0.25">
      <c r="G1086" s="43"/>
      <c r="H1086" s="43"/>
      <c r="I1086" s="43"/>
      <c r="J1086" s="43"/>
      <c r="K1086" s="133"/>
      <c r="L1086" s="43"/>
      <c r="M1086" s="133"/>
      <c r="N1086" s="133"/>
      <c r="O1086" s="43"/>
      <c r="P1086" s="43"/>
    </row>
    <row r="1087" spans="7:16" x14ac:dyDescent="0.25">
      <c r="G1087" s="43"/>
      <c r="H1087" s="43"/>
      <c r="I1087" s="43"/>
      <c r="J1087" s="43"/>
      <c r="K1087" s="133"/>
      <c r="L1087" s="43"/>
      <c r="M1087" s="133"/>
      <c r="N1087" s="133"/>
      <c r="O1087" s="43"/>
      <c r="P1087" s="43"/>
    </row>
    <row r="1088" spans="7:16" x14ac:dyDescent="0.25">
      <c r="G1088" s="43"/>
      <c r="H1088" s="43"/>
      <c r="I1088" s="43"/>
      <c r="J1088" s="43"/>
      <c r="K1088" s="133"/>
      <c r="L1088" s="43"/>
      <c r="M1088" s="133"/>
      <c r="N1088" s="133"/>
      <c r="O1088" s="43"/>
      <c r="P1088" s="43"/>
    </row>
    <row r="1089" spans="7:16" x14ac:dyDescent="0.25">
      <c r="G1089" s="43"/>
      <c r="H1089" s="43"/>
      <c r="I1089" s="43"/>
      <c r="J1089" s="43"/>
      <c r="K1089" s="133"/>
      <c r="L1089" s="43"/>
      <c r="M1089" s="133"/>
      <c r="N1089" s="133"/>
      <c r="O1089" s="43"/>
      <c r="P1089" s="43"/>
    </row>
    <row r="1090" spans="7:16" x14ac:dyDescent="0.25">
      <c r="G1090" s="43"/>
      <c r="H1090" s="43"/>
      <c r="I1090" s="43"/>
      <c r="J1090" s="43"/>
      <c r="K1090" s="133"/>
      <c r="L1090" s="43"/>
      <c r="M1090" s="133"/>
      <c r="N1090" s="133"/>
      <c r="O1090" s="43"/>
      <c r="P1090" s="43"/>
    </row>
    <row r="1091" spans="7:16" x14ac:dyDescent="0.25">
      <c r="G1091" s="43"/>
      <c r="H1091" s="43"/>
      <c r="I1091" s="43"/>
      <c r="J1091" s="43"/>
      <c r="K1091" s="133"/>
      <c r="L1091" s="43"/>
      <c r="M1091" s="133"/>
      <c r="N1091" s="133"/>
      <c r="O1091" s="43"/>
      <c r="P1091" s="43"/>
    </row>
    <row r="1092" spans="7:16" x14ac:dyDescent="0.25">
      <c r="G1092" s="43"/>
      <c r="H1092" s="43"/>
      <c r="I1092" s="43"/>
      <c r="J1092" s="43"/>
      <c r="K1092" s="133"/>
      <c r="L1092" s="43"/>
      <c r="M1092" s="133"/>
      <c r="N1092" s="133"/>
      <c r="O1092" s="43"/>
      <c r="P1092" s="43"/>
    </row>
    <row r="1093" spans="7:16" x14ac:dyDescent="0.25">
      <c r="G1093" s="43"/>
      <c r="H1093" s="43"/>
      <c r="I1093" s="43"/>
      <c r="J1093" s="43"/>
      <c r="K1093" s="133"/>
      <c r="L1093" s="43"/>
      <c r="M1093" s="133"/>
      <c r="N1093" s="133"/>
      <c r="O1093" s="43"/>
      <c r="P1093" s="43"/>
    </row>
    <row r="1094" spans="7:16" x14ac:dyDescent="0.25">
      <c r="G1094" s="43"/>
      <c r="H1094" s="43"/>
      <c r="I1094" s="43"/>
      <c r="J1094" s="43"/>
      <c r="K1094" s="133"/>
      <c r="L1094" s="43"/>
      <c r="M1094" s="133"/>
      <c r="N1094" s="133"/>
      <c r="O1094" s="43"/>
      <c r="P1094" s="43"/>
    </row>
    <row r="1095" spans="7:16" x14ac:dyDescent="0.25">
      <c r="G1095" s="43"/>
      <c r="H1095" s="43"/>
      <c r="I1095" s="43"/>
      <c r="J1095" s="43"/>
      <c r="K1095" s="133"/>
      <c r="L1095" s="43"/>
      <c r="M1095" s="133"/>
      <c r="N1095" s="133"/>
      <c r="O1095" s="43"/>
      <c r="P1095" s="43"/>
    </row>
    <row r="1096" spans="7:16" x14ac:dyDescent="0.25">
      <c r="G1096" s="43"/>
      <c r="H1096" s="43"/>
      <c r="I1096" s="43"/>
      <c r="J1096" s="43"/>
      <c r="K1096" s="133"/>
      <c r="L1096" s="43"/>
      <c r="M1096" s="133"/>
      <c r="N1096" s="133"/>
      <c r="O1096" s="43"/>
      <c r="P1096" s="43"/>
    </row>
    <row r="1097" spans="7:16" x14ac:dyDescent="0.25">
      <c r="G1097" s="43"/>
      <c r="H1097" s="43"/>
      <c r="I1097" s="43"/>
      <c r="J1097" s="43"/>
      <c r="K1097" s="133"/>
      <c r="L1097" s="43"/>
      <c r="M1097" s="133"/>
      <c r="N1097" s="133"/>
      <c r="O1097" s="43"/>
      <c r="P1097" s="43"/>
    </row>
    <row r="1098" spans="7:16" x14ac:dyDescent="0.25">
      <c r="G1098" s="43"/>
      <c r="H1098" s="43"/>
      <c r="I1098" s="43"/>
      <c r="J1098" s="43"/>
      <c r="K1098" s="133"/>
      <c r="L1098" s="43"/>
      <c r="M1098" s="133"/>
      <c r="N1098" s="133"/>
      <c r="O1098" s="43"/>
      <c r="P1098" s="43"/>
    </row>
    <row r="1099" spans="7:16" x14ac:dyDescent="0.25">
      <c r="G1099" s="43"/>
      <c r="H1099" s="43"/>
      <c r="I1099" s="43"/>
      <c r="J1099" s="43"/>
      <c r="K1099" s="133"/>
      <c r="L1099" s="43"/>
      <c r="M1099" s="133"/>
      <c r="N1099" s="133"/>
      <c r="O1099" s="43"/>
      <c r="P1099" s="43"/>
    </row>
    <row r="1100" spans="7:16" x14ac:dyDescent="0.25">
      <c r="G1100" s="43"/>
      <c r="H1100" s="43"/>
      <c r="I1100" s="43"/>
      <c r="J1100" s="43"/>
      <c r="K1100" s="133"/>
      <c r="L1100" s="43"/>
      <c r="M1100" s="133"/>
      <c r="N1100" s="133"/>
      <c r="O1100" s="43"/>
      <c r="P1100" s="43"/>
    </row>
    <row r="1101" spans="7:16" x14ac:dyDescent="0.25">
      <c r="G1101" s="43"/>
      <c r="H1101" s="43"/>
      <c r="I1101" s="43"/>
      <c r="J1101" s="43"/>
      <c r="K1101" s="133"/>
      <c r="L1101" s="43"/>
      <c r="M1101" s="133"/>
      <c r="N1101" s="133"/>
      <c r="O1101" s="43"/>
      <c r="P1101" s="43"/>
    </row>
    <row r="1102" spans="7:16" x14ac:dyDescent="0.25">
      <c r="G1102" s="43"/>
      <c r="H1102" s="43"/>
      <c r="I1102" s="43"/>
      <c r="J1102" s="43"/>
      <c r="K1102" s="133"/>
      <c r="L1102" s="43"/>
      <c r="M1102" s="133"/>
      <c r="N1102" s="133"/>
      <c r="O1102" s="43"/>
      <c r="P1102" s="43"/>
    </row>
    <row r="1103" spans="7:16" x14ac:dyDescent="0.25">
      <c r="G1103" s="43"/>
      <c r="H1103" s="43"/>
      <c r="I1103" s="43"/>
      <c r="J1103" s="43"/>
      <c r="K1103" s="133"/>
      <c r="L1103" s="43"/>
      <c r="M1103" s="133"/>
      <c r="N1103" s="133"/>
      <c r="O1103" s="43"/>
      <c r="P1103" s="43"/>
    </row>
    <row r="1104" spans="7:16" x14ac:dyDescent="0.25">
      <c r="G1104" s="43"/>
      <c r="H1104" s="43"/>
      <c r="I1104" s="43"/>
      <c r="J1104" s="43"/>
      <c r="K1104" s="133"/>
      <c r="L1104" s="43"/>
      <c r="M1104" s="133"/>
      <c r="N1104" s="133"/>
      <c r="O1104" s="43"/>
      <c r="P1104" s="43"/>
    </row>
    <row r="1105" spans="7:16" x14ac:dyDescent="0.25">
      <c r="G1105" s="43"/>
      <c r="H1105" s="43"/>
      <c r="I1105" s="43"/>
      <c r="J1105" s="43"/>
      <c r="K1105" s="133"/>
      <c r="L1105" s="43"/>
      <c r="M1105" s="133"/>
      <c r="N1105" s="133"/>
      <c r="O1105" s="43"/>
      <c r="P1105" s="43"/>
    </row>
    <row r="1106" spans="7:16" x14ac:dyDescent="0.25">
      <c r="G1106" s="43"/>
      <c r="H1106" s="43"/>
      <c r="I1106" s="43"/>
      <c r="J1106" s="43"/>
      <c r="K1106" s="133"/>
      <c r="L1106" s="43"/>
      <c r="M1106" s="133"/>
      <c r="N1106" s="133"/>
      <c r="O1106" s="43"/>
      <c r="P1106" s="43"/>
    </row>
    <row r="1107" spans="7:16" x14ac:dyDescent="0.25">
      <c r="G1107" s="43"/>
      <c r="H1107" s="43"/>
      <c r="I1107" s="43"/>
      <c r="J1107" s="43"/>
      <c r="K1107" s="133"/>
      <c r="L1107" s="43"/>
      <c r="M1107" s="133"/>
      <c r="N1107" s="133"/>
      <c r="O1107" s="43"/>
      <c r="P1107" s="43"/>
    </row>
    <row r="1108" spans="7:16" x14ac:dyDescent="0.25">
      <c r="G1108" s="43"/>
      <c r="H1108" s="43"/>
      <c r="I1108" s="43"/>
      <c r="J1108" s="43"/>
      <c r="K1108" s="133"/>
      <c r="L1108" s="43"/>
      <c r="M1108" s="133"/>
      <c r="N1108" s="133"/>
      <c r="O1108" s="43"/>
      <c r="P1108" s="43"/>
    </row>
    <row r="1109" spans="7:16" x14ac:dyDescent="0.25">
      <c r="G1109" s="43"/>
      <c r="H1109" s="43"/>
      <c r="I1109" s="43"/>
      <c r="J1109" s="43"/>
      <c r="K1109" s="133"/>
      <c r="L1109" s="43"/>
      <c r="M1109" s="133"/>
      <c r="N1109" s="133"/>
      <c r="O1109" s="43"/>
      <c r="P1109" s="43"/>
    </row>
    <row r="1110" spans="7:16" x14ac:dyDescent="0.25">
      <c r="G1110" s="43"/>
      <c r="H1110" s="43"/>
      <c r="I1110" s="43"/>
      <c r="J1110" s="43"/>
      <c r="K1110" s="133"/>
      <c r="L1110" s="43"/>
      <c r="M1110" s="133"/>
      <c r="N1110" s="133"/>
      <c r="O1110" s="43"/>
      <c r="P1110" s="43"/>
    </row>
    <row r="1111" spans="7:16" x14ac:dyDescent="0.25">
      <c r="G1111" s="43"/>
      <c r="H1111" s="43"/>
      <c r="I1111" s="43"/>
      <c r="J1111" s="43"/>
      <c r="K1111" s="133"/>
      <c r="L1111" s="43"/>
      <c r="M1111" s="133"/>
      <c r="N1111" s="133"/>
      <c r="O1111" s="43"/>
      <c r="P1111" s="43"/>
    </row>
    <row r="1112" spans="7:16" x14ac:dyDescent="0.25">
      <c r="G1112" s="43"/>
      <c r="H1112" s="43"/>
      <c r="I1112" s="43"/>
      <c r="J1112" s="43"/>
      <c r="K1112" s="133"/>
      <c r="L1112" s="43"/>
      <c r="M1112" s="133"/>
      <c r="N1112" s="133"/>
      <c r="O1112" s="43"/>
      <c r="P1112" s="43"/>
    </row>
    <row r="1113" spans="7:16" x14ac:dyDescent="0.25">
      <c r="G1113" s="43"/>
      <c r="H1113" s="43"/>
      <c r="I1113" s="43"/>
      <c r="J1113" s="43"/>
      <c r="K1113" s="133"/>
      <c r="L1113" s="43"/>
      <c r="M1113" s="133"/>
      <c r="N1113" s="133"/>
      <c r="O1113" s="43"/>
      <c r="P1113" s="43"/>
    </row>
    <row r="1114" spans="7:16" x14ac:dyDescent="0.25">
      <c r="G1114" s="43"/>
      <c r="H1114" s="43"/>
      <c r="I1114" s="43"/>
      <c r="J1114" s="43"/>
      <c r="K1114" s="133"/>
      <c r="L1114" s="43"/>
      <c r="M1114" s="133"/>
      <c r="N1114" s="133"/>
      <c r="O1114" s="43"/>
      <c r="P1114" s="43"/>
    </row>
    <row r="1115" spans="7:16" x14ac:dyDescent="0.25">
      <c r="G1115" s="43"/>
      <c r="H1115" s="43"/>
      <c r="I1115" s="43"/>
      <c r="J1115" s="43"/>
      <c r="K1115" s="133"/>
      <c r="L1115" s="43"/>
      <c r="M1115" s="133"/>
      <c r="N1115" s="133"/>
      <c r="O1115" s="43"/>
      <c r="P1115" s="43"/>
    </row>
    <row r="1116" spans="7:16" x14ac:dyDescent="0.25">
      <c r="G1116" s="43"/>
      <c r="H1116" s="43"/>
      <c r="I1116" s="43"/>
      <c r="J1116" s="43"/>
      <c r="K1116" s="133"/>
      <c r="L1116" s="43"/>
      <c r="M1116" s="133"/>
      <c r="N1116" s="133"/>
      <c r="O1116" s="43"/>
      <c r="P1116" s="43"/>
    </row>
    <row r="1117" spans="7:16" x14ac:dyDescent="0.25">
      <c r="G1117" s="43"/>
      <c r="H1117" s="43"/>
      <c r="I1117" s="43"/>
      <c r="J1117" s="43"/>
      <c r="K1117" s="133"/>
      <c r="L1117" s="43"/>
      <c r="M1117" s="133"/>
      <c r="N1117" s="133"/>
      <c r="O1117" s="43"/>
      <c r="P1117" s="43"/>
    </row>
    <row r="1118" spans="7:16" x14ac:dyDescent="0.25">
      <c r="G1118" s="43"/>
      <c r="H1118" s="43"/>
      <c r="I1118" s="43"/>
      <c r="J1118" s="43"/>
      <c r="K1118" s="133"/>
      <c r="L1118" s="43"/>
      <c r="M1118" s="133"/>
      <c r="N1118" s="133"/>
      <c r="O1118" s="43"/>
      <c r="P1118" s="43"/>
    </row>
    <row r="1119" spans="7:16" x14ac:dyDescent="0.25">
      <c r="G1119" s="43"/>
      <c r="H1119" s="43"/>
      <c r="I1119" s="43"/>
      <c r="J1119" s="43"/>
      <c r="K1119" s="133"/>
      <c r="L1119" s="43"/>
      <c r="M1119" s="133"/>
      <c r="N1119" s="133"/>
      <c r="O1119" s="43"/>
      <c r="P1119" s="43"/>
    </row>
    <row r="1120" spans="7:16" x14ac:dyDescent="0.25">
      <c r="G1120" s="43"/>
      <c r="H1120" s="43"/>
      <c r="I1120" s="43"/>
      <c r="J1120" s="43"/>
      <c r="K1120" s="133"/>
      <c r="L1120" s="43"/>
      <c r="M1120" s="133"/>
      <c r="N1120" s="133"/>
      <c r="O1120" s="43"/>
      <c r="P1120" s="43"/>
    </row>
    <row r="1121" spans="7:16" x14ac:dyDescent="0.25">
      <c r="G1121" s="43"/>
      <c r="H1121" s="43"/>
      <c r="I1121" s="43"/>
      <c r="J1121" s="43"/>
      <c r="K1121" s="133"/>
      <c r="L1121" s="43"/>
      <c r="M1121" s="133"/>
      <c r="N1121" s="133"/>
      <c r="O1121" s="43"/>
      <c r="P1121" s="43"/>
    </row>
    <row r="1122" spans="7:16" x14ac:dyDescent="0.25">
      <c r="G1122" s="43"/>
      <c r="H1122" s="43"/>
      <c r="I1122" s="43"/>
      <c r="J1122" s="43"/>
      <c r="K1122" s="133"/>
      <c r="L1122" s="43"/>
      <c r="M1122" s="133"/>
      <c r="N1122" s="133"/>
      <c r="O1122" s="43"/>
      <c r="P1122" s="43"/>
    </row>
    <row r="1123" spans="7:16" x14ac:dyDescent="0.25">
      <c r="G1123" s="43"/>
      <c r="H1123" s="43"/>
      <c r="I1123" s="43"/>
      <c r="J1123" s="43"/>
      <c r="K1123" s="133"/>
      <c r="L1123" s="43"/>
      <c r="M1123" s="133"/>
      <c r="N1123" s="133"/>
      <c r="O1123" s="43"/>
      <c r="P1123" s="43"/>
    </row>
    <row r="1124" spans="7:16" x14ac:dyDescent="0.25">
      <c r="G1124" s="43"/>
      <c r="H1124" s="43"/>
      <c r="I1124" s="43"/>
      <c r="J1124" s="43"/>
      <c r="K1124" s="133"/>
      <c r="L1124" s="43"/>
      <c r="M1124" s="133"/>
      <c r="N1124" s="133"/>
      <c r="O1124" s="43"/>
      <c r="P1124" s="43"/>
    </row>
    <row r="1125" spans="7:16" x14ac:dyDescent="0.25">
      <c r="G1125" s="43"/>
      <c r="H1125" s="43"/>
      <c r="I1125" s="43"/>
      <c r="J1125" s="43"/>
      <c r="K1125" s="133"/>
      <c r="L1125" s="43"/>
      <c r="M1125" s="133"/>
      <c r="N1125" s="133"/>
      <c r="O1125" s="43"/>
      <c r="P1125" s="43"/>
    </row>
    <row r="1126" spans="7:16" x14ac:dyDescent="0.25">
      <c r="G1126" s="43"/>
      <c r="H1126" s="43"/>
      <c r="I1126" s="43"/>
      <c r="J1126" s="43"/>
      <c r="K1126" s="133"/>
      <c r="L1126" s="43"/>
      <c r="M1126" s="133"/>
      <c r="N1126" s="133"/>
      <c r="O1126" s="43"/>
      <c r="P1126" s="43"/>
    </row>
    <row r="1127" spans="7:16" x14ac:dyDescent="0.25">
      <c r="G1127" s="43"/>
      <c r="H1127" s="43"/>
      <c r="I1127" s="43"/>
      <c r="J1127" s="43"/>
      <c r="K1127" s="133"/>
      <c r="L1127" s="43"/>
      <c r="M1127" s="133"/>
      <c r="N1127" s="133"/>
      <c r="O1127" s="43"/>
      <c r="P1127" s="43"/>
    </row>
    <row r="1128" spans="7:16" x14ac:dyDescent="0.25">
      <c r="G1128" s="43"/>
      <c r="H1128" s="43"/>
      <c r="I1128" s="43"/>
      <c r="J1128" s="43"/>
      <c r="K1128" s="133"/>
      <c r="L1128" s="43"/>
      <c r="M1128" s="133"/>
      <c r="N1128" s="133"/>
      <c r="O1128" s="43"/>
      <c r="P1128" s="43"/>
    </row>
    <row r="1129" spans="7:16" x14ac:dyDescent="0.25">
      <c r="G1129" s="43"/>
      <c r="H1129" s="43"/>
      <c r="I1129" s="43"/>
      <c r="J1129" s="43"/>
      <c r="K1129" s="133"/>
      <c r="L1129" s="43"/>
      <c r="M1129" s="133"/>
      <c r="N1129" s="133"/>
      <c r="O1129" s="43"/>
      <c r="P1129" s="43"/>
    </row>
    <row r="1130" spans="7:16" x14ac:dyDescent="0.25">
      <c r="G1130" s="43"/>
      <c r="H1130" s="43"/>
      <c r="I1130" s="43"/>
      <c r="J1130" s="43"/>
      <c r="K1130" s="133"/>
      <c r="L1130" s="43"/>
      <c r="M1130" s="133"/>
      <c r="N1130" s="133"/>
      <c r="O1130" s="43"/>
      <c r="P1130" s="43"/>
    </row>
    <row r="1131" spans="7:16" x14ac:dyDescent="0.25">
      <c r="G1131" s="43"/>
      <c r="H1131" s="43"/>
      <c r="I1131" s="43"/>
      <c r="J1131" s="43"/>
      <c r="K1131" s="133"/>
      <c r="L1131" s="43"/>
      <c r="M1131" s="133"/>
      <c r="N1131" s="133"/>
      <c r="O1131" s="43"/>
      <c r="P1131" s="43"/>
    </row>
    <row r="1132" spans="7:16" x14ac:dyDescent="0.25">
      <c r="G1132" s="43"/>
      <c r="H1132" s="43"/>
      <c r="I1132" s="43"/>
      <c r="J1132" s="43"/>
      <c r="K1132" s="133"/>
      <c r="L1132" s="43"/>
      <c r="M1132" s="133"/>
      <c r="N1132" s="133"/>
      <c r="O1132" s="43"/>
      <c r="P1132" s="43"/>
    </row>
    <row r="1133" spans="7:16" x14ac:dyDescent="0.25">
      <c r="G1133" s="43"/>
      <c r="H1133" s="43"/>
      <c r="I1133" s="43"/>
      <c r="J1133" s="43"/>
      <c r="K1133" s="133"/>
      <c r="L1133" s="43"/>
      <c r="M1133" s="133"/>
      <c r="N1133" s="133"/>
      <c r="O1133" s="43"/>
      <c r="P1133" s="43"/>
    </row>
    <row r="1134" spans="7:16" x14ac:dyDescent="0.25">
      <c r="G1134" s="43"/>
      <c r="H1134" s="43"/>
      <c r="I1134" s="43"/>
      <c r="J1134" s="43"/>
      <c r="K1134" s="133"/>
      <c r="L1134" s="43"/>
      <c r="M1134" s="133"/>
      <c r="N1134" s="133"/>
      <c r="O1134" s="43"/>
      <c r="P1134" s="43"/>
    </row>
    <row r="1135" spans="7:16" x14ac:dyDescent="0.25">
      <c r="G1135" s="43"/>
      <c r="H1135" s="43"/>
      <c r="I1135" s="43"/>
      <c r="J1135" s="43"/>
      <c r="K1135" s="133"/>
      <c r="L1135" s="43"/>
      <c r="M1135" s="133"/>
      <c r="N1135" s="133"/>
      <c r="O1135" s="43"/>
      <c r="P1135" s="43"/>
    </row>
    <row r="1136" spans="7:16" x14ac:dyDescent="0.25">
      <c r="G1136" s="43"/>
      <c r="H1136" s="43"/>
      <c r="I1136" s="43"/>
      <c r="J1136" s="43"/>
      <c r="K1136" s="133"/>
      <c r="L1136" s="43"/>
      <c r="M1136" s="133"/>
      <c r="N1136" s="133"/>
      <c r="O1136" s="43"/>
      <c r="P1136" s="43"/>
    </row>
    <row r="1137" spans="7:16" x14ac:dyDescent="0.25">
      <c r="G1137" s="43"/>
      <c r="H1137" s="43"/>
      <c r="I1137" s="43"/>
      <c r="J1137" s="43"/>
      <c r="K1137" s="133"/>
      <c r="L1137" s="43"/>
      <c r="M1137" s="133"/>
      <c r="N1137" s="133"/>
      <c r="O1137" s="43"/>
      <c r="P1137" s="43"/>
    </row>
    <row r="1138" spans="7:16" x14ac:dyDescent="0.25">
      <c r="G1138" s="43"/>
      <c r="H1138" s="43"/>
      <c r="I1138" s="43"/>
      <c r="J1138" s="43"/>
      <c r="K1138" s="133"/>
      <c r="L1138" s="43"/>
      <c r="M1138" s="133"/>
      <c r="N1138" s="133"/>
      <c r="O1138" s="43"/>
      <c r="P1138" s="43"/>
    </row>
    <row r="1139" spans="7:16" x14ac:dyDescent="0.25">
      <c r="G1139" s="43"/>
      <c r="H1139" s="43"/>
      <c r="I1139" s="43"/>
      <c r="J1139" s="43"/>
      <c r="K1139" s="133"/>
      <c r="L1139" s="43"/>
      <c r="M1139" s="133"/>
      <c r="N1139" s="133"/>
      <c r="O1139" s="43"/>
      <c r="P1139" s="43"/>
    </row>
    <row r="1140" spans="7:16" x14ac:dyDescent="0.25">
      <c r="G1140" s="43"/>
      <c r="H1140" s="43"/>
      <c r="I1140" s="43"/>
      <c r="J1140" s="43"/>
      <c r="K1140" s="133"/>
      <c r="L1140" s="43"/>
      <c r="M1140" s="133"/>
      <c r="N1140" s="133"/>
      <c r="O1140" s="43"/>
      <c r="P1140" s="43"/>
    </row>
    <row r="1141" spans="7:16" x14ac:dyDescent="0.25">
      <c r="G1141" s="43"/>
      <c r="H1141" s="43"/>
      <c r="I1141" s="43"/>
      <c r="J1141" s="43"/>
      <c r="K1141" s="133"/>
      <c r="L1141" s="43"/>
      <c r="M1141" s="133"/>
      <c r="N1141" s="133"/>
      <c r="O1141" s="43"/>
      <c r="P1141" s="43"/>
    </row>
    <row r="1142" spans="7:16" x14ac:dyDescent="0.25">
      <c r="G1142" s="43"/>
      <c r="H1142" s="43"/>
      <c r="I1142" s="43"/>
      <c r="J1142" s="43"/>
      <c r="K1142" s="133"/>
      <c r="L1142" s="43"/>
      <c r="M1142" s="133"/>
      <c r="N1142" s="133"/>
      <c r="O1142" s="43"/>
      <c r="P1142" s="43"/>
    </row>
    <row r="1143" spans="7:16" x14ac:dyDescent="0.25">
      <c r="G1143" s="43"/>
      <c r="H1143" s="43"/>
      <c r="I1143" s="43"/>
      <c r="J1143" s="43"/>
      <c r="K1143" s="133"/>
      <c r="L1143" s="43"/>
      <c r="M1143" s="133"/>
      <c r="N1143" s="133"/>
      <c r="O1143" s="43"/>
      <c r="P1143" s="43"/>
    </row>
    <row r="1144" spans="7:16" x14ac:dyDescent="0.25">
      <c r="G1144" s="43"/>
      <c r="H1144" s="43"/>
      <c r="I1144" s="43"/>
      <c r="J1144" s="43"/>
      <c r="K1144" s="133"/>
      <c r="L1144" s="43"/>
      <c r="M1144" s="133"/>
      <c r="N1144" s="133"/>
      <c r="O1144" s="43"/>
      <c r="P1144" s="43"/>
    </row>
    <row r="1145" spans="7:16" x14ac:dyDescent="0.25">
      <c r="G1145" s="43"/>
      <c r="H1145" s="43"/>
      <c r="I1145" s="43"/>
      <c r="J1145" s="43"/>
      <c r="K1145" s="133"/>
      <c r="L1145" s="43"/>
      <c r="M1145" s="133"/>
      <c r="N1145" s="133"/>
      <c r="O1145" s="43"/>
      <c r="P1145" s="43"/>
    </row>
    <row r="1146" spans="7:16" x14ac:dyDescent="0.25">
      <c r="G1146" s="43"/>
      <c r="H1146" s="43"/>
      <c r="I1146" s="43"/>
      <c r="J1146" s="43"/>
      <c r="K1146" s="133"/>
      <c r="L1146" s="43"/>
      <c r="M1146" s="133"/>
      <c r="N1146" s="133"/>
      <c r="O1146" s="43"/>
      <c r="P1146" s="43"/>
    </row>
    <row r="1147" spans="7:16" x14ac:dyDescent="0.25">
      <c r="G1147" s="43"/>
      <c r="H1147" s="43"/>
      <c r="I1147" s="43"/>
      <c r="J1147" s="43"/>
      <c r="K1147" s="133"/>
      <c r="L1147" s="43"/>
      <c r="M1147" s="133"/>
      <c r="N1147" s="133"/>
      <c r="O1147" s="43"/>
      <c r="P1147" s="43"/>
    </row>
    <row r="1148" spans="7:16" x14ac:dyDescent="0.25">
      <c r="G1148" s="43"/>
      <c r="H1148" s="43"/>
      <c r="I1148" s="43"/>
      <c r="J1148" s="43"/>
      <c r="K1148" s="133"/>
      <c r="L1148" s="43"/>
      <c r="M1148" s="133"/>
      <c r="N1148" s="133"/>
      <c r="O1148" s="43"/>
      <c r="P1148" s="43"/>
    </row>
    <row r="1149" spans="7:16" x14ac:dyDescent="0.25">
      <c r="G1149" s="43"/>
      <c r="H1149" s="43"/>
      <c r="I1149" s="43"/>
      <c r="J1149" s="43"/>
      <c r="K1149" s="133"/>
      <c r="L1149" s="43"/>
      <c r="M1149" s="133"/>
      <c r="N1149" s="133"/>
      <c r="O1149" s="43"/>
      <c r="P1149" s="43"/>
    </row>
    <row r="1150" spans="7:16" x14ac:dyDescent="0.25">
      <c r="G1150" s="43"/>
      <c r="H1150" s="43"/>
      <c r="I1150" s="43"/>
      <c r="J1150" s="43"/>
      <c r="K1150" s="133"/>
      <c r="L1150" s="43"/>
      <c r="M1150" s="133"/>
      <c r="N1150" s="133"/>
      <c r="O1150" s="43"/>
      <c r="P1150" s="43"/>
    </row>
    <row r="1151" spans="7:16" x14ac:dyDescent="0.25">
      <c r="G1151" s="43"/>
      <c r="H1151" s="43"/>
      <c r="I1151" s="43"/>
      <c r="J1151" s="43"/>
      <c r="K1151" s="133"/>
      <c r="L1151" s="43"/>
      <c r="M1151" s="133"/>
      <c r="N1151" s="133"/>
      <c r="O1151" s="43"/>
      <c r="P1151" s="43"/>
    </row>
    <row r="1152" spans="7:16" x14ac:dyDescent="0.25">
      <c r="G1152" s="43"/>
      <c r="H1152" s="43"/>
      <c r="I1152" s="43"/>
      <c r="J1152" s="43"/>
      <c r="K1152" s="133"/>
      <c r="L1152" s="43"/>
      <c r="M1152" s="133"/>
      <c r="N1152" s="133"/>
      <c r="O1152" s="43"/>
      <c r="P1152" s="43"/>
    </row>
    <row r="1153" spans="7:16" x14ac:dyDescent="0.25">
      <c r="G1153" s="43"/>
      <c r="H1153" s="43"/>
      <c r="I1153" s="43"/>
      <c r="J1153" s="43"/>
      <c r="K1153" s="133"/>
      <c r="L1153" s="43"/>
      <c r="M1153" s="133"/>
      <c r="N1153" s="133"/>
      <c r="O1153" s="43"/>
      <c r="P1153" s="43"/>
    </row>
    <row r="1154" spans="7:16" x14ac:dyDescent="0.25">
      <c r="G1154" s="43"/>
      <c r="H1154" s="43"/>
      <c r="I1154" s="43"/>
      <c r="J1154" s="43"/>
      <c r="K1154" s="133"/>
      <c r="L1154" s="43"/>
      <c r="M1154" s="133"/>
      <c r="N1154" s="133"/>
      <c r="O1154" s="43"/>
      <c r="P1154" s="43"/>
    </row>
    <row r="1155" spans="7:16" x14ac:dyDescent="0.25">
      <c r="G1155" s="43"/>
      <c r="H1155" s="43"/>
      <c r="I1155" s="43"/>
      <c r="J1155" s="43"/>
      <c r="K1155" s="133"/>
      <c r="L1155" s="43"/>
      <c r="M1155" s="133"/>
      <c r="N1155" s="133"/>
      <c r="O1155" s="43"/>
      <c r="P1155" s="43"/>
    </row>
    <row r="1156" spans="7:16" x14ac:dyDescent="0.25">
      <c r="G1156" s="43"/>
      <c r="H1156" s="43"/>
      <c r="I1156" s="43"/>
      <c r="J1156" s="43"/>
      <c r="K1156" s="133"/>
      <c r="L1156" s="43"/>
      <c r="M1156" s="133"/>
      <c r="N1156" s="133"/>
      <c r="O1156" s="43"/>
      <c r="P1156" s="43"/>
    </row>
    <row r="1157" spans="7:16" x14ac:dyDescent="0.25">
      <c r="G1157" s="43"/>
      <c r="H1157" s="43"/>
      <c r="I1157" s="43"/>
      <c r="J1157" s="43"/>
      <c r="K1157" s="133"/>
      <c r="L1157" s="43"/>
      <c r="M1157" s="133"/>
      <c r="N1157" s="133"/>
      <c r="O1157" s="43"/>
      <c r="P1157" s="43"/>
    </row>
    <row r="1158" spans="7:16" x14ac:dyDescent="0.25">
      <c r="G1158" s="43"/>
      <c r="H1158" s="43"/>
      <c r="I1158" s="43"/>
      <c r="J1158" s="43"/>
      <c r="K1158" s="133"/>
      <c r="L1158" s="43"/>
      <c r="M1158" s="133"/>
      <c r="N1158" s="133"/>
      <c r="O1158" s="43"/>
      <c r="P1158" s="43"/>
    </row>
    <row r="1159" spans="7:16" x14ac:dyDescent="0.25">
      <c r="G1159" s="43"/>
      <c r="H1159" s="43"/>
      <c r="I1159" s="43"/>
      <c r="J1159" s="43"/>
      <c r="K1159" s="133"/>
      <c r="L1159" s="43"/>
      <c r="M1159" s="133"/>
      <c r="N1159" s="133"/>
      <c r="O1159" s="43"/>
      <c r="P1159" s="43"/>
    </row>
    <row r="1160" spans="7:16" x14ac:dyDescent="0.25">
      <c r="G1160" s="43"/>
      <c r="H1160" s="43"/>
      <c r="I1160" s="43"/>
      <c r="J1160" s="43"/>
      <c r="K1160" s="133"/>
      <c r="L1160" s="43"/>
      <c r="M1160" s="133"/>
      <c r="N1160" s="133"/>
      <c r="O1160" s="43"/>
      <c r="P1160" s="43"/>
    </row>
    <row r="1161" spans="7:16" x14ac:dyDescent="0.25">
      <c r="G1161" s="43"/>
      <c r="H1161" s="43"/>
      <c r="I1161" s="43"/>
      <c r="J1161" s="43"/>
      <c r="K1161" s="133"/>
      <c r="L1161" s="43"/>
      <c r="M1161" s="133"/>
      <c r="N1161" s="133"/>
      <c r="O1161" s="43"/>
      <c r="P1161" s="43"/>
    </row>
    <row r="1162" spans="7:16" x14ac:dyDescent="0.25">
      <c r="G1162" s="43"/>
      <c r="H1162" s="43"/>
      <c r="I1162" s="43"/>
      <c r="J1162" s="43"/>
      <c r="K1162" s="133"/>
      <c r="L1162" s="43"/>
      <c r="M1162" s="133"/>
      <c r="N1162" s="133"/>
      <c r="O1162" s="43"/>
      <c r="P1162" s="43"/>
    </row>
    <row r="1163" spans="7:16" x14ac:dyDescent="0.25">
      <c r="G1163" s="43"/>
      <c r="H1163" s="43"/>
      <c r="I1163" s="43"/>
      <c r="J1163" s="43"/>
      <c r="K1163" s="133"/>
      <c r="L1163" s="43"/>
      <c r="M1163" s="133"/>
      <c r="N1163" s="133"/>
      <c r="O1163" s="43"/>
      <c r="P1163" s="43"/>
    </row>
    <row r="1164" spans="7:16" x14ac:dyDescent="0.25">
      <c r="G1164" s="43"/>
      <c r="H1164" s="43"/>
      <c r="I1164" s="43"/>
      <c r="J1164" s="43"/>
      <c r="K1164" s="133"/>
      <c r="L1164" s="43"/>
      <c r="M1164" s="133"/>
      <c r="N1164" s="133"/>
      <c r="O1164" s="43"/>
      <c r="P1164" s="43"/>
    </row>
    <row r="1165" spans="7:16" x14ac:dyDescent="0.25">
      <c r="G1165" s="43"/>
      <c r="H1165" s="43"/>
      <c r="I1165" s="43"/>
      <c r="J1165" s="43"/>
      <c r="K1165" s="133"/>
      <c r="L1165" s="43"/>
      <c r="M1165" s="133"/>
      <c r="N1165" s="133"/>
      <c r="O1165" s="43"/>
      <c r="P1165" s="43"/>
    </row>
    <row r="1166" spans="7:16" x14ac:dyDescent="0.25">
      <c r="G1166" s="43"/>
      <c r="H1166" s="43"/>
      <c r="I1166" s="43"/>
      <c r="J1166" s="43"/>
      <c r="K1166" s="133"/>
      <c r="L1166" s="43"/>
      <c r="M1166" s="133"/>
      <c r="N1166" s="133"/>
      <c r="O1166" s="43"/>
      <c r="P1166" s="43"/>
    </row>
    <row r="1167" spans="7:16" x14ac:dyDescent="0.25">
      <c r="G1167" s="43"/>
      <c r="H1167" s="43"/>
      <c r="I1167" s="43"/>
      <c r="J1167" s="43"/>
      <c r="K1167" s="133"/>
      <c r="L1167" s="43"/>
      <c r="M1167" s="133"/>
      <c r="N1167" s="133"/>
      <c r="O1167" s="43"/>
      <c r="P1167" s="43"/>
    </row>
    <row r="1168" spans="7:16" x14ac:dyDescent="0.25">
      <c r="G1168" s="43"/>
      <c r="H1168" s="43"/>
      <c r="I1168" s="43"/>
      <c r="J1168" s="43"/>
      <c r="K1168" s="133"/>
      <c r="L1168" s="43"/>
      <c r="M1168" s="133"/>
      <c r="N1168" s="133"/>
      <c r="O1168" s="43"/>
      <c r="P1168" s="43"/>
    </row>
    <row r="1169" spans="7:16" x14ac:dyDescent="0.25">
      <c r="G1169" s="43"/>
      <c r="H1169" s="43"/>
      <c r="I1169" s="43"/>
      <c r="J1169" s="43"/>
      <c r="K1169" s="133"/>
      <c r="L1169" s="43"/>
      <c r="M1169" s="133"/>
      <c r="N1169" s="133"/>
      <c r="O1169" s="43"/>
      <c r="P1169" s="43"/>
    </row>
    <row r="1170" spans="7:16" x14ac:dyDescent="0.25">
      <c r="G1170" s="43"/>
      <c r="H1170" s="43"/>
      <c r="I1170" s="43"/>
      <c r="J1170" s="43"/>
      <c r="K1170" s="133"/>
      <c r="L1170" s="43"/>
      <c r="M1170" s="133"/>
      <c r="N1170" s="133"/>
      <c r="O1170" s="43"/>
      <c r="P1170" s="43"/>
    </row>
    <row r="1171" spans="7:16" x14ac:dyDescent="0.25">
      <c r="G1171" s="43"/>
      <c r="H1171" s="43"/>
      <c r="I1171" s="43"/>
      <c r="J1171" s="43"/>
      <c r="K1171" s="133"/>
      <c r="L1171" s="43"/>
      <c r="M1171" s="133"/>
      <c r="N1171" s="133"/>
      <c r="O1171" s="43"/>
      <c r="P1171" s="43"/>
    </row>
    <row r="1172" spans="7:16" x14ac:dyDescent="0.25">
      <c r="G1172" s="43"/>
      <c r="H1172" s="43"/>
      <c r="I1172" s="43"/>
      <c r="J1172" s="43"/>
      <c r="K1172" s="133"/>
      <c r="L1172" s="43"/>
      <c r="M1172" s="133"/>
      <c r="N1172" s="133"/>
      <c r="O1172" s="43"/>
      <c r="P1172" s="43"/>
    </row>
    <row r="1173" spans="7:16" x14ac:dyDescent="0.25">
      <c r="G1173" s="43"/>
      <c r="H1173" s="43"/>
      <c r="I1173" s="43"/>
      <c r="J1173" s="43"/>
      <c r="K1173" s="133"/>
      <c r="L1173" s="43"/>
      <c r="M1173" s="133"/>
      <c r="N1173" s="133"/>
      <c r="O1173" s="43"/>
      <c r="P1173" s="43"/>
    </row>
    <row r="1174" spans="7:16" x14ac:dyDescent="0.25">
      <c r="G1174" s="43"/>
      <c r="H1174" s="43"/>
      <c r="I1174" s="43"/>
      <c r="J1174" s="43"/>
      <c r="K1174" s="133"/>
      <c r="L1174" s="43"/>
      <c r="M1174" s="133"/>
      <c r="N1174" s="133"/>
      <c r="O1174" s="43"/>
      <c r="P1174" s="43"/>
    </row>
    <row r="1175" spans="7:16" x14ac:dyDescent="0.25">
      <c r="G1175" s="43"/>
      <c r="H1175" s="43"/>
      <c r="I1175" s="43"/>
      <c r="J1175" s="43"/>
      <c r="K1175" s="133"/>
      <c r="L1175" s="43"/>
      <c r="M1175" s="133"/>
      <c r="N1175" s="133"/>
      <c r="O1175" s="43"/>
      <c r="P1175" s="43"/>
    </row>
    <row r="1176" spans="7:16" x14ac:dyDescent="0.25">
      <c r="G1176" s="43"/>
      <c r="H1176" s="43"/>
      <c r="I1176" s="43"/>
      <c r="J1176" s="43"/>
      <c r="K1176" s="133"/>
      <c r="L1176" s="43"/>
      <c r="M1176" s="133"/>
      <c r="N1176" s="133"/>
      <c r="O1176" s="43"/>
      <c r="P1176" s="43"/>
    </row>
    <row r="1177" spans="7:16" x14ac:dyDescent="0.25">
      <c r="G1177" s="43"/>
      <c r="H1177" s="43"/>
      <c r="I1177" s="43"/>
      <c r="J1177" s="43"/>
      <c r="K1177" s="133"/>
      <c r="L1177" s="43"/>
      <c r="M1177" s="133"/>
      <c r="N1177" s="133"/>
      <c r="O1177" s="43"/>
      <c r="P1177" s="43"/>
    </row>
    <row r="1178" spans="7:16" x14ac:dyDescent="0.25">
      <c r="G1178" s="43"/>
      <c r="H1178" s="43"/>
      <c r="I1178" s="43"/>
      <c r="J1178" s="43"/>
      <c r="K1178" s="133"/>
      <c r="L1178" s="43"/>
      <c r="M1178" s="133"/>
      <c r="N1178" s="133"/>
      <c r="O1178" s="43"/>
      <c r="P1178" s="43"/>
    </row>
    <row r="1179" spans="7:16" x14ac:dyDescent="0.25">
      <c r="G1179" s="43"/>
      <c r="H1179" s="43"/>
      <c r="I1179" s="43"/>
      <c r="J1179" s="43"/>
      <c r="K1179" s="133"/>
      <c r="L1179" s="43"/>
      <c r="M1179" s="133"/>
      <c r="N1179" s="133"/>
      <c r="O1179" s="43"/>
      <c r="P1179" s="43"/>
    </row>
    <row r="1180" spans="7:16" x14ac:dyDescent="0.25">
      <c r="G1180" s="43"/>
      <c r="H1180" s="43"/>
      <c r="I1180" s="43"/>
      <c r="J1180" s="43"/>
      <c r="K1180" s="133"/>
      <c r="L1180" s="43"/>
      <c r="M1180" s="133"/>
      <c r="N1180" s="133"/>
      <c r="O1180" s="43"/>
      <c r="P1180" s="43"/>
    </row>
    <row r="1181" spans="7:16" x14ac:dyDescent="0.25">
      <c r="G1181" s="43"/>
      <c r="H1181" s="43"/>
      <c r="I1181" s="43"/>
      <c r="J1181" s="43"/>
      <c r="K1181" s="133"/>
      <c r="L1181" s="43"/>
      <c r="M1181" s="133"/>
      <c r="N1181" s="133"/>
      <c r="O1181" s="43"/>
      <c r="P1181" s="43"/>
    </row>
    <row r="1182" spans="7:16" x14ac:dyDescent="0.25">
      <c r="G1182" s="43"/>
      <c r="H1182" s="43"/>
      <c r="I1182" s="43"/>
      <c r="J1182" s="43"/>
      <c r="K1182" s="133"/>
      <c r="L1182" s="43"/>
      <c r="M1182" s="133"/>
      <c r="N1182" s="133"/>
      <c r="O1182" s="43"/>
      <c r="P1182" s="43"/>
    </row>
    <row r="1183" spans="7:16" x14ac:dyDescent="0.25">
      <c r="G1183" s="43"/>
      <c r="H1183" s="43"/>
      <c r="I1183" s="43"/>
      <c r="J1183" s="43"/>
      <c r="K1183" s="133"/>
      <c r="L1183" s="43"/>
      <c r="M1183" s="133"/>
      <c r="N1183" s="133"/>
      <c r="O1183" s="43"/>
      <c r="P1183" s="43"/>
    </row>
    <row r="1184" spans="7:16" x14ac:dyDescent="0.25">
      <c r="G1184" s="43"/>
      <c r="H1184" s="43"/>
      <c r="I1184" s="43"/>
      <c r="J1184" s="43"/>
      <c r="K1184" s="133"/>
      <c r="L1184" s="43"/>
      <c r="M1184" s="133"/>
      <c r="N1184" s="133"/>
      <c r="O1184" s="43"/>
      <c r="P1184" s="43"/>
    </row>
    <row r="1185" spans="7:16" x14ac:dyDescent="0.25">
      <c r="G1185" s="43"/>
      <c r="H1185" s="43"/>
      <c r="I1185" s="43"/>
      <c r="J1185" s="43"/>
      <c r="K1185" s="133"/>
      <c r="L1185" s="43"/>
      <c r="M1185" s="133"/>
      <c r="N1185" s="133"/>
      <c r="O1185" s="43"/>
      <c r="P1185" s="43"/>
    </row>
    <row r="1186" spans="7:16" x14ac:dyDescent="0.25">
      <c r="G1186" s="43"/>
      <c r="H1186" s="43"/>
      <c r="I1186" s="43"/>
      <c r="J1186" s="43"/>
      <c r="K1186" s="133"/>
      <c r="L1186" s="43"/>
      <c r="M1186" s="133"/>
      <c r="N1186" s="133"/>
      <c r="O1186" s="43"/>
      <c r="P1186" s="43"/>
    </row>
    <row r="1187" spans="7:16" x14ac:dyDescent="0.25">
      <c r="G1187" s="43"/>
      <c r="H1187" s="43"/>
      <c r="I1187" s="43"/>
      <c r="J1187" s="43"/>
      <c r="K1187" s="133"/>
      <c r="L1187" s="43"/>
      <c r="M1187" s="133"/>
      <c r="N1187" s="133"/>
      <c r="O1187" s="43"/>
      <c r="P1187" s="43"/>
    </row>
    <row r="1188" spans="7:16" x14ac:dyDescent="0.25">
      <c r="G1188" s="43"/>
      <c r="H1188" s="43"/>
      <c r="I1188" s="43"/>
      <c r="J1188" s="43"/>
      <c r="K1188" s="133"/>
      <c r="L1188" s="43"/>
      <c r="M1188" s="133"/>
      <c r="N1188" s="133"/>
      <c r="O1188" s="43"/>
      <c r="P1188" s="43"/>
    </row>
    <row r="1189" spans="7:16" x14ac:dyDescent="0.25">
      <c r="G1189" s="43"/>
      <c r="H1189" s="43"/>
      <c r="I1189" s="43"/>
      <c r="J1189" s="43"/>
      <c r="K1189" s="133"/>
      <c r="L1189" s="43"/>
      <c r="M1189" s="133"/>
      <c r="N1189" s="133"/>
      <c r="O1189" s="43"/>
      <c r="P1189" s="43"/>
    </row>
    <row r="1190" spans="7:16" x14ac:dyDescent="0.25">
      <c r="G1190" s="43"/>
      <c r="H1190" s="43"/>
      <c r="I1190" s="43"/>
      <c r="J1190" s="43"/>
      <c r="K1190" s="133"/>
      <c r="L1190" s="43"/>
      <c r="M1190" s="133"/>
      <c r="N1190" s="133"/>
      <c r="O1190" s="43"/>
      <c r="P1190" s="43"/>
    </row>
    <row r="1191" spans="7:16" x14ac:dyDescent="0.25">
      <c r="G1191" s="43"/>
      <c r="H1191" s="43"/>
      <c r="I1191" s="43"/>
      <c r="J1191" s="43"/>
      <c r="K1191" s="133"/>
      <c r="L1191" s="43"/>
      <c r="M1191" s="133"/>
      <c r="N1191" s="133"/>
      <c r="O1191" s="43"/>
      <c r="P1191" s="43"/>
    </row>
    <row r="1192" spans="7:16" x14ac:dyDescent="0.25">
      <c r="G1192" s="43"/>
      <c r="H1192" s="43"/>
      <c r="I1192" s="43"/>
      <c r="J1192" s="43"/>
      <c r="K1192" s="133"/>
      <c r="L1192" s="43"/>
      <c r="M1192" s="133"/>
      <c r="N1192" s="133"/>
      <c r="O1192" s="43"/>
      <c r="P1192" s="43"/>
    </row>
    <row r="1193" spans="7:16" x14ac:dyDescent="0.25">
      <c r="G1193" s="43"/>
      <c r="H1193" s="43"/>
      <c r="I1193" s="43"/>
      <c r="J1193" s="43"/>
      <c r="K1193" s="133"/>
      <c r="L1193" s="43"/>
      <c r="M1193" s="133"/>
      <c r="N1193" s="133"/>
      <c r="O1193" s="43"/>
      <c r="P1193" s="43"/>
    </row>
    <row r="1194" spans="7:16" x14ac:dyDescent="0.25">
      <c r="G1194" s="43"/>
      <c r="H1194" s="43"/>
      <c r="I1194" s="43"/>
      <c r="J1194" s="43"/>
      <c r="K1194" s="133"/>
      <c r="L1194" s="43"/>
      <c r="M1194" s="133"/>
      <c r="N1194" s="133"/>
      <c r="O1194" s="43"/>
      <c r="P1194" s="43"/>
    </row>
    <row r="1195" spans="7:16" x14ac:dyDescent="0.25">
      <c r="G1195" s="43"/>
      <c r="H1195" s="43"/>
      <c r="I1195" s="43"/>
      <c r="J1195" s="43"/>
      <c r="K1195" s="133"/>
      <c r="L1195" s="43"/>
      <c r="M1195" s="133"/>
      <c r="N1195" s="133"/>
      <c r="O1195" s="43"/>
      <c r="P1195" s="43"/>
    </row>
    <row r="1196" spans="7:16" x14ac:dyDescent="0.25">
      <c r="G1196" s="43"/>
      <c r="H1196" s="43"/>
      <c r="I1196" s="43"/>
      <c r="J1196" s="43"/>
      <c r="K1196" s="133"/>
      <c r="L1196" s="43"/>
      <c r="M1196" s="133"/>
      <c r="N1196" s="133"/>
      <c r="O1196" s="43"/>
      <c r="P1196" s="43"/>
    </row>
    <row r="1197" spans="7:16" x14ac:dyDescent="0.25">
      <c r="G1197" s="43"/>
      <c r="H1197" s="43"/>
      <c r="I1197" s="43"/>
      <c r="J1197" s="43"/>
      <c r="K1197" s="133"/>
      <c r="L1197" s="43"/>
      <c r="M1197" s="133"/>
      <c r="N1197" s="133"/>
      <c r="O1197" s="43"/>
      <c r="P1197" s="43"/>
    </row>
    <row r="1198" spans="7:16" x14ac:dyDescent="0.25">
      <c r="G1198" s="43"/>
      <c r="H1198" s="43"/>
      <c r="I1198" s="43"/>
      <c r="J1198" s="43"/>
      <c r="K1198" s="133"/>
      <c r="L1198" s="43"/>
      <c r="M1198" s="133"/>
      <c r="N1198" s="133"/>
      <c r="O1198" s="43"/>
      <c r="P1198" s="43"/>
    </row>
    <row r="1199" spans="7:16" x14ac:dyDescent="0.25">
      <c r="G1199" s="43"/>
      <c r="H1199" s="43"/>
      <c r="I1199" s="43"/>
      <c r="J1199" s="43"/>
      <c r="K1199" s="133"/>
      <c r="L1199" s="43"/>
      <c r="M1199" s="133"/>
      <c r="N1199" s="133"/>
      <c r="O1199" s="43"/>
      <c r="P1199" s="43"/>
    </row>
    <row r="1200" spans="7:16" x14ac:dyDescent="0.25">
      <c r="G1200" s="43"/>
      <c r="H1200" s="43"/>
      <c r="I1200" s="43"/>
      <c r="J1200" s="43"/>
      <c r="K1200" s="133"/>
      <c r="L1200" s="43"/>
      <c r="M1200" s="133"/>
      <c r="N1200" s="133"/>
      <c r="O1200" s="43"/>
      <c r="P1200" s="43"/>
    </row>
    <row r="1201" spans="7:16" x14ac:dyDescent="0.25">
      <c r="G1201" s="43"/>
      <c r="H1201" s="43"/>
      <c r="I1201" s="43"/>
      <c r="J1201" s="43"/>
      <c r="K1201" s="133"/>
      <c r="L1201" s="43"/>
      <c r="M1201" s="133"/>
      <c r="N1201" s="133"/>
      <c r="O1201" s="43"/>
      <c r="P1201" s="43"/>
    </row>
    <row r="1202" spans="7:16" x14ac:dyDescent="0.25">
      <c r="G1202" s="43"/>
      <c r="H1202" s="43"/>
      <c r="I1202" s="43"/>
      <c r="J1202" s="43"/>
      <c r="K1202" s="133"/>
      <c r="L1202" s="43"/>
      <c r="M1202" s="133"/>
      <c r="N1202" s="133"/>
      <c r="O1202" s="43"/>
      <c r="P1202" s="43"/>
    </row>
    <row r="1203" spans="7:16" x14ac:dyDescent="0.25">
      <c r="G1203" s="43"/>
      <c r="H1203" s="43"/>
      <c r="I1203" s="43"/>
      <c r="J1203" s="43"/>
      <c r="K1203" s="133"/>
      <c r="L1203" s="43"/>
      <c r="M1203" s="133"/>
      <c r="N1203" s="133"/>
      <c r="O1203" s="43"/>
      <c r="P1203" s="43"/>
    </row>
    <row r="1204" spans="7:16" x14ac:dyDescent="0.25">
      <c r="G1204" s="43"/>
      <c r="H1204" s="43"/>
      <c r="I1204" s="43"/>
      <c r="J1204" s="43"/>
      <c r="K1204" s="133"/>
      <c r="L1204" s="43"/>
      <c r="M1204" s="133"/>
      <c r="N1204" s="133"/>
      <c r="O1204" s="43"/>
      <c r="P1204" s="43"/>
    </row>
    <row r="1205" spans="7:16" x14ac:dyDescent="0.25">
      <c r="G1205" s="43"/>
      <c r="H1205" s="43"/>
      <c r="I1205" s="43"/>
      <c r="J1205" s="43"/>
      <c r="K1205" s="133"/>
      <c r="L1205" s="43"/>
      <c r="M1205" s="133"/>
      <c r="N1205" s="133"/>
      <c r="O1205" s="43"/>
      <c r="P1205" s="43"/>
    </row>
    <row r="1206" spans="7:16" x14ac:dyDescent="0.25">
      <c r="G1206" s="43"/>
      <c r="H1206" s="43"/>
      <c r="I1206" s="43"/>
      <c r="J1206" s="43"/>
      <c r="K1206" s="133"/>
      <c r="L1206" s="43"/>
      <c r="M1206" s="133"/>
      <c r="N1206" s="133"/>
      <c r="O1206" s="43"/>
      <c r="P1206" s="43"/>
    </row>
    <row r="1207" spans="7:16" x14ac:dyDescent="0.25">
      <c r="G1207" s="43"/>
      <c r="H1207" s="43"/>
      <c r="I1207" s="43"/>
      <c r="J1207" s="43"/>
      <c r="K1207" s="133"/>
      <c r="L1207" s="43"/>
      <c r="M1207" s="133"/>
      <c r="N1207" s="133"/>
      <c r="O1207" s="43"/>
      <c r="P1207" s="43"/>
    </row>
    <row r="1208" spans="7:16" x14ac:dyDescent="0.25">
      <c r="G1208" s="43"/>
      <c r="H1208" s="43"/>
      <c r="I1208" s="43"/>
      <c r="J1208" s="43"/>
      <c r="K1208" s="133"/>
      <c r="L1208" s="43"/>
      <c r="M1208" s="133"/>
      <c r="N1208" s="133"/>
      <c r="O1208" s="43"/>
      <c r="P1208" s="43"/>
    </row>
    <row r="1209" spans="7:16" x14ac:dyDescent="0.25">
      <c r="G1209" s="43"/>
      <c r="H1209" s="43"/>
      <c r="I1209" s="43"/>
      <c r="J1209" s="43"/>
      <c r="K1209" s="133"/>
      <c r="L1209" s="43"/>
      <c r="M1209" s="133"/>
      <c r="N1209" s="133"/>
      <c r="O1209" s="43"/>
      <c r="P1209" s="43"/>
    </row>
    <row r="1210" spans="7:16" x14ac:dyDescent="0.25">
      <c r="G1210" s="43"/>
      <c r="H1210" s="43"/>
      <c r="I1210" s="43"/>
      <c r="J1210" s="43"/>
      <c r="K1210" s="133"/>
      <c r="L1210" s="43"/>
      <c r="M1210" s="133"/>
      <c r="N1210" s="133"/>
      <c r="O1210" s="43"/>
      <c r="P1210" s="43"/>
    </row>
    <row r="1211" spans="7:16" x14ac:dyDescent="0.25">
      <c r="G1211" s="43"/>
      <c r="H1211" s="43"/>
      <c r="I1211" s="43"/>
      <c r="J1211" s="43"/>
      <c r="K1211" s="133"/>
      <c r="L1211" s="43"/>
      <c r="M1211" s="133"/>
      <c r="N1211" s="133"/>
      <c r="O1211" s="43"/>
      <c r="P1211" s="43"/>
    </row>
    <row r="1212" spans="7:16" x14ac:dyDescent="0.25">
      <c r="G1212" s="43"/>
      <c r="H1212" s="43"/>
      <c r="I1212" s="43"/>
      <c r="J1212" s="43"/>
      <c r="K1212" s="133"/>
      <c r="L1212" s="43"/>
      <c r="M1212" s="133"/>
      <c r="N1212" s="133"/>
      <c r="O1212" s="43"/>
      <c r="P1212" s="43"/>
    </row>
    <row r="1213" spans="7:16" x14ac:dyDescent="0.25">
      <c r="G1213" s="43"/>
      <c r="H1213" s="43"/>
      <c r="I1213" s="43"/>
      <c r="J1213" s="43"/>
      <c r="K1213" s="133"/>
      <c r="L1213" s="43"/>
      <c r="M1213" s="133"/>
      <c r="N1213" s="133"/>
      <c r="O1213" s="43"/>
      <c r="P1213" s="43"/>
    </row>
    <row r="1214" spans="7:16" x14ac:dyDescent="0.25">
      <c r="G1214" s="43"/>
      <c r="H1214" s="43"/>
      <c r="I1214" s="43"/>
      <c r="J1214" s="43"/>
      <c r="K1214" s="133"/>
      <c r="L1214" s="43"/>
      <c r="M1214" s="133"/>
      <c r="N1214" s="133"/>
      <c r="O1214" s="43"/>
      <c r="P1214" s="43"/>
    </row>
    <row r="1215" spans="7:16" x14ac:dyDescent="0.25">
      <c r="G1215" s="43"/>
      <c r="H1215" s="43"/>
      <c r="I1215" s="43"/>
      <c r="J1215" s="43"/>
      <c r="K1215" s="133"/>
      <c r="L1215" s="43"/>
      <c r="M1215" s="133"/>
      <c r="N1215" s="133"/>
      <c r="O1215" s="43"/>
      <c r="P1215" s="43"/>
    </row>
    <row r="1216" spans="7:16" x14ac:dyDescent="0.25">
      <c r="G1216" s="43"/>
      <c r="H1216" s="43"/>
      <c r="I1216" s="43"/>
      <c r="J1216" s="43"/>
      <c r="K1216" s="133"/>
      <c r="L1216" s="43"/>
      <c r="M1216" s="133"/>
      <c r="N1216" s="133"/>
      <c r="O1216" s="43"/>
      <c r="P1216" s="43"/>
    </row>
    <row r="1217" spans="7:16" x14ac:dyDescent="0.25">
      <c r="G1217" s="43"/>
      <c r="H1217" s="43"/>
      <c r="I1217" s="43"/>
      <c r="J1217" s="43"/>
      <c r="K1217" s="133"/>
      <c r="L1217" s="43"/>
      <c r="M1217" s="133"/>
      <c r="N1217" s="133"/>
      <c r="O1217" s="43"/>
      <c r="P1217" s="43"/>
    </row>
    <row r="1218" spans="7:16" x14ac:dyDescent="0.25">
      <c r="G1218" s="43"/>
      <c r="H1218" s="43"/>
      <c r="I1218" s="43"/>
      <c r="J1218" s="43"/>
      <c r="K1218" s="133"/>
      <c r="L1218" s="43"/>
      <c r="M1218" s="133"/>
      <c r="N1218" s="133"/>
      <c r="O1218" s="43"/>
      <c r="P1218" s="43"/>
    </row>
    <row r="1219" spans="7:16" x14ac:dyDescent="0.25">
      <c r="G1219" s="43"/>
      <c r="H1219" s="43"/>
      <c r="I1219" s="43"/>
      <c r="J1219" s="43"/>
      <c r="K1219" s="133"/>
      <c r="L1219" s="43"/>
      <c r="M1219" s="133"/>
      <c r="N1219" s="133"/>
      <c r="O1219" s="43"/>
      <c r="P1219" s="43"/>
    </row>
    <row r="1220" spans="7:16" x14ac:dyDescent="0.25">
      <c r="G1220" s="43"/>
      <c r="H1220" s="43"/>
      <c r="I1220" s="43"/>
      <c r="J1220" s="43"/>
      <c r="K1220" s="133"/>
      <c r="L1220" s="43"/>
      <c r="M1220" s="133"/>
      <c r="N1220" s="133"/>
      <c r="O1220" s="43"/>
      <c r="P1220" s="43"/>
    </row>
    <row r="1221" spans="7:16" x14ac:dyDescent="0.25">
      <c r="G1221" s="43"/>
      <c r="H1221" s="43"/>
      <c r="I1221" s="43"/>
      <c r="J1221" s="43"/>
      <c r="K1221" s="133"/>
      <c r="L1221" s="43"/>
      <c r="M1221" s="133"/>
      <c r="N1221" s="133"/>
      <c r="O1221" s="43"/>
      <c r="P1221" s="43"/>
    </row>
    <row r="1222" spans="7:16" x14ac:dyDescent="0.25">
      <c r="G1222" s="43"/>
      <c r="H1222" s="43"/>
      <c r="I1222" s="43"/>
      <c r="J1222" s="43"/>
      <c r="K1222" s="133"/>
      <c r="L1222" s="43"/>
      <c r="M1222" s="133"/>
      <c r="N1222" s="133"/>
      <c r="O1222" s="43"/>
      <c r="P1222" s="43"/>
    </row>
    <row r="1223" spans="7:16" x14ac:dyDescent="0.25">
      <c r="G1223" s="43"/>
      <c r="H1223" s="43"/>
      <c r="I1223" s="43"/>
      <c r="J1223" s="43"/>
      <c r="K1223" s="133"/>
      <c r="L1223" s="43"/>
      <c r="M1223" s="133"/>
      <c r="N1223" s="133"/>
      <c r="O1223" s="43"/>
      <c r="P1223" s="43"/>
    </row>
    <row r="1224" spans="7:16" x14ac:dyDescent="0.25">
      <c r="G1224" s="43"/>
      <c r="H1224" s="43"/>
      <c r="I1224" s="43"/>
      <c r="J1224" s="43"/>
      <c r="K1224" s="133"/>
      <c r="L1224" s="43"/>
      <c r="M1224" s="133"/>
      <c r="N1224" s="133"/>
      <c r="O1224" s="43"/>
      <c r="P1224" s="43"/>
    </row>
    <row r="1225" spans="7:16" x14ac:dyDescent="0.25">
      <c r="G1225" s="43"/>
      <c r="H1225" s="43"/>
      <c r="I1225" s="43"/>
      <c r="J1225" s="43"/>
      <c r="K1225" s="133"/>
      <c r="L1225" s="43"/>
      <c r="M1225" s="133"/>
      <c r="N1225" s="133"/>
      <c r="O1225" s="43"/>
      <c r="P1225" s="43"/>
    </row>
    <row r="1226" spans="7:16" x14ac:dyDescent="0.25">
      <c r="G1226" s="43"/>
      <c r="H1226" s="43"/>
      <c r="I1226" s="43"/>
      <c r="J1226" s="43"/>
      <c r="K1226" s="133"/>
      <c r="L1226" s="43"/>
      <c r="M1226" s="133"/>
      <c r="N1226" s="133"/>
      <c r="O1226" s="43"/>
      <c r="P1226" s="43"/>
    </row>
    <row r="1227" spans="7:16" x14ac:dyDescent="0.25">
      <c r="G1227" s="43"/>
      <c r="H1227" s="43"/>
      <c r="I1227" s="43"/>
      <c r="J1227" s="43"/>
      <c r="K1227" s="133"/>
      <c r="L1227" s="43"/>
      <c r="M1227" s="133"/>
      <c r="N1227" s="133"/>
      <c r="O1227" s="43"/>
      <c r="P1227" s="43"/>
    </row>
    <row r="1228" spans="7:16" x14ac:dyDescent="0.25">
      <c r="G1228" s="43"/>
      <c r="H1228" s="43"/>
      <c r="I1228" s="43"/>
      <c r="J1228" s="43"/>
      <c r="K1228" s="133"/>
      <c r="L1228" s="43"/>
      <c r="M1228" s="133"/>
      <c r="N1228" s="133"/>
      <c r="O1228" s="43"/>
      <c r="P1228" s="43"/>
    </row>
    <row r="1229" spans="7:16" x14ac:dyDescent="0.25">
      <c r="G1229" s="43"/>
      <c r="H1229" s="43"/>
      <c r="I1229" s="43"/>
      <c r="J1229" s="43"/>
      <c r="K1229" s="133"/>
      <c r="L1229" s="43"/>
      <c r="M1229" s="133"/>
      <c r="N1229" s="133"/>
      <c r="O1229" s="43"/>
      <c r="P1229" s="43"/>
    </row>
    <row r="1230" spans="7:16" x14ac:dyDescent="0.25">
      <c r="G1230" s="43"/>
      <c r="H1230" s="43"/>
      <c r="I1230" s="43"/>
      <c r="J1230" s="43"/>
      <c r="K1230" s="133"/>
      <c r="L1230" s="43"/>
      <c r="M1230" s="133"/>
      <c r="N1230" s="133"/>
      <c r="O1230" s="43"/>
      <c r="P1230" s="43"/>
    </row>
    <row r="1231" spans="7:16" x14ac:dyDescent="0.25">
      <c r="G1231" s="43"/>
      <c r="H1231" s="43"/>
      <c r="I1231" s="43"/>
      <c r="J1231" s="43"/>
      <c r="K1231" s="133"/>
      <c r="L1231" s="43"/>
      <c r="M1231" s="133"/>
      <c r="N1231" s="133"/>
      <c r="O1231" s="43"/>
      <c r="P1231" s="43"/>
    </row>
    <row r="1232" spans="7:16" x14ac:dyDescent="0.25">
      <c r="G1232" s="43"/>
      <c r="H1232" s="43"/>
      <c r="I1232" s="43"/>
      <c r="J1232" s="43"/>
      <c r="K1232" s="133"/>
      <c r="L1232" s="43"/>
      <c r="M1232" s="133"/>
      <c r="N1232" s="133"/>
      <c r="O1232" s="43"/>
      <c r="P1232" s="43"/>
    </row>
    <row r="1233" spans="7:16" x14ac:dyDescent="0.25">
      <c r="G1233" s="43"/>
      <c r="H1233" s="43"/>
      <c r="I1233" s="43"/>
      <c r="J1233" s="43"/>
      <c r="K1233" s="133"/>
      <c r="L1233" s="43"/>
      <c r="M1233" s="133"/>
      <c r="N1233" s="133"/>
      <c r="O1233" s="43"/>
      <c r="P1233" s="43"/>
    </row>
    <row r="1234" spans="7:16" x14ac:dyDescent="0.25">
      <c r="G1234" s="43"/>
      <c r="H1234" s="43"/>
      <c r="I1234" s="43"/>
      <c r="J1234" s="43"/>
      <c r="K1234" s="133"/>
      <c r="L1234" s="43"/>
      <c r="M1234" s="133"/>
      <c r="N1234" s="133"/>
      <c r="O1234" s="43"/>
      <c r="P1234" s="43"/>
    </row>
    <row r="1235" spans="7:16" x14ac:dyDescent="0.25">
      <c r="G1235" s="43"/>
      <c r="H1235" s="43"/>
      <c r="I1235" s="43"/>
      <c r="J1235" s="43"/>
      <c r="K1235" s="133"/>
      <c r="L1235" s="43"/>
      <c r="M1235" s="133"/>
      <c r="N1235" s="133"/>
      <c r="O1235" s="43"/>
      <c r="P1235" s="43"/>
    </row>
    <row r="1236" spans="7:16" x14ac:dyDescent="0.25">
      <c r="G1236" s="43"/>
      <c r="H1236" s="43"/>
      <c r="I1236" s="43"/>
      <c r="J1236" s="43"/>
      <c r="K1236" s="133"/>
      <c r="L1236" s="43"/>
      <c r="M1236" s="133"/>
      <c r="N1236" s="133"/>
      <c r="O1236" s="43"/>
      <c r="P1236" s="43"/>
    </row>
    <row r="1237" spans="7:16" x14ac:dyDescent="0.25">
      <c r="G1237" s="43"/>
      <c r="H1237" s="43"/>
      <c r="I1237" s="43"/>
      <c r="J1237" s="43"/>
      <c r="K1237" s="133"/>
      <c r="L1237" s="43"/>
      <c r="M1237" s="133"/>
      <c r="N1237" s="133"/>
      <c r="O1237" s="43"/>
      <c r="P1237" s="43"/>
    </row>
    <row r="1238" spans="7:16" x14ac:dyDescent="0.25">
      <c r="G1238" s="43"/>
      <c r="H1238" s="43"/>
      <c r="I1238" s="43"/>
      <c r="J1238" s="43"/>
      <c r="K1238" s="133"/>
      <c r="L1238" s="43"/>
      <c r="M1238" s="133"/>
      <c r="N1238" s="133"/>
      <c r="O1238" s="43"/>
      <c r="P1238" s="43"/>
    </row>
    <row r="1239" spans="7:16" x14ac:dyDescent="0.25">
      <c r="G1239" s="43"/>
      <c r="H1239" s="43"/>
      <c r="I1239" s="43"/>
      <c r="J1239" s="43"/>
      <c r="K1239" s="133"/>
      <c r="L1239" s="43"/>
      <c r="M1239" s="133"/>
      <c r="N1239" s="133"/>
      <c r="O1239" s="43"/>
      <c r="P1239" s="43"/>
    </row>
    <row r="1240" spans="7:16" x14ac:dyDescent="0.25">
      <c r="G1240" s="43"/>
      <c r="H1240" s="43"/>
      <c r="I1240" s="43"/>
      <c r="J1240" s="43"/>
      <c r="K1240" s="133"/>
      <c r="L1240" s="43"/>
      <c r="M1240" s="133"/>
      <c r="N1240" s="133"/>
      <c r="O1240" s="43"/>
      <c r="P1240" s="43"/>
    </row>
    <row r="1241" spans="7:16" x14ac:dyDescent="0.25">
      <c r="G1241" s="43"/>
      <c r="H1241" s="43"/>
      <c r="I1241" s="43"/>
      <c r="J1241" s="43"/>
      <c r="K1241" s="133"/>
      <c r="L1241" s="43"/>
      <c r="M1241" s="133"/>
      <c r="N1241" s="133"/>
      <c r="O1241" s="43"/>
      <c r="P1241" s="43"/>
    </row>
    <row r="1242" spans="7:16" x14ac:dyDescent="0.25">
      <c r="G1242" s="43"/>
      <c r="H1242" s="43"/>
      <c r="I1242" s="43"/>
      <c r="J1242" s="43"/>
      <c r="K1242" s="133"/>
      <c r="L1242" s="43"/>
      <c r="M1242" s="133"/>
      <c r="N1242" s="133"/>
      <c r="O1242" s="43"/>
      <c r="P1242" s="43"/>
    </row>
    <row r="1243" spans="7:16" x14ac:dyDescent="0.25">
      <c r="G1243" s="43"/>
      <c r="H1243" s="43"/>
      <c r="I1243" s="43"/>
      <c r="J1243" s="43"/>
      <c r="K1243" s="133"/>
      <c r="L1243" s="43"/>
      <c r="M1243" s="133"/>
      <c r="N1243" s="133"/>
      <c r="O1243" s="43"/>
      <c r="P1243" s="43"/>
    </row>
    <row r="1244" spans="7:16" x14ac:dyDescent="0.25">
      <c r="G1244" s="43"/>
      <c r="H1244" s="43"/>
      <c r="I1244" s="43"/>
      <c r="J1244" s="43"/>
      <c r="K1244" s="133"/>
      <c r="L1244" s="43"/>
      <c r="M1244" s="133"/>
      <c r="N1244" s="133"/>
      <c r="O1244" s="43"/>
      <c r="P1244" s="43"/>
    </row>
    <row r="1245" spans="7:16" x14ac:dyDescent="0.25">
      <c r="G1245" s="43"/>
      <c r="H1245" s="43"/>
      <c r="I1245" s="43"/>
      <c r="J1245" s="43"/>
      <c r="K1245" s="133"/>
      <c r="L1245" s="43"/>
      <c r="M1245" s="133"/>
      <c r="N1245" s="133"/>
      <c r="O1245" s="43"/>
      <c r="P1245" s="43"/>
    </row>
    <row r="1246" spans="7:16" x14ac:dyDescent="0.25">
      <c r="G1246" s="43"/>
      <c r="H1246" s="43"/>
      <c r="I1246" s="43"/>
      <c r="J1246" s="43"/>
      <c r="K1246" s="133"/>
      <c r="L1246" s="43"/>
      <c r="M1246" s="133"/>
      <c r="N1246" s="133"/>
      <c r="O1246" s="43"/>
      <c r="P1246" s="43"/>
    </row>
    <row r="1247" spans="7:16" x14ac:dyDescent="0.25">
      <c r="G1247" s="43"/>
      <c r="H1247" s="43"/>
      <c r="I1247" s="43"/>
      <c r="J1247" s="43"/>
      <c r="K1247" s="133"/>
      <c r="L1247" s="43"/>
      <c r="M1247" s="133"/>
      <c r="N1247" s="133"/>
      <c r="O1247" s="43"/>
      <c r="P1247" s="43"/>
    </row>
    <row r="1248" spans="7:16" x14ac:dyDescent="0.25">
      <c r="G1248" s="43"/>
      <c r="H1248" s="43"/>
      <c r="I1248" s="43"/>
      <c r="J1248" s="43"/>
      <c r="K1248" s="133"/>
      <c r="L1248" s="43"/>
      <c r="M1248" s="133"/>
      <c r="N1248" s="133"/>
      <c r="O1248" s="43"/>
      <c r="P1248" s="43"/>
    </row>
    <row r="1249" spans="7:16" x14ac:dyDescent="0.25">
      <c r="G1249" s="43"/>
      <c r="H1249" s="43"/>
      <c r="I1249" s="43"/>
      <c r="J1249" s="43"/>
      <c r="K1249" s="133"/>
      <c r="L1249" s="43"/>
      <c r="M1249" s="133"/>
      <c r="N1249" s="133"/>
      <c r="O1249" s="43"/>
      <c r="P1249" s="43"/>
    </row>
    <row r="1250" spans="7:16" x14ac:dyDescent="0.25">
      <c r="G1250" s="43"/>
      <c r="H1250" s="43"/>
      <c r="I1250" s="43"/>
      <c r="J1250" s="43"/>
      <c r="K1250" s="133"/>
      <c r="L1250" s="43"/>
      <c r="M1250" s="133"/>
      <c r="N1250" s="133"/>
      <c r="O1250" s="43"/>
      <c r="P1250" s="43"/>
    </row>
    <row r="1251" spans="7:16" x14ac:dyDescent="0.25">
      <c r="G1251" s="43"/>
      <c r="H1251" s="43"/>
      <c r="I1251" s="43"/>
      <c r="J1251" s="43"/>
      <c r="K1251" s="133"/>
      <c r="L1251" s="43"/>
      <c r="M1251" s="133"/>
      <c r="N1251" s="133"/>
      <c r="O1251" s="43"/>
      <c r="P1251" s="43"/>
    </row>
    <row r="1252" spans="7:16" x14ac:dyDescent="0.25">
      <c r="G1252" s="43"/>
      <c r="H1252" s="43"/>
      <c r="I1252" s="43"/>
      <c r="J1252" s="43"/>
      <c r="K1252" s="133"/>
      <c r="L1252" s="43"/>
      <c r="M1252" s="133"/>
      <c r="N1252" s="133"/>
      <c r="O1252" s="43"/>
      <c r="P1252" s="43"/>
    </row>
    <row r="1253" spans="7:16" x14ac:dyDescent="0.25">
      <c r="G1253" s="43"/>
      <c r="H1253" s="43"/>
      <c r="I1253" s="43"/>
      <c r="J1253" s="43"/>
      <c r="K1253" s="133"/>
      <c r="L1253" s="43"/>
      <c r="M1253" s="133"/>
      <c r="N1253" s="133"/>
      <c r="O1253" s="43"/>
      <c r="P1253" s="43"/>
    </row>
    <row r="1254" spans="7:16" x14ac:dyDescent="0.25">
      <c r="G1254" s="43"/>
      <c r="H1254" s="43"/>
      <c r="I1254" s="43"/>
      <c r="J1254" s="43"/>
      <c r="K1254" s="133"/>
      <c r="L1254" s="43"/>
      <c r="M1254" s="133"/>
      <c r="N1254" s="133"/>
      <c r="O1254" s="43"/>
      <c r="P1254" s="43"/>
    </row>
    <row r="1255" spans="7:16" x14ac:dyDescent="0.25">
      <c r="G1255" s="43"/>
      <c r="H1255" s="43"/>
      <c r="I1255" s="43"/>
      <c r="J1255" s="43"/>
      <c r="K1255" s="133"/>
      <c r="L1255" s="43"/>
      <c r="M1255" s="133"/>
      <c r="N1255" s="133"/>
      <c r="O1255" s="43"/>
      <c r="P1255" s="43"/>
    </row>
    <row r="1256" spans="7:16" x14ac:dyDescent="0.25">
      <c r="G1256" s="43"/>
      <c r="H1256" s="43"/>
      <c r="I1256" s="43"/>
      <c r="J1256" s="43"/>
      <c r="K1256" s="133"/>
      <c r="L1256" s="43"/>
      <c r="M1256" s="133"/>
      <c r="N1256" s="133"/>
      <c r="O1256" s="43"/>
      <c r="P1256" s="43"/>
    </row>
    <row r="1257" spans="7:16" x14ac:dyDescent="0.25">
      <c r="G1257" s="43"/>
      <c r="H1257" s="43"/>
      <c r="I1257" s="43"/>
      <c r="J1257" s="43"/>
      <c r="K1257" s="133"/>
      <c r="L1257" s="43"/>
      <c r="M1257" s="133"/>
      <c r="N1257" s="133"/>
      <c r="O1257" s="43"/>
      <c r="P1257" s="43"/>
    </row>
    <row r="1258" spans="7:16" x14ac:dyDescent="0.25">
      <c r="G1258" s="43"/>
      <c r="H1258" s="43"/>
      <c r="I1258" s="43"/>
      <c r="J1258" s="43"/>
      <c r="K1258" s="133"/>
      <c r="L1258" s="43"/>
      <c r="M1258" s="133"/>
      <c r="N1258" s="133"/>
      <c r="O1258" s="43"/>
      <c r="P1258" s="43"/>
    </row>
    <row r="1259" spans="7:16" x14ac:dyDescent="0.25">
      <c r="G1259" s="43"/>
      <c r="H1259" s="43"/>
      <c r="I1259" s="43"/>
      <c r="J1259" s="43"/>
      <c r="K1259" s="133"/>
      <c r="L1259" s="43"/>
      <c r="M1259" s="133"/>
      <c r="N1259" s="133"/>
      <c r="O1259" s="43"/>
      <c r="P1259" s="43"/>
    </row>
    <row r="1260" spans="7:16" x14ac:dyDescent="0.25">
      <c r="G1260" s="43"/>
      <c r="H1260" s="43"/>
      <c r="I1260" s="43"/>
      <c r="J1260" s="43"/>
      <c r="K1260" s="133"/>
      <c r="L1260" s="43"/>
      <c r="M1260" s="133"/>
      <c r="N1260" s="133"/>
      <c r="O1260" s="43"/>
      <c r="P1260" s="43"/>
    </row>
    <row r="1261" spans="7:16" x14ac:dyDescent="0.25">
      <c r="G1261" s="43"/>
      <c r="H1261" s="43"/>
      <c r="I1261" s="43"/>
      <c r="J1261" s="43"/>
      <c r="K1261" s="133"/>
      <c r="L1261" s="43"/>
      <c r="M1261" s="133"/>
      <c r="N1261" s="133"/>
      <c r="O1261" s="43"/>
      <c r="P1261" s="43"/>
    </row>
    <row r="1262" spans="7:16" x14ac:dyDescent="0.25">
      <c r="G1262" s="43"/>
      <c r="H1262" s="43"/>
      <c r="I1262" s="43"/>
      <c r="J1262" s="43"/>
      <c r="K1262" s="133"/>
      <c r="L1262" s="43"/>
      <c r="M1262" s="133"/>
      <c r="N1262" s="133"/>
      <c r="O1262" s="43"/>
      <c r="P1262" s="43"/>
    </row>
    <row r="1263" spans="7:16" x14ac:dyDescent="0.25">
      <c r="G1263" s="43"/>
      <c r="H1263" s="43"/>
      <c r="I1263" s="43"/>
      <c r="J1263" s="43"/>
      <c r="K1263" s="133"/>
      <c r="L1263" s="43"/>
      <c r="M1263" s="133"/>
      <c r="N1263" s="133"/>
      <c r="O1263" s="43"/>
      <c r="P1263" s="43"/>
    </row>
    <row r="1264" spans="7:16" x14ac:dyDescent="0.25">
      <c r="G1264" s="43"/>
      <c r="H1264" s="43"/>
      <c r="I1264" s="43"/>
      <c r="J1264" s="43"/>
      <c r="K1264" s="133"/>
      <c r="L1264" s="43"/>
      <c r="M1264" s="133"/>
      <c r="N1264" s="133"/>
      <c r="O1264" s="43"/>
      <c r="P1264" s="43"/>
    </row>
    <row r="1265" spans="7:16" x14ac:dyDescent="0.25">
      <c r="G1265" s="43"/>
      <c r="H1265" s="43"/>
      <c r="I1265" s="43"/>
      <c r="J1265" s="43"/>
      <c r="K1265" s="133"/>
      <c r="L1265" s="43"/>
      <c r="M1265" s="133"/>
      <c r="N1265" s="133"/>
      <c r="O1265" s="43"/>
      <c r="P1265" s="43"/>
    </row>
    <row r="1266" spans="7:16" x14ac:dyDescent="0.25">
      <c r="G1266" s="43"/>
      <c r="H1266" s="43"/>
      <c r="I1266" s="43"/>
      <c r="J1266" s="43"/>
      <c r="K1266" s="133"/>
      <c r="L1266" s="43"/>
      <c r="M1266" s="133"/>
      <c r="N1266" s="133"/>
      <c r="O1266" s="43"/>
      <c r="P1266" s="43"/>
    </row>
    <row r="1267" spans="7:16" x14ac:dyDescent="0.25">
      <c r="G1267" s="43"/>
      <c r="H1267" s="43"/>
      <c r="I1267" s="43"/>
      <c r="J1267" s="43"/>
      <c r="K1267" s="133"/>
      <c r="L1267" s="43"/>
      <c r="M1267" s="133"/>
      <c r="N1267" s="133"/>
      <c r="O1267" s="43"/>
      <c r="P1267" s="43"/>
    </row>
    <row r="1268" spans="7:16" x14ac:dyDescent="0.25">
      <c r="G1268" s="43"/>
      <c r="H1268" s="43"/>
      <c r="I1268" s="43"/>
      <c r="J1268" s="43"/>
      <c r="K1268" s="133"/>
      <c r="L1268" s="43"/>
      <c r="M1268" s="133"/>
      <c r="N1268" s="133"/>
      <c r="O1268" s="43"/>
      <c r="P1268" s="43"/>
    </row>
    <row r="1269" spans="7:16" x14ac:dyDescent="0.25">
      <c r="G1269" s="43"/>
      <c r="H1269" s="43"/>
      <c r="I1269" s="43"/>
      <c r="J1269" s="43"/>
      <c r="K1269" s="133"/>
      <c r="L1269" s="43"/>
      <c r="M1269" s="133"/>
      <c r="N1269" s="133"/>
      <c r="O1269" s="43"/>
      <c r="P1269" s="43"/>
    </row>
    <row r="1270" spans="7:16" x14ac:dyDescent="0.25">
      <c r="G1270" s="43"/>
      <c r="H1270" s="43"/>
      <c r="I1270" s="43"/>
      <c r="J1270" s="43"/>
      <c r="K1270" s="133"/>
      <c r="L1270" s="43"/>
      <c r="M1270" s="133"/>
      <c r="N1270" s="133"/>
      <c r="O1270" s="43"/>
      <c r="P1270" s="43"/>
    </row>
    <row r="1271" spans="7:16" x14ac:dyDescent="0.25">
      <c r="G1271" s="43"/>
      <c r="H1271" s="43"/>
      <c r="I1271" s="43"/>
      <c r="J1271" s="43"/>
      <c r="K1271" s="133"/>
      <c r="L1271" s="43"/>
      <c r="M1271" s="133"/>
      <c r="N1271" s="133"/>
      <c r="O1271" s="43"/>
      <c r="P1271" s="43"/>
    </row>
    <row r="1272" spans="7:16" x14ac:dyDescent="0.25">
      <c r="G1272" s="43"/>
      <c r="H1272" s="43"/>
      <c r="I1272" s="43"/>
      <c r="J1272" s="43"/>
      <c r="K1272" s="133"/>
      <c r="L1272" s="43"/>
      <c r="M1272" s="133"/>
      <c r="N1272" s="133"/>
      <c r="O1272" s="43"/>
      <c r="P1272" s="43"/>
    </row>
    <row r="1273" spans="7:16" x14ac:dyDescent="0.25">
      <c r="G1273" s="43"/>
      <c r="H1273" s="43"/>
      <c r="I1273" s="43"/>
      <c r="J1273" s="43"/>
      <c r="K1273" s="133"/>
      <c r="L1273" s="43"/>
      <c r="M1273" s="133"/>
      <c r="N1273" s="133"/>
      <c r="O1273" s="43"/>
      <c r="P1273" s="43"/>
    </row>
    <row r="1274" spans="7:16" x14ac:dyDescent="0.25">
      <c r="G1274" s="43"/>
      <c r="H1274" s="43"/>
      <c r="I1274" s="43"/>
      <c r="J1274" s="43"/>
      <c r="K1274" s="133"/>
      <c r="L1274" s="43"/>
      <c r="M1274" s="133"/>
      <c r="N1274" s="133"/>
      <c r="O1274" s="43"/>
      <c r="P1274" s="43"/>
    </row>
    <row r="1275" spans="7:16" x14ac:dyDescent="0.25">
      <c r="G1275" s="43"/>
      <c r="H1275" s="43"/>
      <c r="I1275" s="43"/>
      <c r="J1275" s="43"/>
      <c r="K1275" s="133"/>
      <c r="L1275" s="43"/>
      <c r="M1275" s="133"/>
      <c r="N1275" s="133"/>
      <c r="O1275" s="43"/>
      <c r="P1275" s="43"/>
    </row>
    <row r="1276" spans="7:16" x14ac:dyDescent="0.25">
      <c r="G1276" s="43"/>
      <c r="H1276" s="43"/>
      <c r="I1276" s="43"/>
      <c r="J1276" s="43"/>
      <c r="K1276" s="133"/>
      <c r="L1276" s="43"/>
      <c r="M1276" s="133"/>
      <c r="N1276" s="133"/>
      <c r="O1276" s="43"/>
      <c r="P1276" s="43"/>
    </row>
    <row r="1277" spans="7:16" x14ac:dyDescent="0.25">
      <c r="G1277" s="43"/>
      <c r="H1277" s="43"/>
      <c r="I1277" s="43"/>
      <c r="J1277" s="43"/>
      <c r="K1277" s="133"/>
      <c r="L1277" s="43"/>
      <c r="M1277" s="133"/>
      <c r="N1277" s="133"/>
      <c r="O1277" s="43"/>
      <c r="P1277" s="43"/>
    </row>
    <row r="1278" spans="7:16" x14ac:dyDescent="0.25">
      <c r="G1278" s="43"/>
      <c r="H1278" s="43"/>
      <c r="I1278" s="43"/>
      <c r="J1278" s="43"/>
      <c r="K1278" s="133"/>
      <c r="L1278" s="43"/>
      <c r="M1278" s="133"/>
      <c r="N1278" s="133"/>
      <c r="O1278" s="43"/>
      <c r="P1278" s="43"/>
    </row>
    <row r="1279" spans="7:16" x14ac:dyDescent="0.25">
      <c r="G1279" s="43"/>
      <c r="H1279" s="43"/>
      <c r="I1279" s="43"/>
      <c r="J1279" s="43"/>
      <c r="K1279" s="133"/>
      <c r="L1279" s="43"/>
      <c r="M1279" s="133"/>
      <c r="N1279" s="133"/>
      <c r="O1279" s="43"/>
      <c r="P1279" s="43"/>
    </row>
    <row r="1280" spans="7:16" x14ac:dyDescent="0.25">
      <c r="G1280" s="43"/>
      <c r="H1280" s="43"/>
      <c r="I1280" s="43"/>
      <c r="J1280" s="43"/>
      <c r="K1280" s="133"/>
      <c r="L1280" s="43"/>
      <c r="M1280" s="133"/>
      <c r="N1280" s="133"/>
      <c r="O1280" s="43"/>
      <c r="P1280" s="43"/>
    </row>
    <row r="1281" spans="7:16" x14ac:dyDescent="0.25">
      <c r="G1281" s="43"/>
      <c r="H1281" s="43"/>
      <c r="I1281" s="43"/>
      <c r="J1281" s="43"/>
      <c r="K1281" s="133"/>
      <c r="L1281" s="43"/>
      <c r="M1281" s="133"/>
      <c r="N1281" s="133"/>
      <c r="O1281" s="43"/>
      <c r="P1281" s="43"/>
    </row>
    <row r="1282" spans="7:16" x14ac:dyDescent="0.25">
      <c r="G1282" s="43"/>
      <c r="H1282" s="43"/>
      <c r="I1282" s="43"/>
      <c r="J1282" s="43"/>
      <c r="K1282" s="133"/>
      <c r="L1282" s="43"/>
      <c r="M1282" s="133"/>
      <c r="N1282" s="133"/>
      <c r="O1282" s="43"/>
      <c r="P1282" s="43"/>
    </row>
    <row r="1283" spans="7:16" x14ac:dyDescent="0.25">
      <c r="G1283" s="43"/>
      <c r="H1283" s="43"/>
      <c r="I1283" s="43"/>
      <c r="J1283" s="43"/>
      <c r="K1283" s="133"/>
      <c r="L1283" s="43"/>
      <c r="M1283" s="133"/>
      <c r="N1283" s="133"/>
      <c r="O1283" s="43"/>
      <c r="P1283" s="43"/>
    </row>
    <row r="1284" spans="7:16" x14ac:dyDescent="0.25">
      <c r="G1284" s="43"/>
      <c r="H1284" s="43"/>
      <c r="I1284" s="43"/>
      <c r="J1284" s="43"/>
      <c r="K1284" s="133"/>
      <c r="L1284" s="43"/>
      <c r="M1284" s="133"/>
      <c r="N1284" s="133"/>
      <c r="O1284" s="43"/>
      <c r="P1284" s="43"/>
    </row>
    <row r="1285" spans="7:16" x14ac:dyDescent="0.25">
      <c r="G1285" s="43"/>
      <c r="H1285" s="43"/>
      <c r="I1285" s="43"/>
      <c r="J1285" s="43"/>
      <c r="K1285" s="133"/>
      <c r="L1285" s="43"/>
      <c r="M1285" s="133"/>
      <c r="N1285" s="133"/>
      <c r="O1285" s="43"/>
      <c r="P1285" s="43"/>
    </row>
    <row r="1286" spans="7:16" x14ac:dyDescent="0.25">
      <c r="G1286" s="43"/>
      <c r="H1286" s="43"/>
      <c r="I1286" s="43"/>
      <c r="J1286" s="43"/>
      <c r="K1286" s="133"/>
      <c r="L1286" s="43"/>
      <c r="M1286" s="133"/>
      <c r="N1286" s="133"/>
      <c r="O1286" s="43"/>
      <c r="P1286" s="43"/>
    </row>
    <row r="1287" spans="7:16" x14ac:dyDescent="0.25">
      <c r="G1287" s="43"/>
      <c r="H1287" s="43"/>
      <c r="I1287" s="43"/>
      <c r="J1287" s="43"/>
      <c r="K1287" s="133"/>
      <c r="L1287" s="43"/>
      <c r="M1287" s="133"/>
      <c r="N1287" s="133"/>
      <c r="O1287" s="43"/>
      <c r="P1287" s="43"/>
    </row>
    <row r="1288" spans="7:16" x14ac:dyDescent="0.25">
      <c r="G1288" s="43"/>
      <c r="H1288" s="43"/>
      <c r="I1288" s="43"/>
      <c r="J1288" s="43"/>
      <c r="K1288" s="133"/>
      <c r="L1288" s="43"/>
      <c r="M1288" s="133"/>
      <c r="N1288" s="133"/>
      <c r="O1288" s="43"/>
      <c r="P1288" s="43"/>
    </row>
    <row r="1289" spans="7:16" x14ac:dyDescent="0.25">
      <c r="G1289" s="43"/>
      <c r="H1289" s="43"/>
      <c r="I1289" s="43"/>
      <c r="J1289" s="43"/>
      <c r="K1289" s="133"/>
      <c r="L1289" s="43"/>
      <c r="M1289" s="133"/>
      <c r="N1289" s="133"/>
      <c r="O1289" s="43"/>
      <c r="P1289" s="43"/>
    </row>
    <row r="1290" spans="7:16" x14ac:dyDescent="0.25">
      <c r="G1290" s="43"/>
      <c r="H1290" s="43"/>
      <c r="I1290" s="43"/>
      <c r="J1290" s="43"/>
      <c r="K1290" s="133"/>
      <c r="L1290" s="43"/>
      <c r="M1290" s="133"/>
      <c r="N1290" s="133"/>
      <c r="O1290" s="43"/>
      <c r="P1290" s="43"/>
    </row>
    <row r="1291" spans="7:16" x14ac:dyDescent="0.25">
      <c r="G1291" s="43"/>
      <c r="H1291" s="43"/>
      <c r="I1291" s="43"/>
      <c r="J1291" s="43"/>
      <c r="K1291" s="133"/>
      <c r="L1291" s="43"/>
      <c r="M1291" s="133"/>
      <c r="N1291" s="133"/>
      <c r="O1291" s="43"/>
      <c r="P1291" s="43"/>
    </row>
    <row r="1292" spans="7:16" x14ac:dyDescent="0.25">
      <c r="G1292" s="43"/>
      <c r="H1292" s="43"/>
      <c r="I1292" s="43"/>
      <c r="J1292" s="43"/>
      <c r="K1292" s="133"/>
      <c r="L1292" s="43"/>
      <c r="M1292" s="133"/>
      <c r="N1292" s="133"/>
      <c r="O1292" s="43"/>
      <c r="P1292" s="43"/>
    </row>
    <row r="1293" spans="7:16" x14ac:dyDescent="0.25">
      <c r="G1293" s="43"/>
      <c r="H1293" s="43"/>
      <c r="I1293" s="43"/>
      <c r="J1293" s="43"/>
      <c r="K1293" s="133"/>
      <c r="L1293" s="43"/>
      <c r="M1293" s="133"/>
      <c r="N1293" s="133"/>
      <c r="O1293" s="43"/>
      <c r="P1293" s="43"/>
    </row>
    <row r="1294" spans="7:16" x14ac:dyDescent="0.25">
      <c r="G1294" s="43"/>
      <c r="H1294" s="43"/>
      <c r="I1294" s="43"/>
      <c r="J1294" s="43"/>
      <c r="K1294" s="133"/>
      <c r="L1294" s="43"/>
      <c r="M1294" s="133"/>
      <c r="N1294" s="133"/>
      <c r="O1294" s="43"/>
      <c r="P1294" s="43"/>
    </row>
    <row r="1295" spans="7:16" x14ac:dyDescent="0.25">
      <c r="G1295" s="43"/>
      <c r="H1295" s="43"/>
      <c r="I1295" s="43"/>
      <c r="J1295" s="43"/>
      <c r="K1295" s="133"/>
      <c r="L1295" s="43"/>
      <c r="M1295" s="133"/>
      <c r="N1295" s="133"/>
      <c r="O1295" s="43"/>
      <c r="P1295" s="43"/>
    </row>
    <row r="1296" spans="7:16" x14ac:dyDescent="0.25">
      <c r="G1296" s="43"/>
      <c r="H1296" s="43"/>
      <c r="I1296" s="43"/>
      <c r="J1296" s="43"/>
      <c r="K1296" s="133"/>
      <c r="L1296" s="43"/>
      <c r="M1296" s="133"/>
      <c r="N1296" s="133"/>
      <c r="O1296" s="43"/>
      <c r="P1296" s="43"/>
    </row>
    <row r="1297" spans="7:16" x14ac:dyDescent="0.25">
      <c r="G1297" s="43"/>
      <c r="H1297" s="43"/>
      <c r="I1297" s="43"/>
      <c r="J1297" s="43"/>
      <c r="K1297" s="133"/>
      <c r="L1297" s="43"/>
      <c r="M1297" s="133"/>
      <c r="N1297" s="133"/>
      <c r="O1297" s="43"/>
      <c r="P1297" s="43"/>
    </row>
    <row r="1298" spans="7:16" x14ac:dyDescent="0.25">
      <c r="G1298" s="43"/>
      <c r="H1298" s="43"/>
      <c r="I1298" s="43"/>
      <c r="J1298" s="43"/>
      <c r="K1298" s="133"/>
      <c r="L1298" s="43"/>
      <c r="M1298" s="133"/>
      <c r="N1298" s="133"/>
      <c r="O1298" s="43"/>
      <c r="P1298" s="43"/>
    </row>
    <row r="1299" spans="7:16" x14ac:dyDescent="0.25">
      <c r="G1299" s="43"/>
      <c r="H1299" s="43"/>
      <c r="I1299" s="43"/>
      <c r="J1299" s="43"/>
      <c r="K1299" s="133"/>
      <c r="L1299" s="43"/>
      <c r="M1299" s="133"/>
      <c r="N1299" s="133"/>
      <c r="O1299" s="43"/>
      <c r="P1299" s="43"/>
    </row>
    <row r="1300" spans="7:16" x14ac:dyDescent="0.25">
      <c r="G1300" s="43"/>
      <c r="H1300" s="43"/>
      <c r="I1300" s="43"/>
      <c r="J1300" s="43"/>
      <c r="K1300" s="133"/>
      <c r="L1300" s="43"/>
      <c r="M1300" s="133"/>
      <c r="N1300" s="133"/>
      <c r="O1300" s="43"/>
      <c r="P1300" s="43"/>
    </row>
    <row r="1301" spans="7:16" x14ac:dyDescent="0.25">
      <c r="G1301" s="43"/>
      <c r="H1301" s="43"/>
      <c r="I1301" s="43"/>
      <c r="J1301" s="43"/>
      <c r="K1301" s="133"/>
      <c r="L1301" s="43"/>
      <c r="M1301" s="133"/>
      <c r="N1301" s="133"/>
      <c r="O1301" s="43"/>
      <c r="P1301" s="43"/>
    </row>
    <row r="1302" spans="7:16" x14ac:dyDescent="0.25">
      <c r="G1302" s="43"/>
      <c r="H1302" s="43"/>
      <c r="I1302" s="43"/>
      <c r="J1302" s="43"/>
      <c r="K1302" s="133"/>
      <c r="L1302" s="43"/>
      <c r="M1302" s="133"/>
      <c r="N1302" s="133"/>
      <c r="O1302" s="43"/>
      <c r="P1302" s="43"/>
    </row>
    <row r="1303" spans="7:16" x14ac:dyDescent="0.25">
      <c r="G1303" s="43"/>
      <c r="H1303" s="43"/>
      <c r="I1303" s="43"/>
      <c r="J1303" s="43"/>
      <c r="K1303" s="133"/>
      <c r="L1303" s="43"/>
      <c r="M1303" s="133"/>
      <c r="N1303" s="133"/>
      <c r="O1303" s="43"/>
      <c r="P1303" s="43"/>
    </row>
    <row r="1304" spans="7:16" x14ac:dyDescent="0.25">
      <c r="G1304" s="43"/>
      <c r="H1304" s="43"/>
      <c r="I1304" s="43"/>
      <c r="J1304" s="43"/>
      <c r="K1304" s="133"/>
      <c r="L1304" s="43"/>
      <c r="M1304" s="133"/>
      <c r="N1304" s="133"/>
      <c r="O1304" s="43"/>
      <c r="P1304" s="43"/>
    </row>
    <row r="1305" spans="7:16" x14ac:dyDescent="0.25">
      <c r="G1305" s="43"/>
      <c r="H1305" s="43"/>
      <c r="I1305" s="43"/>
      <c r="J1305" s="43"/>
      <c r="K1305" s="133"/>
      <c r="L1305" s="43"/>
      <c r="M1305" s="133"/>
      <c r="N1305" s="133"/>
      <c r="O1305" s="43"/>
      <c r="P1305" s="43"/>
    </row>
    <row r="1306" spans="7:16" x14ac:dyDescent="0.25">
      <c r="G1306" s="43"/>
      <c r="H1306" s="43"/>
      <c r="I1306" s="43"/>
      <c r="J1306" s="43"/>
      <c r="K1306" s="133"/>
      <c r="L1306" s="43"/>
      <c r="M1306" s="133"/>
      <c r="N1306" s="133"/>
      <c r="O1306" s="43"/>
      <c r="P1306" s="43"/>
    </row>
    <row r="1307" spans="7:16" x14ac:dyDescent="0.25">
      <c r="G1307" s="43"/>
      <c r="H1307" s="43"/>
      <c r="I1307" s="43"/>
      <c r="J1307" s="43"/>
      <c r="K1307" s="133"/>
      <c r="L1307" s="43"/>
      <c r="M1307" s="133"/>
      <c r="N1307" s="133"/>
      <c r="O1307" s="43"/>
      <c r="P1307" s="43"/>
    </row>
    <row r="1308" spans="7:16" x14ac:dyDescent="0.25">
      <c r="G1308" s="43"/>
      <c r="H1308" s="43"/>
      <c r="I1308" s="43"/>
      <c r="J1308" s="43"/>
      <c r="K1308" s="133"/>
      <c r="L1308" s="43"/>
      <c r="M1308" s="133"/>
      <c r="N1308" s="133"/>
      <c r="O1308" s="43"/>
      <c r="P1308" s="43"/>
    </row>
    <row r="1309" spans="7:16" x14ac:dyDescent="0.25">
      <c r="G1309" s="43"/>
      <c r="H1309" s="43"/>
      <c r="I1309" s="43"/>
      <c r="J1309" s="43"/>
      <c r="K1309" s="133"/>
      <c r="L1309" s="43"/>
      <c r="M1309" s="133"/>
      <c r="N1309" s="133"/>
      <c r="O1309" s="43"/>
      <c r="P1309" s="43"/>
    </row>
    <row r="1310" spans="7:16" x14ac:dyDescent="0.25">
      <c r="G1310" s="43"/>
      <c r="H1310" s="43"/>
      <c r="I1310" s="43"/>
      <c r="J1310" s="43"/>
      <c r="K1310" s="133"/>
      <c r="L1310" s="43"/>
      <c r="M1310" s="133"/>
      <c r="N1310" s="133"/>
      <c r="O1310" s="43"/>
      <c r="P1310" s="43"/>
    </row>
    <row r="1311" spans="7:16" x14ac:dyDescent="0.25">
      <c r="G1311" s="43"/>
      <c r="H1311" s="43"/>
      <c r="I1311" s="43"/>
      <c r="J1311" s="43"/>
      <c r="K1311" s="133"/>
      <c r="L1311" s="43"/>
      <c r="M1311" s="133"/>
      <c r="N1311" s="133"/>
      <c r="O1311" s="43"/>
      <c r="P1311" s="43"/>
    </row>
    <row r="1312" spans="7:16" x14ac:dyDescent="0.25">
      <c r="G1312" s="43"/>
      <c r="H1312" s="43"/>
      <c r="I1312" s="43"/>
      <c r="J1312" s="43"/>
      <c r="K1312" s="133"/>
      <c r="L1312" s="43"/>
      <c r="M1312" s="133"/>
      <c r="N1312" s="133"/>
      <c r="O1312" s="43"/>
      <c r="P1312" s="43"/>
    </row>
    <row r="1313" spans="7:16" x14ac:dyDescent="0.25">
      <c r="G1313" s="43"/>
      <c r="H1313" s="43"/>
      <c r="I1313" s="43"/>
      <c r="J1313" s="43"/>
      <c r="K1313" s="133"/>
      <c r="L1313" s="43"/>
      <c r="M1313" s="133"/>
      <c r="N1313" s="133"/>
      <c r="O1313" s="43"/>
      <c r="P1313" s="43"/>
    </row>
    <row r="1314" spans="7:16" x14ac:dyDescent="0.25">
      <c r="G1314" s="43"/>
      <c r="H1314" s="43"/>
      <c r="I1314" s="43"/>
      <c r="J1314" s="43"/>
      <c r="K1314" s="133"/>
      <c r="L1314" s="43"/>
      <c r="M1314" s="133"/>
      <c r="N1314" s="133"/>
      <c r="O1314" s="43"/>
      <c r="P1314" s="43"/>
    </row>
    <row r="1315" spans="7:16" x14ac:dyDescent="0.25">
      <c r="G1315" s="43"/>
      <c r="H1315" s="43"/>
      <c r="I1315" s="43"/>
      <c r="J1315" s="43"/>
      <c r="K1315" s="133"/>
      <c r="L1315" s="43"/>
      <c r="M1315" s="133"/>
      <c r="N1315" s="133"/>
      <c r="O1315" s="43"/>
      <c r="P1315" s="43"/>
    </row>
    <row r="1316" spans="7:16" x14ac:dyDescent="0.25">
      <c r="G1316" s="43"/>
      <c r="H1316" s="43"/>
      <c r="I1316" s="43"/>
      <c r="J1316" s="43"/>
      <c r="K1316" s="133"/>
      <c r="L1316" s="43"/>
      <c r="M1316" s="133"/>
      <c r="N1316" s="133"/>
      <c r="O1316" s="43"/>
      <c r="P1316" s="43"/>
    </row>
    <row r="1317" spans="7:16" x14ac:dyDescent="0.25">
      <c r="G1317" s="43"/>
      <c r="H1317" s="43"/>
      <c r="I1317" s="43"/>
      <c r="J1317" s="43"/>
      <c r="K1317" s="133"/>
      <c r="L1317" s="43"/>
      <c r="M1317" s="133"/>
      <c r="N1317" s="133"/>
      <c r="O1317" s="43"/>
      <c r="P1317" s="43"/>
    </row>
    <row r="1318" spans="7:16" x14ac:dyDescent="0.25">
      <c r="G1318" s="43"/>
      <c r="H1318" s="43"/>
      <c r="I1318" s="43"/>
      <c r="J1318" s="43"/>
      <c r="K1318" s="133"/>
      <c r="L1318" s="43"/>
      <c r="M1318" s="133"/>
      <c r="N1318" s="133"/>
      <c r="O1318" s="43"/>
      <c r="P1318" s="43"/>
    </row>
    <row r="1319" spans="7:16" x14ac:dyDescent="0.25">
      <c r="G1319" s="43"/>
      <c r="H1319" s="43"/>
      <c r="I1319" s="43"/>
      <c r="J1319" s="43"/>
      <c r="K1319" s="133"/>
      <c r="L1319" s="43"/>
      <c r="M1319" s="133"/>
      <c r="N1319" s="133"/>
      <c r="O1319" s="43"/>
      <c r="P1319" s="43"/>
    </row>
    <row r="1320" spans="7:16" x14ac:dyDescent="0.25">
      <c r="G1320" s="43"/>
      <c r="H1320" s="43"/>
      <c r="I1320" s="43"/>
      <c r="J1320" s="43"/>
      <c r="K1320" s="133"/>
      <c r="L1320" s="43"/>
      <c r="M1320" s="133"/>
      <c r="N1320" s="133"/>
      <c r="O1320" s="43"/>
      <c r="P1320" s="43"/>
    </row>
    <row r="1321" spans="7:16" x14ac:dyDescent="0.25">
      <c r="G1321" s="43"/>
      <c r="H1321" s="43"/>
      <c r="I1321" s="43"/>
      <c r="J1321" s="43"/>
      <c r="K1321" s="133"/>
      <c r="L1321" s="43"/>
      <c r="M1321" s="133"/>
      <c r="N1321" s="133"/>
      <c r="O1321" s="43"/>
      <c r="P1321" s="43"/>
    </row>
    <row r="1322" spans="7:16" x14ac:dyDescent="0.25">
      <c r="G1322" s="43"/>
      <c r="H1322" s="43"/>
      <c r="I1322" s="43"/>
      <c r="J1322" s="43"/>
      <c r="K1322" s="133"/>
      <c r="L1322" s="43"/>
      <c r="M1322" s="133"/>
      <c r="N1322" s="133"/>
      <c r="O1322" s="43"/>
      <c r="P1322" s="43"/>
    </row>
    <row r="1323" spans="7:16" x14ac:dyDescent="0.25">
      <c r="G1323" s="43"/>
      <c r="H1323" s="43"/>
      <c r="I1323" s="43"/>
      <c r="J1323" s="43"/>
      <c r="K1323" s="133"/>
      <c r="L1323" s="43"/>
      <c r="M1323" s="133"/>
      <c r="N1323" s="133"/>
      <c r="O1323" s="43"/>
      <c r="P1323" s="43"/>
    </row>
    <row r="1324" spans="7:16" x14ac:dyDescent="0.25">
      <c r="G1324" s="43"/>
      <c r="H1324" s="43"/>
      <c r="I1324" s="43"/>
      <c r="J1324" s="43"/>
      <c r="K1324" s="133"/>
      <c r="L1324" s="43"/>
      <c r="M1324" s="133"/>
      <c r="N1324" s="133"/>
      <c r="O1324" s="43"/>
      <c r="P1324" s="43"/>
    </row>
    <row r="1325" spans="7:16" x14ac:dyDescent="0.25">
      <c r="G1325" s="43"/>
      <c r="H1325" s="43"/>
      <c r="I1325" s="43"/>
      <c r="J1325" s="43"/>
      <c r="K1325" s="133"/>
      <c r="L1325" s="43"/>
      <c r="M1325" s="133"/>
      <c r="N1325" s="133"/>
      <c r="O1325" s="43"/>
      <c r="P1325" s="43"/>
    </row>
    <row r="1326" spans="7:16" x14ac:dyDescent="0.25">
      <c r="G1326" s="43"/>
      <c r="H1326" s="43"/>
      <c r="I1326" s="43"/>
      <c r="J1326" s="43"/>
      <c r="K1326" s="133"/>
      <c r="L1326" s="43"/>
      <c r="M1326" s="133"/>
      <c r="N1326" s="133"/>
      <c r="O1326" s="43"/>
      <c r="P1326" s="43"/>
    </row>
    <row r="1327" spans="7:16" x14ac:dyDescent="0.25">
      <c r="G1327" s="43"/>
      <c r="H1327" s="43"/>
      <c r="I1327" s="43"/>
      <c r="J1327" s="43"/>
      <c r="K1327" s="133"/>
      <c r="L1327" s="43"/>
      <c r="M1327" s="133"/>
      <c r="N1327" s="133"/>
      <c r="O1327" s="43"/>
      <c r="P1327" s="43"/>
    </row>
    <row r="1328" spans="7:16" x14ac:dyDescent="0.25">
      <c r="G1328" s="43"/>
      <c r="H1328" s="43"/>
      <c r="I1328" s="43"/>
      <c r="J1328" s="43"/>
      <c r="K1328" s="133"/>
      <c r="L1328" s="43"/>
      <c r="M1328" s="133"/>
      <c r="N1328" s="133"/>
      <c r="O1328" s="43"/>
      <c r="P1328" s="43"/>
    </row>
    <row r="1329" spans="7:16" x14ac:dyDescent="0.25">
      <c r="G1329" s="43"/>
      <c r="H1329" s="43"/>
      <c r="I1329" s="43"/>
      <c r="J1329" s="43"/>
      <c r="K1329" s="133"/>
      <c r="L1329" s="43"/>
      <c r="M1329" s="133"/>
      <c r="N1329" s="133"/>
      <c r="O1329" s="43"/>
      <c r="P1329" s="43"/>
    </row>
    <row r="1330" spans="7:16" x14ac:dyDescent="0.25">
      <c r="G1330" s="43"/>
      <c r="H1330" s="43"/>
      <c r="I1330" s="43"/>
      <c r="J1330" s="43"/>
      <c r="K1330" s="133"/>
      <c r="L1330" s="43"/>
      <c r="M1330" s="133"/>
      <c r="N1330" s="133"/>
      <c r="O1330" s="43"/>
      <c r="P1330" s="43"/>
    </row>
    <row r="1331" spans="7:16" x14ac:dyDescent="0.25">
      <c r="G1331" s="43"/>
      <c r="H1331" s="43"/>
      <c r="I1331" s="43"/>
      <c r="J1331" s="43"/>
      <c r="K1331" s="133"/>
      <c r="L1331" s="43"/>
      <c r="M1331" s="133"/>
      <c r="N1331" s="133"/>
      <c r="O1331" s="43"/>
      <c r="P1331" s="43"/>
    </row>
    <row r="1332" spans="7:16" x14ac:dyDescent="0.25">
      <c r="G1332" s="43"/>
      <c r="H1332" s="43"/>
      <c r="I1332" s="43"/>
      <c r="J1332" s="43"/>
      <c r="K1332" s="133"/>
      <c r="L1332" s="43"/>
      <c r="M1332" s="133"/>
      <c r="N1332" s="133"/>
      <c r="O1332" s="43"/>
      <c r="P1332" s="43"/>
    </row>
    <row r="1333" spans="7:16" x14ac:dyDescent="0.25">
      <c r="G1333" s="43"/>
      <c r="H1333" s="43"/>
      <c r="I1333" s="43"/>
      <c r="J1333" s="43"/>
      <c r="K1333" s="133"/>
      <c r="L1333" s="43"/>
      <c r="M1333" s="133"/>
      <c r="N1333" s="133"/>
      <c r="O1333" s="43"/>
      <c r="P1333" s="43"/>
    </row>
    <row r="1334" spans="7:16" x14ac:dyDescent="0.25">
      <c r="G1334" s="43"/>
      <c r="H1334" s="43"/>
      <c r="I1334" s="43"/>
      <c r="J1334" s="43"/>
      <c r="K1334" s="133"/>
      <c r="L1334" s="43"/>
      <c r="M1334" s="133"/>
      <c r="N1334" s="133"/>
      <c r="O1334" s="43"/>
      <c r="P1334" s="43"/>
    </row>
    <row r="1335" spans="7:16" x14ac:dyDescent="0.25">
      <c r="G1335" s="43"/>
      <c r="H1335" s="43"/>
      <c r="I1335" s="43"/>
      <c r="J1335" s="43"/>
      <c r="K1335" s="133"/>
      <c r="L1335" s="43"/>
      <c r="M1335" s="133"/>
      <c r="N1335" s="133"/>
      <c r="O1335" s="43"/>
      <c r="P1335" s="43"/>
    </row>
    <row r="1336" spans="7:16" x14ac:dyDescent="0.25">
      <c r="G1336" s="43"/>
      <c r="H1336" s="43"/>
      <c r="I1336" s="43"/>
      <c r="J1336" s="43"/>
      <c r="K1336" s="133"/>
      <c r="L1336" s="43"/>
      <c r="M1336" s="133"/>
      <c r="N1336" s="133"/>
      <c r="O1336" s="43"/>
      <c r="P1336" s="43"/>
    </row>
    <row r="1337" spans="7:16" x14ac:dyDescent="0.25">
      <c r="G1337" s="43"/>
      <c r="H1337" s="43"/>
      <c r="I1337" s="43"/>
      <c r="J1337" s="43"/>
      <c r="K1337" s="133"/>
      <c r="L1337" s="43"/>
      <c r="M1337" s="133"/>
      <c r="N1337" s="133"/>
      <c r="O1337" s="43"/>
      <c r="P1337" s="43"/>
    </row>
    <row r="1338" spans="7:16" x14ac:dyDescent="0.25">
      <c r="G1338" s="43"/>
      <c r="H1338" s="43"/>
      <c r="I1338" s="43"/>
      <c r="J1338" s="43"/>
      <c r="K1338" s="133"/>
      <c r="L1338" s="43"/>
      <c r="M1338" s="133"/>
      <c r="N1338" s="133"/>
      <c r="O1338" s="43"/>
      <c r="P1338" s="43"/>
    </row>
    <row r="1339" spans="7:16" x14ac:dyDescent="0.25">
      <c r="G1339" s="43"/>
      <c r="H1339" s="43"/>
      <c r="I1339" s="43"/>
      <c r="J1339" s="43"/>
      <c r="K1339" s="133"/>
      <c r="L1339" s="43"/>
      <c r="M1339" s="133"/>
      <c r="N1339" s="133"/>
      <c r="O1339" s="43"/>
      <c r="P1339" s="43"/>
    </row>
    <row r="1340" spans="7:16" x14ac:dyDescent="0.25">
      <c r="G1340" s="43"/>
      <c r="H1340" s="43"/>
      <c r="I1340" s="43"/>
      <c r="J1340" s="43"/>
      <c r="K1340" s="133"/>
      <c r="L1340" s="43"/>
      <c r="M1340" s="133"/>
      <c r="N1340" s="133"/>
      <c r="O1340" s="43"/>
      <c r="P1340" s="43"/>
    </row>
    <row r="1341" spans="7:16" x14ac:dyDescent="0.25">
      <c r="G1341" s="43"/>
      <c r="H1341" s="43"/>
      <c r="I1341" s="43"/>
      <c r="J1341" s="43"/>
      <c r="K1341" s="133"/>
      <c r="L1341" s="43"/>
      <c r="M1341" s="133"/>
      <c r="N1341" s="133"/>
      <c r="O1341" s="43"/>
      <c r="P1341" s="43"/>
    </row>
    <row r="1342" spans="7:16" x14ac:dyDescent="0.25">
      <c r="G1342" s="43"/>
      <c r="H1342" s="43"/>
      <c r="I1342" s="43"/>
      <c r="J1342" s="43"/>
      <c r="K1342" s="133"/>
      <c r="L1342" s="43"/>
      <c r="M1342" s="133"/>
      <c r="N1342" s="133"/>
      <c r="O1342" s="43"/>
      <c r="P1342" s="43"/>
    </row>
    <row r="1343" spans="7:16" x14ac:dyDescent="0.25">
      <c r="G1343" s="43"/>
      <c r="H1343" s="43"/>
      <c r="I1343" s="43"/>
      <c r="J1343" s="43"/>
      <c r="K1343" s="133"/>
      <c r="L1343" s="43"/>
      <c r="M1343" s="133"/>
      <c r="N1343" s="133"/>
      <c r="O1343" s="43"/>
      <c r="P1343" s="43"/>
    </row>
    <row r="1344" spans="7:16" x14ac:dyDescent="0.25">
      <c r="G1344" s="43"/>
      <c r="H1344" s="43"/>
      <c r="I1344" s="43"/>
      <c r="J1344" s="43"/>
      <c r="K1344" s="133"/>
      <c r="L1344" s="43"/>
      <c r="M1344" s="133"/>
      <c r="N1344" s="133"/>
      <c r="O1344" s="43"/>
      <c r="P1344" s="43"/>
    </row>
    <row r="1345" spans="7:16" x14ac:dyDescent="0.25">
      <c r="G1345" s="43"/>
      <c r="H1345" s="43"/>
      <c r="I1345" s="43"/>
      <c r="J1345" s="43"/>
      <c r="K1345" s="133"/>
      <c r="L1345" s="43"/>
      <c r="M1345" s="133"/>
      <c r="N1345" s="133"/>
      <c r="O1345" s="43"/>
      <c r="P1345" s="43"/>
    </row>
    <row r="1346" spans="7:16" x14ac:dyDescent="0.25">
      <c r="G1346" s="43"/>
      <c r="H1346" s="43"/>
      <c r="I1346" s="43"/>
      <c r="J1346" s="43"/>
      <c r="K1346" s="133"/>
      <c r="L1346" s="43"/>
      <c r="M1346" s="133"/>
      <c r="N1346" s="133"/>
      <c r="O1346" s="43"/>
      <c r="P1346" s="43"/>
    </row>
    <row r="1347" spans="7:16" x14ac:dyDescent="0.25">
      <c r="G1347" s="43"/>
      <c r="H1347" s="43"/>
      <c r="I1347" s="43"/>
      <c r="J1347" s="43"/>
      <c r="K1347" s="133"/>
      <c r="L1347" s="43"/>
      <c r="M1347" s="133"/>
      <c r="N1347" s="133"/>
      <c r="O1347" s="43"/>
      <c r="P1347" s="43"/>
    </row>
    <row r="1348" spans="7:16" x14ac:dyDescent="0.25">
      <c r="G1348" s="43"/>
      <c r="H1348" s="43"/>
      <c r="I1348" s="43"/>
      <c r="J1348" s="43"/>
      <c r="K1348" s="133"/>
      <c r="L1348" s="43"/>
      <c r="M1348" s="133"/>
      <c r="N1348" s="133"/>
      <c r="O1348" s="43"/>
      <c r="P1348" s="43"/>
    </row>
    <row r="1349" spans="7:16" x14ac:dyDescent="0.25">
      <c r="G1349" s="43"/>
      <c r="H1349" s="43"/>
      <c r="I1349" s="43"/>
      <c r="J1349" s="43"/>
      <c r="K1349" s="133"/>
      <c r="L1349" s="43"/>
      <c r="M1349" s="133"/>
      <c r="N1349" s="133"/>
      <c r="O1349" s="43"/>
      <c r="P1349" s="43"/>
    </row>
    <row r="1350" spans="7:16" x14ac:dyDescent="0.25">
      <c r="G1350" s="43"/>
      <c r="H1350" s="43"/>
      <c r="I1350" s="43"/>
      <c r="J1350" s="43"/>
      <c r="K1350" s="133"/>
      <c r="L1350" s="43"/>
      <c r="M1350" s="133"/>
      <c r="N1350" s="133"/>
      <c r="O1350" s="43"/>
      <c r="P1350" s="43"/>
    </row>
    <row r="1351" spans="7:16" x14ac:dyDescent="0.25">
      <c r="G1351" s="43"/>
      <c r="H1351" s="43"/>
      <c r="I1351" s="43"/>
      <c r="J1351" s="43"/>
      <c r="K1351" s="133"/>
      <c r="L1351" s="43"/>
      <c r="M1351" s="133"/>
      <c r="N1351" s="133"/>
      <c r="O1351" s="43"/>
      <c r="P1351" s="43"/>
    </row>
    <row r="1352" spans="7:16" x14ac:dyDescent="0.25">
      <c r="G1352" s="43"/>
      <c r="H1352" s="43"/>
      <c r="I1352" s="43"/>
      <c r="J1352" s="43"/>
      <c r="K1352" s="133"/>
      <c r="L1352" s="43"/>
      <c r="M1352" s="133"/>
      <c r="N1352" s="133"/>
      <c r="O1352" s="43"/>
      <c r="P1352" s="43"/>
    </row>
    <row r="1353" spans="7:16" x14ac:dyDescent="0.25">
      <c r="G1353" s="43"/>
      <c r="H1353" s="43"/>
      <c r="I1353" s="43"/>
      <c r="J1353" s="43"/>
      <c r="K1353" s="133"/>
      <c r="L1353" s="43"/>
      <c r="M1353" s="133"/>
      <c r="N1353" s="133"/>
      <c r="O1353" s="43"/>
      <c r="P1353" s="43"/>
    </row>
    <row r="1354" spans="7:16" x14ac:dyDescent="0.25">
      <c r="G1354" s="43"/>
      <c r="H1354" s="43"/>
      <c r="I1354" s="43"/>
      <c r="J1354" s="43"/>
      <c r="K1354" s="133"/>
      <c r="L1354" s="43"/>
      <c r="M1354" s="133"/>
      <c r="N1354" s="133"/>
      <c r="O1354" s="43"/>
      <c r="P1354" s="43"/>
    </row>
    <row r="1355" spans="7:16" x14ac:dyDescent="0.25">
      <c r="G1355" s="43"/>
      <c r="H1355" s="43"/>
      <c r="I1355" s="43"/>
      <c r="J1355" s="43"/>
      <c r="K1355" s="133"/>
      <c r="L1355" s="43"/>
      <c r="M1355" s="133"/>
      <c r="N1355" s="133"/>
      <c r="O1355" s="43"/>
      <c r="P1355" s="43"/>
    </row>
    <row r="1356" spans="7:16" x14ac:dyDescent="0.25">
      <c r="G1356" s="43"/>
      <c r="H1356" s="43"/>
      <c r="I1356" s="43"/>
      <c r="J1356" s="43"/>
      <c r="K1356" s="133"/>
      <c r="L1356" s="43"/>
      <c r="M1356" s="133"/>
      <c r="N1356" s="133"/>
      <c r="O1356" s="43"/>
      <c r="P1356" s="43"/>
    </row>
    <row r="1357" spans="7:16" x14ac:dyDescent="0.25">
      <c r="G1357" s="43"/>
      <c r="H1357" s="43"/>
      <c r="I1357" s="43"/>
      <c r="J1357" s="43"/>
      <c r="K1357" s="133"/>
      <c r="L1357" s="43"/>
      <c r="M1357" s="133"/>
      <c r="N1357" s="133"/>
      <c r="O1357" s="43"/>
      <c r="P1357" s="43"/>
    </row>
    <row r="1358" spans="7:16" x14ac:dyDescent="0.25">
      <c r="G1358" s="43"/>
      <c r="H1358" s="43"/>
      <c r="I1358" s="43"/>
      <c r="J1358" s="43"/>
      <c r="K1358" s="133"/>
      <c r="L1358" s="43"/>
      <c r="M1358" s="133"/>
      <c r="N1358" s="133"/>
      <c r="O1358" s="43"/>
      <c r="P1358" s="43"/>
    </row>
    <row r="1359" spans="7:16" x14ac:dyDescent="0.25">
      <c r="G1359" s="43"/>
      <c r="H1359" s="43"/>
      <c r="I1359" s="43"/>
      <c r="J1359" s="43"/>
      <c r="K1359" s="133"/>
      <c r="L1359" s="43"/>
      <c r="M1359" s="133"/>
      <c r="N1359" s="133"/>
      <c r="O1359" s="43"/>
      <c r="P1359" s="43"/>
    </row>
    <row r="1360" spans="7:16" x14ac:dyDescent="0.25">
      <c r="G1360" s="43"/>
      <c r="H1360" s="43"/>
      <c r="I1360" s="43"/>
      <c r="J1360" s="43"/>
      <c r="K1360" s="133"/>
      <c r="L1360" s="43"/>
      <c r="M1360" s="133"/>
      <c r="N1360" s="133"/>
      <c r="O1360" s="43"/>
      <c r="P1360" s="43"/>
    </row>
    <row r="1361" spans="7:16" x14ac:dyDescent="0.25">
      <c r="G1361" s="43"/>
      <c r="H1361" s="43"/>
      <c r="I1361" s="43"/>
      <c r="J1361" s="43"/>
      <c r="K1361" s="133"/>
      <c r="L1361" s="43"/>
      <c r="M1361" s="133"/>
      <c r="N1361" s="133"/>
      <c r="O1361" s="43"/>
      <c r="P1361" s="43"/>
    </row>
    <row r="1362" spans="7:16" x14ac:dyDescent="0.25">
      <c r="G1362" s="43"/>
      <c r="H1362" s="43"/>
      <c r="I1362" s="43"/>
      <c r="J1362" s="43"/>
      <c r="K1362" s="133"/>
      <c r="L1362" s="43"/>
      <c r="M1362" s="133"/>
      <c r="N1362" s="133"/>
      <c r="O1362" s="43"/>
      <c r="P1362" s="43"/>
    </row>
    <row r="1363" spans="7:16" x14ac:dyDescent="0.25">
      <c r="G1363" s="43"/>
      <c r="H1363" s="43"/>
      <c r="I1363" s="43"/>
      <c r="J1363" s="43"/>
      <c r="K1363" s="133"/>
      <c r="L1363" s="43"/>
      <c r="M1363" s="133"/>
      <c r="N1363" s="133"/>
      <c r="O1363" s="43"/>
      <c r="P1363" s="43"/>
    </row>
    <row r="1364" spans="7:16" x14ac:dyDescent="0.25">
      <c r="G1364" s="43"/>
      <c r="H1364" s="43"/>
      <c r="I1364" s="43"/>
      <c r="J1364" s="43"/>
      <c r="K1364" s="133"/>
      <c r="L1364" s="43"/>
      <c r="M1364" s="133"/>
      <c r="N1364" s="133"/>
      <c r="O1364" s="43"/>
      <c r="P1364" s="43"/>
    </row>
    <row r="1365" spans="7:16" x14ac:dyDescent="0.25">
      <c r="G1365" s="43"/>
      <c r="H1365" s="43"/>
      <c r="I1365" s="43"/>
      <c r="J1365" s="43"/>
      <c r="K1365" s="133"/>
      <c r="L1365" s="43"/>
      <c r="M1365" s="133"/>
      <c r="N1365" s="133"/>
      <c r="O1365" s="43"/>
      <c r="P1365" s="43"/>
    </row>
    <row r="1366" spans="7:16" x14ac:dyDescent="0.25">
      <c r="G1366" s="43"/>
      <c r="H1366" s="43"/>
      <c r="I1366" s="43"/>
      <c r="J1366" s="43"/>
      <c r="K1366" s="133"/>
      <c r="L1366" s="43"/>
      <c r="M1366" s="133"/>
      <c r="N1366" s="133"/>
      <c r="O1366" s="43"/>
      <c r="P1366" s="43"/>
    </row>
    <row r="1367" spans="7:16" x14ac:dyDescent="0.25">
      <c r="G1367" s="43"/>
      <c r="H1367" s="43"/>
      <c r="I1367" s="43"/>
      <c r="J1367" s="43"/>
      <c r="K1367" s="133"/>
      <c r="L1367" s="43"/>
      <c r="M1367" s="133"/>
      <c r="N1367" s="133"/>
      <c r="O1367" s="43"/>
      <c r="P1367" s="43"/>
    </row>
    <row r="1368" spans="7:16" x14ac:dyDescent="0.25">
      <c r="G1368" s="43"/>
      <c r="H1368" s="43"/>
      <c r="I1368" s="43"/>
      <c r="J1368" s="43"/>
      <c r="K1368" s="133"/>
      <c r="L1368" s="43"/>
      <c r="M1368" s="133"/>
      <c r="N1368" s="133"/>
      <c r="O1368" s="43"/>
      <c r="P1368" s="43"/>
    </row>
    <row r="1369" spans="7:16" x14ac:dyDescent="0.25">
      <c r="G1369" s="43"/>
      <c r="H1369" s="43"/>
      <c r="I1369" s="43"/>
      <c r="J1369" s="43"/>
      <c r="K1369" s="133"/>
      <c r="L1369" s="43"/>
      <c r="M1369" s="133"/>
      <c r="N1369" s="133"/>
      <c r="O1369" s="43"/>
      <c r="P1369" s="43"/>
    </row>
    <row r="1370" spans="7:16" x14ac:dyDescent="0.25">
      <c r="G1370" s="43"/>
      <c r="H1370" s="43"/>
      <c r="I1370" s="43"/>
      <c r="J1370" s="43"/>
      <c r="K1370" s="133"/>
      <c r="L1370" s="43"/>
      <c r="M1370" s="133"/>
      <c r="N1370" s="133"/>
      <c r="O1370" s="43"/>
      <c r="P1370" s="43"/>
    </row>
    <row r="1371" spans="7:16" x14ac:dyDescent="0.25">
      <c r="G1371" s="43"/>
      <c r="H1371" s="43"/>
      <c r="I1371" s="43"/>
      <c r="J1371" s="43"/>
      <c r="K1371" s="133"/>
      <c r="L1371" s="43"/>
      <c r="M1371" s="133"/>
      <c r="N1371" s="133"/>
      <c r="O1371" s="43"/>
      <c r="P1371" s="43"/>
    </row>
    <row r="1372" spans="7:16" x14ac:dyDescent="0.25">
      <c r="G1372" s="43"/>
      <c r="H1372" s="43"/>
      <c r="I1372" s="43"/>
      <c r="J1372" s="43"/>
      <c r="K1372" s="133"/>
      <c r="L1372" s="43"/>
      <c r="M1372" s="133"/>
      <c r="N1372" s="133"/>
      <c r="O1372" s="43"/>
      <c r="P1372" s="43"/>
    </row>
    <row r="1373" spans="7:16" x14ac:dyDescent="0.25">
      <c r="G1373" s="43"/>
      <c r="H1373" s="43"/>
      <c r="I1373" s="43"/>
      <c r="J1373" s="43"/>
      <c r="K1373" s="133"/>
      <c r="L1373" s="43"/>
      <c r="M1373" s="133"/>
      <c r="N1373" s="133"/>
      <c r="O1373" s="43"/>
      <c r="P1373" s="43"/>
    </row>
    <row r="1374" spans="7:16" x14ac:dyDescent="0.25">
      <c r="G1374" s="43"/>
      <c r="H1374" s="43"/>
      <c r="I1374" s="43"/>
      <c r="J1374" s="43"/>
      <c r="K1374" s="133"/>
      <c r="L1374" s="43"/>
      <c r="M1374" s="133"/>
      <c r="N1374" s="133"/>
      <c r="O1374" s="43"/>
      <c r="P1374" s="43"/>
    </row>
    <row r="1375" spans="7:16" x14ac:dyDescent="0.25">
      <c r="G1375" s="43"/>
      <c r="H1375" s="43"/>
      <c r="I1375" s="43"/>
      <c r="J1375" s="43"/>
      <c r="K1375" s="133"/>
      <c r="L1375" s="43"/>
      <c r="M1375" s="133"/>
      <c r="N1375" s="133"/>
      <c r="O1375" s="43"/>
      <c r="P1375" s="43"/>
    </row>
    <row r="1376" spans="7:16" x14ac:dyDescent="0.25">
      <c r="G1376" s="43"/>
      <c r="H1376" s="43"/>
      <c r="I1376" s="43"/>
      <c r="J1376" s="43"/>
      <c r="K1376" s="133"/>
      <c r="L1376" s="43"/>
      <c r="M1376" s="133"/>
      <c r="N1376" s="133"/>
      <c r="O1376" s="43"/>
      <c r="P1376" s="43"/>
    </row>
    <row r="1377" spans="7:16" x14ac:dyDescent="0.25">
      <c r="G1377" s="43"/>
      <c r="H1377" s="43"/>
      <c r="I1377" s="43"/>
      <c r="J1377" s="43"/>
      <c r="K1377" s="133"/>
      <c r="L1377" s="43"/>
      <c r="M1377" s="133"/>
      <c r="N1377" s="133"/>
      <c r="O1377" s="43"/>
      <c r="P1377" s="43"/>
    </row>
    <row r="1378" spans="7:16" x14ac:dyDescent="0.25">
      <c r="G1378" s="43"/>
      <c r="H1378" s="43"/>
      <c r="I1378" s="43"/>
      <c r="J1378" s="43"/>
      <c r="K1378" s="133"/>
      <c r="L1378" s="43"/>
      <c r="M1378" s="133"/>
      <c r="N1378" s="133"/>
      <c r="O1378" s="43"/>
      <c r="P1378" s="43"/>
    </row>
    <row r="1379" spans="7:16" x14ac:dyDescent="0.25">
      <c r="G1379" s="43"/>
      <c r="H1379" s="43"/>
      <c r="I1379" s="43"/>
      <c r="J1379" s="43"/>
      <c r="K1379" s="133"/>
      <c r="L1379" s="43"/>
      <c r="M1379" s="133"/>
      <c r="N1379" s="133"/>
      <c r="O1379" s="43"/>
      <c r="P1379" s="43"/>
    </row>
    <row r="1380" spans="7:16" x14ac:dyDescent="0.25">
      <c r="G1380" s="43"/>
      <c r="H1380" s="43"/>
      <c r="I1380" s="43"/>
      <c r="J1380" s="43"/>
      <c r="K1380" s="133"/>
      <c r="L1380" s="43"/>
      <c r="M1380" s="133"/>
      <c r="N1380" s="133"/>
      <c r="O1380" s="43"/>
      <c r="P1380" s="43"/>
    </row>
    <row r="1381" spans="7:16" x14ac:dyDescent="0.25">
      <c r="G1381" s="43"/>
      <c r="H1381" s="43"/>
      <c r="I1381" s="43"/>
      <c r="J1381" s="43"/>
      <c r="K1381" s="133"/>
      <c r="L1381" s="43"/>
      <c r="M1381" s="133"/>
      <c r="N1381" s="133"/>
      <c r="O1381" s="43"/>
      <c r="P1381" s="43"/>
    </row>
    <row r="1382" spans="7:16" x14ac:dyDescent="0.25">
      <c r="G1382" s="43"/>
      <c r="H1382" s="43"/>
      <c r="I1382" s="43"/>
      <c r="J1382" s="43"/>
      <c r="K1382" s="133"/>
      <c r="L1382" s="43"/>
      <c r="M1382" s="133"/>
      <c r="N1382" s="133"/>
      <c r="O1382" s="43"/>
      <c r="P1382" s="43"/>
    </row>
    <row r="1383" spans="7:16" x14ac:dyDescent="0.25">
      <c r="G1383" s="43"/>
      <c r="H1383" s="43"/>
      <c r="I1383" s="43"/>
      <c r="J1383" s="43"/>
      <c r="K1383" s="133"/>
      <c r="L1383" s="43"/>
      <c r="M1383" s="133"/>
      <c r="N1383" s="133"/>
      <c r="O1383" s="43"/>
      <c r="P1383" s="43"/>
    </row>
    <row r="1384" spans="7:16" x14ac:dyDescent="0.25">
      <c r="G1384" s="43"/>
      <c r="H1384" s="43"/>
      <c r="I1384" s="43"/>
      <c r="J1384" s="43"/>
      <c r="K1384" s="133"/>
      <c r="L1384" s="43"/>
      <c r="M1384" s="133"/>
      <c r="N1384" s="133"/>
      <c r="O1384" s="43"/>
      <c r="P1384" s="43"/>
    </row>
    <row r="1385" spans="7:16" x14ac:dyDescent="0.25">
      <c r="G1385" s="43"/>
      <c r="H1385" s="43"/>
      <c r="I1385" s="43"/>
      <c r="J1385" s="43"/>
      <c r="K1385" s="133"/>
      <c r="L1385" s="43"/>
      <c r="M1385" s="133"/>
      <c r="N1385" s="133"/>
      <c r="O1385" s="43"/>
      <c r="P1385" s="43"/>
    </row>
    <row r="1386" spans="7:16" x14ac:dyDescent="0.25">
      <c r="G1386" s="43"/>
      <c r="H1386" s="43"/>
      <c r="I1386" s="43"/>
      <c r="J1386" s="43"/>
      <c r="K1386" s="133"/>
      <c r="L1386" s="43"/>
      <c r="M1386" s="133"/>
      <c r="N1386" s="133"/>
      <c r="O1386" s="43"/>
      <c r="P1386" s="43"/>
    </row>
    <row r="1387" spans="7:16" x14ac:dyDescent="0.25">
      <c r="G1387" s="43"/>
      <c r="H1387" s="43"/>
      <c r="I1387" s="43"/>
      <c r="J1387" s="43"/>
      <c r="K1387" s="133"/>
      <c r="L1387" s="43"/>
      <c r="M1387" s="133"/>
      <c r="N1387" s="133"/>
      <c r="O1387" s="43"/>
      <c r="P1387" s="43"/>
    </row>
    <row r="1388" spans="7:16" x14ac:dyDescent="0.25">
      <c r="G1388" s="43"/>
      <c r="H1388" s="43"/>
      <c r="I1388" s="43"/>
      <c r="J1388" s="43"/>
      <c r="K1388" s="133"/>
      <c r="L1388" s="43"/>
      <c r="M1388" s="133"/>
      <c r="N1388" s="133"/>
      <c r="O1388" s="43"/>
      <c r="P1388" s="43"/>
    </row>
    <row r="1389" spans="7:16" x14ac:dyDescent="0.25">
      <c r="G1389" s="43"/>
      <c r="H1389" s="43"/>
      <c r="I1389" s="43"/>
      <c r="J1389" s="43"/>
      <c r="K1389" s="133"/>
      <c r="L1389" s="43"/>
      <c r="M1389" s="133"/>
      <c r="N1389" s="133"/>
      <c r="O1389" s="43"/>
      <c r="P1389" s="43"/>
    </row>
    <row r="1390" spans="7:16" x14ac:dyDescent="0.25">
      <c r="G1390" s="43"/>
      <c r="H1390" s="43"/>
      <c r="I1390" s="43"/>
      <c r="J1390" s="43"/>
      <c r="K1390" s="133"/>
      <c r="L1390" s="43"/>
      <c r="M1390" s="133"/>
      <c r="N1390" s="133"/>
      <c r="O1390" s="43"/>
      <c r="P1390" s="43"/>
    </row>
    <row r="1391" spans="7:16" x14ac:dyDescent="0.25">
      <c r="G1391" s="43"/>
      <c r="H1391" s="43"/>
      <c r="I1391" s="43"/>
      <c r="J1391" s="43"/>
      <c r="K1391" s="133"/>
      <c r="L1391" s="43"/>
      <c r="M1391" s="133"/>
      <c r="N1391" s="133"/>
      <c r="O1391" s="43"/>
      <c r="P1391" s="43"/>
    </row>
    <row r="1392" spans="7:16" x14ac:dyDescent="0.25">
      <c r="G1392" s="43"/>
      <c r="H1392" s="43"/>
      <c r="I1392" s="43"/>
      <c r="J1392" s="43"/>
      <c r="K1392" s="133"/>
      <c r="L1392" s="43"/>
      <c r="M1392" s="133"/>
      <c r="N1392" s="133"/>
      <c r="O1392" s="43"/>
      <c r="P1392" s="43"/>
    </row>
    <row r="1393" spans="7:16" x14ac:dyDescent="0.25">
      <c r="G1393" s="43"/>
      <c r="H1393" s="43"/>
      <c r="I1393" s="43"/>
      <c r="J1393" s="43"/>
      <c r="K1393" s="133"/>
      <c r="L1393" s="43"/>
      <c r="M1393" s="133"/>
      <c r="N1393" s="133"/>
      <c r="O1393" s="43"/>
      <c r="P1393" s="43"/>
    </row>
    <row r="1394" spans="7:16" x14ac:dyDescent="0.25">
      <c r="G1394" s="43"/>
      <c r="H1394" s="43"/>
      <c r="I1394" s="43"/>
      <c r="J1394" s="43"/>
      <c r="K1394" s="133"/>
      <c r="L1394" s="43"/>
      <c r="M1394" s="133"/>
      <c r="N1394" s="133"/>
      <c r="O1394" s="43"/>
      <c r="P1394" s="43"/>
    </row>
    <row r="1395" spans="7:16" x14ac:dyDescent="0.25">
      <c r="G1395" s="43"/>
      <c r="H1395" s="43"/>
      <c r="I1395" s="43"/>
      <c r="J1395" s="43"/>
      <c r="K1395" s="133"/>
      <c r="L1395" s="43"/>
      <c r="M1395" s="133"/>
      <c r="N1395" s="133"/>
      <c r="O1395" s="43"/>
      <c r="P1395" s="43"/>
    </row>
    <row r="1396" spans="7:16" x14ac:dyDescent="0.25">
      <c r="G1396" s="43"/>
      <c r="H1396" s="43"/>
      <c r="I1396" s="43"/>
      <c r="J1396" s="43"/>
      <c r="K1396" s="133"/>
      <c r="L1396" s="43"/>
      <c r="M1396" s="133"/>
      <c r="N1396" s="133"/>
      <c r="O1396" s="43"/>
      <c r="P1396" s="43"/>
    </row>
    <row r="1397" spans="7:16" x14ac:dyDescent="0.25">
      <c r="G1397" s="43"/>
      <c r="H1397" s="43"/>
      <c r="I1397" s="43"/>
      <c r="J1397" s="43"/>
      <c r="K1397" s="133"/>
      <c r="L1397" s="43"/>
      <c r="M1397" s="133"/>
      <c r="N1397" s="133"/>
      <c r="O1397" s="43"/>
      <c r="P1397" s="43"/>
    </row>
    <row r="1398" spans="7:16" x14ac:dyDescent="0.25">
      <c r="G1398" s="43"/>
      <c r="H1398" s="43"/>
      <c r="I1398" s="43"/>
      <c r="J1398" s="43"/>
      <c r="K1398" s="133"/>
      <c r="L1398" s="43"/>
      <c r="M1398" s="133"/>
      <c r="N1398" s="133"/>
      <c r="O1398" s="43"/>
      <c r="P1398" s="43"/>
    </row>
    <row r="1399" spans="7:16" x14ac:dyDescent="0.25">
      <c r="G1399" s="43"/>
      <c r="H1399" s="43"/>
      <c r="I1399" s="43"/>
      <c r="J1399" s="43"/>
      <c r="K1399" s="133"/>
      <c r="L1399" s="43"/>
      <c r="M1399" s="133"/>
      <c r="N1399" s="133"/>
      <c r="O1399" s="43"/>
      <c r="P1399" s="43"/>
    </row>
    <row r="1400" spans="7:16" x14ac:dyDescent="0.25">
      <c r="G1400" s="43"/>
      <c r="H1400" s="43"/>
      <c r="I1400" s="43"/>
      <c r="J1400" s="43"/>
      <c r="K1400" s="133"/>
      <c r="L1400" s="43"/>
      <c r="M1400" s="133"/>
      <c r="N1400" s="133"/>
      <c r="O1400" s="43"/>
      <c r="P1400" s="43"/>
    </row>
    <row r="1401" spans="7:16" x14ac:dyDescent="0.25">
      <c r="G1401" s="43"/>
      <c r="H1401" s="43"/>
      <c r="I1401" s="43"/>
      <c r="J1401" s="43"/>
      <c r="K1401" s="133"/>
      <c r="L1401" s="43"/>
      <c r="M1401" s="133"/>
      <c r="N1401" s="133"/>
      <c r="O1401" s="43"/>
      <c r="P1401" s="43"/>
    </row>
    <row r="1402" spans="7:16" x14ac:dyDescent="0.25">
      <c r="G1402" s="43"/>
      <c r="H1402" s="43"/>
      <c r="I1402" s="43"/>
      <c r="J1402" s="43"/>
      <c r="K1402" s="133"/>
      <c r="L1402" s="43"/>
      <c r="M1402" s="133"/>
      <c r="N1402" s="133"/>
      <c r="O1402" s="43"/>
      <c r="P1402" s="43"/>
    </row>
    <row r="1403" spans="7:16" x14ac:dyDescent="0.25">
      <c r="G1403" s="43"/>
      <c r="H1403" s="43"/>
      <c r="I1403" s="43"/>
      <c r="J1403" s="43"/>
      <c r="K1403" s="133"/>
      <c r="L1403" s="43"/>
      <c r="M1403" s="133"/>
      <c r="N1403" s="133"/>
      <c r="O1403" s="43"/>
      <c r="P1403" s="43"/>
    </row>
    <row r="1404" spans="7:16" x14ac:dyDescent="0.25">
      <c r="G1404" s="43"/>
      <c r="H1404" s="43"/>
      <c r="I1404" s="43"/>
      <c r="J1404" s="43"/>
      <c r="K1404" s="133"/>
      <c r="L1404" s="43"/>
      <c r="M1404" s="133"/>
      <c r="N1404" s="133"/>
      <c r="O1404" s="43"/>
      <c r="P1404" s="43"/>
    </row>
    <row r="1405" spans="7:16" x14ac:dyDescent="0.25">
      <c r="G1405" s="43"/>
      <c r="H1405" s="43"/>
      <c r="I1405" s="43"/>
      <c r="J1405" s="43"/>
      <c r="K1405" s="133"/>
      <c r="L1405" s="43"/>
      <c r="M1405" s="133"/>
      <c r="N1405" s="133"/>
      <c r="O1405" s="43"/>
      <c r="P1405" s="43"/>
    </row>
    <row r="1406" spans="7:16" x14ac:dyDescent="0.25">
      <c r="G1406" s="43"/>
      <c r="H1406" s="43"/>
      <c r="I1406" s="43"/>
      <c r="J1406" s="43"/>
      <c r="K1406" s="133"/>
      <c r="L1406" s="43"/>
      <c r="M1406" s="133"/>
      <c r="N1406" s="133"/>
      <c r="O1406" s="43"/>
      <c r="P1406" s="43"/>
    </row>
    <row r="1407" spans="7:16" x14ac:dyDescent="0.25">
      <c r="G1407" s="43"/>
      <c r="H1407" s="43"/>
      <c r="I1407" s="43"/>
      <c r="J1407" s="43"/>
      <c r="K1407" s="133"/>
      <c r="L1407" s="43"/>
      <c r="M1407" s="133"/>
      <c r="N1407" s="133"/>
      <c r="O1407" s="43"/>
      <c r="P1407" s="43"/>
    </row>
    <row r="1408" spans="7:16" x14ac:dyDescent="0.25">
      <c r="G1408" s="43"/>
      <c r="H1408" s="43"/>
      <c r="I1408" s="43"/>
      <c r="J1408" s="43"/>
      <c r="K1408" s="133"/>
      <c r="L1408" s="43"/>
      <c r="M1408" s="133"/>
      <c r="N1408" s="133"/>
      <c r="O1408" s="43"/>
      <c r="P1408" s="43"/>
    </row>
    <row r="1409" spans="7:16" x14ac:dyDescent="0.25">
      <c r="G1409" s="43"/>
      <c r="H1409" s="43"/>
      <c r="I1409" s="43"/>
      <c r="J1409" s="43"/>
      <c r="K1409" s="133"/>
      <c r="L1409" s="43"/>
      <c r="M1409" s="133"/>
      <c r="N1409" s="133"/>
      <c r="O1409" s="43"/>
      <c r="P1409" s="43"/>
    </row>
    <row r="1410" spans="7:16" x14ac:dyDescent="0.25">
      <c r="G1410" s="43"/>
      <c r="H1410" s="43"/>
      <c r="I1410" s="43"/>
      <c r="J1410" s="43"/>
      <c r="K1410" s="133"/>
      <c r="L1410" s="43"/>
      <c r="M1410" s="133"/>
      <c r="N1410" s="133"/>
      <c r="O1410" s="43"/>
      <c r="P1410" s="43"/>
    </row>
    <row r="1411" spans="7:16" x14ac:dyDescent="0.25">
      <c r="G1411" s="43"/>
      <c r="H1411" s="43"/>
      <c r="I1411" s="43"/>
      <c r="J1411" s="43"/>
      <c r="K1411" s="133"/>
      <c r="L1411" s="43"/>
      <c r="M1411" s="133"/>
      <c r="N1411" s="133"/>
      <c r="O1411" s="43"/>
      <c r="P1411" s="43"/>
    </row>
    <row r="1412" spans="7:16" x14ac:dyDescent="0.25">
      <c r="G1412" s="43"/>
      <c r="H1412" s="43"/>
      <c r="I1412" s="43"/>
      <c r="J1412" s="43"/>
      <c r="K1412" s="133"/>
      <c r="L1412" s="43"/>
      <c r="M1412" s="133"/>
      <c r="N1412" s="133"/>
      <c r="O1412" s="43"/>
      <c r="P1412" s="43"/>
    </row>
    <row r="1413" spans="7:16" x14ac:dyDescent="0.25">
      <c r="G1413" s="43"/>
      <c r="H1413" s="43"/>
      <c r="I1413" s="43"/>
      <c r="J1413" s="43"/>
      <c r="K1413" s="133"/>
      <c r="L1413" s="43"/>
      <c r="M1413" s="133"/>
      <c r="N1413" s="133"/>
      <c r="O1413" s="43"/>
      <c r="P1413" s="43"/>
    </row>
    <row r="1414" spans="7:16" x14ac:dyDescent="0.25">
      <c r="G1414" s="43"/>
      <c r="H1414" s="43"/>
      <c r="I1414" s="43"/>
      <c r="J1414" s="43"/>
      <c r="K1414" s="133"/>
      <c r="L1414" s="43"/>
      <c r="M1414" s="133"/>
      <c r="N1414" s="133"/>
      <c r="O1414" s="43"/>
      <c r="P1414" s="43"/>
    </row>
    <row r="1415" spans="7:16" x14ac:dyDescent="0.25">
      <c r="G1415" s="43"/>
      <c r="H1415" s="43"/>
      <c r="I1415" s="43"/>
      <c r="J1415" s="43"/>
      <c r="K1415" s="133"/>
      <c r="L1415" s="43"/>
      <c r="M1415" s="133"/>
      <c r="N1415" s="133"/>
      <c r="O1415" s="43"/>
      <c r="P1415" s="43"/>
    </row>
    <row r="1416" spans="7:16" x14ac:dyDescent="0.25">
      <c r="G1416" s="43"/>
      <c r="H1416" s="43"/>
      <c r="I1416" s="43"/>
      <c r="J1416" s="43"/>
      <c r="K1416" s="133"/>
      <c r="L1416" s="43"/>
      <c r="M1416" s="133"/>
      <c r="N1416" s="133"/>
      <c r="O1416" s="43"/>
      <c r="P1416" s="43"/>
    </row>
    <row r="1417" spans="7:16" x14ac:dyDescent="0.25">
      <c r="G1417" s="43"/>
      <c r="H1417" s="43"/>
      <c r="I1417" s="43"/>
      <c r="J1417" s="43"/>
      <c r="K1417" s="133"/>
      <c r="L1417" s="43"/>
      <c r="M1417" s="133"/>
      <c r="N1417" s="133"/>
      <c r="O1417" s="43"/>
      <c r="P1417" s="43"/>
    </row>
    <row r="1418" spans="7:16" x14ac:dyDescent="0.25">
      <c r="G1418" s="43"/>
      <c r="H1418" s="43"/>
      <c r="I1418" s="43"/>
      <c r="J1418" s="43"/>
      <c r="K1418" s="133"/>
      <c r="L1418" s="43"/>
      <c r="M1418" s="133"/>
      <c r="N1418" s="133"/>
      <c r="O1418" s="43"/>
      <c r="P1418" s="43"/>
    </row>
    <row r="1419" spans="7:16" x14ac:dyDescent="0.25">
      <c r="G1419" s="43"/>
      <c r="H1419" s="43"/>
      <c r="I1419" s="43"/>
      <c r="J1419" s="43"/>
      <c r="K1419" s="133"/>
      <c r="L1419" s="43"/>
      <c r="M1419" s="133"/>
      <c r="N1419" s="133"/>
      <c r="O1419" s="43"/>
      <c r="P1419" s="43"/>
    </row>
    <row r="1420" spans="7:16" x14ac:dyDescent="0.25">
      <c r="G1420" s="43"/>
      <c r="H1420" s="43"/>
      <c r="I1420" s="43"/>
      <c r="J1420" s="43"/>
      <c r="K1420" s="133"/>
      <c r="L1420" s="43"/>
      <c r="M1420" s="133"/>
      <c r="N1420" s="133"/>
      <c r="O1420" s="43"/>
      <c r="P1420" s="43"/>
    </row>
    <row r="1421" spans="7:16" x14ac:dyDescent="0.25">
      <c r="G1421" s="43"/>
      <c r="H1421" s="43"/>
      <c r="I1421" s="43"/>
      <c r="J1421" s="43"/>
      <c r="K1421" s="133"/>
      <c r="L1421" s="43"/>
      <c r="M1421" s="133"/>
      <c r="N1421" s="133"/>
      <c r="O1421" s="43"/>
      <c r="P1421" s="43"/>
    </row>
    <row r="1422" spans="7:16" x14ac:dyDescent="0.25">
      <c r="G1422" s="43"/>
      <c r="H1422" s="43"/>
      <c r="I1422" s="43"/>
      <c r="J1422" s="43"/>
      <c r="K1422" s="133"/>
      <c r="L1422" s="43"/>
      <c r="M1422" s="133"/>
      <c r="N1422" s="133"/>
      <c r="O1422" s="43"/>
      <c r="P1422" s="43"/>
    </row>
    <row r="1423" spans="7:16" x14ac:dyDescent="0.25">
      <c r="G1423" s="43"/>
      <c r="H1423" s="43"/>
      <c r="I1423" s="43"/>
      <c r="J1423" s="43"/>
      <c r="K1423" s="133"/>
      <c r="L1423" s="43"/>
      <c r="M1423" s="133"/>
      <c r="N1423" s="133"/>
      <c r="O1423" s="43"/>
      <c r="P1423" s="43"/>
    </row>
    <row r="1424" spans="7:16" x14ac:dyDescent="0.25">
      <c r="G1424" s="43"/>
      <c r="H1424" s="43"/>
      <c r="I1424" s="43"/>
      <c r="J1424" s="43"/>
      <c r="K1424" s="133"/>
      <c r="L1424" s="43"/>
      <c r="M1424" s="133"/>
      <c r="N1424" s="133"/>
      <c r="O1424" s="43"/>
      <c r="P1424" s="43"/>
    </row>
    <row r="1425" spans="7:16" x14ac:dyDescent="0.25">
      <c r="G1425" s="43"/>
      <c r="H1425" s="43"/>
      <c r="I1425" s="43"/>
      <c r="J1425" s="43"/>
      <c r="K1425" s="133"/>
      <c r="L1425" s="43"/>
      <c r="M1425" s="133"/>
      <c r="N1425" s="133"/>
      <c r="O1425" s="43"/>
      <c r="P1425" s="43"/>
    </row>
    <row r="1426" spans="7:16" x14ac:dyDescent="0.25">
      <c r="G1426" s="43"/>
      <c r="H1426" s="43"/>
      <c r="I1426" s="43"/>
      <c r="J1426" s="43"/>
      <c r="K1426" s="133"/>
      <c r="L1426" s="43"/>
      <c r="M1426" s="133"/>
      <c r="N1426" s="133"/>
      <c r="O1426" s="43"/>
      <c r="P1426" s="43"/>
    </row>
    <row r="1427" spans="7:16" x14ac:dyDescent="0.25">
      <c r="G1427" s="43"/>
      <c r="H1427" s="43"/>
      <c r="I1427" s="43"/>
      <c r="J1427" s="43"/>
      <c r="K1427" s="133"/>
      <c r="L1427" s="43"/>
      <c r="M1427" s="133"/>
      <c r="N1427" s="133"/>
      <c r="O1427" s="43"/>
      <c r="P1427" s="43"/>
    </row>
    <row r="1428" spans="7:16" x14ac:dyDescent="0.25">
      <c r="G1428" s="43"/>
      <c r="H1428" s="43"/>
      <c r="I1428" s="43"/>
      <c r="J1428" s="43"/>
      <c r="K1428" s="133"/>
      <c r="L1428" s="43"/>
      <c r="M1428" s="133"/>
      <c r="N1428" s="133"/>
      <c r="O1428" s="43"/>
      <c r="P1428" s="43"/>
    </row>
    <row r="1429" spans="7:16" x14ac:dyDescent="0.25">
      <c r="G1429" s="43"/>
      <c r="H1429" s="43"/>
      <c r="I1429" s="43"/>
      <c r="J1429" s="43"/>
      <c r="K1429" s="133"/>
      <c r="L1429" s="43"/>
      <c r="M1429" s="133"/>
      <c r="N1429" s="133"/>
      <c r="O1429" s="43"/>
      <c r="P1429" s="43"/>
    </row>
    <row r="1430" spans="7:16" x14ac:dyDescent="0.25">
      <c r="G1430" s="43"/>
      <c r="H1430" s="43"/>
      <c r="I1430" s="43"/>
      <c r="J1430" s="43"/>
      <c r="K1430" s="133"/>
      <c r="L1430" s="43"/>
      <c r="M1430" s="133"/>
      <c r="N1430" s="133"/>
      <c r="O1430" s="43"/>
      <c r="P1430" s="43"/>
    </row>
    <row r="1431" spans="7:16" x14ac:dyDescent="0.25">
      <c r="G1431" s="43"/>
      <c r="H1431" s="43"/>
      <c r="I1431" s="43"/>
      <c r="J1431" s="43"/>
      <c r="K1431" s="133"/>
      <c r="L1431" s="43"/>
      <c r="M1431" s="133"/>
      <c r="N1431" s="133"/>
      <c r="O1431" s="43"/>
      <c r="P1431" s="43"/>
    </row>
    <row r="1432" spans="7:16" x14ac:dyDescent="0.25">
      <c r="G1432" s="43"/>
      <c r="H1432" s="43"/>
      <c r="I1432" s="43"/>
      <c r="J1432" s="43"/>
      <c r="K1432" s="133"/>
      <c r="L1432" s="43"/>
      <c r="M1432" s="133"/>
      <c r="N1432" s="133"/>
      <c r="O1432" s="43"/>
      <c r="P1432" s="43"/>
    </row>
    <row r="1433" spans="7:16" x14ac:dyDescent="0.25">
      <c r="G1433" s="43"/>
      <c r="H1433" s="43"/>
      <c r="I1433" s="43"/>
      <c r="J1433" s="43"/>
      <c r="K1433" s="133"/>
      <c r="L1433" s="43"/>
      <c r="M1433" s="133"/>
      <c r="N1433" s="133"/>
      <c r="O1433" s="43"/>
      <c r="P1433" s="43"/>
    </row>
    <row r="1434" spans="7:16" x14ac:dyDescent="0.25">
      <c r="G1434" s="43"/>
      <c r="H1434" s="43"/>
      <c r="I1434" s="43"/>
      <c r="J1434" s="43"/>
      <c r="K1434" s="133"/>
      <c r="L1434" s="43"/>
      <c r="M1434" s="133"/>
      <c r="N1434" s="133"/>
      <c r="O1434" s="43"/>
      <c r="P1434" s="43"/>
    </row>
    <row r="1435" spans="7:16" x14ac:dyDescent="0.25">
      <c r="G1435" s="43"/>
      <c r="H1435" s="43"/>
      <c r="I1435" s="43"/>
      <c r="J1435" s="43"/>
      <c r="K1435" s="133"/>
      <c r="L1435" s="43"/>
      <c r="M1435" s="133"/>
      <c r="N1435" s="133"/>
      <c r="O1435" s="43"/>
      <c r="P1435" s="43"/>
    </row>
    <row r="1436" spans="7:16" x14ac:dyDescent="0.25">
      <c r="G1436" s="43"/>
      <c r="H1436" s="43"/>
      <c r="I1436" s="43"/>
      <c r="J1436" s="43"/>
      <c r="K1436" s="133"/>
      <c r="L1436" s="43"/>
      <c r="M1436" s="133"/>
      <c r="N1436" s="133"/>
      <c r="O1436" s="43"/>
      <c r="P1436" s="43"/>
    </row>
    <row r="1437" spans="7:16" x14ac:dyDescent="0.25">
      <c r="G1437" s="43"/>
      <c r="H1437" s="43"/>
      <c r="I1437" s="43"/>
      <c r="J1437" s="43"/>
      <c r="K1437" s="133"/>
      <c r="L1437" s="43"/>
      <c r="M1437" s="133"/>
      <c r="N1437" s="133"/>
      <c r="O1437" s="43"/>
      <c r="P1437" s="43"/>
    </row>
    <row r="1438" spans="7:16" x14ac:dyDescent="0.25">
      <c r="G1438" s="43"/>
      <c r="H1438" s="43"/>
      <c r="I1438" s="43"/>
      <c r="J1438" s="43"/>
      <c r="K1438" s="133"/>
      <c r="L1438" s="43"/>
      <c r="M1438" s="133"/>
      <c r="N1438" s="133"/>
      <c r="O1438" s="43"/>
      <c r="P1438" s="43"/>
    </row>
    <row r="1439" spans="7:16" x14ac:dyDescent="0.25">
      <c r="G1439" s="43"/>
      <c r="H1439" s="43"/>
      <c r="I1439" s="43"/>
      <c r="J1439" s="43"/>
      <c r="K1439" s="133"/>
      <c r="L1439" s="43"/>
      <c r="M1439" s="133"/>
      <c r="N1439" s="133"/>
      <c r="O1439" s="43"/>
      <c r="P1439" s="43"/>
    </row>
    <row r="1440" spans="7:16" x14ac:dyDescent="0.25">
      <c r="G1440" s="43"/>
      <c r="H1440" s="43"/>
      <c r="I1440" s="43"/>
      <c r="J1440" s="43"/>
      <c r="K1440" s="133"/>
      <c r="L1440" s="43"/>
      <c r="M1440" s="133"/>
      <c r="N1440" s="133"/>
      <c r="O1440" s="43"/>
      <c r="P1440" s="43"/>
    </row>
    <row r="1441" spans="7:16" x14ac:dyDescent="0.25">
      <c r="G1441" s="43"/>
      <c r="H1441" s="43"/>
      <c r="I1441" s="43"/>
      <c r="J1441" s="43"/>
      <c r="K1441" s="133"/>
      <c r="L1441" s="43"/>
      <c r="M1441" s="133"/>
      <c r="N1441" s="133"/>
      <c r="O1441" s="43"/>
      <c r="P1441" s="43"/>
    </row>
    <row r="1442" spans="7:16" x14ac:dyDescent="0.25">
      <c r="G1442" s="43"/>
      <c r="H1442" s="43"/>
      <c r="I1442" s="43"/>
      <c r="J1442" s="43"/>
      <c r="K1442" s="133"/>
      <c r="L1442" s="43"/>
      <c r="M1442" s="133"/>
      <c r="N1442" s="133"/>
      <c r="O1442" s="43"/>
      <c r="P1442" s="43"/>
    </row>
    <row r="1443" spans="7:16" x14ac:dyDescent="0.25">
      <c r="G1443" s="43"/>
      <c r="H1443" s="43"/>
      <c r="I1443" s="43"/>
      <c r="J1443" s="43"/>
      <c r="K1443" s="133"/>
      <c r="L1443" s="43"/>
      <c r="M1443" s="133"/>
      <c r="N1443" s="133"/>
      <c r="O1443" s="43"/>
      <c r="P1443" s="43"/>
    </row>
    <row r="1444" spans="7:16" x14ac:dyDescent="0.25">
      <c r="G1444" s="43"/>
      <c r="H1444" s="43"/>
      <c r="I1444" s="43"/>
      <c r="J1444" s="43"/>
      <c r="K1444" s="133"/>
      <c r="L1444" s="43"/>
      <c r="M1444" s="133"/>
      <c r="N1444" s="133"/>
      <c r="O1444" s="43"/>
      <c r="P1444" s="43"/>
    </row>
    <row r="1445" spans="7:16" x14ac:dyDescent="0.25">
      <c r="G1445" s="43"/>
      <c r="H1445" s="43"/>
      <c r="I1445" s="43"/>
      <c r="J1445" s="43"/>
      <c r="K1445" s="133"/>
      <c r="L1445" s="43"/>
      <c r="M1445" s="133"/>
      <c r="N1445" s="133"/>
      <c r="O1445" s="43"/>
      <c r="P1445" s="43"/>
    </row>
    <row r="1446" spans="7:16" x14ac:dyDescent="0.25">
      <c r="G1446" s="43"/>
      <c r="H1446" s="43"/>
      <c r="I1446" s="43"/>
      <c r="J1446" s="43"/>
      <c r="K1446" s="133"/>
      <c r="L1446" s="43"/>
      <c r="M1446" s="133"/>
      <c r="N1446" s="133"/>
      <c r="O1446" s="43"/>
      <c r="P1446" s="43"/>
    </row>
    <row r="1447" spans="7:16" x14ac:dyDescent="0.25">
      <c r="G1447" s="43"/>
      <c r="H1447" s="43"/>
      <c r="I1447" s="43"/>
      <c r="J1447" s="43"/>
      <c r="K1447" s="133"/>
      <c r="L1447" s="43"/>
      <c r="M1447" s="133"/>
      <c r="N1447" s="133"/>
      <c r="O1447" s="43"/>
      <c r="P1447" s="43"/>
    </row>
    <row r="1448" spans="7:16" x14ac:dyDescent="0.25">
      <c r="G1448" s="43"/>
      <c r="H1448" s="43"/>
      <c r="I1448" s="43"/>
      <c r="J1448" s="43"/>
      <c r="K1448" s="133"/>
      <c r="L1448" s="43"/>
      <c r="M1448" s="133"/>
      <c r="N1448" s="133"/>
      <c r="O1448" s="43"/>
      <c r="P1448" s="43"/>
    </row>
    <row r="1449" spans="7:16" x14ac:dyDescent="0.25">
      <c r="G1449" s="43"/>
      <c r="H1449" s="43"/>
      <c r="I1449" s="43"/>
      <c r="J1449" s="43"/>
      <c r="K1449" s="133"/>
      <c r="L1449" s="43"/>
      <c r="M1449" s="133"/>
      <c r="N1449" s="133"/>
      <c r="O1449" s="43"/>
      <c r="P1449" s="43"/>
    </row>
    <row r="1450" spans="7:16" x14ac:dyDescent="0.25">
      <c r="G1450" s="43"/>
      <c r="H1450" s="43"/>
      <c r="I1450" s="43"/>
      <c r="J1450" s="43"/>
      <c r="K1450" s="133"/>
      <c r="L1450" s="43"/>
      <c r="M1450" s="133"/>
      <c r="N1450" s="133"/>
      <c r="O1450" s="43"/>
      <c r="P1450" s="43"/>
    </row>
    <row r="1451" spans="7:16" x14ac:dyDescent="0.25">
      <c r="G1451" s="43"/>
      <c r="H1451" s="43"/>
      <c r="I1451" s="43"/>
      <c r="J1451" s="43"/>
      <c r="K1451" s="133"/>
      <c r="L1451" s="43"/>
      <c r="M1451" s="133"/>
      <c r="N1451" s="133"/>
      <c r="O1451" s="43"/>
      <c r="P1451" s="43"/>
    </row>
    <row r="1452" spans="7:16" x14ac:dyDescent="0.25">
      <c r="G1452" s="43"/>
      <c r="H1452" s="43"/>
      <c r="I1452" s="43"/>
      <c r="J1452" s="43"/>
      <c r="K1452" s="133"/>
      <c r="L1452" s="43"/>
      <c r="M1452" s="133"/>
      <c r="N1452" s="133"/>
      <c r="O1452" s="43"/>
      <c r="P1452" s="43"/>
    </row>
    <row r="1453" spans="7:16" x14ac:dyDescent="0.25">
      <c r="G1453" s="43"/>
      <c r="H1453" s="43"/>
      <c r="I1453" s="43"/>
      <c r="J1453" s="43"/>
      <c r="K1453" s="133"/>
      <c r="L1453" s="43"/>
      <c r="M1453" s="133"/>
      <c r="N1453" s="133"/>
      <c r="O1453" s="43"/>
      <c r="P1453" s="43"/>
    </row>
    <row r="1454" spans="7:16" x14ac:dyDescent="0.25">
      <c r="G1454" s="43"/>
      <c r="H1454" s="43"/>
      <c r="I1454" s="43"/>
      <c r="J1454" s="43"/>
      <c r="K1454" s="133"/>
      <c r="L1454" s="43"/>
      <c r="M1454" s="133"/>
      <c r="N1454" s="133"/>
      <c r="O1454" s="43"/>
      <c r="P1454" s="43"/>
    </row>
    <row r="1455" spans="7:16" x14ac:dyDescent="0.25">
      <c r="G1455" s="43"/>
      <c r="H1455" s="43"/>
      <c r="I1455" s="43"/>
      <c r="J1455" s="43"/>
      <c r="K1455" s="133"/>
      <c r="L1455" s="43"/>
      <c r="M1455" s="133"/>
      <c r="N1455" s="133"/>
      <c r="O1455" s="43"/>
      <c r="P1455" s="43"/>
    </row>
    <row r="1456" spans="7:16" x14ac:dyDescent="0.25">
      <c r="G1456" s="43"/>
      <c r="H1456" s="43"/>
      <c r="I1456" s="43"/>
      <c r="J1456" s="43"/>
      <c r="K1456" s="133"/>
      <c r="L1456" s="43"/>
      <c r="M1456" s="133"/>
      <c r="N1456" s="133"/>
      <c r="O1456" s="43"/>
      <c r="P1456" s="43"/>
    </row>
    <row r="1457" spans="7:16" x14ac:dyDescent="0.25">
      <c r="G1457" s="43"/>
      <c r="H1457" s="43"/>
      <c r="I1457" s="43"/>
      <c r="J1457" s="43"/>
      <c r="K1457" s="133"/>
      <c r="L1457" s="43"/>
      <c r="M1457" s="133"/>
      <c r="N1457" s="133"/>
      <c r="O1457" s="43"/>
      <c r="P1457" s="43"/>
    </row>
    <row r="1458" spans="7:16" x14ac:dyDescent="0.25">
      <c r="G1458" s="43"/>
      <c r="H1458" s="43"/>
      <c r="I1458" s="43"/>
      <c r="J1458" s="43"/>
      <c r="K1458" s="133"/>
      <c r="L1458" s="43"/>
      <c r="M1458" s="133"/>
      <c r="N1458" s="133"/>
      <c r="O1458" s="43"/>
      <c r="P1458" s="43"/>
    </row>
    <row r="1459" spans="7:16" x14ac:dyDescent="0.25">
      <c r="G1459" s="43"/>
      <c r="H1459" s="43"/>
      <c r="I1459" s="43"/>
      <c r="J1459" s="43"/>
      <c r="K1459" s="133"/>
      <c r="L1459" s="43"/>
      <c r="M1459" s="133"/>
      <c r="N1459" s="133"/>
      <c r="O1459" s="43"/>
      <c r="P1459" s="43"/>
    </row>
    <row r="1460" spans="7:16" x14ac:dyDescent="0.25">
      <c r="G1460" s="43"/>
      <c r="H1460" s="43"/>
      <c r="I1460" s="43"/>
      <c r="J1460" s="43"/>
      <c r="K1460" s="133"/>
      <c r="L1460" s="43"/>
      <c r="M1460" s="133"/>
      <c r="N1460" s="133"/>
      <c r="O1460" s="43"/>
      <c r="P1460" s="43"/>
    </row>
    <row r="1461" spans="7:16" x14ac:dyDescent="0.25">
      <c r="G1461" s="43"/>
      <c r="H1461" s="43"/>
      <c r="I1461" s="43"/>
      <c r="J1461" s="43"/>
      <c r="K1461" s="133"/>
      <c r="L1461" s="43"/>
      <c r="M1461" s="133"/>
      <c r="N1461" s="133"/>
      <c r="O1461" s="43"/>
      <c r="P1461" s="43"/>
    </row>
    <row r="1462" spans="7:16" x14ac:dyDescent="0.25">
      <c r="G1462" s="43"/>
      <c r="H1462" s="43"/>
      <c r="I1462" s="43"/>
      <c r="J1462" s="43"/>
      <c r="K1462" s="133"/>
      <c r="L1462" s="43"/>
      <c r="M1462" s="133"/>
      <c r="N1462" s="133"/>
      <c r="O1462" s="43"/>
      <c r="P1462" s="43"/>
    </row>
    <row r="1463" spans="7:16" x14ac:dyDescent="0.25">
      <c r="G1463" s="43"/>
      <c r="H1463" s="43"/>
      <c r="I1463" s="43"/>
      <c r="J1463" s="43"/>
      <c r="K1463" s="133"/>
      <c r="L1463" s="43"/>
      <c r="M1463" s="133"/>
      <c r="N1463" s="133"/>
      <c r="O1463" s="43"/>
      <c r="P1463" s="43"/>
    </row>
    <row r="1464" spans="7:16" x14ac:dyDescent="0.25">
      <c r="G1464" s="43"/>
      <c r="H1464" s="43"/>
      <c r="I1464" s="43"/>
      <c r="J1464" s="43"/>
      <c r="K1464" s="133"/>
      <c r="L1464" s="43"/>
      <c r="M1464" s="133"/>
      <c r="N1464" s="133"/>
      <c r="O1464" s="43"/>
      <c r="P1464" s="43"/>
    </row>
    <row r="1465" spans="7:16" x14ac:dyDescent="0.25">
      <c r="G1465" s="43"/>
      <c r="H1465" s="43"/>
      <c r="I1465" s="43"/>
      <c r="J1465" s="43"/>
      <c r="K1465" s="133"/>
      <c r="L1465" s="43"/>
      <c r="M1465" s="133"/>
      <c r="N1465" s="133"/>
      <c r="O1465" s="43"/>
      <c r="P1465" s="43"/>
    </row>
    <row r="1466" spans="7:16" x14ac:dyDescent="0.25">
      <c r="G1466" s="43"/>
      <c r="H1466" s="43"/>
      <c r="I1466" s="43"/>
      <c r="J1466" s="43"/>
      <c r="K1466" s="133"/>
      <c r="L1466" s="43"/>
      <c r="M1466" s="133"/>
      <c r="N1466" s="133"/>
      <c r="O1466" s="43"/>
      <c r="P1466" s="43"/>
    </row>
    <row r="1467" spans="7:16" x14ac:dyDescent="0.25">
      <c r="G1467" s="43"/>
      <c r="H1467" s="43"/>
      <c r="I1467" s="43"/>
      <c r="J1467" s="43"/>
      <c r="K1467" s="133"/>
      <c r="L1467" s="43"/>
      <c r="M1467" s="133"/>
      <c r="N1467" s="133"/>
      <c r="O1467" s="43"/>
      <c r="P1467" s="43"/>
    </row>
    <row r="1468" spans="7:16" x14ac:dyDescent="0.25">
      <c r="G1468" s="43"/>
      <c r="H1468" s="43"/>
      <c r="I1468" s="43"/>
      <c r="J1468" s="43"/>
      <c r="K1468" s="133"/>
      <c r="L1468" s="43"/>
      <c r="M1468" s="133"/>
      <c r="N1468" s="133"/>
      <c r="O1468" s="43"/>
      <c r="P1468" s="43"/>
    </row>
    <row r="1469" spans="7:16" x14ac:dyDescent="0.25">
      <c r="G1469" s="43"/>
      <c r="H1469" s="43"/>
      <c r="I1469" s="43"/>
      <c r="J1469" s="43"/>
      <c r="K1469" s="133"/>
      <c r="L1469" s="43"/>
      <c r="M1469" s="133"/>
      <c r="N1469" s="133"/>
      <c r="O1469" s="43"/>
      <c r="P1469" s="43"/>
    </row>
    <row r="1470" spans="7:16" x14ac:dyDescent="0.25">
      <c r="G1470" s="43"/>
      <c r="H1470" s="43"/>
      <c r="I1470" s="43"/>
      <c r="J1470" s="43"/>
      <c r="K1470" s="133"/>
      <c r="L1470" s="43"/>
      <c r="M1470" s="133"/>
      <c r="N1470" s="133"/>
      <c r="O1470" s="43"/>
      <c r="P1470" s="43"/>
    </row>
    <row r="1471" spans="7:16" x14ac:dyDescent="0.25">
      <c r="G1471" s="43"/>
      <c r="H1471" s="43"/>
      <c r="I1471" s="43"/>
      <c r="J1471" s="43"/>
      <c r="K1471" s="133"/>
      <c r="L1471" s="43"/>
      <c r="M1471" s="133"/>
      <c r="N1471" s="133"/>
      <c r="O1471" s="43"/>
      <c r="P1471" s="43"/>
    </row>
    <row r="1472" spans="7:16" x14ac:dyDescent="0.25">
      <c r="G1472" s="43"/>
      <c r="H1472" s="43"/>
      <c r="I1472" s="43"/>
      <c r="J1472" s="43"/>
      <c r="K1472" s="133"/>
      <c r="L1472" s="43"/>
      <c r="M1472" s="133"/>
      <c r="N1472" s="133"/>
      <c r="O1472" s="43"/>
      <c r="P1472" s="43"/>
    </row>
    <row r="1473" spans="7:16" x14ac:dyDescent="0.25">
      <c r="G1473" s="43"/>
      <c r="H1473" s="43"/>
      <c r="I1473" s="43"/>
      <c r="J1473" s="43"/>
      <c r="K1473" s="133"/>
      <c r="L1473" s="43"/>
      <c r="M1473" s="133"/>
      <c r="N1473" s="133"/>
      <c r="O1473" s="43"/>
      <c r="P1473" s="43"/>
    </row>
    <row r="1474" spans="7:16" x14ac:dyDescent="0.25">
      <c r="G1474" s="43"/>
      <c r="H1474" s="43"/>
      <c r="I1474" s="43"/>
      <c r="J1474" s="43"/>
      <c r="K1474" s="133"/>
      <c r="L1474" s="43"/>
      <c r="M1474" s="133"/>
      <c r="N1474" s="133"/>
      <c r="O1474" s="43"/>
      <c r="P1474" s="43"/>
    </row>
    <row r="1475" spans="7:16" x14ac:dyDescent="0.25">
      <c r="G1475" s="43"/>
      <c r="H1475" s="43"/>
      <c r="I1475" s="43"/>
      <c r="J1475" s="43"/>
      <c r="K1475" s="133"/>
      <c r="L1475" s="43"/>
      <c r="M1475" s="133"/>
      <c r="N1475" s="133"/>
      <c r="O1475" s="43"/>
      <c r="P1475" s="43"/>
    </row>
    <row r="1476" spans="7:16" x14ac:dyDescent="0.25">
      <c r="G1476" s="43"/>
      <c r="H1476" s="43"/>
      <c r="I1476" s="43"/>
      <c r="J1476" s="43"/>
      <c r="K1476" s="133"/>
      <c r="L1476" s="43"/>
      <c r="M1476" s="133"/>
      <c r="N1476" s="133"/>
      <c r="O1476" s="43"/>
      <c r="P1476" s="43"/>
    </row>
    <row r="1477" spans="7:16" x14ac:dyDescent="0.25">
      <c r="G1477" s="43"/>
      <c r="H1477" s="43"/>
      <c r="I1477" s="43"/>
      <c r="J1477" s="43"/>
      <c r="K1477" s="133"/>
      <c r="L1477" s="43"/>
      <c r="M1477" s="133"/>
      <c r="N1477" s="133"/>
      <c r="O1477" s="43"/>
      <c r="P1477" s="43"/>
    </row>
    <row r="1478" spans="7:16" x14ac:dyDescent="0.25">
      <c r="G1478" s="43"/>
      <c r="H1478" s="43"/>
      <c r="I1478" s="43"/>
      <c r="J1478" s="43"/>
      <c r="K1478" s="133"/>
      <c r="L1478" s="43"/>
      <c r="M1478" s="133"/>
      <c r="N1478" s="133"/>
      <c r="O1478" s="43"/>
      <c r="P1478" s="43"/>
    </row>
    <row r="1479" spans="7:16" x14ac:dyDescent="0.25">
      <c r="G1479" s="43"/>
      <c r="H1479" s="43"/>
      <c r="I1479" s="43"/>
      <c r="J1479" s="43"/>
      <c r="K1479" s="133"/>
      <c r="L1479" s="43"/>
      <c r="M1479" s="133"/>
      <c r="N1479" s="133"/>
      <c r="O1479" s="43"/>
      <c r="P1479" s="43"/>
    </row>
    <row r="1480" spans="7:16" x14ac:dyDescent="0.25">
      <c r="G1480" s="43"/>
      <c r="H1480" s="43"/>
      <c r="I1480" s="43"/>
      <c r="J1480" s="43"/>
      <c r="K1480" s="133"/>
      <c r="L1480" s="43"/>
      <c r="M1480" s="133"/>
      <c r="N1480" s="133"/>
      <c r="O1480" s="43"/>
      <c r="P1480" s="43"/>
    </row>
    <row r="1481" spans="7:16" x14ac:dyDescent="0.25">
      <c r="G1481" s="43"/>
      <c r="H1481" s="43"/>
      <c r="I1481" s="43"/>
      <c r="J1481" s="43"/>
      <c r="K1481" s="133"/>
      <c r="L1481" s="43"/>
      <c r="M1481" s="133"/>
      <c r="N1481" s="133"/>
      <c r="O1481" s="43"/>
      <c r="P1481" s="43"/>
    </row>
    <row r="1482" spans="7:16" x14ac:dyDescent="0.25">
      <c r="G1482" s="43"/>
      <c r="H1482" s="43"/>
      <c r="I1482" s="43"/>
      <c r="J1482" s="43"/>
      <c r="K1482" s="133"/>
      <c r="L1482" s="43"/>
      <c r="M1482" s="133"/>
      <c r="N1482" s="133"/>
      <c r="O1482" s="43"/>
      <c r="P1482" s="43"/>
    </row>
    <row r="1483" spans="7:16" x14ac:dyDescent="0.25">
      <c r="G1483" s="43"/>
      <c r="H1483" s="43"/>
      <c r="I1483" s="43"/>
      <c r="J1483" s="43"/>
      <c r="K1483" s="133"/>
      <c r="L1483" s="43"/>
      <c r="M1483" s="133"/>
      <c r="N1483" s="133"/>
      <c r="O1483" s="43"/>
      <c r="P1483" s="43"/>
    </row>
    <row r="1484" spans="7:16" x14ac:dyDescent="0.25">
      <c r="G1484" s="43"/>
      <c r="H1484" s="43"/>
      <c r="I1484" s="43"/>
      <c r="J1484" s="43"/>
      <c r="K1484" s="133"/>
      <c r="L1484" s="43"/>
      <c r="M1484" s="133"/>
      <c r="N1484" s="133"/>
      <c r="O1484" s="43"/>
      <c r="P1484" s="43"/>
    </row>
    <row r="1485" spans="7:16" x14ac:dyDescent="0.25">
      <c r="G1485" s="43"/>
      <c r="H1485" s="43"/>
      <c r="I1485" s="43"/>
      <c r="J1485" s="43"/>
      <c r="K1485" s="133"/>
      <c r="L1485" s="43"/>
      <c r="M1485" s="133"/>
      <c r="N1485" s="133"/>
      <c r="O1485" s="43"/>
      <c r="P1485" s="43"/>
    </row>
    <row r="1486" spans="7:16" x14ac:dyDescent="0.25">
      <c r="G1486" s="43"/>
      <c r="H1486" s="43"/>
      <c r="I1486" s="43"/>
      <c r="J1486" s="43"/>
      <c r="K1486" s="133"/>
      <c r="L1486" s="43"/>
      <c r="M1486" s="133"/>
      <c r="N1486" s="133"/>
      <c r="O1486" s="43"/>
      <c r="P1486" s="43"/>
    </row>
    <row r="1487" spans="7:16" x14ac:dyDescent="0.25">
      <c r="G1487" s="43"/>
      <c r="H1487" s="43"/>
      <c r="I1487" s="43"/>
      <c r="J1487" s="43"/>
      <c r="K1487" s="133"/>
      <c r="L1487" s="43"/>
      <c r="M1487" s="133"/>
      <c r="N1487" s="133"/>
      <c r="O1487" s="43"/>
      <c r="P1487" s="43"/>
    </row>
    <row r="1488" spans="7:16" x14ac:dyDescent="0.25">
      <c r="G1488" s="43"/>
      <c r="H1488" s="43"/>
      <c r="I1488" s="43"/>
      <c r="J1488" s="43"/>
      <c r="K1488" s="133"/>
      <c r="L1488" s="43"/>
      <c r="M1488" s="133"/>
      <c r="N1488" s="133"/>
      <c r="O1488" s="43"/>
      <c r="P1488" s="43"/>
    </row>
    <row r="1489" spans="7:16" x14ac:dyDescent="0.25">
      <c r="G1489" s="43"/>
      <c r="H1489" s="43"/>
      <c r="I1489" s="43"/>
      <c r="J1489" s="43"/>
      <c r="K1489" s="133"/>
      <c r="L1489" s="43"/>
      <c r="M1489" s="133"/>
      <c r="N1489" s="133"/>
      <c r="O1489" s="43"/>
      <c r="P1489" s="43"/>
    </row>
    <row r="1490" spans="7:16" x14ac:dyDescent="0.25">
      <c r="G1490" s="43"/>
      <c r="H1490" s="43"/>
      <c r="I1490" s="43"/>
      <c r="J1490" s="43"/>
      <c r="K1490" s="133"/>
      <c r="L1490" s="43"/>
      <c r="M1490" s="133"/>
      <c r="N1490" s="133"/>
      <c r="O1490" s="43"/>
      <c r="P1490" s="43"/>
    </row>
    <row r="1491" spans="7:16" x14ac:dyDescent="0.25">
      <c r="G1491" s="43"/>
      <c r="H1491" s="43"/>
      <c r="I1491" s="43"/>
      <c r="J1491" s="43"/>
      <c r="K1491" s="133"/>
      <c r="L1491" s="43"/>
      <c r="M1491" s="133"/>
      <c r="N1491" s="133"/>
      <c r="O1491" s="43"/>
      <c r="P1491" s="43"/>
    </row>
    <row r="1492" spans="7:16" x14ac:dyDescent="0.25">
      <c r="G1492" s="43"/>
      <c r="H1492" s="43"/>
      <c r="I1492" s="43"/>
      <c r="J1492" s="43"/>
      <c r="K1492" s="133"/>
      <c r="L1492" s="43"/>
      <c r="M1492" s="133"/>
      <c r="N1492" s="133"/>
      <c r="O1492" s="43"/>
      <c r="P1492" s="43"/>
    </row>
    <row r="1493" spans="7:16" x14ac:dyDescent="0.25">
      <c r="G1493" s="43"/>
      <c r="H1493" s="43"/>
      <c r="I1493" s="43"/>
      <c r="J1493" s="43"/>
      <c r="K1493" s="133"/>
      <c r="L1493" s="43"/>
      <c r="M1493" s="133"/>
      <c r="N1493" s="133"/>
      <c r="O1493" s="43"/>
      <c r="P1493" s="43"/>
    </row>
    <row r="1494" spans="7:16" x14ac:dyDescent="0.25">
      <c r="G1494" s="43"/>
      <c r="H1494" s="43"/>
      <c r="I1494" s="43"/>
      <c r="J1494" s="43"/>
      <c r="K1494" s="133"/>
      <c r="L1494" s="43"/>
      <c r="M1494" s="133"/>
      <c r="N1494" s="133"/>
      <c r="O1494" s="43"/>
      <c r="P1494" s="43"/>
    </row>
    <row r="1495" spans="7:16" x14ac:dyDescent="0.25">
      <c r="G1495" s="43"/>
      <c r="H1495" s="43"/>
      <c r="I1495" s="43"/>
      <c r="J1495" s="43"/>
      <c r="K1495" s="133"/>
      <c r="L1495" s="43"/>
      <c r="M1495" s="133"/>
      <c r="N1495" s="133"/>
      <c r="O1495" s="43"/>
      <c r="P1495" s="43"/>
    </row>
    <row r="1496" spans="7:16" x14ac:dyDescent="0.25">
      <c r="G1496" s="43"/>
      <c r="H1496" s="43"/>
      <c r="I1496" s="43"/>
      <c r="J1496" s="43"/>
      <c r="K1496" s="133"/>
      <c r="L1496" s="43"/>
      <c r="M1496" s="133"/>
      <c r="N1496" s="133"/>
      <c r="O1496" s="43"/>
      <c r="P1496" s="43"/>
    </row>
    <row r="1497" spans="7:16" x14ac:dyDescent="0.25">
      <c r="G1497" s="43"/>
      <c r="H1497" s="43"/>
      <c r="I1497" s="43"/>
      <c r="J1497" s="43"/>
      <c r="K1497" s="133"/>
      <c r="L1497" s="43"/>
      <c r="M1497" s="133"/>
      <c r="N1497" s="133"/>
      <c r="O1497" s="43"/>
      <c r="P1497" s="43"/>
    </row>
    <row r="1498" spans="7:16" x14ac:dyDescent="0.25">
      <c r="G1498" s="43"/>
      <c r="H1498" s="43"/>
      <c r="I1498" s="43"/>
      <c r="J1498" s="43"/>
      <c r="K1498" s="133"/>
      <c r="L1498" s="43"/>
      <c r="M1498" s="133"/>
      <c r="N1498" s="133"/>
      <c r="O1498" s="43"/>
      <c r="P1498" s="43"/>
    </row>
    <row r="1499" spans="7:16" x14ac:dyDescent="0.25">
      <c r="G1499" s="43"/>
      <c r="H1499" s="43"/>
      <c r="I1499" s="43"/>
      <c r="J1499" s="43"/>
      <c r="K1499" s="133"/>
      <c r="L1499" s="43"/>
      <c r="M1499" s="133"/>
      <c r="N1499" s="133"/>
      <c r="O1499" s="43"/>
      <c r="P1499" s="43"/>
    </row>
    <row r="1500" spans="7:16" x14ac:dyDescent="0.25">
      <c r="G1500" s="43"/>
      <c r="H1500" s="43"/>
      <c r="I1500" s="43"/>
      <c r="J1500" s="43"/>
      <c r="K1500" s="133"/>
      <c r="L1500" s="43"/>
      <c r="M1500" s="133"/>
      <c r="N1500" s="133"/>
      <c r="O1500" s="43"/>
      <c r="P1500" s="43"/>
    </row>
    <row r="1501" spans="7:16" x14ac:dyDescent="0.25">
      <c r="G1501" s="43"/>
      <c r="H1501" s="43"/>
      <c r="I1501" s="43"/>
      <c r="J1501" s="43"/>
      <c r="K1501" s="133"/>
      <c r="L1501" s="43"/>
      <c r="M1501" s="133"/>
      <c r="N1501" s="133"/>
      <c r="O1501" s="43"/>
      <c r="P1501" s="43"/>
    </row>
    <row r="1502" spans="7:16" x14ac:dyDescent="0.25">
      <c r="G1502" s="43"/>
      <c r="H1502" s="43"/>
      <c r="I1502" s="43"/>
      <c r="J1502" s="43"/>
      <c r="K1502" s="133"/>
      <c r="L1502" s="43"/>
      <c r="M1502" s="133"/>
      <c r="N1502" s="133"/>
      <c r="O1502" s="43"/>
      <c r="P1502" s="43"/>
    </row>
    <row r="1503" spans="7:16" x14ac:dyDescent="0.25">
      <c r="G1503" s="43"/>
      <c r="H1503" s="43"/>
      <c r="I1503" s="43"/>
      <c r="J1503" s="43"/>
      <c r="K1503" s="133"/>
      <c r="L1503" s="43"/>
      <c r="M1503" s="133"/>
      <c r="N1503" s="133"/>
      <c r="O1503" s="43"/>
      <c r="P1503" s="43"/>
    </row>
    <row r="1504" spans="7:16" x14ac:dyDescent="0.25">
      <c r="G1504" s="43"/>
      <c r="H1504" s="43"/>
      <c r="I1504" s="43"/>
      <c r="J1504" s="43"/>
      <c r="K1504" s="133"/>
      <c r="L1504" s="43"/>
      <c r="M1504" s="133"/>
      <c r="N1504" s="133"/>
      <c r="O1504" s="43"/>
      <c r="P1504" s="43"/>
    </row>
    <row r="1505" spans="7:16" x14ac:dyDescent="0.25">
      <c r="G1505" s="43"/>
      <c r="H1505" s="43"/>
      <c r="I1505" s="43"/>
      <c r="J1505" s="43"/>
      <c r="K1505" s="133"/>
      <c r="L1505" s="43"/>
      <c r="M1505" s="133"/>
      <c r="N1505" s="133"/>
      <c r="O1505" s="43"/>
      <c r="P1505" s="43"/>
    </row>
    <row r="1506" spans="7:16" x14ac:dyDescent="0.25">
      <c r="G1506" s="43"/>
      <c r="H1506" s="43"/>
      <c r="I1506" s="43"/>
      <c r="J1506" s="43"/>
      <c r="K1506" s="133"/>
      <c r="L1506" s="43"/>
      <c r="M1506" s="133"/>
      <c r="N1506" s="133"/>
      <c r="O1506" s="43"/>
      <c r="P1506" s="43"/>
    </row>
    <row r="1507" spans="7:16" x14ac:dyDescent="0.25">
      <c r="G1507" s="43"/>
      <c r="H1507" s="43"/>
      <c r="I1507" s="43"/>
      <c r="J1507" s="43"/>
      <c r="K1507" s="133"/>
      <c r="L1507" s="43"/>
      <c r="M1507" s="133"/>
      <c r="N1507" s="133"/>
      <c r="O1507" s="43"/>
      <c r="P1507" s="43"/>
    </row>
    <row r="1508" spans="7:16" x14ac:dyDescent="0.25">
      <c r="G1508" s="43"/>
      <c r="H1508" s="43"/>
      <c r="I1508" s="43"/>
      <c r="J1508" s="43"/>
      <c r="K1508" s="133"/>
      <c r="L1508" s="43"/>
      <c r="M1508" s="133"/>
      <c r="N1508" s="133"/>
      <c r="O1508" s="43"/>
      <c r="P1508" s="43"/>
    </row>
    <row r="1509" spans="7:16" x14ac:dyDescent="0.25">
      <c r="G1509" s="43"/>
      <c r="H1509" s="43"/>
      <c r="I1509" s="43"/>
      <c r="J1509" s="43"/>
      <c r="K1509" s="133"/>
      <c r="L1509" s="43"/>
      <c r="M1509" s="133"/>
      <c r="N1509" s="133"/>
      <c r="O1509" s="43"/>
      <c r="P1509" s="43"/>
    </row>
    <row r="1510" spans="7:16" x14ac:dyDescent="0.25">
      <c r="G1510" s="43"/>
      <c r="H1510" s="43"/>
      <c r="I1510" s="43"/>
      <c r="J1510" s="43"/>
      <c r="K1510" s="133"/>
      <c r="L1510" s="43"/>
      <c r="M1510" s="133"/>
      <c r="N1510" s="133"/>
      <c r="O1510" s="43"/>
      <c r="P1510" s="43"/>
    </row>
    <row r="1511" spans="7:16" x14ac:dyDescent="0.25">
      <c r="G1511" s="43"/>
      <c r="H1511" s="43"/>
      <c r="I1511" s="43"/>
      <c r="J1511" s="43"/>
      <c r="K1511" s="133"/>
      <c r="L1511" s="43"/>
      <c r="M1511" s="133"/>
      <c r="N1511" s="133"/>
      <c r="O1511" s="43"/>
      <c r="P1511" s="43"/>
    </row>
    <row r="1512" spans="7:16" x14ac:dyDescent="0.25">
      <c r="G1512" s="43"/>
      <c r="H1512" s="43"/>
      <c r="I1512" s="43"/>
      <c r="J1512" s="43"/>
      <c r="K1512" s="133"/>
      <c r="L1512" s="43"/>
      <c r="M1512" s="133"/>
      <c r="N1512" s="133"/>
      <c r="O1512" s="43"/>
      <c r="P1512" s="43"/>
    </row>
    <row r="1513" spans="7:16" x14ac:dyDescent="0.25">
      <c r="G1513" s="43"/>
      <c r="H1513" s="43"/>
      <c r="I1513" s="43"/>
      <c r="J1513" s="43"/>
      <c r="K1513" s="133"/>
      <c r="L1513" s="43"/>
      <c r="M1513" s="133"/>
      <c r="N1513" s="133"/>
      <c r="O1513" s="43"/>
      <c r="P1513" s="43"/>
    </row>
    <row r="1514" spans="7:16" x14ac:dyDescent="0.25">
      <c r="G1514" s="43"/>
      <c r="H1514" s="43"/>
      <c r="I1514" s="43"/>
      <c r="J1514" s="43"/>
      <c r="K1514" s="133"/>
      <c r="L1514" s="43"/>
      <c r="M1514" s="133"/>
      <c r="N1514" s="133"/>
      <c r="O1514" s="43"/>
      <c r="P1514" s="43"/>
    </row>
    <row r="1515" spans="7:16" x14ac:dyDescent="0.25">
      <c r="G1515" s="43"/>
      <c r="H1515" s="43"/>
      <c r="I1515" s="43"/>
      <c r="J1515" s="43"/>
      <c r="K1515" s="133"/>
      <c r="L1515" s="43"/>
      <c r="M1515" s="133"/>
      <c r="N1515" s="133"/>
      <c r="O1515" s="43"/>
      <c r="P1515" s="43"/>
    </row>
    <row r="1516" spans="7:16" x14ac:dyDescent="0.25">
      <c r="G1516" s="43"/>
      <c r="H1516" s="43"/>
      <c r="I1516" s="43"/>
      <c r="J1516" s="43"/>
      <c r="K1516" s="133"/>
      <c r="L1516" s="43"/>
      <c r="M1516" s="133"/>
      <c r="N1516" s="133"/>
      <c r="O1516" s="43"/>
      <c r="P1516" s="43"/>
    </row>
    <row r="1517" spans="7:16" x14ac:dyDescent="0.25">
      <c r="G1517" s="43"/>
      <c r="H1517" s="43"/>
      <c r="I1517" s="43"/>
      <c r="J1517" s="43"/>
      <c r="K1517" s="133"/>
      <c r="L1517" s="43"/>
      <c r="M1517" s="133"/>
      <c r="N1517" s="133"/>
      <c r="O1517" s="43"/>
      <c r="P1517" s="43"/>
    </row>
    <row r="1518" spans="7:16" x14ac:dyDescent="0.25">
      <c r="G1518" s="43"/>
      <c r="H1518" s="43"/>
      <c r="I1518" s="43"/>
      <c r="J1518" s="43"/>
      <c r="K1518" s="133"/>
      <c r="L1518" s="43"/>
      <c r="M1518" s="133"/>
      <c r="N1518" s="133"/>
      <c r="O1518" s="43"/>
      <c r="P1518" s="43"/>
    </row>
    <row r="1519" spans="7:16" x14ac:dyDescent="0.25">
      <c r="G1519" s="43"/>
      <c r="H1519" s="43"/>
      <c r="I1519" s="43"/>
      <c r="J1519" s="43"/>
      <c r="K1519" s="133"/>
      <c r="L1519" s="43"/>
      <c r="M1519" s="133"/>
      <c r="N1519" s="133"/>
      <c r="O1519" s="43"/>
      <c r="P1519" s="43"/>
    </row>
    <row r="1520" spans="7:16" x14ac:dyDescent="0.25">
      <c r="G1520" s="43"/>
      <c r="H1520" s="43"/>
      <c r="I1520" s="43"/>
      <c r="J1520" s="43"/>
      <c r="K1520" s="133"/>
      <c r="L1520" s="43"/>
      <c r="M1520" s="133"/>
      <c r="N1520" s="133"/>
      <c r="O1520" s="43"/>
      <c r="P1520" s="43"/>
    </row>
    <row r="1521" spans="7:16" x14ac:dyDescent="0.25">
      <c r="G1521" s="43"/>
      <c r="H1521" s="43"/>
      <c r="I1521" s="43"/>
      <c r="J1521" s="43"/>
      <c r="K1521" s="133"/>
      <c r="L1521" s="43"/>
      <c r="M1521" s="133"/>
      <c r="N1521" s="133"/>
      <c r="O1521" s="43"/>
      <c r="P1521" s="43"/>
    </row>
    <row r="1522" spans="7:16" x14ac:dyDescent="0.25">
      <c r="G1522" s="43"/>
      <c r="H1522" s="43"/>
      <c r="I1522" s="43"/>
      <c r="J1522" s="43"/>
      <c r="K1522" s="133"/>
      <c r="L1522" s="43"/>
      <c r="M1522" s="133"/>
      <c r="N1522" s="133"/>
      <c r="O1522" s="43"/>
      <c r="P1522" s="43"/>
    </row>
    <row r="1523" spans="7:16" x14ac:dyDescent="0.25">
      <c r="G1523" s="43"/>
      <c r="H1523" s="43"/>
      <c r="I1523" s="43"/>
      <c r="J1523" s="43"/>
      <c r="K1523" s="133"/>
      <c r="L1523" s="43"/>
      <c r="M1523" s="133"/>
      <c r="N1523" s="133"/>
      <c r="O1523" s="43"/>
      <c r="P1523" s="43"/>
    </row>
    <row r="1524" spans="7:16" x14ac:dyDescent="0.25">
      <c r="G1524" s="43"/>
      <c r="H1524" s="43"/>
      <c r="I1524" s="43"/>
      <c r="J1524" s="43"/>
      <c r="K1524" s="133"/>
      <c r="L1524" s="43"/>
      <c r="M1524" s="133"/>
      <c r="N1524" s="133"/>
      <c r="O1524" s="43"/>
      <c r="P1524" s="43"/>
    </row>
    <row r="1525" spans="7:16" x14ac:dyDescent="0.25">
      <c r="G1525" s="43"/>
      <c r="H1525" s="43"/>
      <c r="I1525" s="43"/>
      <c r="J1525" s="43"/>
      <c r="K1525" s="133"/>
      <c r="L1525" s="43"/>
      <c r="M1525" s="133"/>
      <c r="N1525" s="133"/>
      <c r="O1525" s="43"/>
      <c r="P1525" s="43"/>
    </row>
    <row r="1526" spans="7:16" x14ac:dyDescent="0.25">
      <c r="G1526" s="43"/>
      <c r="H1526" s="43"/>
      <c r="I1526" s="43"/>
      <c r="J1526" s="43"/>
      <c r="K1526" s="133"/>
      <c r="L1526" s="43"/>
      <c r="M1526" s="133"/>
      <c r="N1526" s="133"/>
      <c r="O1526" s="43"/>
      <c r="P1526" s="43"/>
    </row>
    <row r="1527" spans="7:16" x14ac:dyDescent="0.25">
      <c r="G1527" s="43"/>
      <c r="H1527" s="43"/>
      <c r="I1527" s="43"/>
      <c r="J1527" s="43"/>
      <c r="K1527" s="133"/>
      <c r="L1527" s="43"/>
      <c r="M1527" s="133"/>
      <c r="N1527" s="133"/>
      <c r="O1527" s="43"/>
      <c r="P1527" s="43"/>
    </row>
    <row r="1528" spans="7:16" x14ac:dyDescent="0.25">
      <c r="G1528" s="43"/>
      <c r="H1528" s="43"/>
      <c r="I1528" s="43"/>
      <c r="J1528" s="43"/>
      <c r="K1528" s="133"/>
      <c r="L1528" s="43"/>
      <c r="M1528" s="133"/>
      <c r="N1528" s="133"/>
      <c r="O1528" s="43"/>
      <c r="P1528" s="43"/>
    </row>
    <row r="1529" spans="7:16" x14ac:dyDescent="0.25">
      <c r="G1529" s="43"/>
      <c r="H1529" s="43"/>
      <c r="I1529" s="43"/>
      <c r="J1529" s="43"/>
      <c r="K1529" s="133"/>
      <c r="L1529" s="43"/>
      <c r="M1529" s="133"/>
      <c r="N1529" s="133"/>
      <c r="O1529" s="43"/>
      <c r="P1529" s="43"/>
    </row>
    <row r="1530" spans="7:16" x14ac:dyDescent="0.25">
      <c r="G1530" s="43"/>
      <c r="H1530" s="43"/>
      <c r="I1530" s="43"/>
      <c r="J1530" s="43"/>
      <c r="K1530" s="133"/>
      <c r="L1530" s="43"/>
      <c r="M1530" s="133"/>
      <c r="N1530" s="133"/>
      <c r="O1530" s="43"/>
      <c r="P1530" s="43"/>
    </row>
    <row r="1531" spans="7:16" x14ac:dyDescent="0.25">
      <c r="G1531" s="43"/>
      <c r="H1531" s="43"/>
      <c r="I1531" s="43"/>
      <c r="J1531" s="43"/>
      <c r="K1531" s="133"/>
      <c r="L1531" s="43"/>
      <c r="M1531" s="133"/>
      <c r="N1531" s="133"/>
      <c r="O1531" s="43"/>
      <c r="P1531" s="43"/>
    </row>
    <row r="1532" spans="7:16" x14ac:dyDescent="0.25">
      <c r="G1532" s="43"/>
      <c r="H1532" s="43"/>
      <c r="I1532" s="43"/>
      <c r="J1532" s="43"/>
      <c r="K1532" s="133"/>
      <c r="L1532" s="43"/>
      <c r="M1532" s="133"/>
      <c r="N1532" s="133"/>
      <c r="O1532" s="43"/>
      <c r="P1532" s="43"/>
    </row>
    <row r="1533" spans="7:16" x14ac:dyDescent="0.25">
      <c r="G1533" s="43"/>
      <c r="H1533" s="43"/>
      <c r="I1533" s="43"/>
      <c r="J1533" s="43"/>
      <c r="K1533" s="133"/>
      <c r="L1533" s="43"/>
      <c r="M1533" s="133"/>
      <c r="N1533" s="133"/>
      <c r="O1533" s="43"/>
      <c r="P1533" s="43"/>
    </row>
    <row r="1534" spans="7:16" x14ac:dyDescent="0.25">
      <c r="G1534" s="43"/>
      <c r="H1534" s="43"/>
      <c r="I1534" s="43"/>
      <c r="J1534" s="43"/>
      <c r="K1534" s="133"/>
      <c r="L1534" s="43"/>
      <c r="M1534" s="133"/>
      <c r="N1534" s="133"/>
      <c r="O1534" s="43"/>
      <c r="P1534" s="43"/>
    </row>
    <row r="1535" spans="7:16" x14ac:dyDescent="0.25">
      <c r="G1535" s="43"/>
      <c r="H1535" s="43"/>
      <c r="I1535" s="43"/>
      <c r="J1535" s="43"/>
      <c r="K1535" s="133"/>
      <c r="L1535" s="43"/>
      <c r="M1535" s="133"/>
      <c r="N1535" s="133"/>
      <c r="O1535" s="43"/>
      <c r="P1535" s="43"/>
    </row>
    <row r="1536" spans="7:16" x14ac:dyDescent="0.25">
      <c r="G1536" s="43"/>
      <c r="H1536" s="43"/>
      <c r="I1536" s="43"/>
      <c r="J1536" s="43"/>
      <c r="K1536" s="133"/>
      <c r="L1536" s="43"/>
      <c r="M1536" s="133"/>
      <c r="N1536" s="133"/>
      <c r="O1536" s="43"/>
      <c r="P1536" s="43"/>
    </row>
    <row r="1537" spans="7:16" x14ac:dyDescent="0.25">
      <c r="G1537" s="43"/>
      <c r="H1537" s="43"/>
      <c r="I1537" s="43"/>
      <c r="J1537" s="43"/>
      <c r="K1537" s="133"/>
      <c r="L1537" s="43"/>
      <c r="M1537" s="133"/>
      <c r="N1537" s="133"/>
      <c r="O1537" s="43"/>
      <c r="P1537" s="43"/>
    </row>
    <row r="1538" spans="7:16" x14ac:dyDescent="0.25">
      <c r="G1538" s="43"/>
      <c r="H1538" s="43"/>
      <c r="I1538" s="43"/>
      <c r="J1538" s="43"/>
      <c r="K1538" s="133"/>
      <c r="L1538" s="43"/>
      <c r="M1538" s="133"/>
      <c r="N1538" s="133"/>
      <c r="O1538" s="43"/>
      <c r="P1538" s="43"/>
    </row>
    <row r="1539" spans="7:16" x14ac:dyDescent="0.25">
      <c r="G1539" s="43"/>
      <c r="H1539" s="43"/>
      <c r="I1539" s="43"/>
      <c r="J1539" s="43"/>
      <c r="K1539" s="133"/>
      <c r="L1539" s="43"/>
      <c r="M1539" s="133"/>
      <c r="N1539" s="133"/>
      <c r="O1539" s="43"/>
      <c r="P1539" s="43"/>
    </row>
    <row r="1540" spans="7:16" x14ac:dyDescent="0.25">
      <c r="G1540" s="43"/>
      <c r="H1540" s="43"/>
      <c r="I1540" s="43"/>
      <c r="J1540" s="43"/>
      <c r="K1540" s="133"/>
      <c r="L1540" s="43"/>
      <c r="M1540" s="133"/>
      <c r="N1540" s="133"/>
      <c r="O1540" s="43"/>
      <c r="P1540" s="43"/>
    </row>
    <row r="1541" spans="7:16" x14ac:dyDescent="0.25">
      <c r="G1541" s="43"/>
      <c r="H1541" s="43"/>
      <c r="I1541" s="43"/>
      <c r="J1541" s="43"/>
      <c r="K1541" s="133"/>
      <c r="L1541" s="43"/>
      <c r="M1541" s="133"/>
      <c r="N1541" s="133"/>
      <c r="O1541" s="43"/>
      <c r="P1541" s="43"/>
    </row>
    <row r="1542" spans="7:16" x14ac:dyDescent="0.25">
      <c r="G1542" s="43"/>
      <c r="H1542" s="43"/>
      <c r="I1542" s="43"/>
      <c r="J1542" s="43"/>
      <c r="K1542" s="133"/>
      <c r="L1542" s="43"/>
      <c r="M1542" s="133"/>
      <c r="N1542" s="133"/>
      <c r="O1542" s="43"/>
      <c r="P1542" s="43"/>
    </row>
    <row r="1543" spans="7:16" x14ac:dyDescent="0.25">
      <c r="G1543" s="43"/>
      <c r="H1543" s="43"/>
      <c r="I1543" s="43"/>
      <c r="J1543" s="43"/>
      <c r="K1543" s="133"/>
      <c r="L1543" s="43"/>
      <c r="M1543" s="133"/>
      <c r="N1543" s="133"/>
      <c r="O1543" s="43"/>
      <c r="P1543" s="43"/>
    </row>
    <row r="1544" spans="7:16" x14ac:dyDescent="0.25">
      <c r="G1544" s="43"/>
      <c r="H1544" s="43"/>
      <c r="I1544" s="43"/>
      <c r="J1544" s="43"/>
      <c r="K1544" s="133"/>
      <c r="L1544" s="43"/>
      <c r="M1544" s="133"/>
      <c r="N1544" s="133"/>
      <c r="O1544" s="43"/>
      <c r="P1544" s="43"/>
    </row>
    <row r="1545" spans="7:16" x14ac:dyDescent="0.25">
      <c r="G1545" s="43"/>
      <c r="H1545" s="43"/>
      <c r="I1545" s="43"/>
      <c r="J1545" s="43"/>
      <c r="K1545" s="133"/>
      <c r="L1545" s="43"/>
      <c r="M1545" s="133"/>
      <c r="N1545" s="133"/>
      <c r="O1545" s="43"/>
      <c r="P1545" s="43"/>
    </row>
    <row r="1546" spans="7:16" x14ac:dyDescent="0.25">
      <c r="G1546" s="43"/>
      <c r="H1546" s="43"/>
      <c r="I1546" s="43"/>
      <c r="J1546" s="43"/>
      <c r="K1546" s="133"/>
      <c r="L1546" s="43"/>
      <c r="M1546" s="133"/>
      <c r="N1546" s="133"/>
      <c r="O1546" s="43"/>
      <c r="P1546" s="43"/>
    </row>
    <row r="1547" spans="7:16" x14ac:dyDescent="0.25">
      <c r="G1547" s="43"/>
      <c r="H1547" s="43"/>
      <c r="I1547" s="43"/>
      <c r="J1547" s="43"/>
      <c r="K1547" s="133"/>
      <c r="L1547" s="43"/>
      <c r="M1547" s="133"/>
      <c r="N1547" s="133"/>
      <c r="O1547" s="43"/>
      <c r="P1547" s="43"/>
    </row>
    <row r="1548" spans="7:16" x14ac:dyDescent="0.25">
      <c r="G1548" s="43"/>
      <c r="H1548" s="43"/>
      <c r="I1548" s="43"/>
      <c r="J1548" s="43"/>
      <c r="K1548" s="133"/>
      <c r="L1548" s="43"/>
      <c r="M1548" s="133"/>
      <c r="N1548" s="133"/>
      <c r="O1548" s="43"/>
      <c r="P1548" s="43"/>
    </row>
    <row r="1549" spans="7:16" x14ac:dyDescent="0.25">
      <c r="G1549" s="43"/>
      <c r="H1549" s="43"/>
      <c r="I1549" s="43"/>
      <c r="J1549" s="43"/>
      <c r="K1549" s="133"/>
      <c r="L1549" s="43"/>
      <c r="M1549" s="133"/>
      <c r="N1549" s="133"/>
      <c r="O1549" s="43"/>
      <c r="P1549" s="43"/>
    </row>
    <row r="1550" spans="7:16" x14ac:dyDescent="0.25">
      <c r="G1550" s="43"/>
      <c r="H1550" s="43"/>
      <c r="I1550" s="43"/>
      <c r="J1550" s="43"/>
      <c r="K1550" s="133"/>
      <c r="L1550" s="43"/>
      <c r="M1550" s="133"/>
      <c r="N1550" s="133"/>
      <c r="O1550" s="43"/>
      <c r="P1550" s="43"/>
    </row>
    <row r="1551" spans="7:16" x14ac:dyDescent="0.25">
      <c r="G1551" s="43"/>
      <c r="H1551" s="43"/>
      <c r="I1551" s="43"/>
      <c r="J1551" s="43"/>
      <c r="K1551" s="133"/>
      <c r="L1551" s="43"/>
      <c r="M1551" s="133"/>
      <c r="N1551" s="133"/>
      <c r="O1551" s="43"/>
      <c r="P1551" s="43"/>
    </row>
    <row r="1552" spans="7:16" x14ac:dyDescent="0.25">
      <c r="G1552" s="43"/>
      <c r="H1552" s="43"/>
      <c r="I1552" s="43"/>
      <c r="J1552" s="43"/>
      <c r="K1552" s="133"/>
      <c r="L1552" s="43"/>
      <c r="M1552" s="133"/>
      <c r="N1552" s="133"/>
      <c r="O1552" s="43"/>
      <c r="P1552" s="43"/>
    </row>
    <row r="1553" spans="7:16" x14ac:dyDescent="0.25">
      <c r="G1553" s="43"/>
      <c r="H1553" s="43"/>
      <c r="I1553" s="43"/>
      <c r="J1553" s="43"/>
      <c r="K1553" s="133"/>
      <c r="L1553" s="43"/>
      <c r="M1553" s="133"/>
      <c r="N1553" s="133"/>
      <c r="O1553" s="43"/>
      <c r="P1553" s="43"/>
    </row>
    <row r="1554" spans="7:16" x14ac:dyDescent="0.25">
      <c r="G1554" s="43"/>
      <c r="H1554" s="43"/>
      <c r="I1554" s="43"/>
      <c r="J1554" s="43"/>
      <c r="K1554" s="133"/>
      <c r="L1554" s="43"/>
      <c r="M1554" s="133"/>
      <c r="N1554" s="133"/>
      <c r="O1554" s="43"/>
      <c r="P1554" s="43"/>
    </row>
    <row r="1555" spans="7:16" x14ac:dyDescent="0.25">
      <c r="G1555" s="43"/>
      <c r="H1555" s="43"/>
      <c r="I1555" s="43"/>
      <c r="J1555" s="43"/>
      <c r="K1555" s="133"/>
      <c r="L1555" s="43"/>
      <c r="M1555" s="133"/>
      <c r="N1555" s="133"/>
      <c r="O1555" s="43"/>
      <c r="P1555" s="43"/>
    </row>
    <row r="1556" spans="7:16" x14ac:dyDescent="0.25">
      <c r="G1556" s="43"/>
      <c r="H1556" s="43"/>
      <c r="I1556" s="43"/>
      <c r="J1556" s="43"/>
      <c r="K1556" s="133"/>
      <c r="L1556" s="43"/>
      <c r="M1556" s="133"/>
      <c r="N1556" s="133"/>
      <c r="O1556" s="43"/>
      <c r="P1556" s="43"/>
    </row>
    <row r="1557" spans="7:16" x14ac:dyDescent="0.25">
      <c r="G1557" s="43"/>
      <c r="H1557" s="43"/>
      <c r="I1557" s="43"/>
      <c r="J1557" s="43"/>
      <c r="K1557" s="133"/>
      <c r="L1557" s="43"/>
      <c r="M1557" s="133"/>
      <c r="N1557" s="133"/>
      <c r="O1557" s="43"/>
      <c r="P1557" s="43"/>
    </row>
    <row r="1558" spans="7:16" x14ac:dyDescent="0.25">
      <c r="G1558" s="43"/>
      <c r="H1558" s="43"/>
      <c r="I1558" s="43"/>
      <c r="J1558" s="43"/>
      <c r="K1558" s="133"/>
      <c r="L1558" s="43"/>
      <c r="M1558" s="133"/>
      <c r="N1558" s="133"/>
      <c r="O1558" s="43"/>
      <c r="P1558" s="43"/>
    </row>
    <row r="1559" spans="7:16" x14ac:dyDescent="0.25">
      <c r="G1559" s="43"/>
      <c r="H1559" s="43"/>
      <c r="I1559" s="43"/>
      <c r="J1559" s="43"/>
      <c r="K1559" s="133"/>
      <c r="L1559" s="43"/>
      <c r="M1559" s="133"/>
      <c r="N1559" s="133"/>
      <c r="O1559" s="43"/>
      <c r="P1559" s="43"/>
    </row>
    <row r="1560" spans="7:16" x14ac:dyDescent="0.25">
      <c r="G1560" s="43"/>
      <c r="H1560" s="43"/>
      <c r="I1560" s="43"/>
      <c r="J1560" s="43"/>
      <c r="K1560" s="133"/>
      <c r="L1560" s="43"/>
      <c r="M1560" s="133"/>
      <c r="N1560" s="133"/>
      <c r="O1560" s="43"/>
      <c r="P1560" s="43"/>
    </row>
    <row r="1561" spans="7:16" x14ac:dyDescent="0.25">
      <c r="G1561" s="43"/>
      <c r="H1561" s="43"/>
      <c r="I1561" s="43"/>
      <c r="J1561" s="43"/>
      <c r="K1561" s="133"/>
      <c r="L1561" s="43"/>
      <c r="M1561" s="133"/>
      <c r="N1561" s="133"/>
      <c r="O1561" s="43"/>
      <c r="P1561" s="43"/>
    </row>
    <row r="1562" spans="7:16" x14ac:dyDescent="0.25">
      <c r="G1562" s="43"/>
      <c r="H1562" s="43"/>
      <c r="I1562" s="43"/>
      <c r="J1562" s="43"/>
      <c r="K1562" s="133"/>
      <c r="L1562" s="43"/>
      <c r="M1562" s="133"/>
      <c r="N1562" s="133"/>
      <c r="O1562" s="43"/>
      <c r="P1562" s="43"/>
    </row>
    <row r="1563" spans="7:16" x14ac:dyDescent="0.25">
      <c r="G1563" s="43"/>
      <c r="H1563" s="43"/>
      <c r="I1563" s="43"/>
      <c r="J1563" s="43"/>
      <c r="K1563" s="133"/>
      <c r="L1563" s="43"/>
      <c r="M1563" s="133"/>
      <c r="N1563" s="133"/>
      <c r="O1563" s="43"/>
      <c r="P1563" s="43"/>
    </row>
    <row r="1564" spans="7:16" x14ac:dyDescent="0.25">
      <c r="G1564" s="43"/>
      <c r="H1564" s="43"/>
      <c r="I1564" s="43"/>
      <c r="J1564" s="43"/>
      <c r="K1564" s="133"/>
      <c r="L1564" s="43"/>
      <c r="M1564" s="133"/>
      <c r="N1564" s="133"/>
      <c r="O1564" s="43"/>
      <c r="P1564" s="43"/>
    </row>
    <row r="1565" spans="7:16" x14ac:dyDescent="0.25">
      <c r="G1565" s="43"/>
      <c r="H1565" s="43"/>
      <c r="I1565" s="43"/>
      <c r="J1565" s="43"/>
      <c r="K1565" s="133"/>
      <c r="L1565" s="43"/>
      <c r="M1565" s="133"/>
      <c r="N1565" s="133"/>
      <c r="O1565" s="43"/>
      <c r="P1565" s="43"/>
    </row>
    <row r="1566" spans="7:16" x14ac:dyDescent="0.25">
      <c r="G1566" s="43"/>
      <c r="H1566" s="43"/>
      <c r="I1566" s="43"/>
      <c r="J1566" s="43"/>
      <c r="K1566" s="133"/>
      <c r="L1566" s="43"/>
      <c r="M1566" s="133"/>
      <c r="N1566" s="133"/>
      <c r="O1566" s="43"/>
      <c r="P1566" s="43"/>
    </row>
    <row r="1567" spans="7:16" x14ac:dyDescent="0.25">
      <c r="G1567" s="43"/>
      <c r="H1567" s="43"/>
      <c r="I1567" s="43"/>
      <c r="J1567" s="43"/>
      <c r="K1567" s="133"/>
      <c r="L1567" s="43"/>
      <c r="M1567" s="133"/>
      <c r="N1567" s="133"/>
      <c r="O1567" s="43"/>
      <c r="P1567" s="43"/>
    </row>
    <row r="1568" spans="7:16" x14ac:dyDescent="0.25">
      <c r="G1568" s="43"/>
      <c r="H1568" s="43"/>
      <c r="I1568" s="43"/>
      <c r="J1568" s="43"/>
      <c r="K1568" s="133"/>
      <c r="L1568" s="43"/>
      <c r="M1568" s="133"/>
      <c r="N1568" s="133"/>
      <c r="O1568" s="43"/>
      <c r="P1568" s="43"/>
    </row>
    <row r="1569" spans="7:16" x14ac:dyDescent="0.25">
      <c r="G1569" s="43"/>
      <c r="H1569" s="43"/>
      <c r="I1569" s="43"/>
      <c r="J1569" s="43"/>
      <c r="K1569" s="133"/>
      <c r="L1569" s="43"/>
      <c r="M1569" s="133"/>
      <c r="N1569" s="133"/>
      <c r="O1569" s="43"/>
      <c r="P1569" s="43"/>
    </row>
    <row r="1570" spans="7:16" x14ac:dyDescent="0.25">
      <c r="G1570" s="43"/>
      <c r="H1570" s="43"/>
      <c r="I1570" s="43"/>
      <c r="J1570" s="43"/>
      <c r="K1570" s="133"/>
      <c r="L1570" s="43"/>
      <c r="M1570" s="133"/>
      <c r="N1570" s="133"/>
      <c r="O1570" s="43"/>
      <c r="P1570" s="43"/>
    </row>
    <row r="1571" spans="7:16" x14ac:dyDescent="0.25">
      <c r="G1571" s="43"/>
      <c r="H1571" s="43"/>
      <c r="I1571" s="43"/>
      <c r="J1571" s="43"/>
      <c r="K1571" s="133"/>
      <c r="L1571" s="43"/>
      <c r="M1571" s="133"/>
      <c r="N1571" s="133"/>
      <c r="O1571" s="43"/>
      <c r="P1571" s="43"/>
    </row>
    <row r="1572" spans="7:16" x14ac:dyDescent="0.25">
      <c r="G1572" s="43"/>
      <c r="H1572" s="43"/>
      <c r="I1572" s="43"/>
      <c r="J1572" s="43"/>
      <c r="K1572" s="133"/>
      <c r="L1572" s="43"/>
      <c r="M1572" s="133"/>
      <c r="N1572" s="133"/>
      <c r="O1572" s="43"/>
      <c r="P1572" s="43"/>
    </row>
    <row r="1573" spans="7:16" x14ac:dyDescent="0.25">
      <c r="G1573" s="43"/>
      <c r="H1573" s="43"/>
      <c r="I1573" s="43"/>
      <c r="J1573" s="43"/>
      <c r="K1573" s="133"/>
      <c r="L1573" s="43"/>
      <c r="M1573" s="133"/>
      <c r="N1573" s="133"/>
      <c r="O1573" s="43"/>
      <c r="P1573" s="43"/>
    </row>
    <row r="1574" spans="7:16" x14ac:dyDescent="0.25">
      <c r="G1574" s="43"/>
      <c r="H1574" s="43"/>
      <c r="I1574" s="43"/>
      <c r="J1574" s="43"/>
      <c r="K1574" s="133"/>
      <c r="L1574" s="43"/>
      <c r="M1574" s="133"/>
      <c r="N1574" s="133"/>
      <c r="O1574" s="43"/>
      <c r="P1574" s="43"/>
    </row>
    <row r="1575" spans="7:16" x14ac:dyDescent="0.25">
      <c r="G1575" s="43"/>
      <c r="H1575" s="43"/>
      <c r="I1575" s="43"/>
      <c r="J1575" s="43"/>
      <c r="K1575" s="133"/>
      <c r="L1575" s="43"/>
      <c r="M1575" s="133"/>
      <c r="N1575" s="133"/>
      <c r="O1575" s="43"/>
      <c r="P1575" s="43"/>
    </row>
    <row r="1576" spans="7:16" x14ac:dyDescent="0.25">
      <c r="G1576" s="43"/>
      <c r="H1576" s="43"/>
      <c r="I1576" s="43"/>
      <c r="J1576" s="43"/>
      <c r="K1576" s="133"/>
      <c r="L1576" s="43"/>
      <c r="M1576" s="133"/>
      <c r="N1576" s="133"/>
      <c r="O1576" s="43"/>
      <c r="P1576" s="43"/>
    </row>
    <row r="1577" spans="7:16" x14ac:dyDescent="0.25">
      <c r="G1577" s="43"/>
      <c r="H1577" s="43"/>
      <c r="I1577" s="43"/>
      <c r="J1577" s="43"/>
      <c r="K1577" s="133"/>
      <c r="L1577" s="43"/>
      <c r="M1577" s="133"/>
      <c r="N1577" s="133"/>
      <c r="O1577" s="43"/>
      <c r="P1577" s="43"/>
    </row>
    <row r="1578" spans="7:16" x14ac:dyDescent="0.25">
      <c r="G1578" s="43"/>
      <c r="H1578" s="43"/>
      <c r="I1578" s="43"/>
      <c r="J1578" s="43"/>
      <c r="K1578" s="133"/>
      <c r="L1578" s="43"/>
      <c r="M1578" s="133"/>
      <c r="N1578" s="133"/>
      <c r="O1578" s="43"/>
      <c r="P1578" s="43"/>
    </row>
    <row r="1579" spans="7:16" x14ac:dyDescent="0.25">
      <c r="G1579" s="43"/>
      <c r="H1579" s="43"/>
      <c r="I1579" s="43"/>
      <c r="J1579" s="43"/>
      <c r="K1579" s="133"/>
      <c r="L1579" s="43"/>
      <c r="M1579" s="133"/>
      <c r="N1579" s="133"/>
      <c r="O1579" s="43"/>
      <c r="P1579" s="43"/>
    </row>
    <row r="1580" spans="7:16" x14ac:dyDescent="0.25">
      <c r="G1580" s="43"/>
      <c r="H1580" s="43"/>
      <c r="I1580" s="43"/>
      <c r="J1580" s="43"/>
      <c r="K1580" s="133"/>
      <c r="L1580" s="43"/>
      <c r="M1580" s="133"/>
      <c r="N1580" s="133"/>
      <c r="O1580" s="43"/>
      <c r="P1580" s="43"/>
    </row>
    <row r="1581" spans="7:16" x14ac:dyDescent="0.25">
      <c r="G1581" s="43"/>
      <c r="H1581" s="43"/>
      <c r="I1581" s="43"/>
      <c r="J1581" s="43"/>
      <c r="K1581" s="133"/>
      <c r="L1581" s="43"/>
      <c r="M1581" s="133"/>
      <c r="N1581" s="133"/>
      <c r="O1581" s="43"/>
      <c r="P1581" s="43"/>
    </row>
    <row r="1582" spans="7:16" x14ac:dyDescent="0.25">
      <c r="G1582" s="43"/>
      <c r="H1582" s="43"/>
      <c r="I1582" s="43"/>
      <c r="J1582" s="43"/>
      <c r="K1582" s="133"/>
      <c r="L1582" s="43"/>
      <c r="M1582" s="133"/>
      <c r="N1582" s="133"/>
      <c r="O1582" s="43"/>
      <c r="P1582" s="43"/>
    </row>
    <row r="1583" spans="7:16" x14ac:dyDescent="0.25">
      <c r="G1583" s="43"/>
      <c r="H1583" s="43"/>
      <c r="I1583" s="43"/>
      <c r="J1583" s="43"/>
      <c r="K1583" s="133"/>
      <c r="L1583" s="43"/>
      <c r="M1583" s="133"/>
      <c r="N1583" s="133"/>
      <c r="O1583" s="43"/>
      <c r="P1583" s="43"/>
    </row>
    <row r="1584" spans="7:16" x14ac:dyDescent="0.25">
      <c r="G1584" s="43"/>
      <c r="H1584" s="43"/>
      <c r="I1584" s="43"/>
      <c r="J1584" s="43"/>
      <c r="K1584" s="133"/>
      <c r="L1584" s="43"/>
      <c r="M1584" s="133"/>
      <c r="N1584" s="133"/>
      <c r="O1584" s="43"/>
      <c r="P1584" s="43"/>
    </row>
    <row r="1585" spans="7:16" x14ac:dyDescent="0.25">
      <c r="G1585" s="43"/>
      <c r="H1585" s="43"/>
      <c r="I1585" s="43"/>
      <c r="J1585" s="43"/>
      <c r="K1585" s="133"/>
      <c r="L1585" s="43"/>
      <c r="M1585" s="133"/>
      <c r="N1585" s="133"/>
      <c r="O1585" s="43"/>
      <c r="P1585" s="43"/>
    </row>
    <row r="1586" spans="7:16" x14ac:dyDescent="0.25">
      <c r="G1586" s="43"/>
      <c r="H1586" s="43"/>
      <c r="I1586" s="43"/>
      <c r="J1586" s="43"/>
      <c r="K1586" s="133"/>
      <c r="L1586" s="43"/>
      <c r="M1586" s="133"/>
      <c r="N1586" s="133"/>
      <c r="O1586" s="43"/>
      <c r="P1586" s="43"/>
    </row>
    <row r="1587" spans="7:16" x14ac:dyDescent="0.25">
      <c r="G1587" s="43"/>
      <c r="H1587" s="43"/>
      <c r="I1587" s="43"/>
      <c r="J1587" s="43"/>
      <c r="K1587" s="133"/>
      <c r="L1587" s="43"/>
      <c r="M1587" s="133"/>
      <c r="N1587" s="133"/>
      <c r="O1587" s="43"/>
      <c r="P1587" s="43"/>
    </row>
    <row r="1588" spans="7:16" x14ac:dyDescent="0.25">
      <c r="G1588" s="43"/>
      <c r="H1588" s="43"/>
      <c r="I1588" s="43"/>
      <c r="J1588" s="43"/>
      <c r="K1588" s="133"/>
      <c r="L1588" s="43"/>
      <c r="M1588" s="133"/>
      <c r="N1588" s="133"/>
      <c r="O1588" s="43"/>
      <c r="P1588" s="43"/>
    </row>
    <row r="1589" spans="7:16" x14ac:dyDescent="0.25">
      <c r="G1589" s="43"/>
      <c r="H1589" s="43"/>
      <c r="I1589" s="43"/>
      <c r="J1589" s="43"/>
      <c r="K1589" s="133"/>
      <c r="L1589" s="43"/>
      <c r="M1589" s="133"/>
      <c r="N1589" s="133"/>
      <c r="O1589" s="43"/>
      <c r="P1589" s="43"/>
    </row>
    <row r="1590" spans="7:16" x14ac:dyDescent="0.25">
      <c r="G1590" s="43"/>
      <c r="H1590" s="43"/>
      <c r="I1590" s="43"/>
      <c r="J1590" s="43"/>
      <c r="K1590" s="133"/>
      <c r="L1590" s="43"/>
      <c r="M1590" s="133"/>
      <c r="N1590" s="133"/>
      <c r="O1590" s="43"/>
      <c r="P1590" s="43"/>
    </row>
    <row r="1591" spans="7:16" x14ac:dyDescent="0.25">
      <c r="G1591" s="43"/>
      <c r="H1591" s="43"/>
      <c r="I1591" s="43"/>
      <c r="J1591" s="43"/>
      <c r="K1591" s="133"/>
      <c r="L1591" s="43"/>
      <c r="M1591" s="133"/>
      <c r="N1591" s="133"/>
      <c r="O1591" s="43"/>
      <c r="P1591" s="43"/>
    </row>
    <row r="1592" spans="7:16" x14ac:dyDescent="0.25">
      <c r="G1592" s="43"/>
      <c r="H1592" s="43"/>
      <c r="I1592" s="43"/>
      <c r="J1592" s="43"/>
      <c r="K1592" s="133"/>
      <c r="L1592" s="43"/>
      <c r="M1592" s="133"/>
      <c r="N1592" s="133"/>
      <c r="O1592" s="43"/>
      <c r="P1592" s="43"/>
    </row>
    <row r="1593" spans="7:16" x14ac:dyDescent="0.25">
      <c r="G1593" s="43"/>
      <c r="H1593" s="43"/>
      <c r="I1593" s="43"/>
      <c r="J1593" s="43"/>
      <c r="K1593" s="133"/>
      <c r="L1593" s="43"/>
      <c r="M1593" s="133"/>
      <c r="N1593" s="133"/>
      <c r="O1593" s="43"/>
      <c r="P1593" s="43"/>
    </row>
    <row r="1594" spans="7:16" x14ac:dyDescent="0.25">
      <c r="G1594" s="43"/>
      <c r="H1594" s="43"/>
      <c r="I1594" s="43"/>
      <c r="J1594" s="43"/>
      <c r="K1594" s="133"/>
      <c r="L1594" s="43"/>
      <c r="M1594" s="133"/>
      <c r="N1594" s="133"/>
      <c r="O1594" s="43"/>
      <c r="P1594" s="43"/>
    </row>
    <row r="1595" spans="7:16" x14ac:dyDescent="0.25">
      <c r="G1595" s="43"/>
      <c r="H1595" s="43"/>
      <c r="I1595" s="43"/>
      <c r="J1595" s="43"/>
      <c r="K1595" s="133"/>
      <c r="L1595" s="43"/>
      <c r="M1595" s="133"/>
      <c r="N1595" s="133"/>
      <c r="O1595" s="43"/>
      <c r="P1595" s="43"/>
    </row>
    <row r="1596" spans="7:16" x14ac:dyDescent="0.25">
      <c r="G1596" s="43"/>
      <c r="H1596" s="43"/>
      <c r="I1596" s="43"/>
      <c r="J1596" s="43"/>
      <c r="K1596" s="133"/>
      <c r="L1596" s="43"/>
      <c r="M1596" s="133"/>
      <c r="N1596" s="133"/>
      <c r="O1596" s="43"/>
      <c r="P1596" s="43"/>
    </row>
    <row r="1597" spans="7:16" x14ac:dyDescent="0.25">
      <c r="G1597" s="43"/>
      <c r="H1597" s="43"/>
      <c r="I1597" s="43"/>
      <c r="J1597" s="43"/>
      <c r="K1597" s="133"/>
      <c r="L1597" s="43"/>
      <c r="M1597" s="133"/>
      <c r="N1597" s="133"/>
      <c r="O1597" s="43"/>
      <c r="P1597" s="43"/>
    </row>
    <row r="1598" spans="7:16" x14ac:dyDescent="0.25">
      <c r="G1598" s="43"/>
      <c r="H1598" s="43"/>
      <c r="I1598" s="43"/>
      <c r="J1598" s="43"/>
      <c r="K1598" s="133"/>
      <c r="L1598" s="43"/>
      <c r="M1598" s="133"/>
      <c r="N1598" s="133"/>
      <c r="O1598" s="43"/>
      <c r="P1598" s="43"/>
    </row>
    <row r="1599" spans="7:16" x14ac:dyDescent="0.25">
      <c r="G1599" s="43"/>
      <c r="H1599" s="43"/>
      <c r="I1599" s="43"/>
      <c r="J1599" s="43"/>
      <c r="K1599" s="133"/>
      <c r="L1599" s="43"/>
      <c r="M1599" s="133"/>
      <c r="N1599" s="133"/>
      <c r="O1599" s="43"/>
      <c r="P1599" s="43"/>
    </row>
    <row r="1600" spans="7:16" x14ac:dyDescent="0.25">
      <c r="G1600" s="43"/>
      <c r="H1600" s="43"/>
      <c r="I1600" s="43"/>
      <c r="J1600" s="43"/>
      <c r="K1600" s="133"/>
      <c r="L1600" s="43"/>
      <c r="M1600" s="133"/>
      <c r="N1600" s="133"/>
      <c r="O1600" s="43"/>
      <c r="P1600" s="43"/>
    </row>
    <row r="1601" spans="7:16" x14ac:dyDescent="0.25">
      <c r="G1601" s="43"/>
      <c r="H1601" s="43"/>
      <c r="I1601" s="43"/>
      <c r="J1601" s="43"/>
      <c r="K1601" s="133"/>
      <c r="L1601" s="43"/>
      <c r="M1601" s="133"/>
      <c r="N1601" s="133"/>
      <c r="O1601" s="43"/>
      <c r="P1601" s="43"/>
    </row>
    <row r="1602" spans="7:16" x14ac:dyDescent="0.25">
      <c r="G1602" s="43"/>
      <c r="H1602" s="43"/>
      <c r="I1602" s="43"/>
      <c r="J1602" s="43"/>
      <c r="K1602" s="133"/>
      <c r="L1602" s="43"/>
      <c r="M1602" s="133"/>
      <c r="N1602" s="133"/>
      <c r="O1602" s="43"/>
      <c r="P1602" s="43"/>
    </row>
    <row r="1603" spans="7:16" x14ac:dyDescent="0.25">
      <c r="G1603" s="43"/>
      <c r="H1603" s="43"/>
      <c r="I1603" s="43"/>
      <c r="J1603" s="43"/>
      <c r="K1603" s="133"/>
      <c r="L1603" s="43"/>
      <c r="M1603" s="133"/>
      <c r="N1603" s="133"/>
      <c r="O1603" s="43"/>
      <c r="P1603" s="43"/>
    </row>
    <row r="1604" spans="7:16" x14ac:dyDescent="0.25">
      <c r="G1604" s="43"/>
      <c r="H1604" s="43"/>
      <c r="I1604" s="43"/>
      <c r="J1604" s="43"/>
      <c r="K1604" s="133"/>
      <c r="L1604" s="43"/>
      <c r="M1604" s="133"/>
      <c r="N1604" s="133"/>
      <c r="O1604" s="43"/>
      <c r="P1604" s="43"/>
    </row>
    <row r="1605" spans="7:16" x14ac:dyDescent="0.25">
      <c r="G1605" s="43"/>
      <c r="H1605" s="43"/>
      <c r="I1605" s="43"/>
      <c r="J1605" s="43"/>
      <c r="K1605" s="133"/>
      <c r="L1605" s="43"/>
      <c r="M1605" s="133"/>
      <c r="N1605" s="133"/>
      <c r="O1605" s="43"/>
      <c r="P1605" s="43"/>
    </row>
    <row r="1606" spans="7:16" x14ac:dyDescent="0.25">
      <c r="G1606" s="43"/>
      <c r="H1606" s="43"/>
      <c r="I1606" s="43"/>
      <c r="J1606" s="43"/>
      <c r="K1606" s="133"/>
      <c r="L1606" s="43"/>
      <c r="M1606" s="133"/>
      <c r="N1606" s="133"/>
      <c r="O1606" s="43"/>
      <c r="P1606" s="43"/>
    </row>
    <row r="1607" spans="7:16" x14ac:dyDescent="0.25">
      <c r="G1607" s="43"/>
      <c r="H1607" s="43"/>
      <c r="I1607" s="43"/>
      <c r="J1607" s="43"/>
      <c r="K1607" s="133"/>
      <c r="L1607" s="43"/>
      <c r="M1607" s="133"/>
      <c r="N1607" s="133"/>
      <c r="O1607" s="43"/>
      <c r="P1607" s="43"/>
    </row>
    <row r="1608" spans="7:16" x14ac:dyDescent="0.25">
      <c r="G1608" s="43"/>
      <c r="H1608" s="43"/>
      <c r="I1608" s="43"/>
      <c r="J1608" s="43"/>
      <c r="K1608" s="133"/>
      <c r="L1608" s="43"/>
      <c r="M1608" s="133"/>
      <c r="N1608" s="133"/>
      <c r="O1608" s="43"/>
      <c r="P1608" s="43"/>
    </row>
    <row r="1609" spans="7:16" x14ac:dyDescent="0.25">
      <c r="G1609" s="43"/>
      <c r="H1609" s="43"/>
      <c r="I1609" s="43"/>
      <c r="J1609" s="43"/>
      <c r="K1609" s="133"/>
      <c r="L1609" s="43"/>
      <c r="M1609" s="133"/>
      <c r="N1609" s="133"/>
      <c r="O1609" s="43"/>
      <c r="P1609" s="43"/>
    </row>
    <row r="1610" spans="7:16" x14ac:dyDescent="0.25">
      <c r="G1610" s="43"/>
      <c r="H1610" s="43"/>
      <c r="I1610" s="43"/>
      <c r="J1610" s="43"/>
      <c r="K1610" s="133"/>
      <c r="L1610" s="43"/>
      <c r="M1610" s="133"/>
      <c r="N1610" s="133"/>
      <c r="O1610" s="43"/>
      <c r="P1610" s="43"/>
    </row>
    <row r="1611" spans="7:16" x14ac:dyDescent="0.25">
      <c r="G1611" s="43"/>
      <c r="H1611" s="43"/>
      <c r="I1611" s="43"/>
      <c r="J1611" s="43"/>
      <c r="K1611" s="133"/>
      <c r="L1611" s="43"/>
      <c r="M1611" s="133"/>
      <c r="N1611" s="133"/>
      <c r="O1611" s="43"/>
      <c r="P1611" s="43"/>
    </row>
    <row r="1612" spans="7:16" x14ac:dyDescent="0.25">
      <c r="G1612" s="43"/>
      <c r="H1612" s="43"/>
      <c r="I1612" s="43"/>
      <c r="J1612" s="43"/>
      <c r="K1612" s="133"/>
      <c r="L1612" s="43"/>
      <c r="M1612" s="133"/>
      <c r="N1612" s="133"/>
      <c r="O1612" s="43"/>
      <c r="P1612" s="43"/>
    </row>
    <row r="1613" spans="7:16" x14ac:dyDescent="0.25">
      <c r="G1613" s="43"/>
      <c r="H1613" s="43"/>
      <c r="I1613" s="43"/>
      <c r="J1613" s="43"/>
      <c r="K1613" s="133"/>
      <c r="L1613" s="43"/>
      <c r="M1613" s="133"/>
      <c r="N1613" s="133"/>
      <c r="O1613" s="43"/>
      <c r="P1613" s="43"/>
    </row>
    <row r="1614" spans="7:16" x14ac:dyDescent="0.25">
      <c r="G1614" s="43"/>
      <c r="H1614" s="43"/>
      <c r="I1614" s="43"/>
      <c r="J1614" s="43"/>
      <c r="K1614" s="133"/>
      <c r="L1614" s="43"/>
      <c r="M1614" s="133"/>
      <c r="N1614" s="133"/>
      <c r="O1614" s="43"/>
      <c r="P1614" s="43"/>
    </row>
    <row r="1615" spans="7:16" x14ac:dyDescent="0.25">
      <c r="G1615" s="43"/>
      <c r="H1615" s="43"/>
      <c r="I1615" s="43"/>
      <c r="J1615" s="43"/>
      <c r="K1615" s="133"/>
      <c r="L1615" s="43"/>
      <c r="M1615" s="133"/>
      <c r="N1615" s="133"/>
      <c r="O1615" s="43"/>
      <c r="P1615" s="43"/>
    </row>
    <row r="1616" spans="7:16" x14ac:dyDescent="0.25">
      <c r="G1616" s="43"/>
      <c r="H1616" s="43"/>
      <c r="I1616" s="43"/>
      <c r="J1616" s="43"/>
      <c r="K1616" s="133"/>
      <c r="L1616" s="43"/>
      <c r="M1616" s="133"/>
      <c r="N1616" s="133"/>
      <c r="O1616" s="43"/>
      <c r="P1616" s="43"/>
    </row>
    <row r="1617" spans="7:16" x14ac:dyDescent="0.25">
      <c r="G1617" s="43"/>
      <c r="H1617" s="43"/>
      <c r="I1617" s="43"/>
      <c r="J1617" s="43"/>
      <c r="K1617" s="133"/>
      <c r="L1617" s="43"/>
      <c r="M1617" s="133"/>
      <c r="N1617" s="133"/>
      <c r="O1617" s="43"/>
      <c r="P1617" s="43"/>
    </row>
    <row r="1618" spans="7:16" x14ac:dyDescent="0.25">
      <c r="G1618" s="43"/>
      <c r="H1618" s="43"/>
      <c r="I1618" s="43"/>
      <c r="J1618" s="43"/>
      <c r="K1618" s="133"/>
      <c r="L1618" s="43"/>
      <c r="M1618" s="133"/>
      <c r="N1618" s="133"/>
      <c r="O1618" s="43"/>
      <c r="P1618" s="43"/>
    </row>
    <row r="1619" spans="7:16" x14ac:dyDescent="0.25">
      <c r="G1619" s="43"/>
      <c r="H1619" s="43"/>
      <c r="I1619" s="43"/>
      <c r="J1619" s="43"/>
      <c r="K1619" s="133"/>
      <c r="L1619" s="43"/>
      <c r="M1619" s="133"/>
      <c r="N1619" s="133"/>
      <c r="O1619" s="43"/>
      <c r="P1619" s="43"/>
    </row>
    <row r="1620" spans="7:16" x14ac:dyDescent="0.25">
      <c r="G1620" s="43"/>
      <c r="H1620" s="43"/>
      <c r="I1620" s="43"/>
      <c r="J1620" s="43"/>
      <c r="K1620" s="133"/>
      <c r="L1620" s="43"/>
      <c r="M1620" s="133"/>
      <c r="N1620" s="133"/>
      <c r="O1620" s="43"/>
      <c r="P1620" s="43"/>
    </row>
    <row r="1621" spans="7:16" x14ac:dyDescent="0.25">
      <c r="G1621" s="43"/>
      <c r="H1621" s="43"/>
      <c r="I1621" s="43"/>
      <c r="J1621" s="43"/>
      <c r="K1621" s="133"/>
      <c r="L1621" s="43"/>
      <c r="M1621" s="133"/>
      <c r="N1621" s="133"/>
      <c r="O1621" s="43"/>
      <c r="P1621" s="43"/>
    </row>
    <row r="1622" spans="7:16" x14ac:dyDescent="0.25">
      <c r="G1622" s="43"/>
      <c r="H1622" s="43"/>
      <c r="I1622" s="43"/>
      <c r="J1622" s="43"/>
      <c r="K1622" s="133"/>
      <c r="L1622" s="43"/>
      <c r="M1622" s="133"/>
      <c r="N1622" s="133"/>
      <c r="O1622" s="43"/>
      <c r="P1622" s="43"/>
    </row>
    <row r="1623" spans="7:16" x14ac:dyDescent="0.25">
      <c r="G1623" s="43"/>
      <c r="H1623" s="43"/>
      <c r="I1623" s="43"/>
      <c r="J1623" s="43"/>
      <c r="K1623" s="133"/>
      <c r="L1623" s="43"/>
      <c r="M1623" s="133"/>
      <c r="N1623" s="133"/>
      <c r="O1623" s="43"/>
      <c r="P1623" s="43"/>
    </row>
    <row r="1624" spans="7:16" x14ac:dyDescent="0.25">
      <c r="G1624" s="43"/>
      <c r="H1624" s="43"/>
      <c r="I1624" s="43"/>
      <c r="J1624" s="43"/>
      <c r="K1624" s="133"/>
      <c r="L1624" s="43"/>
      <c r="M1624" s="133"/>
      <c r="N1624" s="133"/>
      <c r="O1624" s="43"/>
      <c r="P1624" s="43"/>
    </row>
    <row r="1625" spans="7:16" x14ac:dyDescent="0.25">
      <c r="G1625" s="43"/>
      <c r="H1625" s="43"/>
      <c r="I1625" s="43"/>
      <c r="J1625" s="43"/>
      <c r="K1625" s="133"/>
      <c r="L1625" s="43"/>
      <c r="M1625" s="133"/>
      <c r="N1625" s="133"/>
      <c r="O1625" s="43"/>
      <c r="P1625" s="43"/>
    </row>
    <row r="1626" spans="7:16" x14ac:dyDescent="0.25">
      <c r="G1626" s="43"/>
      <c r="H1626" s="43"/>
      <c r="I1626" s="43"/>
      <c r="J1626" s="43"/>
      <c r="K1626" s="133"/>
      <c r="L1626" s="43"/>
      <c r="M1626" s="133"/>
      <c r="N1626" s="133"/>
      <c r="O1626" s="43"/>
      <c r="P1626" s="43"/>
    </row>
    <row r="1627" spans="7:16" x14ac:dyDescent="0.25">
      <c r="G1627" s="43"/>
      <c r="H1627" s="43"/>
      <c r="I1627" s="43"/>
      <c r="J1627" s="43"/>
      <c r="K1627" s="133"/>
      <c r="L1627" s="43"/>
      <c r="M1627" s="133"/>
      <c r="N1627" s="133"/>
      <c r="O1627" s="43"/>
      <c r="P1627" s="43"/>
    </row>
    <row r="1628" spans="7:16" x14ac:dyDescent="0.25">
      <c r="G1628" s="43"/>
      <c r="H1628" s="43"/>
      <c r="I1628" s="43"/>
      <c r="J1628" s="43"/>
      <c r="K1628" s="133"/>
      <c r="L1628" s="43"/>
      <c r="M1628" s="133"/>
      <c r="N1628" s="133"/>
      <c r="O1628" s="43"/>
      <c r="P1628" s="43"/>
    </row>
    <row r="1629" spans="7:16" x14ac:dyDescent="0.25">
      <c r="G1629" s="43"/>
      <c r="H1629" s="43"/>
      <c r="I1629" s="43"/>
      <c r="J1629" s="43"/>
      <c r="K1629" s="133"/>
      <c r="L1629" s="43"/>
      <c r="M1629" s="133"/>
      <c r="N1629" s="133"/>
      <c r="O1629" s="43"/>
      <c r="P1629" s="43"/>
    </row>
    <row r="1630" spans="7:16" x14ac:dyDescent="0.25">
      <c r="G1630" s="43"/>
      <c r="H1630" s="43"/>
      <c r="I1630" s="43"/>
      <c r="J1630" s="43"/>
      <c r="K1630" s="133"/>
      <c r="L1630" s="43"/>
      <c r="M1630" s="133"/>
      <c r="N1630" s="133"/>
      <c r="O1630" s="43"/>
      <c r="P1630" s="43"/>
    </row>
    <row r="1631" spans="7:16" x14ac:dyDescent="0.25">
      <c r="G1631" s="43"/>
      <c r="H1631" s="43"/>
      <c r="I1631" s="43"/>
      <c r="J1631" s="43"/>
      <c r="K1631" s="133"/>
      <c r="L1631" s="43"/>
      <c r="M1631" s="133"/>
      <c r="N1631" s="133"/>
      <c r="O1631" s="43"/>
      <c r="P1631" s="43"/>
    </row>
    <row r="1632" spans="7:16" x14ac:dyDescent="0.25">
      <c r="G1632" s="43"/>
      <c r="H1632" s="43"/>
      <c r="I1632" s="43"/>
      <c r="J1632" s="43"/>
      <c r="K1632" s="133"/>
      <c r="L1632" s="43"/>
      <c r="M1632" s="133"/>
      <c r="N1632" s="133"/>
      <c r="O1632" s="43"/>
      <c r="P1632" s="43"/>
    </row>
    <row r="1633" spans="7:16" x14ac:dyDescent="0.25">
      <c r="G1633" s="43"/>
      <c r="H1633" s="43"/>
      <c r="I1633" s="43"/>
      <c r="J1633" s="43"/>
      <c r="K1633" s="133"/>
      <c r="L1633" s="43"/>
      <c r="M1633" s="133"/>
      <c r="N1633" s="133"/>
      <c r="O1633" s="43"/>
      <c r="P1633" s="43"/>
    </row>
    <row r="1634" spans="7:16" x14ac:dyDescent="0.25">
      <c r="G1634" s="43"/>
      <c r="H1634" s="43"/>
      <c r="I1634" s="43"/>
      <c r="J1634" s="43"/>
      <c r="K1634" s="133"/>
      <c r="L1634" s="43"/>
      <c r="M1634" s="133"/>
      <c r="N1634" s="133"/>
      <c r="O1634" s="43"/>
      <c r="P1634" s="43"/>
    </row>
    <row r="1635" spans="7:16" x14ac:dyDescent="0.25">
      <c r="G1635" s="43"/>
      <c r="H1635" s="43"/>
      <c r="I1635" s="43"/>
      <c r="J1635" s="43"/>
      <c r="K1635" s="133"/>
      <c r="L1635" s="43"/>
      <c r="M1635" s="133"/>
      <c r="N1635" s="133"/>
      <c r="O1635" s="43"/>
      <c r="P1635" s="43"/>
    </row>
    <row r="1636" spans="7:16" x14ac:dyDescent="0.25">
      <c r="G1636" s="43"/>
      <c r="H1636" s="43"/>
      <c r="I1636" s="43"/>
      <c r="J1636" s="43"/>
      <c r="K1636" s="133"/>
      <c r="L1636" s="43"/>
      <c r="M1636" s="133"/>
      <c r="N1636" s="133"/>
      <c r="O1636" s="43"/>
      <c r="P1636" s="43"/>
    </row>
    <row r="1637" spans="7:16" x14ac:dyDescent="0.25">
      <c r="G1637" s="43"/>
      <c r="H1637" s="43"/>
      <c r="I1637" s="43"/>
      <c r="J1637" s="43"/>
      <c r="K1637" s="133"/>
      <c r="L1637" s="43"/>
      <c r="M1637" s="133"/>
      <c r="N1637" s="133"/>
      <c r="O1637" s="43"/>
      <c r="P1637" s="43"/>
    </row>
    <row r="1638" spans="7:16" x14ac:dyDescent="0.25">
      <c r="G1638" s="43"/>
      <c r="H1638" s="43"/>
      <c r="I1638" s="43"/>
      <c r="J1638" s="43"/>
      <c r="K1638" s="133"/>
      <c r="L1638" s="43"/>
      <c r="M1638" s="133"/>
      <c r="N1638" s="133"/>
      <c r="O1638" s="43"/>
      <c r="P1638" s="43"/>
    </row>
    <row r="1639" spans="7:16" x14ac:dyDescent="0.25">
      <c r="G1639" s="43"/>
      <c r="H1639" s="43"/>
      <c r="I1639" s="43"/>
      <c r="J1639" s="43"/>
      <c r="K1639" s="133"/>
      <c r="L1639" s="43"/>
      <c r="M1639" s="133"/>
      <c r="N1639" s="133"/>
      <c r="O1639" s="43"/>
      <c r="P1639" s="43"/>
    </row>
    <row r="1640" spans="7:16" x14ac:dyDescent="0.25">
      <c r="G1640" s="43"/>
      <c r="H1640" s="43"/>
      <c r="I1640" s="43"/>
      <c r="J1640" s="43"/>
      <c r="K1640" s="133"/>
      <c r="L1640" s="43"/>
      <c r="M1640" s="133"/>
      <c r="N1640" s="133"/>
      <c r="O1640" s="43"/>
      <c r="P1640" s="43"/>
    </row>
    <row r="1641" spans="7:16" x14ac:dyDescent="0.25">
      <c r="G1641" s="43"/>
      <c r="H1641" s="43"/>
      <c r="I1641" s="43"/>
      <c r="J1641" s="43"/>
      <c r="K1641" s="133"/>
      <c r="L1641" s="43"/>
      <c r="M1641" s="133"/>
      <c r="N1641" s="133"/>
      <c r="O1641" s="43"/>
      <c r="P1641" s="43"/>
    </row>
    <row r="1642" spans="7:16" x14ac:dyDescent="0.25">
      <c r="G1642" s="43"/>
      <c r="H1642" s="43"/>
      <c r="I1642" s="43"/>
      <c r="J1642" s="43"/>
      <c r="K1642" s="133"/>
      <c r="L1642" s="43"/>
      <c r="M1642" s="133"/>
      <c r="N1642" s="133"/>
      <c r="O1642" s="43"/>
      <c r="P1642" s="43"/>
    </row>
    <row r="1643" spans="7:16" x14ac:dyDescent="0.25">
      <c r="G1643" s="43"/>
      <c r="H1643" s="43"/>
      <c r="I1643" s="43"/>
      <c r="J1643" s="43"/>
      <c r="K1643" s="133"/>
      <c r="L1643" s="43"/>
      <c r="M1643" s="133"/>
      <c r="N1643" s="133"/>
      <c r="O1643" s="43"/>
      <c r="P1643" s="43"/>
    </row>
    <row r="1644" spans="7:16" x14ac:dyDescent="0.25">
      <c r="G1644" s="43"/>
      <c r="H1644" s="43"/>
      <c r="I1644" s="43"/>
      <c r="J1644" s="43"/>
      <c r="K1644" s="133"/>
      <c r="L1644" s="43"/>
      <c r="M1644" s="133"/>
      <c r="N1644" s="133"/>
      <c r="O1644" s="43"/>
      <c r="P1644" s="43"/>
    </row>
    <row r="1645" spans="7:16" x14ac:dyDescent="0.25">
      <c r="G1645" s="43"/>
      <c r="H1645" s="43"/>
      <c r="I1645" s="43"/>
      <c r="J1645" s="43"/>
      <c r="K1645" s="133"/>
      <c r="L1645" s="43"/>
      <c r="M1645" s="133"/>
      <c r="N1645" s="133"/>
      <c r="O1645" s="43"/>
      <c r="P1645" s="43"/>
    </row>
    <row r="1646" spans="7:16" x14ac:dyDescent="0.25">
      <c r="G1646" s="43"/>
      <c r="H1646" s="43"/>
      <c r="I1646" s="43"/>
      <c r="J1646" s="43"/>
      <c r="K1646" s="133"/>
      <c r="L1646" s="43"/>
      <c r="M1646" s="133"/>
      <c r="N1646" s="133"/>
      <c r="O1646" s="43"/>
      <c r="P1646" s="43"/>
    </row>
    <row r="1647" spans="7:16" x14ac:dyDescent="0.25">
      <c r="G1647" s="43"/>
      <c r="H1647" s="43"/>
      <c r="I1647" s="43"/>
      <c r="J1647" s="43"/>
      <c r="K1647" s="133"/>
      <c r="L1647" s="43"/>
      <c r="M1647" s="133"/>
      <c r="N1647" s="133"/>
      <c r="O1647" s="43"/>
      <c r="P1647" s="43"/>
    </row>
    <row r="1648" spans="7:16" x14ac:dyDescent="0.25">
      <c r="G1648" s="43"/>
      <c r="H1648" s="43"/>
      <c r="I1648" s="43"/>
      <c r="J1648" s="43"/>
      <c r="K1648" s="133"/>
      <c r="L1648" s="43"/>
      <c r="M1648" s="133"/>
      <c r="N1648" s="133"/>
      <c r="O1648" s="43"/>
      <c r="P1648" s="43"/>
    </row>
    <row r="1649" spans="7:16" x14ac:dyDescent="0.25">
      <c r="G1649" s="43"/>
      <c r="H1649" s="43"/>
      <c r="I1649" s="43"/>
      <c r="J1649" s="43"/>
      <c r="K1649" s="133"/>
      <c r="L1649" s="43"/>
      <c r="M1649" s="133"/>
      <c r="N1649" s="133"/>
      <c r="O1649" s="43"/>
      <c r="P1649" s="43"/>
    </row>
    <row r="1650" spans="7:16" x14ac:dyDescent="0.25">
      <c r="G1650" s="43"/>
      <c r="H1650" s="43"/>
      <c r="I1650" s="43"/>
      <c r="J1650" s="43"/>
      <c r="K1650" s="133"/>
      <c r="L1650" s="43"/>
      <c r="M1650" s="133"/>
      <c r="N1650" s="133"/>
      <c r="O1650" s="43"/>
      <c r="P1650" s="43"/>
    </row>
    <row r="1651" spans="7:16" x14ac:dyDescent="0.25">
      <c r="G1651" s="43"/>
      <c r="H1651" s="43"/>
      <c r="I1651" s="43"/>
      <c r="J1651" s="43"/>
      <c r="K1651" s="133"/>
      <c r="L1651" s="43"/>
      <c r="M1651" s="133"/>
      <c r="N1651" s="133"/>
      <c r="O1651" s="43"/>
      <c r="P1651" s="43"/>
    </row>
    <row r="1652" spans="7:16" x14ac:dyDescent="0.25">
      <c r="G1652" s="43"/>
      <c r="H1652" s="43"/>
      <c r="I1652" s="43"/>
      <c r="J1652" s="43"/>
      <c r="K1652" s="133"/>
      <c r="L1652" s="43"/>
      <c r="M1652" s="133"/>
      <c r="N1652" s="133"/>
      <c r="O1652" s="43"/>
      <c r="P1652" s="43"/>
    </row>
    <row r="1653" spans="7:16" x14ac:dyDescent="0.25">
      <c r="G1653" s="43"/>
      <c r="H1653" s="43"/>
      <c r="I1653" s="43"/>
      <c r="J1653" s="43"/>
      <c r="K1653" s="133"/>
      <c r="L1653" s="43"/>
      <c r="M1653" s="133"/>
      <c r="N1653" s="133"/>
      <c r="O1653" s="43"/>
      <c r="P1653" s="43"/>
    </row>
    <row r="1654" spans="7:16" x14ac:dyDescent="0.25">
      <c r="G1654" s="43"/>
      <c r="H1654" s="43"/>
      <c r="I1654" s="43"/>
      <c r="J1654" s="43"/>
      <c r="K1654" s="133"/>
      <c r="L1654" s="43"/>
      <c r="M1654" s="133"/>
      <c r="N1654" s="133"/>
      <c r="O1654" s="43"/>
      <c r="P1654" s="43"/>
    </row>
    <row r="1655" spans="7:16" x14ac:dyDescent="0.25">
      <c r="G1655" s="43"/>
      <c r="H1655" s="43"/>
      <c r="I1655" s="43"/>
      <c r="J1655" s="43"/>
      <c r="K1655" s="133"/>
      <c r="L1655" s="43"/>
      <c r="M1655" s="133"/>
      <c r="N1655" s="133"/>
      <c r="O1655" s="43"/>
      <c r="P1655" s="43"/>
    </row>
    <row r="1656" spans="7:16" x14ac:dyDescent="0.25">
      <c r="G1656" s="43"/>
      <c r="H1656" s="43"/>
      <c r="I1656" s="43"/>
      <c r="J1656" s="43"/>
      <c r="K1656" s="133"/>
      <c r="L1656" s="43"/>
      <c r="M1656" s="133"/>
      <c r="N1656" s="133"/>
      <c r="O1656" s="43"/>
      <c r="P1656" s="43"/>
    </row>
    <row r="1657" spans="7:16" x14ac:dyDescent="0.25">
      <c r="G1657" s="43"/>
      <c r="H1657" s="43"/>
      <c r="I1657" s="43"/>
      <c r="J1657" s="43"/>
      <c r="K1657" s="133"/>
      <c r="L1657" s="43"/>
      <c r="M1657" s="133"/>
      <c r="N1657" s="133"/>
      <c r="O1657" s="43"/>
      <c r="P1657" s="43"/>
    </row>
    <row r="1658" spans="7:16" x14ac:dyDescent="0.25">
      <c r="G1658" s="43"/>
      <c r="H1658" s="43"/>
      <c r="I1658" s="43"/>
      <c r="J1658" s="43"/>
      <c r="K1658" s="133"/>
      <c r="L1658" s="43"/>
      <c r="M1658" s="133"/>
      <c r="N1658" s="133"/>
      <c r="O1658" s="43"/>
      <c r="P1658" s="43"/>
    </row>
    <row r="1659" spans="7:16" x14ac:dyDescent="0.25">
      <c r="G1659" s="43"/>
      <c r="H1659" s="43"/>
      <c r="I1659" s="43"/>
      <c r="J1659" s="43"/>
      <c r="K1659" s="133"/>
      <c r="L1659" s="43"/>
      <c r="M1659" s="133"/>
      <c r="N1659" s="133"/>
      <c r="O1659" s="43"/>
      <c r="P1659" s="43"/>
    </row>
    <row r="1660" spans="7:16" x14ac:dyDescent="0.25">
      <c r="G1660" s="43"/>
      <c r="H1660" s="43"/>
      <c r="I1660" s="43"/>
      <c r="J1660" s="43"/>
      <c r="K1660" s="133"/>
      <c r="L1660" s="43"/>
      <c r="M1660" s="133"/>
      <c r="N1660" s="133"/>
      <c r="O1660" s="43"/>
      <c r="P1660" s="43"/>
    </row>
    <row r="1661" spans="7:16" x14ac:dyDescent="0.25">
      <c r="G1661" s="43"/>
      <c r="H1661" s="43"/>
      <c r="I1661" s="43"/>
      <c r="J1661" s="43"/>
      <c r="K1661" s="133"/>
      <c r="L1661" s="43"/>
      <c r="M1661" s="133"/>
      <c r="N1661" s="133"/>
      <c r="O1661" s="43"/>
      <c r="P1661" s="43"/>
    </row>
    <row r="1662" spans="7:16" x14ac:dyDescent="0.25">
      <c r="G1662" s="43"/>
      <c r="H1662" s="43"/>
      <c r="I1662" s="43"/>
      <c r="J1662" s="43"/>
      <c r="K1662" s="133"/>
      <c r="L1662" s="43"/>
      <c r="M1662" s="133"/>
      <c r="N1662" s="133"/>
      <c r="O1662" s="43"/>
      <c r="P1662" s="43"/>
    </row>
    <row r="1663" spans="7:16" x14ac:dyDescent="0.25">
      <c r="G1663" s="43"/>
      <c r="H1663" s="43"/>
      <c r="I1663" s="43"/>
      <c r="J1663" s="43"/>
      <c r="K1663" s="133"/>
      <c r="L1663" s="43"/>
      <c r="M1663" s="133"/>
      <c r="N1663" s="133"/>
      <c r="O1663" s="43"/>
      <c r="P1663" s="43"/>
    </row>
    <row r="1664" spans="7:16" x14ac:dyDescent="0.25">
      <c r="G1664" s="43"/>
      <c r="H1664" s="43"/>
      <c r="I1664" s="43"/>
      <c r="J1664" s="43"/>
      <c r="K1664" s="133"/>
      <c r="L1664" s="43"/>
      <c r="M1664" s="133"/>
      <c r="N1664" s="133"/>
      <c r="O1664" s="43"/>
      <c r="P1664" s="43"/>
    </row>
    <row r="1665" spans="7:16" x14ac:dyDescent="0.25">
      <c r="G1665" s="43"/>
      <c r="H1665" s="43"/>
      <c r="I1665" s="43"/>
      <c r="J1665" s="43"/>
      <c r="K1665" s="133"/>
      <c r="L1665" s="43"/>
      <c r="M1665" s="133"/>
      <c r="N1665" s="133"/>
      <c r="O1665" s="43"/>
      <c r="P1665" s="43"/>
    </row>
    <row r="1666" spans="7:16" x14ac:dyDescent="0.25">
      <c r="G1666" s="43"/>
      <c r="H1666" s="43"/>
      <c r="I1666" s="43"/>
      <c r="J1666" s="43"/>
      <c r="K1666" s="133"/>
      <c r="L1666" s="43"/>
      <c r="M1666" s="133"/>
      <c r="N1666" s="133"/>
      <c r="O1666" s="43"/>
      <c r="P1666" s="43"/>
    </row>
    <row r="1667" spans="7:16" x14ac:dyDescent="0.25">
      <c r="G1667" s="43"/>
      <c r="H1667" s="43"/>
      <c r="I1667" s="43"/>
      <c r="J1667" s="43"/>
      <c r="K1667" s="133"/>
      <c r="L1667" s="43"/>
      <c r="M1667" s="133"/>
      <c r="N1667" s="133"/>
      <c r="O1667" s="43"/>
      <c r="P1667" s="43"/>
    </row>
    <row r="1668" spans="7:16" x14ac:dyDescent="0.25">
      <c r="G1668" s="43"/>
      <c r="H1668" s="43"/>
      <c r="I1668" s="43"/>
      <c r="J1668" s="43"/>
      <c r="K1668" s="133"/>
      <c r="L1668" s="43"/>
      <c r="M1668" s="133"/>
      <c r="N1668" s="133"/>
      <c r="O1668" s="43"/>
      <c r="P1668" s="43"/>
    </row>
    <row r="1669" spans="7:16" x14ac:dyDescent="0.25">
      <c r="G1669" s="43"/>
      <c r="H1669" s="43"/>
      <c r="I1669" s="43"/>
      <c r="J1669" s="43"/>
      <c r="K1669" s="133"/>
      <c r="L1669" s="43"/>
      <c r="M1669" s="133"/>
      <c r="N1669" s="133"/>
      <c r="O1669" s="43"/>
      <c r="P1669" s="43"/>
    </row>
    <row r="1670" spans="7:16" x14ac:dyDescent="0.25">
      <c r="G1670" s="43"/>
      <c r="H1670" s="43"/>
      <c r="I1670" s="43"/>
      <c r="J1670" s="43"/>
      <c r="K1670" s="133"/>
      <c r="L1670" s="43"/>
      <c r="M1670" s="133"/>
      <c r="N1670" s="133"/>
      <c r="O1670" s="43"/>
      <c r="P1670" s="43"/>
    </row>
    <row r="1671" spans="7:16" x14ac:dyDescent="0.25">
      <c r="G1671" s="43"/>
      <c r="H1671" s="43"/>
      <c r="I1671" s="43"/>
      <c r="J1671" s="43"/>
      <c r="K1671" s="133"/>
      <c r="L1671" s="43"/>
      <c r="M1671" s="133"/>
      <c r="N1671" s="133"/>
      <c r="O1671" s="43"/>
      <c r="P1671" s="43"/>
    </row>
    <row r="1672" spans="7:16" x14ac:dyDescent="0.25">
      <c r="G1672" s="43"/>
      <c r="H1672" s="43"/>
      <c r="I1672" s="43"/>
      <c r="J1672" s="43"/>
      <c r="K1672" s="133"/>
      <c r="L1672" s="43"/>
      <c r="M1672" s="133"/>
      <c r="N1672" s="133"/>
      <c r="O1672" s="43"/>
      <c r="P1672" s="43"/>
    </row>
    <row r="1673" spans="7:16" x14ac:dyDescent="0.25">
      <c r="G1673" s="43"/>
      <c r="H1673" s="43"/>
      <c r="I1673" s="43"/>
      <c r="J1673" s="43"/>
      <c r="K1673" s="133"/>
      <c r="L1673" s="43"/>
      <c r="M1673" s="133"/>
      <c r="N1673" s="133"/>
      <c r="O1673" s="43"/>
      <c r="P1673" s="43"/>
    </row>
    <row r="1674" spans="7:16" x14ac:dyDescent="0.25">
      <c r="G1674" s="43"/>
      <c r="H1674" s="43"/>
      <c r="I1674" s="43"/>
      <c r="J1674" s="43"/>
      <c r="K1674" s="133"/>
      <c r="L1674" s="43"/>
      <c r="M1674" s="133"/>
      <c r="N1674" s="133"/>
      <c r="O1674" s="43"/>
      <c r="P1674" s="43"/>
    </row>
    <row r="1675" spans="7:16" x14ac:dyDescent="0.25">
      <c r="G1675" s="43"/>
      <c r="H1675" s="43"/>
      <c r="I1675" s="43"/>
      <c r="J1675" s="43"/>
      <c r="K1675" s="133"/>
      <c r="L1675" s="43"/>
      <c r="M1675" s="133"/>
      <c r="N1675" s="133"/>
      <c r="O1675" s="43"/>
      <c r="P1675" s="43"/>
    </row>
    <row r="1676" spans="7:16" x14ac:dyDescent="0.25">
      <c r="G1676" s="43"/>
      <c r="H1676" s="43"/>
      <c r="I1676" s="43"/>
      <c r="J1676" s="43"/>
      <c r="K1676" s="133"/>
      <c r="L1676" s="43"/>
      <c r="M1676" s="133"/>
      <c r="N1676" s="133"/>
      <c r="O1676" s="43"/>
      <c r="P1676" s="43"/>
    </row>
    <row r="1677" spans="7:16" x14ac:dyDescent="0.25">
      <c r="G1677" s="43"/>
      <c r="H1677" s="43"/>
      <c r="I1677" s="43"/>
      <c r="J1677" s="43"/>
      <c r="K1677" s="133"/>
      <c r="L1677" s="43"/>
      <c r="M1677" s="133"/>
      <c r="N1677" s="133"/>
      <c r="O1677" s="43"/>
      <c r="P1677" s="43"/>
    </row>
    <row r="1678" spans="7:16" x14ac:dyDescent="0.25">
      <c r="G1678" s="43"/>
      <c r="H1678" s="43"/>
      <c r="I1678" s="43"/>
      <c r="J1678" s="43"/>
      <c r="K1678" s="133"/>
      <c r="L1678" s="43"/>
      <c r="M1678" s="133"/>
      <c r="N1678" s="133"/>
      <c r="O1678" s="43"/>
      <c r="P1678" s="43"/>
    </row>
    <row r="1679" spans="7:16" x14ac:dyDescent="0.25">
      <c r="G1679" s="43"/>
      <c r="H1679" s="43"/>
      <c r="I1679" s="43"/>
      <c r="J1679" s="43"/>
      <c r="K1679" s="133"/>
      <c r="L1679" s="43"/>
      <c r="M1679" s="133"/>
      <c r="N1679" s="133"/>
      <c r="O1679" s="43"/>
      <c r="P1679" s="43"/>
    </row>
    <row r="1680" spans="7:16" x14ac:dyDescent="0.25">
      <c r="G1680" s="43"/>
      <c r="H1680" s="43"/>
      <c r="I1680" s="43"/>
      <c r="J1680" s="43"/>
      <c r="K1680" s="133"/>
      <c r="L1680" s="43"/>
      <c r="M1680" s="133"/>
      <c r="N1680" s="133"/>
      <c r="O1680" s="43"/>
      <c r="P1680" s="43"/>
    </row>
    <row r="1681" spans="7:16" x14ac:dyDescent="0.25">
      <c r="G1681" s="43"/>
      <c r="H1681" s="43"/>
      <c r="I1681" s="43"/>
      <c r="J1681" s="43"/>
      <c r="K1681" s="133"/>
      <c r="L1681" s="43"/>
      <c r="M1681" s="133"/>
      <c r="N1681" s="133"/>
      <c r="O1681" s="43"/>
      <c r="P1681" s="43"/>
    </row>
    <row r="1682" spans="7:16" x14ac:dyDescent="0.25">
      <c r="G1682" s="43"/>
      <c r="H1682" s="43"/>
      <c r="I1682" s="43"/>
      <c r="J1682" s="43"/>
      <c r="K1682" s="133"/>
      <c r="L1682" s="43"/>
      <c r="M1682" s="133"/>
      <c r="N1682" s="133"/>
      <c r="O1682" s="43"/>
      <c r="P1682" s="43"/>
    </row>
    <row r="1683" spans="7:16" x14ac:dyDescent="0.25">
      <c r="G1683" s="43"/>
      <c r="H1683" s="43"/>
      <c r="I1683" s="43"/>
      <c r="J1683" s="43"/>
      <c r="K1683" s="133"/>
      <c r="L1683" s="43"/>
      <c r="M1683" s="133"/>
      <c r="N1683" s="133"/>
      <c r="O1683" s="43"/>
      <c r="P1683" s="43"/>
    </row>
    <row r="1684" spans="7:16" x14ac:dyDescent="0.25">
      <c r="G1684" s="43"/>
      <c r="H1684" s="43"/>
      <c r="I1684" s="43"/>
      <c r="J1684" s="43"/>
      <c r="K1684" s="133"/>
      <c r="L1684" s="43"/>
      <c r="M1684" s="133"/>
      <c r="N1684" s="133"/>
      <c r="O1684" s="43"/>
      <c r="P1684" s="43"/>
    </row>
    <row r="1685" spans="7:16" x14ac:dyDescent="0.25">
      <c r="G1685" s="43"/>
      <c r="H1685" s="43"/>
      <c r="I1685" s="43"/>
      <c r="J1685" s="43"/>
      <c r="K1685" s="133"/>
      <c r="L1685" s="43"/>
      <c r="M1685" s="133"/>
      <c r="N1685" s="133"/>
      <c r="O1685" s="43"/>
      <c r="P1685" s="43"/>
    </row>
    <row r="1686" spans="7:16" x14ac:dyDescent="0.25">
      <c r="G1686" s="43"/>
      <c r="H1686" s="43"/>
      <c r="I1686" s="43"/>
      <c r="J1686" s="43"/>
      <c r="K1686" s="133"/>
      <c r="L1686" s="43"/>
      <c r="M1686" s="133"/>
      <c r="N1686" s="133"/>
      <c r="O1686" s="43"/>
      <c r="P1686" s="43"/>
    </row>
    <row r="1687" spans="7:16" x14ac:dyDescent="0.25">
      <c r="G1687" s="43"/>
      <c r="H1687" s="43"/>
      <c r="I1687" s="43"/>
      <c r="J1687" s="43"/>
      <c r="K1687" s="133"/>
      <c r="L1687" s="43"/>
      <c r="M1687" s="133"/>
      <c r="N1687" s="133"/>
      <c r="O1687" s="43"/>
      <c r="P1687" s="43"/>
    </row>
    <row r="1688" spans="7:16" x14ac:dyDescent="0.25">
      <c r="G1688" s="43"/>
      <c r="H1688" s="43"/>
      <c r="I1688" s="43"/>
      <c r="J1688" s="43"/>
      <c r="K1688" s="133"/>
      <c r="L1688" s="43"/>
      <c r="M1688" s="133"/>
      <c r="N1688" s="133"/>
      <c r="O1688" s="43"/>
      <c r="P1688" s="43"/>
    </row>
    <row r="1689" spans="7:16" x14ac:dyDescent="0.25">
      <c r="G1689" s="43"/>
      <c r="H1689" s="43"/>
      <c r="I1689" s="43"/>
      <c r="J1689" s="43"/>
      <c r="K1689" s="133"/>
      <c r="L1689" s="43"/>
      <c r="M1689" s="133"/>
      <c r="N1689" s="133"/>
      <c r="O1689" s="43"/>
      <c r="P1689" s="43"/>
    </row>
    <row r="1690" spans="7:16" x14ac:dyDescent="0.25">
      <c r="G1690" s="43"/>
      <c r="H1690" s="43"/>
      <c r="I1690" s="43"/>
      <c r="J1690" s="43"/>
      <c r="K1690" s="133"/>
      <c r="L1690" s="43"/>
      <c r="M1690" s="133"/>
      <c r="N1690" s="133"/>
      <c r="O1690" s="43"/>
      <c r="P1690" s="43"/>
    </row>
    <row r="1691" spans="7:16" x14ac:dyDescent="0.25">
      <c r="G1691" s="43"/>
      <c r="H1691" s="43"/>
      <c r="I1691" s="43"/>
      <c r="J1691" s="43"/>
      <c r="K1691" s="133"/>
      <c r="L1691" s="43"/>
      <c r="M1691" s="133"/>
      <c r="N1691" s="133"/>
      <c r="O1691" s="43"/>
      <c r="P1691" s="43"/>
    </row>
    <row r="1692" spans="7:16" x14ac:dyDescent="0.25">
      <c r="G1692" s="43"/>
      <c r="H1692" s="43"/>
      <c r="I1692" s="43"/>
      <c r="J1692" s="43"/>
      <c r="K1692" s="133"/>
      <c r="L1692" s="43"/>
      <c r="M1692" s="133"/>
      <c r="N1692" s="133"/>
      <c r="O1692" s="43"/>
      <c r="P1692" s="43"/>
    </row>
    <row r="1693" spans="7:16" x14ac:dyDescent="0.25">
      <c r="G1693" s="43"/>
      <c r="H1693" s="43"/>
      <c r="I1693" s="43"/>
      <c r="J1693" s="43"/>
      <c r="K1693" s="133"/>
      <c r="L1693" s="43"/>
      <c r="M1693" s="133"/>
      <c r="N1693" s="133"/>
      <c r="O1693" s="43"/>
      <c r="P1693" s="43"/>
    </row>
    <row r="1694" spans="7:16" x14ac:dyDescent="0.25">
      <c r="G1694" s="43"/>
      <c r="H1694" s="43"/>
      <c r="I1694" s="43"/>
      <c r="J1694" s="43"/>
      <c r="K1694" s="133"/>
      <c r="L1694" s="43"/>
      <c r="M1694" s="133"/>
      <c r="N1694" s="133"/>
      <c r="O1694" s="43"/>
      <c r="P1694" s="43"/>
    </row>
    <row r="1695" spans="7:16" x14ac:dyDescent="0.25">
      <c r="G1695" s="43"/>
      <c r="H1695" s="43"/>
      <c r="I1695" s="43"/>
      <c r="J1695" s="43"/>
      <c r="K1695" s="133"/>
      <c r="L1695" s="43"/>
      <c r="M1695" s="133"/>
      <c r="N1695" s="133"/>
      <c r="O1695" s="43"/>
      <c r="P1695" s="43"/>
    </row>
    <row r="1696" spans="7:16" x14ac:dyDescent="0.25">
      <c r="G1696" s="43"/>
      <c r="H1696" s="43"/>
      <c r="I1696" s="43"/>
      <c r="J1696" s="43"/>
      <c r="K1696" s="133"/>
      <c r="L1696" s="43"/>
      <c r="M1696" s="133"/>
      <c r="N1696" s="133"/>
      <c r="O1696" s="43"/>
      <c r="P1696" s="43"/>
    </row>
    <row r="1697" spans="7:16" x14ac:dyDescent="0.25">
      <c r="G1697" s="43"/>
      <c r="H1697" s="43"/>
      <c r="I1697" s="43"/>
      <c r="J1697" s="43"/>
      <c r="K1697" s="133"/>
      <c r="L1697" s="43"/>
      <c r="M1697" s="133"/>
      <c r="N1697" s="133"/>
      <c r="O1697" s="43"/>
      <c r="P1697" s="43"/>
    </row>
    <row r="1698" spans="7:16" x14ac:dyDescent="0.25">
      <c r="G1698" s="43"/>
      <c r="H1698" s="43"/>
      <c r="I1698" s="43"/>
      <c r="J1698" s="43"/>
      <c r="K1698" s="133"/>
      <c r="L1698" s="43"/>
      <c r="M1698" s="133"/>
      <c r="N1698" s="133"/>
      <c r="O1698" s="43"/>
      <c r="P1698" s="43"/>
    </row>
    <row r="1699" spans="7:16" x14ac:dyDescent="0.25">
      <c r="G1699" s="43"/>
      <c r="H1699" s="43"/>
      <c r="I1699" s="43"/>
      <c r="J1699" s="43"/>
      <c r="K1699" s="133"/>
      <c r="L1699" s="43"/>
      <c r="M1699" s="133"/>
      <c r="N1699" s="133"/>
      <c r="O1699" s="43"/>
      <c r="P1699" s="43"/>
    </row>
    <row r="1700" spans="7:16" x14ac:dyDescent="0.25">
      <c r="G1700" s="43"/>
      <c r="H1700" s="43"/>
      <c r="I1700" s="43"/>
      <c r="J1700" s="43"/>
      <c r="K1700" s="133"/>
      <c r="L1700" s="43"/>
      <c r="M1700" s="133"/>
      <c r="N1700" s="133"/>
      <c r="O1700" s="43"/>
      <c r="P1700" s="43"/>
    </row>
    <row r="1701" spans="7:16" x14ac:dyDescent="0.25">
      <c r="G1701" s="43"/>
      <c r="H1701" s="43"/>
      <c r="I1701" s="43"/>
      <c r="J1701" s="43"/>
      <c r="K1701" s="133"/>
      <c r="L1701" s="43"/>
      <c r="M1701" s="133"/>
      <c r="N1701" s="133"/>
      <c r="O1701" s="43"/>
      <c r="P1701" s="43"/>
    </row>
    <row r="1702" spans="7:16" x14ac:dyDescent="0.25">
      <c r="G1702" s="43"/>
      <c r="H1702" s="43"/>
      <c r="I1702" s="43"/>
      <c r="J1702" s="43"/>
      <c r="K1702" s="133"/>
      <c r="L1702" s="43"/>
      <c r="M1702" s="133"/>
      <c r="N1702" s="133"/>
      <c r="O1702" s="43"/>
      <c r="P1702" s="43"/>
    </row>
    <row r="1703" spans="7:16" x14ac:dyDescent="0.25">
      <c r="G1703" s="43"/>
      <c r="H1703" s="43"/>
      <c r="I1703" s="43"/>
      <c r="J1703" s="43"/>
      <c r="K1703" s="133"/>
      <c r="L1703" s="43"/>
      <c r="M1703" s="133"/>
      <c r="N1703" s="133"/>
      <c r="O1703" s="43"/>
      <c r="P1703" s="43"/>
    </row>
    <row r="1704" spans="7:16" x14ac:dyDescent="0.25">
      <c r="G1704" s="43"/>
      <c r="H1704" s="43"/>
      <c r="I1704" s="43"/>
      <c r="J1704" s="43"/>
      <c r="K1704" s="133"/>
      <c r="L1704" s="43"/>
      <c r="M1704" s="133"/>
      <c r="N1704" s="133"/>
      <c r="O1704" s="43"/>
      <c r="P1704" s="43"/>
    </row>
    <row r="1705" spans="7:16" x14ac:dyDescent="0.25">
      <c r="G1705" s="43"/>
      <c r="H1705" s="43"/>
      <c r="I1705" s="43"/>
      <c r="J1705" s="43"/>
      <c r="K1705" s="133"/>
      <c r="L1705" s="43"/>
      <c r="M1705" s="133"/>
      <c r="N1705" s="133"/>
      <c r="O1705" s="43"/>
      <c r="P1705" s="43"/>
    </row>
    <row r="1706" spans="7:16" x14ac:dyDescent="0.25">
      <c r="G1706" s="43"/>
      <c r="H1706" s="43"/>
      <c r="I1706" s="43"/>
      <c r="J1706" s="43"/>
      <c r="K1706" s="133"/>
      <c r="L1706" s="43"/>
      <c r="M1706" s="133"/>
      <c r="N1706" s="133"/>
      <c r="O1706" s="43"/>
      <c r="P1706" s="43"/>
    </row>
    <row r="1707" spans="7:16" x14ac:dyDescent="0.25">
      <c r="G1707" s="43"/>
      <c r="H1707" s="43"/>
      <c r="I1707" s="43"/>
      <c r="J1707" s="43"/>
      <c r="K1707" s="133"/>
      <c r="L1707" s="43"/>
      <c r="M1707" s="133"/>
      <c r="N1707" s="133"/>
      <c r="O1707" s="43"/>
      <c r="P1707" s="43"/>
    </row>
    <row r="1708" spans="7:16" x14ac:dyDescent="0.25">
      <c r="G1708" s="43"/>
      <c r="H1708" s="43"/>
      <c r="I1708" s="43"/>
      <c r="J1708" s="43"/>
      <c r="K1708" s="133"/>
      <c r="L1708" s="43"/>
      <c r="M1708" s="133"/>
      <c r="N1708" s="133"/>
      <c r="O1708" s="43"/>
      <c r="P1708" s="43"/>
    </row>
    <row r="1709" spans="7:16" x14ac:dyDescent="0.25">
      <c r="G1709" s="43"/>
      <c r="H1709" s="43"/>
      <c r="I1709" s="43"/>
      <c r="J1709" s="43"/>
      <c r="K1709" s="133"/>
      <c r="L1709" s="43"/>
      <c r="M1709" s="133"/>
      <c r="N1709" s="133"/>
      <c r="O1709" s="43"/>
      <c r="P1709" s="43"/>
    </row>
    <row r="1710" spans="7:16" x14ac:dyDescent="0.25">
      <c r="G1710" s="43"/>
      <c r="H1710" s="43"/>
      <c r="I1710" s="43"/>
      <c r="J1710" s="43"/>
      <c r="K1710" s="133"/>
      <c r="L1710" s="43"/>
      <c r="M1710" s="133"/>
      <c r="N1710" s="133"/>
      <c r="O1710" s="43"/>
      <c r="P1710" s="43"/>
    </row>
    <row r="1711" spans="7:16" x14ac:dyDescent="0.25">
      <c r="G1711" s="43"/>
      <c r="H1711" s="43"/>
      <c r="I1711" s="43"/>
      <c r="J1711" s="43"/>
      <c r="K1711" s="133"/>
      <c r="L1711" s="43"/>
      <c r="M1711" s="133"/>
      <c r="N1711" s="133"/>
      <c r="O1711" s="43"/>
      <c r="P1711" s="43"/>
    </row>
    <row r="1712" spans="7:16" x14ac:dyDescent="0.25">
      <c r="G1712" s="43"/>
      <c r="H1712" s="43"/>
      <c r="I1712" s="43"/>
      <c r="J1712" s="43"/>
      <c r="K1712" s="133"/>
      <c r="L1712" s="43"/>
      <c r="M1712" s="133"/>
      <c r="N1712" s="133"/>
      <c r="O1712" s="43"/>
      <c r="P1712" s="43"/>
    </row>
    <row r="1713" spans="7:16" x14ac:dyDescent="0.25">
      <c r="G1713" s="43"/>
      <c r="H1713" s="43"/>
      <c r="I1713" s="43"/>
      <c r="J1713" s="43"/>
      <c r="K1713" s="133"/>
      <c r="L1713" s="43"/>
      <c r="M1713" s="133"/>
      <c r="N1713" s="133"/>
      <c r="O1713" s="43"/>
      <c r="P1713" s="43"/>
    </row>
    <row r="1714" spans="7:16" x14ac:dyDescent="0.25">
      <c r="G1714" s="43"/>
      <c r="H1714" s="43"/>
      <c r="I1714" s="43"/>
      <c r="J1714" s="43"/>
      <c r="K1714" s="133"/>
      <c r="L1714" s="43"/>
      <c r="M1714" s="133"/>
      <c r="N1714" s="133"/>
      <c r="O1714" s="43"/>
      <c r="P1714" s="43"/>
    </row>
    <row r="1715" spans="7:16" x14ac:dyDescent="0.25">
      <c r="G1715" s="43"/>
      <c r="H1715" s="43"/>
      <c r="I1715" s="43"/>
      <c r="J1715" s="43"/>
      <c r="K1715" s="133"/>
      <c r="L1715" s="43"/>
      <c r="M1715" s="133"/>
      <c r="N1715" s="133"/>
      <c r="O1715" s="43"/>
      <c r="P1715" s="43"/>
    </row>
    <row r="1716" spans="7:16" x14ac:dyDescent="0.25">
      <c r="G1716" s="43"/>
      <c r="H1716" s="43"/>
      <c r="I1716" s="43"/>
      <c r="J1716" s="43"/>
      <c r="K1716" s="133"/>
      <c r="L1716" s="43"/>
      <c r="M1716" s="133"/>
      <c r="N1716" s="133"/>
      <c r="O1716" s="43"/>
      <c r="P1716" s="43"/>
    </row>
    <row r="1717" spans="7:16" x14ac:dyDescent="0.25">
      <c r="G1717" s="43"/>
      <c r="H1717" s="43"/>
      <c r="I1717" s="43"/>
      <c r="J1717" s="43"/>
      <c r="K1717" s="133"/>
      <c r="L1717" s="43"/>
      <c r="M1717" s="133"/>
      <c r="N1717" s="133"/>
      <c r="O1717" s="43"/>
      <c r="P1717" s="43"/>
    </row>
    <row r="1718" spans="7:16" x14ac:dyDescent="0.25">
      <c r="G1718" s="43"/>
      <c r="H1718" s="43"/>
      <c r="I1718" s="43"/>
      <c r="J1718" s="43"/>
      <c r="K1718" s="133"/>
      <c r="L1718" s="43"/>
      <c r="M1718" s="133"/>
      <c r="N1718" s="133"/>
      <c r="O1718" s="43"/>
      <c r="P1718" s="43"/>
    </row>
    <row r="1719" spans="7:16" x14ac:dyDescent="0.25">
      <c r="G1719" s="43"/>
      <c r="H1719" s="43"/>
      <c r="I1719" s="43"/>
      <c r="J1719" s="43"/>
      <c r="K1719" s="133"/>
      <c r="L1719" s="43"/>
      <c r="M1719" s="133"/>
      <c r="N1719" s="133"/>
      <c r="O1719" s="43"/>
      <c r="P1719" s="43"/>
    </row>
    <row r="1720" spans="7:16" x14ac:dyDescent="0.25">
      <c r="G1720" s="43"/>
      <c r="H1720" s="43"/>
      <c r="I1720" s="43"/>
      <c r="J1720" s="43"/>
      <c r="K1720" s="133"/>
      <c r="L1720" s="43"/>
      <c r="M1720" s="133"/>
      <c r="N1720" s="133"/>
      <c r="O1720" s="43"/>
      <c r="P1720" s="43"/>
    </row>
    <row r="1721" spans="7:16" x14ac:dyDescent="0.25">
      <c r="G1721" s="43"/>
      <c r="H1721" s="43"/>
      <c r="I1721" s="43"/>
      <c r="J1721" s="43"/>
      <c r="K1721" s="133"/>
      <c r="L1721" s="43"/>
      <c r="M1721" s="133"/>
      <c r="N1721" s="133"/>
      <c r="O1721" s="43"/>
      <c r="P1721" s="43"/>
    </row>
    <row r="1722" spans="7:16" x14ac:dyDescent="0.25">
      <c r="G1722" s="43"/>
      <c r="H1722" s="43"/>
      <c r="I1722" s="43"/>
      <c r="J1722" s="43"/>
      <c r="K1722" s="133"/>
      <c r="L1722" s="43"/>
      <c r="M1722" s="133"/>
      <c r="N1722" s="133"/>
      <c r="O1722" s="43"/>
      <c r="P1722" s="43"/>
    </row>
    <row r="1723" spans="7:16" x14ac:dyDescent="0.25">
      <c r="G1723" s="43"/>
      <c r="H1723" s="43"/>
      <c r="I1723" s="43"/>
      <c r="J1723" s="43"/>
      <c r="K1723" s="133"/>
      <c r="L1723" s="43"/>
      <c r="M1723" s="133"/>
      <c r="N1723" s="133"/>
      <c r="O1723" s="43"/>
      <c r="P1723" s="43"/>
    </row>
    <row r="1724" spans="7:16" x14ac:dyDescent="0.25">
      <c r="G1724" s="43"/>
      <c r="H1724" s="43"/>
      <c r="I1724" s="43"/>
      <c r="J1724" s="43"/>
      <c r="K1724" s="133"/>
      <c r="L1724" s="43"/>
      <c r="M1724" s="133"/>
      <c r="N1724" s="133"/>
      <c r="O1724" s="43"/>
      <c r="P1724" s="43"/>
    </row>
    <row r="1725" spans="7:16" x14ac:dyDescent="0.25">
      <c r="G1725" s="43"/>
      <c r="H1725" s="43"/>
      <c r="I1725" s="43"/>
      <c r="J1725" s="43"/>
      <c r="K1725" s="133"/>
      <c r="L1725" s="43"/>
      <c r="M1725" s="133"/>
      <c r="N1725" s="133"/>
      <c r="O1725" s="43"/>
      <c r="P1725" s="43"/>
    </row>
    <row r="1726" spans="7:16" x14ac:dyDescent="0.25">
      <c r="G1726" s="43"/>
      <c r="H1726" s="43"/>
      <c r="I1726" s="43"/>
      <c r="J1726" s="43"/>
      <c r="K1726" s="133"/>
      <c r="L1726" s="43"/>
      <c r="M1726" s="133"/>
      <c r="N1726" s="133"/>
      <c r="O1726" s="43"/>
      <c r="P1726" s="43"/>
    </row>
    <row r="1727" spans="7:16" x14ac:dyDescent="0.25">
      <c r="G1727" s="43"/>
      <c r="H1727" s="43"/>
      <c r="I1727" s="43"/>
      <c r="J1727" s="43"/>
      <c r="K1727" s="133"/>
      <c r="L1727" s="43"/>
      <c r="M1727" s="133"/>
      <c r="N1727" s="133"/>
      <c r="O1727" s="43"/>
      <c r="P1727" s="43"/>
    </row>
    <row r="1728" spans="7:16" x14ac:dyDescent="0.25">
      <c r="G1728" s="43"/>
      <c r="H1728" s="43"/>
      <c r="I1728" s="43"/>
      <c r="J1728" s="43"/>
      <c r="K1728" s="133"/>
      <c r="L1728" s="43"/>
      <c r="M1728" s="133"/>
      <c r="N1728" s="133"/>
      <c r="O1728" s="43"/>
      <c r="P1728" s="43"/>
    </row>
    <row r="1729" spans="7:16" x14ac:dyDescent="0.25">
      <c r="G1729" s="43"/>
      <c r="H1729" s="43"/>
      <c r="I1729" s="43"/>
      <c r="J1729" s="43"/>
      <c r="K1729" s="133"/>
      <c r="L1729" s="43"/>
      <c r="M1729" s="133"/>
      <c r="N1729" s="133"/>
      <c r="O1729" s="43"/>
      <c r="P1729" s="43"/>
    </row>
    <row r="1730" spans="7:16" x14ac:dyDescent="0.25">
      <c r="G1730" s="43"/>
      <c r="H1730" s="43"/>
      <c r="I1730" s="43"/>
      <c r="J1730" s="43"/>
      <c r="K1730" s="133"/>
      <c r="L1730" s="43"/>
      <c r="M1730" s="133"/>
      <c r="N1730" s="133"/>
      <c r="O1730" s="43"/>
      <c r="P1730" s="43"/>
    </row>
    <row r="1731" spans="7:16" x14ac:dyDescent="0.25">
      <c r="G1731" s="43"/>
      <c r="H1731" s="43"/>
      <c r="I1731" s="43"/>
      <c r="J1731" s="43"/>
      <c r="K1731" s="133"/>
      <c r="L1731" s="43"/>
      <c r="M1731" s="133"/>
      <c r="N1731" s="133"/>
      <c r="O1731" s="43"/>
      <c r="P1731" s="43"/>
    </row>
    <row r="1732" spans="7:16" x14ac:dyDescent="0.25">
      <c r="G1732" s="43"/>
      <c r="H1732" s="43"/>
      <c r="I1732" s="43"/>
      <c r="J1732" s="43"/>
      <c r="K1732" s="133"/>
      <c r="L1732" s="43"/>
      <c r="M1732" s="133"/>
      <c r="N1732" s="133"/>
      <c r="O1732" s="43"/>
      <c r="P1732" s="43"/>
    </row>
    <row r="1733" spans="7:16" x14ac:dyDescent="0.25">
      <c r="G1733" s="43"/>
      <c r="H1733" s="43"/>
      <c r="I1733" s="43"/>
      <c r="J1733" s="43"/>
      <c r="K1733" s="133"/>
      <c r="L1733" s="43"/>
      <c r="M1733" s="133"/>
      <c r="N1733" s="133"/>
      <c r="O1733" s="43"/>
      <c r="P1733" s="43"/>
    </row>
    <row r="1734" spans="7:16" x14ac:dyDescent="0.25">
      <c r="G1734" s="43"/>
      <c r="H1734" s="43"/>
      <c r="I1734" s="43"/>
      <c r="J1734" s="43"/>
      <c r="K1734" s="133"/>
      <c r="L1734" s="43"/>
      <c r="M1734" s="133"/>
      <c r="N1734" s="133"/>
      <c r="O1734" s="43"/>
      <c r="P1734" s="43"/>
    </row>
    <row r="1735" spans="7:16" x14ac:dyDescent="0.25">
      <c r="G1735" s="43"/>
      <c r="H1735" s="43"/>
      <c r="I1735" s="43"/>
      <c r="J1735" s="43"/>
      <c r="K1735" s="133"/>
      <c r="L1735" s="43"/>
      <c r="M1735" s="133"/>
      <c r="N1735" s="133"/>
      <c r="O1735" s="43"/>
      <c r="P1735" s="43"/>
    </row>
    <row r="1736" spans="7:16" x14ac:dyDescent="0.25">
      <c r="G1736" s="43"/>
      <c r="H1736" s="43"/>
      <c r="I1736" s="43"/>
      <c r="J1736" s="43"/>
      <c r="K1736" s="133"/>
      <c r="L1736" s="43"/>
      <c r="M1736" s="133"/>
      <c r="N1736" s="133"/>
      <c r="O1736" s="43"/>
      <c r="P1736" s="43"/>
    </row>
    <row r="1737" spans="7:16" x14ac:dyDescent="0.25">
      <c r="G1737" s="43"/>
      <c r="H1737" s="43"/>
      <c r="I1737" s="43"/>
      <c r="J1737" s="43"/>
      <c r="K1737" s="133"/>
      <c r="L1737" s="43"/>
      <c r="M1737" s="133"/>
      <c r="N1737" s="133"/>
      <c r="O1737" s="43"/>
      <c r="P1737" s="43"/>
    </row>
    <row r="1738" spans="7:16" x14ac:dyDescent="0.25">
      <c r="G1738" s="43"/>
      <c r="H1738" s="43"/>
      <c r="I1738" s="43"/>
      <c r="J1738" s="43"/>
      <c r="K1738" s="133"/>
      <c r="L1738" s="43"/>
      <c r="M1738" s="133"/>
      <c r="N1738" s="133"/>
      <c r="O1738" s="43"/>
      <c r="P1738" s="43"/>
    </row>
    <row r="1739" spans="7:16" x14ac:dyDescent="0.25">
      <c r="G1739" s="43"/>
      <c r="H1739" s="43"/>
      <c r="I1739" s="43"/>
      <c r="J1739" s="43"/>
      <c r="K1739" s="133"/>
      <c r="L1739" s="43"/>
      <c r="M1739" s="133"/>
      <c r="N1739" s="133"/>
      <c r="O1739" s="43"/>
      <c r="P1739" s="43"/>
    </row>
    <row r="1740" spans="7:16" x14ac:dyDescent="0.25">
      <c r="G1740" s="43"/>
      <c r="H1740" s="43"/>
      <c r="I1740" s="43"/>
      <c r="J1740" s="43"/>
      <c r="K1740" s="133"/>
      <c r="L1740" s="43"/>
      <c r="M1740" s="133"/>
      <c r="N1740" s="133"/>
      <c r="O1740" s="43"/>
      <c r="P1740" s="43"/>
    </row>
    <row r="1741" spans="7:16" x14ac:dyDescent="0.25">
      <c r="G1741" s="43"/>
      <c r="H1741" s="43"/>
      <c r="I1741" s="43"/>
      <c r="J1741" s="43"/>
      <c r="K1741" s="133"/>
      <c r="L1741" s="43"/>
      <c r="M1741" s="133"/>
      <c r="N1741" s="133"/>
      <c r="O1741" s="43"/>
      <c r="P1741" s="43"/>
    </row>
    <row r="1742" spans="7:16" x14ac:dyDescent="0.25">
      <c r="G1742" s="43"/>
      <c r="H1742" s="43"/>
      <c r="I1742" s="43"/>
      <c r="J1742" s="43"/>
      <c r="K1742" s="133"/>
      <c r="L1742" s="43"/>
      <c r="M1742" s="133"/>
      <c r="N1742" s="133"/>
      <c r="O1742" s="43"/>
      <c r="P1742" s="43"/>
    </row>
    <row r="1743" spans="7:16" x14ac:dyDescent="0.25">
      <c r="G1743" s="43"/>
      <c r="H1743" s="43"/>
      <c r="I1743" s="43"/>
      <c r="J1743" s="43"/>
      <c r="K1743" s="133"/>
      <c r="L1743" s="43"/>
      <c r="M1743" s="133"/>
      <c r="N1743" s="133"/>
      <c r="O1743" s="43"/>
      <c r="P1743" s="43"/>
    </row>
    <row r="1744" spans="7:16" x14ac:dyDescent="0.25">
      <c r="G1744" s="43"/>
      <c r="H1744" s="43"/>
      <c r="I1744" s="43"/>
      <c r="J1744" s="43"/>
      <c r="K1744" s="133"/>
      <c r="L1744" s="43"/>
      <c r="M1744" s="133"/>
      <c r="N1744" s="133"/>
      <c r="O1744" s="43"/>
      <c r="P1744" s="43"/>
    </row>
    <row r="1745" spans="7:16" x14ac:dyDescent="0.25">
      <c r="G1745" s="43"/>
      <c r="H1745" s="43"/>
      <c r="I1745" s="43"/>
      <c r="J1745" s="43"/>
      <c r="K1745" s="133"/>
      <c r="L1745" s="43"/>
      <c r="M1745" s="133"/>
      <c r="N1745" s="133"/>
      <c r="O1745" s="43"/>
      <c r="P1745" s="43"/>
    </row>
    <row r="1746" spans="7:16" x14ac:dyDescent="0.25">
      <c r="G1746" s="43"/>
      <c r="H1746" s="43"/>
      <c r="I1746" s="43"/>
      <c r="J1746" s="43"/>
      <c r="K1746" s="133"/>
      <c r="L1746" s="43"/>
      <c r="M1746" s="133"/>
      <c r="N1746" s="133"/>
      <c r="O1746" s="43"/>
      <c r="P1746" s="43"/>
    </row>
    <row r="1747" spans="7:16" x14ac:dyDescent="0.25">
      <c r="G1747" s="43"/>
      <c r="H1747" s="43"/>
      <c r="I1747" s="43"/>
      <c r="J1747" s="43"/>
      <c r="K1747" s="133"/>
      <c r="L1747" s="43"/>
      <c r="M1747" s="133"/>
      <c r="N1747" s="133"/>
      <c r="O1747" s="43"/>
      <c r="P1747" s="43"/>
    </row>
    <row r="1748" spans="7:16" x14ac:dyDescent="0.25">
      <c r="G1748" s="43"/>
      <c r="H1748" s="43"/>
      <c r="I1748" s="43"/>
      <c r="J1748" s="43"/>
      <c r="K1748" s="133"/>
      <c r="L1748" s="43"/>
      <c r="M1748" s="133"/>
      <c r="N1748" s="133"/>
      <c r="O1748" s="43"/>
      <c r="P1748" s="43"/>
    </row>
    <row r="1749" spans="7:16" x14ac:dyDescent="0.25">
      <c r="G1749" s="43"/>
      <c r="H1749" s="43"/>
      <c r="I1749" s="43"/>
      <c r="J1749" s="43"/>
      <c r="K1749" s="133"/>
      <c r="L1749" s="43"/>
      <c r="M1749" s="133"/>
      <c r="N1749" s="133"/>
      <c r="O1749" s="43"/>
      <c r="P1749" s="43"/>
    </row>
    <row r="1750" spans="7:16" x14ac:dyDescent="0.25">
      <c r="G1750" s="43"/>
      <c r="H1750" s="43"/>
      <c r="I1750" s="43"/>
      <c r="J1750" s="43"/>
      <c r="K1750" s="133"/>
      <c r="L1750" s="43"/>
      <c r="M1750" s="133"/>
      <c r="N1750" s="133"/>
      <c r="O1750" s="43"/>
      <c r="P1750" s="43"/>
    </row>
    <row r="1751" spans="7:16" x14ac:dyDescent="0.25">
      <c r="G1751" s="43"/>
      <c r="H1751" s="43"/>
      <c r="I1751" s="43"/>
      <c r="J1751" s="43"/>
      <c r="K1751" s="133"/>
      <c r="L1751" s="43"/>
      <c r="M1751" s="133"/>
      <c r="N1751" s="133"/>
      <c r="O1751" s="43"/>
      <c r="P1751" s="43"/>
    </row>
    <row r="1752" spans="7:16" x14ac:dyDescent="0.25">
      <c r="G1752" s="43"/>
      <c r="H1752" s="43"/>
      <c r="I1752" s="43"/>
      <c r="J1752" s="43"/>
      <c r="K1752" s="133"/>
      <c r="L1752" s="43"/>
      <c r="M1752" s="133"/>
      <c r="N1752" s="133"/>
      <c r="O1752" s="43"/>
      <c r="P1752" s="43"/>
    </row>
    <row r="1753" spans="7:16" x14ac:dyDescent="0.25">
      <c r="G1753" s="43"/>
      <c r="H1753" s="43"/>
      <c r="I1753" s="43"/>
      <c r="J1753" s="43"/>
      <c r="K1753" s="133"/>
      <c r="L1753" s="43"/>
      <c r="M1753" s="133"/>
      <c r="N1753" s="133"/>
      <c r="O1753" s="43"/>
      <c r="P1753" s="43"/>
    </row>
    <row r="1754" spans="7:16" x14ac:dyDescent="0.25">
      <c r="G1754" s="43"/>
      <c r="H1754" s="43"/>
      <c r="I1754" s="43"/>
      <c r="J1754" s="43"/>
      <c r="K1754" s="133"/>
      <c r="L1754" s="43"/>
      <c r="M1754" s="133"/>
      <c r="N1754" s="133"/>
      <c r="O1754" s="43"/>
      <c r="P1754" s="43"/>
    </row>
    <row r="1755" spans="7:16" x14ac:dyDescent="0.25">
      <c r="G1755" s="43"/>
      <c r="H1755" s="43"/>
      <c r="I1755" s="43"/>
      <c r="J1755" s="43"/>
      <c r="K1755" s="133"/>
      <c r="L1755" s="43"/>
      <c r="M1755" s="133"/>
      <c r="N1755" s="133"/>
      <c r="O1755" s="43"/>
      <c r="P1755" s="43"/>
    </row>
    <row r="1756" spans="7:16" x14ac:dyDescent="0.25">
      <c r="G1756" s="43"/>
      <c r="H1756" s="43"/>
      <c r="I1756" s="43"/>
      <c r="J1756" s="43"/>
      <c r="K1756" s="133"/>
      <c r="L1756" s="43"/>
      <c r="M1756" s="133"/>
      <c r="N1756" s="133"/>
      <c r="O1756" s="43"/>
      <c r="P1756" s="43"/>
    </row>
    <row r="1757" spans="7:16" x14ac:dyDescent="0.25">
      <c r="G1757" s="43"/>
      <c r="H1757" s="43"/>
      <c r="I1757" s="43"/>
      <c r="J1757" s="43"/>
      <c r="K1757" s="133"/>
      <c r="L1757" s="43"/>
      <c r="M1757" s="133"/>
      <c r="N1757" s="133"/>
      <c r="O1757" s="43"/>
      <c r="P1757" s="43"/>
    </row>
    <row r="1758" spans="7:16" x14ac:dyDescent="0.25">
      <c r="G1758" s="43"/>
      <c r="H1758" s="43"/>
      <c r="I1758" s="43"/>
      <c r="J1758" s="43"/>
      <c r="K1758" s="133"/>
      <c r="L1758" s="43"/>
      <c r="M1758" s="133"/>
      <c r="N1758" s="133"/>
      <c r="O1758" s="43"/>
      <c r="P1758" s="43"/>
    </row>
    <row r="1759" spans="7:16" x14ac:dyDescent="0.25">
      <c r="G1759" s="43"/>
      <c r="H1759" s="43"/>
      <c r="I1759" s="43"/>
      <c r="J1759" s="43"/>
      <c r="K1759" s="133"/>
      <c r="L1759" s="43"/>
      <c r="M1759" s="133"/>
      <c r="N1759" s="133"/>
      <c r="O1759" s="43"/>
      <c r="P1759" s="43"/>
    </row>
    <row r="1760" spans="7:16" x14ac:dyDescent="0.25">
      <c r="G1760" s="43"/>
      <c r="H1760" s="43"/>
      <c r="I1760" s="43"/>
      <c r="J1760" s="43"/>
      <c r="K1760" s="133"/>
      <c r="L1760" s="43"/>
      <c r="M1760" s="133"/>
      <c r="N1760" s="133"/>
      <c r="O1760" s="43"/>
      <c r="P1760" s="43"/>
    </row>
    <row r="1761" spans="7:16" x14ac:dyDescent="0.25">
      <c r="G1761" s="43"/>
      <c r="H1761" s="43"/>
      <c r="I1761" s="43"/>
      <c r="J1761" s="43"/>
      <c r="K1761" s="133"/>
      <c r="L1761" s="43"/>
      <c r="M1761" s="133"/>
      <c r="N1761" s="133"/>
      <c r="O1761" s="43"/>
      <c r="P1761" s="43"/>
    </row>
    <row r="1762" spans="7:16" x14ac:dyDescent="0.25">
      <c r="G1762" s="43"/>
      <c r="H1762" s="43"/>
      <c r="I1762" s="43"/>
      <c r="J1762" s="43"/>
      <c r="K1762" s="133"/>
      <c r="L1762" s="43"/>
      <c r="M1762" s="133"/>
      <c r="N1762" s="133"/>
      <c r="O1762" s="43"/>
      <c r="P1762" s="43"/>
    </row>
    <row r="1763" spans="7:16" x14ac:dyDescent="0.25">
      <c r="G1763" s="43"/>
      <c r="H1763" s="43"/>
      <c r="I1763" s="43"/>
      <c r="J1763" s="43"/>
      <c r="K1763" s="133"/>
      <c r="L1763" s="43"/>
      <c r="M1763" s="133"/>
      <c r="N1763" s="133"/>
      <c r="O1763" s="43"/>
      <c r="P1763" s="43"/>
    </row>
    <row r="1764" spans="7:16" x14ac:dyDescent="0.25">
      <c r="G1764" s="43"/>
      <c r="H1764" s="43"/>
      <c r="I1764" s="43"/>
      <c r="J1764" s="43"/>
      <c r="K1764" s="133"/>
      <c r="L1764" s="43"/>
      <c r="M1764" s="133"/>
      <c r="N1764" s="133"/>
      <c r="O1764" s="43"/>
      <c r="P1764" s="43"/>
    </row>
    <row r="1765" spans="7:16" x14ac:dyDescent="0.25">
      <c r="G1765" s="43"/>
      <c r="H1765" s="43"/>
      <c r="I1765" s="43"/>
      <c r="J1765" s="43"/>
      <c r="K1765" s="133"/>
      <c r="L1765" s="43"/>
      <c r="M1765" s="133"/>
      <c r="N1765" s="133"/>
      <c r="O1765" s="43"/>
      <c r="P1765" s="43"/>
    </row>
    <row r="1766" spans="7:16" x14ac:dyDescent="0.25">
      <c r="G1766" s="43"/>
      <c r="H1766" s="43"/>
      <c r="I1766" s="43"/>
      <c r="J1766" s="43"/>
      <c r="K1766" s="133"/>
      <c r="L1766" s="43"/>
      <c r="M1766" s="133"/>
      <c r="N1766" s="133"/>
      <c r="O1766" s="43"/>
      <c r="P1766" s="43"/>
    </row>
    <row r="1767" spans="7:16" x14ac:dyDescent="0.25">
      <c r="G1767" s="43"/>
      <c r="H1767" s="43"/>
      <c r="I1767" s="43"/>
      <c r="J1767" s="43"/>
      <c r="K1767" s="133"/>
      <c r="L1767" s="43"/>
      <c r="M1767" s="133"/>
      <c r="N1767" s="133"/>
      <c r="O1767" s="43"/>
      <c r="P1767" s="43"/>
    </row>
    <row r="1768" spans="7:16" x14ac:dyDescent="0.25">
      <c r="G1768" s="43"/>
      <c r="H1768" s="43"/>
      <c r="I1768" s="43"/>
      <c r="J1768" s="43"/>
      <c r="K1768" s="133"/>
      <c r="L1768" s="43"/>
      <c r="M1768" s="133"/>
      <c r="N1768" s="133"/>
      <c r="O1768" s="43"/>
      <c r="P1768" s="43"/>
    </row>
    <row r="1769" spans="7:16" x14ac:dyDescent="0.25">
      <c r="G1769" s="43"/>
      <c r="H1769" s="43"/>
      <c r="I1769" s="43"/>
      <c r="J1769" s="43"/>
      <c r="K1769" s="133"/>
      <c r="L1769" s="43"/>
      <c r="M1769" s="133"/>
      <c r="N1769" s="133"/>
      <c r="O1769" s="43"/>
      <c r="P1769" s="43"/>
    </row>
    <row r="1770" spans="7:16" x14ac:dyDescent="0.25">
      <c r="G1770" s="43"/>
      <c r="H1770" s="43"/>
      <c r="I1770" s="43"/>
      <c r="J1770" s="43"/>
      <c r="K1770" s="133"/>
      <c r="L1770" s="43"/>
      <c r="M1770" s="133"/>
      <c r="N1770" s="133"/>
      <c r="O1770" s="43"/>
      <c r="P1770" s="43"/>
    </row>
    <row r="1771" spans="7:16" x14ac:dyDescent="0.25">
      <c r="G1771" s="43"/>
      <c r="H1771" s="43"/>
      <c r="I1771" s="43"/>
      <c r="J1771" s="43"/>
      <c r="K1771" s="133"/>
      <c r="L1771" s="43"/>
      <c r="M1771" s="133"/>
      <c r="N1771" s="133"/>
      <c r="O1771" s="43"/>
      <c r="P1771" s="43"/>
    </row>
    <row r="1772" spans="7:16" x14ac:dyDescent="0.25">
      <c r="G1772" s="43"/>
      <c r="H1772" s="43"/>
      <c r="I1772" s="43"/>
      <c r="J1772" s="43"/>
      <c r="K1772" s="133"/>
      <c r="L1772" s="43"/>
      <c r="M1772" s="133"/>
      <c r="N1772" s="133"/>
      <c r="O1772" s="43"/>
      <c r="P1772" s="43"/>
    </row>
    <row r="1773" spans="7:16" x14ac:dyDescent="0.25">
      <c r="G1773" s="43"/>
      <c r="H1773" s="43"/>
      <c r="I1773" s="43"/>
      <c r="J1773" s="43"/>
      <c r="K1773" s="133"/>
      <c r="L1773" s="43"/>
      <c r="M1773" s="133"/>
      <c r="N1773" s="133"/>
      <c r="O1773" s="43"/>
      <c r="P1773" s="43"/>
    </row>
    <row r="1774" spans="7:16" x14ac:dyDescent="0.25">
      <c r="G1774" s="43"/>
      <c r="H1774" s="43"/>
      <c r="I1774" s="43"/>
      <c r="J1774" s="43"/>
      <c r="K1774" s="133"/>
      <c r="L1774" s="43"/>
      <c r="M1774" s="133"/>
      <c r="N1774" s="133"/>
      <c r="O1774" s="43"/>
      <c r="P1774" s="43"/>
    </row>
    <row r="1775" spans="7:16" x14ac:dyDescent="0.25">
      <c r="G1775" s="43"/>
      <c r="H1775" s="43"/>
      <c r="I1775" s="43"/>
      <c r="J1775" s="43"/>
      <c r="K1775" s="133"/>
      <c r="L1775" s="43"/>
      <c r="M1775" s="133"/>
      <c r="N1775" s="133"/>
      <c r="O1775" s="43"/>
      <c r="P1775" s="43"/>
    </row>
    <row r="1776" spans="7:16" x14ac:dyDescent="0.25">
      <c r="G1776" s="43"/>
      <c r="H1776" s="43"/>
      <c r="I1776" s="43"/>
      <c r="J1776" s="43"/>
      <c r="K1776" s="133"/>
      <c r="L1776" s="43"/>
      <c r="M1776" s="133"/>
      <c r="N1776" s="133"/>
      <c r="O1776" s="43"/>
      <c r="P1776" s="43"/>
    </row>
    <row r="1777" spans="7:16" x14ac:dyDescent="0.25">
      <c r="G1777" s="43"/>
      <c r="H1777" s="43"/>
      <c r="I1777" s="43"/>
      <c r="J1777" s="43"/>
      <c r="K1777" s="133"/>
      <c r="L1777" s="43"/>
      <c r="M1777" s="133"/>
      <c r="N1777" s="133"/>
      <c r="O1777" s="43"/>
      <c r="P1777" s="43"/>
    </row>
    <row r="1778" spans="7:16" x14ac:dyDescent="0.25">
      <c r="G1778" s="43"/>
      <c r="H1778" s="43"/>
      <c r="I1778" s="43"/>
      <c r="J1778" s="43"/>
      <c r="K1778" s="133"/>
      <c r="L1778" s="43"/>
      <c r="M1778" s="133"/>
      <c r="N1778" s="133"/>
      <c r="O1778" s="43"/>
      <c r="P1778" s="43"/>
    </row>
    <row r="1779" spans="7:16" x14ac:dyDescent="0.25">
      <c r="G1779" s="43"/>
      <c r="H1779" s="43"/>
      <c r="I1779" s="43"/>
      <c r="J1779" s="43"/>
      <c r="K1779" s="133"/>
      <c r="L1779" s="43"/>
      <c r="M1779" s="133"/>
      <c r="N1779" s="133"/>
      <c r="O1779" s="43"/>
      <c r="P1779" s="43"/>
    </row>
    <row r="1780" spans="7:16" x14ac:dyDescent="0.25">
      <c r="G1780" s="43"/>
      <c r="H1780" s="43"/>
      <c r="I1780" s="43"/>
      <c r="J1780" s="43"/>
      <c r="K1780" s="133"/>
      <c r="L1780" s="43"/>
      <c r="M1780" s="133"/>
      <c r="N1780" s="133"/>
      <c r="O1780" s="43"/>
      <c r="P1780" s="43"/>
    </row>
    <row r="1781" spans="7:16" x14ac:dyDescent="0.25">
      <c r="G1781" s="43"/>
      <c r="H1781" s="43"/>
      <c r="I1781" s="43"/>
      <c r="J1781" s="43"/>
      <c r="K1781" s="133"/>
      <c r="L1781" s="43"/>
      <c r="M1781" s="133"/>
      <c r="N1781" s="133"/>
      <c r="O1781" s="43"/>
      <c r="P1781" s="43"/>
    </row>
    <row r="1782" spans="7:16" x14ac:dyDescent="0.25">
      <c r="G1782" s="43"/>
      <c r="H1782" s="43"/>
      <c r="I1782" s="43"/>
      <c r="J1782" s="43"/>
      <c r="K1782" s="133"/>
      <c r="L1782" s="43"/>
      <c r="M1782" s="133"/>
      <c r="N1782" s="133"/>
      <c r="O1782" s="43"/>
      <c r="P1782" s="43"/>
    </row>
    <row r="1783" spans="7:16" x14ac:dyDescent="0.25">
      <c r="G1783" s="43"/>
      <c r="H1783" s="43"/>
      <c r="I1783" s="43"/>
      <c r="J1783" s="43"/>
      <c r="K1783" s="133"/>
      <c r="L1783" s="43"/>
      <c r="M1783" s="133"/>
      <c r="N1783" s="133"/>
      <c r="O1783" s="43"/>
      <c r="P1783" s="43"/>
    </row>
    <row r="1784" spans="7:16" x14ac:dyDescent="0.25">
      <c r="G1784" s="43"/>
      <c r="H1784" s="43"/>
      <c r="I1784" s="43"/>
      <c r="J1784" s="43"/>
      <c r="K1784" s="133"/>
      <c r="L1784" s="43"/>
      <c r="M1784" s="133"/>
      <c r="N1784" s="133"/>
      <c r="O1784" s="43"/>
      <c r="P1784" s="43"/>
    </row>
    <row r="1785" spans="7:16" x14ac:dyDescent="0.25">
      <c r="G1785" s="43"/>
      <c r="H1785" s="43"/>
      <c r="I1785" s="43"/>
      <c r="J1785" s="43"/>
      <c r="K1785" s="133"/>
      <c r="L1785" s="43"/>
      <c r="M1785" s="133"/>
      <c r="N1785" s="133"/>
      <c r="O1785" s="43"/>
      <c r="P1785" s="43"/>
    </row>
    <row r="1786" spans="7:16" x14ac:dyDescent="0.25">
      <c r="G1786" s="43"/>
      <c r="H1786" s="43"/>
      <c r="I1786" s="43"/>
      <c r="J1786" s="43"/>
      <c r="K1786" s="133"/>
      <c r="L1786" s="43"/>
      <c r="M1786" s="133"/>
      <c r="N1786" s="133"/>
      <c r="O1786" s="43"/>
      <c r="P1786" s="43"/>
    </row>
    <row r="1787" spans="7:16" x14ac:dyDescent="0.25">
      <c r="G1787" s="43"/>
      <c r="H1787" s="43"/>
      <c r="I1787" s="43"/>
      <c r="J1787" s="43"/>
      <c r="K1787" s="133"/>
      <c r="L1787" s="43"/>
      <c r="M1787" s="133"/>
      <c r="N1787" s="133"/>
      <c r="O1787" s="43"/>
      <c r="P1787" s="43"/>
    </row>
    <row r="1788" spans="7:16" x14ac:dyDescent="0.25">
      <c r="G1788" s="43"/>
      <c r="H1788" s="43"/>
      <c r="I1788" s="43"/>
      <c r="J1788" s="43"/>
      <c r="K1788" s="133"/>
      <c r="L1788" s="43"/>
      <c r="M1788" s="133"/>
      <c r="N1788" s="133"/>
      <c r="O1788" s="43"/>
      <c r="P1788" s="43"/>
    </row>
    <row r="1789" spans="7:16" x14ac:dyDescent="0.25">
      <c r="G1789" s="43"/>
      <c r="H1789" s="43"/>
      <c r="I1789" s="43"/>
      <c r="J1789" s="43"/>
      <c r="K1789" s="133"/>
      <c r="L1789" s="43"/>
      <c r="M1789" s="133"/>
      <c r="N1789" s="133"/>
      <c r="O1789" s="43"/>
      <c r="P1789" s="43"/>
    </row>
    <row r="1790" spans="7:16" x14ac:dyDescent="0.25">
      <c r="G1790" s="43"/>
      <c r="H1790" s="43"/>
      <c r="I1790" s="43"/>
      <c r="J1790" s="43"/>
      <c r="K1790" s="133"/>
      <c r="L1790" s="43"/>
      <c r="M1790" s="133"/>
      <c r="N1790" s="133"/>
      <c r="O1790" s="43"/>
      <c r="P1790" s="43"/>
    </row>
    <row r="1791" spans="7:16" x14ac:dyDescent="0.25">
      <c r="G1791" s="43"/>
      <c r="H1791" s="43"/>
      <c r="I1791" s="43"/>
      <c r="J1791" s="43"/>
      <c r="K1791" s="133"/>
      <c r="L1791" s="43"/>
      <c r="M1791" s="133"/>
      <c r="N1791" s="133"/>
      <c r="O1791" s="43"/>
      <c r="P1791" s="43"/>
    </row>
    <row r="1792" spans="7:16" x14ac:dyDescent="0.25">
      <c r="G1792" s="43"/>
      <c r="H1792" s="43"/>
      <c r="I1792" s="43"/>
      <c r="J1792" s="43"/>
      <c r="K1792" s="133"/>
      <c r="L1792" s="43"/>
      <c r="M1792" s="133"/>
      <c r="N1792" s="133"/>
      <c r="O1792" s="43"/>
      <c r="P1792" s="43"/>
    </row>
    <row r="1793" spans="7:16" x14ac:dyDescent="0.25">
      <c r="G1793" s="43"/>
      <c r="H1793" s="43"/>
      <c r="I1793" s="43"/>
      <c r="J1793" s="43"/>
      <c r="K1793" s="133"/>
      <c r="L1793" s="43"/>
      <c r="M1793" s="133"/>
      <c r="N1793" s="133"/>
      <c r="O1793" s="43"/>
      <c r="P1793" s="43"/>
    </row>
    <row r="1794" spans="7:16" x14ac:dyDescent="0.25">
      <c r="G1794" s="43"/>
      <c r="H1794" s="43"/>
      <c r="I1794" s="43"/>
      <c r="J1794" s="43"/>
      <c r="K1794" s="133"/>
      <c r="L1794" s="43"/>
      <c r="M1794" s="133"/>
      <c r="N1794" s="133"/>
      <c r="O1794" s="43"/>
      <c r="P1794" s="43"/>
    </row>
    <row r="1795" spans="7:16" x14ac:dyDescent="0.25">
      <c r="G1795" s="43"/>
      <c r="H1795" s="43"/>
      <c r="I1795" s="43"/>
      <c r="J1795" s="43"/>
      <c r="K1795" s="133"/>
      <c r="L1795" s="43"/>
      <c r="M1795" s="133"/>
      <c r="N1795" s="133"/>
      <c r="O1795" s="43"/>
      <c r="P1795" s="43"/>
    </row>
    <row r="1796" spans="7:16" x14ac:dyDescent="0.25">
      <c r="G1796" s="43"/>
      <c r="H1796" s="43"/>
      <c r="I1796" s="43"/>
      <c r="J1796" s="43"/>
      <c r="K1796" s="133"/>
      <c r="L1796" s="43"/>
      <c r="M1796" s="133"/>
      <c r="N1796" s="133"/>
      <c r="O1796" s="43"/>
      <c r="P1796" s="43"/>
    </row>
    <row r="1797" spans="7:16" x14ac:dyDescent="0.25">
      <c r="G1797" s="43"/>
      <c r="H1797" s="43"/>
      <c r="I1797" s="43"/>
      <c r="J1797" s="43"/>
      <c r="K1797" s="133"/>
      <c r="L1797" s="43"/>
      <c r="M1797" s="133"/>
      <c r="N1797" s="133"/>
      <c r="O1797" s="43"/>
      <c r="P1797" s="43"/>
    </row>
    <row r="1798" spans="7:16" x14ac:dyDescent="0.25">
      <c r="G1798" s="43"/>
      <c r="H1798" s="43"/>
      <c r="I1798" s="43"/>
      <c r="J1798" s="43"/>
      <c r="K1798" s="133"/>
      <c r="L1798" s="43"/>
      <c r="M1798" s="133"/>
      <c r="N1798" s="133"/>
      <c r="O1798" s="43"/>
      <c r="P1798" s="43"/>
    </row>
    <row r="1799" spans="7:16" x14ac:dyDescent="0.25">
      <c r="G1799" s="43"/>
      <c r="H1799" s="43"/>
      <c r="I1799" s="43"/>
      <c r="J1799" s="43"/>
      <c r="K1799" s="133"/>
      <c r="L1799" s="43"/>
      <c r="M1799" s="133"/>
      <c r="N1799" s="133"/>
      <c r="O1799" s="43"/>
      <c r="P1799" s="43"/>
    </row>
    <row r="1800" spans="7:16" x14ac:dyDescent="0.25">
      <c r="G1800" s="43"/>
      <c r="H1800" s="43"/>
      <c r="I1800" s="43"/>
      <c r="J1800" s="43"/>
      <c r="K1800" s="133"/>
      <c r="L1800" s="43"/>
      <c r="M1800" s="133"/>
      <c r="N1800" s="133"/>
      <c r="O1800" s="43"/>
      <c r="P1800" s="43"/>
    </row>
    <row r="1801" spans="7:16" x14ac:dyDescent="0.25">
      <c r="G1801" s="43"/>
      <c r="H1801" s="43"/>
      <c r="I1801" s="43"/>
      <c r="J1801" s="43"/>
      <c r="K1801" s="133"/>
      <c r="L1801" s="43"/>
      <c r="M1801" s="133"/>
      <c r="N1801" s="133"/>
      <c r="O1801" s="43"/>
      <c r="P1801" s="43"/>
    </row>
    <row r="1802" spans="7:16" x14ac:dyDescent="0.25">
      <c r="G1802" s="43"/>
      <c r="H1802" s="43"/>
      <c r="I1802" s="43"/>
      <c r="J1802" s="43"/>
      <c r="K1802" s="133"/>
      <c r="L1802" s="43"/>
      <c r="M1802" s="133"/>
      <c r="N1802" s="133"/>
      <c r="O1802" s="43"/>
      <c r="P1802" s="43"/>
    </row>
    <row r="1803" spans="7:16" x14ac:dyDescent="0.25">
      <c r="G1803" s="43"/>
      <c r="H1803" s="43"/>
      <c r="I1803" s="43"/>
      <c r="J1803" s="43"/>
      <c r="K1803" s="133"/>
      <c r="L1803" s="43"/>
      <c r="M1803" s="133"/>
      <c r="N1803" s="133"/>
      <c r="O1803" s="43"/>
      <c r="P1803" s="43"/>
    </row>
    <row r="1804" spans="7:16" x14ac:dyDescent="0.25">
      <c r="G1804" s="43"/>
      <c r="H1804" s="43"/>
      <c r="I1804" s="43"/>
      <c r="J1804" s="43"/>
      <c r="K1804" s="133"/>
      <c r="L1804" s="43"/>
      <c r="M1804" s="133"/>
      <c r="N1804" s="133"/>
      <c r="O1804" s="43"/>
      <c r="P1804" s="43"/>
    </row>
    <row r="1805" spans="7:16" x14ac:dyDescent="0.25">
      <c r="G1805" s="43"/>
      <c r="H1805" s="43"/>
      <c r="I1805" s="43"/>
      <c r="J1805" s="43"/>
      <c r="K1805" s="133"/>
      <c r="L1805" s="43"/>
      <c r="M1805" s="133"/>
      <c r="N1805" s="133"/>
      <c r="O1805" s="43"/>
      <c r="P1805" s="43"/>
    </row>
    <row r="1806" spans="7:16" x14ac:dyDescent="0.25">
      <c r="G1806" s="43"/>
      <c r="H1806" s="43"/>
      <c r="I1806" s="43"/>
      <c r="J1806" s="43"/>
      <c r="K1806" s="133"/>
      <c r="L1806" s="43"/>
      <c r="M1806" s="133"/>
      <c r="N1806" s="133"/>
      <c r="O1806" s="43"/>
      <c r="P1806" s="43"/>
    </row>
    <row r="1807" spans="7:16" x14ac:dyDescent="0.25">
      <c r="G1807" s="43"/>
      <c r="H1807" s="43"/>
      <c r="I1807" s="43"/>
      <c r="J1807" s="43"/>
      <c r="K1807" s="133"/>
      <c r="L1807" s="43"/>
      <c r="M1807" s="133"/>
      <c r="N1807" s="133"/>
      <c r="O1807" s="43"/>
      <c r="P1807" s="43"/>
    </row>
    <row r="1808" spans="7:16" x14ac:dyDescent="0.25">
      <c r="G1808" s="43"/>
      <c r="H1808" s="43"/>
      <c r="I1808" s="43"/>
      <c r="J1808" s="43"/>
      <c r="K1808" s="133"/>
      <c r="L1808" s="43"/>
      <c r="M1808" s="133"/>
      <c r="N1808" s="133"/>
      <c r="O1808" s="43"/>
      <c r="P1808" s="43"/>
    </row>
    <row r="1809" spans="7:16" x14ac:dyDescent="0.25">
      <c r="G1809" s="43"/>
      <c r="H1809" s="43"/>
      <c r="I1809" s="43"/>
      <c r="J1809" s="43"/>
      <c r="K1809" s="133"/>
      <c r="L1809" s="43"/>
      <c r="M1809" s="133"/>
      <c r="N1809" s="133"/>
      <c r="O1809" s="43"/>
      <c r="P1809" s="43"/>
    </row>
    <row r="1810" spans="7:16" x14ac:dyDescent="0.25">
      <c r="G1810" s="43"/>
      <c r="H1810" s="43"/>
      <c r="I1810" s="43"/>
      <c r="J1810" s="43"/>
      <c r="K1810" s="133"/>
      <c r="L1810" s="43"/>
      <c r="M1810" s="133"/>
      <c r="N1810" s="133"/>
      <c r="O1810" s="43"/>
      <c r="P1810" s="43"/>
    </row>
    <row r="1811" spans="7:16" x14ac:dyDescent="0.25">
      <c r="G1811" s="43"/>
      <c r="H1811" s="43"/>
      <c r="I1811" s="43"/>
      <c r="J1811" s="43"/>
      <c r="K1811" s="133"/>
      <c r="L1811" s="43"/>
      <c r="M1811" s="133"/>
      <c r="N1811" s="133"/>
      <c r="O1811" s="43"/>
      <c r="P1811" s="43"/>
    </row>
    <row r="1812" spans="7:16" x14ac:dyDescent="0.25">
      <c r="G1812" s="43"/>
      <c r="H1812" s="43"/>
      <c r="I1812" s="43"/>
      <c r="J1812" s="43"/>
      <c r="K1812" s="133"/>
      <c r="L1812" s="43"/>
      <c r="M1812" s="133"/>
      <c r="N1812" s="133"/>
      <c r="O1812" s="43"/>
      <c r="P1812" s="43"/>
    </row>
    <row r="1813" spans="7:16" x14ac:dyDescent="0.25">
      <c r="G1813" s="43"/>
      <c r="H1813" s="43"/>
      <c r="I1813" s="43"/>
      <c r="J1813" s="43"/>
      <c r="K1813" s="133"/>
      <c r="L1813" s="43"/>
      <c r="M1813" s="133"/>
      <c r="N1813" s="133"/>
      <c r="O1813" s="43"/>
      <c r="P1813" s="43"/>
    </row>
    <row r="1814" spans="7:16" x14ac:dyDescent="0.25">
      <c r="G1814" s="43"/>
      <c r="H1814" s="43"/>
      <c r="I1814" s="43"/>
      <c r="J1814" s="43"/>
      <c r="K1814" s="133"/>
      <c r="L1814" s="43"/>
      <c r="M1814" s="133"/>
      <c r="N1814" s="133"/>
      <c r="O1814" s="43"/>
      <c r="P1814" s="43"/>
    </row>
    <row r="1815" spans="7:16" x14ac:dyDescent="0.25">
      <c r="G1815" s="43"/>
      <c r="H1815" s="43"/>
      <c r="I1815" s="43"/>
      <c r="J1815" s="43"/>
      <c r="K1815" s="133"/>
      <c r="L1815" s="43"/>
      <c r="M1815" s="133"/>
      <c r="N1815" s="133"/>
      <c r="O1815" s="43"/>
      <c r="P1815" s="43"/>
    </row>
    <row r="1816" spans="7:16" x14ac:dyDescent="0.25">
      <c r="G1816" s="43"/>
      <c r="H1816" s="43"/>
      <c r="I1816" s="43"/>
      <c r="J1816" s="43"/>
      <c r="K1816" s="133"/>
      <c r="L1816" s="43"/>
      <c r="M1816" s="133"/>
      <c r="N1816" s="133"/>
      <c r="O1816" s="43"/>
      <c r="P1816" s="43"/>
    </row>
    <row r="1817" spans="7:16" x14ac:dyDescent="0.25">
      <c r="G1817" s="43"/>
      <c r="H1817" s="43"/>
      <c r="I1817" s="43"/>
      <c r="J1817" s="43"/>
      <c r="K1817" s="133"/>
      <c r="L1817" s="43"/>
      <c r="M1817" s="133"/>
      <c r="N1817" s="133"/>
      <c r="O1817" s="43"/>
      <c r="P1817" s="43"/>
    </row>
    <row r="1818" spans="7:16" x14ac:dyDescent="0.25">
      <c r="G1818" s="43"/>
      <c r="H1818" s="43"/>
      <c r="I1818" s="43"/>
      <c r="J1818" s="43"/>
      <c r="K1818" s="133"/>
      <c r="L1818" s="43"/>
      <c r="M1818" s="133"/>
      <c r="N1818" s="133"/>
      <c r="O1818" s="43"/>
      <c r="P1818" s="43"/>
    </row>
    <row r="1819" spans="7:16" x14ac:dyDescent="0.25">
      <c r="G1819" s="43"/>
      <c r="H1819" s="43"/>
      <c r="I1819" s="43"/>
      <c r="J1819" s="43"/>
      <c r="K1819" s="133"/>
      <c r="L1819" s="43"/>
      <c r="M1819" s="133"/>
      <c r="N1819" s="133"/>
      <c r="O1819" s="43"/>
      <c r="P1819" s="43"/>
    </row>
    <row r="1820" spans="7:16" x14ac:dyDescent="0.25">
      <c r="G1820" s="43"/>
      <c r="H1820" s="43"/>
      <c r="I1820" s="43"/>
      <c r="J1820" s="43"/>
      <c r="K1820" s="133"/>
      <c r="L1820" s="43"/>
      <c r="M1820" s="133"/>
      <c r="N1820" s="133"/>
      <c r="O1820" s="43"/>
      <c r="P1820" s="43"/>
    </row>
    <row r="1821" spans="7:16" x14ac:dyDescent="0.25">
      <c r="G1821" s="43"/>
      <c r="H1821" s="43"/>
      <c r="I1821" s="43"/>
      <c r="J1821" s="43"/>
      <c r="K1821" s="133"/>
      <c r="L1821" s="43"/>
      <c r="M1821" s="133"/>
      <c r="N1821" s="133"/>
      <c r="O1821" s="43"/>
      <c r="P1821" s="43"/>
    </row>
    <row r="1822" spans="7:16" x14ac:dyDescent="0.25">
      <c r="G1822" s="43"/>
      <c r="H1822" s="43"/>
      <c r="I1822" s="43"/>
      <c r="J1822" s="43"/>
      <c r="K1822" s="133"/>
      <c r="L1822" s="43"/>
      <c r="M1822" s="133"/>
      <c r="N1822" s="133"/>
      <c r="O1822" s="43"/>
      <c r="P1822" s="43"/>
    </row>
    <row r="1823" spans="7:16" x14ac:dyDescent="0.25">
      <c r="G1823" s="43"/>
      <c r="H1823" s="43"/>
      <c r="I1823" s="43"/>
      <c r="J1823" s="43"/>
      <c r="K1823" s="133"/>
      <c r="L1823" s="43"/>
      <c r="M1823" s="133"/>
      <c r="N1823" s="133"/>
      <c r="O1823" s="43"/>
      <c r="P1823" s="43"/>
    </row>
    <row r="1824" spans="7:16" x14ac:dyDescent="0.25">
      <c r="G1824" s="43"/>
      <c r="H1824" s="43"/>
      <c r="I1824" s="43"/>
      <c r="J1824" s="43"/>
      <c r="K1824" s="133"/>
      <c r="L1824" s="43"/>
      <c r="M1824" s="133"/>
      <c r="N1824" s="133"/>
      <c r="O1824" s="43"/>
      <c r="P1824" s="43"/>
    </row>
    <row r="1825" spans="7:16" x14ac:dyDescent="0.25">
      <c r="G1825" s="43"/>
      <c r="H1825" s="43"/>
      <c r="I1825" s="43"/>
      <c r="J1825" s="43"/>
      <c r="K1825" s="133"/>
      <c r="L1825" s="43"/>
      <c r="M1825" s="133"/>
      <c r="N1825" s="133"/>
      <c r="O1825" s="43"/>
      <c r="P1825" s="43"/>
    </row>
    <row r="1826" spans="7:16" x14ac:dyDescent="0.25">
      <c r="G1826" s="43"/>
      <c r="H1826" s="43"/>
      <c r="I1826" s="43"/>
      <c r="J1826" s="43"/>
      <c r="K1826" s="133"/>
      <c r="L1826" s="43"/>
      <c r="M1826" s="133"/>
      <c r="N1826" s="133"/>
      <c r="O1826" s="43"/>
      <c r="P1826" s="43"/>
    </row>
    <row r="1827" spans="7:16" x14ac:dyDescent="0.25">
      <c r="G1827" s="43"/>
      <c r="H1827" s="43"/>
      <c r="I1827" s="43"/>
      <c r="J1827" s="43"/>
      <c r="K1827" s="133"/>
      <c r="L1827" s="43"/>
      <c r="M1827" s="133"/>
      <c r="N1827" s="133"/>
      <c r="O1827" s="43"/>
      <c r="P1827" s="43"/>
    </row>
    <row r="1828" spans="7:16" x14ac:dyDescent="0.25">
      <c r="G1828" s="43"/>
      <c r="H1828" s="43"/>
      <c r="I1828" s="43"/>
      <c r="J1828" s="43"/>
      <c r="K1828" s="133"/>
      <c r="L1828" s="43"/>
      <c r="M1828" s="133"/>
      <c r="N1828" s="133"/>
      <c r="O1828" s="43"/>
      <c r="P1828" s="43"/>
    </row>
    <row r="1829" spans="7:16" x14ac:dyDescent="0.25">
      <c r="G1829" s="43"/>
      <c r="H1829" s="43"/>
      <c r="I1829" s="43"/>
      <c r="J1829" s="43"/>
      <c r="K1829" s="133"/>
      <c r="L1829" s="43"/>
      <c r="M1829" s="133"/>
      <c r="N1829" s="133"/>
      <c r="O1829" s="43"/>
      <c r="P1829" s="43"/>
    </row>
    <row r="1830" spans="7:16" x14ac:dyDescent="0.25">
      <c r="G1830" s="43"/>
      <c r="H1830" s="43"/>
      <c r="I1830" s="43"/>
      <c r="J1830" s="43"/>
      <c r="K1830" s="133"/>
      <c r="L1830" s="43"/>
      <c r="M1830" s="133"/>
      <c r="N1830" s="133"/>
      <c r="O1830" s="43"/>
      <c r="P1830" s="43"/>
    </row>
    <row r="1831" spans="7:16" x14ac:dyDescent="0.25">
      <c r="G1831" s="43"/>
      <c r="H1831" s="43"/>
      <c r="I1831" s="43"/>
      <c r="J1831" s="43"/>
      <c r="K1831" s="133"/>
      <c r="L1831" s="43"/>
      <c r="M1831" s="133"/>
      <c r="N1831" s="133"/>
      <c r="O1831" s="43"/>
      <c r="P1831" s="43"/>
    </row>
    <row r="1832" spans="7:16" x14ac:dyDescent="0.25">
      <c r="G1832" s="43"/>
      <c r="H1832" s="43"/>
      <c r="I1832" s="43"/>
      <c r="J1832" s="43"/>
      <c r="K1832" s="133"/>
      <c r="L1832" s="43"/>
      <c r="M1832" s="133"/>
      <c r="N1832" s="133"/>
      <c r="O1832" s="43"/>
      <c r="P1832" s="43"/>
    </row>
    <row r="1833" spans="7:16" x14ac:dyDescent="0.25">
      <c r="G1833" s="43"/>
      <c r="H1833" s="43"/>
      <c r="I1833" s="43"/>
      <c r="J1833" s="43"/>
      <c r="K1833" s="133"/>
      <c r="L1833" s="43"/>
      <c r="M1833" s="133"/>
      <c r="N1833" s="133"/>
      <c r="O1833" s="43"/>
      <c r="P1833" s="43"/>
    </row>
    <row r="1834" spans="7:16" x14ac:dyDescent="0.25">
      <c r="G1834" s="43"/>
      <c r="H1834" s="43"/>
      <c r="I1834" s="43"/>
      <c r="J1834" s="43"/>
      <c r="K1834" s="133"/>
      <c r="L1834" s="43"/>
      <c r="M1834" s="133"/>
      <c r="N1834" s="133"/>
      <c r="O1834" s="43"/>
      <c r="P1834" s="43"/>
    </row>
    <row r="1835" spans="7:16" x14ac:dyDescent="0.25">
      <c r="G1835" s="43"/>
      <c r="H1835" s="43"/>
      <c r="I1835" s="43"/>
      <c r="J1835" s="43"/>
      <c r="K1835" s="133"/>
      <c r="L1835" s="43"/>
      <c r="M1835" s="133"/>
      <c r="N1835" s="133"/>
      <c r="O1835" s="43"/>
      <c r="P1835" s="43"/>
    </row>
    <row r="1836" spans="7:16" x14ac:dyDescent="0.25">
      <c r="G1836" s="43"/>
      <c r="H1836" s="43"/>
      <c r="I1836" s="43"/>
      <c r="J1836" s="43"/>
      <c r="K1836" s="133"/>
      <c r="L1836" s="43"/>
      <c r="M1836" s="133"/>
      <c r="N1836" s="133"/>
      <c r="O1836" s="43"/>
      <c r="P1836" s="43"/>
    </row>
    <row r="1837" spans="7:16" x14ac:dyDescent="0.25">
      <c r="G1837" s="43"/>
      <c r="H1837" s="43"/>
      <c r="I1837" s="43"/>
      <c r="J1837" s="43"/>
      <c r="K1837" s="133"/>
      <c r="L1837" s="43"/>
      <c r="M1837" s="133"/>
      <c r="N1837" s="133"/>
      <c r="O1837" s="43"/>
      <c r="P1837" s="43"/>
    </row>
    <row r="1838" spans="7:16" x14ac:dyDescent="0.25">
      <c r="G1838" s="43"/>
      <c r="H1838" s="43"/>
      <c r="I1838" s="43"/>
      <c r="J1838" s="43"/>
      <c r="K1838" s="133"/>
      <c r="L1838" s="43"/>
      <c r="M1838" s="133"/>
      <c r="N1838" s="133"/>
      <c r="O1838" s="43"/>
      <c r="P1838" s="43"/>
    </row>
    <row r="1839" spans="7:16" x14ac:dyDescent="0.25">
      <c r="G1839" s="43"/>
      <c r="H1839" s="43"/>
      <c r="I1839" s="43"/>
      <c r="J1839" s="43"/>
      <c r="K1839" s="133"/>
      <c r="L1839" s="43"/>
      <c r="M1839" s="133"/>
      <c r="N1839" s="133"/>
      <c r="O1839" s="43"/>
      <c r="P1839" s="43"/>
    </row>
    <row r="1840" spans="7:16" x14ac:dyDescent="0.25">
      <c r="G1840" s="43"/>
      <c r="H1840" s="43"/>
      <c r="I1840" s="43"/>
      <c r="J1840" s="43"/>
      <c r="K1840" s="133"/>
      <c r="L1840" s="43"/>
      <c r="M1840" s="133"/>
      <c r="N1840" s="133"/>
      <c r="O1840" s="43"/>
      <c r="P1840" s="43"/>
    </row>
    <row r="1841" spans="7:16" x14ac:dyDescent="0.25">
      <c r="G1841" s="43"/>
      <c r="H1841" s="43"/>
      <c r="I1841" s="43"/>
      <c r="J1841" s="43"/>
      <c r="K1841" s="133"/>
      <c r="L1841" s="43"/>
      <c r="M1841" s="133"/>
      <c r="N1841" s="133"/>
      <c r="O1841" s="43"/>
      <c r="P1841" s="43"/>
    </row>
    <row r="1842" spans="7:16" x14ac:dyDescent="0.25">
      <c r="G1842" s="43"/>
      <c r="H1842" s="43"/>
      <c r="I1842" s="43"/>
      <c r="J1842" s="43"/>
      <c r="K1842" s="133"/>
      <c r="L1842" s="43"/>
      <c r="M1842" s="133"/>
      <c r="N1842" s="133"/>
      <c r="O1842" s="43"/>
      <c r="P1842" s="43"/>
    </row>
    <row r="1843" spans="7:16" x14ac:dyDescent="0.25">
      <c r="G1843" s="43"/>
      <c r="H1843" s="43"/>
      <c r="I1843" s="43"/>
      <c r="J1843" s="43"/>
      <c r="K1843" s="133"/>
      <c r="L1843" s="43"/>
      <c r="M1843" s="133"/>
      <c r="N1843" s="133"/>
      <c r="O1843" s="43"/>
      <c r="P1843" s="43"/>
    </row>
    <row r="1844" spans="7:16" x14ac:dyDescent="0.25">
      <c r="G1844" s="43"/>
      <c r="H1844" s="43"/>
      <c r="I1844" s="43"/>
      <c r="J1844" s="43"/>
      <c r="K1844" s="133"/>
      <c r="L1844" s="43"/>
      <c r="M1844" s="133"/>
      <c r="N1844" s="133"/>
      <c r="O1844" s="43"/>
      <c r="P1844" s="43"/>
    </row>
    <row r="1845" spans="7:16" x14ac:dyDescent="0.25">
      <c r="G1845" s="43"/>
      <c r="H1845" s="43"/>
      <c r="I1845" s="43"/>
      <c r="J1845" s="43"/>
      <c r="K1845" s="133"/>
      <c r="L1845" s="43"/>
      <c r="M1845" s="133"/>
      <c r="N1845" s="133"/>
      <c r="O1845" s="43"/>
      <c r="P1845" s="43"/>
    </row>
    <row r="1846" spans="7:16" x14ac:dyDescent="0.25">
      <c r="G1846" s="43"/>
      <c r="H1846" s="43"/>
      <c r="I1846" s="43"/>
      <c r="J1846" s="43"/>
      <c r="K1846" s="133"/>
      <c r="L1846" s="43"/>
      <c r="M1846" s="133"/>
      <c r="N1846" s="133"/>
      <c r="O1846" s="43"/>
      <c r="P1846" s="43"/>
    </row>
    <row r="1847" spans="7:16" x14ac:dyDescent="0.25">
      <c r="G1847" s="43"/>
      <c r="H1847" s="43"/>
      <c r="I1847" s="43"/>
      <c r="J1847" s="43"/>
      <c r="K1847" s="133"/>
      <c r="L1847" s="43"/>
      <c r="M1847" s="133"/>
      <c r="N1847" s="133"/>
      <c r="O1847" s="43"/>
      <c r="P1847" s="43"/>
    </row>
    <row r="1848" spans="7:16" x14ac:dyDescent="0.25">
      <c r="G1848" s="43"/>
      <c r="H1848" s="43"/>
      <c r="I1848" s="43"/>
      <c r="J1848" s="43"/>
      <c r="K1848" s="133"/>
      <c r="L1848" s="43"/>
      <c r="M1848" s="133"/>
      <c r="N1848" s="133"/>
      <c r="O1848" s="43"/>
      <c r="P1848" s="43"/>
    </row>
    <row r="1849" spans="7:16" x14ac:dyDescent="0.25">
      <c r="G1849" s="43"/>
      <c r="H1849" s="43"/>
      <c r="I1849" s="43"/>
      <c r="J1849" s="43"/>
      <c r="K1849" s="133"/>
      <c r="L1849" s="43"/>
      <c r="M1849" s="133"/>
      <c r="N1849" s="133"/>
      <c r="O1849" s="43"/>
      <c r="P1849" s="43"/>
    </row>
    <row r="1850" spans="7:16" x14ac:dyDescent="0.25">
      <c r="G1850" s="43"/>
      <c r="H1850" s="43"/>
      <c r="I1850" s="43"/>
      <c r="J1850" s="43"/>
      <c r="K1850" s="133"/>
      <c r="L1850" s="43"/>
      <c r="M1850" s="133"/>
      <c r="N1850" s="133"/>
      <c r="O1850" s="43"/>
      <c r="P1850" s="43"/>
    </row>
    <row r="1851" spans="7:16" x14ac:dyDescent="0.25">
      <c r="G1851" s="43"/>
      <c r="H1851" s="43"/>
      <c r="I1851" s="43"/>
      <c r="J1851" s="43"/>
      <c r="K1851" s="133"/>
      <c r="L1851" s="43"/>
      <c r="M1851" s="133"/>
      <c r="N1851" s="133"/>
      <c r="O1851" s="43"/>
      <c r="P1851" s="43"/>
    </row>
    <row r="1852" spans="7:16" x14ac:dyDescent="0.25">
      <c r="G1852" s="43"/>
      <c r="H1852" s="43"/>
      <c r="I1852" s="43"/>
      <c r="J1852" s="43"/>
      <c r="K1852" s="133"/>
      <c r="L1852" s="43"/>
      <c r="M1852" s="133"/>
      <c r="N1852" s="133"/>
      <c r="O1852" s="43"/>
      <c r="P1852" s="43"/>
    </row>
    <row r="1853" spans="7:16" x14ac:dyDescent="0.25">
      <c r="G1853" s="43"/>
      <c r="H1853" s="43"/>
      <c r="I1853" s="43"/>
      <c r="J1853" s="43"/>
      <c r="K1853" s="133"/>
      <c r="L1853" s="43"/>
      <c r="M1853" s="133"/>
      <c r="N1853" s="133"/>
      <c r="O1853" s="43"/>
      <c r="P1853" s="43"/>
    </row>
    <row r="1854" spans="7:16" x14ac:dyDescent="0.25">
      <c r="G1854" s="43"/>
      <c r="H1854" s="43"/>
      <c r="I1854" s="43"/>
      <c r="J1854" s="43"/>
      <c r="K1854" s="133"/>
      <c r="L1854" s="43"/>
      <c r="M1854" s="133"/>
      <c r="N1854" s="133"/>
      <c r="O1854" s="43"/>
      <c r="P1854" s="43"/>
    </row>
    <row r="1855" spans="7:16" x14ac:dyDescent="0.25">
      <c r="G1855" s="43"/>
      <c r="H1855" s="43"/>
      <c r="I1855" s="43"/>
      <c r="J1855" s="43"/>
      <c r="K1855" s="133"/>
      <c r="L1855" s="43"/>
      <c r="M1855" s="133"/>
      <c r="N1855" s="133"/>
      <c r="O1855" s="43"/>
      <c r="P1855" s="43"/>
    </row>
    <row r="1856" spans="7:16" x14ac:dyDescent="0.25">
      <c r="G1856" s="43"/>
      <c r="H1856" s="43"/>
      <c r="I1856" s="43"/>
      <c r="J1856" s="43"/>
      <c r="K1856" s="133"/>
      <c r="L1856" s="43"/>
      <c r="M1856" s="133"/>
      <c r="N1856" s="133"/>
      <c r="O1856" s="43"/>
      <c r="P1856" s="43"/>
    </row>
    <row r="1857" spans="7:16" x14ac:dyDescent="0.25">
      <c r="G1857" s="43"/>
      <c r="H1857" s="43"/>
      <c r="I1857" s="43"/>
      <c r="J1857" s="43"/>
      <c r="K1857" s="133"/>
      <c r="L1857" s="43"/>
      <c r="M1857" s="133"/>
      <c r="N1857" s="133"/>
      <c r="O1857" s="43"/>
      <c r="P1857" s="43"/>
    </row>
    <row r="1858" spans="7:16" x14ac:dyDescent="0.25">
      <c r="G1858" s="43"/>
      <c r="H1858" s="43"/>
      <c r="I1858" s="43"/>
      <c r="J1858" s="43"/>
      <c r="K1858" s="133"/>
      <c r="L1858" s="43"/>
      <c r="M1858" s="133"/>
      <c r="N1858" s="133"/>
      <c r="O1858" s="43"/>
      <c r="P1858" s="43"/>
    </row>
    <row r="1859" spans="7:16" x14ac:dyDescent="0.25">
      <c r="G1859" s="43"/>
      <c r="H1859" s="43"/>
      <c r="I1859" s="43"/>
      <c r="J1859" s="43"/>
      <c r="K1859" s="133"/>
      <c r="L1859" s="43"/>
      <c r="M1859" s="133"/>
      <c r="N1859" s="133"/>
      <c r="O1859" s="43"/>
      <c r="P1859" s="43"/>
    </row>
    <row r="1860" spans="7:16" x14ac:dyDescent="0.25">
      <c r="G1860" s="43"/>
      <c r="H1860" s="43"/>
      <c r="I1860" s="43"/>
      <c r="J1860" s="43"/>
      <c r="K1860" s="133"/>
      <c r="L1860" s="43"/>
      <c r="M1860" s="133"/>
      <c r="N1860" s="133"/>
      <c r="O1860" s="43"/>
      <c r="P1860" s="43"/>
    </row>
    <row r="1861" spans="7:16" x14ac:dyDescent="0.25">
      <c r="G1861" s="43"/>
      <c r="H1861" s="43"/>
      <c r="I1861" s="43"/>
      <c r="J1861" s="43"/>
      <c r="K1861" s="133"/>
      <c r="L1861" s="43"/>
      <c r="M1861" s="133"/>
      <c r="N1861" s="133"/>
      <c r="O1861" s="43"/>
      <c r="P1861" s="43"/>
    </row>
    <row r="1862" spans="7:16" x14ac:dyDescent="0.25">
      <c r="G1862" s="43"/>
      <c r="H1862" s="43"/>
      <c r="I1862" s="43"/>
      <c r="J1862" s="43"/>
      <c r="K1862" s="133"/>
      <c r="L1862" s="43"/>
      <c r="M1862" s="133"/>
      <c r="N1862" s="133"/>
      <c r="O1862" s="43"/>
      <c r="P1862" s="43"/>
    </row>
    <row r="1863" spans="7:16" x14ac:dyDescent="0.25">
      <c r="G1863" s="43"/>
      <c r="H1863" s="43"/>
      <c r="I1863" s="43"/>
      <c r="J1863" s="43"/>
      <c r="K1863" s="133"/>
      <c r="L1863" s="43"/>
      <c r="M1863" s="133"/>
      <c r="N1863" s="133"/>
      <c r="O1863" s="43"/>
      <c r="P1863" s="43"/>
    </row>
    <row r="1864" spans="7:16" x14ac:dyDescent="0.25">
      <c r="G1864" s="43"/>
      <c r="H1864" s="43"/>
      <c r="I1864" s="43"/>
      <c r="J1864" s="43"/>
      <c r="K1864" s="133"/>
      <c r="L1864" s="43"/>
      <c r="M1864" s="133"/>
      <c r="N1864" s="133"/>
      <c r="O1864" s="43"/>
      <c r="P1864" s="43"/>
    </row>
    <row r="1865" spans="7:16" x14ac:dyDescent="0.25">
      <c r="G1865" s="43"/>
      <c r="H1865" s="43"/>
      <c r="I1865" s="43"/>
      <c r="J1865" s="43"/>
      <c r="K1865" s="133"/>
      <c r="L1865" s="43"/>
      <c r="M1865" s="133"/>
      <c r="N1865" s="133"/>
      <c r="O1865" s="43"/>
      <c r="P1865" s="43"/>
    </row>
    <row r="1866" spans="7:16" x14ac:dyDescent="0.25">
      <c r="G1866" s="43"/>
      <c r="H1866" s="43"/>
      <c r="I1866" s="43"/>
      <c r="J1866" s="43"/>
      <c r="K1866" s="133"/>
      <c r="L1866" s="43"/>
      <c r="M1866" s="133"/>
      <c r="N1866" s="133"/>
      <c r="O1866" s="43"/>
      <c r="P1866" s="43"/>
    </row>
    <row r="1867" spans="7:16" x14ac:dyDescent="0.25">
      <c r="G1867" s="43"/>
      <c r="H1867" s="43"/>
      <c r="I1867" s="43"/>
      <c r="J1867" s="43"/>
      <c r="K1867" s="133"/>
      <c r="L1867" s="43"/>
      <c r="M1867" s="133"/>
      <c r="N1867" s="133"/>
      <c r="O1867" s="43"/>
      <c r="P1867" s="43"/>
    </row>
    <row r="1868" spans="7:16" x14ac:dyDescent="0.25">
      <c r="G1868" s="43"/>
      <c r="H1868" s="43"/>
      <c r="I1868" s="43"/>
      <c r="J1868" s="43"/>
      <c r="K1868" s="133"/>
      <c r="L1868" s="43"/>
      <c r="M1868" s="133"/>
      <c r="N1868" s="133"/>
      <c r="O1868" s="43"/>
      <c r="P1868" s="43"/>
    </row>
    <row r="1869" spans="7:16" x14ac:dyDescent="0.25">
      <c r="G1869" s="43"/>
      <c r="H1869" s="43"/>
      <c r="I1869" s="43"/>
      <c r="J1869" s="43"/>
      <c r="K1869" s="133"/>
      <c r="L1869" s="43"/>
      <c r="M1869" s="133"/>
      <c r="N1869" s="133"/>
      <c r="O1869" s="43"/>
      <c r="P1869" s="43"/>
    </row>
    <row r="1870" spans="7:16" x14ac:dyDescent="0.25">
      <c r="G1870" s="43"/>
      <c r="H1870" s="43"/>
      <c r="I1870" s="43"/>
      <c r="J1870" s="43"/>
      <c r="K1870" s="133"/>
      <c r="L1870" s="43"/>
      <c r="M1870" s="133"/>
      <c r="N1870" s="133"/>
      <c r="O1870" s="43"/>
      <c r="P1870" s="43"/>
    </row>
    <row r="1871" spans="7:16" x14ac:dyDescent="0.25">
      <c r="G1871" s="43"/>
      <c r="H1871" s="43"/>
      <c r="I1871" s="43"/>
      <c r="J1871" s="43"/>
      <c r="K1871" s="133"/>
      <c r="L1871" s="43"/>
      <c r="M1871" s="133"/>
      <c r="N1871" s="133"/>
      <c r="O1871" s="43"/>
      <c r="P1871" s="43"/>
    </row>
    <row r="1872" spans="7:16" x14ac:dyDescent="0.25">
      <c r="G1872" s="43"/>
      <c r="H1872" s="43"/>
      <c r="I1872" s="43"/>
      <c r="J1872" s="43"/>
      <c r="K1872" s="133"/>
      <c r="L1872" s="43"/>
      <c r="M1872" s="133"/>
      <c r="N1872" s="133"/>
      <c r="O1872" s="43"/>
      <c r="P1872" s="43"/>
    </row>
    <row r="1873" spans="7:16" x14ac:dyDescent="0.25">
      <c r="G1873" s="43"/>
      <c r="H1873" s="43"/>
      <c r="I1873" s="43"/>
      <c r="J1873" s="43"/>
      <c r="K1873" s="133"/>
      <c r="L1873" s="43"/>
      <c r="M1873" s="133"/>
      <c r="N1873" s="133"/>
      <c r="O1873" s="43"/>
      <c r="P1873" s="43"/>
    </row>
    <row r="1874" spans="7:16" x14ac:dyDescent="0.25">
      <c r="G1874" s="43"/>
      <c r="H1874" s="43"/>
      <c r="I1874" s="43"/>
      <c r="J1874" s="43"/>
      <c r="K1874" s="133"/>
      <c r="L1874" s="43"/>
      <c r="M1874" s="133"/>
      <c r="N1874" s="133"/>
      <c r="O1874" s="43"/>
      <c r="P1874" s="43"/>
    </row>
    <row r="1875" spans="7:16" x14ac:dyDescent="0.25">
      <c r="G1875" s="43"/>
      <c r="H1875" s="43"/>
      <c r="I1875" s="43"/>
      <c r="J1875" s="43"/>
      <c r="K1875" s="133"/>
      <c r="L1875" s="43"/>
      <c r="M1875" s="133"/>
      <c r="N1875" s="133"/>
      <c r="O1875" s="43"/>
      <c r="P1875" s="43"/>
    </row>
    <row r="1876" spans="7:16" x14ac:dyDescent="0.25">
      <c r="G1876" s="43"/>
      <c r="H1876" s="43"/>
      <c r="I1876" s="43"/>
      <c r="J1876" s="43"/>
      <c r="K1876" s="133"/>
      <c r="L1876" s="43"/>
      <c r="M1876" s="133"/>
      <c r="N1876" s="133"/>
      <c r="O1876" s="43"/>
      <c r="P1876" s="43"/>
    </row>
    <row r="1877" spans="7:16" x14ac:dyDescent="0.25">
      <c r="G1877" s="43"/>
      <c r="H1877" s="43"/>
      <c r="I1877" s="43"/>
      <c r="J1877" s="43"/>
      <c r="K1877" s="133"/>
      <c r="L1877" s="43"/>
      <c r="M1877" s="133"/>
      <c r="N1877" s="133"/>
      <c r="O1877" s="43"/>
      <c r="P1877" s="43"/>
    </row>
    <row r="1878" spans="7:16" x14ac:dyDescent="0.25">
      <c r="G1878" s="43"/>
      <c r="H1878" s="43"/>
      <c r="I1878" s="43"/>
      <c r="J1878" s="43"/>
      <c r="K1878" s="133"/>
      <c r="L1878" s="43"/>
      <c r="M1878" s="133"/>
      <c r="N1878" s="133"/>
      <c r="O1878" s="43"/>
      <c r="P1878" s="43"/>
    </row>
    <row r="1879" spans="7:16" x14ac:dyDescent="0.25">
      <c r="G1879" s="43"/>
      <c r="H1879" s="43"/>
      <c r="I1879" s="43"/>
      <c r="J1879" s="43"/>
      <c r="K1879" s="133"/>
      <c r="L1879" s="43"/>
      <c r="M1879" s="133"/>
      <c r="N1879" s="133"/>
      <c r="O1879" s="43"/>
      <c r="P1879" s="43"/>
    </row>
    <row r="1880" spans="7:16" x14ac:dyDescent="0.25">
      <c r="G1880" s="43"/>
      <c r="H1880" s="43"/>
      <c r="I1880" s="43"/>
      <c r="J1880" s="43"/>
      <c r="K1880" s="133"/>
      <c r="L1880" s="43"/>
      <c r="M1880" s="133"/>
      <c r="N1880" s="133"/>
      <c r="O1880" s="43"/>
      <c r="P1880" s="43"/>
    </row>
    <row r="1881" spans="7:16" x14ac:dyDescent="0.25">
      <c r="G1881" s="43"/>
      <c r="H1881" s="43"/>
      <c r="I1881" s="43"/>
      <c r="J1881" s="43"/>
      <c r="K1881" s="133"/>
      <c r="L1881" s="43"/>
      <c r="M1881" s="133"/>
      <c r="N1881" s="133"/>
      <c r="O1881" s="43"/>
      <c r="P1881" s="43"/>
    </row>
    <row r="1882" spans="7:16" x14ac:dyDescent="0.25">
      <c r="G1882" s="43"/>
      <c r="H1882" s="43"/>
      <c r="I1882" s="43"/>
      <c r="J1882" s="43"/>
      <c r="K1882" s="133"/>
      <c r="L1882" s="43"/>
      <c r="M1882" s="133"/>
      <c r="N1882" s="133"/>
      <c r="O1882" s="43"/>
      <c r="P1882" s="43"/>
    </row>
    <row r="1883" spans="7:16" x14ac:dyDescent="0.25">
      <c r="G1883" s="43"/>
      <c r="H1883" s="43"/>
      <c r="I1883" s="43"/>
      <c r="J1883" s="43"/>
      <c r="K1883" s="133"/>
      <c r="L1883" s="43"/>
      <c r="M1883" s="133"/>
      <c r="N1883" s="133"/>
      <c r="O1883" s="43"/>
      <c r="P1883" s="43"/>
    </row>
    <row r="1884" spans="7:16" x14ac:dyDescent="0.25">
      <c r="G1884" s="43"/>
      <c r="H1884" s="43"/>
      <c r="I1884" s="43"/>
      <c r="J1884" s="43"/>
      <c r="K1884" s="133"/>
      <c r="L1884" s="43"/>
      <c r="M1884" s="133"/>
      <c r="N1884" s="133"/>
      <c r="O1884" s="43"/>
      <c r="P1884" s="43"/>
    </row>
    <row r="1885" spans="7:16" x14ac:dyDescent="0.25">
      <c r="G1885" s="43"/>
      <c r="H1885" s="43"/>
      <c r="I1885" s="43"/>
      <c r="J1885" s="43"/>
      <c r="K1885" s="133"/>
      <c r="L1885" s="43"/>
      <c r="M1885" s="133"/>
      <c r="N1885" s="133"/>
      <c r="O1885" s="43"/>
      <c r="P1885" s="43"/>
    </row>
    <row r="1886" spans="7:16" x14ac:dyDescent="0.25">
      <c r="G1886" s="43"/>
      <c r="H1886" s="43"/>
      <c r="I1886" s="43"/>
      <c r="J1886" s="43"/>
      <c r="K1886" s="133"/>
      <c r="L1886" s="43"/>
      <c r="M1886" s="133"/>
      <c r="N1886" s="133"/>
      <c r="O1886" s="43"/>
      <c r="P1886" s="43"/>
    </row>
    <row r="1887" spans="7:16" x14ac:dyDescent="0.25">
      <c r="G1887" s="43"/>
      <c r="H1887" s="43"/>
      <c r="I1887" s="43"/>
      <c r="J1887" s="43"/>
      <c r="K1887" s="133"/>
      <c r="L1887" s="43"/>
      <c r="M1887" s="133"/>
      <c r="N1887" s="133"/>
      <c r="O1887" s="43"/>
      <c r="P1887" s="43"/>
    </row>
    <row r="1888" spans="7:16" x14ac:dyDescent="0.25">
      <c r="G1888" s="43"/>
      <c r="H1888" s="43"/>
      <c r="I1888" s="43"/>
      <c r="J1888" s="43"/>
      <c r="K1888" s="133"/>
      <c r="L1888" s="43"/>
      <c r="M1888" s="133"/>
      <c r="N1888" s="133"/>
      <c r="O1888" s="43"/>
      <c r="P1888" s="43"/>
    </row>
    <row r="1889" spans="7:16" x14ac:dyDescent="0.25">
      <c r="G1889" s="43"/>
      <c r="H1889" s="43"/>
      <c r="I1889" s="43"/>
      <c r="J1889" s="43"/>
      <c r="K1889" s="133"/>
      <c r="L1889" s="43"/>
      <c r="M1889" s="133"/>
      <c r="N1889" s="133"/>
      <c r="O1889" s="43"/>
      <c r="P1889" s="43"/>
    </row>
    <row r="1890" spans="7:16" x14ac:dyDescent="0.25">
      <c r="G1890" s="43"/>
      <c r="H1890" s="43"/>
      <c r="I1890" s="43"/>
      <c r="J1890" s="43"/>
      <c r="K1890" s="133"/>
      <c r="L1890" s="43"/>
      <c r="M1890" s="133"/>
      <c r="N1890" s="133"/>
      <c r="O1890" s="43"/>
      <c r="P1890" s="43"/>
    </row>
    <row r="1891" spans="7:16" x14ac:dyDescent="0.25">
      <c r="G1891" s="43"/>
      <c r="H1891" s="43"/>
      <c r="I1891" s="43"/>
      <c r="J1891" s="43"/>
      <c r="K1891" s="133"/>
      <c r="L1891" s="43"/>
      <c r="M1891" s="133"/>
      <c r="N1891" s="133"/>
      <c r="O1891" s="43"/>
      <c r="P1891" s="43"/>
    </row>
    <row r="1892" spans="7:16" x14ac:dyDescent="0.25">
      <c r="G1892" s="43"/>
      <c r="H1892" s="43"/>
      <c r="I1892" s="43"/>
      <c r="J1892" s="43"/>
      <c r="K1892" s="133"/>
      <c r="L1892" s="43"/>
      <c r="M1892" s="133"/>
      <c r="N1892" s="133"/>
      <c r="O1892" s="43"/>
      <c r="P1892" s="43"/>
    </row>
    <row r="1893" spans="7:16" x14ac:dyDescent="0.25">
      <c r="G1893" s="43"/>
      <c r="H1893" s="43"/>
      <c r="I1893" s="43"/>
      <c r="J1893" s="43"/>
      <c r="K1893" s="133"/>
      <c r="L1893" s="43"/>
      <c r="M1893" s="133"/>
      <c r="N1893" s="133"/>
      <c r="O1893" s="43"/>
      <c r="P1893" s="43"/>
    </row>
    <row r="1894" spans="7:16" x14ac:dyDescent="0.25">
      <c r="G1894" s="43"/>
      <c r="H1894" s="43"/>
      <c r="I1894" s="43"/>
      <c r="J1894" s="43"/>
      <c r="K1894" s="133"/>
      <c r="L1894" s="43"/>
      <c r="M1894" s="133"/>
      <c r="N1894" s="133"/>
      <c r="O1894" s="43"/>
      <c r="P1894" s="43"/>
    </row>
    <row r="1895" spans="7:16" x14ac:dyDescent="0.25">
      <c r="G1895" s="43"/>
      <c r="H1895" s="43"/>
      <c r="I1895" s="43"/>
      <c r="J1895" s="43"/>
      <c r="K1895" s="133"/>
      <c r="L1895" s="43"/>
      <c r="M1895" s="133"/>
      <c r="N1895" s="133"/>
      <c r="O1895" s="43"/>
      <c r="P1895" s="43"/>
    </row>
    <row r="1896" spans="7:16" x14ac:dyDescent="0.25">
      <c r="G1896" s="43"/>
      <c r="H1896" s="43"/>
      <c r="I1896" s="43"/>
      <c r="J1896" s="43"/>
      <c r="K1896" s="133"/>
      <c r="L1896" s="43"/>
      <c r="M1896" s="133"/>
      <c r="N1896" s="133"/>
      <c r="O1896" s="43"/>
      <c r="P1896" s="43"/>
    </row>
    <row r="1897" spans="7:16" x14ac:dyDescent="0.25">
      <c r="G1897" s="43"/>
      <c r="H1897" s="43"/>
      <c r="I1897" s="43"/>
      <c r="J1897" s="43"/>
      <c r="K1897" s="133"/>
      <c r="L1897" s="43"/>
      <c r="M1897" s="133"/>
      <c r="N1897" s="133"/>
      <c r="O1897" s="43"/>
      <c r="P1897" s="43"/>
    </row>
    <row r="1898" spans="7:16" x14ac:dyDescent="0.25">
      <c r="G1898" s="43"/>
      <c r="H1898" s="43"/>
      <c r="I1898" s="43"/>
      <c r="J1898" s="43"/>
      <c r="K1898" s="133"/>
      <c r="L1898" s="43"/>
      <c r="M1898" s="133"/>
      <c r="N1898" s="133"/>
      <c r="O1898" s="43"/>
      <c r="P1898" s="43"/>
    </row>
    <row r="1899" spans="7:16" x14ac:dyDescent="0.25">
      <c r="G1899" s="43"/>
      <c r="H1899" s="43"/>
      <c r="I1899" s="43"/>
      <c r="J1899" s="43"/>
      <c r="K1899" s="133"/>
      <c r="L1899" s="43"/>
      <c r="M1899" s="133"/>
      <c r="N1899" s="133"/>
      <c r="O1899" s="43"/>
      <c r="P1899" s="43"/>
    </row>
    <row r="1900" spans="7:16" x14ac:dyDescent="0.25">
      <c r="G1900" s="43"/>
      <c r="H1900" s="43"/>
      <c r="I1900" s="43"/>
      <c r="J1900" s="43"/>
      <c r="K1900" s="133"/>
      <c r="L1900" s="43"/>
      <c r="M1900" s="133"/>
      <c r="N1900" s="133"/>
      <c r="O1900" s="43"/>
      <c r="P1900" s="43"/>
    </row>
    <row r="1901" spans="7:16" x14ac:dyDescent="0.25">
      <c r="G1901" s="43"/>
      <c r="H1901" s="43"/>
      <c r="I1901" s="43"/>
      <c r="J1901" s="43"/>
      <c r="K1901" s="133"/>
      <c r="L1901" s="43"/>
      <c r="M1901" s="133"/>
      <c r="N1901" s="133"/>
      <c r="O1901" s="43"/>
      <c r="P1901" s="43"/>
    </row>
    <row r="1902" spans="7:16" x14ac:dyDescent="0.25">
      <c r="G1902" s="43"/>
      <c r="H1902" s="43"/>
      <c r="I1902" s="43"/>
      <c r="J1902" s="43"/>
      <c r="K1902" s="133"/>
      <c r="L1902" s="43"/>
      <c r="M1902" s="133"/>
      <c r="N1902" s="133"/>
      <c r="O1902" s="43"/>
      <c r="P1902" s="43"/>
    </row>
    <row r="1903" spans="7:16" x14ac:dyDescent="0.25">
      <c r="G1903" s="43"/>
      <c r="H1903" s="43"/>
      <c r="I1903" s="43"/>
      <c r="J1903" s="43"/>
      <c r="K1903" s="133"/>
      <c r="L1903" s="43"/>
      <c r="M1903" s="133"/>
      <c r="N1903" s="133"/>
      <c r="O1903" s="43"/>
      <c r="P1903" s="43"/>
    </row>
    <row r="1904" spans="7:16" x14ac:dyDescent="0.25">
      <c r="G1904" s="43"/>
      <c r="H1904" s="43"/>
      <c r="I1904" s="43"/>
      <c r="J1904" s="43"/>
      <c r="K1904" s="133"/>
      <c r="L1904" s="43"/>
      <c r="M1904" s="133"/>
      <c r="N1904" s="133"/>
      <c r="O1904" s="43"/>
      <c r="P1904" s="43"/>
    </row>
    <row r="1905" spans="7:16" x14ac:dyDescent="0.25">
      <c r="G1905" s="43"/>
      <c r="H1905" s="43"/>
      <c r="I1905" s="43"/>
      <c r="J1905" s="43"/>
      <c r="K1905" s="133"/>
      <c r="L1905" s="43"/>
      <c r="M1905" s="133"/>
      <c r="N1905" s="133"/>
      <c r="O1905" s="43"/>
      <c r="P1905" s="43"/>
    </row>
    <row r="1906" spans="7:16" x14ac:dyDescent="0.25">
      <c r="G1906" s="43"/>
      <c r="H1906" s="43"/>
      <c r="I1906" s="43"/>
      <c r="J1906" s="43"/>
      <c r="K1906" s="133"/>
      <c r="L1906" s="43"/>
      <c r="M1906" s="133"/>
      <c r="N1906" s="133"/>
      <c r="O1906" s="43"/>
      <c r="P1906" s="43"/>
    </row>
    <row r="1907" spans="7:16" x14ac:dyDescent="0.25">
      <c r="G1907" s="43"/>
      <c r="H1907" s="43"/>
      <c r="I1907" s="43"/>
      <c r="J1907" s="43"/>
      <c r="K1907" s="133"/>
      <c r="L1907" s="43"/>
      <c r="M1907" s="133"/>
      <c r="N1907" s="133"/>
      <c r="O1907" s="43"/>
      <c r="P1907" s="43"/>
    </row>
    <row r="1908" spans="7:16" x14ac:dyDescent="0.25">
      <c r="G1908" s="43"/>
      <c r="H1908" s="43"/>
      <c r="I1908" s="43"/>
      <c r="J1908" s="43"/>
      <c r="K1908" s="133"/>
      <c r="L1908" s="43"/>
      <c r="M1908" s="133"/>
      <c r="N1908" s="133"/>
      <c r="O1908" s="43"/>
      <c r="P1908" s="43"/>
    </row>
    <row r="1909" spans="7:16" x14ac:dyDescent="0.25">
      <c r="G1909" s="43"/>
      <c r="H1909" s="43"/>
      <c r="I1909" s="43"/>
      <c r="J1909" s="43"/>
      <c r="K1909" s="133"/>
      <c r="L1909" s="43"/>
      <c r="M1909" s="133"/>
      <c r="N1909" s="133"/>
      <c r="O1909" s="43"/>
      <c r="P1909" s="43"/>
    </row>
    <row r="1910" spans="7:16" x14ac:dyDescent="0.25">
      <c r="G1910" s="43"/>
      <c r="H1910" s="43"/>
      <c r="I1910" s="43"/>
      <c r="J1910" s="43"/>
      <c r="K1910" s="133"/>
      <c r="L1910" s="43"/>
      <c r="M1910" s="133"/>
      <c r="N1910" s="133"/>
      <c r="O1910" s="43"/>
      <c r="P1910" s="43"/>
    </row>
    <row r="1911" spans="7:16" x14ac:dyDescent="0.25">
      <c r="G1911" s="43"/>
      <c r="H1911" s="43"/>
      <c r="I1911" s="43"/>
      <c r="J1911" s="43"/>
      <c r="K1911" s="133"/>
      <c r="L1911" s="43"/>
      <c r="M1911" s="133"/>
      <c r="N1911" s="133"/>
      <c r="O1911" s="43"/>
      <c r="P1911" s="43"/>
    </row>
    <row r="1912" spans="7:16" x14ac:dyDescent="0.25">
      <c r="G1912" s="43"/>
      <c r="H1912" s="43"/>
      <c r="I1912" s="43"/>
      <c r="J1912" s="43"/>
      <c r="K1912" s="133"/>
      <c r="L1912" s="43"/>
      <c r="M1912" s="133"/>
      <c r="N1912" s="133"/>
      <c r="O1912" s="43"/>
      <c r="P1912" s="43"/>
    </row>
    <row r="1913" spans="7:16" x14ac:dyDescent="0.25">
      <c r="G1913" s="43"/>
      <c r="H1913" s="43"/>
      <c r="I1913" s="43"/>
      <c r="J1913" s="43"/>
      <c r="K1913" s="133"/>
      <c r="L1913" s="43"/>
      <c r="M1913" s="133"/>
      <c r="N1913" s="133"/>
      <c r="O1913" s="43"/>
      <c r="P1913" s="43"/>
    </row>
    <row r="1914" spans="7:16" x14ac:dyDescent="0.25">
      <c r="G1914" s="43"/>
      <c r="H1914" s="43"/>
      <c r="I1914" s="43"/>
      <c r="J1914" s="43"/>
      <c r="K1914" s="133"/>
      <c r="L1914" s="43"/>
      <c r="M1914" s="133"/>
      <c r="N1914" s="133"/>
      <c r="O1914" s="43"/>
      <c r="P1914" s="43"/>
    </row>
    <row r="1915" spans="7:16" x14ac:dyDescent="0.25">
      <c r="G1915" s="43"/>
      <c r="H1915" s="43"/>
      <c r="I1915" s="43"/>
      <c r="J1915" s="43"/>
      <c r="K1915" s="133"/>
      <c r="L1915" s="43"/>
      <c r="M1915" s="133"/>
      <c r="N1915" s="133"/>
      <c r="O1915" s="43"/>
      <c r="P1915" s="43"/>
    </row>
    <row r="1916" spans="7:16" x14ac:dyDescent="0.25">
      <c r="G1916" s="43"/>
      <c r="H1916" s="43"/>
      <c r="I1916" s="43"/>
      <c r="J1916" s="43"/>
      <c r="K1916" s="133"/>
      <c r="L1916" s="43"/>
      <c r="M1916" s="133"/>
      <c r="N1916" s="133"/>
      <c r="O1916" s="43"/>
      <c r="P1916" s="43"/>
    </row>
    <row r="1917" spans="7:16" x14ac:dyDescent="0.25">
      <c r="G1917" s="43"/>
      <c r="H1917" s="43"/>
      <c r="I1917" s="43"/>
      <c r="J1917" s="43"/>
      <c r="K1917" s="133"/>
      <c r="L1917" s="43"/>
      <c r="M1917" s="133"/>
      <c r="N1917" s="133"/>
      <c r="O1917" s="43"/>
      <c r="P1917" s="43"/>
    </row>
    <row r="1918" spans="7:16" x14ac:dyDescent="0.25">
      <c r="G1918" s="43"/>
      <c r="H1918" s="43"/>
      <c r="I1918" s="43"/>
      <c r="J1918" s="43"/>
      <c r="K1918" s="133"/>
      <c r="L1918" s="43"/>
      <c r="M1918" s="133"/>
      <c r="N1918" s="133"/>
      <c r="O1918" s="43"/>
      <c r="P1918" s="43"/>
    </row>
    <row r="1919" spans="7:16" x14ac:dyDescent="0.25">
      <c r="G1919" s="43"/>
      <c r="H1919" s="43"/>
      <c r="I1919" s="43"/>
      <c r="J1919" s="43"/>
      <c r="K1919" s="133"/>
      <c r="L1919" s="43"/>
      <c r="M1919" s="133"/>
      <c r="N1919" s="133"/>
      <c r="O1919" s="43"/>
      <c r="P1919" s="43"/>
    </row>
    <row r="1920" spans="7:16" x14ac:dyDescent="0.25">
      <c r="G1920" s="43"/>
      <c r="H1920" s="43"/>
      <c r="I1920" s="43"/>
      <c r="J1920" s="43"/>
      <c r="K1920" s="133"/>
      <c r="L1920" s="43"/>
      <c r="M1920" s="133"/>
      <c r="N1920" s="133"/>
      <c r="O1920" s="43"/>
      <c r="P1920" s="43"/>
    </row>
    <row r="1921" spans="7:16" x14ac:dyDescent="0.25">
      <c r="G1921" s="43"/>
      <c r="H1921" s="43"/>
      <c r="I1921" s="43"/>
      <c r="J1921" s="43"/>
      <c r="K1921" s="133"/>
      <c r="L1921" s="43"/>
      <c r="M1921" s="133"/>
      <c r="N1921" s="133"/>
      <c r="O1921" s="43"/>
      <c r="P1921" s="43"/>
    </row>
    <row r="1922" spans="7:16" x14ac:dyDescent="0.25">
      <c r="G1922" s="43"/>
      <c r="H1922" s="43"/>
      <c r="I1922" s="43"/>
      <c r="J1922" s="43"/>
      <c r="K1922" s="133"/>
      <c r="L1922" s="43"/>
      <c r="M1922" s="133"/>
      <c r="N1922" s="133"/>
      <c r="O1922" s="43"/>
      <c r="P1922" s="43"/>
    </row>
    <row r="1923" spans="7:16" x14ac:dyDescent="0.25">
      <c r="G1923" s="43"/>
      <c r="H1923" s="43"/>
      <c r="I1923" s="43"/>
      <c r="J1923" s="43"/>
      <c r="K1923" s="133"/>
      <c r="L1923" s="43"/>
      <c r="M1923" s="133"/>
      <c r="N1923" s="133"/>
      <c r="O1923" s="43"/>
      <c r="P1923" s="43"/>
    </row>
    <row r="1924" spans="7:16" x14ac:dyDescent="0.25">
      <c r="G1924" s="43"/>
      <c r="H1924" s="43"/>
      <c r="I1924" s="43"/>
      <c r="J1924" s="43"/>
      <c r="K1924" s="133"/>
      <c r="L1924" s="43"/>
      <c r="M1924" s="133"/>
      <c r="N1924" s="133"/>
      <c r="O1924" s="43"/>
      <c r="P1924" s="43"/>
    </row>
    <row r="1925" spans="7:16" x14ac:dyDescent="0.25">
      <c r="G1925" s="43"/>
      <c r="H1925" s="43"/>
      <c r="I1925" s="43"/>
      <c r="J1925" s="43"/>
      <c r="K1925" s="133"/>
      <c r="L1925" s="43"/>
      <c r="M1925" s="133"/>
      <c r="N1925" s="133"/>
      <c r="O1925" s="43"/>
      <c r="P1925" s="43"/>
    </row>
    <row r="1926" spans="7:16" x14ac:dyDescent="0.25">
      <c r="G1926" s="43"/>
      <c r="H1926" s="43"/>
      <c r="I1926" s="43"/>
      <c r="J1926" s="43"/>
      <c r="K1926" s="133"/>
      <c r="L1926" s="43"/>
      <c r="M1926" s="133"/>
      <c r="N1926" s="133"/>
      <c r="O1926" s="43"/>
      <c r="P1926" s="43"/>
    </row>
    <row r="1927" spans="7:16" x14ac:dyDescent="0.25">
      <c r="G1927" s="43"/>
      <c r="H1927" s="43"/>
      <c r="I1927" s="43"/>
      <c r="J1927" s="43"/>
      <c r="K1927" s="133"/>
      <c r="L1927" s="43"/>
      <c r="M1927" s="133"/>
      <c r="N1927" s="133"/>
      <c r="O1927" s="43"/>
      <c r="P1927" s="43"/>
    </row>
    <row r="1928" spans="7:16" x14ac:dyDescent="0.25">
      <c r="G1928" s="43"/>
      <c r="H1928" s="43"/>
      <c r="I1928" s="43"/>
      <c r="J1928" s="43"/>
      <c r="K1928" s="133"/>
      <c r="L1928" s="43"/>
      <c r="M1928" s="133"/>
      <c r="N1928" s="133"/>
      <c r="O1928" s="43"/>
      <c r="P1928" s="43"/>
    </row>
    <row r="1929" spans="7:16" x14ac:dyDescent="0.25">
      <c r="G1929" s="43"/>
      <c r="H1929" s="43"/>
      <c r="I1929" s="43"/>
      <c r="J1929" s="43"/>
      <c r="K1929" s="133"/>
      <c r="L1929" s="43"/>
      <c r="M1929" s="133"/>
      <c r="N1929" s="133"/>
      <c r="O1929" s="43"/>
      <c r="P1929" s="43"/>
    </row>
    <row r="1930" spans="7:16" x14ac:dyDescent="0.25">
      <c r="G1930" s="43"/>
      <c r="H1930" s="43"/>
      <c r="I1930" s="43"/>
      <c r="J1930" s="43"/>
      <c r="K1930" s="133"/>
      <c r="L1930" s="43"/>
      <c r="M1930" s="133"/>
      <c r="N1930" s="133"/>
      <c r="O1930" s="43"/>
      <c r="P1930" s="43"/>
    </row>
    <row r="1931" spans="7:16" x14ac:dyDescent="0.25">
      <c r="G1931" s="43"/>
      <c r="H1931" s="43"/>
      <c r="I1931" s="43"/>
      <c r="J1931" s="43"/>
      <c r="K1931" s="133"/>
      <c r="L1931" s="43"/>
      <c r="M1931" s="133"/>
      <c r="N1931" s="133"/>
      <c r="O1931" s="43"/>
      <c r="P1931" s="43"/>
    </row>
    <row r="1932" spans="7:16" x14ac:dyDescent="0.25">
      <c r="G1932" s="43"/>
      <c r="H1932" s="43"/>
      <c r="I1932" s="43"/>
      <c r="J1932" s="43"/>
      <c r="K1932" s="133"/>
      <c r="L1932" s="43"/>
      <c r="M1932" s="133"/>
      <c r="N1932" s="133"/>
      <c r="O1932" s="43"/>
      <c r="P1932" s="43"/>
    </row>
    <row r="1933" spans="7:16" x14ac:dyDescent="0.25">
      <c r="G1933" s="43"/>
      <c r="H1933" s="43"/>
      <c r="I1933" s="43"/>
      <c r="J1933" s="43"/>
      <c r="K1933" s="133"/>
      <c r="L1933" s="43"/>
      <c r="M1933" s="133"/>
      <c r="N1933" s="133"/>
      <c r="O1933" s="43"/>
      <c r="P1933" s="43"/>
    </row>
    <row r="1934" spans="7:16" x14ac:dyDescent="0.25">
      <c r="G1934" s="43"/>
      <c r="H1934" s="43"/>
      <c r="I1934" s="43"/>
      <c r="J1934" s="43"/>
      <c r="K1934" s="133"/>
      <c r="L1934" s="43"/>
      <c r="M1934" s="133"/>
      <c r="N1934" s="133"/>
      <c r="O1934" s="43"/>
      <c r="P1934" s="43"/>
    </row>
    <row r="1935" spans="7:16" x14ac:dyDescent="0.25">
      <c r="G1935" s="43"/>
      <c r="H1935" s="43"/>
      <c r="I1935" s="43"/>
      <c r="J1935" s="43"/>
      <c r="K1935" s="133"/>
      <c r="L1935" s="43"/>
      <c r="M1935" s="133"/>
      <c r="N1935" s="133"/>
      <c r="O1935" s="43"/>
      <c r="P1935" s="43"/>
    </row>
    <row r="1936" spans="7:16" x14ac:dyDescent="0.25">
      <c r="G1936" s="43"/>
      <c r="H1936" s="43"/>
      <c r="I1936" s="43"/>
      <c r="J1936" s="43"/>
      <c r="K1936" s="133"/>
      <c r="L1936" s="43"/>
      <c r="M1936" s="133"/>
      <c r="N1936" s="133"/>
      <c r="O1936" s="43"/>
      <c r="P1936" s="43"/>
    </row>
    <row r="1937" spans="7:16" x14ac:dyDescent="0.25">
      <c r="G1937" s="43"/>
      <c r="H1937" s="43"/>
      <c r="I1937" s="43"/>
      <c r="J1937" s="43"/>
      <c r="K1937" s="133"/>
      <c r="L1937" s="43"/>
      <c r="M1937" s="133"/>
      <c r="N1937" s="133"/>
      <c r="O1937" s="43"/>
      <c r="P1937" s="43"/>
    </row>
    <row r="1938" spans="7:16" x14ac:dyDescent="0.25">
      <c r="G1938" s="43"/>
      <c r="H1938" s="43"/>
      <c r="I1938" s="43"/>
      <c r="J1938" s="43"/>
      <c r="K1938" s="133"/>
      <c r="L1938" s="43"/>
      <c r="M1938" s="133"/>
      <c r="N1938" s="133"/>
      <c r="O1938" s="43"/>
      <c r="P1938" s="43"/>
    </row>
    <row r="1939" spans="7:16" x14ac:dyDescent="0.25">
      <c r="G1939" s="43"/>
      <c r="H1939" s="43"/>
      <c r="I1939" s="43"/>
      <c r="J1939" s="43"/>
      <c r="K1939" s="133"/>
      <c r="L1939" s="43"/>
      <c r="M1939" s="133"/>
      <c r="N1939" s="133"/>
      <c r="O1939" s="43"/>
      <c r="P1939" s="43"/>
    </row>
    <row r="1940" spans="7:16" x14ac:dyDescent="0.25">
      <c r="G1940" s="43"/>
      <c r="H1940" s="43"/>
      <c r="I1940" s="43"/>
      <c r="J1940" s="43"/>
      <c r="K1940" s="133"/>
      <c r="L1940" s="43"/>
      <c r="M1940" s="133"/>
      <c r="N1940" s="133"/>
      <c r="O1940" s="43"/>
      <c r="P1940" s="43"/>
    </row>
    <row r="1941" spans="7:16" x14ac:dyDescent="0.25">
      <c r="G1941" s="43"/>
      <c r="H1941" s="43"/>
      <c r="I1941" s="43"/>
      <c r="J1941" s="43"/>
      <c r="K1941" s="133"/>
      <c r="L1941" s="43"/>
      <c r="M1941" s="133"/>
      <c r="N1941" s="133"/>
      <c r="O1941" s="43"/>
      <c r="P1941" s="43"/>
    </row>
    <row r="1942" spans="7:16" x14ac:dyDescent="0.25">
      <c r="G1942" s="43"/>
      <c r="H1942" s="43"/>
      <c r="I1942" s="43"/>
      <c r="J1942" s="43"/>
      <c r="K1942" s="133"/>
      <c r="L1942" s="43"/>
      <c r="M1942" s="133"/>
      <c r="N1942" s="133"/>
      <c r="O1942" s="43"/>
      <c r="P1942" s="43"/>
    </row>
    <row r="1943" spans="7:16" x14ac:dyDescent="0.25">
      <c r="G1943" s="43"/>
      <c r="H1943" s="43"/>
      <c r="I1943" s="43"/>
      <c r="J1943" s="43"/>
      <c r="K1943" s="133"/>
      <c r="L1943" s="43"/>
      <c r="M1943" s="133"/>
      <c r="N1943" s="133"/>
      <c r="O1943" s="43"/>
      <c r="P1943" s="43"/>
    </row>
    <row r="1944" spans="7:16" x14ac:dyDescent="0.25">
      <c r="G1944" s="43"/>
      <c r="H1944" s="43"/>
      <c r="I1944" s="43"/>
      <c r="J1944" s="43"/>
      <c r="K1944" s="133"/>
      <c r="L1944" s="43"/>
      <c r="M1944" s="133"/>
      <c r="N1944" s="133"/>
      <c r="O1944" s="43"/>
      <c r="P1944" s="43"/>
    </row>
    <row r="1945" spans="7:16" x14ac:dyDescent="0.25">
      <c r="G1945" s="43"/>
      <c r="H1945" s="43"/>
      <c r="I1945" s="43"/>
      <c r="J1945" s="43"/>
      <c r="K1945" s="133"/>
      <c r="L1945" s="43"/>
      <c r="M1945" s="133"/>
      <c r="N1945" s="133"/>
      <c r="O1945" s="43"/>
      <c r="P1945" s="43"/>
    </row>
    <row r="1946" spans="7:16" x14ac:dyDescent="0.25">
      <c r="G1946" s="43"/>
      <c r="H1946" s="43"/>
      <c r="I1946" s="43"/>
      <c r="J1946" s="43"/>
      <c r="K1946" s="133"/>
      <c r="L1946" s="43"/>
      <c r="M1946" s="133"/>
      <c r="N1946" s="133"/>
      <c r="O1946" s="43"/>
      <c r="P1946" s="43"/>
    </row>
    <row r="1947" spans="7:16" x14ac:dyDescent="0.25">
      <c r="G1947" s="43"/>
      <c r="H1947" s="43"/>
      <c r="I1947" s="43"/>
      <c r="J1947" s="43"/>
      <c r="K1947" s="133"/>
      <c r="L1947" s="43"/>
      <c r="M1947" s="133"/>
      <c r="N1947" s="133"/>
      <c r="O1947" s="43"/>
      <c r="P1947" s="43"/>
    </row>
    <row r="1948" spans="7:16" x14ac:dyDescent="0.25">
      <c r="G1948" s="43"/>
      <c r="H1948" s="43"/>
      <c r="I1948" s="43"/>
      <c r="J1948" s="43"/>
      <c r="K1948" s="133"/>
      <c r="L1948" s="43"/>
      <c r="M1948" s="133"/>
      <c r="N1948" s="133"/>
      <c r="O1948" s="43"/>
      <c r="P1948" s="43"/>
    </row>
    <row r="1949" spans="7:16" x14ac:dyDescent="0.25">
      <c r="G1949" s="43"/>
      <c r="H1949" s="43"/>
      <c r="I1949" s="43"/>
      <c r="J1949" s="43"/>
      <c r="K1949" s="133"/>
      <c r="L1949" s="43"/>
      <c r="M1949" s="133"/>
      <c r="N1949" s="133"/>
      <c r="O1949" s="43"/>
      <c r="P1949" s="43"/>
    </row>
    <row r="1950" spans="7:16" x14ac:dyDescent="0.25">
      <c r="G1950" s="43"/>
      <c r="H1950" s="43"/>
      <c r="I1950" s="43"/>
      <c r="J1950" s="43"/>
      <c r="K1950" s="133"/>
      <c r="L1950" s="43"/>
      <c r="M1950" s="133"/>
      <c r="N1950" s="133"/>
      <c r="O1950" s="43"/>
      <c r="P1950" s="43"/>
    </row>
    <row r="1951" spans="7:16" x14ac:dyDescent="0.25">
      <c r="G1951" s="43"/>
      <c r="H1951" s="43"/>
      <c r="I1951" s="43"/>
      <c r="J1951" s="43"/>
      <c r="K1951" s="133"/>
      <c r="L1951" s="43"/>
      <c r="M1951" s="133"/>
      <c r="N1951" s="133"/>
      <c r="O1951" s="43"/>
      <c r="P1951" s="43"/>
    </row>
    <row r="1952" spans="7:16" x14ac:dyDescent="0.25">
      <c r="G1952" s="43"/>
      <c r="H1952" s="43"/>
      <c r="I1952" s="43"/>
      <c r="J1952" s="43"/>
      <c r="K1952" s="133"/>
      <c r="L1952" s="43"/>
      <c r="M1952" s="133"/>
      <c r="N1952" s="133"/>
      <c r="O1952" s="43"/>
      <c r="P1952" s="43"/>
    </row>
    <row r="1953" spans="7:16" x14ac:dyDescent="0.25">
      <c r="G1953" s="43"/>
      <c r="H1953" s="43"/>
      <c r="I1953" s="43"/>
      <c r="J1953" s="43"/>
      <c r="K1953" s="133"/>
      <c r="L1953" s="43"/>
      <c r="M1953" s="133"/>
      <c r="N1953" s="133"/>
      <c r="O1953" s="43"/>
      <c r="P1953" s="43"/>
    </row>
    <row r="1954" spans="7:16" x14ac:dyDescent="0.25">
      <c r="G1954" s="43"/>
      <c r="H1954" s="43"/>
      <c r="I1954" s="43"/>
      <c r="J1954" s="43"/>
      <c r="K1954" s="133"/>
      <c r="L1954" s="43"/>
      <c r="M1954" s="133"/>
      <c r="N1954" s="133"/>
      <c r="O1954" s="43"/>
      <c r="P1954" s="43"/>
    </row>
    <row r="1955" spans="7:16" x14ac:dyDescent="0.25">
      <c r="G1955" s="43"/>
      <c r="H1955" s="43"/>
      <c r="I1955" s="43"/>
      <c r="J1955" s="43"/>
      <c r="K1955" s="133"/>
      <c r="L1955" s="43"/>
      <c r="M1955" s="133"/>
      <c r="N1955" s="133"/>
      <c r="O1955" s="43"/>
      <c r="P1955" s="43"/>
    </row>
    <row r="1956" spans="7:16" x14ac:dyDescent="0.25">
      <c r="G1956" s="43"/>
      <c r="H1956" s="43"/>
      <c r="I1956" s="43"/>
      <c r="J1956" s="43"/>
      <c r="K1956" s="133"/>
      <c r="L1956" s="43"/>
      <c r="M1956" s="133"/>
      <c r="N1956" s="133"/>
      <c r="O1956" s="43"/>
      <c r="P1956" s="43"/>
    </row>
    <row r="1957" spans="7:16" x14ac:dyDescent="0.25">
      <c r="G1957" s="43"/>
      <c r="H1957" s="43"/>
      <c r="I1957" s="43"/>
      <c r="J1957" s="43"/>
      <c r="K1957" s="133"/>
      <c r="L1957" s="43"/>
      <c r="M1957" s="133"/>
      <c r="N1957" s="133"/>
      <c r="O1957" s="43"/>
      <c r="P1957" s="43"/>
    </row>
    <row r="1958" spans="7:16" x14ac:dyDescent="0.25">
      <c r="G1958" s="43"/>
      <c r="H1958" s="43"/>
      <c r="I1958" s="43"/>
      <c r="J1958" s="43"/>
      <c r="K1958" s="133"/>
      <c r="L1958" s="43"/>
      <c r="M1958" s="133"/>
      <c r="N1958" s="133"/>
      <c r="O1958" s="43"/>
      <c r="P1958" s="43"/>
    </row>
    <row r="1959" spans="7:16" x14ac:dyDescent="0.25">
      <c r="G1959" s="43"/>
      <c r="H1959" s="43"/>
      <c r="I1959" s="43"/>
      <c r="J1959" s="43"/>
      <c r="K1959" s="133"/>
      <c r="L1959" s="43"/>
      <c r="M1959" s="133"/>
      <c r="N1959" s="133"/>
      <c r="O1959" s="43"/>
      <c r="P1959" s="43"/>
    </row>
    <row r="1960" spans="7:16" x14ac:dyDescent="0.25">
      <c r="G1960" s="43"/>
      <c r="H1960" s="43"/>
      <c r="I1960" s="43"/>
      <c r="J1960" s="43"/>
      <c r="K1960" s="133"/>
      <c r="L1960" s="43"/>
      <c r="M1960" s="133"/>
      <c r="N1960" s="133"/>
      <c r="O1960" s="43"/>
      <c r="P1960" s="43"/>
    </row>
    <row r="1961" spans="7:16" x14ac:dyDescent="0.25">
      <c r="G1961" s="43"/>
      <c r="H1961" s="43"/>
      <c r="I1961" s="43"/>
      <c r="J1961" s="43"/>
      <c r="K1961" s="133"/>
      <c r="L1961" s="43"/>
      <c r="M1961" s="133"/>
      <c r="N1961" s="133"/>
      <c r="O1961" s="43"/>
      <c r="P1961" s="43"/>
    </row>
    <row r="1962" spans="7:16" x14ac:dyDescent="0.25">
      <c r="G1962" s="43"/>
      <c r="H1962" s="43"/>
      <c r="I1962" s="43"/>
      <c r="J1962" s="43"/>
      <c r="K1962" s="133"/>
      <c r="L1962" s="43"/>
      <c r="M1962" s="133"/>
      <c r="N1962" s="133"/>
      <c r="O1962" s="43"/>
      <c r="P1962" s="43"/>
    </row>
    <row r="1963" spans="7:16" x14ac:dyDescent="0.25">
      <c r="G1963" s="43"/>
      <c r="H1963" s="43"/>
      <c r="I1963" s="43"/>
      <c r="J1963" s="43"/>
      <c r="K1963" s="133"/>
      <c r="L1963" s="43"/>
      <c r="M1963" s="133"/>
      <c r="N1963" s="133"/>
      <c r="O1963" s="43"/>
      <c r="P1963" s="43"/>
    </row>
    <row r="1964" spans="7:16" x14ac:dyDescent="0.25">
      <c r="G1964" s="43"/>
      <c r="H1964" s="43"/>
      <c r="I1964" s="43"/>
      <c r="J1964" s="43"/>
      <c r="K1964" s="133"/>
      <c r="L1964" s="43"/>
      <c r="M1964" s="133"/>
      <c r="N1964" s="133"/>
      <c r="O1964" s="43"/>
      <c r="P1964" s="43"/>
    </row>
    <row r="1965" spans="7:16" x14ac:dyDescent="0.25">
      <c r="G1965" s="43"/>
      <c r="H1965" s="43"/>
      <c r="I1965" s="43"/>
      <c r="J1965" s="43"/>
      <c r="K1965" s="133"/>
      <c r="L1965" s="43"/>
      <c r="M1965" s="133"/>
      <c r="N1965" s="133"/>
      <c r="O1965" s="43"/>
      <c r="P1965" s="43"/>
    </row>
    <row r="1966" spans="7:16" x14ac:dyDescent="0.25">
      <c r="G1966" s="43"/>
      <c r="H1966" s="43"/>
      <c r="I1966" s="43"/>
      <c r="J1966" s="43"/>
      <c r="K1966" s="133"/>
      <c r="L1966" s="43"/>
      <c r="M1966" s="133"/>
      <c r="N1966" s="133"/>
      <c r="O1966" s="43"/>
      <c r="P1966" s="43"/>
    </row>
    <row r="1967" spans="7:16" x14ac:dyDescent="0.25">
      <c r="G1967" s="43"/>
      <c r="H1967" s="43"/>
      <c r="I1967" s="43"/>
      <c r="J1967" s="43"/>
      <c r="K1967" s="133"/>
      <c r="L1967" s="43"/>
      <c r="M1967" s="133"/>
      <c r="N1967" s="133"/>
      <c r="O1967" s="43"/>
      <c r="P1967" s="43"/>
    </row>
    <row r="1968" spans="7:16" x14ac:dyDescent="0.25">
      <c r="G1968" s="43"/>
      <c r="H1968" s="43"/>
      <c r="I1968" s="43"/>
      <c r="J1968" s="43"/>
      <c r="K1968" s="133"/>
      <c r="L1968" s="43"/>
      <c r="M1968" s="133"/>
      <c r="N1968" s="133"/>
      <c r="O1968" s="43"/>
      <c r="P1968" s="43"/>
    </row>
    <row r="1969" spans="7:16" x14ac:dyDescent="0.25">
      <c r="G1969" s="43"/>
      <c r="H1969" s="43"/>
      <c r="I1969" s="43"/>
      <c r="J1969" s="43"/>
      <c r="K1969" s="133"/>
      <c r="L1969" s="43"/>
      <c r="M1969" s="133"/>
      <c r="N1969" s="133"/>
      <c r="O1969" s="43"/>
      <c r="P1969" s="43"/>
    </row>
    <row r="1970" spans="7:16" x14ac:dyDescent="0.25">
      <c r="G1970" s="43"/>
      <c r="H1970" s="43"/>
      <c r="I1970" s="43"/>
      <c r="J1970" s="43"/>
      <c r="K1970" s="133"/>
      <c r="L1970" s="43"/>
      <c r="M1970" s="133"/>
      <c r="N1970" s="133"/>
      <c r="O1970" s="43"/>
      <c r="P1970" s="43"/>
    </row>
    <row r="1971" spans="7:16" x14ac:dyDescent="0.25">
      <c r="G1971" s="43"/>
      <c r="H1971" s="43"/>
      <c r="I1971" s="43"/>
      <c r="J1971" s="43"/>
      <c r="K1971" s="133"/>
      <c r="L1971" s="43"/>
      <c r="M1971" s="133"/>
      <c r="N1971" s="133"/>
      <c r="O1971" s="43"/>
      <c r="P1971" s="43"/>
    </row>
    <row r="1972" spans="7:16" x14ac:dyDescent="0.25">
      <c r="G1972" s="43"/>
      <c r="H1972" s="43"/>
      <c r="I1972" s="43"/>
      <c r="J1972" s="43"/>
      <c r="K1972" s="133"/>
      <c r="L1972" s="43"/>
      <c r="M1972" s="133"/>
      <c r="N1972" s="133"/>
      <c r="O1972" s="43"/>
      <c r="P1972" s="43"/>
    </row>
    <row r="1973" spans="7:16" x14ac:dyDescent="0.25">
      <c r="G1973" s="43"/>
      <c r="H1973" s="43"/>
      <c r="I1973" s="43"/>
      <c r="J1973" s="43"/>
      <c r="K1973" s="133"/>
      <c r="L1973" s="43"/>
      <c r="M1973" s="133"/>
      <c r="N1973" s="133"/>
      <c r="O1973" s="43"/>
      <c r="P1973" s="43"/>
    </row>
    <row r="1974" spans="7:16" x14ac:dyDescent="0.25">
      <c r="G1974" s="43"/>
      <c r="H1974" s="43"/>
      <c r="I1974" s="43"/>
      <c r="J1974" s="43"/>
      <c r="K1974" s="133"/>
      <c r="L1974" s="43"/>
      <c r="M1974" s="133"/>
      <c r="N1974" s="133"/>
      <c r="O1974" s="43"/>
      <c r="P1974" s="43"/>
    </row>
    <row r="1975" spans="7:16" x14ac:dyDescent="0.25">
      <c r="G1975" s="43"/>
      <c r="H1975" s="43"/>
      <c r="I1975" s="43"/>
      <c r="J1975" s="43"/>
      <c r="K1975" s="133"/>
      <c r="L1975" s="43"/>
      <c r="M1975" s="133"/>
      <c r="N1975" s="133"/>
      <c r="O1975" s="43"/>
      <c r="P1975" s="43"/>
    </row>
    <row r="1976" spans="7:16" x14ac:dyDescent="0.25">
      <c r="G1976" s="43"/>
      <c r="H1976" s="43"/>
      <c r="I1976" s="43"/>
      <c r="J1976" s="43"/>
      <c r="K1976" s="133"/>
      <c r="L1976" s="43"/>
      <c r="M1976" s="133"/>
      <c r="N1976" s="133"/>
      <c r="O1976" s="43"/>
      <c r="P1976" s="43"/>
    </row>
    <row r="1977" spans="7:16" x14ac:dyDescent="0.25">
      <c r="G1977" s="43"/>
      <c r="H1977" s="43"/>
      <c r="I1977" s="43"/>
      <c r="J1977" s="43"/>
      <c r="K1977" s="133"/>
      <c r="L1977" s="43"/>
      <c r="M1977" s="133"/>
      <c r="N1977" s="133"/>
      <c r="O1977" s="43"/>
      <c r="P1977" s="43"/>
    </row>
    <row r="1978" spans="7:16" x14ac:dyDescent="0.25">
      <c r="G1978" s="43"/>
      <c r="H1978" s="43"/>
      <c r="I1978" s="43"/>
      <c r="J1978" s="43"/>
      <c r="K1978" s="133"/>
      <c r="L1978" s="43"/>
      <c r="M1978" s="133"/>
      <c r="N1978" s="133"/>
      <c r="O1978" s="43"/>
      <c r="P1978" s="43"/>
    </row>
    <row r="1979" spans="7:16" x14ac:dyDescent="0.25">
      <c r="G1979" s="43"/>
      <c r="H1979" s="43"/>
      <c r="I1979" s="43"/>
      <c r="J1979" s="43"/>
      <c r="K1979" s="133"/>
      <c r="L1979" s="43"/>
      <c r="M1979" s="133"/>
      <c r="N1979" s="133"/>
      <c r="O1979" s="43"/>
      <c r="P1979" s="43"/>
    </row>
    <row r="1980" spans="7:16" x14ac:dyDescent="0.25">
      <c r="G1980" s="43"/>
      <c r="H1980" s="43"/>
      <c r="I1980" s="43"/>
      <c r="J1980" s="43"/>
      <c r="K1980" s="133"/>
      <c r="L1980" s="43"/>
      <c r="M1980" s="133"/>
      <c r="N1980" s="133"/>
      <c r="O1980" s="43"/>
      <c r="P1980" s="43"/>
    </row>
    <row r="1981" spans="7:16" x14ac:dyDescent="0.25">
      <c r="G1981" s="43"/>
      <c r="H1981" s="43"/>
      <c r="I1981" s="43"/>
      <c r="J1981" s="43"/>
      <c r="K1981" s="133"/>
      <c r="L1981" s="43"/>
      <c r="M1981" s="133"/>
      <c r="N1981" s="133"/>
      <c r="O1981" s="43"/>
      <c r="P1981" s="43"/>
    </row>
    <row r="1982" spans="7:16" x14ac:dyDescent="0.25">
      <c r="G1982" s="43"/>
      <c r="H1982" s="43"/>
      <c r="I1982" s="43"/>
      <c r="J1982" s="43"/>
      <c r="K1982" s="133"/>
      <c r="L1982" s="43"/>
      <c r="M1982" s="133"/>
      <c r="N1982" s="133"/>
      <c r="O1982" s="43"/>
      <c r="P1982" s="43"/>
    </row>
    <row r="1983" spans="7:16" x14ac:dyDescent="0.25">
      <c r="G1983" s="43"/>
      <c r="H1983" s="43"/>
      <c r="I1983" s="43"/>
      <c r="J1983" s="43"/>
      <c r="K1983" s="133"/>
      <c r="L1983" s="43"/>
      <c r="M1983" s="133"/>
      <c r="N1983" s="133"/>
      <c r="O1983" s="43"/>
      <c r="P1983" s="43"/>
    </row>
    <row r="1984" spans="7:16" x14ac:dyDescent="0.25">
      <c r="G1984" s="43"/>
      <c r="H1984" s="43"/>
      <c r="I1984" s="43"/>
      <c r="J1984" s="43"/>
      <c r="K1984" s="133"/>
      <c r="L1984" s="43"/>
      <c r="M1984" s="133"/>
      <c r="N1984" s="133"/>
      <c r="O1984" s="43"/>
      <c r="P1984" s="43"/>
    </row>
    <row r="1985" spans="7:16" x14ac:dyDescent="0.25">
      <c r="G1985" s="43"/>
      <c r="H1985" s="43"/>
      <c r="I1985" s="43"/>
      <c r="J1985" s="43"/>
      <c r="K1985" s="133"/>
      <c r="L1985" s="43"/>
      <c r="M1985" s="133"/>
      <c r="N1985" s="133"/>
      <c r="O1985" s="43"/>
      <c r="P1985" s="43"/>
    </row>
    <row r="1986" spans="7:16" x14ac:dyDescent="0.25">
      <c r="G1986" s="43"/>
      <c r="H1986" s="43"/>
      <c r="I1986" s="43"/>
      <c r="J1986" s="43"/>
      <c r="K1986" s="133"/>
      <c r="L1986" s="43"/>
      <c r="M1986" s="133"/>
      <c r="N1986" s="133"/>
      <c r="O1986" s="43"/>
      <c r="P1986" s="43"/>
    </row>
    <row r="1987" spans="7:16" x14ac:dyDescent="0.25">
      <c r="G1987" s="43"/>
      <c r="H1987" s="43"/>
      <c r="I1987" s="43"/>
      <c r="J1987" s="43"/>
      <c r="K1987" s="133"/>
      <c r="L1987" s="43"/>
      <c r="M1987" s="133"/>
      <c r="N1987" s="133"/>
      <c r="O1987" s="43"/>
      <c r="P1987" s="43"/>
    </row>
    <row r="1988" spans="7:16" x14ac:dyDescent="0.25">
      <c r="G1988" s="43"/>
      <c r="H1988" s="43"/>
      <c r="I1988" s="43"/>
      <c r="J1988" s="43"/>
      <c r="K1988" s="133"/>
      <c r="L1988" s="43"/>
      <c r="M1988" s="133"/>
      <c r="N1988" s="133"/>
      <c r="O1988" s="43"/>
      <c r="P1988" s="43"/>
    </row>
    <row r="1989" spans="7:16" x14ac:dyDescent="0.25">
      <c r="G1989" s="43"/>
      <c r="H1989" s="43"/>
      <c r="I1989" s="43"/>
      <c r="J1989" s="43"/>
      <c r="K1989" s="133"/>
      <c r="L1989" s="43"/>
      <c r="M1989" s="133"/>
      <c r="N1989" s="133"/>
      <c r="O1989" s="43"/>
      <c r="P1989" s="43"/>
    </row>
    <row r="1990" spans="7:16" x14ac:dyDescent="0.25">
      <c r="G1990" s="43"/>
      <c r="H1990" s="43"/>
      <c r="I1990" s="43"/>
      <c r="J1990" s="43"/>
      <c r="K1990" s="133"/>
      <c r="L1990" s="43"/>
      <c r="M1990" s="133"/>
      <c r="N1990" s="133"/>
      <c r="O1990" s="43"/>
      <c r="P1990" s="43"/>
    </row>
    <row r="1991" spans="7:16" x14ac:dyDescent="0.25">
      <c r="G1991" s="43"/>
      <c r="H1991" s="43"/>
      <c r="I1991" s="43"/>
      <c r="J1991" s="43"/>
      <c r="K1991" s="133"/>
      <c r="L1991" s="43"/>
      <c r="M1991" s="133"/>
      <c r="N1991" s="133"/>
      <c r="O1991" s="43"/>
      <c r="P1991" s="43"/>
    </row>
    <row r="1992" spans="7:16" x14ac:dyDescent="0.25">
      <c r="G1992" s="43"/>
      <c r="H1992" s="43"/>
      <c r="I1992" s="43"/>
      <c r="J1992" s="43"/>
      <c r="K1992" s="133"/>
      <c r="L1992" s="43"/>
      <c r="M1992" s="133"/>
      <c r="N1992" s="133"/>
      <c r="O1992" s="43"/>
      <c r="P1992" s="43"/>
    </row>
    <row r="1993" spans="7:16" x14ac:dyDescent="0.25">
      <c r="G1993" s="43"/>
      <c r="H1993" s="43"/>
      <c r="I1993" s="43"/>
      <c r="J1993" s="43"/>
      <c r="K1993" s="133"/>
      <c r="L1993" s="43"/>
      <c r="M1993" s="133"/>
      <c r="N1993" s="133"/>
      <c r="O1993" s="43"/>
      <c r="P1993" s="43"/>
    </row>
    <row r="1994" spans="7:16" x14ac:dyDescent="0.25">
      <c r="G1994" s="43"/>
      <c r="H1994" s="43"/>
      <c r="I1994" s="43"/>
      <c r="J1994" s="43"/>
      <c r="K1994" s="133"/>
      <c r="L1994" s="43"/>
      <c r="M1994" s="133"/>
      <c r="N1994" s="133"/>
      <c r="O1994" s="43"/>
      <c r="P1994" s="43"/>
    </row>
    <row r="1995" spans="7:16" x14ac:dyDescent="0.25">
      <c r="G1995" s="43"/>
      <c r="H1995" s="43"/>
      <c r="I1995" s="43"/>
      <c r="J1995" s="43"/>
      <c r="K1995" s="133"/>
      <c r="L1995" s="43"/>
      <c r="M1995" s="133"/>
      <c r="N1995" s="133"/>
      <c r="O1995" s="43"/>
      <c r="P1995" s="43"/>
    </row>
    <row r="1996" spans="7:16" x14ac:dyDescent="0.25">
      <c r="G1996" s="43"/>
      <c r="H1996" s="43"/>
      <c r="I1996" s="43"/>
      <c r="J1996" s="43"/>
      <c r="K1996" s="133"/>
      <c r="L1996" s="43"/>
      <c r="M1996" s="133"/>
      <c r="N1996" s="133"/>
      <c r="O1996" s="43"/>
      <c r="P1996" s="43"/>
    </row>
    <row r="1997" spans="7:16" x14ac:dyDescent="0.25">
      <c r="G1997" s="43"/>
      <c r="H1997" s="43"/>
      <c r="I1997" s="43"/>
      <c r="J1997" s="43"/>
      <c r="K1997" s="133"/>
      <c r="L1997" s="43"/>
      <c r="M1997" s="133"/>
      <c r="N1997" s="133"/>
      <c r="O1997" s="43"/>
      <c r="P1997" s="43"/>
    </row>
    <row r="1998" spans="7:16" x14ac:dyDescent="0.25">
      <c r="G1998" s="43"/>
      <c r="H1998" s="43"/>
      <c r="I1998" s="43"/>
      <c r="J1998" s="43"/>
      <c r="K1998" s="133"/>
      <c r="L1998" s="43"/>
      <c r="M1998" s="133"/>
      <c r="N1998" s="133"/>
      <c r="O1998" s="43"/>
      <c r="P1998" s="43"/>
    </row>
    <row r="1999" spans="7:16" x14ac:dyDescent="0.25">
      <c r="G1999" s="43"/>
      <c r="H1999" s="43"/>
      <c r="I1999" s="43"/>
      <c r="J1999" s="43"/>
      <c r="K1999" s="133"/>
      <c r="L1999" s="43"/>
      <c r="M1999" s="133"/>
      <c r="N1999" s="133"/>
      <c r="O1999" s="43"/>
      <c r="P1999" s="43"/>
    </row>
    <row r="2000" spans="7:16" x14ac:dyDescent="0.25">
      <c r="G2000" s="43"/>
      <c r="H2000" s="43"/>
      <c r="I2000" s="43"/>
      <c r="J2000" s="43"/>
      <c r="K2000" s="133"/>
      <c r="L2000" s="43"/>
      <c r="M2000" s="133"/>
      <c r="N2000" s="133"/>
      <c r="O2000" s="43"/>
      <c r="P2000" s="43"/>
    </row>
    <row r="2001" spans="7:16" x14ac:dyDescent="0.25">
      <c r="G2001" s="43"/>
      <c r="H2001" s="43"/>
      <c r="I2001" s="43"/>
      <c r="J2001" s="43"/>
      <c r="K2001" s="133"/>
      <c r="L2001" s="43"/>
      <c r="M2001" s="133"/>
      <c r="N2001" s="133"/>
      <c r="O2001" s="43"/>
      <c r="P2001" s="43"/>
    </row>
    <row r="2002" spans="7:16" x14ac:dyDescent="0.25">
      <c r="G2002" s="43"/>
      <c r="H2002" s="43"/>
      <c r="I2002" s="43"/>
      <c r="J2002" s="43"/>
      <c r="K2002" s="133"/>
      <c r="L2002" s="43"/>
      <c r="M2002" s="133"/>
      <c r="N2002" s="133"/>
      <c r="O2002" s="43"/>
      <c r="P2002" s="43"/>
    </row>
    <row r="2003" spans="7:16" x14ac:dyDescent="0.25">
      <c r="G2003" s="43"/>
      <c r="H2003" s="43"/>
      <c r="I2003" s="43"/>
      <c r="J2003" s="43"/>
      <c r="K2003" s="133"/>
      <c r="L2003" s="43"/>
      <c r="M2003" s="133"/>
      <c r="N2003" s="133"/>
      <c r="O2003" s="43"/>
      <c r="P2003" s="43"/>
    </row>
    <row r="2004" spans="7:16" x14ac:dyDescent="0.25">
      <c r="G2004" s="43"/>
      <c r="H2004" s="43"/>
      <c r="I2004" s="43"/>
      <c r="J2004" s="43"/>
      <c r="K2004" s="133"/>
      <c r="L2004" s="43"/>
      <c r="M2004" s="133"/>
      <c r="N2004" s="133"/>
      <c r="O2004" s="43"/>
      <c r="P2004" s="43"/>
    </row>
    <row r="2005" spans="7:16" x14ac:dyDescent="0.25">
      <c r="G2005" s="43"/>
      <c r="H2005" s="43"/>
      <c r="I2005" s="43"/>
      <c r="J2005" s="43"/>
      <c r="K2005" s="133"/>
      <c r="L2005" s="43"/>
      <c r="M2005" s="133"/>
      <c r="N2005" s="133"/>
      <c r="O2005" s="43"/>
      <c r="P2005" s="43"/>
    </row>
    <row r="2006" spans="7:16" x14ac:dyDescent="0.25">
      <c r="G2006" s="43"/>
      <c r="H2006" s="43"/>
      <c r="I2006" s="43"/>
      <c r="J2006" s="43"/>
      <c r="K2006" s="133"/>
      <c r="L2006" s="43"/>
      <c r="M2006" s="133"/>
      <c r="N2006" s="133"/>
      <c r="O2006" s="43"/>
      <c r="P2006" s="43"/>
    </row>
    <row r="2007" spans="7:16" x14ac:dyDescent="0.25">
      <c r="G2007" s="43"/>
      <c r="H2007" s="43"/>
      <c r="I2007" s="43"/>
      <c r="J2007" s="43"/>
      <c r="K2007" s="133"/>
      <c r="L2007" s="43"/>
      <c r="M2007" s="133"/>
      <c r="N2007" s="133"/>
      <c r="O2007" s="43"/>
      <c r="P2007" s="43"/>
    </row>
    <row r="2008" spans="7:16" x14ac:dyDescent="0.25">
      <c r="G2008" s="43"/>
      <c r="H2008" s="43"/>
      <c r="I2008" s="43"/>
      <c r="J2008" s="43"/>
      <c r="K2008" s="133"/>
      <c r="L2008" s="43"/>
      <c r="M2008" s="133"/>
      <c r="N2008" s="133"/>
      <c r="O2008" s="43"/>
      <c r="P2008" s="43"/>
    </row>
    <row r="2009" spans="7:16" x14ac:dyDescent="0.25">
      <c r="G2009" s="43"/>
      <c r="H2009" s="43"/>
      <c r="I2009" s="43"/>
      <c r="J2009" s="43"/>
      <c r="K2009" s="133"/>
      <c r="L2009" s="43"/>
      <c r="M2009" s="133"/>
      <c r="N2009" s="133"/>
      <c r="O2009" s="43"/>
      <c r="P2009" s="43"/>
    </row>
    <row r="2010" spans="7:16" x14ac:dyDescent="0.25">
      <c r="G2010" s="43"/>
      <c r="H2010" s="43"/>
      <c r="I2010" s="43"/>
      <c r="J2010" s="43"/>
      <c r="K2010" s="133"/>
      <c r="L2010" s="43"/>
      <c r="M2010" s="133"/>
      <c r="N2010" s="133"/>
      <c r="O2010" s="43"/>
      <c r="P2010" s="43"/>
    </row>
    <row r="2011" spans="7:16" x14ac:dyDescent="0.25">
      <c r="G2011" s="43"/>
      <c r="H2011" s="43"/>
      <c r="I2011" s="43"/>
      <c r="J2011" s="43"/>
      <c r="K2011" s="133"/>
      <c r="L2011" s="43"/>
      <c r="M2011" s="133"/>
      <c r="N2011" s="133"/>
      <c r="O2011" s="43"/>
      <c r="P2011" s="43"/>
    </row>
    <row r="2012" spans="7:16" x14ac:dyDescent="0.25">
      <c r="G2012" s="43"/>
      <c r="H2012" s="43"/>
      <c r="I2012" s="43"/>
      <c r="J2012" s="43"/>
      <c r="K2012" s="133"/>
      <c r="L2012" s="43"/>
      <c r="M2012" s="133"/>
      <c r="N2012" s="133"/>
      <c r="O2012" s="43"/>
      <c r="P2012" s="43"/>
    </row>
    <row r="2013" spans="7:16" x14ac:dyDescent="0.25">
      <c r="G2013" s="43"/>
      <c r="H2013" s="43"/>
      <c r="I2013" s="43"/>
      <c r="J2013" s="43"/>
      <c r="K2013" s="133"/>
      <c r="L2013" s="43"/>
      <c r="M2013" s="133"/>
      <c r="N2013" s="133"/>
      <c r="O2013" s="43"/>
      <c r="P2013" s="43"/>
    </row>
    <row r="2014" spans="7:16" x14ac:dyDescent="0.25">
      <c r="G2014" s="43"/>
      <c r="H2014" s="43"/>
      <c r="I2014" s="43"/>
      <c r="J2014" s="43"/>
      <c r="K2014" s="133"/>
      <c r="L2014" s="43"/>
      <c r="M2014" s="133"/>
      <c r="N2014" s="133"/>
      <c r="O2014" s="43"/>
      <c r="P2014" s="43"/>
    </row>
    <row r="2015" spans="7:16" x14ac:dyDescent="0.25">
      <c r="G2015" s="43"/>
      <c r="H2015" s="43"/>
      <c r="I2015" s="43"/>
      <c r="J2015" s="43"/>
      <c r="K2015" s="133"/>
      <c r="L2015" s="43"/>
      <c r="M2015" s="133"/>
      <c r="N2015" s="133"/>
      <c r="O2015" s="43"/>
      <c r="P2015" s="43"/>
    </row>
    <row r="2016" spans="7:16" x14ac:dyDescent="0.25">
      <c r="G2016" s="43"/>
      <c r="H2016" s="43"/>
      <c r="I2016" s="43"/>
      <c r="J2016" s="43"/>
      <c r="K2016" s="133"/>
      <c r="L2016" s="43"/>
      <c r="M2016" s="133"/>
      <c r="N2016" s="133"/>
      <c r="O2016" s="43"/>
      <c r="P2016" s="43"/>
    </row>
    <row r="2017" spans="7:16" x14ac:dyDescent="0.25">
      <c r="G2017" s="43"/>
      <c r="H2017" s="43"/>
      <c r="I2017" s="43"/>
      <c r="J2017" s="43"/>
      <c r="K2017" s="133"/>
      <c r="L2017" s="43"/>
      <c r="M2017" s="133"/>
      <c r="N2017" s="133"/>
      <c r="O2017" s="43"/>
      <c r="P2017" s="43"/>
    </row>
    <row r="2018" spans="7:16" x14ac:dyDescent="0.25">
      <c r="G2018" s="43"/>
      <c r="H2018" s="43"/>
      <c r="I2018" s="43"/>
      <c r="J2018" s="43"/>
      <c r="K2018" s="133"/>
      <c r="L2018" s="43"/>
      <c r="M2018" s="133"/>
      <c r="N2018" s="133"/>
      <c r="O2018" s="43"/>
      <c r="P2018" s="43"/>
    </row>
    <row r="2019" spans="7:16" x14ac:dyDescent="0.25">
      <c r="G2019" s="43"/>
      <c r="H2019" s="43"/>
      <c r="I2019" s="43"/>
      <c r="J2019" s="43"/>
      <c r="K2019" s="133"/>
      <c r="L2019" s="43"/>
      <c r="M2019" s="133"/>
      <c r="N2019" s="133"/>
      <c r="O2019" s="43"/>
      <c r="P2019" s="43"/>
    </row>
    <row r="2020" spans="7:16" x14ac:dyDescent="0.25">
      <c r="G2020" s="43"/>
      <c r="H2020" s="43"/>
      <c r="I2020" s="43"/>
      <c r="J2020" s="43"/>
      <c r="K2020" s="133"/>
      <c r="L2020" s="43"/>
      <c r="M2020" s="133"/>
      <c r="N2020" s="133"/>
      <c r="O2020" s="43"/>
      <c r="P2020" s="43"/>
    </row>
    <row r="2021" spans="7:16" x14ac:dyDescent="0.25">
      <c r="G2021" s="43"/>
      <c r="H2021" s="43"/>
      <c r="I2021" s="43"/>
      <c r="J2021" s="43"/>
      <c r="K2021" s="133"/>
      <c r="L2021" s="43"/>
      <c r="M2021" s="133"/>
      <c r="N2021" s="133"/>
      <c r="O2021" s="43"/>
      <c r="P2021" s="43"/>
    </row>
    <row r="2022" spans="7:16" x14ac:dyDescent="0.25">
      <c r="G2022" s="43"/>
      <c r="H2022" s="43"/>
      <c r="I2022" s="43"/>
      <c r="J2022" s="43"/>
      <c r="K2022" s="133"/>
      <c r="L2022" s="43"/>
      <c r="M2022" s="133"/>
      <c r="N2022" s="133"/>
      <c r="O2022" s="43"/>
      <c r="P2022" s="43"/>
    </row>
    <row r="2023" spans="7:16" x14ac:dyDescent="0.25">
      <c r="G2023" s="43"/>
      <c r="H2023" s="43"/>
      <c r="I2023" s="43"/>
      <c r="J2023" s="43"/>
      <c r="K2023" s="133"/>
      <c r="L2023" s="43"/>
      <c r="M2023" s="133"/>
      <c r="N2023" s="133"/>
      <c r="O2023" s="43"/>
      <c r="P2023" s="43"/>
    </row>
    <row r="2024" spans="7:16" x14ac:dyDescent="0.25">
      <c r="G2024" s="43"/>
      <c r="H2024" s="43"/>
      <c r="I2024" s="43"/>
      <c r="J2024" s="43"/>
      <c r="K2024" s="133"/>
      <c r="L2024" s="43"/>
      <c r="M2024" s="133"/>
      <c r="N2024" s="133"/>
      <c r="O2024" s="43"/>
      <c r="P2024" s="43"/>
    </row>
    <row r="2025" spans="7:16" x14ac:dyDescent="0.25">
      <c r="G2025" s="43"/>
      <c r="H2025" s="43"/>
      <c r="I2025" s="43"/>
      <c r="J2025" s="43"/>
      <c r="K2025" s="133"/>
      <c r="L2025" s="43"/>
      <c r="M2025" s="133"/>
      <c r="N2025" s="133"/>
      <c r="O2025" s="43"/>
      <c r="P2025" s="43"/>
    </row>
    <row r="2026" spans="7:16" x14ac:dyDescent="0.25">
      <c r="G2026" s="43"/>
      <c r="H2026" s="43"/>
      <c r="I2026" s="43"/>
      <c r="J2026" s="43"/>
      <c r="K2026" s="133"/>
      <c r="L2026" s="43"/>
      <c r="M2026" s="133"/>
      <c r="N2026" s="133"/>
      <c r="O2026" s="43"/>
      <c r="P2026" s="43"/>
    </row>
    <row r="2027" spans="7:16" x14ac:dyDescent="0.25">
      <c r="G2027" s="43"/>
      <c r="H2027" s="43"/>
      <c r="I2027" s="43"/>
      <c r="J2027" s="43"/>
      <c r="K2027" s="133"/>
      <c r="L2027" s="43"/>
      <c r="M2027" s="133"/>
      <c r="N2027" s="133"/>
      <c r="O2027" s="43"/>
      <c r="P2027" s="43"/>
    </row>
    <row r="2028" spans="7:16" x14ac:dyDescent="0.25">
      <c r="G2028" s="43"/>
      <c r="H2028" s="43"/>
      <c r="I2028" s="43"/>
      <c r="J2028" s="43"/>
      <c r="K2028" s="133"/>
      <c r="L2028" s="43"/>
      <c r="M2028" s="133"/>
      <c r="N2028" s="133"/>
      <c r="O2028" s="43"/>
      <c r="P2028" s="43"/>
    </row>
    <row r="2029" spans="7:16" x14ac:dyDescent="0.25">
      <c r="G2029" s="43"/>
      <c r="H2029" s="43"/>
      <c r="I2029" s="43"/>
      <c r="J2029" s="43"/>
      <c r="K2029" s="133"/>
      <c r="L2029" s="43"/>
      <c r="M2029" s="133"/>
      <c r="N2029" s="133"/>
      <c r="O2029" s="43"/>
      <c r="P2029" s="43"/>
    </row>
    <row r="2030" spans="7:16" x14ac:dyDescent="0.25">
      <c r="G2030" s="43"/>
      <c r="H2030" s="43"/>
      <c r="I2030" s="43"/>
      <c r="J2030" s="43"/>
      <c r="K2030" s="133"/>
      <c r="L2030" s="43"/>
      <c r="M2030" s="133"/>
      <c r="N2030" s="133"/>
      <c r="O2030" s="43"/>
      <c r="P2030" s="43"/>
    </row>
    <row r="2031" spans="7:16" x14ac:dyDescent="0.25">
      <c r="G2031" s="43"/>
      <c r="H2031" s="43"/>
      <c r="I2031" s="43"/>
      <c r="J2031" s="43"/>
      <c r="K2031" s="133"/>
      <c r="L2031" s="43"/>
      <c r="M2031" s="133"/>
      <c r="N2031" s="133"/>
      <c r="O2031" s="43"/>
      <c r="P2031" s="43"/>
    </row>
    <row r="2032" spans="7:16" x14ac:dyDescent="0.25">
      <c r="G2032" s="43"/>
      <c r="H2032" s="43"/>
      <c r="I2032" s="43"/>
      <c r="J2032" s="43"/>
      <c r="K2032" s="133"/>
      <c r="L2032" s="43"/>
      <c r="M2032" s="133"/>
      <c r="N2032" s="133"/>
      <c r="O2032" s="43"/>
      <c r="P2032" s="43"/>
    </row>
    <row r="2033" spans="7:16" x14ac:dyDescent="0.25">
      <c r="G2033" s="43"/>
      <c r="H2033" s="43"/>
      <c r="I2033" s="43"/>
      <c r="J2033" s="43"/>
      <c r="K2033" s="133"/>
      <c r="L2033" s="43"/>
      <c r="M2033" s="133"/>
      <c r="N2033" s="133"/>
      <c r="O2033" s="43"/>
      <c r="P2033" s="43"/>
    </row>
    <row r="2034" spans="7:16" x14ac:dyDescent="0.25">
      <c r="G2034" s="43"/>
      <c r="H2034" s="43"/>
      <c r="I2034" s="43"/>
      <c r="J2034" s="43"/>
      <c r="K2034" s="133"/>
      <c r="L2034" s="43"/>
      <c r="M2034" s="133"/>
      <c r="N2034" s="133"/>
      <c r="O2034" s="43"/>
      <c r="P2034" s="43"/>
    </row>
    <row r="2035" spans="7:16" x14ac:dyDescent="0.25">
      <c r="G2035" s="43"/>
      <c r="H2035" s="43"/>
      <c r="I2035" s="43"/>
      <c r="J2035" s="43"/>
      <c r="K2035" s="133"/>
      <c r="L2035" s="43"/>
      <c r="M2035" s="133"/>
      <c r="N2035" s="133"/>
      <c r="O2035" s="43"/>
      <c r="P2035" s="43"/>
    </row>
    <row r="2036" spans="7:16" x14ac:dyDescent="0.25">
      <c r="G2036" s="43"/>
      <c r="H2036" s="43"/>
      <c r="I2036" s="43"/>
      <c r="J2036" s="43"/>
      <c r="K2036" s="133"/>
      <c r="L2036" s="43"/>
      <c r="M2036" s="133"/>
      <c r="N2036" s="133"/>
      <c r="O2036" s="43"/>
      <c r="P2036" s="43"/>
    </row>
    <row r="2037" spans="7:16" x14ac:dyDescent="0.25">
      <c r="G2037" s="43"/>
      <c r="H2037" s="43"/>
      <c r="I2037" s="43"/>
      <c r="J2037" s="43"/>
      <c r="K2037" s="133"/>
      <c r="L2037" s="43"/>
      <c r="M2037" s="133"/>
      <c r="N2037" s="133"/>
      <c r="O2037" s="43"/>
      <c r="P2037" s="43"/>
    </row>
    <row r="2038" spans="7:16" x14ac:dyDescent="0.25">
      <c r="G2038" s="43"/>
      <c r="H2038" s="43"/>
      <c r="I2038" s="43"/>
      <c r="J2038" s="43"/>
      <c r="K2038" s="133"/>
      <c r="L2038" s="43"/>
      <c r="M2038" s="133"/>
      <c r="N2038" s="133"/>
      <c r="O2038" s="43"/>
      <c r="P2038" s="43"/>
    </row>
    <row r="2039" spans="7:16" x14ac:dyDescent="0.25">
      <c r="G2039" s="43"/>
      <c r="H2039" s="43"/>
      <c r="I2039" s="43"/>
      <c r="J2039" s="43"/>
      <c r="K2039" s="133"/>
      <c r="L2039" s="43"/>
      <c r="M2039" s="133"/>
      <c r="N2039" s="133"/>
      <c r="O2039" s="43"/>
      <c r="P2039" s="43"/>
    </row>
    <row r="2040" spans="7:16" x14ac:dyDescent="0.25">
      <c r="G2040" s="43"/>
      <c r="H2040" s="43"/>
      <c r="I2040" s="43"/>
      <c r="J2040" s="43"/>
      <c r="K2040" s="133"/>
      <c r="L2040" s="43"/>
      <c r="M2040" s="133"/>
      <c r="N2040" s="133"/>
      <c r="O2040" s="43"/>
      <c r="P2040" s="43"/>
    </row>
    <row r="2041" spans="7:16" x14ac:dyDescent="0.25">
      <c r="G2041" s="43"/>
      <c r="H2041" s="43"/>
      <c r="I2041" s="43"/>
      <c r="J2041" s="43"/>
      <c r="K2041" s="133"/>
      <c r="L2041" s="43"/>
      <c r="M2041" s="133"/>
      <c r="N2041" s="133"/>
      <c r="O2041" s="43"/>
      <c r="P2041" s="43"/>
    </row>
    <row r="2042" spans="7:16" x14ac:dyDescent="0.25">
      <c r="G2042" s="43"/>
      <c r="H2042" s="43"/>
      <c r="I2042" s="43"/>
      <c r="J2042" s="43"/>
      <c r="K2042" s="133"/>
      <c r="L2042" s="43"/>
      <c r="M2042" s="133"/>
      <c r="N2042" s="133"/>
      <c r="O2042" s="43"/>
      <c r="P2042" s="43"/>
    </row>
    <row r="2043" spans="7:16" x14ac:dyDescent="0.25">
      <c r="G2043" s="43"/>
      <c r="H2043" s="43"/>
      <c r="I2043" s="43"/>
      <c r="J2043" s="43"/>
      <c r="K2043" s="133"/>
      <c r="L2043" s="43"/>
      <c r="M2043" s="133"/>
      <c r="N2043" s="133"/>
      <c r="O2043" s="43"/>
      <c r="P2043" s="43"/>
    </row>
    <row r="2044" spans="7:16" x14ac:dyDescent="0.25">
      <c r="G2044" s="43"/>
      <c r="H2044" s="43"/>
      <c r="I2044" s="43"/>
      <c r="J2044" s="43"/>
      <c r="K2044" s="133"/>
      <c r="L2044" s="43"/>
      <c r="M2044" s="133"/>
      <c r="N2044" s="133"/>
      <c r="O2044" s="43"/>
      <c r="P2044" s="43"/>
    </row>
    <row r="2045" spans="7:16" x14ac:dyDescent="0.25">
      <c r="G2045" s="43"/>
      <c r="H2045" s="43"/>
      <c r="I2045" s="43"/>
      <c r="J2045" s="43"/>
      <c r="K2045" s="133"/>
      <c r="L2045" s="43"/>
      <c r="M2045" s="133"/>
      <c r="N2045" s="133"/>
      <c r="O2045" s="43"/>
      <c r="P2045" s="43"/>
    </row>
    <row r="2046" spans="7:16" x14ac:dyDescent="0.25">
      <c r="G2046" s="43"/>
      <c r="H2046" s="43"/>
      <c r="I2046" s="43"/>
      <c r="J2046" s="43"/>
      <c r="K2046" s="133"/>
      <c r="L2046" s="43"/>
      <c r="M2046" s="133"/>
      <c r="N2046" s="133"/>
      <c r="O2046" s="43"/>
      <c r="P2046" s="43"/>
    </row>
    <row r="2047" spans="7:16" x14ac:dyDescent="0.25">
      <c r="G2047" s="43"/>
      <c r="H2047" s="43"/>
      <c r="I2047" s="43"/>
      <c r="J2047" s="43"/>
      <c r="K2047" s="133"/>
      <c r="L2047" s="43"/>
      <c r="M2047" s="133"/>
      <c r="N2047" s="133"/>
      <c r="O2047" s="43"/>
      <c r="P2047" s="43"/>
    </row>
    <row r="2048" spans="7:16" x14ac:dyDescent="0.25">
      <c r="G2048" s="43"/>
      <c r="H2048" s="43"/>
      <c r="I2048" s="43"/>
      <c r="J2048" s="43"/>
      <c r="K2048" s="133"/>
      <c r="L2048" s="43"/>
      <c r="M2048" s="133"/>
      <c r="N2048" s="133"/>
      <c r="O2048" s="43"/>
      <c r="P2048" s="43"/>
    </row>
    <row r="2049" spans="7:16" x14ac:dyDescent="0.25">
      <c r="G2049" s="43"/>
      <c r="H2049" s="43"/>
      <c r="I2049" s="43"/>
      <c r="J2049" s="43"/>
      <c r="K2049" s="133"/>
      <c r="L2049" s="43"/>
      <c r="M2049" s="133"/>
      <c r="N2049" s="133"/>
      <c r="O2049" s="43"/>
      <c r="P2049" s="43"/>
    </row>
    <row r="2050" spans="7:16" x14ac:dyDescent="0.25">
      <c r="G2050" s="43"/>
      <c r="H2050" s="43"/>
      <c r="I2050" s="43"/>
      <c r="J2050" s="43"/>
      <c r="K2050" s="133"/>
      <c r="L2050" s="43"/>
      <c r="M2050" s="133"/>
      <c r="N2050" s="133"/>
      <c r="O2050" s="43"/>
      <c r="P2050" s="43"/>
    </row>
    <row r="2051" spans="7:16" x14ac:dyDescent="0.25">
      <c r="G2051" s="43"/>
      <c r="H2051" s="43"/>
      <c r="I2051" s="43"/>
      <c r="J2051" s="43"/>
      <c r="K2051" s="133"/>
      <c r="L2051" s="43"/>
      <c r="M2051" s="133"/>
      <c r="N2051" s="133"/>
      <c r="O2051" s="43"/>
      <c r="P2051" s="43"/>
    </row>
    <row r="2052" spans="7:16" x14ac:dyDescent="0.25">
      <c r="G2052" s="43"/>
      <c r="H2052" s="43"/>
      <c r="I2052" s="43"/>
      <c r="J2052" s="43"/>
      <c r="K2052" s="133"/>
      <c r="L2052" s="43"/>
      <c r="M2052" s="133"/>
      <c r="N2052" s="133"/>
      <c r="O2052" s="43"/>
      <c r="P2052" s="43"/>
    </row>
    <row r="2053" spans="7:16" x14ac:dyDescent="0.25">
      <c r="G2053" s="43"/>
      <c r="H2053" s="43"/>
      <c r="I2053" s="43"/>
      <c r="J2053" s="43"/>
      <c r="K2053" s="133"/>
      <c r="L2053" s="43"/>
      <c r="M2053" s="133"/>
      <c r="N2053" s="133"/>
      <c r="O2053" s="43"/>
      <c r="P2053" s="43"/>
    </row>
    <row r="2054" spans="7:16" x14ac:dyDescent="0.25">
      <c r="G2054" s="43"/>
      <c r="H2054" s="43"/>
      <c r="I2054" s="43"/>
      <c r="J2054" s="43"/>
      <c r="K2054" s="133"/>
      <c r="L2054" s="43"/>
      <c r="M2054" s="133"/>
      <c r="N2054" s="133"/>
      <c r="O2054" s="43"/>
      <c r="P2054" s="43"/>
    </row>
    <row r="2055" spans="7:16" x14ac:dyDescent="0.25">
      <c r="G2055" s="43"/>
      <c r="H2055" s="43"/>
      <c r="I2055" s="43"/>
      <c r="J2055" s="43"/>
      <c r="K2055" s="133"/>
      <c r="L2055" s="43"/>
      <c r="M2055" s="133"/>
      <c r="N2055" s="133"/>
      <c r="O2055" s="43"/>
      <c r="P2055" s="43"/>
    </row>
    <row r="2056" spans="7:16" x14ac:dyDescent="0.25">
      <c r="G2056" s="43"/>
      <c r="H2056" s="43"/>
      <c r="I2056" s="43"/>
      <c r="J2056" s="43"/>
      <c r="K2056" s="133"/>
      <c r="L2056" s="43"/>
      <c r="M2056" s="133"/>
      <c r="N2056" s="133"/>
      <c r="O2056" s="43"/>
      <c r="P2056" s="43"/>
    </row>
    <row r="2057" spans="7:16" x14ac:dyDescent="0.25">
      <c r="G2057" s="43"/>
      <c r="H2057" s="43"/>
      <c r="I2057" s="43"/>
      <c r="J2057" s="43"/>
      <c r="K2057" s="133"/>
      <c r="L2057" s="43"/>
      <c r="M2057" s="133"/>
      <c r="N2057" s="133"/>
      <c r="O2057" s="43"/>
      <c r="P2057" s="43"/>
    </row>
    <row r="2058" spans="7:16" x14ac:dyDescent="0.25">
      <c r="G2058" s="43"/>
      <c r="H2058" s="43"/>
      <c r="I2058" s="43"/>
      <c r="J2058" s="43"/>
      <c r="K2058" s="133"/>
      <c r="L2058" s="43"/>
      <c r="M2058" s="133"/>
      <c r="N2058" s="133"/>
      <c r="O2058" s="43"/>
      <c r="P2058" s="43"/>
    </row>
    <row r="2059" spans="7:16" x14ac:dyDescent="0.25">
      <c r="G2059" s="43"/>
      <c r="H2059" s="43"/>
      <c r="I2059" s="43"/>
      <c r="J2059" s="43"/>
      <c r="K2059" s="133"/>
      <c r="L2059" s="43"/>
      <c r="M2059" s="133"/>
      <c r="N2059" s="133"/>
      <c r="O2059" s="43"/>
      <c r="P2059" s="43"/>
    </row>
    <row r="2060" spans="7:16" x14ac:dyDescent="0.25">
      <c r="G2060" s="43"/>
      <c r="H2060" s="43"/>
      <c r="I2060" s="43"/>
      <c r="J2060" s="43"/>
      <c r="K2060" s="133"/>
      <c r="L2060" s="43"/>
      <c r="M2060" s="133"/>
      <c r="N2060" s="133"/>
      <c r="O2060" s="43"/>
      <c r="P2060" s="43"/>
    </row>
    <row r="2061" spans="7:16" x14ac:dyDescent="0.25">
      <c r="G2061" s="43"/>
      <c r="H2061" s="43"/>
      <c r="I2061" s="43"/>
      <c r="J2061" s="43"/>
      <c r="K2061" s="133"/>
      <c r="L2061" s="43"/>
      <c r="M2061" s="133"/>
      <c r="N2061" s="133"/>
      <c r="O2061" s="43"/>
      <c r="P2061" s="43"/>
    </row>
    <row r="2062" spans="7:16" x14ac:dyDescent="0.25">
      <c r="G2062" s="43"/>
      <c r="H2062" s="43"/>
      <c r="I2062" s="43"/>
      <c r="J2062" s="43"/>
      <c r="K2062" s="133"/>
      <c r="L2062" s="43"/>
      <c r="M2062" s="133"/>
      <c r="N2062" s="133"/>
      <c r="O2062" s="43"/>
      <c r="P2062" s="43"/>
    </row>
    <row r="2063" spans="7:16" x14ac:dyDescent="0.25">
      <c r="G2063" s="43"/>
      <c r="H2063" s="43"/>
      <c r="I2063" s="43"/>
      <c r="J2063" s="43"/>
      <c r="K2063" s="133"/>
      <c r="L2063" s="43"/>
      <c r="M2063" s="133"/>
      <c r="N2063" s="133"/>
      <c r="O2063" s="43"/>
      <c r="P2063" s="43"/>
    </row>
    <row r="2064" spans="7:16" x14ac:dyDescent="0.25">
      <c r="G2064" s="43"/>
      <c r="H2064" s="43"/>
      <c r="I2064" s="43"/>
      <c r="J2064" s="43"/>
      <c r="K2064" s="133"/>
      <c r="L2064" s="43"/>
      <c r="M2064" s="133"/>
      <c r="N2064" s="133"/>
      <c r="O2064" s="43"/>
      <c r="P2064" s="43"/>
    </row>
    <row r="2065" spans="7:16" x14ac:dyDescent="0.25">
      <c r="G2065" s="43"/>
      <c r="H2065" s="43"/>
      <c r="I2065" s="43"/>
      <c r="J2065" s="43"/>
      <c r="K2065" s="133"/>
      <c r="L2065" s="43"/>
      <c r="M2065" s="133"/>
      <c r="N2065" s="133"/>
      <c r="O2065" s="43"/>
      <c r="P2065" s="43"/>
    </row>
    <row r="2066" spans="7:16" x14ac:dyDescent="0.25">
      <c r="G2066" s="43"/>
      <c r="H2066" s="43"/>
      <c r="I2066" s="43"/>
      <c r="J2066" s="43"/>
      <c r="K2066" s="133"/>
      <c r="L2066" s="43"/>
      <c r="M2066" s="133"/>
      <c r="N2066" s="133"/>
      <c r="O2066" s="43"/>
      <c r="P2066" s="43"/>
    </row>
    <row r="2067" spans="7:16" x14ac:dyDescent="0.25">
      <c r="G2067" s="43"/>
      <c r="H2067" s="43"/>
      <c r="I2067" s="43"/>
      <c r="J2067" s="43"/>
      <c r="K2067" s="133"/>
      <c r="L2067" s="43"/>
      <c r="M2067" s="133"/>
      <c r="N2067" s="133"/>
      <c r="O2067" s="43"/>
      <c r="P2067" s="43"/>
    </row>
    <row r="2068" spans="7:16" x14ac:dyDescent="0.25">
      <c r="G2068" s="43"/>
      <c r="H2068" s="43"/>
      <c r="I2068" s="43"/>
      <c r="J2068" s="43"/>
      <c r="K2068" s="133"/>
      <c r="L2068" s="43"/>
      <c r="M2068" s="133"/>
      <c r="N2068" s="133"/>
      <c r="O2068" s="43"/>
      <c r="P2068" s="43"/>
    </row>
    <row r="2069" spans="7:16" x14ac:dyDescent="0.25">
      <c r="G2069" s="43"/>
      <c r="H2069" s="43"/>
      <c r="I2069" s="43"/>
      <c r="J2069" s="43"/>
      <c r="K2069" s="133"/>
      <c r="L2069" s="43"/>
      <c r="M2069" s="133"/>
      <c r="N2069" s="133"/>
      <c r="O2069" s="43"/>
      <c r="P2069" s="43"/>
    </row>
    <row r="2070" spans="7:16" x14ac:dyDescent="0.25">
      <c r="G2070" s="43"/>
      <c r="H2070" s="43"/>
      <c r="I2070" s="43"/>
      <c r="J2070" s="43"/>
      <c r="K2070" s="133"/>
      <c r="L2070" s="43"/>
      <c r="M2070" s="133"/>
      <c r="N2070" s="133"/>
      <c r="O2070" s="43"/>
      <c r="P2070" s="43"/>
    </row>
    <row r="2071" spans="7:16" x14ac:dyDescent="0.25">
      <c r="G2071" s="43"/>
      <c r="H2071" s="43"/>
      <c r="I2071" s="43"/>
      <c r="J2071" s="43"/>
      <c r="K2071" s="133"/>
      <c r="L2071" s="43"/>
      <c r="M2071" s="133"/>
      <c r="N2071" s="133"/>
      <c r="O2071" s="43"/>
      <c r="P2071" s="43"/>
    </row>
    <row r="2072" spans="7:16" x14ac:dyDescent="0.25">
      <c r="G2072" s="43"/>
      <c r="H2072" s="43"/>
      <c r="I2072" s="43"/>
      <c r="J2072" s="43"/>
      <c r="K2072" s="133"/>
      <c r="L2072" s="43"/>
      <c r="M2072" s="133"/>
      <c r="N2072" s="133"/>
      <c r="O2072" s="43"/>
      <c r="P2072" s="43"/>
    </row>
    <row r="2073" spans="7:16" x14ac:dyDescent="0.25">
      <c r="G2073" s="43"/>
      <c r="H2073" s="43"/>
      <c r="I2073" s="43"/>
      <c r="J2073" s="43"/>
      <c r="K2073" s="133"/>
      <c r="L2073" s="43"/>
      <c r="M2073" s="133"/>
      <c r="N2073" s="133"/>
      <c r="O2073" s="43"/>
      <c r="P2073" s="43"/>
    </row>
    <row r="2074" spans="7:16" x14ac:dyDescent="0.25">
      <c r="G2074" s="43"/>
      <c r="H2074" s="43"/>
      <c r="I2074" s="43"/>
      <c r="J2074" s="43"/>
      <c r="K2074" s="133"/>
      <c r="L2074" s="43"/>
      <c r="M2074" s="133"/>
      <c r="N2074" s="133"/>
      <c r="O2074" s="43"/>
      <c r="P2074" s="43"/>
    </row>
    <row r="2075" spans="7:16" x14ac:dyDescent="0.25">
      <c r="G2075" s="43"/>
      <c r="H2075" s="43"/>
      <c r="I2075" s="43"/>
      <c r="J2075" s="43"/>
      <c r="K2075" s="133"/>
      <c r="L2075" s="43"/>
      <c r="M2075" s="133"/>
      <c r="N2075" s="133"/>
      <c r="O2075" s="43"/>
      <c r="P2075" s="43"/>
    </row>
    <row r="2076" spans="7:16" x14ac:dyDescent="0.25">
      <c r="G2076" s="43"/>
      <c r="H2076" s="43"/>
      <c r="I2076" s="43"/>
      <c r="J2076" s="43"/>
      <c r="K2076" s="133"/>
      <c r="L2076" s="43"/>
      <c r="M2076" s="133"/>
      <c r="N2076" s="133"/>
      <c r="O2076" s="43"/>
      <c r="P2076" s="43"/>
    </row>
    <row r="2077" spans="7:16" x14ac:dyDescent="0.25">
      <c r="G2077" s="43"/>
      <c r="H2077" s="43"/>
      <c r="I2077" s="43"/>
      <c r="J2077" s="43"/>
      <c r="K2077" s="133"/>
      <c r="L2077" s="43"/>
      <c r="M2077" s="133"/>
      <c r="N2077" s="133"/>
      <c r="O2077" s="43"/>
      <c r="P2077" s="43"/>
    </row>
    <row r="2078" spans="7:16" x14ac:dyDescent="0.25">
      <c r="G2078" s="43"/>
      <c r="H2078" s="43"/>
      <c r="I2078" s="43"/>
      <c r="J2078" s="43"/>
      <c r="K2078" s="133"/>
      <c r="L2078" s="43"/>
      <c r="M2078" s="133"/>
      <c r="N2078" s="133"/>
      <c r="O2078" s="43"/>
      <c r="P2078" s="43"/>
    </row>
    <row r="2079" spans="7:16" x14ac:dyDescent="0.25">
      <c r="G2079" s="43"/>
      <c r="H2079" s="43"/>
      <c r="I2079" s="43"/>
      <c r="J2079" s="43"/>
      <c r="K2079" s="133"/>
      <c r="L2079" s="43"/>
      <c r="M2079" s="133"/>
      <c r="N2079" s="133"/>
      <c r="O2079" s="43"/>
      <c r="P2079" s="43"/>
    </row>
    <row r="2080" spans="7:16" x14ac:dyDescent="0.25">
      <c r="G2080" s="43"/>
      <c r="H2080" s="43"/>
      <c r="I2080" s="43"/>
      <c r="J2080" s="43"/>
      <c r="K2080" s="133"/>
      <c r="L2080" s="43"/>
      <c r="M2080" s="133"/>
      <c r="N2080" s="133"/>
      <c r="O2080" s="43"/>
      <c r="P2080" s="43"/>
    </row>
    <row r="2081" spans="7:16" x14ac:dyDescent="0.25">
      <c r="G2081" s="43"/>
      <c r="H2081" s="43"/>
      <c r="I2081" s="43"/>
      <c r="J2081" s="43"/>
      <c r="K2081" s="133"/>
      <c r="L2081" s="43"/>
      <c r="M2081" s="133"/>
      <c r="N2081" s="133"/>
      <c r="O2081" s="43"/>
      <c r="P2081" s="43"/>
    </row>
    <row r="2082" spans="7:16" x14ac:dyDescent="0.25">
      <c r="G2082" s="43"/>
      <c r="H2082" s="43"/>
      <c r="I2082" s="43"/>
      <c r="J2082" s="43"/>
      <c r="K2082" s="133"/>
      <c r="L2082" s="43"/>
      <c r="M2082" s="133"/>
      <c r="N2082" s="133"/>
      <c r="O2082" s="43"/>
      <c r="P2082" s="43"/>
    </row>
    <row r="2083" spans="7:16" x14ac:dyDescent="0.25">
      <c r="G2083" s="43"/>
      <c r="H2083" s="43"/>
      <c r="I2083" s="43"/>
      <c r="J2083" s="43"/>
      <c r="K2083" s="133"/>
      <c r="L2083" s="43"/>
      <c r="M2083" s="133"/>
      <c r="N2083" s="133"/>
      <c r="O2083" s="43"/>
      <c r="P2083" s="43"/>
    </row>
    <row r="2084" spans="7:16" x14ac:dyDescent="0.25">
      <c r="G2084" s="43"/>
      <c r="H2084" s="43"/>
      <c r="I2084" s="43"/>
      <c r="J2084" s="43"/>
      <c r="K2084" s="133"/>
      <c r="L2084" s="43"/>
      <c r="M2084" s="133"/>
      <c r="N2084" s="133"/>
      <c r="O2084" s="43"/>
      <c r="P2084" s="43"/>
    </row>
    <row r="2085" spans="7:16" x14ac:dyDescent="0.25">
      <c r="G2085" s="43"/>
      <c r="H2085" s="43"/>
      <c r="I2085" s="43"/>
      <c r="J2085" s="43"/>
      <c r="K2085" s="133"/>
      <c r="L2085" s="43"/>
      <c r="M2085" s="133"/>
      <c r="N2085" s="133"/>
      <c r="O2085" s="43"/>
      <c r="P2085" s="43"/>
    </row>
    <row r="2086" spans="7:16" x14ac:dyDescent="0.25">
      <c r="G2086" s="43"/>
      <c r="H2086" s="43"/>
      <c r="I2086" s="43"/>
      <c r="J2086" s="43"/>
      <c r="K2086" s="133"/>
      <c r="L2086" s="43"/>
      <c r="M2086" s="133"/>
      <c r="N2086" s="133"/>
      <c r="O2086" s="43"/>
      <c r="P2086" s="43"/>
    </row>
    <row r="2087" spans="7:16" x14ac:dyDescent="0.25">
      <c r="G2087" s="43"/>
      <c r="H2087" s="43"/>
      <c r="I2087" s="43"/>
      <c r="J2087" s="43"/>
      <c r="K2087" s="133"/>
      <c r="L2087" s="43"/>
      <c r="M2087" s="133"/>
      <c r="N2087" s="133"/>
      <c r="O2087" s="43"/>
      <c r="P2087" s="43"/>
    </row>
    <row r="2088" spans="7:16" x14ac:dyDescent="0.25">
      <c r="G2088" s="43"/>
      <c r="H2088" s="43"/>
      <c r="I2088" s="43"/>
      <c r="J2088" s="43"/>
      <c r="K2088" s="133"/>
      <c r="L2088" s="43"/>
      <c r="M2088" s="133"/>
      <c r="N2088" s="133"/>
      <c r="O2088" s="43"/>
      <c r="P2088" s="43"/>
    </row>
    <row r="2089" spans="7:16" x14ac:dyDescent="0.25">
      <c r="G2089" s="43"/>
      <c r="H2089" s="43"/>
      <c r="I2089" s="43"/>
      <c r="J2089" s="43"/>
      <c r="K2089" s="133"/>
      <c r="L2089" s="43"/>
      <c r="M2089" s="133"/>
      <c r="N2089" s="133"/>
      <c r="O2089" s="43"/>
      <c r="P2089" s="43"/>
    </row>
    <row r="2090" spans="7:16" x14ac:dyDescent="0.25">
      <c r="G2090" s="43"/>
      <c r="H2090" s="43"/>
      <c r="I2090" s="43"/>
      <c r="J2090" s="43"/>
      <c r="K2090" s="133"/>
      <c r="L2090" s="43"/>
      <c r="M2090" s="133"/>
      <c r="N2090" s="133"/>
      <c r="O2090" s="43"/>
      <c r="P2090" s="43"/>
    </row>
    <row r="2091" spans="7:16" x14ac:dyDescent="0.25">
      <c r="G2091" s="43"/>
      <c r="H2091" s="43"/>
      <c r="I2091" s="43"/>
      <c r="J2091" s="43"/>
      <c r="K2091" s="133"/>
      <c r="L2091" s="43"/>
      <c r="M2091" s="133"/>
      <c r="N2091" s="133"/>
      <c r="O2091" s="43"/>
      <c r="P2091" s="43"/>
    </row>
    <row r="2092" spans="7:16" x14ac:dyDescent="0.25">
      <c r="G2092" s="43"/>
      <c r="H2092" s="43"/>
      <c r="I2092" s="43"/>
      <c r="J2092" s="43"/>
      <c r="K2092" s="133"/>
      <c r="L2092" s="43"/>
      <c r="M2092" s="133"/>
      <c r="N2092" s="133"/>
      <c r="O2092" s="43"/>
      <c r="P2092" s="43"/>
    </row>
    <row r="2093" spans="7:16" x14ac:dyDescent="0.25">
      <c r="G2093" s="43"/>
      <c r="H2093" s="43"/>
      <c r="I2093" s="43"/>
      <c r="J2093" s="43"/>
      <c r="K2093" s="133"/>
      <c r="L2093" s="43"/>
      <c r="M2093" s="133"/>
      <c r="N2093" s="133"/>
      <c r="O2093" s="43"/>
      <c r="P2093" s="43"/>
    </row>
    <row r="2094" spans="7:16" x14ac:dyDescent="0.25">
      <c r="G2094" s="43"/>
      <c r="H2094" s="43"/>
      <c r="I2094" s="43"/>
      <c r="J2094" s="43"/>
      <c r="K2094" s="133"/>
      <c r="L2094" s="43"/>
      <c r="M2094" s="133"/>
      <c r="N2094" s="133"/>
      <c r="O2094" s="43"/>
      <c r="P2094" s="43"/>
    </row>
    <row r="2095" spans="7:16" x14ac:dyDescent="0.25">
      <c r="G2095" s="43"/>
      <c r="H2095" s="43"/>
      <c r="I2095" s="43"/>
      <c r="J2095" s="43"/>
      <c r="K2095" s="133"/>
      <c r="L2095" s="43"/>
      <c r="M2095" s="133"/>
      <c r="N2095" s="133"/>
      <c r="O2095" s="43"/>
      <c r="P2095" s="43"/>
    </row>
    <row r="2096" spans="7:16" x14ac:dyDescent="0.25">
      <c r="G2096" s="43"/>
      <c r="H2096" s="43"/>
      <c r="I2096" s="43"/>
      <c r="J2096" s="43"/>
      <c r="K2096" s="133"/>
      <c r="L2096" s="43"/>
      <c r="M2096" s="133"/>
      <c r="N2096" s="133"/>
      <c r="O2096" s="43"/>
      <c r="P2096" s="43"/>
    </row>
    <row r="2097" spans="7:16" x14ac:dyDescent="0.25">
      <c r="G2097" s="43"/>
      <c r="H2097" s="43"/>
      <c r="I2097" s="43"/>
      <c r="J2097" s="43"/>
      <c r="K2097" s="133"/>
      <c r="L2097" s="43"/>
      <c r="M2097" s="133"/>
      <c r="N2097" s="133"/>
      <c r="O2097" s="43"/>
      <c r="P2097" s="43"/>
    </row>
    <row r="2098" spans="7:16" x14ac:dyDescent="0.25">
      <c r="G2098" s="43"/>
      <c r="H2098" s="43"/>
      <c r="I2098" s="43"/>
      <c r="J2098" s="43"/>
      <c r="K2098" s="133"/>
      <c r="L2098" s="43"/>
      <c r="M2098" s="133"/>
      <c r="N2098" s="133"/>
      <c r="O2098" s="43"/>
      <c r="P2098" s="43"/>
    </row>
    <row r="2099" spans="7:16" x14ac:dyDescent="0.25">
      <c r="G2099" s="43"/>
      <c r="H2099" s="43"/>
      <c r="I2099" s="43"/>
      <c r="J2099" s="43"/>
      <c r="K2099" s="133"/>
      <c r="L2099" s="43"/>
      <c r="M2099" s="133"/>
      <c r="N2099" s="133"/>
      <c r="O2099" s="43"/>
      <c r="P2099" s="43"/>
    </row>
    <row r="2100" spans="7:16" x14ac:dyDescent="0.25">
      <c r="G2100" s="43"/>
      <c r="H2100" s="43"/>
      <c r="I2100" s="43"/>
      <c r="J2100" s="43"/>
      <c r="K2100" s="133"/>
      <c r="L2100" s="43"/>
      <c r="M2100" s="133"/>
      <c r="N2100" s="133"/>
      <c r="O2100" s="43"/>
      <c r="P2100" s="43"/>
    </row>
    <row r="2101" spans="7:16" x14ac:dyDescent="0.25">
      <c r="G2101" s="43"/>
      <c r="H2101" s="43"/>
      <c r="I2101" s="43"/>
      <c r="J2101" s="43"/>
      <c r="K2101" s="133"/>
      <c r="L2101" s="43"/>
      <c r="M2101" s="133"/>
      <c r="N2101" s="133"/>
      <c r="O2101" s="43"/>
      <c r="P2101" s="43"/>
    </row>
    <row r="2102" spans="7:16" x14ac:dyDescent="0.25">
      <c r="G2102" s="43"/>
      <c r="H2102" s="43"/>
      <c r="I2102" s="43"/>
      <c r="J2102" s="43"/>
      <c r="K2102" s="133"/>
      <c r="L2102" s="43"/>
      <c r="M2102" s="133"/>
      <c r="N2102" s="133"/>
      <c r="O2102" s="43"/>
      <c r="P2102" s="43"/>
    </row>
    <row r="2103" spans="7:16" x14ac:dyDescent="0.25">
      <c r="G2103" s="43"/>
      <c r="H2103" s="43"/>
      <c r="I2103" s="43"/>
      <c r="J2103" s="43"/>
      <c r="K2103" s="133"/>
      <c r="L2103" s="43"/>
      <c r="M2103" s="133"/>
      <c r="N2103" s="133"/>
      <c r="O2103" s="43"/>
      <c r="P2103" s="43"/>
    </row>
    <row r="2104" spans="7:16" x14ac:dyDescent="0.25">
      <c r="G2104" s="43"/>
      <c r="H2104" s="43"/>
      <c r="I2104" s="43"/>
      <c r="J2104" s="43"/>
      <c r="K2104" s="133"/>
      <c r="L2104" s="43"/>
      <c r="M2104" s="133"/>
      <c r="N2104" s="133"/>
      <c r="O2104" s="43"/>
      <c r="P2104" s="43"/>
    </row>
    <row r="2105" spans="7:16" x14ac:dyDescent="0.25">
      <c r="G2105" s="43"/>
      <c r="H2105" s="43"/>
      <c r="I2105" s="43"/>
      <c r="J2105" s="43"/>
      <c r="K2105" s="133"/>
      <c r="L2105" s="43"/>
      <c r="M2105" s="133"/>
      <c r="N2105" s="133"/>
      <c r="O2105" s="43"/>
      <c r="P2105" s="43"/>
    </row>
    <row r="2106" spans="7:16" x14ac:dyDescent="0.25">
      <c r="G2106" s="43"/>
      <c r="H2106" s="43"/>
      <c r="I2106" s="43"/>
      <c r="J2106" s="43"/>
      <c r="K2106" s="133"/>
      <c r="L2106" s="43"/>
      <c r="M2106" s="133"/>
      <c r="N2106" s="133"/>
      <c r="O2106" s="43"/>
      <c r="P2106" s="43"/>
    </row>
    <row r="2107" spans="7:16" x14ac:dyDescent="0.25">
      <c r="G2107" s="43"/>
      <c r="H2107" s="43"/>
      <c r="I2107" s="43"/>
      <c r="J2107" s="43"/>
      <c r="K2107" s="133"/>
      <c r="L2107" s="43"/>
      <c r="M2107" s="133"/>
      <c r="N2107" s="133"/>
      <c r="O2107" s="43"/>
      <c r="P2107" s="43"/>
    </row>
    <row r="2108" spans="7:16" x14ac:dyDescent="0.25">
      <c r="G2108" s="43"/>
      <c r="H2108" s="43"/>
      <c r="I2108" s="43"/>
      <c r="J2108" s="43"/>
      <c r="K2108" s="133"/>
      <c r="L2108" s="43"/>
      <c r="M2108" s="133"/>
      <c r="N2108" s="133"/>
      <c r="O2108" s="43"/>
      <c r="P2108" s="43"/>
    </row>
    <row r="2109" spans="7:16" x14ac:dyDescent="0.25">
      <c r="G2109" s="43"/>
      <c r="H2109" s="43"/>
      <c r="I2109" s="43"/>
      <c r="J2109" s="43"/>
      <c r="K2109" s="133"/>
      <c r="L2109" s="43"/>
      <c r="M2109" s="133"/>
      <c r="N2109" s="133"/>
      <c r="O2109" s="43"/>
      <c r="P2109" s="43"/>
    </row>
    <row r="2110" spans="7:16" x14ac:dyDescent="0.25">
      <c r="G2110" s="43"/>
      <c r="H2110" s="43"/>
      <c r="I2110" s="43"/>
      <c r="J2110" s="43"/>
      <c r="K2110" s="133"/>
      <c r="L2110" s="43"/>
      <c r="M2110" s="133"/>
      <c r="N2110" s="133"/>
      <c r="O2110" s="43"/>
      <c r="P2110" s="43"/>
    </row>
    <row r="2111" spans="7:16" x14ac:dyDescent="0.25">
      <c r="G2111" s="43"/>
      <c r="H2111" s="43"/>
      <c r="I2111" s="43"/>
      <c r="J2111" s="43"/>
      <c r="K2111" s="133"/>
      <c r="L2111" s="43"/>
      <c r="M2111" s="133"/>
      <c r="N2111" s="133"/>
      <c r="O2111" s="43"/>
      <c r="P2111" s="43"/>
    </row>
    <row r="2112" spans="7:16" x14ac:dyDescent="0.25">
      <c r="G2112" s="43"/>
      <c r="H2112" s="43"/>
      <c r="I2112" s="43"/>
      <c r="J2112" s="43"/>
      <c r="K2112" s="133"/>
      <c r="L2112" s="43"/>
      <c r="M2112" s="133"/>
      <c r="N2112" s="133"/>
      <c r="O2112" s="43"/>
      <c r="P2112" s="43"/>
    </row>
    <row r="2113" spans="7:16" x14ac:dyDescent="0.25">
      <c r="G2113" s="43"/>
      <c r="H2113" s="43"/>
      <c r="I2113" s="43"/>
      <c r="J2113" s="43"/>
      <c r="K2113" s="133"/>
      <c r="L2113" s="43"/>
      <c r="M2113" s="133"/>
      <c r="N2113" s="133"/>
      <c r="O2113" s="43"/>
      <c r="P2113" s="43"/>
    </row>
    <row r="2114" spans="7:16" x14ac:dyDescent="0.25">
      <c r="G2114" s="43"/>
      <c r="H2114" s="43"/>
      <c r="I2114" s="43"/>
      <c r="J2114" s="43"/>
      <c r="K2114" s="133"/>
      <c r="L2114" s="43"/>
      <c r="M2114" s="133"/>
      <c r="N2114" s="133"/>
      <c r="O2114" s="43"/>
      <c r="P2114" s="43"/>
    </row>
    <row r="2115" spans="7:16" x14ac:dyDescent="0.25">
      <c r="G2115" s="43"/>
      <c r="H2115" s="43"/>
      <c r="I2115" s="43"/>
      <c r="J2115" s="43"/>
      <c r="K2115" s="133"/>
      <c r="L2115" s="43"/>
      <c r="M2115" s="133"/>
      <c r="N2115" s="133"/>
      <c r="O2115" s="43"/>
      <c r="P2115" s="43"/>
    </row>
    <row r="2116" spans="7:16" x14ac:dyDescent="0.25">
      <c r="G2116" s="43"/>
      <c r="H2116" s="43"/>
      <c r="I2116" s="43"/>
      <c r="J2116" s="43"/>
      <c r="K2116" s="133"/>
      <c r="L2116" s="43"/>
      <c r="M2116" s="133"/>
      <c r="N2116" s="133"/>
      <c r="O2116" s="43"/>
      <c r="P2116" s="43"/>
    </row>
    <row r="2117" spans="7:16" x14ac:dyDescent="0.25">
      <c r="G2117" s="43"/>
      <c r="H2117" s="43"/>
      <c r="I2117" s="43"/>
      <c r="J2117" s="43"/>
      <c r="K2117" s="133"/>
      <c r="L2117" s="43"/>
      <c r="M2117" s="133"/>
      <c r="N2117" s="133"/>
      <c r="O2117" s="43"/>
      <c r="P2117" s="43"/>
    </row>
    <row r="2118" spans="7:16" x14ac:dyDescent="0.25">
      <c r="G2118" s="43"/>
      <c r="H2118" s="43"/>
      <c r="I2118" s="43"/>
      <c r="J2118" s="43"/>
      <c r="K2118" s="133"/>
      <c r="L2118" s="43"/>
      <c r="M2118" s="133"/>
      <c r="N2118" s="133"/>
      <c r="O2118" s="43"/>
      <c r="P2118" s="43"/>
    </row>
    <row r="2119" spans="7:16" x14ac:dyDescent="0.25">
      <c r="G2119" s="43"/>
      <c r="H2119" s="43"/>
      <c r="I2119" s="43"/>
      <c r="J2119" s="43"/>
      <c r="K2119" s="133"/>
      <c r="L2119" s="43"/>
      <c r="M2119" s="133"/>
      <c r="N2119" s="133"/>
      <c r="O2119" s="43"/>
      <c r="P2119" s="43"/>
    </row>
    <row r="2120" spans="7:16" x14ac:dyDescent="0.25">
      <c r="G2120" s="43"/>
      <c r="H2120" s="43"/>
      <c r="I2120" s="43"/>
      <c r="J2120" s="43"/>
      <c r="K2120" s="133"/>
      <c r="L2120" s="43"/>
      <c r="M2120" s="133"/>
      <c r="N2120" s="133"/>
      <c r="O2120" s="43"/>
      <c r="P2120" s="43"/>
    </row>
    <row r="2121" spans="7:16" x14ac:dyDescent="0.25">
      <c r="G2121" s="43"/>
      <c r="H2121" s="43"/>
      <c r="I2121" s="43"/>
      <c r="J2121" s="43"/>
      <c r="K2121" s="133"/>
      <c r="L2121" s="43"/>
      <c r="M2121" s="133"/>
      <c r="N2121" s="133"/>
      <c r="O2121" s="43"/>
      <c r="P2121" s="43"/>
    </row>
    <row r="2122" spans="7:16" x14ac:dyDescent="0.25">
      <c r="G2122" s="43"/>
      <c r="H2122" s="43"/>
      <c r="I2122" s="43"/>
      <c r="J2122" s="43"/>
      <c r="K2122" s="133"/>
      <c r="L2122" s="43"/>
      <c r="M2122" s="133"/>
      <c r="N2122" s="133"/>
      <c r="O2122" s="43"/>
      <c r="P2122" s="43"/>
    </row>
    <row r="2123" spans="7:16" x14ac:dyDescent="0.25">
      <c r="G2123" s="43"/>
      <c r="H2123" s="43"/>
      <c r="I2123" s="43"/>
      <c r="J2123" s="43"/>
      <c r="K2123" s="133"/>
      <c r="L2123" s="43"/>
      <c r="M2123" s="133"/>
      <c r="N2123" s="133"/>
      <c r="O2123" s="43"/>
      <c r="P2123" s="43"/>
    </row>
    <row r="2124" spans="7:16" x14ac:dyDescent="0.25">
      <c r="G2124" s="43"/>
      <c r="H2124" s="43"/>
      <c r="I2124" s="43"/>
      <c r="J2124" s="43"/>
      <c r="K2124" s="133"/>
      <c r="L2124" s="43"/>
      <c r="M2124" s="133"/>
      <c r="N2124" s="133"/>
      <c r="O2124" s="43"/>
      <c r="P2124" s="43"/>
    </row>
    <row r="2125" spans="7:16" x14ac:dyDescent="0.25">
      <c r="G2125" s="43"/>
      <c r="H2125" s="43"/>
      <c r="I2125" s="43"/>
      <c r="J2125" s="43"/>
      <c r="K2125" s="133"/>
      <c r="L2125" s="43"/>
      <c r="M2125" s="133"/>
      <c r="N2125" s="133"/>
      <c r="O2125" s="43"/>
      <c r="P2125" s="43"/>
    </row>
    <row r="2126" spans="7:16" x14ac:dyDescent="0.25">
      <c r="G2126" s="43"/>
      <c r="H2126" s="43"/>
      <c r="I2126" s="43"/>
      <c r="J2126" s="43"/>
      <c r="K2126" s="133"/>
      <c r="L2126" s="43"/>
      <c r="M2126" s="133"/>
      <c r="N2126" s="133"/>
      <c r="O2126" s="43"/>
      <c r="P2126" s="43"/>
    </row>
    <row r="2127" spans="7:16" x14ac:dyDescent="0.25">
      <c r="G2127" s="43"/>
      <c r="H2127" s="43"/>
      <c r="I2127" s="43"/>
      <c r="J2127" s="43"/>
      <c r="K2127" s="133"/>
      <c r="L2127" s="43"/>
      <c r="M2127" s="133"/>
      <c r="N2127" s="133"/>
      <c r="O2127" s="43"/>
      <c r="P2127" s="43"/>
    </row>
    <row r="2128" spans="7:16" x14ac:dyDescent="0.25">
      <c r="G2128" s="43"/>
      <c r="H2128" s="43"/>
      <c r="I2128" s="43"/>
      <c r="J2128" s="43"/>
      <c r="K2128" s="133"/>
      <c r="L2128" s="43"/>
      <c r="M2128" s="133"/>
      <c r="N2128" s="133"/>
      <c r="O2128" s="43"/>
      <c r="P2128" s="43"/>
    </row>
    <row r="2129" spans="7:16" x14ac:dyDescent="0.25">
      <c r="G2129" s="43"/>
      <c r="H2129" s="43"/>
      <c r="I2129" s="43"/>
      <c r="J2129" s="43"/>
      <c r="K2129" s="133"/>
      <c r="L2129" s="43"/>
      <c r="M2129" s="133"/>
      <c r="N2129" s="133"/>
      <c r="O2129" s="43"/>
      <c r="P2129" s="43"/>
    </row>
    <row r="2130" spans="7:16" x14ac:dyDescent="0.25">
      <c r="G2130" s="43"/>
      <c r="H2130" s="43"/>
      <c r="I2130" s="43"/>
      <c r="J2130" s="43"/>
      <c r="K2130" s="133"/>
      <c r="L2130" s="43"/>
      <c r="M2130" s="133"/>
      <c r="N2130" s="133"/>
      <c r="O2130" s="43"/>
      <c r="P2130" s="43"/>
    </row>
    <row r="2131" spans="7:16" x14ac:dyDescent="0.25">
      <c r="G2131" s="43"/>
      <c r="H2131" s="43"/>
      <c r="I2131" s="43"/>
      <c r="J2131" s="43"/>
      <c r="K2131" s="133"/>
      <c r="L2131" s="43"/>
      <c r="M2131" s="133"/>
      <c r="N2131" s="133"/>
      <c r="O2131" s="43"/>
      <c r="P2131" s="43"/>
    </row>
    <row r="2132" spans="7:16" x14ac:dyDescent="0.25">
      <c r="G2132" s="43"/>
      <c r="H2132" s="43"/>
      <c r="I2132" s="43"/>
      <c r="J2132" s="43"/>
      <c r="K2132" s="133"/>
      <c r="L2132" s="43"/>
      <c r="M2132" s="133"/>
      <c r="N2132" s="133"/>
      <c r="O2132" s="43"/>
      <c r="P2132" s="43"/>
    </row>
    <row r="2133" spans="7:16" x14ac:dyDescent="0.25">
      <c r="G2133" s="43"/>
      <c r="H2133" s="43"/>
      <c r="I2133" s="43"/>
      <c r="J2133" s="43"/>
      <c r="K2133" s="133"/>
      <c r="L2133" s="43"/>
      <c r="M2133" s="133"/>
      <c r="N2133" s="133"/>
      <c r="O2133" s="43"/>
      <c r="P2133" s="43"/>
    </row>
    <row r="2134" spans="7:16" x14ac:dyDescent="0.25">
      <c r="G2134" s="43"/>
      <c r="H2134" s="43"/>
      <c r="I2134" s="43"/>
      <c r="J2134" s="43"/>
      <c r="K2134" s="133"/>
      <c r="L2134" s="43"/>
      <c r="M2134" s="133"/>
      <c r="N2134" s="133"/>
      <c r="O2134" s="43"/>
      <c r="P2134" s="43"/>
    </row>
    <row r="2135" spans="7:16" x14ac:dyDescent="0.25">
      <c r="G2135" s="43"/>
      <c r="H2135" s="43"/>
      <c r="I2135" s="43"/>
      <c r="J2135" s="43"/>
      <c r="K2135" s="133"/>
      <c r="L2135" s="43"/>
      <c r="M2135" s="133"/>
      <c r="N2135" s="133"/>
      <c r="O2135" s="43"/>
      <c r="P2135" s="43"/>
    </row>
    <row r="2136" spans="7:16" x14ac:dyDescent="0.25">
      <c r="G2136" s="43"/>
      <c r="H2136" s="43"/>
      <c r="I2136" s="43"/>
      <c r="J2136" s="43"/>
      <c r="K2136" s="133"/>
      <c r="L2136" s="43"/>
      <c r="M2136" s="133"/>
      <c r="N2136" s="133"/>
      <c r="O2136" s="43"/>
      <c r="P2136" s="43"/>
    </row>
    <row r="2137" spans="7:16" x14ac:dyDescent="0.25">
      <c r="G2137" s="43"/>
      <c r="H2137" s="43"/>
      <c r="I2137" s="43"/>
      <c r="J2137" s="43"/>
      <c r="K2137" s="133"/>
      <c r="L2137" s="43"/>
      <c r="M2137" s="133"/>
      <c r="N2137" s="133"/>
      <c r="O2137" s="43"/>
      <c r="P2137" s="43"/>
    </row>
    <row r="2138" spans="7:16" x14ac:dyDescent="0.25">
      <c r="G2138" s="43"/>
      <c r="H2138" s="43"/>
      <c r="I2138" s="43"/>
      <c r="J2138" s="43"/>
      <c r="K2138" s="133"/>
      <c r="L2138" s="43"/>
      <c r="M2138" s="133"/>
      <c r="N2138" s="133"/>
      <c r="O2138" s="43"/>
      <c r="P2138" s="43"/>
    </row>
    <row r="2139" spans="7:16" x14ac:dyDescent="0.25">
      <c r="G2139" s="43"/>
      <c r="H2139" s="43"/>
      <c r="I2139" s="43"/>
      <c r="J2139" s="43"/>
      <c r="K2139" s="133"/>
      <c r="L2139" s="43"/>
      <c r="M2139" s="133"/>
      <c r="N2139" s="133"/>
      <c r="O2139" s="43"/>
      <c r="P2139" s="43"/>
    </row>
    <row r="2140" spans="7:16" x14ac:dyDescent="0.25">
      <c r="G2140" s="43"/>
      <c r="H2140" s="43"/>
      <c r="I2140" s="43"/>
      <c r="J2140" s="43"/>
      <c r="K2140" s="133"/>
      <c r="L2140" s="43"/>
      <c r="M2140" s="133"/>
      <c r="N2140" s="133"/>
      <c r="O2140" s="43"/>
      <c r="P2140" s="43"/>
    </row>
    <row r="2141" spans="7:16" x14ac:dyDescent="0.25">
      <c r="G2141" s="43"/>
      <c r="H2141" s="43"/>
      <c r="I2141" s="43"/>
      <c r="J2141" s="43"/>
      <c r="K2141" s="133"/>
      <c r="L2141" s="43"/>
      <c r="M2141" s="133"/>
      <c r="N2141" s="133"/>
      <c r="O2141" s="43"/>
      <c r="P2141" s="43"/>
    </row>
    <row r="2142" spans="7:16" x14ac:dyDescent="0.25">
      <c r="G2142" s="43"/>
      <c r="H2142" s="43"/>
      <c r="I2142" s="43"/>
      <c r="J2142" s="43"/>
      <c r="K2142" s="133"/>
      <c r="L2142" s="43"/>
      <c r="M2142" s="133"/>
      <c r="N2142" s="133"/>
      <c r="O2142" s="43"/>
      <c r="P2142" s="43"/>
    </row>
    <row r="2143" spans="7:16" x14ac:dyDescent="0.25">
      <c r="G2143" s="43"/>
      <c r="H2143" s="43"/>
      <c r="I2143" s="43"/>
      <c r="J2143" s="43"/>
      <c r="K2143" s="133"/>
      <c r="L2143" s="43"/>
      <c r="M2143" s="133"/>
      <c r="N2143" s="133"/>
      <c r="O2143" s="43"/>
      <c r="P2143" s="43"/>
    </row>
    <row r="2144" spans="7:16" x14ac:dyDescent="0.25">
      <c r="G2144" s="43"/>
      <c r="H2144" s="43"/>
      <c r="I2144" s="43"/>
      <c r="J2144" s="43"/>
      <c r="K2144" s="133"/>
      <c r="L2144" s="43"/>
      <c r="M2144" s="133"/>
      <c r="N2144" s="133"/>
      <c r="O2144" s="43"/>
      <c r="P2144" s="43"/>
    </row>
    <row r="2145" spans="7:16" x14ac:dyDescent="0.25">
      <c r="G2145" s="43"/>
      <c r="H2145" s="43"/>
      <c r="I2145" s="43"/>
      <c r="J2145" s="43"/>
      <c r="K2145" s="133"/>
      <c r="L2145" s="43"/>
      <c r="M2145" s="133"/>
      <c r="N2145" s="133"/>
      <c r="O2145" s="43"/>
      <c r="P2145" s="43"/>
    </row>
    <row r="2146" spans="7:16" x14ac:dyDescent="0.25">
      <c r="G2146" s="43"/>
      <c r="H2146" s="43"/>
      <c r="I2146" s="43"/>
      <c r="J2146" s="43"/>
      <c r="K2146" s="133"/>
      <c r="L2146" s="43"/>
      <c r="M2146" s="133"/>
      <c r="N2146" s="133"/>
      <c r="O2146" s="43"/>
      <c r="P2146" s="43"/>
    </row>
    <row r="2147" spans="7:16" x14ac:dyDescent="0.25">
      <c r="G2147" s="43"/>
      <c r="H2147" s="43"/>
      <c r="I2147" s="43"/>
      <c r="J2147" s="43"/>
      <c r="K2147" s="133"/>
      <c r="L2147" s="43"/>
      <c r="M2147" s="133"/>
      <c r="N2147" s="133"/>
      <c r="O2147" s="43"/>
      <c r="P2147" s="43"/>
    </row>
    <row r="2148" spans="7:16" x14ac:dyDescent="0.25">
      <c r="G2148" s="43"/>
      <c r="H2148" s="43"/>
      <c r="I2148" s="43"/>
      <c r="J2148" s="43"/>
      <c r="K2148" s="133"/>
      <c r="L2148" s="43"/>
      <c r="M2148" s="133"/>
      <c r="N2148" s="133"/>
      <c r="O2148" s="43"/>
      <c r="P2148" s="43"/>
    </row>
    <row r="2149" spans="7:16" x14ac:dyDescent="0.25">
      <c r="G2149" s="43"/>
      <c r="H2149" s="43"/>
      <c r="I2149" s="43"/>
      <c r="J2149" s="43"/>
      <c r="K2149" s="133"/>
      <c r="L2149" s="43"/>
      <c r="M2149" s="133"/>
      <c r="N2149" s="133"/>
      <c r="O2149" s="43"/>
      <c r="P2149" s="43"/>
    </row>
    <row r="2150" spans="7:16" x14ac:dyDescent="0.25">
      <c r="G2150" s="43"/>
      <c r="H2150" s="43"/>
      <c r="I2150" s="43"/>
      <c r="J2150" s="43"/>
      <c r="K2150" s="133"/>
      <c r="L2150" s="43"/>
      <c r="M2150" s="133"/>
      <c r="N2150" s="133"/>
      <c r="O2150" s="43"/>
      <c r="P2150" s="43"/>
    </row>
    <row r="2151" spans="7:16" x14ac:dyDescent="0.25">
      <c r="G2151" s="43"/>
      <c r="H2151" s="43"/>
      <c r="I2151" s="43"/>
      <c r="J2151" s="43"/>
      <c r="K2151" s="133"/>
      <c r="L2151" s="43"/>
      <c r="M2151" s="133"/>
      <c r="N2151" s="133"/>
      <c r="O2151" s="43"/>
      <c r="P2151" s="43"/>
    </row>
    <row r="2152" spans="7:16" x14ac:dyDescent="0.25">
      <c r="G2152" s="43"/>
      <c r="H2152" s="43"/>
      <c r="I2152" s="43"/>
      <c r="J2152" s="43"/>
      <c r="K2152" s="133"/>
      <c r="L2152" s="43"/>
      <c r="M2152" s="133"/>
      <c r="N2152" s="133"/>
      <c r="O2152" s="43"/>
      <c r="P2152" s="43"/>
    </row>
    <row r="2153" spans="7:16" x14ac:dyDescent="0.25">
      <c r="G2153" s="43"/>
      <c r="H2153" s="43"/>
      <c r="I2153" s="43"/>
      <c r="J2153" s="43"/>
      <c r="K2153" s="133"/>
      <c r="L2153" s="43"/>
      <c r="M2153" s="133"/>
      <c r="N2153" s="133"/>
      <c r="O2153" s="43"/>
      <c r="P2153" s="43"/>
    </row>
    <row r="2154" spans="7:16" x14ac:dyDescent="0.25">
      <c r="G2154" s="43"/>
      <c r="H2154" s="43"/>
      <c r="I2154" s="43"/>
      <c r="J2154" s="43"/>
      <c r="K2154" s="133"/>
      <c r="L2154" s="43"/>
      <c r="M2154" s="133"/>
      <c r="N2154" s="133"/>
      <c r="O2154" s="43"/>
      <c r="P2154" s="43"/>
    </row>
    <row r="2155" spans="7:16" x14ac:dyDescent="0.25">
      <c r="G2155" s="43"/>
      <c r="H2155" s="43"/>
      <c r="I2155" s="43"/>
      <c r="J2155" s="43"/>
      <c r="K2155" s="133"/>
      <c r="L2155" s="43"/>
      <c r="M2155" s="133"/>
      <c r="N2155" s="133"/>
      <c r="O2155" s="43"/>
      <c r="P2155" s="43"/>
    </row>
    <row r="2156" spans="7:16" x14ac:dyDescent="0.25">
      <c r="G2156" s="43"/>
      <c r="H2156" s="43"/>
      <c r="I2156" s="43"/>
      <c r="J2156" s="43"/>
      <c r="K2156" s="133"/>
      <c r="L2156" s="43"/>
      <c r="M2156" s="133"/>
      <c r="N2156" s="133"/>
      <c r="O2156" s="43"/>
      <c r="P2156" s="43"/>
    </row>
    <row r="2157" spans="7:16" x14ac:dyDescent="0.25">
      <c r="G2157" s="43"/>
      <c r="H2157" s="43"/>
      <c r="I2157" s="43"/>
      <c r="J2157" s="43"/>
      <c r="K2157" s="133"/>
      <c r="L2157" s="43"/>
      <c r="M2157" s="133"/>
      <c r="N2157" s="133"/>
      <c r="O2157" s="43"/>
      <c r="P2157" s="43"/>
    </row>
    <row r="2158" spans="7:16" x14ac:dyDescent="0.25">
      <c r="G2158" s="43"/>
      <c r="H2158" s="43"/>
      <c r="I2158" s="43"/>
      <c r="J2158" s="43"/>
      <c r="K2158" s="133"/>
      <c r="L2158" s="43"/>
      <c r="M2158" s="133"/>
      <c r="N2158" s="133"/>
      <c r="O2158" s="43"/>
      <c r="P2158" s="43"/>
    </row>
    <row r="2159" spans="7:16" x14ac:dyDescent="0.25">
      <c r="G2159" s="43"/>
      <c r="H2159" s="43"/>
      <c r="I2159" s="43"/>
      <c r="J2159" s="43"/>
      <c r="K2159" s="133"/>
      <c r="L2159" s="43"/>
      <c r="M2159" s="133"/>
      <c r="N2159" s="133"/>
      <c r="O2159" s="43"/>
      <c r="P2159" s="43"/>
    </row>
    <row r="2160" spans="7:16" x14ac:dyDescent="0.25">
      <c r="G2160" s="43"/>
      <c r="H2160" s="43"/>
      <c r="I2160" s="43"/>
      <c r="J2160" s="43"/>
      <c r="K2160" s="133"/>
      <c r="L2160" s="43"/>
      <c r="M2160" s="133"/>
      <c r="N2160" s="133"/>
      <c r="O2160" s="43"/>
      <c r="P2160" s="43"/>
    </row>
    <row r="2161" spans="7:16" x14ac:dyDescent="0.25">
      <c r="G2161" s="43"/>
      <c r="H2161" s="43"/>
      <c r="I2161" s="43"/>
      <c r="J2161" s="43"/>
      <c r="K2161" s="133"/>
      <c r="L2161" s="43"/>
      <c r="M2161" s="133"/>
      <c r="N2161" s="133"/>
      <c r="O2161" s="43"/>
      <c r="P2161" s="43"/>
    </row>
    <row r="2162" spans="7:16" x14ac:dyDescent="0.25">
      <c r="G2162" s="43"/>
      <c r="H2162" s="43"/>
      <c r="I2162" s="43"/>
      <c r="J2162" s="43"/>
      <c r="K2162" s="133"/>
      <c r="L2162" s="43"/>
      <c r="M2162" s="133"/>
      <c r="N2162" s="133"/>
      <c r="O2162" s="43"/>
      <c r="P2162" s="43"/>
    </row>
    <row r="2163" spans="7:16" x14ac:dyDescent="0.25">
      <c r="G2163" s="43"/>
      <c r="H2163" s="43"/>
      <c r="I2163" s="43"/>
      <c r="J2163" s="43"/>
      <c r="K2163" s="133"/>
      <c r="L2163" s="43"/>
      <c r="M2163" s="133"/>
      <c r="N2163" s="133"/>
      <c r="O2163" s="43"/>
      <c r="P2163" s="43"/>
    </row>
    <row r="2164" spans="7:16" x14ac:dyDescent="0.25">
      <c r="G2164" s="43"/>
      <c r="H2164" s="43"/>
      <c r="I2164" s="43"/>
      <c r="J2164" s="43"/>
      <c r="K2164" s="133"/>
      <c r="L2164" s="43"/>
      <c r="M2164" s="133"/>
      <c r="N2164" s="133"/>
      <c r="O2164" s="43"/>
      <c r="P2164" s="43"/>
    </row>
    <row r="2165" spans="7:16" x14ac:dyDescent="0.25">
      <c r="G2165" s="43"/>
      <c r="H2165" s="43"/>
      <c r="I2165" s="43"/>
      <c r="J2165" s="43"/>
      <c r="K2165" s="133"/>
      <c r="L2165" s="43"/>
      <c r="M2165" s="133"/>
      <c r="N2165" s="133"/>
      <c r="O2165" s="43"/>
      <c r="P2165" s="43"/>
    </row>
    <row r="2166" spans="7:16" x14ac:dyDescent="0.25">
      <c r="G2166" s="43"/>
      <c r="H2166" s="43"/>
      <c r="I2166" s="43"/>
      <c r="J2166" s="43"/>
      <c r="K2166" s="133"/>
      <c r="L2166" s="43"/>
      <c r="M2166" s="133"/>
      <c r="N2166" s="133"/>
      <c r="O2166" s="43"/>
      <c r="P2166" s="43"/>
    </row>
    <row r="2167" spans="7:16" x14ac:dyDescent="0.25">
      <c r="G2167" s="43"/>
      <c r="H2167" s="43"/>
      <c r="I2167" s="43"/>
      <c r="J2167" s="43"/>
      <c r="K2167" s="133"/>
      <c r="L2167" s="43"/>
      <c r="M2167" s="133"/>
      <c r="N2167" s="133"/>
      <c r="O2167" s="43"/>
      <c r="P2167" s="43"/>
    </row>
    <row r="2168" spans="7:16" x14ac:dyDescent="0.25">
      <c r="G2168" s="43"/>
      <c r="H2168" s="43"/>
      <c r="I2168" s="43"/>
      <c r="J2168" s="43"/>
      <c r="K2168" s="133"/>
      <c r="L2168" s="43"/>
      <c r="M2168" s="133"/>
      <c r="N2168" s="133"/>
      <c r="O2168" s="43"/>
      <c r="P2168" s="43"/>
    </row>
    <row r="2169" spans="7:16" x14ac:dyDescent="0.25">
      <c r="G2169" s="43"/>
      <c r="H2169" s="43"/>
      <c r="I2169" s="43"/>
      <c r="J2169" s="43"/>
      <c r="K2169" s="133"/>
      <c r="L2169" s="43"/>
      <c r="M2169" s="133"/>
      <c r="N2169" s="133"/>
      <c r="O2169" s="43"/>
      <c r="P2169" s="43"/>
    </row>
    <row r="2170" spans="7:16" x14ac:dyDescent="0.25">
      <c r="G2170" s="43"/>
      <c r="H2170" s="43"/>
      <c r="I2170" s="43"/>
      <c r="J2170" s="43"/>
      <c r="K2170" s="133"/>
      <c r="L2170" s="43"/>
      <c r="M2170" s="133"/>
      <c r="N2170" s="133"/>
      <c r="O2170" s="43"/>
      <c r="P2170" s="43"/>
    </row>
    <row r="2171" spans="7:16" x14ac:dyDescent="0.25">
      <c r="G2171" s="43"/>
      <c r="H2171" s="43"/>
      <c r="I2171" s="43"/>
      <c r="J2171" s="43"/>
      <c r="K2171" s="133"/>
      <c r="L2171" s="43"/>
      <c r="M2171" s="133"/>
      <c r="N2171" s="133"/>
      <c r="O2171" s="43"/>
      <c r="P2171" s="43"/>
    </row>
    <row r="2172" spans="7:16" x14ac:dyDescent="0.25">
      <c r="G2172" s="43"/>
      <c r="H2172" s="43"/>
      <c r="I2172" s="43"/>
      <c r="J2172" s="43"/>
      <c r="K2172" s="133"/>
      <c r="L2172" s="43"/>
      <c r="M2172" s="133"/>
      <c r="N2172" s="133"/>
      <c r="O2172" s="43"/>
      <c r="P2172" s="43"/>
    </row>
    <row r="2173" spans="7:16" x14ac:dyDescent="0.25">
      <c r="G2173" s="43"/>
      <c r="H2173" s="43"/>
      <c r="I2173" s="43"/>
      <c r="J2173" s="43"/>
      <c r="K2173" s="133"/>
      <c r="L2173" s="43"/>
      <c r="M2173" s="133"/>
      <c r="N2173" s="133"/>
      <c r="O2173" s="43"/>
      <c r="P2173" s="43"/>
    </row>
    <row r="2174" spans="7:16" x14ac:dyDescent="0.25">
      <c r="G2174" s="43"/>
      <c r="H2174" s="43"/>
      <c r="I2174" s="43"/>
      <c r="J2174" s="43"/>
      <c r="K2174" s="133"/>
      <c r="L2174" s="43"/>
      <c r="M2174" s="133"/>
      <c r="N2174" s="133"/>
      <c r="O2174" s="43"/>
      <c r="P2174" s="43"/>
    </row>
    <row r="2175" spans="7:16" x14ac:dyDescent="0.25">
      <c r="G2175" s="43"/>
      <c r="H2175" s="43"/>
      <c r="I2175" s="43"/>
      <c r="J2175" s="43"/>
      <c r="K2175" s="133"/>
      <c r="L2175" s="43"/>
      <c r="M2175" s="133"/>
      <c r="N2175" s="133"/>
      <c r="O2175" s="43"/>
      <c r="P2175" s="43"/>
    </row>
    <row r="2176" spans="7:16" x14ac:dyDescent="0.25">
      <c r="G2176" s="43"/>
      <c r="H2176" s="43"/>
      <c r="I2176" s="43"/>
      <c r="J2176" s="43"/>
      <c r="K2176" s="133"/>
      <c r="L2176" s="43"/>
      <c r="M2176" s="133"/>
      <c r="N2176" s="133"/>
      <c r="O2176" s="43"/>
      <c r="P2176" s="43"/>
    </row>
    <row r="2177" spans="7:16" x14ac:dyDescent="0.25">
      <c r="G2177" s="43"/>
      <c r="H2177" s="43"/>
      <c r="I2177" s="43"/>
      <c r="J2177" s="43"/>
      <c r="K2177" s="133"/>
      <c r="L2177" s="43"/>
      <c r="M2177" s="133"/>
      <c r="N2177" s="133"/>
      <c r="O2177" s="43"/>
      <c r="P2177" s="43"/>
    </row>
    <row r="2178" spans="7:16" x14ac:dyDescent="0.25">
      <c r="G2178" s="43"/>
      <c r="H2178" s="43"/>
      <c r="I2178" s="43"/>
      <c r="J2178" s="43"/>
      <c r="K2178" s="133"/>
      <c r="L2178" s="43"/>
      <c r="M2178" s="133"/>
      <c r="N2178" s="133"/>
      <c r="O2178" s="43"/>
      <c r="P2178" s="43"/>
    </row>
    <row r="2179" spans="7:16" x14ac:dyDescent="0.25">
      <c r="G2179" s="43"/>
      <c r="H2179" s="43"/>
      <c r="I2179" s="43"/>
      <c r="J2179" s="43"/>
      <c r="K2179" s="133"/>
      <c r="L2179" s="43"/>
      <c r="M2179" s="133"/>
      <c r="N2179" s="133"/>
      <c r="O2179" s="43"/>
      <c r="P2179" s="43"/>
    </row>
    <row r="2180" spans="7:16" x14ac:dyDescent="0.25">
      <c r="G2180" s="43"/>
      <c r="H2180" s="43"/>
      <c r="I2180" s="43"/>
      <c r="J2180" s="43"/>
      <c r="K2180" s="133"/>
      <c r="L2180" s="43"/>
      <c r="M2180" s="133"/>
      <c r="N2180" s="133"/>
      <c r="O2180" s="43"/>
      <c r="P2180" s="43"/>
    </row>
    <row r="2181" spans="7:16" x14ac:dyDescent="0.25">
      <c r="G2181" s="43"/>
      <c r="H2181" s="43"/>
      <c r="I2181" s="43"/>
      <c r="J2181" s="43"/>
      <c r="K2181" s="133"/>
      <c r="L2181" s="43"/>
      <c r="M2181" s="133"/>
      <c r="N2181" s="133"/>
      <c r="O2181" s="43"/>
      <c r="P2181" s="43"/>
    </row>
    <row r="2182" spans="7:16" x14ac:dyDescent="0.25">
      <c r="G2182" s="43"/>
      <c r="H2182" s="43"/>
      <c r="I2182" s="43"/>
      <c r="J2182" s="43"/>
      <c r="K2182" s="133"/>
      <c r="L2182" s="43"/>
      <c r="M2182" s="133"/>
      <c r="N2182" s="133"/>
      <c r="O2182" s="43"/>
      <c r="P2182" s="43"/>
    </row>
    <row r="2183" spans="7:16" x14ac:dyDescent="0.25">
      <c r="G2183" s="43"/>
      <c r="H2183" s="43"/>
      <c r="I2183" s="43"/>
      <c r="J2183" s="43"/>
      <c r="K2183" s="133"/>
      <c r="L2183" s="43"/>
      <c r="M2183" s="133"/>
      <c r="N2183" s="133"/>
      <c r="O2183" s="43"/>
      <c r="P2183" s="43"/>
    </row>
    <row r="2184" spans="7:16" x14ac:dyDescent="0.25">
      <c r="G2184" s="43"/>
      <c r="H2184" s="43"/>
      <c r="I2184" s="43"/>
      <c r="J2184" s="43"/>
      <c r="K2184" s="133"/>
      <c r="L2184" s="43"/>
      <c r="M2184" s="133"/>
      <c r="N2184" s="133"/>
      <c r="O2184" s="43"/>
      <c r="P2184" s="43"/>
    </row>
    <row r="2185" spans="7:16" x14ac:dyDescent="0.25">
      <c r="G2185" s="43"/>
      <c r="H2185" s="43"/>
      <c r="I2185" s="43"/>
      <c r="J2185" s="43"/>
      <c r="K2185" s="133"/>
      <c r="L2185" s="43"/>
      <c r="M2185" s="133"/>
      <c r="N2185" s="133"/>
      <c r="O2185" s="43"/>
      <c r="P2185" s="43"/>
    </row>
    <row r="2186" spans="7:16" x14ac:dyDescent="0.25">
      <c r="G2186" s="43"/>
      <c r="H2186" s="43"/>
      <c r="I2186" s="43"/>
      <c r="J2186" s="43"/>
      <c r="K2186" s="133"/>
      <c r="L2186" s="43"/>
      <c r="M2186" s="133"/>
      <c r="N2186" s="133"/>
      <c r="O2186" s="43"/>
      <c r="P2186" s="43"/>
    </row>
    <row r="2187" spans="7:16" x14ac:dyDescent="0.25">
      <c r="G2187" s="43"/>
      <c r="H2187" s="43"/>
      <c r="I2187" s="43"/>
      <c r="J2187" s="43"/>
      <c r="K2187" s="133"/>
      <c r="L2187" s="43"/>
      <c r="M2187" s="133"/>
      <c r="N2187" s="133"/>
      <c r="O2187" s="43"/>
      <c r="P2187" s="43"/>
    </row>
    <row r="2188" spans="7:16" x14ac:dyDescent="0.25">
      <c r="G2188" s="43"/>
      <c r="H2188" s="43"/>
      <c r="I2188" s="43"/>
      <c r="J2188" s="43"/>
      <c r="K2188" s="133"/>
      <c r="L2188" s="43"/>
      <c r="M2188" s="133"/>
      <c r="N2188" s="133"/>
      <c r="O2188" s="43"/>
      <c r="P2188" s="43"/>
    </row>
    <row r="2189" spans="7:16" x14ac:dyDescent="0.25">
      <c r="G2189" s="43"/>
      <c r="H2189" s="43"/>
      <c r="I2189" s="43"/>
      <c r="J2189" s="43"/>
      <c r="K2189" s="133"/>
      <c r="L2189" s="43"/>
      <c r="M2189" s="133"/>
      <c r="N2189" s="133"/>
      <c r="O2189" s="43"/>
      <c r="P2189" s="43"/>
    </row>
    <row r="2190" spans="7:16" x14ac:dyDescent="0.25">
      <c r="G2190" s="43"/>
      <c r="H2190" s="43"/>
      <c r="I2190" s="43"/>
      <c r="J2190" s="43"/>
      <c r="K2190" s="133"/>
      <c r="L2190" s="43"/>
      <c r="M2190" s="133"/>
      <c r="N2190" s="133"/>
      <c r="O2190" s="43"/>
      <c r="P2190" s="43"/>
    </row>
    <row r="2191" spans="7:16" x14ac:dyDescent="0.25">
      <c r="G2191" s="43"/>
      <c r="H2191" s="43"/>
      <c r="I2191" s="43"/>
      <c r="J2191" s="43"/>
      <c r="K2191" s="133"/>
      <c r="L2191" s="43"/>
      <c r="M2191" s="133"/>
      <c r="N2191" s="133"/>
      <c r="O2191" s="43"/>
      <c r="P2191" s="43"/>
    </row>
    <row r="2192" spans="7:16" x14ac:dyDescent="0.25">
      <c r="G2192" s="43"/>
      <c r="H2192" s="43"/>
      <c r="I2192" s="43"/>
      <c r="J2192" s="43"/>
      <c r="K2192" s="133"/>
      <c r="L2192" s="43"/>
      <c r="M2192" s="133"/>
      <c r="N2192" s="133"/>
      <c r="O2192" s="43"/>
      <c r="P2192" s="43"/>
    </row>
    <row r="2193" spans="7:16" x14ac:dyDescent="0.25">
      <c r="G2193" s="43"/>
      <c r="H2193" s="43"/>
      <c r="I2193" s="43"/>
      <c r="J2193" s="43"/>
      <c r="K2193" s="133"/>
      <c r="L2193" s="43"/>
      <c r="M2193" s="133"/>
      <c r="N2193" s="133"/>
      <c r="O2193" s="43"/>
      <c r="P2193" s="43"/>
    </row>
    <row r="2194" spans="7:16" x14ac:dyDescent="0.25">
      <c r="G2194" s="43"/>
      <c r="H2194" s="43"/>
      <c r="I2194" s="43"/>
      <c r="J2194" s="43"/>
      <c r="K2194" s="133"/>
      <c r="L2194" s="43"/>
      <c r="M2194" s="133"/>
      <c r="N2194" s="133"/>
      <c r="O2194" s="43"/>
      <c r="P2194" s="43"/>
    </row>
    <row r="2195" spans="7:16" x14ac:dyDescent="0.25">
      <c r="G2195" s="43"/>
      <c r="H2195" s="43"/>
      <c r="I2195" s="43"/>
      <c r="J2195" s="43"/>
      <c r="K2195" s="133"/>
      <c r="L2195" s="43"/>
      <c r="M2195" s="133"/>
      <c r="N2195" s="133"/>
      <c r="O2195" s="43"/>
      <c r="P2195" s="43"/>
    </row>
    <row r="2196" spans="7:16" x14ac:dyDescent="0.25">
      <c r="G2196" s="43"/>
      <c r="H2196" s="43"/>
      <c r="I2196" s="43"/>
      <c r="J2196" s="43"/>
      <c r="K2196" s="133"/>
      <c r="L2196" s="43"/>
      <c r="M2196" s="133"/>
      <c r="N2196" s="133"/>
      <c r="O2196" s="43"/>
      <c r="P2196" s="43"/>
    </row>
    <row r="2197" spans="7:16" x14ac:dyDescent="0.25">
      <c r="G2197" s="43"/>
      <c r="H2197" s="43"/>
      <c r="I2197" s="43"/>
      <c r="J2197" s="43"/>
      <c r="K2197" s="133"/>
      <c r="L2197" s="43"/>
      <c r="M2197" s="133"/>
      <c r="N2197" s="133"/>
      <c r="O2197" s="43"/>
      <c r="P2197" s="43"/>
    </row>
    <row r="2198" spans="7:16" x14ac:dyDescent="0.25">
      <c r="G2198" s="43"/>
      <c r="H2198" s="43"/>
      <c r="I2198" s="43"/>
      <c r="J2198" s="43"/>
      <c r="K2198" s="133"/>
      <c r="L2198" s="43"/>
      <c r="M2198" s="133"/>
      <c r="N2198" s="133"/>
      <c r="O2198" s="43"/>
      <c r="P2198" s="43"/>
    </row>
    <row r="2199" spans="7:16" x14ac:dyDescent="0.25">
      <c r="G2199" s="43"/>
      <c r="H2199" s="43"/>
      <c r="I2199" s="43"/>
      <c r="J2199" s="43"/>
      <c r="K2199" s="133"/>
      <c r="L2199" s="43"/>
      <c r="M2199" s="133"/>
      <c r="N2199" s="133"/>
      <c r="O2199" s="43"/>
      <c r="P2199" s="43"/>
    </row>
    <row r="2200" spans="7:16" x14ac:dyDescent="0.25">
      <c r="G2200" s="43"/>
      <c r="H2200" s="43"/>
      <c r="I2200" s="43"/>
      <c r="J2200" s="43"/>
      <c r="K2200" s="133"/>
      <c r="L2200" s="43"/>
      <c r="M2200" s="133"/>
      <c r="N2200" s="133"/>
      <c r="O2200" s="43"/>
      <c r="P2200" s="43"/>
    </row>
    <row r="2201" spans="7:16" x14ac:dyDescent="0.25">
      <c r="G2201" s="43"/>
      <c r="H2201" s="43"/>
      <c r="I2201" s="43"/>
      <c r="J2201" s="43"/>
      <c r="K2201" s="133"/>
      <c r="L2201" s="43"/>
      <c r="M2201" s="133"/>
      <c r="N2201" s="133"/>
      <c r="O2201" s="43"/>
      <c r="P2201" s="43"/>
    </row>
    <row r="2202" spans="7:16" x14ac:dyDescent="0.25">
      <c r="G2202" s="43"/>
      <c r="H2202" s="43"/>
      <c r="I2202" s="43"/>
      <c r="J2202" s="43"/>
      <c r="K2202" s="133"/>
      <c r="L2202" s="43"/>
      <c r="M2202" s="133"/>
      <c r="N2202" s="133"/>
      <c r="O2202" s="43"/>
      <c r="P2202" s="43"/>
    </row>
    <row r="2203" spans="7:16" x14ac:dyDescent="0.25">
      <c r="G2203" s="43"/>
      <c r="H2203" s="43"/>
      <c r="I2203" s="43"/>
      <c r="J2203" s="43"/>
      <c r="K2203" s="133"/>
      <c r="L2203" s="43"/>
      <c r="M2203" s="133"/>
      <c r="N2203" s="133"/>
      <c r="O2203" s="43"/>
      <c r="P2203" s="43"/>
    </row>
    <row r="2204" spans="7:16" x14ac:dyDescent="0.25">
      <c r="G2204" s="43"/>
      <c r="H2204" s="43"/>
      <c r="I2204" s="43"/>
      <c r="J2204" s="43"/>
      <c r="K2204" s="133"/>
      <c r="L2204" s="43"/>
      <c r="M2204" s="133"/>
      <c r="N2204" s="133"/>
      <c r="O2204" s="43"/>
      <c r="P2204" s="43"/>
    </row>
    <row r="2205" spans="7:16" x14ac:dyDescent="0.25">
      <c r="G2205" s="43"/>
      <c r="H2205" s="43"/>
      <c r="I2205" s="43"/>
      <c r="J2205" s="43"/>
      <c r="K2205" s="133"/>
      <c r="L2205" s="43"/>
      <c r="M2205" s="133"/>
      <c r="N2205" s="133"/>
      <c r="O2205" s="43"/>
      <c r="P2205" s="43"/>
    </row>
    <row r="2206" spans="7:16" x14ac:dyDescent="0.25">
      <c r="G2206" s="43"/>
      <c r="H2206" s="43"/>
      <c r="I2206" s="43"/>
      <c r="J2206" s="43"/>
      <c r="K2206" s="133"/>
      <c r="L2206" s="43"/>
      <c r="M2206" s="133"/>
      <c r="N2206" s="133"/>
      <c r="O2206" s="43"/>
      <c r="P2206" s="43"/>
    </row>
    <row r="2207" spans="7:16" x14ac:dyDescent="0.25">
      <c r="G2207" s="43"/>
      <c r="H2207" s="43"/>
      <c r="I2207" s="43"/>
      <c r="J2207" s="43"/>
      <c r="K2207" s="133"/>
      <c r="L2207" s="43"/>
      <c r="M2207" s="133"/>
      <c r="N2207" s="133"/>
      <c r="O2207" s="43"/>
      <c r="P2207" s="43"/>
    </row>
    <row r="2208" spans="7:16" x14ac:dyDescent="0.25">
      <c r="G2208" s="43"/>
      <c r="H2208" s="43"/>
      <c r="I2208" s="43"/>
      <c r="J2208" s="43"/>
      <c r="K2208" s="133"/>
      <c r="L2208" s="43"/>
      <c r="M2208" s="133"/>
      <c r="N2208" s="133"/>
      <c r="O2208" s="43"/>
      <c r="P2208" s="43"/>
    </row>
    <row r="2209" spans="7:16" x14ac:dyDescent="0.25">
      <c r="G2209" s="43"/>
      <c r="H2209" s="43"/>
      <c r="I2209" s="43"/>
      <c r="J2209" s="43"/>
      <c r="K2209" s="133"/>
      <c r="L2209" s="43"/>
      <c r="M2209" s="133"/>
      <c r="N2209" s="133"/>
      <c r="O2209" s="43"/>
      <c r="P2209" s="43"/>
    </row>
    <row r="2210" spans="7:16" x14ac:dyDescent="0.25">
      <c r="G2210" s="43"/>
      <c r="H2210" s="43"/>
      <c r="I2210" s="43"/>
      <c r="J2210" s="43"/>
      <c r="K2210" s="133"/>
      <c r="L2210" s="43"/>
      <c r="M2210" s="133"/>
      <c r="N2210" s="133"/>
      <c r="O2210" s="43"/>
      <c r="P2210" s="43"/>
    </row>
    <row r="2211" spans="7:16" x14ac:dyDescent="0.25">
      <c r="G2211" s="43"/>
      <c r="H2211" s="43"/>
      <c r="I2211" s="43"/>
      <c r="J2211" s="43"/>
      <c r="K2211" s="133"/>
      <c r="L2211" s="43"/>
      <c r="M2211" s="133"/>
      <c r="N2211" s="133"/>
      <c r="O2211" s="43"/>
      <c r="P2211" s="43"/>
    </row>
    <row r="2212" spans="7:16" x14ac:dyDescent="0.25">
      <c r="G2212" s="43"/>
      <c r="H2212" s="43"/>
      <c r="I2212" s="43"/>
      <c r="J2212" s="43"/>
      <c r="K2212" s="133"/>
      <c r="L2212" s="43"/>
      <c r="M2212" s="133"/>
      <c r="N2212" s="133"/>
      <c r="O2212" s="43"/>
      <c r="P2212" s="43"/>
    </row>
    <row r="2213" spans="7:16" x14ac:dyDescent="0.25">
      <c r="G2213" s="43"/>
      <c r="H2213" s="43"/>
      <c r="I2213" s="43"/>
      <c r="J2213" s="43"/>
      <c r="K2213" s="133"/>
      <c r="L2213" s="43"/>
      <c r="M2213" s="133"/>
      <c r="N2213" s="133"/>
      <c r="O2213" s="43"/>
      <c r="P2213" s="43"/>
    </row>
    <row r="2214" spans="7:16" x14ac:dyDescent="0.25">
      <c r="G2214" s="43"/>
      <c r="H2214" s="43"/>
      <c r="I2214" s="43"/>
      <c r="J2214" s="43"/>
      <c r="K2214" s="133"/>
      <c r="L2214" s="43"/>
      <c r="M2214" s="133"/>
      <c r="N2214" s="133"/>
      <c r="O2214" s="43"/>
      <c r="P2214" s="43"/>
    </row>
    <row r="2215" spans="7:16" x14ac:dyDescent="0.25">
      <c r="G2215" s="43"/>
      <c r="H2215" s="43"/>
      <c r="I2215" s="43"/>
      <c r="J2215" s="43"/>
      <c r="K2215" s="133"/>
      <c r="L2215" s="43"/>
      <c r="M2215" s="133"/>
      <c r="N2215" s="133"/>
      <c r="O2215" s="43"/>
      <c r="P2215" s="43"/>
    </row>
    <row r="2216" spans="7:16" x14ac:dyDescent="0.25">
      <c r="G2216" s="43"/>
      <c r="H2216" s="43"/>
      <c r="I2216" s="43"/>
      <c r="J2216" s="43"/>
      <c r="K2216" s="133"/>
      <c r="L2216" s="43"/>
      <c r="M2216" s="133"/>
      <c r="N2216" s="133"/>
      <c r="O2216" s="43"/>
      <c r="P2216" s="43"/>
    </row>
    <row r="2217" spans="7:16" x14ac:dyDescent="0.25">
      <c r="G2217" s="43"/>
      <c r="H2217" s="43"/>
      <c r="I2217" s="43"/>
      <c r="J2217" s="43"/>
      <c r="K2217" s="133"/>
      <c r="L2217" s="43"/>
      <c r="M2217" s="133"/>
      <c r="N2217" s="133"/>
      <c r="O2217" s="43"/>
      <c r="P2217" s="43"/>
    </row>
    <row r="2218" spans="7:16" x14ac:dyDescent="0.25">
      <c r="G2218" s="43"/>
      <c r="H2218" s="43"/>
      <c r="I2218" s="43"/>
      <c r="J2218" s="43"/>
      <c r="K2218" s="133"/>
      <c r="L2218" s="43"/>
      <c r="M2218" s="133"/>
      <c r="N2218" s="133"/>
      <c r="O2218" s="43"/>
      <c r="P2218" s="43"/>
    </row>
    <row r="2219" spans="7:16" x14ac:dyDescent="0.25">
      <c r="G2219" s="43"/>
      <c r="H2219" s="43"/>
      <c r="I2219" s="43"/>
      <c r="J2219" s="43"/>
      <c r="K2219" s="133"/>
      <c r="L2219" s="43"/>
      <c r="M2219" s="133"/>
      <c r="N2219" s="133"/>
      <c r="O2219" s="43"/>
      <c r="P2219" s="43"/>
    </row>
    <row r="2220" spans="7:16" x14ac:dyDescent="0.25">
      <c r="G2220" s="43"/>
      <c r="H2220" s="43"/>
      <c r="I2220" s="43"/>
      <c r="J2220" s="43"/>
      <c r="K2220" s="133"/>
      <c r="L2220" s="43"/>
      <c r="M2220" s="133"/>
      <c r="N2220" s="133"/>
      <c r="O2220" s="43"/>
      <c r="P2220" s="43"/>
    </row>
    <row r="2221" spans="7:16" x14ac:dyDescent="0.25">
      <c r="G2221" s="43"/>
      <c r="H2221" s="43"/>
      <c r="I2221" s="43"/>
      <c r="J2221" s="43"/>
      <c r="K2221" s="133"/>
      <c r="L2221" s="43"/>
      <c r="M2221" s="133"/>
      <c r="N2221" s="133"/>
      <c r="O2221" s="43"/>
      <c r="P2221" s="43"/>
    </row>
    <row r="2222" spans="7:16" x14ac:dyDescent="0.25">
      <c r="G2222" s="43"/>
      <c r="H2222" s="43"/>
      <c r="I2222" s="43"/>
      <c r="J2222" s="43"/>
      <c r="K2222" s="133"/>
      <c r="L2222" s="43"/>
      <c r="M2222" s="133"/>
      <c r="N2222" s="133"/>
      <c r="O2222" s="43"/>
      <c r="P2222" s="43"/>
    </row>
    <row r="2223" spans="7:16" x14ac:dyDescent="0.25">
      <c r="G2223" s="43"/>
      <c r="H2223" s="43"/>
      <c r="I2223" s="43"/>
      <c r="J2223" s="43"/>
      <c r="K2223" s="133"/>
      <c r="L2223" s="43"/>
      <c r="M2223" s="133"/>
      <c r="N2223" s="133"/>
      <c r="O2223" s="43"/>
      <c r="P2223" s="43"/>
    </row>
    <row r="2224" spans="7:16" x14ac:dyDescent="0.25">
      <c r="G2224" s="43"/>
      <c r="H2224" s="43"/>
      <c r="I2224" s="43"/>
      <c r="J2224" s="43"/>
      <c r="K2224" s="133"/>
      <c r="L2224" s="43"/>
      <c r="M2224" s="133"/>
      <c r="N2224" s="133"/>
      <c r="O2224" s="43"/>
      <c r="P2224" s="43"/>
    </row>
    <row r="2225" spans="7:16" x14ac:dyDescent="0.25">
      <c r="G2225" s="43"/>
      <c r="H2225" s="43"/>
      <c r="I2225" s="43"/>
      <c r="J2225" s="43"/>
      <c r="K2225" s="133"/>
      <c r="L2225" s="43"/>
      <c r="M2225" s="133"/>
      <c r="N2225" s="133"/>
      <c r="O2225" s="43"/>
      <c r="P2225" s="43"/>
    </row>
    <row r="2226" spans="7:16" x14ac:dyDescent="0.25">
      <c r="G2226" s="43"/>
      <c r="H2226" s="43"/>
      <c r="I2226" s="43"/>
      <c r="J2226" s="43"/>
      <c r="K2226" s="133"/>
      <c r="L2226" s="43"/>
      <c r="M2226" s="133"/>
      <c r="N2226" s="133"/>
      <c r="O2226" s="43"/>
      <c r="P2226" s="43"/>
    </row>
    <row r="2227" spans="7:16" x14ac:dyDescent="0.25">
      <c r="G2227" s="43"/>
      <c r="H2227" s="43"/>
      <c r="I2227" s="43"/>
      <c r="J2227" s="43"/>
      <c r="K2227" s="133"/>
      <c r="L2227" s="43"/>
      <c r="M2227" s="133"/>
      <c r="N2227" s="133"/>
      <c r="O2227" s="43"/>
      <c r="P2227" s="43"/>
    </row>
    <row r="2228" spans="7:16" x14ac:dyDescent="0.25">
      <c r="G2228" s="43"/>
      <c r="H2228" s="43"/>
      <c r="I2228" s="43"/>
      <c r="J2228" s="43"/>
      <c r="K2228" s="133"/>
      <c r="L2228" s="43"/>
      <c r="M2228" s="133"/>
      <c r="N2228" s="133"/>
      <c r="O2228" s="43"/>
      <c r="P2228" s="43"/>
    </row>
    <row r="2229" spans="7:16" x14ac:dyDescent="0.25">
      <c r="G2229" s="43"/>
      <c r="H2229" s="43"/>
      <c r="I2229" s="43"/>
      <c r="J2229" s="43"/>
      <c r="K2229" s="133"/>
      <c r="L2229" s="43"/>
      <c r="M2229" s="133"/>
      <c r="N2229" s="133"/>
      <c r="O2229" s="43"/>
      <c r="P2229" s="43"/>
    </row>
    <row r="2230" spans="7:16" x14ac:dyDescent="0.25">
      <c r="G2230" s="43"/>
      <c r="H2230" s="43"/>
      <c r="I2230" s="43"/>
      <c r="J2230" s="43"/>
      <c r="K2230" s="133"/>
      <c r="L2230" s="43"/>
      <c r="M2230" s="133"/>
      <c r="N2230" s="133"/>
      <c r="O2230" s="43"/>
      <c r="P2230" s="43"/>
    </row>
    <row r="2231" spans="7:16" x14ac:dyDescent="0.25">
      <c r="G2231" s="43"/>
      <c r="H2231" s="43"/>
      <c r="I2231" s="43"/>
      <c r="J2231" s="43"/>
      <c r="K2231" s="133"/>
      <c r="L2231" s="43"/>
      <c r="M2231" s="133"/>
      <c r="N2231" s="133"/>
      <c r="O2231" s="43"/>
      <c r="P2231" s="43"/>
    </row>
    <row r="2232" spans="7:16" x14ac:dyDescent="0.25">
      <c r="G2232" s="43"/>
      <c r="H2232" s="43"/>
      <c r="I2232" s="43"/>
      <c r="J2232" s="43"/>
      <c r="K2232" s="133"/>
      <c r="L2232" s="43"/>
      <c r="M2232" s="133"/>
      <c r="N2232" s="133"/>
      <c r="O2232" s="43"/>
      <c r="P2232" s="43"/>
    </row>
    <row r="2233" spans="7:16" x14ac:dyDescent="0.25">
      <c r="G2233" s="43"/>
      <c r="H2233" s="43"/>
      <c r="I2233" s="43"/>
      <c r="J2233" s="43"/>
      <c r="K2233" s="133"/>
      <c r="L2233" s="43"/>
      <c r="M2233" s="133"/>
      <c r="N2233" s="133"/>
      <c r="O2233" s="43"/>
      <c r="P2233" s="43"/>
    </row>
    <row r="2234" spans="7:16" x14ac:dyDescent="0.25">
      <c r="G2234" s="43"/>
      <c r="H2234" s="43"/>
      <c r="I2234" s="43"/>
      <c r="J2234" s="43"/>
      <c r="K2234" s="133"/>
      <c r="L2234" s="43"/>
      <c r="M2234" s="133"/>
      <c r="N2234" s="133"/>
      <c r="O2234" s="43"/>
      <c r="P2234" s="43"/>
    </row>
    <row r="2235" spans="7:16" x14ac:dyDescent="0.25">
      <c r="G2235" s="43"/>
      <c r="H2235" s="43"/>
      <c r="I2235" s="43"/>
      <c r="J2235" s="43"/>
      <c r="K2235" s="133"/>
      <c r="L2235" s="43"/>
      <c r="M2235" s="133"/>
      <c r="N2235" s="133"/>
      <c r="O2235" s="43"/>
      <c r="P2235" s="43"/>
    </row>
    <row r="2236" spans="7:16" x14ac:dyDescent="0.25">
      <c r="G2236" s="43"/>
      <c r="H2236" s="43"/>
      <c r="I2236" s="43"/>
      <c r="J2236" s="43"/>
      <c r="K2236" s="133"/>
      <c r="L2236" s="43"/>
      <c r="M2236" s="133"/>
      <c r="N2236" s="133"/>
      <c r="O2236" s="43"/>
      <c r="P2236" s="43"/>
    </row>
    <row r="2237" spans="7:16" x14ac:dyDescent="0.25">
      <c r="G2237" s="43"/>
      <c r="H2237" s="43"/>
      <c r="I2237" s="43"/>
      <c r="J2237" s="43"/>
      <c r="K2237" s="133"/>
      <c r="L2237" s="43"/>
      <c r="M2237" s="133"/>
      <c r="N2237" s="133"/>
      <c r="O2237" s="43"/>
      <c r="P2237" s="43"/>
    </row>
    <row r="2238" spans="7:16" x14ac:dyDescent="0.25">
      <c r="G2238" s="43"/>
      <c r="H2238" s="43"/>
      <c r="I2238" s="43"/>
      <c r="J2238" s="43"/>
      <c r="K2238" s="133"/>
      <c r="L2238" s="43"/>
      <c r="M2238" s="133"/>
      <c r="N2238" s="133"/>
      <c r="O2238" s="43"/>
      <c r="P2238" s="43"/>
    </row>
    <row r="2239" spans="7:16" x14ac:dyDescent="0.25">
      <c r="G2239" s="43"/>
      <c r="H2239" s="43"/>
      <c r="I2239" s="43"/>
      <c r="J2239" s="43"/>
      <c r="K2239" s="133"/>
      <c r="L2239" s="43"/>
      <c r="M2239" s="133"/>
      <c r="N2239" s="133"/>
      <c r="O2239" s="43"/>
      <c r="P2239" s="43"/>
    </row>
    <row r="2240" spans="7:16" x14ac:dyDescent="0.25">
      <c r="G2240" s="43"/>
      <c r="H2240" s="43"/>
      <c r="I2240" s="43"/>
      <c r="J2240" s="43"/>
      <c r="K2240" s="133"/>
      <c r="L2240" s="43"/>
      <c r="M2240" s="133"/>
      <c r="N2240" s="133"/>
      <c r="O2240" s="43"/>
      <c r="P2240" s="43"/>
    </row>
    <row r="2241" spans="7:16" x14ac:dyDescent="0.25">
      <c r="G2241" s="43"/>
      <c r="H2241" s="43"/>
      <c r="I2241" s="43"/>
      <c r="J2241" s="43"/>
      <c r="K2241" s="133"/>
      <c r="L2241" s="43"/>
      <c r="M2241" s="133"/>
      <c r="N2241" s="133"/>
      <c r="O2241" s="43"/>
      <c r="P2241" s="43"/>
    </row>
    <row r="2242" spans="7:16" x14ac:dyDescent="0.25">
      <c r="G2242" s="43"/>
      <c r="H2242" s="43"/>
      <c r="I2242" s="43"/>
      <c r="J2242" s="43"/>
      <c r="K2242" s="133"/>
      <c r="L2242" s="43"/>
      <c r="M2242" s="133"/>
      <c r="N2242" s="133"/>
      <c r="O2242" s="43"/>
      <c r="P2242" s="43"/>
    </row>
    <row r="2243" spans="7:16" x14ac:dyDescent="0.25">
      <c r="G2243" s="43"/>
      <c r="H2243" s="43"/>
      <c r="I2243" s="43"/>
      <c r="J2243" s="43"/>
      <c r="K2243" s="133"/>
      <c r="L2243" s="43"/>
      <c r="M2243" s="133"/>
      <c r="N2243" s="133"/>
      <c r="O2243" s="43"/>
      <c r="P2243" s="43"/>
    </row>
    <row r="2244" spans="7:16" x14ac:dyDescent="0.25">
      <c r="G2244" s="43"/>
      <c r="H2244" s="43"/>
      <c r="I2244" s="43"/>
      <c r="J2244" s="43"/>
      <c r="K2244" s="133"/>
      <c r="L2244" s="43"/>
      <c r="M2244" s="133"/>
      <c r="N2244" s="133"/>
      <c r="O2244" s="43"/>
      <c r="P2244" s="43"/>
    </row>
    <row r="2245" spans="7:16" x14ac:dyDescent="0.25">
      <c r="G2245" s="43"/>
      <c r="H2245" s="43"/>
      <c r="I2245" s="43"/>
      <c r="J2245" s="43"/>
      <c r="K2245" s="133"/>
      <c r="L2245" s="43"/>
      <c r="M2245" s="133"/>
      <c r="N2245" s="133"/>
      <c r="O2245" s="43"/>
      <c r="P2245" s="43"/>
    </row>
    <row r="2246" spans="7:16" x14ac:dyDescent="0.25">
      <c r="G2246" s="43"/>
      <c r="H2246" s="43"/>
      <c r="I2246" s="43"/>
      <c r="J2246" s="43"/>
      <c r="K2246" s="133"/>
      <c r="L2246" s="43"/>
      <c r="M2246" s="133"/>
      <c r="N2246" s="133"/>
      <c r="O2246" s="43"/>
      <c r="P2246" s="43"/>
    </row>
    <row r="2247" spans="7:16" x14ac:dyDescent="0.25">
      <c r="G2247" s="43"/>
      <c r="H2247" s="43"/>
      <c r="I2247" s="43"/>
      <c r="J2247" s="43"/>
      <c r="K2247" s="133"/>
      <c r="L2247" s="43"/>
      <c r="M2247" s="133"/>
      <c r="N2247" s="133"/>
      <c r="O2247" s="43"/>
      <c r="P2247" s="43"/>
    </row>
    <row r="2248" spans="7:16" x14ac:dyDescent="0.25">
      <c r="G2248" s="43"/>
      <c r="H2248" s="43"/>
      <c r="I2248" s="43"/>
      <c r="J2248" s="43"/>
      <c r="K2248" s="133"/>
      <c r="L2248" s="43"/>
      <c r="M2248" s="133"/>
      <c r="N2248" s="133"/>
      <c r="O2248" s="43"/>
      <c r="P2248" s="43"/>
    </row>
    <row r="2249" spans="7:16" x14ac:dyDescent="0.25">
      <c r="G2249" s="43"/>
      <c r="H2249" s="43"/>
      <c r="I2249" s="43"/>
      <c r="J2249" s="43"/>
      <c r="K2249" s="133"/>
      <c r="L2249" s="43"/>
      <c r="M2249" s="133"/>
      <c r="N2249" s="133"/>
      <c r="O2249" s="43"/>
      <c r="P2249" s="43"/>
    </row>
    <row r="2250" spans="7:16" x14ac:dyDescent="0.25">
      <c r="G2250" s="43"/>
      <c r="H2250" s="43"/>
      <c r="I2250" s="43"/>
      <c r="J2250" s="43"/>
      <c r="K2250" s="133"/>
      <c r="L2250" s="43"/>
      <c r="M2250" s="133"/>
      <c r="N2250" s="133"/>
      <c r="O2250" s="43"/>
      <c r="P2250" s="43"/>
    </row>
    <row r="2251" spans="7:16" x14ac:dyDescent="0.25">
      <c r="G2251" s="43"/>
      <c r="H2251" s="43"/>
      <c r="I2251" s="43"/>
      <c r="J2251" s="43"/>
      <c r="K2251" s="133"/>
      <c r="L2251" s="43"/>
      <c r="M2251" s="133"/>
      <c r="N2251" s="133"/>
      <c r="O2251" s="43"/>
      <c r="P2251" s="43"/>
    </row>
    <row r="2252" spans="7:16" x14ac:dyDescent="0.25">
      <c r="G2252" s="43"/>
      <c r="H2252" s="43"/>
      <c r="I2252" s="43"/>
      <c r="J2252" s="43"/>
      <c r="K2252" s="133"/>
      <c r="L2252" s="43"/>
      <c r="M2252" s="133"/>
      <c r="N2252" s="133"/>
      <c r="O2252" s="43"/>
      <c r="P2252" s="43"/>
    </row>
    <row r="2253" spans="7:16" x14ac:dyDescent="0.25">
      <c r="G2253" s="43"/>
      <c r="H2253" s="43"/>
      <c r="I2253" s="43"/>
      <c r="J2253" s="43"/>
      <c r="K2253" s="133"/>
      <c r="L2253" s="43"/>
      <c r="M2253" s="133"/>
      <c r="N2253" s="133"/>
      <c r="O2253" s="43"/>
      <c r="P2253" s="43"/>
    </row>
    <row r="2254" spans="7:16" x14ac:dyDescent="0.25">
      <c r="G2254" s="43"/>
      <c r="H2254" s="43"/>
      <c r="I2254" s="43"/>
      <c r="J2254" s="43"/>
      <c r="K2254" s="133"/>
      <c r="L2254" s="43"/>
      <c r="M2254" s="133"/>
      <c r="N2254" s="133"/>
      <c r="O2254" s="43"/>
      <c r="P2254" s="43"/>
    </row>
    <row r="2255" spans="7:16" x14ac:dyDescent="0.25">
      <c r="G2255" s="43"/>
      <c r="H2255" s="43"/>
      <c r="I2255" s="43"/>
      <c r="J2255" s="43"/>
      <c r="K2255" s="133"/>
      <c r="L2255" s="43"/>
      <c r="M2255" s="133"/>
      <c r="N2255" s="133"/>
      <c r="O2255" s="43"/>
      <c r="P2255" s="43"/>
    </row>
    <row r="2256" spans="7:16" x14ac:dyDescent="0.25">
      <c r="G2256" s="43"/>
      <c r="H2256" s="43"/>
      <c r="I2256" s="43"/>
      <c r="J2256" s="43"/>
      <c r="K2256" s="133"/>
      <c r="L2256" s="43"/>
      <c r="M2256" s="133"/>
      <c r="N2256" s="133"/>
      <c r="O2256" s="43"/>
      <c r="P2256" s="43"/>
    </row>
    <row r="2257" spans="7:16" x14ac:dyDescent="0.25">
      <c r="G2257" s="43"/>
      <c r="H2257" s="43"/>
      <c r="I2257" s="43"/>
      <c r="J2257" s="43"/>
      <c r="K2257" s="133"/>
      <c r="L2257" s="43"/>
      <c r="M2257" s="133"/>
      <c r="N2257" s="133"/>
      <c r="O2257" s="43"/>
      <c r="P2257" s="43"/>
    </row>
    <row r="2258" spans="7:16" x14ac:dyDescent="0.25">
      <c r="G2258" s="43"/>
      <c r="H2258" s="43"/>
      <c r="I2258" s="43"/>
      <c r="J2258" s="43"/>
      <c r="K2258" s="133"/>
      <c r="L2258" s="43"/>
      <c r="M2258" s="133"/>
      <c r="N2258" s="133"/>
      <c r="O2258" s="43"/>
      <c r="P2258" s="43"/>
    </row>
    <row r="2259" spans="7:16" x14ac:dyDescent="0.25">
      <c r="G2259" s="43"/>
      <c r="H2259" s="43"/>
      <c r="I2259" s="43"/>
      <c r="J2259" s="43"/>
      <c r="K2259" s="133"/>
      <c r="L2259" s="43"/>
      <c r="M2259" s="133"/>
      <c r="N2259" s="133"/>
      <c r="O2259" s="43"/>
      <c r="P2259" s="43"/>
    </row>
    <row r="2260" spans="7:16" x14ac:dyDescent="0.25">
      <c r="G2260" s="43"/>
      <c r="H2260" s="43"/>
      <c r="I2260" s="43"/>
      <c r="J2260" s="43"/>
      <c r="K2260" s="133"/>
      <c r="L2260" s="43"/>
      <c r="M2260" s="133"/>
      <c r="N2260" s="133"/>
      <c r="O2260" s="43"/>
      <c r="P2260" s="43"/>
    </row>
    <row r="2261" spans="7:16" x14ac:dyDescent="0.25">
      <c r="G2261" s="43"/>
      <c r="H2261" s="43"/>
      <c r="I2261" s="43"/>
      <c r="J2261" s="43"/>
      <c r="K2261" s="133"/>
      <c r="L2261" s="43"/>
      <c r="M2261" s="133"/>
      <c r="N2261" s="133"/>
      <c r="O2261" s="43"/>
      <c r="P2261" s="43"/>
    </row>
    <row r="2262" spans="7:16" x14ac:dyDescent="0.25">
      <c r="G2262" s="43"/>
      <c r="H2262" s="43"/>
      <c r="I2262" s="43"/>
      <c r="J2262" s="43"/>
      <c r="K2262" s="133"/>
      <c r="L2262" s="43"/>
      <c r="M2262" s="133"/>
      <c r="N2262" s="133"/>
      <c r="O2262" s="43"/>
      <c r="P2262" s="43"/>
    </row>
    <row r="2263" spans="7:16" x14ac:dyDescent="0.25">
      <c r="G2263" s="43"/>
      <c r="H2263" s="43"/>
      <c r="I2263" s="43"/>
      <c r="J2263" s="43"/>
      <c r="K2263" s="133"/>
      <c r="L2263" s="43"/>
      <c r="M2263" s="133"/>
      <c r="N2263" s="133"/>
      <c r="O2263" s="43"/>
      <c r="P2263" s="43"/>
    </row>
    <row r="2264" spans="7:16" x14ac:dyDescent="0.25">
      <c r="G2264" s="43"/>
      <c r="H2264" s="43"/>
      <c r="I2264" s="43"/>
      <c r="J2264" s="43"/>
      <c r="K2264" s="133"/>
      <c r="L2264" s="43"/>
      <c r="M2264" s="133"/>
      <c r="N2264" s="133"/>
      <c r="O2264" s="43"/>
      <c r="P2264" s="43"/>
    </row>
    <row r="2265" spans="7:16" x14ac:dyDescent="0.25">
      <c r="G2265" s="43"/>
      <c r="H2265" s="43"/>
      <c r="I2265" s="43"/>
      <c r="J2265" s="43"/>
      <c r="K2265" s="133"/>
      <c r="L2265" s="43"/>
      <c r="M2265" s="133"/>
      <c r="N2265" s="133"/>
      <c r="O2265" s="43"/>
      <c r="P2265" s="43"/>
    </row>
    <row r="2266" spans="7:16" x14ac:dyDescent="0.25">
      <c r="G2266" s="43"/>
      <c r="H2266" s="43"/>
      <c r="I2266" s="43"/>
      <c r="J2266" s="43"/>
      <c r="K2266" s="133"/>
      <c r="L2266" s="43"/>
      <c r="M2266" s="133"/>
      <c r="N2266" s="133"/>
      <c r="O2266" s="43"/>
      <c r="P2266" s="43"/>
    </row>
    <row r="2267" spans="7:16" x14ac:dyDescent="0.25">
      <c r="G2267" s="43"/>
      <c r="H2267" s="43"/>
      <c r="I2267" s="43"/>
      <c r="J2267" s="43"/>
      <c r="K2267" s="133"/>
      <c r="L2267" s="43"/>
      <c r="M2267" s="133"/>
      <c r="N2267" s="133"/>
      <c r="O2267" s="43"/>
      <c r="P2267" s="43"/>
    </row>
    <row r="2268" spans="7:16" x14ac:dyDescent="0.25">
      <c r="G2268" s="43"/>
      <c r="H2268" s="43"/>
      <c r="I2268" s="43"/>
      <c r="J2268" s="43"/>
      <c r="K2268" s="133"/>
      <c r="L2268" s="43"/>
      <c r="M2268" s="133"/>
      <c r="N2268" s="133"/>
      <c r="O2268" s="43"/>
      <c r="P2268" s="43"/>
    </row>
    <row r="2269" spans="7:16" x14ac:dyDescent="0.25">
      <c r="G2269" s="43"/>
      <c r="H2269" s="43"/>
      <c r="I2269" s="43"/>
      <c r="J2269" s="43"/>
      <c r="K2269" s="133"/>
      <c r="L2269" s="43"/>
      <c r="M2269" s="133"/>
      <c r="N2269" s="133"/>
      <c r="O2269" s="43"/>
      <c r="P2269" s="43"/>
    </row>
    <row r="2270" spans="7:16" x14ac:dyDescent="0.25">
      <c r="G2270" s="43"/>
      <c r="H2270" s="43"/>
      <c r="I2270" s="43"/>
      <c r="J2270" s="43"/>
      <c r="K2270" s="133"/>
      <c r="L2270" s="43"/>
      <c r="M2270" s="133"/>
      <c r="N2270" s="133"/>
      <c r="O2270" s="43"/>
      <c r="P2270" s="43"/>
    </row>
    <row r="2271" spans="7:16" x14ac:dyDescent="0.25">
      <c r="G2271" s="43"/>
      <c r="H2271" s="43"/>
      <c r="I2271" s="43"/>
      <c r="J2271" s="43"/>
      <c r="K2271" s="133"/>
      <c r="L2271" s="43"/>
      <c r="M2271" s="133"/>
      <c r="N2271" s="133"/>
      <c r="O2271" s="43"/>
      <c r="P2271" s="43"/>
    </row>
    <row r="2272" spans="7:16" x14ac:dyDescent="0.25">
      <c r="G2272" s="43"/>
      <c r="H2272" s="43"/>
      <c r="I2272" s="43"/>
      <c r="J2272" s="43"/>
      <c r="K2272" s="133"/>
      <c r="L2272" s="43"/>
      <c r="M2272" s="133"/>
      <c r="N2272" s="133"/>
      <c r="O2272" s="43"/>
      <c r="P2272" s="43"/>
    </row>
    <row r="2273" spans="7:16" x14ac:dyDescent="0.25">
      <c r="G2273" s="43"/>
      <c r="H2273" s="43"/>
      <c r="I2273" s="43"/>
      <c r="J2273" s="43"/>
      <c r="K2273" s="133"/>
      <c r="L2273" s="43"/>
      <c r="M2273" s="133"/>
      <c r="N2273" s="133"/>
      <c r="O2273" s="43"/>
      <c r="P2273" s="43"/>
    </row>
    <row r="2274" spans="7:16" x14ac:dyDescent="0.25">
      <c r="G2274" s="43"/>
      <c r="H2274" s="43"/>
      <c r="I2274" s="43"/>
      <c r="J2274" s="43"/>
      <c r="K2274" s="133"/>
      <c r="L2274" s="43"/>
      <c r="M2274" s="133"/>
      <c r="N2274" s="133"/>
      <c r="O2274" s="43"/>
      <c r="P2274" s="43"/>
    </row>
    <row r="2275" spans="7:16" x14ac:dyDescent="0.25">
      <c r="G2275" s="43"/>
      <c r="H2275" s="43"/>
      <c r="I2275" s="43"/>
      <c r="J2275" s="43"/>
      <c r="K2275" s="133"/>
      <c r="L2275" s="43"/>
      <c r="M2275" s="133"/>
      <c r="N2275" s="133"/>
      <c r="O2275" s="43"/>
      <c r="P2275" s="43"/>
    </row>
    <row r="2276" spans="7:16" x14ac:dyDescent="0.25">
      <c r="G2276" s="43"/>
      <c r="H2276" s="43"/>
      <c r="I2276" s="43"/>
      <c r="J2276" s="43"/>
      <c r="K2276" s="133"/>
      <c r="L2276" s="43"/>
      <c r="M2276" s="133"/>
      <c r="N2276" s="133"/>
      <c r="O2276" s="43"/>
      <c r="P2276" s="43"/>
    </row>
    <row r="2277" spans="7:16" x14ac:dyDescent="0.25">
      <c r="G2277" s="43"/>
      <c r="H2277" s="43"/>
      <c r="I2277" s="43"/>
      <c r="J2277" s="43"/>
      <c r="K2277" s="133"/>
      <c r="L2277" s="43"/>
      <c r="M2277" s="133"/>
      <c r="N2277" s="133"/>
      <c r="O2277" s="43"/>
      <c r="P2277" s="43"/>
    </row>
    <row r="2278" spans="7:16" x14ac:dyDescent="0.25">
      <c r="G2278" s="43"/>
      <c r="H2278" s="43"/>
      <c r="I2278" s="43"/>
      <c r="J2278" s="43"/>
      <c r="K2278" s="133"/>
      <c r="L2278" s="43"/>
      <c r="M2278" s="133"/>
      <c r="N2278" s="133"/>
      <c r="O2278" s="43"/>
      <c r="P2278" s="43"/>
    </row>
    <row r="2279" spans="7:16" x14ac:dyDescent="0.25">
      <c r="G2279" s="43"/>
      <c r="H2279" s="43"/>
      <c r="I2279" s="43"/>
      <c r="J2279" s="43"/>
      <c r="K2279" s="133"/>
      <c r="L2279" s="43"/>
      <c r="M2279" s="133"/>
      <c r="N2279" s="133"/>
      <c r="O2279" s="43"/>
      <c r="P2279" s="43"/>
    </row>
    <row r="2280" spans="7:16" x14ac:dyDescent="0.25">
      <c r="G2280" s="43"/>
      <c r="H2280" s="43"/>
      <c r="I2280" s="43"/>
      <c r="J2280" s="43"/>
      <c r="K2280" s="133"/>
      <c r="L2280" s="43"/>
      <c r="M2280" s="133"/>
      <c r="N2280" s="133"/>
      <c r="O2280" s="43"/>
      <c r="P2280" s="43"/>
    </row>
    <row r="2281" spans="7:16" x14ac:dyDescent="0.25">
      <c r="G2281" s="43"/>
      <c r="H2281" s="43"/>
      <c r="I2281" s="43"/>
      <c r="J2281" s="43"/>
      <c r="K2281" s="133"/>
      <c r="L2281" s="43"/>
      <c r="M2281" s="133"/>
      <c r="N2281" s="133"/>
      <c r="O2281" s="43"/>
      <c r="P2281" s="43"/>
    </row>
    <row r="2282" spans="7:16" x14ac:dyDescent="0.25">
      <c r="G2282" s="43"/>
      <c r="H2282" s="43"/>
      <c r="I2282" s="43"/>
      <c r="J2282" s="43"/>
      <c r="K2282" s="133"/>
      <c r="L2282" s="43"/>
      <c r="M2282" s="133"/>
      <c r="N2282" s="133"/>
      <c r="O2282" s="43"/>
      <c r="P2282" s="43"/>
    </row>
    <row r="2283" spans="7:16" x14ac:dyDescent="0.25">
      <c r="G2283" s="43"/>
      <c r="H2283" s="43"/>
      <c r="I2283" s="43"/>
      <c r="J2283" s="43"/>
      <c r="K2283" s="133"/>
      <c r="L2283" s="43"/>
      <c r="M2283" s="133"/>
      <c r="N2283" s="133"/>
      <c r="O2283" s="43"/>
      <c r="P2283" s="43"/>
    </row>
    <row r="2284" spans="7:16" x14ac:dyDescent="0.25">
      <c r="G2284" s="43"/>
      <c r="H2284" s="43"/>
      <c r="I2284" s="43"/>
      <c r="J2284" s="43"/>
      <c r="K2284" s="133"/>
      <c r="L2284" s="43"/>
      <c r="M2284" s="133"/>
      <c r="N2284" s="133"/>
      <c r="O2284" s="43"/>
      <c r="P2284" s="43"/>
    </row>
    <row r="2285" spans="7:16" x14ac:dyDescent="0.25">
      <c r="G2285" s="43"/>
      <c r="H2285" s="43"/>
      <c r="I2285" s="43"/>
      <c r="J2285" s="43"/>
      <c r="K2285" s="133"/>
      <c r="L2285" s="43"/>
      <c r="M2285" s="133"/>
      <c r="N2285" s="133"/>
      <c r="O2285" s="43"/>
      <c r="P2285" s="43"/>
    </row>
    <row r="2286" spans="7:16" x14ac:dyDescent="0.25">
      <c r="G2286" s="43"/>
      <c r="H2286" s="43"/>
      <c r="I2286" s="43"/>
      <c r="J2286" s="43"/>
      <c r="K2286" s="133"/>
      <c r="L2286" s="43"/>
      <c r="M2286" s="133"/>
      <c r="N2286" s="133"/>
      <c r="O2286" s="43"/>
      <c r="P2286" s="43"/>
    </row>
    <row r="2287" spans="7:16" x14ac:dyDescent="0.25">
      <c r="G2287" s="43"/>
      <c r="H2287" s="43"/>
      <c r="I2287" s="43"/>
      <c r="J2287" s="43"/>
      <c r="K2287" s="133"/>
      <c r="L2287" s="43"/>
      <c r="M2287" s="133"/>
      <c r="N2287" s="133"/>
      <c r="O2287" s="43"/>
      <c r="P2287" s="43"/>
    </row>
    <row r="2288" spans="7:16" x14ac:dyDescent="0.25">
      <c r="G2288" s="43"/>
      <c r="H2288" s="43"/>
      <c r="I2288" s="43"/>
      <c r="J2288" s="43"/>
      <c r="K2288" s="133"/>
      <c r="L2288" s="43"/>
      <c r="M2288" s="133"/>
      <c r="N2288" s="133"/>
      <c r="O2288" s="43"/>
      <c r="P2288" s="43"/>
    </row>
    <row r="2289" spans="7:16" x14ac:dyDescent="0.25">
      <c r="G2289" s="43"/>
      <c r="H2289" s="43"/>
      <c r="I2289" s="43"/>
      <c r="J2289" s="43"/>
      <c r="K2289" s="133"/>
      <c r="L2289" s="43"/>
      <c r="M2289" s="133"/>
      <c r="N2289" s="133"/>
      <c r="O2289" s="43"/>
      <c r="P2289" s="43"/>
    </row>
    <row r="2290" spans="7:16" x14ac:dyDescent="0.25">
      <c r="G2290" s="43"/>
      <c r="H2290" s="43"/>
      <c r="I2290" s="43"/>
      <c r="J2290" s="43"/>
      <c r="K2290" s="133"/>
      <c r="L2290" s="43"/>
      <c r="M2290" s="133"/>
      <c r="N2290" s="133"/>
      <c r="O2290" s="43"/>
      <c r="P2290" s="43"/>
    </row>
    <row r="2291" spans="7:16" x14ac:dyDescent="0.25">
      <c r="G2291" s="43"/>
      <c r="H2291" s="43"/>
      <c r="I2291" s="43"/>
      <c r="J2291" s="43"/>
      <c r="K2291" s="133"/>
      <c r="L2291" s="43"/>
      <c r="M2291" s="133"/>
      <c r="N2291" s="133"/>
      <c r="O2291" s="43"/>
      <c r="P2291" s="43"/>
    </row>
    <row r="2292" spans="7:16" x14ac:dyDescent="0.25">
      <c r="G2292" s="43"/>
      <c r="H2292" s="43"/>
      <c r="I2292" s="43"/>
      <c r="J2292" s="43"/>
      <c r="K2292" s="133"/>
      <c r="L2292" s="43"/>
      <c r="M2292" s="133"/>
      <c r="N2292" s="133"/>
      <c r="O2292" s="43"/>
      <c r="P2292" s="43"/>
    </row>
    <row r="2293" spans="7:16" x14ac:dyDescent="0.25">
      <c r="G2293" s="43"/>
      <c r="H2293" s="43"/>
      <c r="I2293" s="43"/>
      <c r="J2293" s="43"/>
      <c r="K2293" s="133"/>
      <c r="L2293" s="43"/>
      <c r="M2293" s="133"/>
      <c r="N2293" s="133"/>
      <c r="O2293" s="43"/>
      <c r="P2293" s="43"/>
    </row>
    <row r="2294" spans="7:16" x14ac:dyDescent="0.25">
      <c r="G2294" s="43"/>
      <c r="H2294" s="43"/>
      <c r="I2294" s="43"/>
      <c r="J2294" s="43"/>
      <c r="K2294" s="133"/>
      <c r="L2294" s="43"/>
      <c r="M2294" s="133"/>
      <c r="N2294" s="133"/>
      <c r="O2294" s="43"/>
      <c r="P2294" s="43"/>
    </row>
    <row r="2295" spans="7:16" x14ac:dyDescent="0.25">
      <c r="G2295" s="43"/>
      <c r="H2295" s="43"/>
      <c r="I2295" s="43"/>
      <c r="J2295" s="43"/>
      <c r="K2295" s="133"/>
      <c r="L2295" s="43"/>
      <c r="M2295" s="133"/>
      <c r="N2295" s="133"/>
      <c r="O2295" s="43"/>
      <c r="P2295" s="43"/>
    </row>
    <row r="2296" spans="7:16" x14ac:dyDescent="0.25">
      <c r="G2296" s="43"/>
      <c r="H2296" s="43"/>
      <c r="I2296" s="43"/>
      <c r="J2296" s="43"/>
      <c r="K2296" s="133"/>
      <c r="L2296" s="43"/>
      <c r="M2296" s="133"/>
      <c r="N2296" s="133"/>
      <c r="O2296" s="43"/>
      <c r="P2296" s="43"/>
    </row>
    <row r="2297" spans="7:16" x14ac:dyDescent="0.25">
      <c r="G2297" s="43"/>
      <c r="H2297" s="43"/>
      <c r="I2297" s="43"/>
      <c r="J2297" s="43"/>
      <c r="K2297" s="133"/>
      <c r="L2297" s="43"/>
      <c r="M2297" s="133"/>
      <c r="N2297" s="133"/>
      <c r="O2297" s="43"/>
      <c r="P2297" s="43"/>
    </row>
    <row r="2298" spans="7:16" x14ac:dyDescent="0.25">
      <c r="G2298" s="43"/>
      <c r="H2298" s="43"/>
      <c r="I2298" s="43"/>
      <c r="J2298" s="43"/>
      <c r="K2298" s="133"/>
      <c r="L2298" s="43"/>
      <c r="M2298" s="133"/>
      <c r="N2298" s="133"/>
      <c r="O2298" s="43"/>
      <c r="P2298" s="43"/>
    </row>
    <row r="2299" spans="7:16" x14ac:dyDescent="0.25">
      <c r="G2299" s="43"/>
      <c r="H2299" s="43"/>
      <c r="I2299" s="43"/>
      <c r="J2299" s="43"/>
      <c r="K2299" s="133"/>
      <c r="L2299" s="43"/>
      <c r="M2299" s="133"/>
      <c r="N2299" s="133"/>
      <c r="O2299" s="43"/>
      <c r="P2299" s="43"/>
    </row>
    <row r="2300" spans="7:16" x14ac:dyDescent="0.25">
      <c r="G2300" s="43"/>
      <c r="H2300" s="43"/>
      <c r="I2300" s="43"/>
      <c r="J2300" s="43"/>
      <c r="K2300" s="133"/>
      <c r="L2300" s="43"/>
      <c r="M2300" s="133"/>
      <c r="N2300" s="133"/>
      <c r="O2300" s="43"/>
      <c r="P2300" s="43"/>
    </row>
    <row r="2301" spans="7:16" x14ac:dyDescent="0.25">
      <c r="G2301" s="43"/>
      <c r="H2301" s="43"/>
      <c r="I2301" s="43"/>
      <c r="J2301" s="43"/>
      <c r="K2301" s="133"/>
      <c r="L2301" s="43"/>
      <c r="M2301" s="133"/>
      <c r="N2301" s="133"/>
      <c r="O2301" s="43"/>
      <c r="P2301" s="43"/>
    </row>
    <row r="2302" spans="7:16" x14ac:dyDescent="0.25">
      <c r="G2302" s="43"/>
      <c r="H2302" s="43"/>
      <c r="I2302" s="43"/>
      <c r="J2302" s="43"/>
      <c r="K2302" s="133"/>
      <c r="L2302" s="43"/>
      <c r="M2302" s="133"/>
      <c r="N2302" s="133"/>
      <c r="O2302" s="43"/>
      <c r="P2302" s="43"/>
    </row>
    <row r="2303" spans="7:16" x14ac:dyDescent="0.25">
      <c r="G2303" s="43"/>
      <c r="H2303" s="43"/>
      <c r="I2303" s="43"/>
      <c r="J2303" s="43"/>
      <c r="K2303" s="133"/>
      <c r="L2303" s="43"/>
      <c r="M2303" s="133"/>
      <c r="N2303" s="133"/>
      <c r="O2303" s="43"/>
      <c r="P2303" s="43"/>
    </row>
    <row r="2304" spans="7:16" x14ac:dyDescent="0.25">
      <c r="G2304" s="43"/>
      <c r="H2304" s="43"/>
      <c r="I2304" s="43"/>
      <c r="J2304" s="43"/>
      <c r="K2304" s="133"/>
      <c r="L2304" s="43"/>
      <c r="M2304" s="133"/>
      <c r="N2304" s="133"/>
      <c r="O2304" s="43"/>
      <c r="P2304" s="43"/>
    </row>
    <row r="2305" spans="7:16" x14ac:dyDescent="0.25">
      <c r="G2305" s="43"/>
      <c r="H2305" s="43"/>
      <c r="I2305" s="43"/>
      <c r="J2305" s="43"/>
      <c r="K2305" s="133"/>
      <c r="L2305" s="43"/>
      <c r="M2305" s="133"/>
      <c r="N2305" s="133"/>
      <c r="O2305" s="43"/>
      <c r="P2305" s="43"/>
    </row>
    <row r="2306" spans="7:16" x14ac:dyDescent="0.25">
      <c r="G2306" s="43"/>
      <c r="H2306" s="43"/>
      <c r="I2306" s="43"/>
      <c r="J2306" s="43"/>
      <c r="K2306" s="133"/>
      <c r="L2306" s="43"/>
      <c r="M2306" s="133"/>
      <c r="N2306" s="133"/>
      <c r="O2306" s="43"/>
      <c r="P2306" s="43"/>
    </row>
    <row r="2307" spans="7:16" x14ac:dyDescent="0.25">
      <c r="G2307" s="43"/>
      <c r="H2307" s="43"/>
      <c r="I2307" s="43"/>
      <c r="J2307" s="43"/>
      <c r="K2307" s="133"/>
      <c r="L2307" s="43"/>
      <c r="M2307" s="133"/>
      <c r="N2307" s="133"/>
      <c r="O2307" s="43"/>
      <c r="P2307" s="43"/>
    </row>
    <row r="2308" spans="7:16" x14ac:dyDescent="0.25">
      <c r="G2308" s="43"/>
      <c r="H2308" s="43"/>
      <c r="I2308" s="43"/>
      <c r="J2308" s="43"/>
      <c r="K2308" s="133"/>
      <c r="L2308" s="43"/>
      <c r="M2308" s="133"/>
      <c r="N2308" s="133"/>
      <c r="O2308" s="43"/>
      <c r="P2308" s="43"/>
    </row>
    <row r="2309" spans="7:16" x14ac:dyDescent="0.25">
      <c r="G2309" s="43"/>
      <c r="H2309" s="43"/>
      <c r="I2309" s="43"/>
      <c r="J2309" s="43"/>
      <c r="K2309" s="133"/>
      <c r="L2309" s="43"/>
      <c r="M2309" s="133"/>
      <c r="N2309" s="133"/>
      <c r="O2309" s="43"/>
      <c r="P2309" s="43"/>
    </row>
    <row r="2310" spans="7:16" x14ac:dyDescent="0.25">
      <c r="G2310" s="43"/>
      <c r="H2310" s="43"/>
      <c r="I2310" s="43"/>
      <c r="J2310" s="43"/>
      <c r="K2310" s="133"/>
      <c r="L2310" s="43"/>
      <c r="M2310" s="133"/>
      <c r="N2310" s="133"/>
      <c r="O2310" s="43"/>
      <c r="P2310" s="43"/>
    </row>
    <row r="2311" spans="7:16" x14ac:dyDescent="0.25">
      <c r="G2311" s="43"/>
      <c r="H2311" s="43"/>
      <c r="I2311" s="43"/>
      <c r="J2311" s="43"/>
      <c r="K2311" s="133"/>
      <c r="L2311" s="43"/>
      <c r="M2311" s="133"/>
      <c r="N2311" s="133"/>
      <c r="O2311" s="43"/>
      <c r="P2311" s="43"/>
    </row>
    <row r="2312" spans="7:16" x14ac:dyDescent="0.25">
      <c r="G2312" s="43"/>
      <c r="H2312" s="43"/>
      <c r="I2312" s="43"/>
      <c r="J2312" s="43"/>
      <c r="K2312" s="133"/>
      <c r="L2312" s="43"/>
      <c r="M2312" s="133"/>
      <c r="N2312" s="133"/>
      <c r="O2312" s="43"/>
      <c r="P2312" s="43"/>
    </row>
    <row r="2313" spans="7:16" x14ac:dyDescent="0.25">
      <c r="G2313" s="43"/>
      <c r="H2313" s="43"/>
      <c r="I2313" s="43"/>
      <c r="J2313" s="43"/>
      <c r="K2313" s="133"/>
      <c r="L2313" s="43"/>
      <c r="M2313" s="133"/>
      <c r="N2313" s="133"/>
      <c r="O2313" s="43"/>
      <c r="P2313" s="43"/>
    </row>
    <row r="2314" spans="7:16" x14ac:dyDescent="0.25">
      <c r="G2314" s="43"/>
      <c r="H2314" s="43"/>
      <c r="I2314" s="43"/>
      <c r="J2314" s="43"/>
      <c r="K2314" s="133"/>
      <c r="L2314" s="43"/>
      <c r="M2314" s="133"/>
      <c r="N2314" s="133"/>
      <c r="O2314" s="43"/>
      <c r="P2314" s="43"/>
    </row>
    <row r="2315" spans="7:16" x14ac:dyDescent="0.25">
      <c r="G2315" s="43"/>
      <c r="H2315" s="43"/>
      <c r="I2315" s="43"/>
      <c r="J2315" s="43"/>
      <c r="K2315" s="133"/>
      <c r="L2315" s="43"/>
      <c r="M2315" s="133"/>
      <c r="N2315" s="133"/>
      <c r="O2315" s="43"/>
      <c r="P2315" s="43"/>
    </row>
    <row r="2316" spans="7:16" x14ac:dyDescent="0.25">
      <c r="G2316" s="43"/>
      <c r="H2316" s="43"/>
      <c r="I2316" s="43"/>
      <c r="J2316" s="43"/>
      <c r="K2316" s="133"/>
      <c r="L2316" s="43"/>
      <c r="M2316" s="133"/>
      <c r="N2316" s="133"/>
      <c r="O2316" s="43"/>
      <c r="P2316" s="43"/>
    </row>
    <row r="2317" spans="7:16" x14ac:dyDescent="0.25">
      <c r="G2317" s="43"/>
      <c r="H2317" s="43"/>
      <c r="I2317" s="43"/>
      <c r="J2317" s="43"/>
      <c r="K2317" s="133"/>
      <c r="L2317" s="43"/>
      <c r="M2317" s="133"/>
      <c r="N2317" s="133"/>
      <c r="O2317" s="43"/>
      <c r="P2317" s="43"/>
    </row>
    <row r="2318" spans="7:16" x14ac:dyDescent="0.25">
      <c r="G2318" s="43"/>
      <c r="H2318" s="43"/>
      <c r="I2318" s="43"/>
      <c r="J2318" s="43"/>
      <c r="K2318" s="133"/>
      <c r="L2318" s="43"/>
      <c r="M2318" s="133"/>
      <c r="N2318" s="133"/>
      <c r="O2318" s="43"/>
      <c r="P2318" s="43"/>
    </row>
    <row r="2319" spans="7:16" x14ac:dyDescent="0.25">
      <c r="G2319" s="43"/>
      <c r="H2319" s="43"/>
      <c r="I2319" s="43"/>
      <c r="J2319" s="43"/>
      <c r="K2319" s="133"/>
      <c r="L2319" s="43"/>
      <c r="M2319" s="133"/>
      <c r="N2319" s="133"/>
      <c r="O2319" s="43"/>
      <c r="P2319" s="43"/>
    </row>
    <row r="2320" spans="7:16" x14ac:dyDescent="0.25">
      <c r="G2320" s="43"/>
      <c r="H2320" s="43"/>
      <c r="I2320" s="43"/>
      <c r="J2320" s="43"/>
      <c r="K2320" s="133"/>
      <c r="L2320" s="43"/>
      <c r="M2320" s="133"/>
      <c r="N2320" s="133"/>
      <c r="O2320" s="43"/>
      <c r="P2320" s="43"/>
    </row>
    <row r="2321" spans="7:16" x14ac:dyDescent="0.25">
      <c r="G2321" s="43"/>
      <c r="H2321" s="43"/>
      <c r="I2321" s="43"/>
      <c r="J2321" s="43"/>
      <c r="K2321" s="133"/>
      <c r="L2321" s="43"/>
      <c r="M2321" s="133"/>
      <c r="N2321" s="133"/>
      <c r="O2321" s="43"/>
      <c r="P2321" s="43"/>
    </row>
    <row r="2322" spans="7:16" x14ac:dyDescent="0.25">
      <c r="G2322" s="43"/>
      <c r="H2322" s="43"/>
      <c r="I2322" s="43"/>
      <c r="J2322" s="43"/>
      <c r="K2322" s="133"/>
      <c r="L2322" s="43"/>
      <c r="M2322" s="133"/>
      <c r="N2322" s="133"/>
      <c r="O2322" s="43"/>
      <c r="P2322" s="43"/>
    </row>
    <row r="2323" spans="7:16" x14ac:dyDescent="0.25">
      <c r="G2323" s="43"/>
      <c r="H2323" s="43"/>
      <c r="I2323" s="43"/>
      <c r="J2323" s="43"/>
      <c r="K2323" s="133"/>
      <c r="L2323" s="43"/>
      <c r="M2323" s="133"/>
      <c r="N2323" s="133"/>
      <c r="O2323" s="43"/>
      <c r="P2323" s="43"/>
    </row>
    <row r="2324" spans="7:16" x14ac:dyDescent="0.25">
      <c r="G2324" s="43"/>
      <c r="H2324" s="43"/>
      <c r="I2324" s="43"/>
      <c r="J2324" s="43"/>
      <c r="K2324" s="133"/>
      <c r="L2324" s="43"/>
      <c r="M2324" s="133"/>
      <c r="N2324" s="133"/>
      <c r="O2324" s="43"/>
      <c r="P2324" s="43"/>
    </row>
    <row r="2325" spans="7:16" x14ac:dyDescent="0.25">
      <c r="G2325" s="43"/>
      <c r="H2325" s="43"/>
      <c r="I2325" s="43"/>
      <c r="J2325" s="43"/>
      <c r="K2325" s="133"/>
      <c r="L2325" s="43"/>
      <c r="M2325" s="133"/>
      <c r="N2325" s="133"/>
      <c r="O2325" s="43"/>
      <c r="P2325" s="43"/>
    </row>
    <row r="2326" spans="7:16" x14ac:dyDescent="0.25">
      <c r="G2326" s="43"/>
      <c r="H2326" s="43"/>
      <c r="I2326" s="43"/>
      <c r="J2326" s="43"/>
      <c r="K2326" s="133"/>
      <c r="L2326" s="43"/>
      <c r="M2326" s="133"/>
      <c r="N2326" s="133"/>
      <c r="O2326" s="43"/>
      <c r="P2326" s="43"/>
    </row>
    <row r="2327" spans="7:16" x14ac:dyDescent="0.25">
      <c r="G2327" s="43"/>
      <c r="H2327" s="43"/>
      <c r="I2327" s="43"/>
      <c r="J2327" s="43"/>
      <c r="K2327" s="133"/>
      <c r="L2327" s="43"/>
      <c r="M2327" s="133"/>
      <c r="N2327" s="133"/>
      <c r="O2327" s="43"/>
      <c r="P2327" s="43"/>
    </row>
    <row r="2328" spans="7:16" x14ac:dyDescent="0.25">
      <c r="G2328" s="43"/>
      <c r="H2328" s="43"/>
      <c r="I2328" s="43"/>
      <c r="J2328" s="43"/>
      <c r="K2328" s="133"/>
      <c r="L2328" s="43"/>
      <c r="M2328" s="133"/>
      <c r="N2328" s="133"/>
      <c r="O2328" s="43"/>
      <c r="P2328" s="43"/>
    </row>
    <row r="2329" spans="7:16" x14ac:dyDescent="0.25">
      <c r="G2329" s="43"/>
      <c r="H2329" s="43"/>
      <c r="I2329" s="43"/>
      <c r="J2329" s="43"/>
      <c r="K2329" s="133"/>
      <c r="L2329" s="43"/>
      <c r="M2329" s="133"/>
      <c r="N2329" s="133"/>
      <c r="O2329" s="43"/>
      <c r="P2329" s="43"/>
    </row>
    <row r="2330" spans="7:16" x14ac:dyDescent="0.25">
      <c r="G2330" s="43"/>
      <c r="H2330" s="43"/>
      <c r="I2330" s="43"/>
      <c r="J2330" s="43"/>
      <c r="K2330" s="133"/>
      <c r="L2330" s="43"/>
      <c r="M2330" s="133"/>
      <c r="N2330" s="133"/>
      <c r="O2330" s="43"/>
      <c r="P2330" s="43"/>
    </row>
    <row r="2331" spans="7:16" x14ac:dyDescent="0.25">
      <c r="G2331" s="43"/>
      <c r="H2331" s="43"/>
      <c r="I2331" s="43"/>
      <c r="J2331" s="43"/>
      <c r="K2331" s="133"/>
      <c r="L2331" s="43"/>
      <c r="M2331" s="133"/>
      <c r="N2331" s="133"/>
      <c r="O2331" s="43"/>
      <c r="P2331" s="43"/>
    </row>
    <row r="2332" spans="7:16" x14ac:dyDescent="0.25">
      <c r="G2332" s="43"/>
      <c r="H2332" s="43"/>
      <c r="I2332" s="43"/>
      <c r="J2332" s="43"/>
      <c r="K2332" s="133"/>
      <c r="L2332" s="43"/>
      <c r="M2332" s="133"/>
      <c r="N2332" s="133"/>
      <c r="O2332" s="43"/>
      <c r="P2332" s="43"/>
    </row>
    <row r="2333" spans="7:16" x14ac:dyDescent="0.25">
      <c r="G2333" s="43"/>
      <c r="H2333" s="43"/>
      <c r="I2333" s="43"/>
      <c r="J2333" s="43"/>
      <c r="K2333" s="133"/>
      <c r="L2333" s="43"/>
      <c r="M2333" s="133"/>
      <c r="N2333" s="133"/>
      <c r="O2333" s="43"/>
      <c r="P2333" s="43"/>
    </row>
    <row r="2334" spans="7:16" x14ac:dyDescent="0.25">
      <c r="G2334" s="43"/>
      <c r="H2334" s="43"/>
      <c r="I2334" s="43"/>
      <c r="J2334" s="43"/>
      <c r="K2334" s="133"/>
      <c r="L2334" s="43"/>
      <c r="M2334" s="133"/>
      <c r="N2334" s="133"/>
      <c r="O2334" s="43"/>
      <c r="P2334" s="43"/>
    </row>
    <row r="2335" spans="7:16" x14ac:dyDescent="0.25">
      <c r="G2335" s="43"/>
      <c r="H2335" s="43"/>
      <c r="I2335" s="43"/>
      <c r="J2335" s="43"/>
      <c r="K2335" s="133"/>
      <c r="L2335" s="43"/>
      <c r="M2335" s="133"/>
      <c r="N2335" s="133"/>
      <c r="O2335" s="43"/>
      <c r="P2335" s="43"/>
    </row>
    <row r="2336" spans="7:16" x14ac:dyDescent="0.25">
      <c r="G2336" s="43"/>
      <c r="H2336" s="43"/>
      <c r="I2336" s="43"/>
      <c r="J2336" s="43"/>
      <c r="K2336" s="133"/>
      <c r="L2336" s="43"/>
      <c r="M2336" s="133"/>
      <c r="N2336" s="133"/>
      <c r="O2336" s="43"/>
      <c r="P2336" s="43"/>
    </row>
    <row r="2337" spans="7:16" x14ac:dyDescent="0.25">
      <c r="G2337" s="43"/>
      <c r="H2337" s="43"/>
      <c r="I2337" s="43"/>
      <c r="J2337" s="43"/>
      <c r="K2337" s="133"/>
      <c r="L2337" s="43"/>
      <c r="M2337" s="133"/>
      <c r="N2337" s="133"/>
      <c r="O2337" s="43"/>
      <c r="P2337" s="43"/>
    </row>
    <row r="2338" spans="7:16" x14ac:dyDescent="0.25">
      <c r="G2338" s="43"/>
      <c r="H2338" s="43"/>
      <c r="I2338" s="43"/>
      <c r="J2338" s="43"/>
      <c r="K2338" s="133"/>
      <c r="L2338" s="43"/>
      <c r="M2338" s="133"/>
      <c r="N2338" s="133"/>
      <c r="O2338" s="43"/>
      <c r="P2338" s="43"/>
    </row>
    <row r="2339" spans="7:16" x14ac:dyDescent="0.25">
      <c r="G2339" s="43"/>
      <c r="H2339" s="43"/>
      <c r="I2339" s="43"/>
      <c r="J2339" s="43"/>
      <c r="K2339" s="133"/>
      <c r="L2339" s="43"/>
      <c r="M2339" s="133"/>
      <c r="N2339" s="133"/>
      <c r="O2339" s="43"/>
      <c r="P2339" s="43"/>
    </row>
    <row r="2340" spans="7:16" x14ac:dyDescent="0.25">
      <c r="G2340" s="43"/>
      <c r="H2340" s="43"/>
      <c r="I2340" s="43"/>
      <c r="J2340" s="43"/>
      <c r="K2340" s="133"/>
      <c r="L2340" s="43"/>
      <c r="M2340" s="133"/>
      <c r="N2340" s="133"/>
      <c r="O2340" s="43"/>
      <c r="P2340" s="43"/>
    </row>
    <row r="2341" spans="7:16" x14ac:dyDescent="0.25">
      <c r="G2341" s="43"/>
      <c r="H2341" s="43"/>
      <c r="I2341" s="43"/>
      <c r="J2341" s="43"/>
      <c r="K2341" s="133"/>
      <c r="L2341" s="43"/>
      <c r="M2341" s="133"/>
      <c r="N2341" s="133"/>
      <c r="O2341" s="43"/>
      <c r="P2341" s="43"/>
    </row>
    <row r="2342" spans="7:16" x14ac:dyDescent="0.25">
      <c r="G2342" s="43"/>
      <c r="H2342" s="43"/>
      <c r="I2342" s="43"/>
      <c r="J2342" s="43"/>
      <c r="K2342" s="133"/>
      <c r="L2342" s="43"/>
      <c r="M2342" s="133"/>
      <c r="N2342" s="133"/>
      <c r="O2342" s="43"/>
      <c r="P2342" s="43"/>
    </row>
    <row r="2343" spans="7:16" x14ac:dyDescent="0.25">
      <c r="G2343" s="43"/>
      <c r="H2343" s="43"/>
      <c r="I2343" s="43"/>
      <c r="J2343" s="43"/>
      <c r="K2343" s="133"/>
      <c r="L2343" s="43"/>
      <c r="M2343" s="133"/>
      <c r="N2343" s="133"/>
      <c r="O2343" s="43"/>
      <c r="P2343" s="43"/>
    </row>
    <row r="2344" spans="7:16" x14ac:dyDescent="0.25">
      <c r="G2344" s="43"/>
      <c r="H2344" s="43"/>
      <c r="I2344" s="43"/>
      <c r="J2344" s="43"/>
      <c r="K2344" s="133"/>
      <c r="L2344" s="43"/>
      <c r="M2344" s="133"/>
      <c r="N2344" s="133"/>
      <c r="O2344" s="43"/>
      <c r="P2344" s="43"/>
    </row>
    <row r="2345" spans="7:16" x14ac:dyDescent="0.25">
      <c r="G2345" s="43"/>
      <c r="H2345" s="43"/>
      <c r="I2345" s="43"/>
      <c r="J2345" s="43"/>
      <c r="K2345" s="133"/>
      <c r="L2345" s="43"/>
      <c r="M2345" s="133"/>
      <c r="N2345" s="133"/>
      <c r="O2345" s="43"/>
      <c r="P2345" s="43"/>
    </row>
    <row r="2346" spans="7:16" x14ac:dyDescent="0.25">
      <c r="G2346" s="43"/>
      <c r="H2346" s="43"/>
      <c r="I2346" s="43"/>
      <c r="J2346" s="43"/>
      <c r="K2346" s="133"/>
      <c r="L2346" s="43"/>
      <c r="M2346" s="133"/>
      <c r="N2346" s="133"/>
      <c r="O2346" s="43"/>
      <c r="P2346" s="43"/>
    </row>
    <row r="2347" spans="7:16" x14ac:dyDescent="0.25">
      <c r="G2347" s="43"/>
      <c r="H2347" s="43"/>
      <c r="I2347" s="43"/>
      <c r="J2347" s="43"/>
      <c r="K2347" s="133"/>
      <c r="L2347" s="43"/>
      <c r="M2347" s="133"/>
      <c r="N2347" s="133"/>
      <c r="O2347" s="43"/>
      <c r="P2347" s="43"/>
    </row>
    <row r="2348" spans="7:16" x14ac:dyDescent="0.25">
      <c r="G2348" s="43"/>
      <c r="H2348" s="43"/>
      <c r="I2348" s="43"/>
      <c r="J2348" s="43"/>
      <c r="K2348" s="133"/>
      <c r="L2348" s="43"/>
      <c r="M2348" s="133"/>
      <c r="N2348" s="133"/>
      <c r="O2348" s="43"/>
      <c r="P2348" s="43"/>
    </row>
    <row r="2349" spans="7:16" x14ac:dyDescent="0.25">
      <c r="G2349" s="43"/>
      <c r="H2349" s="43"/>
      <c r="I2349" s="43"/>
      <c r="J2349" s="43"/>
      <c r="K2349" s="133"/>
      <c r="L2349" s="43"/>
      <c r="M2349" s="133"/>
      <c r="N2349" s="133"/>
      <c r="O2349" s="43"/>
      <c r="P2349" s="43"/>
    </row>
    <row r="2350" spans="7:16" x14ac:dyDescent="0.25">
      <c r="G2350" s="43"/>
      <c r="H2350" s="43"/>
      <c r="I2350" s="43"/>
      <c r="J2350" s="43"/>
      <c r="K2350" s="133"/>
      <c r="L2350" s="43"/>
      <c r="M2350" s="133"/>
      <c r="N2350" s="133"/>
      <c r="O2350" s="43"/>
      <c r="P2350" s="43"/>
    </row>
    <row r="2351" spans="7:16" x14ac:dyDescent="0.25">
      <c r="G2351" s="43"/>
      <c r="H2351" s="43"/>
      <c r="I2351" s="43"/>
      <c r="J2351" s="43"/>
      <c r="K2351" s="133"/>
      <c r="L2351" s="43"/>
      <c r="M2351" s="133"/>
      <c r="N2351" s="133"/>
      <c r="O2351" s="43"/>
      <c r="P2351" s="43"/>
    </row>
    <row r="2352" spans="7:16" x14ac:dyDescent="0.25">
      <c r="G2352" s="43"/>
      <c r="H2352" s="43"/>
      <c r="I2352" s="43"/>
      <c r="J2352" s="43"/>
      <c r="K2352" s="133"/>
      <c r="L2352" s="43"/>
      <c r="M2352" s="133"/>
      <c r="N2352" s="133"/>
      <c r="O2352" s="43"/>
      <c r="P2352" s="43"/>
    </row>
    <row r="2353" spans="7:16" x14ac:dyDescent="0.25">
      <c r="G2353" s="43"/>
      <c r="H2353" s="43"/>
      <c r="I2353" s="43"/>
      <c r="J2353" s="43"/>
      <c r="K2353" s="133"/>
      <c r="L2353" s="43"/>
      <c r="M2353" s="133"/>
      <c r="N2353" s="133"/>
      <c r="O2353" s="43"/>
      <c r="P2353" s="43"/>
    </row>
    <row r="2354" spans="7:16" x14ac:dyDescent="0.25">
      <c r="G2354" s="43"/>
      <c r="H2354" s="43"/>
      <c r="I2354" s="43"/>
      <c r="J2354" s="43"/>
      <c r="K2354" s="133"/>
      <c r="L2354" s="43"/>
      <c r="M2354" s="133"/>
      <c r="N2354" s="133"/>
      <c r="O2354" s="43"/>
      <c r="P2354" s="43"/>
    </row>
    <row r="2355" spans="7:16" x14ac:dyDescent="0.25">
      <c r="G2355" s="43"/>
      <c r="H2355" s="43"/>
      <c r="I2355" s="43"/>
      <c r="J2355" s="43"/>
      <c r="K2355" s="133"/>
      <c r="L2355" s="43"/>
      <c r="M2355" s="133"/>
      <c r="N2355" s="133"/>
      <c r="O2355" s="43"/>
      <c r="P2355" s="43"/>
    </row>
    <row r="2356" spans="7:16" x14ac:dyDescent="0.25">
      <c r="G2356" s="43"/>
      <c r="H2356" s="43"/>
      <c r="I2356" s="43"/>
      <c r="J2356" s="43"/>
      <c r="K2356" s="133"/>
      <c r="L2356" s="43"/>
      <c r="M2356" s="133"/>
      <c r="N2356" s="133"/>
      <c r="O2356" s="43"/>
      <c r="P2356" s="43"/>
    </row>
    <row r="2357" spans="7:16" x14ac:dyDescent="0.25">
      <c r="G2357" s="43"/>
      <c r="H2357" s="43"/>
      <c r="I2357" s="43"/>
      <c r="J2357" s="43"/>
      <c r="K2357" s="133"/>
      <c r="L2357" s="43"/>
      <c r="M2357" s="133"/>
      <c r="N2357" s="133"/>
      <c r="O2357" s="43"/>
      <c r="P2357" s="43"/>
    </row>
    <row r="2358" spans="7:16" x14ac:dyDescent="0.25">
      <c r="G2358" s="43"/>
      <c r="H2358" s="43"/>
      <c r="I2358" s="43"/>
      <c r="J2358" s="43"/>
      <c r="K2358" s="133"/>
      <c r="L2358" s="43"/>
      <c r="M2358" s="133"/>
      <c r="N2358" s="133"/>
      <c r="O2358" s="43"/>
      <c r="P2358" s="43"/>
    </row>
    <row r="2359" spans="7:16" x14ac:dyDescent="0.25">
      <c r="G2359" s="43"/>
      <c r="H2359" s="43"/>
      <c r="I2359" s="43"/>
      <c r="J2359" s="43"/>
      <c r="K2359" s="133"/>
      <c r="L2359" s="43"/>
      <c r="M2359" s="133"/>
      <c r="N2359" s="133"/>
      <c r="O2359" s="43"/>
      <c r="P2359" s="43"/>
    </row>
    <row r="2360" spans="7:16" x14ac:dyDescent="0.25">
      <c r="G2360" s="43"/>
      <c r="H2360" s="43"/>
      <c r="I2360" s="43"/>
      <c r="J2360" s="43"/>
      <c r="K2360" s="133"/>
      <c r="L2360" s="43"/>
      <c r="M2360" s="133"/>
      <c r="N2360" s="133"/>
      <c r="O2360" s="43"/>
      <c r="P2360" s="43"/>
    </row>
    <row r="2361" spans="7:16" x14ac:dyDescent="0.25">
      <c r="G2361" s="43"/>
      <c r="H2361" s="43"/>
      <c r="I2361" s="43"/>
      <c r="J2361" s="43"/>
      <c r="K2361" s="133"/>
      <c r="L2361" s="43"/>
      <c r="M2361" s="133"/>
      <c r="N2361" s="133"/>
      <c r="O2361" s="43"/>
      <c r="P2361" s="43"/>
    </row>
    <row r="2362" spans="7:16" x14ac:dyDescent="0.25">
      <c r="G2362" s="43"/>
      <c r="H2362" s="43"/>
      <c r="I2362" s="43"/>
      <c r="J2362" s="43"/>
      <c r="K2362" s="133"/>
      <c r="L2362" s="43"/>
      <c r="M2362" s="133"/>
      <c r="N2362" s="133"/>
      <c r="O2362" s="43"/>
      <c r="P2362" s="43"/>
    </row>
    <row r="2363" spans="7:16" x14ac:dyDescent="0.25">
      <c r="G2363" s="43"/>
      <c r="H2363" s="43"/>
      <c r="I2363" s="43"/>
      <c r="J2363" s="43"/>
      <c r="K2363" s="133"/>
      <c r="L2363" s="43"/>
      <c r="M2363" s="133"/>
      <c r="N2363" s="133"/>
      <c r="O2363" s="43"/>
      <c r="P2363" s="43"/>
    </row>
    <row r="2364" spans="7:16" x14ac:dyDescent="0.25">
      <c r="G2364" s="43"/>
      <c r="H2364" s="43"/>
      <c r="I2364" s="43"/>
      <c r="J2364" s="43"/>
      <c r="K2364" s="133"/>
      <c r="L2364" s="43"/>
      <c r="M2364" s="133"/>
      <c r="N2364" s="133"/>
      <c r="O2364" s="43"/>
      <c r="P2364" s="43"/>
    </row>
    <row r="2365" spans="7:16" x14ac:dyDescent="0.25">
      <c r="G2365" s="43"/>
      <c r="H2365" s="43"/>
      <c r="I2365" s="43"/>
      <c r="J2365" s="43"/>
      <c r="K2365" s="133"/>
      <c r="L2365" s="43"/>
      <c r="M2365" s="133"/>
      <c r="N2365" s="133"/>
      <c r="O2365" s="43"/>
      <c r="P2365" s="43"/>
    </row>
    <row r="2366" spans="7:16" x14ac:dyDescent="0.25">
      <c r="G2366" s="43"/>
      <c r="H2366" s="43"/>
      <c r="I2366" s="43"/>
      <c r="J2366" s="43"/>
      <c r="K2366" s="133"/>
      <c r="L2366" s="43"/>
      <c r="M2366" s="133"/>
      <c r="N2366" s="133"/>
      <c r="O2366" s="43"/>
      <c r="P2366" s="43"/>
    </row>
    <row r="2367" spans="7:16" x14ac:dyDescent="0.25">
      <c r="G2367" s="43"/>
      <c r="H2367" s="43"/>
      <c r="I2367" s="43"/>
      <c r="J2367" s="43"/>
      <c r="K2367" s="133"/>
      <c r="L2367" s="43"/>
      <c r="M2367" s="133"/>
      <c r="N2367" s="133"/>
      <c r="O2367" s="43"/>
      <c r="P2367" s="43"/>
    </row>
    <row r="2368" spans="7:16" x14ac:dyDescent="0.25">
      <c r="G2368" s="43"/>
      <c r="H2368" s="43"/>
      <c r="I2368" s="43"/>
      <c r="J2368" s="43"/>
      <c r="K2368" s="133"/>
      <c r="L2368" s="43"/>
      <c r="M2368" s="133"/>
      <c r="N2368" s="133"/>
      <c r="O2368" s="43"/>
      <c r="P2368" s="43"/>
    </row>
    <row r="2369" spans="7:16" x14ac:dyDescent="0.25">
      <c r="G2369" s="43"/>
      <c r="H2369" s="43"/>
      <c r="I2369" s="43"/>
      <c r="J2369" s="43"/>
      <c r="K2369" s="133"/>
      <c r="L2369" s="43"/>
      <c r="M2369" s="133"/>
      <c r="N2369" s="133"/>
      <c r="O2369" s="43"/>
      <c r="P2369" s="43"/>
    </row>
    <row r="2370" spans="7:16" x14ac:dyDescent="0.25">
      <c r="G2370" s="43"/>
      <c r="H2370" s="43"/>
      <c r="I2370" s="43"/>
      <c r="J2370" s="43"/>
      <c r="K2370" s="133"/>
      <c r="L2370" s="43"/>
      <c r="M2370" s="133"/>
      <c r="N2370" s="133"/>
      <c r="O2370" s="43"/>
      <c r="P2370" s="43"/>
    </row>
    <row r="2371" spans="7:16" x14ac:dyDescent="0.25">
      <c r="G2371" s="43"/>
      <c r="H2371" s="43"/>
      <c r="I2371" s="43"/>
      <c r="J2371" s="43"/>
      <c r="K2371" s="133"/>
      <c r="L2371" s="43"/>
      <c r="M2371" s="133"/>
      <c r="N2371" s="133"/>
      <c r="O2371" s="43"/>
      <c r="P2371" s="43"/>
    </row>
    <row r="2372" spans="7:16" x14ac:dyDescent="0.25">
      <c r="G2372" s="43"/>
      <c r="H2372" s="43"/>
      <c r="I2372" s="43"/>
      <c r="J2372" s="43"/>
      <c r="K2372" s="133"/>
      <c r="L2372" s="43"/>
      <c r="M2372" s="133"/>
      <c r="N2372" s="133"/>
      <c r="O2372" s="43"/>
      <c r="P2372" s="43"/>
    </row>
    <row r="2373" spans="7:16" x14ac:dyDescent="0.25">
      <c r="G2373" s="43"/>
      <c r="H2373" s="43"/>
      <c r="I2373" s="43"/>
      <c r="J2373" s="43"/>
      <c r="K2373" s="133"/>
      <c r="L2373" s="43"/>
      <c r="M2373" s="133"/>
      <c r="N2373" s="133"/>
      <c r="O2373" s="43"/>
      <c r="P2373" s="43"/>
    </row>
    <row r="2374" spans="7:16" x14ac:dyDescent="0.25">
      <c r="G2374" s="43"/>
      <c r="H2374" s="43"/>
      <c r="I2374" s="43"/>
      <c r="J2374" s="43"/>
      <c r="K2374" s="133"/>
      <c r="L2374" s="43"/>
      <c r="M2374" s="133"/>
      <c r="N2374" s="133"/>
      <c r="O2374" s="43"/>
      <c r="P2374" s="43"/>
    </row>
    <row r="2375" spans="7:16" x14ac:dyDescent="0.25">
      <c r="G2375" s="43"/>
      <c r="H2375" s="43"/>
      <c r="I2375" s="43"/>
      <c r="J2375" s="43"/>
      <c r="K2375" s="133"/>
      <c r="L2375" s="43"/>
      <c r="M2375" s="133"/>
      <c r="N2375" s="133"/>
      <c r="O2375" s="43"/>
      <c r="P2375" s="43"/>
    </row>
    <row r="2376" spans="7:16" x14ac:dyDescent="0.25">
      <c r="G2376" s="43"/>
      <c r="H2376" s="43"/>
      <c r="I2376" s="43"/>
      <c r="J2376" s="43"/>
      <c r="K2376" s="133"/>
      <c r="L2376" s="43"/>
      <c r="M2376" s="133"/>
      <c r="N2376" s="133"/>
      <c r="O2376" s="43"/>
      <c r="P2376" s="43"/>
    </row>
    <row r="2377" spans="7:16" x14ac:dyDescent="0.25">
      <c r="G2377" s="43"/>
      <c r="H2377" s="43"/>
      <c r="I2377" s="43"/>
      <c r="J2377" s="43"/>
      <c r="K2377" s="133"/>
      <c r="L2377" s="43"/>
      <c r="M2377" s="133"/>
      <c r="N2377" s="133"/>
      <c r="O2377" s="43"/>
      <c r="P2377" s="43"/>
    </row>
    <row r="2378" spans="7:16" x14ac:dyDescent="0.25">
      <c r="G2378" s="43"/>
      <c r="H2378" s="43"/>
      <c r="I2378" s="43"/>
      <c r="J2378" s="43"/>
      <c r="K2378" s="133"/>
      <c r="L2378" s="43"/>
      <c r="M2378" s="133"/>
      <c r="N2378" s="133"/>
      <c r="O2378" s="43"/>
      <c r="P2378" s="43"/>
    </row>
    <row r="2379" spans="7:16" x14ac:dyDescent="0.25">
      <c r="G2379" s="43"/>
      <c r="H2379" s="43"/>
      <c r="I2379" s="43"/>
      <c r="J2379" s="43"/>
      <c r="K2379" s="133"/>
      <c r="L2379" s="43"/>
      <c r="M2379" s="133"/>
      <c r="N2379" s="133"/>
      <c r="O2379" s="43"/>
      <c r="P2379" s="43"/>
    </row>
    <row r="2380" spans="7:16" x14ac:dyDescent="0.25">
      <c r="G2380" s="43"/>
      <c r="H2380" s="43"/>
      <c r="I2380" s="43"/>
      <c r="J2380" s="43"/>
      <c r="K2380" s="133"/>
      <c r="L2380" s="43"/>
      <c r="M2380" s="133"/>
      <c r="N2380" s="133"/>
      <c r="O2380" s="43"/>
      <c r="P2380" s="43"/>
    </row>
    <row r="2381" spans="7:16" x14ac:dyDescent="0.25">
      <c r="G2381" s="43"/>
      <c r="H2381" s="43"/>
      <c r="I2381" s="43"/>
      <c r="J2381" s="43"/>
      <c r="K2381" s="133"/>
      <c r="L2381" s="43"/>
      <c r="M2381" s="133"/>
      <c r="N2381" s="133"/>
      <c r="O2381" s="43"/>
      <c r="P2381" s="43"/>
    </row>
    <row r="2382" spans="7:16" x14ac:dyDescent="0.25">
      <c r="G2382" s="43"/>
      <c r="H2382" s="43"/>
      <c r="I2382" s="43"/>
      <c r="J2382" s="43"/>
      <c r="K2382" s="133"/>
      <c r="L2382" s="43"/>
      <c r="M2382" s="133"/>
      <c r="N2382" s="133"/>
      <c r="O2382" s="43"/>
      <c r="P2382" s="43"/>
    </row>
    <row r="2383" spans="7:16" x14ac:dyDescent="0.25">
      <c r="G2383" s="43"/>
      <c r="H2383" s="43"/>
      <c r="I2383" s="43"/>
      <c r="J2383" s="43"/>
      <c r="K2383" s="133"/>
      <c r="L2383" s="43"/>
      <c r="M2383" s="133"/>
      <c r="N2383" s="133"/>
      <c r="O2383" s="43"/>
      <c r="P2383" s="43"/>
    </row>
    <row r="2384" spans="7:16" x14ac:dyDescent="0.25">
      <c r="G2384" s="43"/>
      <c r="H2384" s="43"/>
      <c r="I2384" s="43"/>
      <c r="J2384" s="43"/>
      <c r="K2384" s="133"/>
      <c r="L2384" s="43"/>
      <c r="M2384" s="133"/>
      <c r="N2384" s="133"/>
      <c r="O2384" s="43"/>
      <c r="P2384" s="43"/>
    </row>
    <row r="2385" spans="7:16" x14ac:dyDescent="0.25">
      <c r="G2385" s="43"/>
      <c r="H2385" s="43"/>
      <c r="I2385" s="43"/>
      <c r="J2385" s="43"/>
      <c r="K2385" s="133"/>
      <c r="L2385" s="43"/>
      <c r="M2385" s="133"/>
      <c r="N2385" s="133"/>
      <c r="O2385" s="43"/>
      <c r="P2385" s="43"/>
    </row>
    <row r="2386" spans="7:16" x14ac:dyDescent="0.25">
      <c r="G2386" s="43"/>
      <c r="H2386" s="43"/>
      <c r="I2386" s="43"/>
      <c r="J2386" s="43"/>
      <c r="K2386" s="133"/>
      <c r="L2386" s="43"/>
      <c r="M2386" s="133"/>
      <c r="N2386" s="133"/>
      <c r="O2386" s="43"/>
      <c r="P2386" s="43"/>
    </row>
    <row r="2387" spans="7:16" x14ac:dyDescent="0.25">
      <c r="G2387" s="43"/>
      <c r="H2387" s="43"/>
      <c r="I2387" s="43"/>
      <c r="J2387" s="43"/>
      <c r="K2387" s="133"/>
      <c r="L2387" s="43"/>
      <c r="M2387" s="133"/>
      <c r="N2387" s="133"/>
      <c r="O2387" s="43"/>
      <c r="P2387" s="43"/>
    </row>
    <row r="2388" spans="7:16" x14ac:dyDescent="0.25">
      <c r="G2388" s="43"/>
      <c r="H2388" s="43"/>
      <c r="I2388" s="43"/>
      <c r="J2388" s="43"/>
      <c r="K2388" s="133"/>
      <c r="L2388" s="43"/>
      <c r="M2388" s="133"/>
      <c r="N2388" s="133"/>
      <c r="O2388" s="43"/>
      <c r="P2388" s="43"/>
    </row>
    <row r="2389" spans="7:16" x14ac:dyDescent="0.25">
      <c r="G2389" s="43"/>
      <c r="H2389" s="43"/>
      <c r="I2389" s="43"/>
      <c r="J2389" s="43"/>
      <c r="K2389" s="133"/>
      <c r="L2389" s="43"/>
      <c r="M2389" s="133"/>
      <c r="N2389" s="133"/>
      <c r="O2389" s="43"/>
      <c r="P2389" s="43"/>
    </row>
    <row r="2390" spans="7:16" x14ac:dyDescent="0.25">
      <c r="G2390" s="43"/>
      <c r="H2390" s="43"/>
      <c r="I2390" s="43"/>
      <c r="J2390" s="43"/>
      <c r="K2390" s="133"/>
      <c r="L2390" s="43"/>
      <c r="M2390" s="133"/>
      <c r="N2390" s="133"/>
      <c r="O2390" s="43"/>
      <c r="P2390" s="43"/>
    </row>
    <row r="2391" spans="7:16" x14ac:dyDescent="0.25">
      <c r="G2391" s="43"/>
      <c r="H2391" s="43"/>
      <c r="I2391" s="43"/>
      <c r="J2391" s="43"/>
      <c r="K2391" s="133"/>
      <c r="L2391" s="43"/>
      <c r="M2391" s="133"/>
      <c r="N2391" s="133"/>
      <c r="O2391" s="43"/>
      <c r="P2391" s="43"/>
    </row>
    <row r="2392" spans="7:16" x14ac:dyDescent="0.25">
      <c r="G2392" s="43"/>
      <c r="H2392" s="43"/>
      <c r="I2392" s="43"/>
      <c r="J2392" s="43"/>
      <c r="K2392" s="133"/>
      <c r="L2392" s="43"/>
      <c r="M2392" s="133"/>
      <c r="N2392" s="133"/>
      <c r="O2392" s="43"/>
      <c r="P2392" s="43"/>
    </row>
    <row r="2393" spans="7:16" x14ac:dyDescent="0.25">
      <c r="G2393" s="43"/>
      <c r="H2393" s="43"/>
      <c r="I2393" s="43"/>
      <c r="J2393" s="43"/>
      <c r="K2393" s="133"/>
      <c r="L2393" s="43"/>
      <c r="M2393" s="133"/>
      <c r="N2393" s="133"/>
      <c r="O2393" s="43"/>
      <c r="P2393" s="43"/>
    </row>
    <row r="2394" spans="7:16" x14ac:dyDescent="0.25">
      <c r="G2394" s="43"/>
      <c r="H2394" s="43"/>
      <c r="I2394" s="43"/>
      <c r="J2394" s="43"/>
      <c r="K2394" s="133"/>
      <c r="L2394" s="43"/>
      <c r="M2394" s="133"/>
      <c r="N2394" s="133"/>
      <c r="O2394" s="43"/>
      <c r="P2394" s="43"/>
    </row>
    <row r="2395" spans="7:16" x14ac:dyDescent="0.25">
      <c r="G2395" s="43"/>
      <c r="H2395" s="43"/>
      <c r="I2395" s="43"/>
      <c r="J2395" s="43"/>
      <c r="K2395" s="133"/>
      <c r="L2395" s="43"/>
      <c r="M2395" s="133"/>
      <c r="N2395" s="133"/>
      <c r="O2395" s="43"/>
      <c r="P2395" s="43"/>
    </row>
    <row r="2396" spans="7:16" x14ac:dyDescent="0.25">
      <c r="G2396" s="43"/>
      <c r="H2396" s="43"/>
      <c r="I2396" s="43"/>
      <c r="J2396" s="43"/>
      <c r="K2396" s="133"/>
      <c r="L2396" s="43"/>
      <c r="M2396" s="133"/>
      <c r="N2396" s="133"/>
      <c r="O2396" s="43"/>
      <c r="P2396" s="43"/>
    </row>
    <row r="2397" spans="7:16" x14ac:dyDescent="0.25">
      <c r="G2397" s="43"/>
      <c r="H2397" s="43"/>
      <c r="I2397" s="43"/>
      <c r="J2397" s="43"/>
      <c r="K2397" s="133"/>
      <c r="L2397" s="43"/>
      <c r="M2397" s="133"/>
      <c r="N2397" s="133"/>
      <c r="O2397" s="43"/>
      <c r="P2397" s="43"/>
    </row>
    <row r="2398" spans="7:16" x14ac:dyDescent="0.25">
      <c r="G2398" s="43"/>
      <c r="H2398" s="43"/>
      <c r="I2398" s="43"/>
      <c r="J2398" s="43"/>
      <c r="K2398" s="133"/>
      <c r="L2398" s="43"/>
      <c r="M2398" s="133"/>
      <c r="N2398" s="133"/>
      <c r="O2398" s="43"/>
      <c r="P2398" s="43"/>
    </row>
    <row r="2399" spans="7:16" x14ac:dyDescent="0.25">
      <c r="G2399" s="43"/>
      <c r="H2399" s="43"/>
      <c r="I2399" s="43"/>
      <c r="J2399" s="43"/>
      <c r="K2399" s="133"/>
      <c r="L2399" s="43"/>
      <c r="M2399" s="133"/>
      <c r="N2399" s="133"/>
      <c r="O2399" s="43"/>
      <c r="P2399" s="43"/>
    </row>
    <row r="2400" spans="7:16" x14ac:dyDescent="0.25">
      <c r="G2400" s="43"/>
      <c r="H2400" s="43"/>
      <c r="I2400" s="43"/>
      <c r="J2400" s="43"/>
      <c r="K2400" s="133"/>
      <c r="L2400" s="43"/>
      <c r="M2400" s="133"/>
      <c r="N2400" s="133"/>
      <c r="O2400" s="43"/>
      <c r="P2400" s="43"/>
    </row>
    <row r="2401" spans="7:16" x14ac:dyDescent="0.25">
      <c r="G2401" s="43"/>
      <c r="H2401" s="43"/>
      <c r="I2401" s="43"/>
      <c r="J2401" s="43"/>
      <c r="K2401" s="133"/>
      <c r="L2401" s="43"/>
      <c r="M2401" s="133"/>
      <c r="N2401" s="133"/>
      <c r="O2401" s="43"/>
      <c r="P2401" s="43"/>
    </row>
    <row r="2402" spans="7:16" x14ac:dyDescent="0.25">
      <c r="G2402" s="43"/>
      <c r="H2402" s="43"/>
      <c r="I2402" s="43"/>
      <c r="J2402" s="43"/>
      <c r="K2402" s="133"/>
      <c r="L2402" s="43"/>
      <c r="M2402" s="133"/>
      <c r="N2402" s="133"/>
      <c r="O2402" s="43"/>
      <c r="P2402" s="43"/>
    </row>
    <row r="2403" spans="7:16" x14ac:dyDescent="0.25">
      <c r="G2403" s="43"/>
      <c r="H2403" s="43"/>
      <c r="I2403" s="43"/>
      <c r="J2403" s="43"/>
      <c r="K2403" s="133"/>
      <c r="L2403" s="43"/>
      <c r="M2403" s="133"/>
      <c r="N2403" s="133"/>
      <c r="O2403" s="43"/>
      <c r="P2403" s="43"/>
    </row>
    <row r="2404" spans="7:16" x14ac:dyDescent="0.25">
      <c r="G2404" s="43"/>
      <c r="H2404" s="43"/>
      <c r="I2404" s="43"/>
      <c r="J2404" s="43"/>
      <c r="K2404" s="133"/>
      <c r="L2404" s="43"/>
      <c r="M2404" s="133"/>
      <c r="N2404" s="133"/>
      <c r="O2404" s="43"/>
      <c r="P2404" s="43"/>
    </row>
    <row r="2405" spans="7:16" x14ac:dyDescent="0.25">
      <c r="G2405" s="43"/>
      <c r="H2405" s="43"/>
      <c r="I2405" s="43"/>
      <c r="J2405" s="43"/>
      <c r="K2405" s="133"/>
      <c r="L2405" s="43"/>
      <c r="M2405" s="133"/>
      <c r="N2405" s="133"/>
      <c r="O2405" s="43"/>
      <c r="P2405" s="43"/>
    </row>
    <row r="2406" spans="7:16" x14ac:dyDescent="0.25">
      <c r="G2406" s="43"/>
      <c r="H2406" s="43"/>
      <c r="I2406" s="43"/>
      <c r="J2406" s="43"/>
      <c r="K2406" s="133"/>
      <c r="L2406" s="43"/>
      <c r="M2406" s="133"/>
      <c r="N2406" s="133"/>
      <c r="O2406" s="43"/>
      <c r="P2406" s="43"/>
    </row>
    <row r="2407" spans="7:16" x14ac:dyDescent="0.25">
      <c r="G2407" s="43"/>
      <c r="H2407" s="43"/>
      <c r="I2407" s="43"/>
      <c r="J2407" s="43"/>
      <c r="K2407" s="133"/>
      <c r="L2407" s="43"/>
      <c r="M2407" s="133"/>
      <c r="N2407" s="133"/>
      <c r="O2407" s="43"/>
      <c r="P2407" s="43"/>
    </row>
    <row r="2408" spans="7:16" x14ac:dyDescent="0.25">
      <c r="G2408" s="43"/>
      <c r="H2408" s="43"/>
      <c r="I2408" s="43"/>
      <c r="J2408" s="43"/>
      <c r="K2408" s="133"/>
      <c r="L2408" s="43"/>
      <c r="M2408" s="133"/>
      <c r="N2408" s="133"/>
      <c r="O2408" s="43"/>
      <c r="P2408" s="43"/>
    </row>
    <row r="2409" spans="7:16" x14ac:dyDescent="0.25">
      <c r="G2409" s="43"/>
      <c r="H2409" s="43"/>
      <c r="I2409" s="43"/>
      <c r="J2409" s="43"/>
      <c r="K2409" s="133"/>
      <c r="L2409" s="43"/>
      <c r="M2409" s="133"/>
      <c r="N2409" s="133"/>
      <c r="O2409" s="43"/>
      <c r="P2409" s="43"/>
    </row>
    <row r="2410" spans="7:16" x14ac:dyDescent="0.25">
      <c r="G2410" s="43"/>
      <c r="H2410" s="43"/>
      <c r="I2410" s="43"/>
      <c r="J2410" s="43"/>
      <c r="K2410" s="133"/>
      <c r="L2410" s="43"/>
      <c r="M2410" s="133"/>
      <c r="N2410" s="133"/>
      <c r="O2410" s="43"/>
      <c r="P2410" s="43"/>
    </row>
    <row r="2411" spans="7:16" x14ac:dyDescent="0.25">
      <c r="G2411" s="43"/>
      <c r="H2411" s="43"/>
      <c r="I2411" s="43"/>
      <c r="J2411" s="43"/>
      <c r="K2411" s="133"/>
      <c r="L2411" s="43"/>
      <c r="M2411" s="133"/>
      <c r="N2411" s="133"/>
      <c r="O2411" s="43"/>
      <c r="P2411" s="43"/>
    </row>
    <row r="2412" spans="7:16" x14ac:dyDescent="0.25">
      <c r="G2412" s="43"/>
      <c r="H2412" s="43"/>
      <c r="I2412" s="43"/>
      <c r="J2412" s="43"/>
      <c r="K2412" s="133"/>
      <c r="L2412" s="43"/>
      <c r="M2412" s="133"/>
      <c r="N2412" s="133"/>
      <c r="O2412" s="43"/>
      <c r="P2412" s="43"/>
    </row>
    <row r="2413" spans="7:16" x14ac:dyDescent="0.25">
      <c r="G2413" s="43"/>
      <c r="H2413" s="43"/>
      <c r="I2413" s="43"/>
      <c r="J2413" s="43"/>
      <c r="K2413" s="133"/>
      <c r="L2413" s="43"/>
      <c r="M2413" s="133"/>
      <c r="N2413" s="133"/>
      <c r="O2413" s="43"/>
      <c r="P2413" s="43"/>
    </row>
    <row r="2414" spans="7:16" x14ac:dyDescent="0.25">
      <c r="G2414" s="43"/>
      <c r="H2414" s="43"/>
      <c r="I2414" s="43"/>
      <c r="J2414" s="43"/>
      <c r="K2414" s="133"/>
      <c r="L2414" s="43"/>
      <c r="M2414" s="133"/>
      <c r="N2414" s="133"/>
      <c r="O2414" s="43"/>
      <c r="P2414" s="43"/>
    </row>
    <row r="2415" spans="7:16" x14ac:dyDescent="0.25">
      <c r="G2415" s="43"/>
      <c r="H2415" s="43"/>
      <c r="I2415" s="43"/>
      <c r="J2415" s="43"/>
      <c r="K2415" s="133"/>
      <c r="L2415" s="43"/>
      <c r="M2415" s="133"/>
      <c r="N2415" s="133"/>
      <c r="O2415" s="43"/>
      <c r="P2415" s="43"/>
    </row>
    <row r="2416" spans="7:16" x14ac:dyDescent="0.25">
      <c r="G2416" s="43"/>
      <c r="H2416" s="43"/>
      <c r="I2416" s="43"/>
      <c r="J2416" s="43"/>
      <c r="K2416" s="133"/>
      <c r="L2416" s="43"/>
      <c r="M2416" s="133"/>
      <c r="N2416" s="133"/>
      <c r="O2416" s="43"/>
      <c r="P2416" s="43"/>
    </row>
    <row r="2417" spans="7:16" x14ac:dyDescent="0.25">
      <c r="G2417" s="43"/>
      <c r="H2417" s="43"/>
      <c r="I2417" s="43"/>
      <c r="J2417" s="43"/>
      <c r="K2417" s="133"/>
      <c r="L2417" s="43"/>
      <c r="M2417" s="133"/>
      <c r="N2417" s="133"/>
      <c r="O2417" s="43"/>
      <c r="P2417" s="43"/>
    </row>
    <row r="2418" spans="7:16" x14ac:dyDescent="0.25">
      <c r="G2418" s="43"/>
      <c r="H2418" s="43"/>
      <c r="I2418" s="43"/>
      <c r="J2418" s="43"/>
      <c r="K2418" s="133"/>
      <c r="L2418" s="43"/>
      <c r="M2418" s="133"/>
      <c r="N2418" s="133"/>
      <c r="O2418" s="43"/>
      <c r="P2418" s="43"/>
    </row>
    <row r="2419" spans="7:16" x14ac:dyDescent="0.25">
      <c r="G2419" s="43"/>
      <c r="H2419" s="43"/>
      <c r="I2419" s="43"/>
      <c r="J2419" s="43"/>
      <c r="K2419" s="133"/>
      <c r="L2419" s="43"/>
      <c r="M2419" s="133"/>
      <c r="N2419" s="133"/>
      <c r="O2419" s="43"/>
      <c r="P2419" s="43"/>
    </row>
    <row r="2420" spans="7:16" x14ac:dyDescent="0.25">
      <c r="G2420" s="43"/>
      <c r="H2420" s="43"/>
      <c r="I2420" s="43"/>
      <c r="J2420" s="43"/>
      <c r="K2420" s="133"/>
      <c r="L2420" s="43"/>
      <c r="M2420" s="133"/>
      <c r="N2420" s="133"/>
      <c r="O2420" s="43"/>
      <c r="P2420" s="43"/>
    </row>
    <row r="2421" spans="7:16" x14ac:dyDescent="0.25">
      <c r="G2421" s="43"/>
      <c r="H2421" s="43"/>
      <c r="I2421" s="43"/>
      <c r="J2421" s="43"/>
      <c r="K2421" s="133"/>
      <c r="L2421" s="43"/>
      <c r="M2421" s="133"/>
      <c r="N2421" s="133"/>
      <c r="O2421" s="43"/>
      <c r="P2421" s="43"/>
    </row>
    <row r="2422" spans="7:16" x14ac:dyDescent="0.25">
      <c r="G2422" s="43"/>
      <c r="H2422" s="43"/>
      <c r="I2422" s="43"/>
      <c r="J2422" s="43"/>
      <c r="K2422" s="133"/>
      <c r="L2422" s="43"/>
      <c r="M2422" s="133"/>
      <c r="N2422" s="133"/>
      <c r="O2422" s="43"/>
      <c r="P2422" s="43"/>
    </row>
    <row r="2423" spans="7:16" x14ac:dyDescent="0.25">
      <c r="G2423" s="43"/>
      <c r="H2423" s="43"/>
      <c r="I2423" s="43"/>
      <c r="J2423" s="43"/>
      <c r="K2423" s="133"/>
      <c r="L2423" s="43"/>
      <c r="M2423" s="133"/>
      <c r="N2423" s="133"/>
      <c r="O2423" s="43"/>
      <c r="P2423" s="43"/>
    </row>
    <row r="2424" spans="7:16" x14ac:dyDescent="0.25">
      <c r="G2424" s="43"/>
      <c r="H2424" s="43"/>
      <c r="I2424" s="43"/>
      <c r="J2424" s="43"/>
      <c r="K2424" s="133"/>
      <c r="L2424" s="43"/>
      <c r="M2424" s="133"/>
      <c r="N2424" s="133"/>
      <c r="O2424" s="43"/>
      <c r="P2424" s="43"/>
    </row>
    <row r="2425" spans="7:16" x14ac:dyDescent="0.25">
      <c r="G2425" s="43"/>
      <c r="H2425" s="43"/>
      <c r="I2425" s="43"/>
      <c r="J2425" s="43"/>
      <c r="K2425" s="133"/>
      <c r="L2425" s="43"/>
      <c r="M2425" s="133"/>
      <c r="N2425" s="133"/>
      <c r="O2425" s="43"/>
      <c r="P2425" s="43"/>
    </row>
    <row r="2426" spans="7:16" x14ac:dyDescent="0.25">
      <c r="G2426" s="43"/>
      <c r="H2426" s="43"/>
      <c r="I2426" s="43"/>
      <c r="J2426" s="43"/>
      <c r="K2426" s="133"/>
      <c r="L2426" s="43"/>
      <c r="M2426" s="133"/>
      <c r="N2426" s="133"/>
      <c r="O2426" s="43"/>
      <c r="P2426" s="43"/>
    </row>
    <row r="2427" spans="7:16" x14ac:dyDescent="0.25">
      <c r="G2427" s="43"/>
      <c r="H2427" s="43"/>
      <c r="I2427" s="43"/>
      <c r="J2427" s="43"/>
      <c r="K2427" s="133"/>
      <c r="L2427" s="43"/>
      <c r="M2427" s="133"/>
      <c r="N2427" s="133"/>
      <c r="O2427" s="43"/>
      <c r="P2427" s="43"/>
    </row>
    <row r="2428" spans="7:16" x14ac:dyDescent="0.25">
      <c r="G2428" s="43"/>
      <c r="H2428" s="43"/>
      <c r="I2428" s="43"/>
      <c r="J2428" s="43"/>
      <c r="K2428" s="133"/>
      <c r="L2428" s="43"/>
      <c r="M2428" s="133"/>
      <c r="N2428" s="133"/>
      <c r="O2428" s="43"/>
      <c r="P2428" s="43"/>
    </row>
    <row r="2429" spans="7:16" x14ac:dyDescent="0.25">
      <c r="G2429" s="43"/>
      <c r="H2429" s="43"/>
      <c r="I2429" s="43"/>
      <c r="J2429" s="43"/>
      <c r="K2429" s="133"/>
      <c r="L2429" s="43"/>
      <c r="M2429" s="133"/>
      <c r="N2429" s="133"/>
      <c r="O2429" s="43"/>
      <c r="P2429" s="43"/>
    </row>
    <row r="2430" spans="7:16" x14ac:dyDescent="0.25">
      <c r="G2430" s="43"/>
      <c r="H2430" s="43"/>
      <c r="I2430" s="43"/>
      <c r="J2430" s="43"/>
      <c r="K2430" s="133"/>
      <c r="L2430" s="43"/>
      <c r="M2430" s="133"/>
      <c r="N2430" s="133"/>
      <c r="O2430" s="43"/>
      <c r="P2430" s="43"/>
    </row>
    <row r="2431" spans="7:16" x14ac:dyDescent="0.25">
      <c r="G2431" s="43"/>
      <c r="H2431" s="43"/>
      <c r="I2431" s="43"/>
      <c r="J2431" s="43"/>
      <c r="K2431" s="133"/>
      <c r="L2431" s="43"/>
      <c r="M2431" s="133"/>
      <c r="N2431" s="133"/>
      <c r="O2431" s="43"/>
      <c r="P2431" s="43"/>
    </row>
    <row r="2432" spans="7:16" x14ac:dyDescent="0.25">
      <c r="G2432" s="43"/>
      <c r="H2432" s="43"/>
      <c r="I2432" s="43"/>
      <c r="J2432" s="43"/>
      <c r="K2432" s="133"/>
      <c r="L2432" s="43"/>
      <c r="M2432" s="133"/>
      <c r="N2432" s="133"/>
      <c r="O2432" s="43"/>
      <c r="P2432" s="43"/>
    </row>
    <row r="2433" spans="7:16" x14ac:dyDescent="0.25">
      <c r="G2433" s="43"/>
      <c r="H2433" s="43"/>
      <c r="I2433" s="43"/>
      <c r="J2433" s="43"/>
      <c r="K2433" s="133"/>
      <c r="L2433" s="43"/>
      <c r="M2433" s="133"/>
      <c r="N2433" s="133"/>
      <c r="O2433" s="43"/>
      <c r="P2433" s="43"/>
    </row>
    <row r="2434" spans="7:16" x14ac:dyDescent="0.25">
      <c r="G2434" s="43"/>
      <c r="H2434" s="43"/>
      <c r="I2434" s="43"/>
      <c r="J2434" s="43"/>
      <c r="K2434" s="133"/>
      <c r="L2434" s="43"/>
      <c r="M2434" s="133"/>
      <c r="N2434" s="133"/>
      <c r="O2434" s="43"/>
      <c r="P2434" s="43"/>
    </row>
    <row r="2435" spans="7:16" x14ac:dyDescent="0.25">
      <c r="G2435" s="43"/>
      <c r="H2435" s="43"/>
      <c r="I2435" s="43"/>
      <c r="J2435" s="43"/>
      <c r="K2435" s="133"/>
      <c r="L2435" s="43"/>
      <c r="M2435" s="133"/>
      <c r="N2435" s="133"/>
      <c r="O2435" s="43"/>
      <c r="P2435" s="43"/>
    </row>
    <row r="2436" spans="7:16" x14ac:dyDescent="0.25">
      <c r="G2436" s="43"/>
      <c r="H2436" s="43"/>
      <c r="I2436" s="43"/>
      <c r="J2436" s="43"/>
      <c r="K2436" s="133"/>
      <c r="L2436" s="43"/>
      <c r="M2436" s="133"/>
      <c r="N2436" s="133"/>
      <c r="O2436" s="43"/>
      <c r="P2436" s="43"/>
    </row>
    <row r="2437" spans="7:16" x14ac:dyDescent="0.25">
      <c r="G2437" s="43"/>
      <c r="H2437" s="43"/>
      <c r="I2437" s="43"/>
      <c r="J2437" s="43"/>
      <c r="K2437" s="133"/>
      <c r="L2437" s="43"/>
      <c r="M2437" s="133"/>
      <c r="N2437" s="133"/>
      <c r="O2437" s="43"/>
      <c r="P2437" s="43"/>
    </row>
    <row r="2438" spans="7:16" x14ac:dyDescent="0.25">
      <c r="G2438" s="43"/>
      <c r="H2438" s="43"/>
      <c r="I2438" s="43"/>
      <c r="J2438" s="43"/>
      <c r="K2438" s="133"/>
      <c r="L2438" s="43"/>
      <c r="M2438" s="133"/>
      <c r="N2438" s="133"/>
      <c r="O2438" s="43"/>
      <c r="P2438" s="43"/>
    </row>
    <row r="2439" spans="7:16" x14ac:dyDescent="0.25">
      <c r="G2439" s="43"/>
      <c r="H2439" s="43"/>
      <c r="I2439" s="43"/>
      <c r="J2439" s="43"/>
      <c r="K2439" s="133"/>
      <c r="L2439" s="43"/>
      <c r="M2439" s="133"/>
      <c r="N2439" s="133"/>
      <c r="O2439" s="43"/>
      <c r="P2439" s="43"/>
    </row>
    <row r="2440" spans="7:16" x14ac:dyDescent="0.25">
      <c r="G2440" s="43"/>
      <c r="H2440" s="43"/>
      <c r="I2440" s="43"/>
      <c r="J2440" s="43"/>
      <c r="K2440" s="133"/>
      <c r="L2440" s="43"/>
      <c r="M2440" s="133"/>
      <c r="N2440" s="133"/>
      <c r="O2440" s="43"/>
      <c r="P2440" s="43"/>
    </row>
    <row r="2441" spans="7:16" x14ac:dyDescent="0.25">
      <c r="G2441" s="43"/>
      <c r="H2441" s="43"/>
      <c r="I2441" s="43"/>
      <c r="J2441" s="43"/>
      <c r="K2441" s="133"/>
      <c r="L2441" s="43"/>
      <c r="M2441" s="133"/>
      <c r="N2441" s="133"/>
      <c r="O2441" s="43"/>
      <c r="P2441" s="43"/>
    </row>
    <row r="2442" spans="7:16" x14ac:dyDescent="0.25">
      <c r="G2442" s="43"/>
      <c r="H2442" s="43"/>
      <c r="I2442" s="43"/>
      <c r="J2442" s="43"/>
      <c r="K2442" s="133"/>
      <c r="L2442" s="43"/>
      <c r="M2442" s="133"/>
      <c r="N2442" s="133"/>
      <c r="O2442" s="43"/>
      <c r="P2442" s="43"/>
    </row>
    <row r="2443" spans="7:16" x14ac:dyDescent="0.25">
      <c r="G2443" s="43"/>
      <c r="H2443" s="43"/>
      <c r="I2443" s="43"/>
      <c r="J2443" s="43"/>
      <c r="K2443" s="133"/>
      <c r="L2443" s="43"/>
      <c r="M2443" s="133"/>
      <c r="N2443" s="133"/>
      <c r="O2443" s="43"/>
      <c r="P2443" s="43"/>
    </row>
    <row r="2444" spans="7:16" x14ac:dyDescent="0.25">
      <c r="G2444" s="43"/>
      <c r="H2444" s="43"/>
      <c r="I2444" s="43"/>
      <c r="J2444" s="43"/>
      <c r="K2444" s="133"/>
      <c r="L2444" s="43"/>
      <c r="M2444" s="133"/>
      <c r="N2444" s="133"/>
      <c r="O2444" s="43"/>
      <c r="P2444" s="43"/>
    </row>
    <row r="2445" spans="7:16" x14ac:dyDescent="0.25">
      <c r="G2445" s="43"/>
      <c r="H2445" s="43"/>
      <c r="I2445" s="43"/>
      <c r="J2445" s="43"/>
      <c r="K2445" s="133"/>
      <c r="L2445" s="43"/>
      <c r="M2445" s="133"/>
      <c r="N2445" s="133"/>
      <c r="O2445" s="43"/>
      <c r="P2445" s="43"/>
    </row>
    <row r="2446" spans="7:16" x14ac:dyDescent="0.25">
      <c r="G2446" s="43"/>
      <c r="H2446" s="43"/>
      <c r="I2446" s="43"/>
      <c r="J2446" s="43"/>
      <c r="K2446" s="133"/>
      <c r="L2446" s="43"/>
      <c r="M2446" s="133"/>
      <c r="N2446" s="133"/>
      <c r="O2446" s="43"/>
      <c r="P2446" s="43"/>
    </row>
    <row r="2447" spans="7:16" x14ac:dyDescent="0.25">
      <c r="G2447" s="43"/>
      <c r="H2447" s="43"/>
      <c r="I2447" s="43"/>
      <c r="J2447" s="43"/>
      <c r="K2447" s="133"/>
      <c r="L2447" s="43"/>
      <c r="M2447" s="133"/>
      <c r="N2447" s="133"/>
      <c r="O2447" s="43"/>
      <c r="P2447" s="43"/>
    </row>
    <row r="2448" spans="7:16" x14ac:dyDescent="0.25">
      <c r="G2448" s="43"/>
      <c r="H2448" s="43"/>
      <c r="I2448" s="43"/>
      <c r="J2448" s="43"/>
      <c r="K2448" s="133"/>
      <c r="L2448" s="43"/>
      <c r="M2448" s="133"/>
      <c r="N2448" s="133"/>
      <c r="O2448" s="43"/>
      <c r="P2448" s="43"/>
    </row>
    <row r="2449" spans="7:16" x14ac:dyDescent="0.25">
      <c r="G2449" s="43"/>
      <c r="H2449" s="43"/>
      <c r="I2449" s="43"/>
      <c r="J2449" s="43"/>
      <c r="K2449" s="133"/>
      <c r="L2449" s="43"/>
      <c r="M2449" s="133"/>
      <c r="N2449" s="133"/>
      <c r="O2449" s="43"/>
      <c r="P2449" s="43"/>
    </row>
    <row r="2450" spans="7:16" x14ac:dyDescent="0.25">
      <c r="G2450" s="43"/>
      <c r="H2450" s="43"/>
      <c r="I2450" s="43"/>
      <c r="J2450" s="43"/>
      <c r="K2450" s="133"/>
      <c r="L2450" s="43"/>
      <c r="M2450" s="133"/>
      <c r="N2450" s="133"/>
      <c r="O2450" s="43"/>
      <c r="P2450" s="43"/>
    </row>
    <row r="2451" spans="7:16" x14ac:dyDescent="0.25">
      <c r="G2451" s="43"/>
      <c r="H2451" s="43"/>
      <c r="I2451" s="43"/>
      <c r="J2451" s="43"/>
      <c r="K2451" s="133"/>
      <c r="L2451" s="43"/>
      <c r="M2451" s="133"/>
      <c r="N2451" s="133"/>
      <c r="O2451" s="43"/>
      <c r="P2451" s="43"/>
    </row>
    <row r="2452" spans="7:16" x14ac:dyDescent="0.25">
      <c r="G2452" s="43"/>
      <c r="H2452" s="43"/>
      <c r="I2452" s="43"/>
      <c r="J2452" s="43"/>
      <c r="K2452" s="133"/>
      <c r="L2452" s="43"/>
      <c r="M2452" s="133"/>
      <c r="N2452" s="133"/>
      <c r="O2452" s="43"/>
      <c r="P2452" s="43"/>
    </row>
    <row r="2453" spans="7:16" x14ac:dyDescent="0.25">
      <c r="G2453" s="43"/>
      <c r="H2453" s="43"/>
      <c r="I2453" s="43"/>
      <c r="J2453" s="43"/>
      <c r="K2453" s="133"/>
      <c r="L2453" s="43"/>
      <c r="M2453" s="133"/>
      <c r="N2453" s="133"/>
      <c r="O2453" s="43"/>
      <c r="P2453" s="43"/>
    </row>
    <row r="2454" spans="7:16" x14ac:dyDescent="0.25">
      <c r="G2454" s="43"/>
      <c r="H2454" s="43"/>
      <c r="I2454" s="43"/>
      <c r="J2454" s="43"/>
      <c r="K2454" s="133"/>
      <c r="L2454" s="43"/>
      <c r="M2454" s="133"/>
      <c r="N2454" s="133"/>
      <c r="O2454" s="43"/>
      <c r="P2454" s="43"/>
    </row>
    <row r="2455" spans="7:16" x14ac:dyDescent="0.25">
      <c r="G2455" s="43"/>
      <c r="H2455" s="43"/>
      <c r="I2455" s="43"/>
      <c r="J2455" s="43"/>
      <c r="K2455" s="133"/>
      <c r="L2455" s="43"/>
      <c r="M2455" s="133"/>
      <c r="N2455" s="133"/>
      <c r="O2455" s="43"/>
      <c r="P2455" s="43"/>
    </row>
    <row r="2456" spans="7:16" x14ac:dyDescent="0.25">
      <c r="G2456" s="43"/>
      <c r="H2456" s="43"/>
      <c r="I2456" s="43"/>
      <c r="J2456" s="43"/>
      <c r="K2456" s="133"/>
      <c r="L2456" s="43"/>
      <c r="M2456" s="133"/>
      <c r="N2456" s="133"/>
      <c r="O2456" s="43"/>
      <c r="P2456" s="43"/>
    </row>
    <row r="2457" spans="7:16" x14ac:dyDescent="0.25">
      <c r="G2457" s="43"/>
      <c r="H2457" s="43"/>
      <c r="I2457" s="43"/>
      <c r="J2457" s="43"/>
      <c r="K2457" s="133"/>
      <c r="L2457" s="43"/>
      <c r="M2457" s="133"/>
      <c r="N2457" s="133"/>
      <c r="O2457" s="43"/>
      <c r="P2457" s="43"/>
    </row>
    <row r="2458" spans="7:16" x14ac:dyDescent="0.25">
      <c r="G2458" s="43"/>
      <c r="H2458" s="43"/>
      <c r="I2458" s="43"/>
      <c r="J2458" s="43"/>
      <c r="K2458" s="133"/>
      <c r="L2458" s="43"/>
      <c r="M2458" s="133"/>
      <c r="N2458" s="133"/>
      <c r="O2458" s="43"/>
      <c r="P2458" s="43"/>
    </row>
    <row r="2459" spans="7:16" x14ac:dyDescent="0.25">
      <c r="G2459" s="43"/>
      <c r="H2459" s="43"/>
      <c r="I2459" s="43"/>
      <c r="J2459" s="43"/>
      <c r="K2459" s="133"/>
      <c r="L2459" s="43"/>
      <c r="M2459" s="133"/>
      <c r="N2459" s="133"/>
      <c r="O2459" s="43"/>
      <c r="P2459" s="43"/>
    </row>
    <row r="2460" spans="7:16" x14ac:dyDescent="0.25">
      <c r="G2460" s="43"/>
      <c r="H2460" s="43"/>
      <c r="I2460" s="43"/>
      <c r="J2460" s="43"/>
      <c r="K2460" s="133"/>
      <c r="L2460" s="43"/>
      <c r="M2460" s="133"/>
      <c r="N2460" s="133"/>
      <c r="O2460" s="43"/>
      <c r="P2460" s="43"/>
    </row>
    <row r="2461" spans="7:16" x14ac:dyDescent="0.25">
      <c r="G2461" s="43"/>
      <c r="H2461" s="43"/>
      <c r="I2461" s="43"/>
      <c r="J2461" s="43"/>
      <c r="K2461" s="133"/>
      <c r="L2461" s="43"/>
      <c r="M2461" s="133"/>
      <c r="N2461" s="133"/>
      <c r="O2461" s="43"/>
      <c r="P2461" s="43"/>
    </row>
    <row r="2462" spans="7:16" x14ac:dyDescent="0.25">
      <c r="G2462" s="43"/>
      <c r="H2462" s="43"/>
      <c r="I2462" s="43"/>
      <c r="J2462" s="43"/>
      <c r="K2462" s="133"/>
      <c r="L2462" s="43"/>
      <c r="M2462" s="133"/>
      <c r="N2462" s="133"/>
      <c r="O2462" s="43"/>
      <c r="P2462" s="43"/>
    </row>
    <row r="2463" spans="7:16" x14ac:dyDescent="0.25">
      <c r="G2463" s="43"/>
      <c r="H2463" s="43"/>
      <c r="I2463" s="43"/>
      <c r="J2463" s="43"/>
      <c r="K2463" s="133"/>
      <c r="L2463" s="43"/>
      <c r="M2463" s="133"/>
      <c r="N2463" s="133"/>
      <c r="O2463" s="43"/>
      <c r="P2463" s="43"/>
    </row>
    <row r="2464" spans="7:16" x14ac:dyDescent="0.25">
      <c r="G2464" s="43"/>
      <c r="H2464" s="43"/>
      <c r="I2464" s="43"/>
      <c r="J2464" s="43"/>
      <c r="K2464" s="133"/>
      <c r="L2464" s="43"/>
      <c r="M2464" s="133"/>
      <c r="N2464" s="133"/>
      <c r="O2464" s="43"/>
      <c r="P2464" s="43"/>
    </row>
    <row r="2465" spans="7:16" x14ac:dyDescent="0.25">
      <c r="G2465" s="43"/>
      <c r="H2465" s="43"/>
      <c r="I2465" s="43"/>
      <c r="J2465" s="43"/>
      <c r="K2465" s="133"/>
      <c r="L2465" s="43"/>
      <c r="M2465" s="133"/>
      <c r="N2465" s="133"/>
      <c r="O2465" s="43"/>
      <c r="P2465" s="43"/>
    </row>
    <row r="2466" spans="7:16" x14ac:dyDescent="0.25">
      <c r="G2466" s="43"/>
      <c r="H2466" s="43"/>
      <c r="I2466" s="43"/>
      <c r="J2466" s="43"/>
      <c r="K2466" s="133"/>
      <c r="L2466" s="43"/>
      <c r="M2466" s="133"/>
      <c r="N2466" s="133"/>
      <c r="O2466" s="43"/>
      <c r="P2466" s="43"/>
    </row>
    <row r="2467" spans="7:16" x14ac:dyDescent="0.25">
      <c r="G2467" s="43"/>
      <c r="H2467" s="43"/>
      <c r="I2467" s="43"/>
      <c r="J2467" s="43"/>
      <c r="K2467" s="133"/>
      <c r="L2467" s="43"/>
      <c r="M2467" s="133"/>
      <c r="N2467" s="133"/>
      <c r="O2467" s="43"/>
      <c r="P2467" s="43"/>
    </row>
    <row r="2468" spans="7:16" x14ac:dyDescent="0.25">
      <c r="G2468" s="43"/>
      <c r="H2468" s="43"/>
      <c r="I2468" s="43"/>
      <c r="J2468" s="43"/>
      <c r="K2468" s="133"/>
      <c r="L2468" s="43"/>
      <c r="M2468" s="133"/>
      <c r="N2468" s="133"/>
      <c r="O2468" s="43"/>
      <c r="P2468" s="43"/>
    </row>
    <row r="2469" spans="7:16" x14ac:dyDescent="0.25">
      <c r="G2469" s="43"/>
      <c r="H2469" s="43"/>
      <c r="I2469" s="43"/>
      <c r="J2469" s="43"/>
      <c r="K2469" s="133"/>
      <c r="L2469" s="43"/>
      <c r="M2469" s="133"/>
      <c r="N2469" s="133"/>
      <c r="O2469" s="43"/>
      <c r="P2469" s="43"/>
    </row>
    <row r="2470" spans="7:16" x14ac:dyDescent="0.25">
      <c r="G2470" s="43"/>
      <c r="H2470" s="43"/>
      <c r="I2470" s="43"/>
      <c r="J2470" s="43"/>
      <c r="K2470" s="133"/>
      <c r="L2470" s="43"/>
      <c r="M2470" s="133"/>
      <c r="N2470" s="133"/>
      <c r="O2470" s="43"/>
      <c r="P2470" s="43"/>
    </row>
    <row r="2471" spans="7:16" x14ac:dyDescent="0.25">
      <c r="G2471" s="43"/>
      <c r="H2471" s="43"/>
      <c r="I2471" s="43"/>
      <c r="J2471" s="43"/>
      <c r="K2471" s="133"/>
      <c r="L2471" s="43"/>
      <c r="M2471" s="133"/>
      <c r="N2471" s="133"/>
      <c r="O2471" s="43"/>
      <c r="P2471" s="43"/>
    </row>
    <row r="2472" spans="7:16" x14ac:dyDescent="0.25">
      <c r="G2472" s="43"/>
      <c r="H2472" s="43"/>
      <c r="I2472" s="43"/>
      <c r="J2472" s="43"/>
      <c r="K2472" s="133"/>
      <c r="L2472" s="43"/>
      <c r="M2472" s="133"/>
      <c r="N2472" s="133"/>
      <c r="O2472" s="43"/>
      <c r="P2472" s="43"/>
    </row>
    <row r="2473" spans="7:16" x14ac:dyDescent="0.25">
      <c r="G2473" s="43"/>
      <c r="H2473" s="43"/>
      <c r="I2473" s="43"/>
      <c r="J2473" s="43"/>
      <c r="K2473" s="133"/>
      <c r="L2473" s="43"/>
      <c r="M2473" s="133"/>
      <c r="N2473" s="133"/>
      <c r="O2473" s="43"/>
      <c r="P2473" s="43"/>
    </row>
    <row r="2474" spans="7:16" x14ac:dyDescent="0.25">
      <c r="G2474" s="43"/>
      <c r="H2474" s="43"/>
      <c r="I2474" s="43"/>
      <c r="J2474" s="43"/>
      <c r="K2474" s="133"/>
      <c r="L2474" s="43"/>
      <c r="M2474" s="133"/>
      <c r="N2474" s="133"/>
      <c r="O2474" s="43"/>
      <c r="P2474" s="43"/>
    </row>
    <row r="2475" spans="7:16" x14ac:dyDescent="0.25">
      <c r="G2475" s="43"/>
      <c r="H2475" s="43"/>
      <c r="I2475" s="43"/>
      <c r="J2475" s="43"/>
      <c r="K2475" s="133"/>
      <c r="L2475" s="43"/>
      <c r="M2475" s="133"/>
      <c r="N2475" s="133"/>
      <c r="O2475" s="43"/>
      <c r="P2475" s="43"/>
    </row>
    <row r="2476" spans="7:16" x14ac:dyDescent="0.25">
      <c r="G2476" s="43"/>
      <c r="H2476" s="43"/>
      <c r="I2476" s="43"/>
      <c r="J2476" s="43"/>
      <c r="K2476" s="133"/>
      <c r="L2476" s="43"/>
      <c r="M2476" s="133"/>
      <c r="N2476" s="133"/>
      <c r="O2476" s="43"/>
      <c r="P2476" s="43"/>
    </row>
    <row r="2477" spans="7:16" x14ac:dyDescent="0.25">
      <c r="G2477" s="43"/>
      <c r="H2477" s="43"/>
      <c r="I2477" s="43"/>
      <c r="J2477" s="43"/>
      <c r="K2477" s="133"/>
      <c r="L2477" s="43"/>
      <c r="M2477" s="133"/>
      <c r="N2477" s="133"/>
      <c r="O2477" s="43"/>
      <c r="P2477" s="43"/>
    </row>
    <row r="2478" spans="7:16" x14ac:dyDescent="0.25">
      <c r="G2478" s="43"/>
      <c r="H2478" s="43"/>
      <c r="I2478" s="43"/>
      <c r="J2478" s="43"/>
      <c r="K2478" s="133"/>
      <c r="L2478" s="43"/>
      <c r="M2478" s="133"/>
      <c r="N2478" s="133"/>
      <c r="O2478" s="43"/>
      <c r="P2478" s="43"/>
    </row>
    <row r="2479" spans="7:16" x14ac:dyDescent="0.25">
      <c r="G2479" s="43"/>
      <c r="H2479" s="43"/>
      <c r="I2479" s="43"/>
      <c r="J2479" s="43"/>
      <c r="K2479" s="133"/>
      <c r="L2479" s="43"/>
      <c r="M2479" s="133"/>
      <c r="N2479" s="133"/>
      <c r="O2479" s="43"/>
      <c r="P2479" s="43"/>
    </row>
    <row r="2480" spans="7:16" x14ac:dyDescent="0.25">
      <c r="G2480" s="43"/>
      <c r="H2480" s="43"/>
      <c r="I2480" s="43"/>
      <c r="J2480" s="43"/>
      <c r="K2480" s="133"/>
      <c r="L2480" s="43"/>
      <c r="M2480" s="133"/>
      <c r="N2480" s="133"/>
      <c r="O2480" s="43"/>
      <c r="P2480" s="43"/>
    </row>
    <row r="2481" spans="7:16" x14ac:dyDescent="0.25">
      <c r="G2481" s="43"/>
      <c r="H2481" s="43"/>
      <c r="I2481" s="43"/>
      <c r="J2481" s="43"/>
      <c r="K2481" s="133"/>
      <c r="L2481" s="43"/>
      <c r="M2481" s="133"/>
      <c r="N2481" s="133"/>
      <c r="O2481" s="43"/>
      <c r="P2481" s="43"/>
    </row>
    <row r="2482" spans="7:16" x14ac:dyDescent="0.25">
      <c r="G2482" s="43"/>
      <c r="H2482" s="43"/>
      <c r="I2482" s="43"/>
      <c r="J2482" s="43"/>
      <c r="K2482" s="133"/>
      <c r="L2482" s="43"/>
      <c r="M2482" s="133"/>
      <c r="N2482" s="133"/>
      <c r="O2482" s="43"/>
      <c r="P2482" s="43"/>
    </row>
    <row r="2483" spans="7:16" x14ac:dyDescent="0.25">
      <c r="G2483" s="43"/>
      <c r="H2483" s="43"/>
      <c r="I2483" s="43"/>
      <c r="J2483" s="43"/>
      <c r="K2483" s="133"/>
      <c r="L2483" s="43"/>
      <c r="M2483" s="133"/>
      <c r="N2483" s="133"/>
      <c r="O2483" s="43"/>
      <c r="P2483" s="43"/>
    </row>
    <row r="2484" spans="7:16" x14ac:dyDescent="0.25">
      <c r="G2484" s="43"/>
      <c r="H2484" s="43"/>
      <c r="I2484" s="43"/>
      <c r="J2484" s="43"/>
      <c r="K2484" s="133"/>
      <c r="L2484" s="43"/>
      <c r="M2484" s="133"/>
      <c r="N2484" s="133"/>
      <c r="O2484" s="43"/>
      <c r="P2484" s="43"/>
    </row>
    <row r="2485" spans="7:16" x14ac:dyDescent="0.25">
      <c r="G2485" s="43"/>
      <c r="H2485" s="43"/>
      <c r="I2485" s="43"/>
      <c r="J2485" s="43"/>
      <c r="K2485" s="133"/>
      <c r="L2485" s="43"/>
      <c r="M2485" s="133"/>
      <c r="N2485" s="133"/>
      <c r="O2485" s="43"/>
      <c r="P2485" s="43"/>
    </row>
    <row r="2486" spans="7:16" x14ac:dyDescent="0.25">
      <c r="G2486" s="43"/>
      <c r="H2486" s="43"/>
      <c r="I2486" s="43"/>
      <c r="J2486" s="43"/>
      <c r="K2486" s="133"/>
      <c r="L2486" s="43"/>
      <c r="M2486" s="133"/>
      <c r="N2486" s="133"/>
      <c r="O2486" s="43"/>
      <c r="P2486" s="43"/>
    </row>
    <row r="2487" spans="7:16" x14ac:dyDescent="0.25">
      <c r="G2487" s="43"/>
      <c r="H2487" s="43"/>
      <c r="I2487" s="43"/>
      <c r="J2487" s="43"/>
      <c r="K2487" s="133"/>
      <c r="L2487" s="43"/>
      <c r="M2487" s="133"/>
      <c r="N2487" s="133"/>
      <c r="O2487" s="43"/>
      <c r="P2487" s="43"/>
    </row>
    <row r="2488" spans="7:16" x14ac:dyDescent="0.25">
      <c r="G2488" s="43"/>
      <c r="H2488" s="43"/>
      <c r="I2488" s="43"/>
      <c r="J2488" s="43"/>
      <c r="K2488" s="133"/>
      <c r="L2488" s="43"/>
      <c r="M2488" s="133"/>
      <c r="N2488" s="133"/>
      <c r="O2488" s="43"/>
      <c r="P2488" s="43"/>
    </row>
    <row r="2489" spans="7:16" x14ac:dyDescent="0.25">
      <c r="G2489" s="43"/>
      <c r="H2489" s="43"/>
      <c r="I2489" s="43"/>
      <c r="J2489" s="43"/>
      <c r="K2489" s="133"/>
      <c r="L2489" s="43"/>
      <c r="M2489" s="133"/>
      <c r="N2489" s="133"/>
      <c r="O2489" s="43"/>
      <c r="P2489" s="43"/>
    </row>
    <row r="2490" spans="7:16" x14ac:dyDescent="0.25">
      <c r="G2490" s="43"/>
      <c r="H2490" s="43"/>
      <c r="I2490" s="43"/>
      <c r="J2490" s="43"/>
      <c r="K2490" s="133"/>
      <c r="L2490" s="43"/>
      <c r="M2490" s="133"/>
      <c r="N2490" s="133"/>
      <c r="O2490" s="43"/>
      <c r="P2490" s="43"/>
    </row>
    <row r="2491" spans="7:16" x14ac:dyDescent="0.25">
      <c r="G2491" s="43"/>
      <c r="H2491" s="43"/>
      <c r="I2491" s="43"/>
      <c r="J2491" s="43"/>
      <c r="K2491" s="133"/>
      <c r="L2491" s="43"/>
      <c r="M2491" s="133"/>
      <c r="N2491" s="133"/>
      <c r="O2491" s="43"/>
      <c r="P2491" s="43"/>
    </row>
    <row r="2492" spans="7:16" x14ac:dyDescent="0.25">
      <c r="G2492" s="43"/>
      <c r="H2492" s="43"/>
      <c r="I2492" s="43"/>
      <c r="J2492" s="43"/>
      <c r="K2492" s="133"/>
      <c r="L2492" s="43"/>
      <c r="M2492" s="133"/>
      <c r="N2492" s="133"/>
      <c r="O2492" s="43"/>
      <c r="P2492" s="43"/>
    </row>
    <row r="2493" spans="7:16" x14ac:dyDescent="0.25">
      <c r="G2493" s="43"/>
      <c r="H2493" s="43"/>
      <c r="I2493" s="43"/>
      <c r="J2493" s="43"/>
      <c r="K2493" s="133"/>
      <c r="L2493" s="43"/>
      <c r="M2493" s="133"/>
      <c r="N2493" s="133"/>
      <c r="O2493" s="43"/>
      <c r="P2493" s="43"/>
    </row>
    <row r="2494" spans="7:16" x14ac:dyDescent="0.25">
      <c r="G2494" s="43"/>
      <c r="H2494" s="43"/>
      <c r="I2494" s="43"/>
      <c r="J2494" s="43"/>
      <c r="K2494" s="133"/>
      <c r="L2494" s="43"/>
      <c r="M2494" s="133"/>
      <c r="N2494" s="133"/>
      <c r="O2494" s="43"/>
      <c r="P2494" s="43"/>
    </row>
    <row r="2495" spans="7:16" x14ac:dyDescent="0.25">
      <c r="G2495" s="43"/>
      <c r="H2495" s="43"/>
      <c r="I2495" s="43"/>
      <c r="J2495" s="43"/>
      <c r="K2495" s="133"/>
      <c r="L2495" s="43"/>
      <c r="M2495" s="133"/>
      <c r="N2495" s="133"/>
      <c r="O2495" s="43"/>
      <c r="P2495" s="43"/>
    </row>
    <row r="2496" spans="7:16" x14ac:dyDescent="0.25">
      <c r="G2496" s="43"/>
      <c r="H2496" s="43"/>
      <c r="I2496" s="43"/>
      <c r="J2496" s="43"/>
      <c r="K2496" s="133"/>
      <c r="L2496" s="43"/>
      <c r="M2496" s="133"/>
      <c r="N2496" s="133"/>
      <c r="O2496" s="43"/>
      <c r="P2496" s="43"/>
    </row>
    <row r="2497" spans="7:16" x14ac:dyDescent="0.25">
      <c r="G2497" s="43"/>
      <c r="H2497" s="43"/>
      <c r="I2497" s="43"/>
      <c r="J2497" s="43"/>
      <c r="K2497" s="133"/>
      <c r="L2497" s="43"/>
      <c r="M2497" s="133"/>
      <c r="N2497" s="133"/>
      <c r="O2497" s="43"/>
      <c r="P2497" s="43"/>
    </row>
    <row r="2498" spans="7:16" x14ac:dyDescent="0.25">
      <c r="G2498" s="43"/>
      <c r="H2498" s="43"/>
      <c r="I2498" s="43"/>
      <c r="J2498" s="43"/>
      <c r="K2498" s="133"/>
      <c r="L2498" s="43"/>
      <c r="M2498" s="133"/>
      <c r="N2498" s="133"/>
      <c r="O2498" s="43"/>
      <c r="P2498" s="43"/>
    </row>
    <row r="2499" spans="7:16" x14ac:dyDescent="0.25">
      <c r="G2499" s="43"/>
      <c r="H2499" s="43"/>
      <c r="I2499" s="43"/>
      <c r="J2499" s="43"/>
      <c r="K2499" s="133"/>
      <c r="L2499" s="43"/>
      <c r="M2499" s="133"/>
      <c r="N2499" s="133"/>
      <c r="O2499" s="43"/>
      <c r="P2499" s="43"/>
    </row>
    <row r="2500" spans="7:16" x14ac:dyDescent="0.25">
      <c r="G2500" s="43"/>
      <c r="H2500" s="43"/>
      <c r="I2500" s="43"/>
      <c r="J2500" s="43"/>
      <c r="K2500" s="133"/>
      <c r="L2500" s="43"/>
      <c r="M2500" s="133"/>
      <c r="N2500" s="133"/>
      <c r="O2500" s="43"/>
      <c r="P2500" s="43"/>
    </row>
    <row r="2501" spans="7:16" x14ac:dyDescent="0.25">
      <c r="G2501" s="43"/>
      <c r="H2501" s="43"/>
      <c r="I2501" s="43"/>
      <c r="J2501" s="43"/>
      <c r="K2501" s="133"/>
      <c r="L2501" s="43"/>
      <c r="M2501" s="133"/>
      <c r="N2501" s="133"/>
      <c r="O2501" s="43"/>
      <c r="P2501" s="43"/>
    </row>
    <row r="2502" spans="7:16" x14ac:dyDescent="0.25">
      <c r="G2502" s="43"/>
      <c r="H2502" s="43"/>
      <c r="I2502" s="43"/>
      <c r="J2502" s="43"/>
      <c r="K2502" s="133"/>
      <c r="L2502" s="43"/>
      <c r="M2502" s="133"/>
      <c r="N2502" s="133"/>
      <c r="O2502" s="43"/>
      <c r="P2502" s="43"/>
    </row>
    <row r="2503" spans="7:16" x14ac:dyDescent="0.25">
      <c r="G2503" s="43"/>
      <c r="H2503" s="43"/>
      <c r="I2503" s="43"/>
      <c r="J2503" s="43"/>
      <c r="K2503" s="133"/>
      <c r="L2503" s="43"/>
      <c r="M2503" s="133"/>
      <c r="N2503" s="133"/>
      <c r="O2503" s="43"/>
      <c r="P2503" s="43"/>
    </row>
    <row r="2504" spans="7:16" x14ac:dyDescent="0.25">
      <c r="G2504" s="43"/>
      <c r="H2504" s="43"/>
      <c r="I2504" s="43"/>
      <c r="J2504" s="43"/>
      <c r="K2504" s="133"/>
      <c r="L2504" s="43"/>
      <c r="M2504" s="133"/>
      <c r="N2504" s="133"/>
      <c r="O2504" s="43"/>
      <c r="P2504" s="43"/>
    </row>
    <row r="2505" spans="7:16" x14ac:dyDescent="0.25">
      <c r="G2505" s="43"/>
      <c r="H2505" s="43"/>
      <c r="I2505" s="43"/>
      <c r="J2505" s="43"/>
      <c r="K2505" s="133"/>
      <c r="L2505" s="43"/>
      <c r="M2505" s="133"/>
      <c r="N2505" s="133"/>
      <c r="O2505" s="43"/>
      <c r="P2505" s="43"/>
    </row>
    <row r="2506" spans="7:16" x14ac:dyDescent="0.25">
      <c r="G2506" s="43"/>
      <c r="H2506" s="43"/>
      <c r="I2506" s="43"/>
      <c r="J2506" s="43"/>
      <c r="K2506" s="133"/>
      <c r="L2506" s="43"/>
      <c r="M2506" s="133"/>
      <c r="N2506" s="133"/>
      <c r="O2506" s="43"/>
      <c r="P2506" s="43"/>
    </row>
    <row r="2507" spans="7:16" x14ac:dyDescent="0.25">
      <c r="G2507" s="43"/>
      <c r="H2507" s="43"/>
      <c r="I2507" s="43"/>
      <c r="J2507" s="43"/>
      <c r="K2507" s="133"/>
      <c r="L2507" s="43"/>
      <c r="M2507" s="133"/>
      <c r="N2507" s="133"/>
      <c r="O2507" s="43"/>
      <c r="P2507" s="43"/>
    </row>
    <row r="2508" spans="7:16" x14ac:dyDescent="0.25">
      <c r="G2508" s="43"/>
      <c r="H2508" s="43"/>
      <c r="I2508" s="43"/>
      <c r="J2508" s="43"/>
      <c r="K2508" s="133"/>
      <c r="L2508" s="43"/>
      <c r="M2508" s="133"/>
      <c r="N2508" s="133"/>
      <c r="O2508" s="43"/>
      <c r="P2508" s="43"/>
    </row>
    <row r="2509" spans="7:16" x14ac:dyDescent="0.25">
      <c r="G2509" s="43"/>
      <c r="H2509" s="43"/>
      <c r="I2509" s="43"/>
      <c r="J2509" s="43"/>
      <c r="K2509" s="133"/>
      <c r="L2509" s="43"/>
      <c r="M2509" s="133"/>
      <c r="N2509" s="133"/>
      <c r="O2509" s="43"/>
      <c r="P2509" s="43"/>
    </row>
    <row r="2510" spans="7:16" x14ac:dyDescent="0.25">
      <c r="G2510" s="43"/>
      <c r="H2510" s="43"/>
      <c r="I2510" s="43"/>
      <c r="J2510" s="43"/>
      <c r="K2510" s="133"/>
      <c r="L2510" s="43"/>
      <c r="M2510" s="133"/>
      <c r="N2510" s="133"/>
      <c r="O2510" s="43"/>
      <c r="P2510" s="43"/>
    </row>
    <row r="2511" spans="7:16" x14ac:dyDescent="0.25">
      <c r="G2511" s="43"/>
      <c r="H2511" s="43"/>
      <c r="I2511" s="43"/>
      <c r="J2511" s="43"/>
      <c r="K2511" s="133"/>
      <c r="L2511" s="43"/>
      <c r="M2511" s="133"/>
      <c r="N2511" s="133"/>
      <c r="O2511" s="43"/>
      <c r="P2511" s="43"/>
    </row>
    <row r="2512" spans="7:16" x14ac:dyDescent="0.25">
      <c r="G2512" s="43"/>
      <c r="H2512" s="43"/>
      <c r="I2512" s="43"/>
      <c r="J2512" s="43"/>
      <c r="K2512" s="133"/>
      <c r="L2512" s="43"/>
      <c r="M2512" s="133"/>
      <c r="N2512" s="133"/>
      <c r="O2512" s="43"/>
      <c r="P2512" s="43"/>
    </row>
    <row r="2513" spans="7:16" x14ac:dyDescent="0.25">
      <c r="G2513" s="43"/>
      <c r="H2513" s="43"/>
      <c r="I2513" s="43"/>
      <c r="J2513" s="43"/>
      <c r="K2513" s="133"/>
      <c r="L2513" s="43"/>
      <c r="M2513" s="133"/>
      <c r="N2513" s="133"/>
      <c r="O2513" s="43"/>
      <c r="P2513" s="43"/>
    </row>
    <row r="2514" spans="7:16" x14ac:dyDescent="0.25">
      <c r="G2514" s="43"/>
      <c r="H2514" s="43"/>
      <c r="I2514" s="43"/>
      <c r="J2514" s="43"/>
      <c r="K2514" s="133"/>
      <c r="L2514" s="43"/>
      <c r="M2514" s="133"/>
      <c r="N2514" s="133"/>
      <c r="O2514" s="43"/>
      <c r="P2514" s="43"/>
    </row>
    <row r="2515" spans="7:16" x14ac:dyDescent="0.25">
      <c r="G2515" s="43"/>
      <c r="H2515" s="43"/>
      <c r="I2515" s="43"/>
      <c r="J2515" s="43"/>
      <c r="K2515" s="133"/>
      <c r="L2515" s="43"/>
      <c r="M2515" s="133"/>
      <c r="N2515" s="133"/>
      <c r="O2515" s="43"/>
      <c r="P2515" s="43"/>
    </row>
    <row r="2516" spans="7:16" x14ac:dyDescent="0.25">
      <c r="G2516" s="43"/>
      <c r="H2516" s="43"/>
      <c r="I2516" s="43"/>
      <c r="J2516" s="43"/>
      <c r="K2516" s="133"/>
      <c r="L2516" s="43"/>
      <c r="M2516" s="133"/>
      <c r="N2516" s="133"/>
      <c r="O2516" s="43"/>
      <c r="P2516" s="43"/>
    </row>
    <row r="2517" spans="7:16" x14ac:dyDescent="0.25">
      <c r="G2517" s="43"/>
      <c r="H2517" s="43"/>
      <c r="I2517" s="43"/>
      <c r="J2517" s="43"/>
      <c r="K2517" s="133"/>
      <c r="L2517" s="43"/>
      <c r="M2517" s="133"/>
      <c r="N2517" s="133"/>
      <c r="O2517" s="43"/>
      <c r="P2517" s="43"/>
    </row>
    <row r="2518" spans="7:16" x14ac:dyDescent="0.25">
      <c r="G2518" s="43"/>
      <c r="H2518" s="43"/>
      <c r="I2518" s="43"/>
      <c r="J2518" s="43"/>
      <c r="K2518" s="133"/>
      <c r="L2518" s="43"/>
      <c r="M2518" s="133"/>
      <c r="N2518" s="133"/>
      <c r="O2518" s="43"/>
      <c r="P2518" s="43"/>
    </row>
    <row r="2519" spans="7:16" x14ac:dyDescent="0.25">
      <c r="G2519" s="43"/>
      <c r="H2519" s="43"/>
      <c r="I2519" s="43"/>
      <c r="J2519" s="43"/>
      <c r="K2519" s="133"/>
      <c r="L2519" s="43"/>
      <c r="M2519" s="133"/>
      <c r="N2519" s="133"/>
      <c r="O2519" s="43"/>
      <c r="P2519" s="43"/>
    </row>
    <row r="2520" spans="7:16" x14ac:dyDescent="0.25">
      <c r="G2520" s="43"/>
      <c r="H2520" s="43"/>
      <c r="I2520" s="43"/>
      <c r="J2520" s="43"/>
      <c r="K2520" s="133"/>
      <c r="L2520" s="43"/>
      <c r="M2520" s="133"/>
      <c r="N2520" s="133"/>
      <c r="O2520" s="43"/>
      <c r="P2520" s="43"/>
    </row>
    <row r="2521" spans="7:16" x14ac:dyDescent="0.25">
      <c r="G2521" s="43"/>
      <c r="H2521" s="43"/>
      <c r="I2521" s="43"/>
      <c r="J2521" s="43"/>
      <c r="K2521" s="133"/>
      <c r="L2521" s="43"/>
      <c r="M2521" s="133"/>
      <c r="N2521" s="133"/>
      <c r="O2521" s="43"/>
      <c r="P2521" s="43"/>
    </row>
    <row r="2522" spans="7:16" x14ac:dyDescent="0.25">
      <c r="G2522" s="43"/>
      <c r="H2522" s="43"/>
      <c r="I2522" s="43"/>
      <c r="J2522" s="43"/>
      <c r="K2522" s="133"/>
      <c r="L2522" s="43"/>
      <c r="M2522" s="133"/>
      <c r="N2522" s="133"/>
      <c r="O2522" s="43"/>
      <c r="P2522" s="43"/>
    </row>
    <row r="2523" spans="7:16" x14ac:dyDescent="0.25">
      <c r="G2523" s="43"/>
      <c r="H2523" s="43"/>
      <c r="I2523" s="43"/>
      <c r="J2523" s="43"/>
      <c r="K2523" s="133"/>
      <c r="L2523" s="43"/>
      <c r="M2523" s="133"/>
      <c r="N2523" s="133"/>
      <c r="O2523" s="43"/>
      <c r="P2523" s="43"/>
    </row>
    <row r="2524" spans="7:16" x14ac:dyDescent="0.25">
      <c r="G2524" s="43"/>
      <c r="H2524" s="43"/>
      <c r="I2524" s="43"/>
      <c r="J2524" s="43"/>
      <c r="K2524" s="133"/>
      <c r="L2524" s="43"/>
      <c r="M2524" s="133"/>
      <c r="N2524" s="133"/>
      <c r="O2524" s="43"/>
      <c r="P2524" s="43"/>
    </row>
    <row r="2525" spans="7:16" x14ac:dyDescent="0.25">
      <c r="G2525" s="43"/>
      <c r="H2525" s="43"/>
      <c r="I2525" s="43"/>
      <c r="J2525" s="43"/>
      <c r="K2525" s="133"/>
      <c r="L2525" s="43"/>
      <c r="M2525" s="133"/>
      <c r="N2525" s="133"/>
      <c r="O2525" s="43"/>
      <c r="P2525" s="43"/>
    </row>
    <row r="2526" spans="7:16" x14ac:dyDescent="0.25">
      <c r="G2526" s="43"/>
      <c r="H2526" s="43"/>
      <c r="I2526" s="43"/>
      <c r="J2526" s="43"/>
      <c r="K2526" s="133"/>
      <c r="L2526" s="43"/>
      <c r="M2526" s="133"/>
      <c r="N2526" s="133"/>
      <c r="O2526" s="43"/>
      <c r="P2526" s="43"/>
    </row>
    <row r="2527" spans="7:16" x14ac:dyDescent="0.25">
      <c r="G2527" s="43"/>
      <c r="H2527" s="43"/>
      <c r="I2527" s="43"/>
      <c r="J2527" s="43"/>
      <c r="K2527" s="133"/>
      <c r="L2527" s="43"/>
      <c r="M2527" s="133"/>
      <c r="N2527" s="133"/>
      <c r="O2527" s="43"/>
      <c r="P2527" s="43"/>
    </row>
    <row r="2528" spans="7:16" x14ac:dyDescent="0.25">
      <c r="G2528" s="43"/>
      <c r="H2528" s="43"/>
      <c r="I2528" s="43"/>
      <c r="J2528" s="43"/>
      <c r="K2528" s="133"/>
      <c r="L2528" s="43"/>
      <c r="M2528" s="133"/>
      <c r="N2528" s="133"/>
      <c r="O2528" s="43"/>
      <c r="P2528" s="43"/>
    </row>
    <row r="2529" spans="7:16" x14ac:dyDescent="0.25">
      <c r="G2529" s="43"/>
      <c r="H2529" s="43"/>
      <c r="I2529" s="43"/>
      <c r="J2529" s="43"/>
      <c r="K2529" s="133"/>
      <c r="L2529" s="43"/>
      <c r="M2529" s="133"/>
      <c r="N2529" s="133"/>
      <c r="O2529" s="43"/>
      <c r="P2529" s="43"/>
    </row>
    <row r="2530" spans="7:16" x14ac:dyDescent="0.25">
      <c r="G2530" s="43"/>
      <c r="H2530" s="43"/>
      <c r="I2530" s="43"/>
      <c r="J2530" s="43"/>
      <c r="K2530" s="133"/>
      <c r="L2530" s="43"/>
      <c r="M2530" s="133"/>
      <c r="N2530" s="133"/>
      <c r="O2530" s="43"/>
      <c r="P2530" s="43"/>
    </row>
    <row r="2531" spans="7:16" x14ac:dyDescent="0.25">
      <c r="G2531" s="43"/>
      <c r="H2531" s="43"/>
      <c r="I2531" s="43"/>
      <c r="J2531" s="43"/>
      <c r="K2531" s="133"/>
      <c r="L2531" s="43"/>
      <c r="M2531" s="133"/>
      <c r="N2531" s="133"/>
      <c r="O2531" s="43"/>
      <c r="P2531" s="43"/>
    </row>
    <row r="2532" spans="7:16" x14ac:dyDescent="0.25">
      <c r="G2532" s="43"/>
      <c r="H2532" s="43"/>
      <c r="I2532" s="43"/>
      <c r="J2532" s="43"/>
      <c r="K2532" s="133"/>
      <c r="L2532" s="43"/>
      <c r="M2532" s="133"/>
      <c r="N2532" s="133"/>
      <c r="O2532" s="43"/>
      <c r="P2532" s="43"/>
    </row>
    <row r="2533" spans="7:16" x14ac:dyDescent="0.25">
      <c r="G2533" s="43"/>
      <c r="H2533" s="43"/>
      <c r="I2533" s="43"/>
      <c r="J2533" s="43"/>
      <c r="K2533" s="133"/>
      <c r="L2533" s="43"/>
      <c r="M2533" s="133"/>
      <c r="N2533" s="133"/>
      <c r="O2533" s="43"/>
      <c r="P2533" s="43"/>
    </row>
    <row r="2534" spans="7:16" x14ac:dyDescent="0.25">
      <c r="G2534" s="43"/>
      <c r="H2534" s="43"/>
      <c r="I2534" s="43"/>
      <c r="J2534" s="43"/>
      <c r="K2534" s="133"/>
      <c r="L2534" s="43"/>
      <c r="M2534" s="133"/>
      <c r="N2534" s="133"/>
      <c r="O2534" s="43"/>
      <c r="P2534" s="43"/>
    </row>
    <row r="2535" spans="7:16" x14ac:dyDescent="0.25">
      <c r="G2535" s="43"/>
      <c r="H2535" s="43"/>
      <c r="I2535" s="43"/>
      <c r="J2535" s="43"/>
      <c r="K2535" s="133"/>
      <c r="L2535" s="43"/>
      <c r="M2535" s="133"/>
      <c r="N2535" s="133"/>
      <c r="O2535" s="43"/>
      <c r="P2535" s="43"/>
    </row>
    <row r="2536" spans="7:16" x14ac:dyDescent="0.25">
      <c r="G2536" s="43"/>
      <c r="H2536" s="43"/>
      <c r="I2536" s="43"/>
      <c r="J2536" s="43"/>
      <c r="K2536" s="133"/>
      <c r="L2536" s="43"/>
      <c r="M2536" s="133"/>
      <c r="N2536" s="133"/>
      <c r="O2536" s="43"/>
      <c r="P2536" s="43"/>
    </row>
    <row r="2537" spans="7:16" x14ac:dyDescent="0.25">
      <c r="G2537" s="43"/>
      <c r="H2537" s="43"/>
      <c r="I2537" s="43"/>
      <c r="J2537" s="43"/>
      <c r="K2537" s="133"/>
      <c r="L2537" s="43"/>
      <c r="M2537" s="133"/>
      <c r="N2537" s="133"/>
      <c r="O2537" s="43"/>
      <c r="P2537" s="43"/>
    </row>
    <row r="2538" spans="7:16" x14ac:dyDescent="0.25">
      <c r="G2538" s="43"/>
      <c r="H2538" s="43"/>
      <c r="I2538" s="43"/>
      <c r="J2538" s="43"/>
      <c r="K2538" s="133"/>
      <c r="L2538" s="43"/>
      <c r="M2538" s="133"/>
      <c r="N2538" s="133"/>
      <c r="O2538" s="43"/>
      <c r="P2538" s="43"/>
    </row>
    <row r="2539" spans="7:16" x14ac:dyDescent="0.25">
      <c r="G2539" s="43"/>
      <c r="H2539" s="43"/>
      <c r="I2539" s="43"/>
      <c r="J2539" s="43"/>
      <c r="K2539" s="133"/>
      <c r="L2539" s="43"/>
      <c r="M2539" s="133"/>
      <c r="N2539" s="133"/>
      <c r="O2539" s="43"/>
      <c r="P2539" s="43"/>
    </row>
    <row r="2540" spans="7:16" x14ac:dyDescent="0.25">
      <c r="G2540" s="43"/>
      <c r="H2540" s="43"/>
      <c r="I2540" s="43"/>
      <c r="J2540" s="43"/>
      <c r="K2540" s="133"/>
      <c r="L2540" s="43"/>
      <c r="M2540" s="133"/>
      <c r="N2540" s="133"/>
      <c r="O2540" s="43"/>
      <c r="P2540" s="43"/>
    </row>
    <row r="2541" spans="7:16" x14ac:dyDescent="0.25">
      <c r="G2541" s="43"/>
      <c r="H2541" s="43"/>
      <c r="I2541" s="43"/>
      <c r="J2541" s="43"/>
      <c r="K2541" s="133"/>
      <c r="L2541" s="43"/>
      <c r="M2541" s="133"/>
      <c r="N2541" s="133"/>
      <c r="O2541" s="43"/>
      <c r="P2541" s="43"/>
    </row>
    <row r="2542" spans="7:16" x14ac:dyDescent="0.25">
      <c r="G2542" s="43"/>
      <c r="H2542" s="43"/>
      <c r="I2542" s="43"/>
      <c r="J2542" s="43"/>
      <c r="K2542" s="133"/>
      <c r="L2542" s="43"/>
      <c r="M2542" s="133"/>
      <c r="N2542" s="133"/>
      <c r="O2542" s="43"/>
      <c r="P2542" s="43"/>
    </row>
    <row r="2543" spans="7:16" x14ac:dyDescent="0.25">
      <c r="G2543" s="43"/>
      <c r="H2543" s="43"/>
      <c r="I2543" s="43"/>
      <c r="J2543" s="43"/>
      <c r="K2543" s="133"/>
      <c r="L2543" s="43"/>
      <c r="M2543" s="133"/>
      <c r="N2543" s="133"/>
      <c r="O2543" s="43"/>
      <c r="P2543" s="43"/>
    </row>
    <row r="2544" spans="7:16" x14ac:dyDescent="0.25">
      <c r="G2544" s="43"/>
      <c r="H2544" s="43"/>
      <c r="I2544" s="43"/>
      <c r="J2544" s="43"/>
      <c r="K2544" s="133"/>
      <c r="L2544" s="43"/>
      <c r="M2544" s="133"/>
      <c r="N2544" s="133"/>
      <c r="O2544" s="43"/>
      <c r="P2544" s="43"/>
    </row>
    <row r="2545" spans="7:16" x14ac:dyDescent="0.25">
      <c r="G2545" s="43"/>
      <c r="H2545" s="43"/>
      <c r="I2545" s="43"/>
      <c r="J2545" s="43"/>
      <c r="K2545" s="133"/>
      <c r="L2545" s="43"/>
      <c r="M2545" s="133"/>
      <c r="N2545" s="133"/>
      <c r="O2545" s="43"/>
      <c r="P2545" s="43"/>
    </row>
    <row r="2546" spans="7:16" x14ac:dyDescent="0.25">
      <c r="G2546" s="43"/>
      <c r="H2546" s="43"/>
      <c r="I2546" s="43"/>
      <c r="J2546" s="43"/>
      <c r="K2546" s="133"/>
      <c r="L2546" s="43"/>
      <c r="M2546" s="133"/>
      <c r="N2546" s="133"/>
      <c r="O2546" s="43"/>
      <c r="P2546" s="43"/>
    </row>
    <row r="2547" spans="7:16" x14ac:dyDescent="0.25">
      <c r="G2547" s="43"/>
      <c r="H2547" s="43"/>
      <c r="I2547" s="43"/>
      <c r="J2547" s="43"/>
      <c r="K2547" s="133"/>
      <c r="L2547" s="43"/>
      <c r="M2547" s="133"/>
      <c r="N2547" s="133"/>
      <c r="O2547" s="43"/>
      <c r="P2547" s="43"/>
    </row>
    <row r="2548" spans="7:16" x14ac:dyDescent="0.25">
      <c r="G2548" s="43"/>
      <c r="H2548" s="43"/>
      <c r="I2548" s="43"/>
      <c r="J2548" s="43"/>
      <c r="K2548" s="133"/>
      <c r="L2548" s="43"/>
      <c r="M2548" s="133"/>
      <c r="N2548" s="133"/>
      <c r="O2548" s="43"/>
      <c r="P2548" s="43"/>
    </row>
    <row r="2549" spans="7:16" x14ac:dyDescent="0.25">
      <c r="G2549" s="43"/>
      <c r="H2549" s="43"/>
      <c r="I2549" s="43"/>
      <c r="J2549" s="43"/>
      <c r="K2549" s="133"/>
      <c r="L2549" s="43"/>
      <c r="M2549" s="133"/>
      <c r="N2549" s="133"/>
      <c r="O2549" s="43"/>
      <c r="P2549" s="43"/>
    </row>
    <row r="2550" spans="7:16" x14ac:dyDescent="0.25">
      <c r="G2550" s="43"/>
      <c r="H2550" s="43"/>
      <c r="I2550" s="43"/>
      <c r="J2550" s="43"/>
      <c r="K2550" s="133"/>
      <c r="L2550" s="43"/>
      <c r="M2550" s="133"/>
      <c r="N2550" s="133"/>
      <c r="O2550" s="43"/>
      <c r="P2550" s="43"/>
    </row>
    <row r="2551" spans="7:16" x14ac:dyDescent="0.25">
      <c r="G2551" s="43"/>
      <c r="H2551" s="43"/>
      <c r="I2551" s="43"/>
      <c r="J2551" s="43"/>
      <c r="K2551" s="133"/>
      <c r="L2551" s="43"/>
      <c r="M2551" s="133"/>
      <c r="N2551" s="133"/>
      <c r="O2551" s="43"/>
      <c r="P2551" s="43"/>
    </row>
    <row r="2552" spans="7:16" x14ac:dyDescent="0.25">
      <c r="G2552" s="43"/>
      <c r="H2552" s="43"/>
      <c r="I2552" s="43"/>
      <c r="J2552" s="43"/>
      <c r="K2552" s="133"/>
      <c r="L2552" s="43"/>
      <c r="M2552" s="133"/>
      <c r="N2552" s="133"/>
      <c r="O2552" s="43"/>
      <c r="P2552" s="43"/>
    </row>
    <row r="2553" spans="7:16" x14ac:dyDescent="0.25">
      <c r="G2553" s="43"/>
      <c r="H2553" s="43"/>
      <c r="I2553" s="43"/>
      <c r="J2553" s="43"/>
      <c r="K2553" s="133"/>
      <c r="L2553" s="43"/>
      <c r="M2553" s="133"/>
      <c r="N2553" s="133"/>
      <c r="O2553" s="43"/>
      <c r="P2553" s="43"/>
    </row>
    <row r="2554" spans="7:16" x14ac:dyDescent="0.25">
      <c r="G2554" s="43"/>
      <c r="H2554" s="43"/>
      <c r="I2554" s="43"/>
      <c r="J2554" s="43"/>
      <c r="K2554" s="133"/>
      <c r="L2554" s="43"/>
      <c r="M2554" s="133"/>
      <c r="N2554" s="133"/>
      <c r="O2554" s="43"/>
      <c r="P2554" s="43"/>
    </row>
    <row r="2555" spans="7:16" x14ac:dyDescent="0.25">
      <c r="G2555" s="43"/>
      <c r="H2555" s="43"/>
      <c r="I2555" s="43"/>
      <c r="J2555" s="43"/>
      <c r="K2555" s="133"/>
      <c r="L2555" s="43"/>
      <c r="M2555" s="133"/>
      <c r="N2555" s="133"/>
      <c r="O2555" s="43"/>
      <c r="P2555" s="43"/>
    </row>
    <row r="2556" spans="7:16" x14ac:dyDescent="0.25">
      <c r="G2556" s="43"/>
      <c r="H2556" s="43"/>
      <c r="I2556" s="43"/>
      <c r="J2556" s="43"/>
      <c r="K2556" s="133"/>
      <c r="L2556" s="43"/>
      <c r="M2556" s="133"/>
      <c r="N2556" s="133"/>
      <c r="O2556" s="43"/>
      <c r="P2556" s="43"/>
    </row>
    <row r="2557" spans="7:16" x14ac:dyDescent="0.25">
      <c r="G2557" s="43"/>
      <c r="H2557" s="43"/>
      <c r="I2557" s="43"/>
      <c r="J2557" s="43"/>
      <c r="K2557" s="133"/>
      <c r="L2557" s="43"/>
      <c r="M2557" s="133"/>
      <c r="N2557" s="133"/>
      <c r="O2557" s="43"/>
      <c r="P2557" s="43"/>
    </row>
    <row r="2558" spans="7:16" x14ac:dyDescent="0.25">
      <c r="G2558" s="43"/>
      <c r="H2558" s="43"/>
      <c r="I2558" s="43"/>
      <c r="J2558" s="43"/>
      <c r="K2558" s="133"/>
      <c r="L2558" s="43"/>
      <c r="M2558" s="133"/>
      <c r="N2558" s="133"/>
      <c r="O2558" s="43"/>
      <c r="P2558" s="43"/>
    </row>
    <row r="2559" spans="7:16" x14ac:dyDescent="0.25">
      <c r="G2559" s="43"/>
      <c r="H2559" s="43"/>
      <c r="I2559" s="43"/>
      <c r="J2559" s="43"/>
      <c r="K2559" s="133"/>
      <c r="L2559" s="43"/>
      <c r="M2559" s="133"/>
      <c r="N2559" s="133"/>
      <c r="O2559" s="43"/>
      <c r="P2559" s="43"/>
    </row>
    <row r="2560" spans="7:16" x14ac:dyDescent="0.25">
      <c r="G2560" s="43"/>
      <c r="H2560" s="43"/>
      <c r="I2560" s="43"/>
      <c r="J2560" s="43"/>
      <c r="K2560" s="133"/>
      <c r="L2560" s="43"/>
      <c r="M2560" s="133"/>
      <c r="N2560" s="133"/>
      <c r="O2560" s="43"/>
      <c r="P2560" s="43"/>
    </row>
    <row r="2561" spans="7:16" x14ac:dyDescent="0.25">
      <c r="G2561" s="43"/>
      <c r="H2561" s="43"/>
      <c r="I2561" s="43"/>
      <c r="J2561" s="43"/>
      <c r="K2561" s="133"/>
      <c r="L2561" s="43"/>
      <c r="M2561" s="133"/>
      <c r="N2561" s="133"/>
      <c r="O2561" s="43"/>
      <c r="P2561" s="43"/>
    </row>
    <row r="2562" spans="7:16" x14ac:dyDescent="0.25">
      <c r="G2562" s="43"/>
      <c r="H2562" s="43"/>
      <c r="I2562" s="43"/>
      <c r="J2562" s="43"/>
      <c r="K2562" s="133"/>
      <c r="L2562" s="43"/>
      <c r="M2562" s="133"/>
      <c r="N2562" s="133"/>
      <c r="O2562" s="43"/>
      <c r="P2562" s="43"/>
    </row>
    <row r="2563" spans="7:16" x14ac:dyDescent="0.25">
      <c r="G2563" s="43"/>
      <c r="H2563" s="43"/>
      <c r="I2563" s="43"/>
      <c r="J2563" s="43"/>
      <c r="K2563" s="133"/>
      <c r="L2563" s="43"/>
      <c r="M2563" s="133"/>
      <c r="N2563" s="133"/>
      <c r="O2563" s="43"/>
      <c r="P2563" s="43"/>
    </row>
    <row r="2564" spans="7:16" x14ac:dyDescent="0.25">
      <c r="G2564" s="43"/>
      <c r="H2564" s="43"/>
      <c r="I2564" s="43"/>
      <c r="J2564" s="43"/>
      <c r="K2564" s="133"/>
      <c r="L2564" s="43"/>
      <c r="M2564" s="133"/>
      <c r="N2564" s="133"/>
      <c r="O2564" s="43"/>
      <c r="P2564" s="43"/>
    </row>
    <row r="2565" spans="7:16" x14ac:dyDescent="0.25">
      <c r="G2565" s="43"/>
      <c r="H2565" s="43"/>
      <c r="I2565" s="43"/>
      <c r="J2565" s="43"/>
      <c r="K2565" s="133"/>
      <c r="L2565" s="43"/>
      <c r="M2565" s="133"/>
      <c r="N2565" s="133"/>
      <c r="O2565" s="43"/>
      <c r="P2565" s="43"/>
    </row>
    <row r="2566" spans="7:16" x14ac:dyDescent="0.25">
      <c r="G2566" s="43"/>
      <c r="H2566" s="43"/>
      <c r="I2566" s="43"/>
      <c r="J2566" s="43"/>
      <c r="K2566" s="133"/>
      <c r="L2566" s="43"/>
      <c r="M2566" s="133"/>
      <c r="N2566" s="133"/>
      <c r="O2566" s="43"/>
      <c r="P2566" s="43"/>
    </row>
    <row r="2567" spans="7:16" x14ac:dyDescent="0.25">
      <c r="G2567" s="43"/>
      <c r="H2567" s="43"/>
      <c r="I2567" s="43"/>
      <c r="J2567" s="43"/>
      <c r="K2567" s="133"/>
      <c r="L2567" s="43"/>
      <c r="M2567" s="133"/>
      <c r="N2567" s="133"/>
      <c r="O2567" s="43"/>
      <c r="P2567" s="43"/>
    </row>
    <row r="2568" spans="7:16" x14ac:dyDescent="0.25">
      <c r="G2568" s="43"/>
      <c r="H2568" s="43"/>
      <c r="I2568" s="43"/>
      <c r="J2568" s="43"/>
      <c r="K2568" s="133"/>
      <c r="L2568" s="43"/>
      <c r="M2568" s="133"/>
      <c r="N2568" s="133"/>
      <c r="O2568" s="43"/>
      <c r="P2568" s="43"/>
    </row>
    <row r="2569" spans="7:16" x14ac:dyDescent="0.25">
      <c r="G2569" s="43"/>
      <c r="H2569" s="43"/>
      <c r="I2569" s="43"/>
      <c r="J2569" s="43"/>
      <c r="K2569" s="133"/>
      <c r="L2569" s="43"/>
      <c r="M2569" s="133"/>
      <c r="N2569" s="133"/>
      <c r="O2569" s="43"/>
      <c r="P2569" s="43"/>
    </row>
    <row r="2570" spans="7:16" x14ac:dyDescent="0.25">
      <c r="G2570" s="43"/>
      <c r="H2570" s="43"/>
      <c r="I2570" s="43"/>
      <c r="J2570" s="43"/>
      <c r="K2570" s="133"/>
      <c r="L2570" s="43"/>
      <c r="M2570" s="133"/>
      <c r="N2570" s="133"/>
      <c r="O2570" s="43"/>
      <c r="P2570" s="43"/>
    </row>
    <row r="2571" spans="7:16" x14ac:dyDescent="0.25">
      <c r="G2571" s="43"/>
      <c r="H2571" s="43"/>
      <c r="I2571" s="43"/>
      <c r="J2571" s="43"/>
      <c r="K2571" s="133"/>
      <c r="L2571" s="43"/>
      <c r="M2571" s="133"/>
      <c r="N2571" s="133"/>
      <c r="O2571" s="43"/>
      <c r="P2571" s="43"/>
    </row>
    <row r="2572" spans="7:16" x14ac:dyDescent="0.25">
      <c r="G2572" s="43"/>
      <c r="H2572" s="43"/>
      <c r="I2572" s="43"/>
      <c r="J2572" s="43"/>
      <c r="K2572" s="133"/>
      <c r="L2572" s="43"/>
      <c r="M2572" s="133"/>
      <c r="N2572" s="133"/>
      <c r="O2572" s="43"/>
      <c r="P2572" s="43"/>
    </row>
    <row r="2573" spans="7:16" x14ac:dyDescent="0.25">
      <c r="G2573" s="43"/>
      <c r="H2573" s="43"/>
      <c r="I2573" s="43"/>
      <c r="J2573" s="43"/>
      <c r="K2573" s="133"/>
      <c r="L2573" s="43"/>
      <c r="M2573" s="133"/>
      <c r="N2573" s="133"/>
      <c r="O2573" s="43"/>
      <c r="P2573" s="43"/>
    </row>
    <row r="2574" spans="7:16" x14ac:dyDescent="0.25">
      <c r="G2574" s="43"/>
      <c r="H2574" s="43"/>
      <c r="I2574" s="43"/>
      <c r="J2574" s="43"/>
      <c r="K2574" s="133"/>
      <c r="L2574" s="43"/>
      <c r="M2574" s="133"/>
      <c r="N2574" s="133"/>
      <c r="O2574" s="43"/>
      <c r="P2574" s="43"/>
    </row>
    <row r="2575" spans="7:16" x14ac:dyDescent="0.25">
      <c r="G2575" s="43"/>
      <c r="H2575" s="43"/>
      <c r="I2575" s="43"/>
      <c r="J2575" s="43"/>
      <c r="K2575" s="133"/>
      <c r="L2575" s="43"/>
      <c r="M2575" s="133"/>
      <c r="N2575" s="133"/>
      <c r="O2575" s="43"/>
      <c r="P2575" s="43"/>
    </row>
    <row r="2576" spans="7:16" x14ac:dyDescent="0.25">
      <c r="G2576" s="43"/>
      <c r="H2576" s="43"/>
      <c r="I2576" s="43"/>
      <c r="J2576" s="43"/>
      <c r="K2576" s="133"/>
      <c r="L2576" s="43"/>
      <c r="M2576" s="133"/>
      <c r="N2576" s="133"/>
      <c r="O2576" s="43"/>
      <c r="P2576" s="43"/>
    </row>
    <row r="2577" spans="7:16" x14ac:dyDescent="0.25">
      <c r="G2577" s="43"/>
      <c r="H2577" s="43"/>
      <c r="I2577" s="43"/>
      <c r="J2577" s="43"/>
      <c r="K2577" s="133"/>
      <c r="L2577" s="43"/>
      <c r="M2577" s="133"/>
      <c r="N2577" s="133"/>
      <c r="O2577" s="43"/>
      <c r="P2577" s="43"/>
    </row>
    <row r="2578" spans="7:16" x14ac:dyDescent="0.25">
      <c r="G2578" s="43"/>
      <c r="H2578" s="43"/>
      <c r="I2578" s="43"/>
      <c r="J2578" s="43"/>
      <c r="K2578" s="133"/>
      <c r="L2578" s="43"/>
      <c r="M2578" s="133"/>
      <c r="N2578" s="133"/>
      <c r="O2578" s="43"/>
      <c r="P2578" s="43"/>
    </row>
    <row r="2579" spans="7:16" x14ac:dyDescent="0.25">
      <c r="G2579" s="43"/>
      <c r="H2579" s="43"/>
      <c r="I2579" s="43"/>
      <c r="J2579" s="43"/>
      <c r="K2579" s="133"/>
      <c r="L2579" s="43"/>
      <c r="M2579" s="133"/>
      <c r="N2579" s="133"/>
      <c r="O2579" s="43"/>
      <c r="P2579" s="43"/>
    </row>
    <row r="2580" spans="7:16" x14ac:dyDescent="0.25">
      <c r="G2580" s="43"/>
      <c r="H2580" s="43"/>
      <c r="I2580" s="43"/>
      <c r="J2580" s="43"/>
      <c r="K2580" s="133"/>
      <c r="L2580" s="43"/>
      <c r="M2580" s="133"/>
      <c r="N2580" s="133"/>
      <c r="O2580" s="43"/>
      <c r="P2580" s="43"/>
    </row>
    <row r="2581" spans="7:16" x14ac:dyDescent="0.25">
      <c r="G2581" s="43"/>
      <c r="H2581" s="43"/>
      <c r="I2581" s="43"/>
      <c r="J2581" s="43"/>
      <c r="K2581" s="133"/>
      <c r="L2581" s="43"/>
      <c r="M2581" s="133"/>
      <c r="N2581" s="133"/>
      <c r="O2581" s="43"/>
      <c r="P2581" s="43"/>
    </row>
    <row r="2582" spans="7:16" x14ac:dyDescent="0.25">
      <c r="G2582" s="43"/>
      <c r="H2582" s="43"/>
      <c r="I2582" s="43"/>
      <c r="J2582" s="43"/>
      <c r="K2582" s="133"/>
      <c r="L2582" s="43"/>
      <c r="M2582" s="133"/>
      <c r="N2582" s="133"/>
      <c r="O2582" s="43"/>
      <c r="P2582" s="43"/>
    </row>
    <row r="2583" spans="7:16" x14ac:dyDescent="0.25">
      <c r="G2583" s="43"/>
      <c r="H2583" s="43"/>
      <c r="I2583" s="43"/>
      <c r="J2583" s="43"/>
      <c r="K2583" s="133"/>
      <c r="L2583" s="43"/>
      <c r="M2583" s="133"/>
      <c r="N2583" s="133"/>
      <c r="O2583" s="43"/>
      <c r="P2583" s="43"/>
    </row>
    <row r="2584" spans="7:16" x14ac:dyDescent="0.25">
      <c r="G2584" s="43"/>
      <c r="H2584" s="43"/>
      <c r="I2584" s="43"/>
      <c r="J2584" s="43"/>
      <c r="K2584" s="133"/>
      <c r="L2584" s="43"/>
      <c r="M2584" s="133"/>
      <c r="N2584" s="133"/>
      <c r="O2584" s="43"/>
      <c r="P2584" s="43"/>
    </row>
    <row r="2585" spans="7:16" x14ac:dyDescent="0.25">
      <c r="G2585" s="43"/>
      <c r="H2585" s="43"/>
      <c r="I2585" s="43"/>
      <c r="J2585" s="43"/>
      <c r="K2585" s="133"/>
      <c r="L2585" s="43"/>
      <c r="M2585" s="133"/>
      <c r="N2585" s="133"/>
      <c r="O2585" s="43"/>
      <c r="P2585" s="43"/>
    </row>
    <row r="2586" spans="7:16" x14ac:dyDescent="0.25">
      <c r="G2586" s="43"/>
      <c r="H2586" s="43"/>
      <c r="I2586" s="43"/>
      <c r="J2586" s="43"/>
      <c r="K2586" s="133"/>
      <c r="L2586" s="43"/>
      <c r="M2586" s="133"/>
      <c r="N2586" s="133"/>
      <c r="O2586" s="43"/>
      <c r="P2586" s="43"/>
    </row>
    <row r="2587" spans="7:16" x14ac:dyDescent="0.25">
      <c r="G2587" s="43"/>
      <c r="H2587" s="43"/>
      <c r="I2587" s="43"/>
      <c r="J2587" s="43"/>
      <c r="K2587" s="133"/>
      <c r="L2587" s="43"/>
      <c r="M2587" s="133"/>
      <c r="N2587" s="133"/>
      <c r="O2587" s="43"/>
      <c r="P2587" s="43"/>
    </row>
    <row r="2588" spans="7:16" x14ac:dyDescent="0.25">
      <c r="G2588" s="43"/>
      <c r="H2588" s="43"/>
      <c r="I2588" s="43"/>
      <c r="J2588" s="43"/>
      <c r="K2588" s="133"/>
      <c r="L2588" s="43"/>
      <c r="M2588" s="133"/>
      <c r="N2588" s="133"/>
      <c r="O2588" s="43"/>
      <c r="P2588" s="43"/>
    </row>
    <row r="2589" spans="7:16" x14ac:dyDescent="0.25">
      <c r="G2589" s="43"/>
      <c r="H2589" s="43"/>
      <c r="I2589" s="43"/>
      <c r="J2589" s="43"/>
      <c r="K2589" s="133"/>
      <c r="L2589" s="43"/>
      <c r="M2589" s="133"/>
      <c r="N2589" s="133"/>
      <c r="O2589" s="43"/>
      <c r="P2589" s="43"/>
    </row>
    <row r="2590" spans="7:16" x14ac:dyDescent="0.25">
      <c r="G2590" s="43"/>
      <c r="H2590" s="43"/>
      <c r="I2590" s="43"/>
      <c r="J2590" s="43"/>
      <c r="K2590" s="133"/>
      <c r="L2590" s="43"/>
      <c r="M2590" s="133"/>
      <c r="N2590" s="133"/>
      <c r="O2590" s="43"/>
      <c r="P2590" s="43"/>
    </row>
    <row r="2591" spans="7:16" x14ac:dyDescent="0.25">
      <c r="G2591" s="43"/>
      <c r="H2591" s="43"/>
      <c r="I2591" s="43"/>
      <c r="J2591" s="43"/>
      <c r="K2591" s="133"/>
      <c r="L2591" s="43"/>
      <c r="M2591" s="133"/>
      <c r="N2591" s="133"/>
      <c r="O2591" s="43"/>
      <c r="P2591" s="43"/>
    </row>
    <row r="2592" spans="7:16" x14ac:dyDescent="0.25">
      <c r="G2592" s="43"/>
      <c r="H2592" s="43"/>
      <c r="I2592" s="43"/>
      <c r="J2592" s="43"/>
      <c r="K2592" s="133"/>
      <c r="L2592" s="43"/>
      <c r="M2592" s="133"/>
      <c r="N2592" s="133"/>
      <c r="O2592" s="43"/>
      <c r="P2592" s="43"/>
    </row>
    <row r="2593" spans="7:16" x14ac:dyDescent="0.25">
      <c r="G2593" s="43"/>
      <c r="H2593" s="43"/>
      <c r="I2593" s="43"/>
      <c r="J2593" s="43"/>
      <c r="K2593" s="133"/>
      <c r="L2593" s="43"/>
      <c r="M2593" s="133"/>
      <c r="N2593" s="133"/>
      <c r="O2593" s="43"/>
      <c r="P2593" s="43"/>
    </row>
    <row r="2594" spans="7:16" x14ac:dyDescent="0.25">
      <c r="G2594" s="43"/>
      <c r="H2594" s="43"/>
      <c r="I2594" s="43"/>
      <c r="J2594" s="43"/>
      <c r="K2594" s="133"/>
      <c r="L2594" s="43"/>
      <c r="M2594" s="133"/>
      <c r="N2594" s="133"/>
      <c r="O2594" s="43"/>
      <c r="P2594" s="43"/>
    </row>
    <row r="2595" spans="7:16" x14ac:dyDescent="0.25">
      <c r="G2595" s="43"/>
      <c r="H2595" s="43"/>
      <c r="I2595" s="43"/>
      <c r="J2595" s="43"/>
      <c r="K2595" s="133"/>
      <c r="L2595" s="43"/>
      <c r="M2595" s="133"/>
      <c r="N2595" s="133"/>
      <c r="O2595" s="43"/>
      <c r="P2595" s="43"/>
    </row>
    <row r="2596" spans="7:16" x14ac:dyDescent="0.25">
      <c r="G2596" s="43"/>
      <c r="H2596" s="43"/>
      <c r="I2596" s="43"/>
      <c r="J2596" s="43"/>
      <c r="K2596" s="133"/>
      <c r="L2596" s="43"/>
      <c r="M2596" s="133"/>
      <c r="N2596" s="133"/>
      <c r="O2596" s="43"/>
      <c r="P2596" s="43"/>
    </row>
    <row r="2597" spans="7:16" x14ac:dyDescent="0.25">
      <c r="G2597" s="43"/>
      <c r="H2597" s="43"/>
      <c r="I2597" s="43"/>
      <c r="J2597" s="43"/>
      <c r="K2597" s="133"/>
      <c r="L2597" s="43"/>
      <c r="M2597" s="133"/>
      <c r="N2597" s="133"/>
      <c r="O2597" s="43"/>
      <c r="P2597" s="43"/>
    </row>
    <row r="2598" spans="7:16" x14ac:dyDescent="0.25">
      <c r="G2598" s="43"/>
      <c r="H2598" s="43"/>
      <c r="I2598" s="43"/>
      <c r="J2598" s="43"/>
      <c r="K2598" s="133"/>
      <c r="L2598" s="43"/>
      <c r="M2598" s="133"/>
      <c r="N2598" s="133"/>
      <c r="O2598" s="43"/>
      <c r="P2598" s="43"/>
    </row>
    <row r="2599" spans="7:16" x14ac:dyDescent="0.25">
      <c r="G2599" s="43"/>
      <c r="H2599" s="43"/>
      <c r="I2599" s="43"/>
      <c r="J2599" s="43"/>
      <c r="K2599" s="133"/>
      <c r="L2599" s="43"/>
      <c r="M2599" s="133"/>
      <c r="N2599" s="133"/>
      <c r="O2599" s="43"/>
      <c r="P2599" s="43"/>
    </row>
    <row r="2600" spans="7:16" x14ac:dyDescent="0.25">
      <c r="G2600" s="43"/>
      <c r="H2600" s="43"/>
      <c r="I2600" s="43"/>
      <c r="J2600" s="43"/>
      <c r="K2600" s="133"/>
      <c r="L2600" s="43"/>
      <c r="M2600" s="133"/>
      <c r="N2600" s="133"/>
      <c r="O2600" s="43"/>
      <c r="P2600" s="43"/>
    </row>
    <row r="2601" spans="7:16" x14ac:dyDescent="0.25">
      <c r="G2601" s="43"/>
      <c r="H2601" s="43"/>
      <c r="I2601" s="43"/>
      <c r="J2601" s="43"/>
      <c r="K2601" s="133"/>
      <c r="L2601" s="43"/>
      <c r="M2601" s="133"/>
      <c r="N2601" s="133"/>
      <c r="O2601" s="43"/>
      <c r="P2601" s="43"/>
    </row>
    <row r="2602" spans="7:16" x14ac:dyDescent="0.25">
      <c r="G2602" s="43"/>
      <c r="H2602" s="43"/>
      <c r="I2602" s="43"/>
      <c r="J2602" s="43"/>
      <c r="K2602" s="133"/>
      <c r="L2602" s="43"/>
      <c r="M2602" s="133"/>
      <c r="N2602" s="133"/>
      <c r="O2602" s="43"/>
      <c r="P2602" s="43"/>
    </row>
    <row r="2603" spans="7:16" x14ac:dyDescent="0.25">
      <c r="G2603" s="43"/>
      <c r="H2603" s="43"/>
      <c r="I2603" s="43"/>
      <c r="J2603" s="43"/>
      <c r="K2603" s="133"/>
      <c r="L2603" s="43"/>
      <c r="M2603" s="133"/>
      <c r="N2603" s="133"/>
      <c r="O2603" s="43"/>
      <c r="P2603" s="43"/>
    </row>
    <row r="2604" spans="7:16" x14ac:dyDescent="0.25">
      <c r="G2604" s="43"/>
      <c r="H2604" s="43"/>
      <c r="I2604" s="43"/>
      <c r="J2604" s="43"/>
      <c r="K2604" s="133"/>
      <c r="L2604" s="43"/>
      <c r="M2604" s="133"/>
      <c r="N2604" s="133"/>
      <c r="O2604" s="43"/>
      <c r="P2604" s="43"/>
    </row>
    <row r="2605" spans="7:16" x14ac:dyDescent="0.25">
      <c r="G2605" s="43"/>
      <c r="H2605" s="43"/>
      <c r="I2605" s="43"/>
      <c r="J2605" s="43"/>
      <c r="K2605" s="133"/>
      <c r="L2605" s="43"/>
      <c r="M2605" s="133"/>
      <c r="N2605" s="133"/>
      <c r="O2605" s="43"/>
      <c r="P2605" s="43"/>
    </row>
    <row r="2606" spans="7:16" x14ac:dyDescent="0.25">
      <c r="G2606" s="43"/>
      <c r="H2606" s="43"/>
      <c r="I2606" s="43"/>
      <c r="J2606" s="43"/>
      <c r="K2606" s="133"/>
      <c r="L2606" s="43"/>
      <c r="M2606" s="133"/>
      <c r="N2606" s="133"/>
      <c r="O2606" s="43"/>
      <c r="P2606" s="43"/>
    </row>
    <row r="2607" spans="7:16" x14ac:dyDescent="0.25">
      <c r="G2607" s="43"/>
      <c r="H2607" s="43"/>
      <c r="I2607" s="43"/>
      <c r="J2607" s="43"/>
      <c r="K2607" s="133"/>
      <c r="L2607" s="43"/>
      <c r="M2607" s="133"/>
      <c r="N2607" s="133"/>
      <c r="O2607" s="43"/>
      <c r="P2607" s="43"/>
    </row>
    <row r="2608" spans="7:16" x14ac:dyDescent="0.25">
      <c r="G2608" s="43"/>
      <c r="H2608" s="43"/>
      <c r="I2608" s="43"/>
      <c r="J2608" s="43"/>
      <c r="K2608" s="133"/>
      <c r="L2608" s="43"/>
      <c r="M2608" s="133"/>
      <c r="N2608" s="133"/>
      <c r="O2608" s="43"/>
      <c r="P2608" s="43"/>
    </row>
    <row r="2609" spans="7:16" x14ac:dyDescent="0.25">
      <c r="G2609" s="43"/>
      <c r="H2609" s="43"/>
      <c r="I2609" s="43"/>
      <c r="J2609" s="43"/>
      <c r="K2609" s="133"/>
      <c r="L2609" s="43"/>
      <c r="M2609" s="133"/>
      <c r="N2609" s="133"/>
      <c r="O2609" s="43"/>
      <c r="P2609" s="43"/>
    </row>
    <row r="2610" spans="7:16" x14ac:dyDescent="0.25">
      <c r="G2610" s="43"/>
      <c r="H2610" s="43"/>
      <c r="I2610" s="43"/>
      <c r="J2610" s="43"/>
      <c r="K2610" s="133"/>
      <c r="L2610" s="43"/>
      <c r="M2610" s="133"/>
      <c r="N2610" s="133"/>
      <c r="O2610" s="43"/>
      <c r="P2610" s="43"/>
    </row>
    <row r="2611" spans="7:16" x14ac:dyDescent="0.25">
      <c r="G2611" s="43"/>
      <c r="H2611" s="43"/>
      <c r="I2611" s="43"/>
      <c r="J2611" s="43"/>
      <c r="K2611" s="133"/>
      <c r="L2611" s="43"/>
      <c r="M2611" s="133"/>
      <c r="N2611" s="133"/>
      <c r="O2611" s="43"/>
      <c r="P2611" s="43"/>
    </row>
    <row r="2612" spans="7:16" x14ac:dyDescent="0.25">
      <c r="G2612" s="43"/>
      <c r="H2612" s="43"/>
      <c r="I2612" s="43"/>
      <c r="J2612" s="43"/>
      <c r="K2612" s="133"/>
      <c r="L2612" s="43"/>
      <c r="M2612" s="133"/>
      <c r="N2612" s="133"/>
      <c r="O2612" s="43"/>
      <c r="P2612" s="43"/>
    </row>
    <row r="2613" spans="7:16" x14ac:dyDescent="0.25">
      <c r="G2613" s="43"/>
      <c r="H2613" s="43"/>
      <c r="I2613" s="43"/>
      <c r="J2613" s="43"/>
      <c r="K2613" s="133"/>
      <c r="L2613" s="43"/>
      <c r="M2613" s="133"/>
      <c r="N2613" s="133"/>
      <c r="O2613" s="43"/>
      <c r="P2613" s="43"/>
    </row>
    <row r="2614" spans="7:16" x14ac:dyDescent="0.25">
      <c r="G2614" s="43"/>
      <c r="H2614" s="43"/>
      <c r="I2614" s="43"/>
      <c r="J2614" s="43"/>
      <c r="K2614" s="133"/>
      <c r="L2614" s="43"/>
      <c r="M2614" s="133"/>
      <c r="N2614" s="133"/>
      <c r="O2614" s="43"/>
      <c r="P2614" s="43"/>
    </row>
    <row r="2615" spans="7:16" x14ac:dyDescent="0.25">
      <c r="G2615" s="43"/>
      <c r="H2615" s="43"/>
      <c r="I2615" s="43"/>
      <c r="J2615" s="43"/>
      <c r="K2615" s="133"/>
      <c r="L2615" s="43"/>
      <c r="M2615" s="133"/>
      <c r="N2615" s="133"/>
      <c r="O2615" s="43"/>
      <c r="P2615" s="43"/>
    </row>
    <row r="2616" spans="7:16" x14ac:dyDescent="0.25">
      <c r="G2616" s="43"/>
      <c r="H2616" s="43"/>
      <c r="I2616" s="43"/>
      <c r="J2616" s="43"/>
      <c r="K2616" s="133"/>
      <c r="L2616" s="43"/>
      <c r="M2616" s="133"/>
      <c r="N2616" s="133"/>
      <c r="O2616" s="43"/>
      <c r="P2616" s="43"/>
    </row>
    <row r="2617" spans="7:16" x14ac:dyDescent="0.25">
      <c r="G2617" s="43"/>
      <c r="H2617" s="43"/>
      <c r="I2617" s="43"/>
      <c r="J2617" s="43"/>
      <c r="K2617" s="133"/>
      <c r="L2617" s="43"/>
      <c r="M2617" s="133"/>
      <c r="N2617" s="133"/>
      <c r="O2617" s="43"/>
      <c r="P2617" s="43"/>
    </row>
    <row r="2618" spans="7:16" x14ac:dyDescent="0.25">
      <c r="G2618" s="43"/>
      <c r="H2618" s="43"/>
      <c r="I2618" s="43"/>
      <c r="J2618" s="43"/>
      <c r="K2618" s="133"/>
      <c r="L2618" s="43"/>
      <c r="M2618" s="133"/>
      <c r="N2618" s="133"/>
      <c r="O2618" s="43"/>
      <c r="P2618" s="43"/>
    </row>
    <row r="2619" spans="7:16" x14ac:dyDescent="0.25">
      <c r="G2619" s="43"/>
      <c r="H2619" s="43"/>
      <c r="I2619" s="43"/>
      <c r="J2619" s="43"/>
      <c r="K2619" s="133"/>
      <c r="L2619" s="43"/>
      <c r="M2619" s="133"/>
      <c r="N2619" s="133"/>
      <c r="O2619" s="43"/>
      <c r="P2619" s="43"/>
    </row>
    <row r="2620" spans="7:16" x14ac:dyDescent="0.25">
      <c r="G2620" s="43"/>
      <c r="H2620" s="43"/>
      <c r="I2620" s="43"/>
      <c r="J2620" s="43"/>
      <c r="K2620" s="133"/>
      <c r="L2620" s="43"/>
      <c r="M2620" s="133"/>
      <c r="N2620" s="133"/>
      <c r="O2620" s="43"/>
      <c r="P2620" s="43"/>
    </row>
    <row r="2621" spans="7:16" x14ac:dyDescent="0.25">
      <c r="G2621" s="43"/>
      <c r="H2621" s="43"/>
      <c r="I2621" s="43"/>
      <c r="J2621" s="43"/>
      <c r="K2621" s="133"/>
      <c r="L2621" s="43"/>
      <c r="M2621" s="133"/>
      <c r="N2621" s="133"/>
      <c r="O2621" s="43"/>
      <c r="P2621" s="43"/>
    </row>
    <row r="2622" spans="7:16" x14ac:dyDescent="0.25">
      <c r="G2622" s="43"/>
      <c r="H2622" s="43"/>
      <c r="I2622" s="43"/>
      <c r="J2622" s="43"/>
      <c r="K2622" s="133"/>
      <c r="L2622" s="43"/>
      <c r="M2622" s="133"/>
      <c r="N2622" s="133"/>
      <c r="O2622" s="43"/>
      <c r="P2622" s="43"/>
    </row>
    <row r="2623" spans="7:16" x14ac:dyDescent="0.25">
      <c r="G2623" s="43"/>
      <c r="H2623" s="43"/>
      <c r="I2623" s="43"/>
      <c r="J2623" s="43"/>
      <c r="K2623" s="133"/>
      <c r="L2623" s="43"/>
      <c r="M2623" s="133"/>
      <c r="N2623" s="133"/>
      <c r="O2623" s="43"/>
      <c r="P2623" s="43"/>
    </row>
    <row r="2624" spans="7:16" x14ac:dyDescent="0.25">
      <c r="G2624" s="43"/>
      <c r="H2624" s="43"/>
      <c r="I2624" s="43"/>
      <c r="J2624" s="43"/>
      <c r="K2624" s="133"/>
      <c r="L2624" s="43"/>
      <c r="M2624" s="133"/>
      <c r="N2624" s="133"/>
      <c r="O2624" s="43"/>
      <c r="P2624" s="43"/>
    </row>
    <row r="2625" spans="7:16" x14ac:dyDescent="0.25">
      <c r="G2625" s="43"/>
      <c r="H2625" s="43"/>
      <c r="I2625" s="43"/>
      <c r="J2625" s="43"/>
      <c r="K2625" s="133"/>
      <c r="L2625" s="43"/>
      <c r="M2625" s="133"/>
      <c r="N2625" s="133"/>
      <c r="O2625" s="43"/>
      <c r="P2625" s="43"/>
    </row>
    <row r="2626" spans="7:16" x14ac:dyDescent="0.25">
      <c r="G2626" s="43"/>
      <c r="H2626" s="43"/>
      <c r="I2626" s="43"/>
      <c r="J2626" s="43"/>
      <c r="K2626" s="133"/>
      <c r="L2626" s="43"/>
      <c r="M2626" s="133"/>
      <c r="N2626" s="133"/>
      <c r="O2626" s="43"/>
      <c r="P2626" s="43"/>
    </row>
    <row r="2627" spans="7:16" x14ac:dyDescent="0.25">
      <c r="G2627" s="43"/>
      <c r="H2627" s="43"/>
      <c r="I2627" s="43"/>
      <c r="J2627" s="43"/>
      <c r="K2627" s="133"/>
      <c r="L2627" s="43"/>
      <c r="M2627" s="133"/>
      <c r="N2627" s="133"/>
      <c r="O2627" s="43"/>
      <c r="P2627" s="43"/>
    </row>
    <row r="2628" spans="7:16" x14ac:dyDescent="0.25">
      <c r="G2628" s="43"/>
      <c r="H2628" s="43"/>
      <c r="I2628" s="43"/>
      <c r="J2628" s="43"/>
      <c r="K2628" s="133"/>
      <c r="L2628" s="43"/>
      <c r="M2628" s="133"/>
      <c r="N2628" s="133"/>
      <c r="O2628" s="43"/>
      <c r="P2628" s="43"/>
    </row>
    <row r="2629" spans="7:16" x14ac:dyDescent="0.25">
      <c r="G2629" s="43"/>
      <c r="H2629" s="43"/>
      <c r="I2629" s="43"/>
      <c r="J2629" s="43"/>
      <c r="K2629" s="133"/>
      <c r="L2629" s="43"/>
      <c r="M2629" s="133"/>
      <c r="N2629" s="133"/>
      <c r="O2629" s="43"/>
      <c r="P2629" s="43"/>
    </row>
    <row r="2630" spans="7:16" x14ac:dyDescent="0.25">
      <c r="G2630" s="43"/>
      <c r="H2630" s="43"/>
      <c r="I2630" s="43"/>
      <c r="J2630" s="43"/>
      <c r="K2630" s="133"/>
      <c r="L2630" s="43"/>
      <c r="M2630" s="133"/>
      <c r="N2630" s="133"/>
      <c r="O2630" s="43"/>
      <c r="P2630" s="43"/>
    </row>
    <row r="2631" spans="7:16" x14ac:dyDescent="0.25">
      <c r="G2631" s="43"/>
      <c r="H2631" s="43"/>
      <c r="I2631" s="43"/>
      <c r="J2631" s="43"/>
      <c r="K2631" s="133"/>
      <c r="L2631" s="43"/>
      <c r="M2631" s="133"/>
      <c r="N2631" s="133"/>
      <c r="O2631" s="43"/>
      <c r="P2631" s="43"/>
    </row>
    <row r="2632" spans="7:16" x14ac:dyDescent="0.25">
      <c r="G2632" s="43"/>
      <c r="H2632" s="43"/>
      <c r="I2632" s="43"/>
      <c r="J2632" s="43"/>
      <c r="K2632" s="133"/>
      <c r="L2632" s="43"/>
      <c r="M2632" s="133"/>
      <c r="N2632" s="133"/>
      <c r="O2632" s="43"/>
      <c r="P2632" s="43"/>
    </row>
    <row r="2633" spans="7:16" x14ac:dyDescent="0.25">
      <c r="G2633" s="43"/>
      <c r="H2633" s="43"/>
      <c r="I2633" s="43"/>
      <c r="J2633" s="43"/>
      <c r="K2633" s="133"/>
      <c r="L2633" s="43"/>
      <c r="M2633" s="133"/>
      <c r="N2633" s="133"/>
      <c r="O2633" s="43"/>
      <c r="P2633" s="43"/>
    </row>
    <row r="2634" spans="7:16" x14ac:dyDescent="0.25">
      <c r="G2634" s="43"/>
      <c r="H2634" s="43"/>
      <c r="I2634" s="43"/>
      <c r="J2634" s="43"/>
      <c r="K2634" s="133"/>
      <c r="L2634" s="43"/>
      <c r="M2634" s="133"/>
      <c r="N2634" s="133"/>
      <c r="O2634" s="43"/>
      <c r="P2634" s="43"/>
    </row>
    <row r="2635" spans="7:16" x14ac:dyDescent="0.25">
      <c r="G2635" s="43"/>
      <c r="H2635" s="43"/>
      <c r="I2635" s="43"/>
      <c r="J2635" s="43"/>
      <c r="K2635" s="133"/>
      <c r="L2635" s="43"/>
      <c r="M2635" s="133"/>
      <c r="N2635" s="133"/>
      <c r="O2635" s="43"/>
      <c r="P2635" s="43"/>
    </row>
    <row r="2636" spans="7:16" x14ac:dyDescent="0.25">
      <c r="G2636" s="43"/>
      <c r="H2636" s="43"/>
      <c r="I2636" s="43"/>
      <c r="J2636" s="43"/>
      <c r="K2636" s="133"/>
      <c r="L2636" s="43"/>
      <c r="M2636" s="133"/>
      <c r="N2636" s="133"/>
      <c r="O2636" s="43"/>
      <c r="P2636" s="43"/>
    </row>
    <row r="2637" spans="7:16" x14ac:dyDescent="0.25">
      <c r="G2637" s="43"/>
      <c r="H2637" s="43"/>
      <c r="I2637" s="43"/>
      <c r="J2637" s="43"/>
      <c r="K2637" s="133"/>
      <c r="L2637" s="43"/>
      <c r="M2637" s="133"/>
      <c r="N2637" s="133"/>
      <c r="O2637" s="43"/>
      <c r="P2637" s="43"/>
    </row>
    <row r="2638" spans="7:16" x14ac:dyDescent="0.25">
      <c r="G2638" s="43"/>
      <c r="H2638" s="43"/>
      <c r="I2638" s="43"/>
      <c r="J2638" s="43"/>
      <c r="K2638" s="133"/>
      <c r="L2638" s="43"/>
      <c r="M2638" s="133"/>
      <c r="N2638" s="133"/>
      <c r="O2638" s="43"/>
      <c r="P2638" s="43"/>
    </row>
    <row r="2639" spans="7:16" x14ac:dyDescent="0.25">
      <c r="G2639" s="43"/>
      <c r="H2639" s="43"/>
      <c r="I2639" s="43"/>
      <c r="J2639" s="43"/>
      <c r="K2639" s="133"/>
      <c r="L2639" s="43"/>
      <c r="M2639" s="133"/>
      <c r="N2639" s="133"/>
      <c r="O2639" s="43"/>
      <c r="P2639" s="43"/>
    </row>
    <row r="2640" spans="7:16" x14ac:dyDescent="0.25">
      <c r="G2640" s="43"/>
      <c r="H2640" s="43"/>
      <c r="I2640" s="43"/>
      <c r="J2640" s="43"/>
      <c r="K2640" s="133"/>
      <c r="L2640" s="43"/>
      <c r="M2640" s="133"/>
      <c r="N2640" s="133"/>
      <c r="O2640" s="43"/>
      <c r="P2640" s="43"/>
    </row>
    <row r="2641" spans="7:16" x14ac:dyDescent="0.25">
      <c r="G2641" s="43"/>
      <c r="H2641" s="43"/>
      <c r="I2641" s="43"/>
      <c r="J2641" s="43"/>
      <c r="K2641" s="133"/>
      <c r="L2641" s="43"/>
      <c r="M2641" s="133"/>
      <c r="N2641" s="133"/>
      <c r="O2641" s="43"/>
      <c r="P2641" s="43"/>
    </row>
    <row r="2642" spans="7:16" x14ac:dyDescent="0.25">
      <c r="G2642" s="43"/>
      <c r="H2642" s="43"/>
      <c r="I2642" s="43"/>
      <c r="J2642" s="43"/>
      <c r="K2642" s="133"/>
      <c r="L2642" s="43"/>
      <c r="M2642" s="133"/>
      <c r="N2642" s="133"/>
      <c r="O2642" s="43"/>
      <c r="P2642" s="43"/>
    </row>
    <row r="2643" spans="7:16" x14ac:dyDescent="0.25">
      <c r="G2643" s="43"/>
      <c r="H2643" s="43"/>
      <c r="I2643" s="43"/>
      <c r="J2643" s="43"/>
      <c r="K2643" s="133"/>
      <c r="L2643" s="43"/>
      <c r="M2643" s="133"/>
      <c r="N2643" s="133"/>
      <c r="O2643" s="43"/>
      <c r="P2643" s="43"/>
    </row>
    <row r="2644" spans="7:16" x14ac:dyDescent="0.25">
      <c r="G2644" s="43"/>
      <c r="H2644" s="43"/>
      <c r="I2644" s="43"/>
      <c r="J2644" s="43"/>
      <c r="K2644" s="133"/>
      <c r="L2644" s="43"/>
      <c r="M2644" s="133"/>
      <c r="N2644" s="133"/>
      <c r="O2644" s="43"/>
      <c r="P2644" s="43"/>
    </row>
    <row r="2645" spans="7:16" x14ac:dyDescent="0.25">
      <c r="G2645" s="43"/>
      <c r="H2645" s="43"/>
      <c r="I2645" s="43"/>
      <c r="J2645" s="43"/>
      <c r="K2645" s="133"/>
      <c r="L2645" s="43"/>
      <c r="M2645" s="133"/>
      <c r="N2645" s="133"/>
      <c r="O2645" s="43"/>
      <c r="P2645" s="43"/>
    </row>
    <row r="2646" spans="7:16" x14ac:dyDescent="0.25">
      <c r="G2646" s="43"/>
      <c r="H2646" s="43"/>
      <c r="I2646" s="43"/>
      <c r="J2646" s="43"/>
      <c r="K2646" s="133"/>
      <c r="L2646" s="43"/>
      <c r="M2646" s="133"/>
      <c r="N2646" s="133"/>
      <c r="O2646" s="43"/>
      <c r="P2646" s="43"/>
    </row>
    <row r="2647" spans="7:16" x14ac:dyDescent="0.25">
      <c r="G2647" s="43"/>
      <c r="H2647" s="43"/>
      <c r="I2647" s="43"/>
      <c r="J2647" s="43"/>
      <c r="K2647" s="133"/>
      <c r="L2647" s="43"/>
      <c r="M2647" s="133"/>
      <c r="N2647" s="133"/>
      <c r="O2647" s="43"/>
      <c r="P2647" s="43"/>
    </row>
    <row r="2648" spans="7:16" x14ac:dyDescent="0.25">
      <c r="G2648" s="43"/>
      <c r="H2648" s="43"/>
      <c r="I2648" s="43"/>
      <c r="J2648" s="43"/>
      <c r="K2648" s="133"/>
      <c r="L2648" s="43"/>
      <c r="M2648" s="133"/>
      <c r="N2648" s="133"/>
      <c r="O2648" s="43"/>
      <c r="P2648" s="43"/>
    </row>
    <row r="2649" spans="7:16" x14ac:dyDescent="0.25">
      <c r="G2649" s="43"/>
      <c r="H2649" s="43"/>
      <c r="I2649" s="43"/>
      <c r="J2649" s="43"/>
      <c r="K2649" s="133"/>
      <c r="L2649" s="43"/>
      <c r="M2649" s="133"/>
      <c r="N2649" s="133"/>
      <c r="O2649" s="43"/>
      <c r="P2649" s="43"/>
    </row>
    <row r="2650" spans="7:16" x14ac:dyDescent="0.25">
      <c r="G2650" s="43"/>
      <c r="H2650" s="43"/>
      <c r="I2650" s="43"/>
      <c r="J2650" s="43"/>
      <c r="K2650" s="133"/>
      <c r="L2650" s="43"/>
      <c r="M2650" s="133"/>
      <c r="N2650" s="133"/>
      <c r="O2650" s="43"/>
      <c r="P2650" s="43"/>
    </row>
    <row r="2651" spans="7:16" x14ac:dyDescent="0.25">
      <c r="G2651" s="43"/>
      <c r="H2651" s="43"/>
      <c r="I2651" s="43"/>
      <c r="J2651" s="43"/>
      <c r="K2651" s="133"/>
      <c r="L2651" s="43"/>
      <c r="M2651" s="133"/>
      <c r="N2651" s="133"/>
      <c r="O2651" s="43"/>
      <c r="P2651" s="43"/>
    </row>
    <row r="2652" spans="7:16" x14ac:dyDescent="0.25">
      <c r="G2652" s="43"/>
      <c r="H2652" s="43"/>
      <c r="I2652" s="43"/>
      <c r="J2652" s="43"/>
      <c r="K2652" s="133"/>
      <c r="L2652" s="43"/>
      <c r="M2652" s="133"/>
      <c r="N2652" s="133"/>
      <c r="O2652" s="43"/>
      <c r="P2652" s="43"/>
    </row>
    <row r="2653" spans="7:16" x14ac:dyDescent="0.25">
      <c r="G2653" s="43"/>
      <c r="H2653" s="43"/>
      <c r="I2653" s="43"/>
      <c r="J2653" s="43"/>
      <c r="K2653" s="133"/>
      <c r="L2653" s="43"/>
      <c r="M2653" s="133"/>
      <c r="N2653" s="133"/>
      <c r="O2653" s="43"/>
      <c r="P2653" s="43"/>
    </row>
    <row r="2654" spans="7:16" x14ac:dyDescent="0.25">
      <c r="G2654" s="43"/>
      <c r="H2654" s="43"/>
      <c r="I2654" s="43"/>
      <c r="J2654" s="43"/>
      <c r="K2654" s="133"/>
      <c r="L2654" s="43"/>
      <c r="M2654" s="133"/>
      <c r="N2654" s="133"/>
      <c r="O2654" s="43"/>
      <c r="P2654" s="43"/>
    </row>
    <row r="2655" spans="7:16" x14ac:dyDescent="0.25">
      <c r="G2655" s="43"/>
      <c r="H2655" s="43"/>
      <c r="I2655" s="43"/>
      <c r="J2655" s="43"/>
      <c r="K2655" s="133"/>
      <c r="L2655" s="43"/>
      <c r="M2655" s="133"/>
      <c r="N2655" s="133"/>
      <c r="O2655" s="43"/>
      <c r="P2655" s="43"/>
    </row>
    <row r="2656" spans="7:16" x14ac:dyDescent="0.25">
      <c r="G2656" s="43"/>
      <c r="H2656" s="43"/>
      <c r="I2656" s="43"/>
      <c r="J2656" s="43"/>
      <c r="K2656" s="133"/>
      <c r="L2656" s="43"/>
      <c r="M2656" s="133"/>
      <c r="N2656" s="133"/>
      <c r="O2656" s="43"/>
      <c r="P2656" s="43"/>
    </row>
    <row r="2657" spans="7:16" x14ac:dyDescent="0.25">
      <c r="G2657" s="43"/>
      <c r="H2657" s="43"/>
      <c r="I2657" s="43"/>
      <c r="J2657" s="43"/>
      <c r="K2657" s="133"/>
      <c r="L2657" s="43"/>
      <c r="M2657" s="133"/>
      <c r="N2657" s="133"/>
      <c r="O2657" s="43"/>
      <c r="P2657" s="43"/>
    </row>
    <row r="2658" spans="7:16" x14ac:dyDescent="0.25">
      <c r="G2658" s="43"/>
      <c r="H2658" s="43"/>
      <c r="I2658" s="43"/>
      <c r="J2658" s="43"/>
      <c r="K2658" s="133"/>
      <c r="L2658" s="43"/>
      <c r="M2658" s="133"/>
      <c r="N2658" s="133"/>
      <c r="O2658" s="43"/>
      <c r="P2658" s="43"/>
    </row>
    <row r="2659" spans="7:16" x14ac:dyDescent="0.25">
      <c r="G2659" s="43"/>
      <c r="H2659" s="43"/>
      <c r="I2659" s="43"/>
      <c r="J2659" s="43"/>
      <c r="K2659" s="133"/>
      <c r="L2659" s="43"/>
      <c r="M2659" s="133"/>
      <c r="N2659" s="133"/>
      <c r="O2659" s="43"/>
      <c r="P2659" s="43"/>
    </row>
    <row r="2660" spans="7:16" x14ac:dyDescent="0.25">
      <c r="G2660" s="43"/>
      <c r="H2660" s="43"/>
      <c r="I2660" s="43"/>
      <c r="J2660" s="43"/>
      <c r="K2660" s="133"/>
      <c r="L2660" s="43"/>
      <c r="M2660" s="133"/>
      <c r="N2660" s="133"/>
      <c r="O2660" s="43"/>
      <c r="P2660" s="43"/>
    </row>
    <row r="2661" spans="7:16" x14ac:dyDescent="0.25">
      <c r="G2661" s="43"/>
      <c r="H2661" s="43"/>
      <c r="I2661" s="43"/>
      <c r="J2661" s="43"/>
      <c r="K2661" s="133"/>
      <c r="L2661" s="43"/>
      <c r="M2661" s="133"/>
      <c r="N2661" s="133"/>
      <c r="O2661" s="43"/>
      <c r="P2661" s="43"/>
    </row>
    <row r="2662" spans="7:16" x14ac:dyDescent="0.25">
      <c r="G2662" s="43"/>
      <c r="H2662" s="43"/>
      <c r="I2662" s="43"/>
      <c r="J2662" s="43"/>
      <c r="K2662" s="133"/>
      <c r="L2662" s="43"/>
      <c r="M2662" s="133"/>
      <c r="N2662" s="133"/>
      <c r="O2662" s="43"/>
      <c r="P2662" s="43"/>
    </row>
    <row r="2663" spans="7:16" x14ac:dyDescent="0.25">
      <c r="G2663" s="43"/>
      <c r="H2663" s="43"/>
      <c r="I2663" s="43"/>
      <c r="J2663" s="43"/>
      <c r="K2663" s="133"/>
      <c r="L2663" s="43"/>
      <c r="M2663" s="133"/>
      <c r="N2663" s="133"/>
      <c r="O2663" s="43"/>
      <c r="P2663" s="43"/>
    </row>
    <row r="2664" spans="7:16" x14ac:dyDescent="0.25">
      <c r="G2664" s="43"/>
      <c r="H2664" s="43"/>
      <c r="I2664" s="43"/>
      <c r="J2664" s="43"/>
      <c r="K2664" s="133"/>
      <c r="L2664" s="43"/>
      <c r="M2664" s="133"/>
      <c r="N2664" s="133"/>
      <c r="O2664" s="43"/>
      <c r="P2664" s="43"/>
    </row>
    <row r="2665" spans="7:16" x14ac:dyDescent="0.25">
      <c r="G2665" s="43"/>
      <c r="H2665" s="43"/>
      <c r="I2665" s="43"/>
      <c r="J2665" s="43"/>
      <c r="K2665" s="133"/>
      <c r="L2665" s="43"/>
      <c r="M2665" s="133"/>
      <c r="N2665" s="133"/>
      <c r="O2665" s="43"/>
      <c r="P2665" s="43"/>
    </row>
    <row r="2666" spans="7:16" x14ac:dyDescent="0.25">
      <c r="G2666" s="43"/>
      <c r="H2666" s="43"/>
      <c r="I2666" s="43"/>
      <c r="J2666" s="43"/>
      <c r="K2666" s="133"/>
      <c r="L2666" s="43"/>
      <c r="M2666" s="133"/>
      <c r="N2666" s="133"/>
      <c r="O2666" s="43"/>
      <c r="P2666" s="43"/>
    </row>
    <row r="2667" spans="7:16" x14ac:dyDescent="0.25">
      <c r="G2667" s="43"/>
      <c r="H2667" s="43"/>
      <c r="I2667" s="43"/>
      <c r="J2667" s="43"/>
      <c r="K2667" s="133"/>
      <c r="L2667" s="43"/>
      <c r="M2667" s="133"/>
      <c r="N2667" s="133"/>
      <c r="O2667" s="43"/>
      <c r="P2667" s="43"/>
    </row>
    <row r="2668" spans="7:16" x14ac:dyDescent="0.25">
      <c r="G2668" s="43"/>
      <c r="H2668" s="43"/>
      <c r="I2668" s="43"/>
      <c r="J2668" s="43"/>
      <c r="K2668" s="133"/>
      <c r="L2668" s="43"/>
      <c r="M2668" s="133"/>
      <c r="N2668" s="133"/>
      <c r="O2668" s="43"/>
      <c r="P2668" s="43"/>
    </row>
    <row r="2669" spans="7:16" x14ac:dyDescent="0.25">
      <c r="G2669" s="43"/>
      <c r="H2669" s="43"/>
      <c r="I2669" s="43"/>
      <c r="J2669" s="43"/>
      <c r="K2669" s="133"/>
      <c r="L2669" s="43"/>
      <c r="M2669" s="133"/>
      <c r="N2669" s="133"/>
      <c r="O2669" s="43"/>
      <c r="P2669" s="43"/>
    </row>
    <row r="2670" spans="7:16" x14ac:dyDescent="0.25">
      <c r="G2670" s="43"/>
      <c r="H2670" s="43"/>
      <c r="I2670" s="43"/>
      <c r="J2670" s="43"/>
      <c r="K2670" s="133"/>
      <c r="L2670" s="43"/>
      <c r="M2670" s="133"/>
      <c r="N2670" s="133"/>
      <c r="O2670" s="43"/>
      <c r="P2670" s="43"/>
    </row>
    <row r="2671" spans="7:16" x14ac:dyDescent="0.25">
      <c r="G2671" s="43"/>
      <c r="H2671" s="43"/>
      <c r="I2671" s="43"/>
      <c r="J2671" s="43"/>
      <c r="K2671" s="133"/>
      <c r="L2671" s="43"/>
      <c r="M2671" s="133"/>
      <c r="N2671" s="133"/>
      <c r="O2671" s="43"/>
      <c r="P2671" s="43"/>
    </row>
    <row r="2672" spans="7:16" x14ac:dyDescent="0.25">
      <c r="G2672" s="43"/>
      <c r="H2672" s="43"/>
      <c r="I2672" s="43"/>
      <c r="J2672" s="43"/>
      <c r="K2672" s="133"/>
      <c r="L2672" s="43"/>
      <c r="M2672" s="133"/>
      <c r="N2672" s="133"/>
      <c r="O2672" s="43"/>
      <c r="P2672" s="43"/>
    </row>
    <row r="2673" spans="7:16" x14ac:dyDescent="0.25">
      <c r="G2673" s="43"/>
      <c r="H2673" s="43"/>
      <c r="I2673" s="43"/>
      <c r="J2673" s="43"/>
      <c r="K2673" s="133"/>
      <c r="L2673" s="43"/>
      <c r="M2673" s="133"/>
      <c r="N2673" s="133"/>
      <c r="O2673" s="43"/>
      <c r="P2673" s="43"/>
    </row>
    <row r="2674" spans="7:16" x14ac:dyDescent="0.25">
      <c r="G2674" s="43"/>
      <c r="H2674" s="43"/>
      <c r="I2674" s="43"/>
      <c r="J2674" s="43"/>
      <c r="K2674" s="133"/>
      <c r="L2674" s="43"/>
      <c r="M2674" s="133"/>
      <c r="N2674" s="133"/>
      <c r="O2674" s="43"/>
      <c r="P2674" s="43"/>
    </row>
    <row r="2675" spans="7:16" x14ac:dyDescent="0.25">
      <c r="G2675" s="43"/>
      <c r="H2675" s="43"/>
      <c r="I2675" s="43"/>
      <c r="J2675" s="43"/>
      <c r="K2675" s="133"/>
      <c r="L2675" s="43"/>
      <c r="M2675" s="133"/>
      <c r="N2675" s="133"/>
      <c r="O2675" s="43"/>
      <c r="P2675" s="43"/>
    </row>
    <row r="2676" spans="7:16" x14ac:dyDescent="0.25">
      <c r="G2676" s="43"/>
      <c r="H2676" s="43"/>
      <c r="I2676" s="43"/>
      <c r="J2676" s="43"/>
      <c r="K2676" s="133"/>
      <c r="L2676" s="43"/>
      <c r="M2676" s="133"/>
      <c r="N2676" s="133"/>
      <c r="O2676" s="43"/>
      <c r="P2676" s="43"/>
    </row>
    <row r="2677" spans="7:16" x14ac:dyDescent="0.25">
      <c r="G2677" s="43"/>
      <c r="H2677" s="43"/>
      <c r="I2677" s="43"/>
      <c r="J2677" s="43"/>
      <c r="K2677" s="133"/>
      <c r="L2677" s="43"/>
      <c r="M2677" s="133"/>
      <c r="N2677" s="133"/>
      <c r="O2677" s="43"/>
      <c r="P2677" s="43"/>
    </row>
    <row r="2678" spans="7:16" x14ac:dyDescent="0.25">
      <c r="G2678" s="43"/>
      <c r="H2678" s="43"/>
      <c r="I2678" s="43"/>
      <c r="J2678" s="43"/>
      <c r="K2678" s="133"/>
      <c r="L2678" s="43"/>
      <c r="M2678" s="133"/>
      <c r="N2678" s="133"/>
      <c r="O2678" s="43"/>
      <c r="P2678" s="43"/>
    </row>
    <row r="2679" spans="7:16" x14ac:dyDescent="0.25">
      <c r="G2679" s="43"/>
      <c r="H2679" s="43"/>
      <c r="I2679" s="43"/>
      <c r="J2679" s="43"/>
      <c r="K2679" s="133"/>
      <c r="L2679" s="43"/>
      <c r="M2679" s="133"/>
      <c r="N2679" s="133"/>
      <c r="O2679" s="43"/>
      <c r="P2679" s="43"/>
    </row>
    <row r="2680" spans="7:16" x14ac:dyDescent="0.25">
      <c r="G2680" s="43"/>
      <c r="H2680" s="43"/>
      <c r="I2680" s="43"/>
      <c r="J2680" s="43"/>
      <c r="K2680" s="133"/>
      <c r="L2680" s="43"/>
      <c r="M2680" s="133"/>
      <c r="N2680" s="133"/>
      <c r="O2680" s="43"/>
      <c r="P2680" s="43"/>
    </row>
    <row r="2681" spans="7:16" x14ac:dyDescent="0.25">
      <c r="G2681" s="43"/>
      <c r="H2681" s="43"/>
      <c r="I2681" s="43"/>
      <c r="J2681" s="43"/>
      <c r="K2681" s="133"/>
      <c r="L2681" s="43"/>
      <c r="M2681" s="133"/>
      <c r="N2681" s="133"/>
      <c r="O2681" s="43"/>
      <c r="P2681" s="43"/>
    </row>
    <row r="2682" spans="7:16" x14ac:dyDescent="0.25">
      <c r="G2682" s="43"/>
      <c r="H2682" s="43"/>
      <c r="I2682" s="43"/>
      <c r="J2682" s="43"/>
      <c r="K2682" s="133"/>
      <c r="L2682" s="43"/>
      <c r="M2682" s="133"/>
      <c r="N2682" s="133"/>
      <c r="O2682" s="43"/>
      <c r="P2682" s="43"/>
    </row>
    <row r="2683" spans="7:16" x14ac:dyDescent="0.25">
      <c r="G2683" s="43"/>
      <c r="H2683" s="43"/>
      <c r="I2683" s="43"/>
      <c r="J2683" s="43"/>
      <c r="K2683" s="133"/>
      <c r="L2683" s="43"/>
      <c r="M2683" s="133"/>
      <c r="N2683" s="133"/>
      <c r="O2683" s="43"/>
      <c r="P2683" s="43"/>
    </row>
    <row r="2684" spans="7:16" x14ac:dyDescent="0.25">
      <c r="G2684" s="43"/>
      <c r="H2684" s="43"/>
      <c r="I2684" s="43"/>
      <c r="J2684" s="43"/>
      <c r="K2684" s="133"/>
      <c r="L2684" s="43"/>
      <c r="M2684" s="133"/>
      <c r="N2684" s="133"/>
      <c r="O2684" s="43"/>
      <c r="P2684" s="43"/>
    </row>
    <row r="2685" spans="7:16" x14ac:dyDescent="0.25">
      <c r="G2685" s="43"/>
      <c r="H2685" s="43"/>
      <c r="I2685" s="43"/>
      <c r="J2685" s="43"/>
      <c r="K2685" s="133"/>
      <c r="L2685" s="43"/>
      <c r="M2685" s="133"/>
      <c r="N2685" s="133"/>
      <c r="O2685" s="43"/>
      <c r="P2685" s="43"/>
    </row>
    <row r="2686" spans="7:16" x14ac:dyDescent="0.25">
      <c r="G2686" s="43"/>
      <c r="H2686" s="43"/>
      <c r="I2686" s="43"/>
      <c r="J2686" s="43"/>
      <c r="K2686" s="133"/>
      <c r="L2686" s="43"/>
      <c r="M2686" s="133"/>
      <c r="N2686" s="133"/>
      <c r="O2686" s="43"/>
      <c r="P2686" s="43"/>
    </row>
    <row r="2687" spans="7:16" x14ac:dyDescent="0.25">
      <c r="G2687" s="43"/>
      <c r="H2687" s="43"/>
      <c r="I2687" s="43"/>
      <c r="J2687" s="43"/>
      <c r="K2687" s="133"/>
      <c r="L2687" s="43"/>
      <c r="M2687" s="133"/>
      <c r="N2687" s="133"/>
      <c r="O2687" s="43"/>
      <c r="P2687" s="43"/>
    </row>
    <row r="2688" spans="7:16" x14ac:dyDescent="0.25">
      <c r="G2688" s="43"/>
      <c r="H2688" s="43"/>
      <c r="I2688" s="43"/>
      <c r="J2688" s="43"/>
      <c r="K2688" s="133"/>
      <c r="L2688" s="43"/>
      <c r="M2688" s="133"/>
      <c r="N2688" s="133"/>
      <c r="O2688" s="43"/>
      <c r="P2688" s="43"/>
    </row>
    <row r="2689" spans="7:16" x14ac:dyDescent="0.25">
      <c r="G2689" s="43"/>
      <c r="H2689" s="43"/>
      <c r="I2689" s="43"/>
      <c r="J2689" s="43"/>
      <c r="K2689" s="133"/>
      <c r="L2689" s="43"/>
      <c r="M2689" s="133"/>
      <c r="N2689" s="133"/>
      <c r="O2689" s="43"/>
      <c r="P2689" s="43"/>
    </row>
    <row r="2690" spans="7:16" x14ac:dyDescent="0.25">
      <c r="G2690" s="43"/>
      <c r="H2690" s="43"/>
      <c r="I2690" s="43"/>
      <c r="J2690" s="43"/>
      <c r="K2690" s="133"/>
      <c r="L2690" s="43"/>
      <c r="M2690" s="133"/>
      <c r="N2690" s="133"/>
      <c r="O2690" s="43"/>
      <c r="P2690" s="43"/>
    </row>
    <row r="2691" spans="7:16" x14ac:dyDescent="0.25">
      <c r="G2691" s="43"/>
      <c r="H2691" s="43"/>
      <c r="I2691" s="43"/>
      <c r="J2691" s="43"/>
      <c r="K2691" s="133"/>
      <c r="L2691" s="43"/>
      <c r="M2691" s="133"/>
      <c r="N2691" s="133"/>
      <c r="O2691" s="43"/>
      <c r="P2691" s="43"/>
    </row>
    <row r="2692" spans="7:16" x14ac:dyDescent="0.25">
      <c r="G2692" s="43"/>
      <c r="H2692" s="43"/>
      <c r="I2692" s="43"/>
      <c r="J2692" s="43"/>
      <c r="K2692" s="133"/>
      <c r="L2692" s="43"/>
      <c r="M2692" s="133"/>
      <c r="N2692" s="133"/>
      <c r="O2692" s="43"/>
      <c r="P2692" s="43"/>
    </row>
    <row r="2693" spans="7:16" x14ac:dyDescent="0.25">
      <c r="G2693" s="43"/>
      <c r="H2693" s="43"/>
      <c r="I2693" s="43"/>
      <c r="J2693" s="43"/>
      <c r="K2693" s="133"/>
      <c r="L2693" s="43"/>
      <c r="M2693" s="133"/>
      <c r="N2693" s="133"/>
      <c r="O2693" s="43"/>
      <c r="P2693" s="43"/>
    </row>
    <row r="2694" spans="7:16" x14ac:dyDescent="0.25">
      <c r="G2694" s="43"/>
      <c r="H2694" s="43"/>
      <c r="I2694" s="43"/>
      <c r="J2694" s="43"/>
      <c r="K2694" s="133"/>
      <c r="L2694" s="43"/>
      <c r="M2694" s="133"/>
      <c r="N2694" s="133"/>
      <c r="O2694" s="43"/>
      <c r="P2694" s="43"/>
    </row>
    <row r="2695" spans="7:16" x14ac:dyDescent="0.25">
      <c r="G2695" s="43"/>
      <c r="H2695" s="43"/>
      <c r="I2695" s="43"/>
      <c r="J2695" s="43"/>
      <c r="K2695" s="133"/>
      <c r="L2695" s="43"/>
      <c r="M2695" s="133"/>
      <c r="N2695" s="133"/>
      <c r="O2695" s="43"/>
      <c r="P2695" s="43"/>
    </row>
    <row r="2696" spans="7:16" x14ac:dyDescent="0.25">
      <c r="G2696" s="43"/>
      <c r="H2696" s="43"/>
      <c r="I2696" s="43"/>
      <c r="J2696" s="43"/>
      <c r="K2696" s="133"/>
      <c r="L2696" s="43"/>
      <c r="M2696" s="133"/>
      <c r="N2696" s="133"/>
      <c r="O2696" s="43"/>
      <c r="P2696" s="43"/>
    </row>
    <row r="2697" spans="7:16" x14ac:dyDescent="0.25">
      <c r="G2697" s="43"/>
      <c r="H2697" s="43"/>
      <c r="I2697" s="43"/>
      <c r="J2697" s="43"/>
      <c r="K2697" s="133"/>
      <c r="L2697" s="43"/>
      <c r="M2697" s="133"/>
      <c r="N2697" s="133"/>
      <c r="O2697" s="43"/>
      <c r="P2697" s="43"/>
    </row>
    <row r="2698" spans="7:16" x14ac:dyDescent="0.25">
      <c r="G2698" s="43"/>
      <c r="H2698" s="43"/>
      <c r="I2698" s="43"/>
      <c r="J2698" s="43"/>
      <c r="K2698" s="133"/>
      <c r="L2698" s="43"/>
      <c r="M2698" s="133"/>
      <c r="N2698" s="133"/>
      <c r="O2698" s="43"/>
      <c r="P2698" s="43"/>
    </row>
    <row r="2699" spans="7:16" x14ac:dyDescent="0.25">
      <c r="G2699" s="43"/>
      <c r="H2699" s="43"/>
      <c r="I2699" s="43"/>
      <c r="J2699" s="43"/>
      <c r="K2699" s="133"/>
      <c r="L2699" s="43"/>
      <c r="M2699" s="133"/>
      <c r="N2699" s="133"/>
      <c r="O2699" s="43"/>
      <c r="P2699" s="43"/>
    </row>
    <row r="2700" spans="7:16" x14ac:dyDescent="0.25">
      <c r="G2700" s="43"/>
      <c r="H2700" s="43"/>
      <c r="I2700" s="43"/>
      <c r="J2700" s="43"/>
      <c r="K2700" s="133"/>
      <c r="L2700" s="43"/>
      <c r="M2700" s="133"/>
      <c r="N2700" s="133"/>
      <c r="O2700" s="43"/>
      <c r="P2700" s="43"/>
    </row>
    <row r="2701" spans="7:16" x14ac:dyDescent="0.25">
      <c r="G2701" s="43"/>
      <c r="H2701" s="43"/>
      <c r="I2701" s="43"/>
      <c r="J2701" s="43"/>
      <c r="K2701" s="133"/>
      <c r="L2701" s="43"/>
      <c r="M2701" s="133"/>
      <c r="N2701" s="133"/>
      <c r="O2701" s="43"/>
      <c r="P2701" s="43"/>
    </row>
    <row r="2702" spans="7:16" x14ac:dyDescent="0.25">
      <c r="G2702" s="43"/>
      <c r="H2702" s="43"/>
      <c r="I2702" s="43"/>
      <c r="J2702" s="43"/>
      <c r="K2702" s="133"/>
      <c r="L2702" s="43"/>
      <c r="M2702" s="133"/>
      <c r="N2702" s="133"/>
      <c r="O2702" s="43"/>
      <c r="P2702" s="43"/>
    </row>
    <row r="2703" spans="7:16" x14ac:dyDescent="0.25">
      <c r="G2703" s="43"/>
      <c r="H2703" s="43"/>
      <c r="I2703" s="43"/>
      <c r="J2703" s="43"/>
      <c r="K2703" s="133"/>
      <c r="L2703" s="43"/>
      <c r="M2703" s="133"/>
      <c r="N2703" s="133"/>
      <c r="O2703" s="43"/>
      <c r="P2703" s="43"/>
    </row>
    <row r="2704" spans="7:16" x14ac:dyDescent="0.25">
      <c r="G2704" s="43"/>
      <c r="H2704" s="43"/>
      <c r="I2704" s="43"/>
      <c r="J2704" s="43"/>
      <c r="K2704" s="133"/>
      <c r="L2704" s="43"/>
      <c r="M2704" s="133"/>
      <c r="N2704" s="133"/>
      <c r="O2704" s="43"/>
      <c r="P2704" s="43"/>
    </row>
    <row r="2705" spans="7:16" x14ac:dyDescent="0.25">
      <c r="G2705" s="43"/>
      <c r="H2705" s="43"/>
      <c r="I2705" s="43"/>
      <c r="J2705" s="43"/>
      <c r="K2705" s="133"/>
      <c r="L2705" s="43"/>
      <c r="M2705" s="133"/>
      <c r="N2705" s="133"/>
      <c r="O2705" s="43"/>
      <c r="P2705" s="43"/>
    </row>
    <row r="2706" spans="7:16" x14ac:dyDescent="0.25">
      <c r="G2706" s="43"/>
      <c r="H2706" s="43"/>
      <c r="I2706" s="43"/>
      <c r="J2706" s="43"/>
      <c r="K2706" s="133"/>
      <c r="L2706" s="43"/>
      <c r="M2706" s="133"/>
      <c r="N2706" s="133"/>
      <c r="O2706" s="43"/>
      <c r="P2706" s="43"/>
    </row>
    <row r="2707" spans="7:16" x14ac:dyDescent="0.25">
      <c r="G2707" s="43"/>
      <c r="H2707" s="43"/>
      <c r="I2707" s="43"/>
      <c r="J2707" s="43"/>
      <c r="K2707" s="133"/>
      <c r="L2707" s="43"/>
      <c r="M2707" s="133"/>
      <c r="N2707" s="133"/>
      <c r="O2707" s="43"/>
      <c r="P2707" s="43"/>
    </row>
    <row r="2708" spans="7:16" x14ac:dyDescent="0.25">
      <c r="G2708" s="43"/>
      <c r="H2708" s="43"/>
      <c r="I2708" s="43"/>
      <c r="J2708" s="43"/>
      <c r="K2708" s="133"/>
      <c r="L2708" s="43"/>
      <c r="M2708" s="133"/>
      <c r="N2708" s="133"/>
      <c r="O2708" s="43"/>
      <c r="P2708" s="43"/>
    </row>
    <row r="2709" spans="7:16" x14ac:dyDescent="0.25">
      <c r="G2709" s="43"/>
      <c r="H2709" s="43"/>
      <c r="I2709" s="43"/>
      <c r="J2709" s="43"/>
      <c r="K2709" s="133"/>
      <c r="L2709" s="43"/>
      <c r="M2709" s="133"/>
      <c r="N2709" s="133"/>
      <c r="O2709" s="43"/>
      <c r="P2709" s="43"/>
    </row>
    <row r="2710" spans="7:16" x14ac:dyDescent="0.25">
      <c r="G2710" s="43"/>
      <c r="H2710" s="43"/>
      <c r="I2710" s="43"/>
      <c r="J2710" s="43"/>
      <c r="K2710" s="133"/>
      <c r="L2710" s="43"/>
      <c r="M2710" s="133"/>
      <c r="N2710" s="133"/>
      <c r="O2710" s="43"/>
      <c r="P2710" s="43"/>
    </row>
    <row r="2711" spans="7:16" x14ac:dyDescent="0.25">
      <c r="G2711" s="43"/>
      <c r="H2711" s="43"/>
      <c r="I2711" s="43"/>
      <c r="J2711" s="43"/>
      <c r="K2711" s="133"/>
      <c r="L2711" s="43"/>
      <c r="M2711" s="133"/>
      <c r="N2711" s="133"/>
      <c r="O2711" s="43"/>
      <c r="P2711" s="43"/>
    </row>
    <row r="2712" spans="7:16" x14ac:dyDescent="0.25">
      <c r="G2712" s="43"/>
      <c r="H2712" s="43"/>
      <c r="I2712" s="43"/>
      <c r="J2712" s="43"/>
      <c r="K2712" s="133"/>
      <c r="L2712" s="43"/>
      <c r="M2712" s="133"/>
      <c r="N2712" s="133"/>
      <c r="O2712" s="43"/>
      <c r="P2712" s="43"/>
    </row>
    <row r="2713" spans="7:16" x14ac:dyDescent="0.25">
      <c r="G2713" s="43"/>
      <c r="H2713" s="43"/>
      <c r="I2713" s="43"/>
      <c r="J2713" s="43"/>
      <c r="K2713" s="133"/>
      <c r="L2713" s="43"/>
      <c r="M2713" s="133"/>
      <c r="N2713" s="133"/>
      <c r="O2713" s="43"/>
      <c r="P2713" s="43"/>
    </row>
    <row r="2714" spans="7:16" x14ac:dyDescent="0.25">
      <c r="G2714" s="43"/>
      <c r="H2714" s="43"/>
      <c r="I2714" s="43"/>
      <c r="J2714" s="43"/>
      <c r="K2714" s="133"/>
      <c r="L2714" s="43"/>
      <c r="M2714" s="133"/>
      <c r="N2714" s="133"/>
      <c r="O2714" s="43"/>
      <c r="P2714" s="43"/>
    </row>
    <row r="2715" spans="7:16" x14ac:dyDescent="0.25">
      <c r="G2715" s="43"/>
      <c r="H2715" s="43"/>
      <c r="I2715" s="43"/>
      <c r="J2715" s="43"/>
      <c r="K2715" s="133"/>
      <c r="L2715" s="43"/>
      <c r="M2715" s="133"/>
      <c r="N2715" s="133"/>
      <c r="O2715" s="43"/>
      <c r="P2715" s="43"/>
    </row>
    <row r="2716" spans="7:16" x14ac:dyDescent="0.25">
      <c r="G2716" s="43"/>
      <c r="H2716" s="43"/>
      <c r="I2716" s="43"/>
      <c r="J2716" s="43"/>
      <c r="K2716" s="133"/>
      <c r="L2716" s="43"/>
      <c r="M2716" s="133"/>
      <c r="N2716" s="133"/>
      <c r="O2716" s="43"/>
      <c r="P2716" s="43"/>
    </row>
    <row r="2717" spans="7:16" x14ac:dyDescent="0.25">
      <c r="G2717" s="43"/>
      <c r="H2717" s="43"/>
      <c r="I2717" s="43"/>
      <c r="J2717" s="43"/>
      <c r="K2717" s="133"/>
      <c r="L2717" s="43"/>
      <c r="M2717" s="133"/>
      <c r="N2717" s="133"/>
      <c r="O2717" s="43"/>
      <c r="P2717" s="43"/>
    </row>
    <row r="2718" spans="7:16" x14ac:dyDescent="0.25">
      <c r="G2718" s="43"/>
      <c r="H2718" s="43"/>
      <c r="I2718" s="43"/>
      <c r="J2718" s="43"/>
      <c r="K2718" s="133"/>
      <c r="L2718" s="43"/>
      <c r="M2718" s="133"/>
      <c r="N2718" s="133"/>
      <c r="O2718" s="43"/>
      <c r="P2718" s="43"/>
    </row>
    <row r="2719" spans="7:16" x14ac:dyDescent="0.25">
      <c r="G2719" s="43"/>
      <c r="H2719" s="43"/>
      <c r="I2719" s="43"/>
      <c r="J2719" s="43"/>
      <c r="K2719" s="133"/>
      <c r="L2719" s="43"/>
      <c r="M2719" s="133"/>
      <c r="N2719" s="133"/>
      <c r="O2719" s="43"/>
      <c r="P2719" s="43"/>
    </row>
    <row r="2720" spans="7:16" x14ac:dyDescent="0.25">
      <c r="G2720" s="43"/>
      <c r="H2720" s="43"/>
      <c r="I2720" s="43"/>
      <c r="J2720" s="43"/>
      <c r="K2720" s="133"/>
      <c r="L2720" s="43"/>
      <c r="M2720" s="133"/>
      <c r="N2720" s="133"/>
      <c r="O2720" s="43"/>
      <c r="P2720" s="43"/>
    </row>
    <row r="2721" spans="7:16" x14ac:dyDescent="0.25">
      <c r="G2721" s="43"/>
      <c r="H2721" s="43"/>
      <c r="I2721" s="43"/>
      <c r="J2721" s="43"/>
      <c r="K2721" s="133"/>
      <c r="L2721" s="43"/>
      <c r="M2721" s="133"/>
      <c r="N2721" s="133"/>
      <c r="O2721" s="43"/>
      <c r="P2721" s="43"/>
    </row>
    <row r="2722" spans="7:16" x14ac:dyDescent="0.25">
      <c r="G2722" s="43"/>
      <c r="H2722" s="43"/>
      <c r="I2722" s="43"/>
      <c r="J2722" s="43"/>
      <c r="K2722" s="133"/>
      <c r="L2722" s="43"/>
      <c r="M2722" s="133"/>
      <c r="N2722" s="133"/>
      <c r="O2722" s="43"/>
      <c r="P2722" s="43"/>
    </row>
    <row r="2723" spans="7:16" x14ac:dyDescent="0.25">
      <c r="G2723" s="43"/>
      <c r="H2723" s="43"/>
      <c r="I2723" s="43"/>
      <c r="J2723" s="43"/>
      <c r="K2723" s="133"/>
      <c r="L2723" s="43"/>
      <c r="M2723" s="133"/>
      <c r="N2723" s="133"/>
      <c r="O2723" s="43"/>
      <c r="P2723" s="43"/>
    </row>
    <row r="2724" spans="7:16" x14ac:dyDescent="0.25">
      <c r="G2724" s="43"/>
      <c r="H2724" s="43"/>
      <c r="I2724" s="43"/>
      <c r="J2724" s="43"/>
      <c r="K2724" s="133"/>
      <c r="L2724" s="43"/>
      <c r="M2724" s="133"/>
      <c r="N2724" s="133"/>
      <c r="O2724" s="43"/>
      <c r="P2724" s="43"/>
    </row>
    <row r="2725" spans="7:16" x14ac:dyDescent="0.25">
      <c r="G2725" s="43"/>
      <c r="H2725" s="43"/>
      <c r="I2725" s="43"/>
      <c r="J2725" s="43"/>
      <c r="K2725" s="133"/>
      <c r="L2725" s="43"/>
      <c r="M2725" s="133"/>
      <c r="N2725" s="133"/>
      <c r="O2725" s="43"/>
      <c r="P2725" s="43"/>
    </row>
    <row r="2726" spans="7:16" x14ac:dyDescent="0.25">
      <c r="G2726" s="43"/>
      <c r="H2726" s="43"/>
      <c r="I2726" s="43"/>
      <c r="J2726" s="43"/>
      <c r="K2726" s="133"/>
      <c r="L2726" s="43"/>
      <c r="M2726" s="133"/>
      <c r="N2726" s="133"/>
      <c r="O2726" s="43"/>
      <c r="P2726" s="43"/>
    </row>
    <row r="2727" spans="7:16" x14ac:dyDescent="0.25">
      <c r="G2727" s="43"/>
      <c r="H2727" s="43"/>
      <c r="I2727" s="43"/>
      <c r="J2727" s="43"/>
      <c r="K2727" s="133"/>
      <c r="L2727" s="43"/>
      <c r="M2727" s="133"/>
      <c r="N2727" s="133"/>
      <c r="O2727" s="43"/>
      <c r="P2727" s="43"/>
    </row>
    <row r="2728" spans="7:16" x14ac:dyDescent="0.25">
      <c r="G2728" s="43"/>
      <c r="H2728" s="43"/>
      <c r="I2728" s="43"/>
      <c r="J2728" s="43"/>
      <c r="K2728" s="133"/>
      <c r="L2728" s="43"/>
      <c r="M2728" s="133"/>
      <c r="N2728" s="133"/>
      <c r="O2728" s="43"/>
      <c r="P2728" s="43"/>
    </row>
    <row r="2729" spans="7:16" x14ac:dyDescent="0.25">
      <c r="G2729" s="43"/>
      <c r="H2729" s="43"/>
      <c r="I2729" s="43"/>
      <c r="J2729" s="43"/>
      <c r="K2729" s="133"/>
      <c r="L2729" s="43"/>
      <c r="M2729" s="133"/>
      <c r="N2729" s="133"/>
      <c r="O2729" s="43"/>
      <c r="P2729" s="43"/>
    </row>
    <row r="2730" spans="7:16" x14ac:dyDescent="0.25">
      <c r="G2730" s="43"/>
      <c r="H2730" s="43"/>
      <c r="I2730" s="43"/>
      <c r="J2730" s="43"/>
      <c r="K2730" s="133"/>
      <c r="L2730" s="43"/>
      <c r="M2730" s="133"/>
      <c r="N2730" s="133"/>
      <c r="O2730" s="43"/>
      <c r="P2730" s="43"/>
    </row>
    <row r="2731" spans="7:16" x14ac:dyDescent="0.25">
      <c r="G2731" s="43"/>
      <c r="H2731" s="43"/>
      <c r="I2731" s="43"/>
      <c r="J2731" s="43"/>
      <c r="K2731" s="133"/>
      <c r="L2731" s="43"/>
      <c r="M2731" s="133"/>
      <c r="N2731" s="133"/>
      <c r="O2731" s="43"/>
      <c r="P2731" s="43"/>
    </row>
    <row r="2732" spans="7:16" x14ac:dyDescent="0.25">
      <c r="G2732" s="43"/>
      <c r="H2732" s="43"/>
      <c r="I2732" s="43"/>
      <c r="J2732" s="43"/>
      <c r="K2732" s="133"/>
      <c r="L2732" s="43"/>
      <c r="M2732" s="133"/>
      <c r="N2732" s="133"/>
      <c r="O2732" s="43"/>
      <c r="P2732" s="43"/>
    </row>
    <row r="2733" spans="7:16" x14ac:dyDescent="0.25">
      <c r="G2733" s="43"/>
      <c r="H2733" s="43"/>
      <c r="I2733" s="43"/>
      <c r="J2733" s="43"/>
      <c r="K2733" s="133"/>
      <c r="L2733" s="43"/>
      <c r="M2733" s="133"/>
      <c r="N2733" s="133"/>
      <c r="O2733" s="43"/>
      <c r="P2733" s="43"/>
    </row>
    <row r="2734" spans="7:16" x14ac:dyDescent="0.25">
      <c r="G2734" s="43"/>
      <c r="H2734" s="43"/>
      <c r="I2734" s="43"/>
      <c r="J2734" s="43"/>
      <c r="K2734" s="133"/>
      <c r="L2734" s="43"/>
      <c r="M2734" s="133"/>
      <c r="N2734" s="133"/>
      <c r="O2734" s="43"/>
      <c r="P2734" s="43"/>
    </row>
    <row r="2735" spans="7:16" x14ac:dyDescent="0.25">
      <c r="G2735" s="43"/>
      <c r="H2735" s="43"/>
      <c r="I2735" s="43"/>
      <c r="J2735" s="43"/>
      <c r="K2735" s="133"/>
      <c r="L2735" s="43"/>
      <c r="M2735" s="133"/>
      <c r="N2735" s="133"/>
      <c r="O2735" s="43"/>
      <c r="P2735" s="43"/>
    </row>
    <row r="2736" spans="7:16" x14ac:dyDescent="0.25">
      <c r="G2736" s="43"/>
      <c r="H2736" s="43"/>
      <c r="I2736" s="43"/>
      <c r="J2736" s="43"/>
      <c r="K2736" s="133"/>
      <c r="L2736" s="43"/>
      <c r="M2736" s="133"/>
      <c r="N2736" s="133"/>
      <c r="O2736" s="43"/>
      <c r="P2736" s="43"/>
    </row>
    <row r="2737" spans="7:16" x14ac:dyDescent="0.25">
      <c r="G2737" s="43"/>
      <c r="H2737" s="43"/>
      <c r="I2737" s="43"/>
      <c r="J2737" s="43"/>
      <c r="K2737" s="133"/>
      <c r="L2737" s="43"/>
      <c r="M2737" s="133"/>
      <c r="N2737" s="133"/>
      <c r="O2737" s="43"/>
      <c r="P2737" s="43"/>
    </row>
    <row r="2738" spans="7:16" x14ac:dyDescent="0.25">
      <c r="G2738" s="43"/>
      <c r="H2738" s="43"/>
      <c r="I2738" s="43"/>
      <c r="J2738" s="43"/>
      <c r="K2738" s="133"/>
      <c r="L2738" s="43"/>
      <c r="M2738" s="133"/>
      <c r="N2738" s="133"/>
      <c r="O2738" s="43"/>
      <c r="P2738" s="43"/>
    </row>
    <row r="2739" spans="7:16" x14ac:dyDescent="0.25">
      <c r="G2739" s="43"/>
      <c r="H2739" s="43"/>
      <c r="I2739" s="43"/>
      <c r="J2739" s="43"/>
      <c r="K2739" s="133"/>
      <c r="L2739" s="43"/>
      <c r="M2739" s="133"/>
      <c r="N2739" s="133"/>
      <c r="O2739" s="43"/>
      <c r="P2739" s="43"/>
    </row>
    <row r="2740" spans="7:16" x14ac:dyDescent="0.25">
      <c r="G2740" s="43"/>
      <c r="H2740" s="43"/>
      <c r="I2740" s="43"/>
      <c r="J2740" s="43"/>
      <c r="K2740" s="133"/>
      <c r="L2740" s="43"/>
      <c r="M2740" s="133"/>
      <c r="N2740" s="133"/>
      <c r="O2740" s="43"/>
      <c r="P2740" s="43"/>
    </row>
    <row r="2741" spans="7:16" x14ac:dyDescent="0.25">
      <c r="G2741" s="43"/>
      <c r="H2741" s="43"/>
      <c r="I2741" s="43"/>
      <c r="J2741" s="43"/>
      <c r="K2741" s="133"/>
      <c r="L2741" s="43"/>
      <c r="M2741" s="133"/>
      <c r="N2741" s="133"/>
      <c r="O2741" s="43"/>
      <c r="P2741" s="43"/>
    </row>
    <row r="2742" spans="7:16" x14ac:dyDescent="0.25">
      <c r="G2742" s="43"/>
      <c r="H2742" s="43"/>
      <c r="I2742" s="43"/>
      <c r="J2742" s="43"/>
      <c r="K2742" s="133"/>
      <c r="L2742" s="43"/>
      <c r="M2742" s="133"/>
      <c r="N2742" s="133"/>
      <c r="O2742" s="43"/>
      <c r="P2742" s="43"/>
    </row>
    <row r="2743" spans="7:16" x14ac:dyDescent="0.25">
      <c r="G2743" s="43"/>
      <c r="H2743" s="43"/>
      <c r="I2743" s="43"/>
      <c r="J2743" s="43"/>
      <c r="K2743" s="133"/>
      <c r="L2743" s="43"/>
      <c r="M2743" s="133"/>
      <c r="N2743" s="133"/>
      <c r="O2743" s="43"/>
      <c r="P2743" s="43"/>
    </row>
    <row r="2744" spans="7:16" x14ac:dyDescent="0.25">
      <c r="G2744" s="43"/>
      <c r="H2744" s="43"/>
      <c r="I2744" s="43"/>
      <c r="J2744" s="43"/>
      <c r="K2744" s="133"/>
      <c r="L2744" s="43"/>
      <c r="M2744" s="133"/>
      <c r="N2744" s="133"/>
      <c r="O2744" s="43"/>
      <c r="P2744" s="43"/>
    </row>
    <row r="2745" spans="7:16" x14ac:dyDescent="0.25">
      <c r="G2745" s="43"/>
      <c r="H2745" s="43"/>
      <c r="I2745" s="43"/>
      <c r="J2745" s="43"/>
      <c r="K2745" s="133"/>
      <c r="L2745" s="43"/>
      <c r="M2745" s="133"/>
      <c r="N2745" s="133"/>
      <c r="O2745" s="43"/>
      <c r="P2745" s="43"/>
    </row>
    <row r="2746" spans="7:16" x14ac:dyDescent="0.25">
      <c r="G2746" s="43"/>
      <c r="H2746" s="43"/>
      <c r="I2746" s="43"/>
      <c r="J2746" s="43"/>
      <c r="K2746" s="133"/>
      <c r="L2746" s="43"/>
      <c r="M2746" s="133"/>
      <c r="N2746" s="133"/>
      <c r="O2746" s="43"/>
      <c r="P2746" s="43"/>
    </row>
    <row r="2747" spans="7:16" x14ac:dyDescent="0.25">
      <c r="G2747" s="43"/>
      <c r="H2747" s="43"/>
      <c r="I2747" s="43"/>
      <c r="J2747" s="43"/>
      <c r="K2747" s="133"/>
      <c r="L2747" s="43"/>
      <c r="M2747" s="133"/>
      <c r="N2747" s="133"/>
      <c r="O2747" s="43"/>
      <c r="P2747" s="43"/>
    </row>
    <row r="2748" spans="7:16" x14ac:dyDescent="0.25">
      <c r="G2748" s="43"/>
      <c r="H2748" s="43"/>
      <c r="I2748" s="43"/>
      <c r="J2748" s="43"/>
      <c r="K2748" s="133"/>
      <c r="L2748" s="43"/>
      <c r="M2748" s="133"/>
      <c r="N2748" s="133"/>
      <c r="O2748" s="43"/>
      <c r="P2748" s="43"/>
    </row>
    <row r="2749" spans="7:16" x14ac:dyDescent="0.25">
      <c r="G2749" s="43"/>
      <c r="H2749" s="43"/>
      <c r="I2749" s="43"/>
      <c r="J2749" s="43"/>
      <c r="K2749" s="133"/>
      <c r="L2749" s="43"/>
      <c r="M2749" s="133"/>
      <c r="N2749" s="133"/>
      <c r="O2749" s="43"/>
      <c r="P2749" s="43"/>
    </row>
    <row r="2750" spans="7:16" x14ac:dyDescent="0.25">
      <c r="G2750" s="43"/>
      <c r="H2750" s="43"/>
      <c r="I2750" s="43"/>
      <c r="J2750" s="43"/>
      <c r="K2750" s="133"/>
      <c r="L2750" s="43"/>
      <c r="M2750" s="133"/>
      <c r="N2750" s="133"/>
      <c r="O2750" s="43"/>
      <c r="P2750" s="43"/>
    </row>
    <row r="2751" spans="7:16" x14ac:dyDescent="0.25">
      <c r="G2751" s="43"/>
      <c r="H2751" s="43"/>
      <c r="I2751" s="43"/>
      <c r="J2751" s="43"/>
      <c r="K2751" s="133"/>
      <c r="L2751" s="43"/>
      <c r="M2751" s="133"/>
      <c r="N2751" s="133"/>
      <c r="O2751" s="43"/>
      <c r="P2751" s="43"/>
    </row>
    <row r="2752" spans="7:16" x14ac:dyDescent="0.25">
      <c r="G2752" s="43"/>
      <c r="H2752" s="43"/>
      <c r="I2752" s="43"/>
      <c r="J2752" s="43"/>
      <c r="K2752" s="133"/>
      <c r="L2752" s="43"/>
      <c r="M2752" s="133"/>
      <c r="N2752" s="133"/>
      <c r="O2752" s="43"/>
      <c r="P2752" s="43"/>
    </row>
    <row r="2753" spans="7:16" x14ac:dyDescent="0.25">
      <c r="G2753" s="43"/>
      <c r="H2753" s="43"/>
      <c r="I2753" s="43"/>
      <c r="J2753" s="43"/>
      <c r="K2753" s="133"/>
      <c r="L2753" s="43"/>
      <c r="M2753" s="133"/>
      <c r="N2753" s="133"/>
      <c r="O2753" s="43"/>
      <c r="P2753" s="43"/>
    </row>
    <row r="2754" spans="7:16" x14ac:dyDescent="0.25">
      <c r="G2754" s="43"/>
      <c r="H2754" s="43"/>
      <c r="I2754" s="43"/>
      <c r="J2754" s="43"/>
      <c r="K2754" s="133"/>
      <c r="L2754" s="43"/>
      <c r="M2754" s="133"/>
      <c r="N2754" s="133"/>
      <c r="O2754" s="43"/>
      <c r="P2754" s="43"/>
    </row>
    <row r="2755" spans="7:16" x14ac:dyDescent="0.25">
      <c r="G2755" s="43"/>
      <c r="H2755" s="43"/>
      <c r="I2755" s="43"/>
      <c r="J2755" s="43"/>
      <c r="K2755" s="133"/>
      <c r="L2755" s="43"/>
      <c r="M2755" s="133"/>
      <c r="N2755" s="133"/>
      <c r="O2755" s="43"/>
      <c r="P2755" s="43"/>
    </row>
    <row r="2756" spans="7:16" x14ac:dyDescent="0.25">
      <c r="G2756" s="43"/>
      <c r="H2756" s="43"/>
      <c r="I2756" s="43"/>
      <c r="J2756" s="43"/>
      <c r="K2756" s="133"/>
      <c r="L2756" s="43"/>
      <c r="M2756" s="133"/>
      <c r="N2756" s="133"/>
      <c r="O2756" s="43"/>
      <c r="P2756" s="43"/>
    </row>
    <row r="2757" spans="7:16" x14ac:dyDescent="0.25">
      <c r="G2757" s="43"/>
      <c r="H2757" s="43"/>
      <c r="I2757" s="43"/>
      <c r="J2757" s="43"/>
      <c r="K2757" s="133"/>
      <c r="L2757" s="43"/>
      <c r="M2757" s="133"/>
      <c r="N2757" s="133"/>
      <c r="O2757" s="43"/>
      <c r="P2757" s="43"/>
    </row>
    <row r="2758" spans="7:16" x14ac:dyDescent="0.25">
      <c r="G2758" s="43"/>
      <c r="H2758" s="43"/>
      <c r="I2758" s="43"/>
      <c r="J2758" s="43"/>
      <c r="K2758" s="133"/>
      <c r="L2758" s="43"/>
      <c r="M2758" s="133"/>
      <c r="N2758" s="133"/>
      <c r="O2758" s="43"/>
      <c r="P2758" s="43"/>
    </row>
    <row r="2759" spans="7:16" x14ac:dyDescent="0.25">
      <c r="G2759" s="43"/>
      <c r="H2759" s="43"/>
      <c r="I2759" s="43"/>
      <c r="J2759" s="43"/>
      <c r="K2759" s="133"/>
      <c r="L2759" s="43"/>
      <c r="M2759" s="133"/>
      <c r="N2759" s="133"/>
      <c r="O2759" s="43"/>
      <c r="P2759" s="43"/>
    </row>
    <row r="2760" spans="7:16" x14ac:dyDescent="0.25">
      <c r="G2760" s="43"/>
      <c r="H2760" s="43"/>
      <c r="I2760" s="43"/>
      <c r="J2760" s="43"/>
      <c r="K2760" s="133"/>
      <c r="L2760" s="43"/>
      <c r="M2760" s="133"/>
      <c r="N2760" s="133"/>
      <c r="O2760" s="43"/>
      <c r="P2760" s="43"/>
    </row>
    <row r="2761" spans="7:16" x14ac:dyDescent="0.25">
      <c r="G2761" s="43"/>
      <c r="H2761" s="43"/>
      <c r="I2761" s="43"/>
      <c r="J2761" s="43"/>
      <c r="K2761" s="133"/>
      <c r="L2761" s="43"/>
      <c r="M2761" s="133"/>
      <c r="N2761" s="133"/>
      <c r="O2761" s="43"/>
      <c r="P2761" s="43"/>
    </row>
    <row r="2762" spans="7:16" x14ac:dyDescent="0.25">
      <c r="G2762" s="43"/>
      <c r="H2762" s="43"/>
      <c r="I2762" s="43"/>
      <c r="J2762" s="43"/>
      <c r="K2762" s="133"/>
      <c r="L2762" s="43"/>
      <c r="M2762" s="133"/>
      <c r="N2762" s="133"/>
      <c r="O2762" s="43"/>
      <c r="P2762" s="43"/>
    </row>
    <row r="2763" spans="7:16" x14ac:dyDescent="0.25">
      <c r="G2763" s="43"/>
      <c r="H2763" s="43"/>
      <c r="I2763" s="43"/>
      <c r="J2763" s="43"/>
      <c r="K2763" s="133"/>
      <c r="L2763" s="43"/>
      <c r="M2763" s="133"/>
      <c r="N2763" s="133"/>
      <c r="O2763" s="43"/>
      <c r="P2763" s="43"/>
    </row>
    <row r="2764" spans="7:16" x14ac:dyDescent="0.25">
      <c r="G2764" s="43"/>
      <c r="H2764" s="43"/>
      <c r="I2764" s="43"/>
      <c r="J2764" s="43"/>
      <c r="K2764" s="133"/>
      <c r="L2764" s="43"/>
      <c r="M2764" s="133"/>
      <c r="N2764" s="133"/>
      <c r="O2764" s="43"/>
      <c r="P2764" s="43"/>
    </row>
    <row r="2765" spans="7:16" x14ac:dyDescent="0.25">
      <c r="G2765" s="43"/>
      <c r="H2765" s="43"/>
      <c r="I2765" s="43"/>
      <c r="J2765" s="43"/>
      <c r="K2765" s="133"/>
      <c r="L2765" s="43"/>
      <c r="M2765" s="133"/>
      <c r="N2765" s="133"/>
      <c r="O2765" s="43"/>
      <c r="P2765" s="43"/>
    </row>
    <row r="2766" spans="7:16" x14ac:dyDescent="0.25">
      <c r="G2766" s="43"/>
      <c r="H2766" s="43"/>
      <c r="I2766" s="43"/>
      <c r="J2766" s="43"/>
      <c r="K2766" s="133"/>
      <c r="L2766" s="43"/>
      <c r="M2766" s="133"/>
      <c r="N2766" s="133"/>
      <c r="O2766" s="43"/>
      <c r="P2766" s="43"/>
    </row>
    <row r="2767" spans="7:16" x14ac:dyDescent="0.25">
      <c r="G2767" s="43"/>
      <c r="H2767" s="43"/>
      <c r="I2767" s="43"/>
      <c r="J2767" s="43"/>
      <c r="K2767" s="133"/>
      <c r="L2767" s="43"/>
      <c r="M2767" s="133"/>
      <c r="N2767" s="133"/>
      <c r="O2767" s="43"/>
      <c r="P2767" s="43"/>
    </row>
    <row r="2768" spans="7:16" x14ac:dyDescent="0.25">
      <c r="G2768" s="43"/>
      <c r="H2768" s="43"/>
      <c r="I2768" s="43"/>
      <c r="J2768" s="43"/>
      <c r="K2768" s="133"/>
      <c r="L2768" s="43"/>
      <c r="M2768" s="133"/>
      <c r="N2768" s="133"/>
      <c r="O2768" s="43"/>
      <c r="P2768" s="43"/>
    </row>
    <row r="2769" spans="7:16" x14ac:dyDescent="0.25">
      <c r="G2769" s="43"/>
      <c r="H2769" s="43"/>
      <c r="I2769" s="43"/>
      <c r="J2769" s="43"/>
      <c r="K2769" s="133"/>
      <c r="L2769" s="43"/>
      <c r="M2769" s="133"/>
      <c r="N2769" s="133"/>
      <c r="O2769" s="43"/>
      <c r="P2769" s="43"/>
    </row>
    <row r="2770" spans="7:16" x14ac:dyDescent="0.25">
      <c r="G2770" s="43"/>
      <c r="H2770" s="43"/>
      <c r="I2770" s="43"/>
      <c r="J2770" s="43"/>
      <c r="K2770" s="133"/>
      <c r="L2770" s="43"/>
      <c r="M2770" s="133"/>
      <c r="N2770" s="133"/>
      <c r="O2770" s="43"/>
      <c r="P2770" s="43"/>
    </row>
    <row r="2771" spans="7:16" x14ac:dyDescent="0.25">
      <c r="G2771" s="43"/>
      <c r="H2771" s="43"/>
      <c r="I2771" s="43"/>
      <c r="J2771" s="43"/>
      <c r="K2771" s="133"/>
      <c r="L2771" s="43"/>
      <c r="M2771" s="133"/>
      <c r="N2771" s="133"/>
      <c r="O2771" s="43"/>
      <c r="P2771" s="43"/>
    </row>
    <row r="2772" spans="7:16" x14ac:dyDescent="0.25">
      <c r="G2772" s="43"/>
      <c r="H2772" s="43"/>
      <c r="I2772" s="43"/>
      <c r="J2772" s="43"/>
      <c r="K2772" s="133"/>
      <c r="L2772" s="43"/>
      <c r="M2772" s="133"/>
      <c r="N2772" s="133"/>
      <c r="O2772" s="43"/>
      <c r="P2772" s="43"/>
    </row>
    <row r="2773" spans="7:16" x14ac:dyDescent="0.25">
      <c r="G2773" s="43"/>
      <c r="H2773" s="43"/>
      <c r="I2773" s="43"/>
      <c r="J2773" s="43"/>
      <c r="K2773" s="133"/>
      <c r="L2773" s="43"/>
      <c r="M2773" s="133"/>
      <c r="N2773" s="133"/>
      <c r="O2773" s="43"/>
      <c r="P2773" s="43"/>
    </row>
    <row r="2774" spans="7:16" x14ac:dyDescent="0.25">
      <c r="G2774" s="43"/>
      <c r="H2774" s="43"/>
      <c r="I2774" s="43"/>
      <c r="J2774" s="43"/>
      <c r="K2774" s="133"/>
      <c r="L2774" s="43"/>
      <c r="M2774" s="133"/>
      <c r="N2774" s="133"/>
      <c r="O2774" s="43"/>
      <c r="P2774" s="43"/>
    </row>
    <row r="2775" spans="7:16" x14ac:dyDescent="0.25">
      <c r="G2775" s="43"/>
      <c r="H2775" s="43"/>
      <c r="I2775" s="43"/>
      <c r="J2775" s="43"/>
      <c r="K2775" s="133"/>
      <c r="L2775" s="43"/>
      <c r="M2775" s="133"/>
      <c r="N2775" s="133"/>
      <c r="O2775" s="43"/>
      <c r="P2775" s="43"/>
    </row>
    <row r="2776" spans="7:16" x14ac:dyDescent="0.25">
      <c r="G2776" s="43"/>
      <c r="H2776" s="43"/>
      <c r="I2776" s="43"/>
      <c r="J2776" s="43"/>
      <c r="K2776" s="133"/>
      <c r="L2776" s="43"/>
      <c r="M2776" s="133"/>
      <c r="N2776" s="133"/>
      <c r="O2776" s="43"/>
      <c r="P2776" s="43"/>
    </row>
    <row r="2777" spans="7:16" x14ac:dyDescent="0.25">
      <c r="G2777" s="43"/>
      <c r="H2777" s="43"/>
      <c r="I2777" s="43"/>
      <c r="J2777" s="43"/>
      <c r="K2777" s="133"/>
      <c r="L2777" s="43"/>
      <c r="M2777" s="133"/>
      <c r="N2777" s="133"/>
      <c r="O2777" s="43"/>
      <c r="P2777" s="43"/>
    </row>
    <row r="2778" spans="7:16" x14ac:dyDescent="0.25">
      <c r="G2778" s="43"/>
      <c r="H2778" s="43"/>
      <c r="I2778" s="43"/>
      <c r="J2778" s="43"/>
      <c r="K2778" s="133"/>
      <c r="L2778" s="43"/>
      <c r="M2778" s="133"/>
      <c r="N2778" s="133"/>
      <c r="O2778" s="43"/>
      <c r="P2778" s="43"/>
    </row>
    <row r="2779" spans="7:16" x14ac:dyDescent="0.25">
      <c r="G2779" s="43"/>
      <c r="H2779" s="43"/>
      <c r="I2779" s="43"/>
      <c r="J2779" s="43"/>
      <c r="K2779" s="133"/>
      <c r="L2779" s="43"/>
      <c r="M2779" s="133"/>
      <c r="N2779" s="133"/>
      <c r="O2779" s="43"/>
      <c r="P2779" s="43"/>
    </row>
    <row r="2780" spans="7:16" x14ac:dyDescent="0.25">
      <c r="G2780" s="43"/>
      <c r="H2780" s="43"/>
      <c r="I2780" s="43"/>
      <c r="J2780" s="43"/>
      <c r="K2780" s="133"/>
      <c r="L2780" s="43"/>
      <c r="M2780" s="133"/>
      <c r="N2780" s="133"/>
      <c r="O2780" s="43"/>
      <c r="P2780" s="43"/>
    </row>
    <row r="2781" spans="7:16" x14ac:dyDescent="0.25">
      <c r="G2781" s="43"/>
      <c r="H2781" s="43"/>
      <c r="I2781" s="43"/>
      <c r="J2781" s="43"/>
      <c r="K2781" s="133"/>
      <c r="L2781" s="43"/>
      <c r="M2781" s="133"/>
      <c r="N2781" s="133"/>
      <c r="O2781" s="43"/>
      <c r="P2781" s="43"/>
    </row>
    <row r="2782" spans="7:16" x14ac:dyDescent="0.25">
      <c r="G2782" s="43"/>
      <c r="H2782" s="43"/>
      <c r="I2782" s="43"/>
      <c r="J2782" s="43"/>
      <c r="K2782" s="133"/>
      <c r="L2782" s="43"/>
      <c r="M2782" s="133"/>
      <c r="N2782" s="133"/>
      <c r="O2782" s="43"/>
      <c r="P2782" s="43"/>
    </row>
    <row r="2783" spans="7:16" x14ac:dyDescent="0.25">
      <c r="G2783" s="43"/>
      <c r="H2783" s="43"/>
      <c r="I2783" s="43"/>
      <c r="J2783" s="43"/>
      <c r="K2783" s="133"/>
      <c r="L2783" s="43"/>
      <c r="M2783" s="133"/>
      <c r="N2783" s="133"/>
      <c r="O2783" s="43"/>
      <c r="P2783" s="43"/>
    </row>
    <row r="2784" spans="7:16" x14ac:dyDescent="0.25">
      <c r="G2784" s="43"/>
      <c r="H2784" s="43"/>
      <c r="I2784" s="43"/>
      <c r="J2784" s="43"/>
      <c r="K2784" s="133"/>
      <c r="L2784" s="43"/>
      <c r="M2784" s="133"/>
      <c r="N2784" s="133"/>
      <c r="O2784" s="43"/>
      <c r="P2784" s="43"/>
    </row>
    <row r="2785" spans="7:16" x14ac:dyDescent="0.25">
      <c r="G2785" s="43"/>
      <c r="H2785" s="43"/>
      <c r="I2785" s="43"/>
      <c r="J2785" s="43"/>
      <c r="K2785" s="133"/>
      <c r="L2785" s="43"/>
      <c r="M2785" s="133"/>
      <c r="N2785" s="133"/>
      <c r="O2785" s="43"/>
      <c r="P2785" s="43"/>
    </row>
    <row r="2786" spans="7:16" x14ac:dyDescent="0.25">
      <c r="G2786" s="43"/>
      <c r="H2786" s="43"/>
      <c r="I2786" s="43"/>
      <c r="J2786" s="43"/>
      <c r="K2786" s="133"/>
      <c r="L2786" s="43"/>
      <c r="M2786" s="133"/>
      <c r="N2786" s="133"/>
      <c r="O2786" s="43"/>
      <c r="P2786" s="43"/>
    </row>
    <row r="2787" spans="7:16" x14ac:dyDescent="0.25">
      <c r="G2787" s="43"/>
      <c r="H2787" s="43"/>
      <c r="I2787" s="43"/>
      <c r="J2787" s="43"/>
      <c r="K2787" s="133"/>
      <c r="L2787" s="43"/>
      <c r="M2787" s="133"/>
      <c r="N2787" s="133"/>
      <c r="O2787" s="43"/>
      <c r="P2787" s="43"/>
    </row>
    <row r="2788" spans="7:16" x14ac:dyDescent="0.25">
      <c r="G2788" s="43"/>
      <c r="H2788" s="43"/>
      <c r="I2788" s="43"/>
      <c r="J2788" s="43"/>
      <c r="K2788" s="133"/>
      <c r="L2788" s="43"/>
      <c r="M2788" s="133"/>
      <c r="N2788" s="133"/>
      <c r="O2788" s="43"/>
      <c r="P2788" s="43"/>
    </row>
    <row r="2789" spans="7:16" x14ac:dyDescent="0.25">
      <c r="G2789" s="43"/>
      <c r="H2789" s="43"/>
      <c r="I2789" s="43"/>
      <c r="J2789" s="43"/>
      <c r="K2789" s="133"/>
      <c r="L2789" s="43"/>
      <c r="M2789" s="133"/>
      <c r="N2789" s="133"/>
      <c r="O2789" s="43"/>
      <c r="P2789" s="43"/>
    </row>
    <row r="2790" spans="7:16" x14ac:dyDescent="0.25">
      <c r="G2790" s="43"/>
      <c r="H2790" s="43"/>
      <c r="I2790" s="43"/>
      <c r="J2790" s="43"/>
      <c r="K2790" s="133"/>
      <c r="L2790" s="43"/>
      <c r="M2790" s="133"/>
      <c r="N2790" s="133"/>
      <c r="O2790" s="43"/>
      <c r="P2790" s="43"/>
    </row>
    <row r="2791" spans="7:16" x14ac:dyDescent="0.25">
      <c r="G2791" s="43"/>
      <c r="H2791" s="43"/>
      <c r="I2791" s="43"/>
      <c r="J2791" s="43"/>
      <c r="K2791" s="133"/>
      <c r="L2791" s="43"/>
      <c r="M2791" s="133"/>
      <c r="N2791" s="133"/>
      <c r="O2791" s="43"/>
      <c r="P2791" s="43"/>
    </row>
    <row r="2792" spans="7:16" x14ac:dyDescent="0.25">
      <c r="G2792" s="43"/>
      <c r="H2792" s="43"/>
      <c r="I2792" s="43"/>
      <c r="J2792" s="43"/>
      <c r="K2792" s="133"/>
      <c r="L2792" s="43"/>
      <c r="M2792" s="133"/>
      <c r="N2792" s="133"/>
      <c r="O2792" s="43"/>
      <c r="P2792" s="43"/>
    </row>
    <row r="2793" spans="7:16" x14ac:dyDescent="0.25">
      <c r="G2793" s="43"/>
      <c r="H2793" s="43"/>
      <c r="I2793" s="43"/>
      <c r="J2793" s="43"/>
      <c r="K2793" s="133"/>
      <c r="L2793" s="43"/>
      <c r="M2793" s="133"/>
      <c r="N2793" s="133"/>
      <c r="O2793" s="43"/>
      <c r="P2793" s="43"/>
    </row>
    <row r="2794" spans="7:16" x14ac:dyDescent="0.25">
      <c r="G2794" s="43"/>
      <c r="H2794" s="43"/>
      <c r="I2794" s="43"/>
      <c r="J2794" s="43"/>
      <c r="K2794" s="133"/>
      <c r="L2794" s="43"/>
      <c r="M2794" s="133"/>
      <c r="N2794" s="133"/>
      <c r="O2794" s="43"/>
      <c r="P2794" s="43"/>
    </row>
    <row r="2795" spans="7:16" x14ac:dyDescent="0.25">
      <c r="G2795" s="43"/>
      <c r="H2795" s="43"/>
      <c r="I2795" s="43"/>
      <c r="J2795" s="43"/>
      <c r="K2795" s="133"/>
      <c r="L2795" s="43"/>
      <c r="M2795" s="133"/>
      <c r="N2795" s="133"/>
      <c r="O2795" s="43"/>
      <c r="P2795" s="43"/>
    </row>
    <row r="2796" spans="7:16" x14ac:dyDescent="0.25">
      <c r="G2796" s="43"/>
      <c r="H2796" s="43"/>
      <c r="I2796" s="43"/>
      <c r="J2796" s="43"/>
      <c r="K2796" s="133"/>
      <c r="L2796" s="43"/>
      <c r="M2796" s="133"/>
      <c r="N2796" s="133"/>
      <c r="O2796" s="43"/>
      <c r="P2796" s="43"/>
    </row>
    <row r="2797" spans="7:16" x14ac:dyDescent="0.25">
      <c r="G2797" s="43"/>
      <c r="H2797" s="43"/>
      <c r="I2797" s="43"/>
      <c r="J2797" s="43"/>
      <c r="K2797" s="133"/>
      <c r="L2797" s="43"/>
      <c r="M2797" s="133"/>
      <c r="N2797" s="133"/>
      <c r="O2797" s="43"/>
      <c r="P2797" s="43"/>
    </row>
    <row r="2798" spans="7:16" x14ac:dyDescent="0.25">
      <c r="G2798" s="43"/>
      <c r="H2798" s="43"/>
      <c r="I2798" s="43"/>
      <c r="J2798" s="43"/>
      <c r="K2798" s="133"/>
      <c r="L2798" s="43"/>
      <c r="M2798" s="133"/>
      <c r="N2798" s="133"/>
      <c r="O2798" s="43"/>
      <c r="P2798" s="43"/>
    </row>
    <row r="2799" spans="7:16" x14ac:dyDescent="0.25">
      <c r="G2799" s="43"/>
      <c r="H2799" s="43"/>
      <c r="I2799" s="43"/>
      <c r="J2799" s="43"/>
      <c r="K2799" s="133"/>
      <c r="L2799" s="43"/>
      <c r="M2799" s="133"/>
      <c r="N2799" s="133"/>
      <c r="O2799" s="43"/>
      <c r="P2799" s="43"/>
    </row>
    <row r="2800" spans="7:16" x14ac:dyDescent="0.25">
      <c r="G2800" s="43"/>
      <c r="H2800" s="43"/>
      <c r="I2800" s="43"/>
      <c r="J2800" s="43"/>
      <c r="K2800" s="133"/>
      <c r="L2800" s="43"/>
      <c r="M2800" s="133"/>
      <c r="N2800" s="133"/>
      <c r="O2800" s="43"/>
      <c r="P2800" s="43"/>
    </row>
    <row r="2801" spans="7:16" x14ac:dyDescent="0.25">
      <c r="G2801" s="43"/>
      <c r="H2801" s="43"/>
      <c r="I2801" s="43"/>
      <c r="J2801" s="43"/>
      <c r="K2801" s="133"/>
      <c r="L2801" s="43"/>
      <c r="M2801" s="133"/>
      <c r="N2801" s="133"/>
      <c r="O2801" s="43"/>
      <c r="P2801" s="43"/>
    </row>
    <row r="2802" spans="7:16" x14ac:dyDescent="0.25">
      <c r="G2802" s="43"/>
      <c r="H2802" s="43"/>
      <c r="I2802" s="43"/>
      <c r="J2802" s="43"/>
      <c r="K2802" s="133"/>
      <c r="L2802" s="43"/>
      <c r="M2802" s="133"/>
      <c r="N2802" s="133"/>
      <c r="O2802" s="43"/>
      <c r="P2802" s="43"/>
    </row>
    <row r="2803" spans="7:16" x14ac:dyDescent="0.25">
      <c r="G2803" s="43"/>
      <c r="H2803" s="43"/>
      <c r="I2803" s="43"/>
      <c r="J2803" s="43"/>
      <c r="K2803" s="133"/>
      <c r="L2803" s="43"/>
      <c r="M2803" s="133"/>
      <c r="N2803" s="133"/>
      <c r="O2803" s="43"/>
      <c r="P2803" s="43"/>
    </row>
    <row r="2804" spans="7:16" x14ac:dyDescent="0.25">
      <c r="G2804" s="43"/>
      <c r="H2804" s="43"/>
      <c r="I2804" s="43"/>
      <c r="J2804" s="43"/>
      <c r="K2804" s="133"/>
      <c r="L2804" s="43"/>
      <c r="M2804" s="133"/>
      <c r="N2804" s="133"/>
      <c r="O2804" s="43"/>
      <c r="P2804" s="43"/>
    </row>
    <row r="2805" spans="7:16" x14ac:dyDescent="0.25">
      <c r="G2805" s="43"/>
      <c r="H2805" s="43"/>
      <c r="I2805" s="43"/>
      <c r="J2805" s="43"/>
      <c r="K2805" s="133"/>
      <c r="L2805" s="43"/>
      <c r="M2805" s="133"/>
      <c r="N2805" s="133"/>
      <c r="O2805" s="43"/>
      <c r="P2805" s="43"/>
    </row>
    <row r="2806" spans="7:16" x14ac:dyDescent="0.25">
      <c r="G2806" s="43"/>
      <c r="H2806" s="43"/>
      <c r="I2806" s="43"/>
      <c r="J2806" s="43"/>
      <c r="K2806" s="133"/>
      <c r="L2806" s="43"/>
      <c r="M2806" s="133"/>
      <c r="N2806" s="133"/>
      <c r="O2806" s="43"/>
      <c r="P2806" s="43"/>
    </row>
    <row r="2807" spans="7:16" x14ac:dyDescent="0.25">
      <c r="G2807" s="43"/>
      <c r="H2807" s="43"/>
      <c r="I2807" s="43"/>
      <c r="J2807" s="43"/>
      <c r="K2807" s="133"/>
      <c r="L2807" s="43"/>
      <c r="M2807" s="133"/>
      <c r="N2807" s="133"/>
      <c r="O2807" s="43"/>
      <c r="P2807" s="43"/>
    </row>
    <row r="2808" spans="7:16" x14ac:dyDescent="0.25">
      <c r="G2808" s="43"/>
      <c r="H2808" s="43"/>
      <c r="I2808" s="43"/>
      <c r="J2808" s="43"/>
      <c r="K2808" s="133"/>
      <c r="L2808" s="43"/>
      <c r="M2808" s="133"/>
      <c r="N2808" s="133"/>
      <c r="O2808" s="43"/>
      <c r="P2808" s="43"/>
    </row>
    <row r="2809" spans="7:16" x14ac:dyDescent="0.25">
      <c r="G2809" s="43"/>
      <c r="H2809" s="43"/>
      <c r="I2809" s="43"/>
      <c r="J2809" s="43"/>
      <c r="K2809" s="133"/>
      <c r="L2809" s="43"/>
      <c r="M2809" s="133"/>
      <c r="N2809" s="133"/>
      <c r="O2809" s="43"/>
      <c r="P2809" s="43"/>
    </row>
    <row r="2810" spans="7:16" x14ac:dyDescent="0.25">
      <c r="G2810" s="43"/>
      <c r="H2810" s="43"/>
      <c r="I2810" s="43"/>
      <c r="J2810" s="43"/>
      <c r="K2810" s="133"/>
      <c r="L2810" s="43"/>
      <c r="M2810" s="133"/>
      <c r="N2810" s="133"/>
      <c r="O2810" s="43"/>
      <c r="P2810" s="43"/>
    </row>
    <row r="2811" spans="7:16" x14ac:dyDescent="0.25">
      <c r="G2811" s="43"/>
      <c r="H2811" s="43"/>
      <c r="I2811" s="43"/>
      <c r="J2811" s="43"/>
      <c r="K2811" s="133"/>
      <c r="L2811" s="43"/>
      <c r="M2811" s="133"/>
      <c r="N2811" s="133"/>
      <c r="O2811" s="43"/>
      <c r="P2811" s="43"/>
    </row>
    <row r="2812" spans="7:16" x14ac:dyDescent="0.25">
      <c r="G2812" s="43"/>
      <c r="H2812" s="43"/>
      <c r="I2812" s="43"/>
      <c r="J2812" s="43"/>
      <c r="K2812" s="133"/>
      <c r="L2812" s="43"/>
      <c r="M2812" s="133"/>
      <c r="N2812" s="133"/>
      <c r="O2812" s="43"/>
      <c r="P2812" s="43"/>
    </row>
    <row r="2813" spans="7:16" x14ac:dyDescent="0.25">
      <c r="G2813" s="43"/>
      <c r="H2813" s="43"/>
      <c r="I2813" s="43"/>
      <c r="J2813" s="43"/>
      <c r="K2813" s="133"/>
      <c r="L2813" s="43"/>
      <c r="M2813" s="133"/>
      <c r="N2813" s="133"/>
      <c r="O2813" s="43"/>
      <c r="P2813" s="43"/>
    </row>
    <row r="2814" spans="7:16" x14ac:dyDescent="0.25">
      <c r="G2814" s="43"/>
      <c r="H2814" s="43"/>
      <c r="I2814" s="43"/>
      <c r="J2814" s="43"/>
      <c r="K2814" s="133"/>
      <c r="L2814" s="43"/>
      <c r="M2814" s="133"/>
      <c r="N2814" s="133"/>
      <c r="O2814" s="43"/>
      <c r="P2814" s="43"/>
    </row>
    <row r="2815" spans="7:16" x14ac:dyDescent="0.25">
      <c r="G2815" s="43"/>
      <c r="H2815" s="43"/>
      <c r="I2815" s="43"/>
      <c r="J2815" s="43"/>
      <c r="K2815" s="133"/>
      <c r="L2815" s="43"/>
      <c r="M2815" s="133"/>
      <c r="N2815" s="133"/>
      <c r="O2815" s="43"/>
      <c r="P2815" s="43"/>
    </row>
    <row r="2816" spans="7:16" x14ac:dyDescent="0.25">
      <c r="G2816" s="43"/>
      <c r="H2816" s="43"/>
      <c r="I2816" s="43"/>
      <c r="J2816" s="43"/>
      <c r="K2816" s="133"/>
      <c r="L2816" s="43"/>
      <c r="M2816" s="133"/>
      <c r="N2816" s="133"/>
      <c r="O2816" s="43"/>
      <c r="P2816" s="43"/>
    </row>
    <row r="2817" spans="7:16" x14ac:dyDescent="0.25">
      <c r="G2817" s="43"/>
      <c r="H2817" s="43"/>
      <c r="I2817" s="43"/>
      <c r="J2817" s="43"/>
      <c r="K2817" s="133"/>
      <c r="L2817" s="43"/>
      <c r="M2817" s="133"/>
      <c r="N2817" s="133"/>
      <c r="O2817" s="43"/>
      <c r="P2817" s="43"/>
    </row>
    <row r="2818" spans="7:16" x14ac:dyDescent="0.25">
      <c r="G2818" s="43"/>
      <c r="H2818" s="43"/>
      <c r="I2818" s="43"/>
      <c r="J2818" s="43"/>
      <c r="K2818" s="133"/>
      <c r="L2818" s="43"/>
      <c r="M2818" s="133"/>
      <c r="N2818" s="133"/>
      <c r="O2818" s="43"/>
      <c r="P2818" s="43"/>
    </row>
    <row r="2819" spans="7:16" x14ac:dyDescent="0.25">
      <c r="G2819" s="43"/>
      <c r="H2819" s="43"/>
      <c r="I2819" s="43"/>
      <c r="J2819" s="43"/>
      <c r="K2819" s="133"/>
      <c r="L2819" s="43"/>
      <c r="M2819" s="133"/>
      <c r="N2819" s="133"/>
      <c r="O2819" s="43"/>
      <c r="P2819" s="43"/>
    </row>
    <row r="2820" spans="7:16" x14ac:dyDescent="0.25">
      <c r="G2820" s="43"/>
      <c r="H2820" s="43"/>
      <c r="I2820" s="43"/>
      <c r="J2820" s="43"/>
      <c r="K2820" s="133"/>
      <c r="L2820" s="43"/>
      <c r="M2820" s="133"/>
      <c r="N2820" s="133"/>
      <c r="O2820" s="43"/>
      <c r="P2820" s="43"/>
    </row>
    <row r="2821" spans="7:16" x14ac:dyDescent="0.25">
      <c r="G2821" s="43"/>
      <c r="H2821" s="43"/>
      <c r="I2821" s="43"/>
      <c r="J2821" s="43"/>
      <c r="K2821" s="133"/>
      <c r="L2821" s="43"/>
      <c r="M2821" s="133"/>
      <c r="N2821" s="133"/>
      <c r="O2821" s="43"/>
      <c r="P2821" s="43"/>
    </row>
    <row r="2822" spans="7:16" x14ac:dyDescent="0.25">
      <c r="G2822" s="43"/>
      <c r="H2822" s="43"/>
      <c r="I2822" s="43"/>
      <c r="J2822" s="43"/>
      <c r="K2822" s="133"/>
      <c r="L2822" s="43"/>
      <c r="M2822" s="133"/>
      <c r="N2822" s="133"/>
      <c r="O2822" s="43"/>
      <c r="P2822" s="43"/>
    </row>
    <row r="2823" spans="7:16" x14ac:dyDescent="0.25">
      <c r="G2823" s="43"/>
      <c r="H2823" s="43"/>
      <c r="I2823" s="43"/>
      <c r="J2823" s="43"/>
      <c r="K2823" s="133"/>
      <c r="L2823" s="43"/>
      <c r="M2823" s="133"/>
      <c r="N2823" s="133"/>
      <c r="O2823" s="43"/>
      <c r="P2823" s="43"/>
    </row>
    <row r="2824" spans="7:16" x14ac:dyDescent="0.25">
      <c r="G2824" s="43"/>
      <c r="H2824" s="43"/>
      <c r="I2824" s="43"/>
      <c r="J2824" s="43"/>
      <c r="K2824" s="133"/>
      <c r="L2824" s="43"/>
      <c r="M2824" s="133"/>
      <c r="N2824" s="133"/>
      <c r="O2824" s="43"/>
      <c r="P2824" s="43"/>
    </row>
    <row r="2825" spans="7:16" x14ac:dyDescent="0.25">
      <c r="G2825" s="43"/>
      <c r="H2825" s="43"/>
      <c r="I2825" s="43"/>
      <c r="J2825" s="43"/>
      <c r="K2825" s="133"/>
      <c r="L2825" s="43"/>
      <c r="M2825" s="133"/>
      <c r="N2825" s="133"/>
      <c r="O2825" s="43"/>
      <c r="P2825" s="43"/>
    </row>
    <row r="2826" spans="7:16" x14ac:dyDescent="0.25">
      <c r="G2826" s="43"/>
      <c r="H2826" s="43"/>
      <c r="I2826" s="43"/>
      <c r="J2826" s="43"/>
      <c r="K2826" s="133"/>
      <c r="L2826" s="43"/>
      <c r="M2826" s="133"/>
      <c r="N2826" s="133"/>
      <c r="O2826" s="43"/>
      <c r="P2826" s="43"/>
    </row>
    <row r="2827" spans="7:16" x14ac:dyDescent="0.25">
      <c r="G2827" s="43"/>
      <c r="H2827" s="43"/>
      <c r="I2827" s="43"/>
      <c r="J2827" s="43"/>
      <c r="K2827" s="133"/>
      <c r="L2827" s="43"/>
      <c r="M2827" s="133"/>
      <c r="N2827" s="133"/>
      <c r="O2827" s="43"/>
      <c r="P2827" s="43"/>
    </row>
    <row r="2828" spans="7:16" x14ac:dyDescent="0.25">
      <c r="G2828" s="43"/>
      <c r="H2828" s="43"/>
      <c r="I2828" s="43"/>
      <c r="J2828" s="43"/>
      <c r="K2828" s="133"/>
      <c r="L2828" s="43"/>
      <c r="M2828" s="133"/>
      <c r="N2828" s="133"/>
      <c r="O2828" s="43"/>
      <c r="P2828" s="43"/>
    </row>
    <row r="2829" spans="7:16" x14ac:dyDescent="0.25">
      <c r="G2829" s="43"/>
      <c r="H2829" s="43"/>
      <c r="I2829" s="43"/>
      <c r="J2829" s="43"/>
      <c r="K2829" s="133"/>
      <c r="L2829" s="43"/>
      <c r="M2829" s="133"/>
      <c r="N2829" s="133"/>
      <c r="O2829" s="43"/>
      <c r="P2829" s="43"/>
    </row>
    <row r="2830" spans="7:16" x14ac:dyDescent="0.25">
      <c r="G2830" s="43"/>
      <c r="H2830" s="43"/>
      <c r="I2830" s="43"/>
      <c r="J2830" s="43"/>
      <c r="K2830" s="133"/>
      <c r="L2830" s="43"/>
      <c r="M2830" s="133"/>
      <c r="N2830" s="133"/>
      <c r="O2830" s="43"/>
      <c r="P2830" s="43"/>
    </row>
    <row r="2831" spans="7:16" x14ac:dyDescent="0.25">
      <c r="G2831" s="43"/>
      <c r="H2831" s="43"/>
      <c r="I2831" s="43"/>
      <c r="J2831" s="43"/>
      <c r="K2831" s="133"/>
      <c r="L2831" s="43"/>
      <c r="M2831" s="133"/>
      <c r="N2831" s="133"/>
      <c r="O2831" s="43"/>
      <c r="P2831" s="43"/>
    </row>
    <row r="2832" spans="7:16" x14ac:dyDescent="0.25">
      <c r="G2832" s="43"/>
      <c r="H2832" s="43"/>
      <c r="I2832" s="43"/>
      <c r="J2832" s="43"/>
      <c r="K2832" s="133"/>
      <c r="L2832" s="43"/>
      <c r="M2832" s="133"/>
      <c r="N2832" s="133"/>
      <c r="O2832" s="43"/>
      <c r="P2832" s="43"/>
    </row>
    <row r="2833" spans="7:16" x14ac:dyDescent="0.25">
      <c r="G2833" s="43"/>
      <c r="H2833" s="43"/>
      <c r="I2833" s="43"/>
      <c r="J2833" s="43"/>
      <c r="K2833" s="133"/>
      <c r="L2833" s="43"/>
      <c r="M2833" s="133"/>
      <c r="N2833" s="133"/>
      <c r="O2833" s="43"/>
      <c r="P2833" s="43"/>
    </row>
    <row r="2834" spans="7:16" x14ac:dyDescent="0.25">
      <c r="G2834" s="43"/>
      <c r="H2834" s="43"/>
      <c r="I2834" s="43"/>
      <c r="J2834" s="43"/>
      <c r="K2834" s="133"/>
      <c r="L2834" s="43"/>
      <c r="M2834" s="133"/>
      <c r="N2834" s="133"/>
      <c r="O2834" s="43"/>
      <c r="P2834" s="43"/>
    </row>
    <row r="2835" spans="7:16" x14ac:dyDescent="0.25">
      <c r="G2835" s="43"/>
      <c r="H2835" s="43"/>
      <c r="I2835" s="43"/>
      <c r="J2835" s="43"/>
      <c r="K2835" s="133"/>
      <c r="L2835" s="43"/>
      <c r="M2835" s="133"/>
      <c r="N2835" s="133"/>
      <c r="O2835" s="43"/>
      <c r="P2835" s="43"/>
    </row>
    <row r="2836" spans="7:16" x14ac:dyDescent="0.25">
      <c r="G2836" s="43"/>
      <c r="H2836" s="43"/>
      <c r="I2836" s="43"/>
      <c r="J2836" s="43"/>
      <c r="K2836" s="133"/>
      <c r="L2836" s="43"/>
      <c r="M2836" s="133"/>
      <c r="N2836" s="133"/>
      <c r="O2836" s="43"/>
      <c r="P2836" s="43"/>
    </row>
    <row r="2837" spans="7:16" x14ac:dyDescent="0.25">
      <c r="G2837" s="43"/>
      <c r="H2837" s="43"/>
      <c r="I2837" s="43"/>
      <c r="J2837" s="43"/>
      <c r="K2837" s="133"/>
      <c r="L2837" s="43"/>
      <c r="M2837" s="133"/>
      <c r="N2837" s="133"/>
      <c r="O2837" s="43"/>
      <c r="P2837" s="43"/>
    </row>
    <row r="2838" spans="7:16" x14ac:dyDescent="0.25">
      <c r="G2838" s="43"/>
      <c r="H2838" s="43"/>
      <c r="I2838" s="43"/>
      <c r="J2838" s="43"/>
      <c r="K2838" s="133"/>
      <c r="L2838" s="43"/>
      <c r="M2838" s="133"/>
      <c r="N2838" s="133"/>
      <c r="O2838" s="43"/>
      <c r="P2838" s="43"/>
    </row>
    <row r="2839" spans="7:16" x14ac:dyDescent="0.25">
      <c r="G2839" s="43"/>
      <c r="H2839" s="43"/>
      <c r="I2839" s="43"/>
      <c r="J2839" s="43"/>
      <c r="K2839" s="133"/>
      <c r="L2839" s="43"/>
      <c r="M2839" s="133"/>
      <c r="N2839" s="133"/>
      <c r="O2839" s="43"/>
      <c r="P2839" s="43"/>
    </row>
    <row r="2840" spans="7:16" x14ac:dyDescent="0.25">
      <c r="G2840" s="43"/>
      <c r="H2840" s="43"/>
      <c r="I2840" s="43"/>
      <c r="J2840" s="43"/>
      <c r="K2840" s="133"/>
      <c r="L2840" s="43"/>
      <c r="M2840" s="133"/>
      <c r="N2840" s="133"/>
      <c r="O2840" s="43"/>
      <c r="P2840" s="43"/>
    </row>
    <row r="2841" spans="7:16" x14ac:dyDescent="0.25">
      <c r="G2841" s="43"/>
      <c r="H2841" s="43"/>
      <c r="I2841" s="43"/>
      <c r="J2841" s="43"/>
      <c r="K2841" s="133"/>
      <c r="L2841" s="43"/>
      <c r="M2841" s="133"/>
      <c r="N2841" s="133"/>
      <c r="O2841" s="43"/>
      <c r="P2841" s="43"/>
    </row>
    <row r="2842" spans="7:16" x14ac:dyDescent="0.25">
      <c r="G2842" s="43"/>
      <c r="H2842" s="43"/>
      <c r="I2842" s="43"/>
      <c r="J2842" s="43"/>
      <c r="K2842" s="133"/>
      <c r="L2842" s="43"/>
      <c r="M2842" s="133"/>
      <c r="N2842" s="133"/>
      <c r="O2842" s="43"/>
      <c r="P2842" s="43"/>
    </row>
    <row r="2843" spans="7:16" x14ac:dyDescent="0.25">
      <c r="G2843" s="43"/>
      <c r="H2843" s="43"/>
      <c r="I2843" s="43"/>
      <c r="J2843" s="43"/>
      <c r="K2843" s="133"/>
      <c r="L2843" s="43"/>
      <c r="M2843" s="133"/>
      <c r="N2843" s="133"/>
      <c r="O2843" s="43"/>
      <c r="P2843" s="43"/>
    </row>
    <row r="2844" spans="7:16" x14ac:dyDescent="0.25">
      <c r="G2844" s="43"/>
      <c r="H2844" s="43"/>
      <c r="I2844" s="43"/>
      <c r="J2844" s="43"/>
      <c r="K2844" s="133"/>
      <c r="L2844" s="43"/>
      <c r="M2844" s="133"/>
      <c r="N2844" s="133"/>
      <c r="O2844" s="43"/>
      <c r="P2844" s="43"/>
    </row>
    <row r="2845" spans="7:16" x14ac:dyDescent="0.25">
      <c r="G2845" s="43"/>
      <c r="H2845" s="43"/>
      <c r="I2845" s="43"/>
      <c r="J2845" s="43"/>
      <c r="K2845" s="133"/>
      <c r="L2845" s="43"/>
      <c r="M2845" s="133"/>
      <c r="N2845" s="133"/>
      <c r="O2845" s="43"/>
      <c r="P2845" s="43"/>
    </row>
    <row r="2846" spans="7:16" x14ac:dyDescent="0.25">
      <c r="G2846" s="43"/>
      <c r="H2846" s="43"/>
      <c r="I2846" s="43"/>
      <c r="J2846" s="43"/>
      <c r="K2846" s="133"/>
      <c r="L2846" s="43"/>
      <c r="M2846" s="133"/>
      <c r="N2846" s="133"/>
      <c r="O2846" s="43"/>
      <c r="P2846" s="43"/>
    </row>
    <row r="2847" spans="7:16" x14ac:dyDescent="0.25">
      <c r="G2847" s="43"/>
      <c r="H2847" s="43"/>
      <c r="I2847" s="43"/>
      <c r="J2847" s="43"/>
      <c r="K2847" s="133"/>
      <c r="L2847" s="43"/>
      <c r="M2847" s="133"/>
      <c r="N2847" s="133"/>
      <c r="O2847" s="43"/>
      <c r="P2847" s="43"/>
    </row>
    <row r="2848" spans="7:16" x14ac:dyDescent="0.25">
      <c r="G2848" s="43"/>
      <c r="H2848" s="43"/>
      <c r="I2848" s="43"/>
      <c r="J2848" s="43"/>
      <c r="K2848" s="133"/>
      <c r="L2848" s="43"/>
      <c r="M2848" s="133"/>
      <c r="N2848" s="133"/>
      <c r="O2848" s="43"/>
      <c r="P2848" s="43"/>
    </row>
    <row r="2849" spans="7:16" x14ac:dyDescent="0.25">
      <c r="G2849" s="43"/>
      <c r="H2849" s="43"/>
      <c r="I2849" s="43"/>
      <c r="J2849" s="43"/>
      <c r="K2849" s="133"/>
      <c r="L2849" s="43"/>
      <c r="M2849" s="133"/>
      <c r="N2849" s="133"/>
      <c r="O2849" s="43"/>
      <c r="P2849" s="43"/>
    </row>
    <row r="2850" spans="7:16" x14ac:dyDescent="0.25">
      <c r="G2850" s="43"/>
      <c r="H2850" s="43"/>
      <c r="I2850" s="43"/>
      <c r="J2850" s="43"/>
      <c r="K2850" s="133"/>
      <c r="L2850" s="43"/>
      <c r="M2850" s="133"/>
      <c r="N2850" s="133"/>
      <c r="O2850" s="43"/>
      <c r="P2850" s="43"/>
    </row>
    <row r="2851" spans="7:16" x14ac:dyDescent="0.25">
      <c r="G2851" s="43"/>
      <c r="H2851" s="43"/>
      <c r="I2851" s="43"/>
      <c r="J2851" s="43"/>
      <c r="K2851" s="133"/>
      <c r="L2851" s="43"/>
      <c r="M2851" s="133"/>
      <c r="N2851" s="133"/>
      <c r="O2851" s="43"/>
      <c r="P2851" s="43"/>
    </row>
    <row r="2852" spans="7:16" x14ac:dyDescent="0.25">
      <c r="G2852" s="43"/>
      <c r="H2852" s="43"/>
      <c r="I2852" s="43"/>
      <c r="J2852" s="43"/>
      <c r="K2852" s="133"/>
      <c r="L2852" s="43"/>
      <c r="M2852" s="133"/>
      <c r="N2852" s="133"/>
      <c r="O2852" s="43"/>
      <c r="P2852" s="43"/>
    </row>
    <row r="2853" spans="7:16" x14ac:dyDescent="0.25">
      <c r="G2853" s="43"/>
      <c r="H2853" s="43"/>
      <c r="I2853" s="43"/>
      <c r="J2853" s="43"/>
      <c r="K2853" s="133"/>
      <c r="L2853" s="43"/>
      <c r="M2853" s="133"/>
      <c r="N2853" s="133"/>
      <c r="O2853" s="43"/>
      <c r="P2853" s="43"/>
    </row>
    <row r="2854" spans="7:16" x14ac:dyDescent="0.25">
      <c r="G2854" s="43"/>
      <c r="H2854" s="43"/>
      <c r="I2854" s="43"/>
      <c r="J2854" s="43"/>
      <c r="K2854" s="133"/>
      <c r="L2854" s="43"/>
      <c r="M2854" s="133"/>
      <c r="N2854" s="133"/>
      <c r="O2854" s="43"/>
      <c r="P2854" s="43"/>
    </row>
    <row r="2855" spans="7:16" x14ac:dyDescent="0.25">
      <c r="G2855" s="43"/>
      <c r="H2855" s="43"/>
      <c r="I2855" s="43"/>
      <c r="J2855" s="43"/>
      <c r="K2855" s="133"/>
      <c r="L2855" s="43"/>
      <c r="M2855" s="133"/>
      <c r="N2855" s="133"/>
      <c r="O2855" s="43"/>
      <c r="P2855" s="43"/>
    </row>
    <row r="2856" spans="7:16" x14ac:dyDescent="0.25">
      <c r="G2856" s="43"/>
      <c r="H2856" s="43"/>
      <c r="I2856" s="43"/>
      <c r="J2856" s="43"/>
      <c r="K2856" s="133"/>
      <c r="L2856" s="43"/>
      <c r="M2856" s="133"/>
      <c r="N2856" s="133"/>
      <c r="O2856" s="43"/>
      <c r="P2856" s="43"/>
    </row>
    <row r="2857" spans="7:16" x14ac:dyDescent="0.25">
      <c r="G2857" s="43"/>
      <c r="H2857" s="43"/>
      <c r="I2857" s="43"/>
      <c r="J2857" s="43"/>
      <c r="K2857" s="133"/>
      <c r="L2857" s="43"/>
      <c r="M2857" s="133"/>
      <c r="N2857" s="133"/>
      <c r="O2857" s="43"/>
      <c r="P2857" s="43"/>
    </row>
    <row r="2858" spans="7:16" x14ac:dyDescent="0.25">
      <c r="G2858" s="43"/>
      <c r="H2858" s="43"/>
      <c r="I2858" s="43"/>
      <c r="J2858" s="43"/>
      <c r="K2858" s="133"/>
      <c r="L2858" s="43"/>
      <c r="M2858" s="133"/>
      <c r="N2858" s="133"/>
      <c r="O2858" s="43"/>
      <c r="P2858" s="43"/>
    </row>
    <row r="2859" spans="7:16" x14ac:dyDescent="0.25">
      <c r="G2859" s="43"/>
      <c r="H2859" s="43"/>
      <c r="I2859" s="43"/>
      <c r="J2859" s="43"/>
      <c r="K2859" s="133"/>
      <c r="L2859" s="43"/>
      <c r="M2859" s="133"/>
      <c r="N2859" s="133"/>
      <c r="O2859" s="43"/>
      <c r="P2859" s="43"/>
    </row>
    <row r="2860" spans="7:16" x14ac:dyDescent="0.25">
      <c r="G2860" s="43"/>
      <c r="H2860" s="43"/>
      <c r="I2860" s="43"/>
      <c r="J2860" s="43"/>
      <c r="K2860" s="133"/>
      <c r="L2860" s="43"/>
      <c r="M2860" s="133"/>
      <c r="N2860" s="133"/>
      <c r="O2860" s="43"/>
      <c r="P2860" s="43"/>
    </row>
    <row r="2861" spans="7:16" x14ac:dyDescent="0.25">
      <c r="G2861" s="43"/>
      <c r="H2861" s="43"/>
      <c r="I2861" s="43"/>
      <c r="J2861" s="43"/>
      <c r="K2861" s="133"/>
      <c r="L2861" s="43"/>
      <c r="M2861" s="133"/>
      <c r="N2861" s="133"/>
      <c r="O2861" s="43"/>
      <c r="P2861" s="43"/>
    </row>
    <row r="2862" spans="7:16" x14ac:dyDescent="0.25">
      <c r="G2862" s="43"/>
      <c r="H2862" s="43"/>
      <c r="I2862" s="43"/>
      <c r="J2862" s="43"/>
      <c r="K2862" s="133"/>
      <c r="L2862" s="43"/>
      <c r="M2862" s="133"/>
      <c r="N2862" s="133"/>
      <c r="O2862" s="43"/>
      <c r="P2862" s="43"/>
    </row>
    <row r="2863" spans="7:16" x14ac:dyDescent="0.25">
      <c r="G2863" s="43"/>
      <c r="H2863" s="43"/>
      <c r="I2863" s="43"/>
      <c r="J2863" s="43"/>
      <c r="K2863" s="133"/>
      <c r="L2863" s="43"/>
      <c r="M2863" s="133"/>
      <c r="N2863" s="133"/>
      <c r="O2863" s="43"/>
      <c r="P2863" s="43"/>
    </row>
    <row r="2864" spans="7:16" x14ac:dyDescent="0.25">
      <c r="G2864" s="43"/>
      <c r="H2864" s="43"/>
      <c r="I2864" s="43"/>
      <c r="J2864" s="43"/>
      <c r="K2864" s="133"/>
      <c r="L2864" s="43"/>
      <c r="M2864" s="133"/>
      <c r="N2864" s="133"/>
      <c r="O2864" s="43"/>
      <c r="P2864" s="43"/>
    </row>
    <row r="2865" spans="7:16" x14ac:dyDescent="0.25">
      <c r="G2865" s="43"/>
      <c r="H2865" s="43"/>
      <c r="I2865" s="43"/>
      <c r="J2865" s="43"/>
      <c r="K2865" s="133"/>
      <c r="L2865" s="43"/>
      <c r="M2865" s="133"/>
      <c r="N2865" s="133"/>
      <c r="O2865" s="43"/>
      <c r="P2865" s="43"/>
    </row>
    <row r="2866" spans="7:16" x14ac:dyDescent="0.25">
      <c r="G2866" s="43"/>
      <c r="H2866" s="43"/>
      <c r="I2866" s="43"/>
      <c r="J2866" s="43"/>
      <c r="K2866" s="133"/>
      <c r="L2866" s="43"/>
      <c r="M2866" s="133"/>
      <c r="N2866" s="133"/>
      <c r="O2866" s="43"/>
      <c r="P2866" s="43"/>
    </row>
    <row r="2867" spans="7:16" x14ac:dyDescent="0.25">
      <c r="G2867" s="43"/>
      <c r="H2867" s="43"/>
      <c r="I2867" s="43"/>
      <c r="J2867" s="43"/>
      <c r="K2867" s="133"/>
      <c r="L2867" s="43"/>
      <c r="M2867" s="133"/>
      <c r="N2867" s="133"/>
      <c r="O2867" s="43"/>
      <c r="P2867" s="43"/>
    </row>
    <row r="2868" spans="7:16" x14ac:dyDescent="0.25">
      <c r="G2868" s="43"/>
      <c r="H2868" s="43"/>
      <c r="I2868" s="43"/>
      <c r="J2868" s="43"/>
      <c r="K2868" s="133"/>
      <c r="L2868" s="43"/>
      <c r="M2868" s="133"/>
      <c r="N2868" s="133"/>
      <c r="O2868" s="43"/>
      <c r="P2868" s="43"/>
    </row>
    <row r="2869" spans="7:16" x14ac:dyDescent="0.25">
      <c r="G2869" s="43"/>
      <c r="H2869" s="43"/>
      <c r="I2869" s="43"/>
      <c r="J2869" s="43"/>
      <c r="K2869" s="133"/>
      <c r="L2869" s="43"/>
      <c r="M2869" s="133"/>
      <c r="N2869" s="133"/>
      <c r="O2869" s="43"/>
      <c r="P2869" s="43"/>
    </row>
    <row r="2870" spans="7:16" x14ac:dyDescent="0.25">
      <c r="G2870" s="43"/>
      <c r="H2870" s="43"/>
      <c r="I2870" s="43"/>
      <c r="J2870" s="43"/>
      <c r="K2870" s="133"/>
      <c r="L2870" s="43"/>
      <c r="M2870" s="133"/>
      <c r="N2870" s="133"/>
      <c r="O2870" s="43"/>
      <c r="P2870" s="43"/>
    </row>
    <row r="2871" spans="7:16" x14ac:dyDescent="0.25">
      <c r="G2871" s="43"/>
      <c r="H2871" s="43"/>
      <c r="I2871" s="43"/>
      <c r="J2871" s="43"/>
      <c r="K2871" s="133"/>
      <c r="L2871" s="43"/>
      <c r="M2871" s="133"/>
      <c r="N2871" s="133"/>
      <c r="O2871" s="43"/>
      <c r="P2871" s="43"/>
    </row>
    <row r="2872" spans="7:16" x14ac:dyDescent="0.25">
      <c r="G2872" s="43"/>
      <c r="H2872" s="43"/>
      <c r="I2872" s="43"/>
      <c r="J2872" s="43"/>
      <c r="K2872" s="133"/>
      <c r="L2872" s="43"/>
      <c r="M2872" s="133"/>
      <c r="N2872" s="133"/>
      <c r="O2872" s="43"/>
      <c r="P2872" s="43"/>
    </row>
    <row r="2873" spans="7:16" x14ac:dyDescent="0.25">
      <c r="G2873" s="43"/>
      <c r="H2873" s="43"/>
      <c r="I2873" s="43"/>
      <c r="J2873" s="43"/>
      <c r="K2873" s="133"/>
      <c r="L2873" s="43"/>
      <c r="M2873" s="133"/>
      <c r="N2873" s="133"/>
      <c r="O2873" s="43"/>
      <c r="P2873" s="43"/>
    </row>
    <row r="2874" spans="7:16" x14ac:dyDescent="0.25">
      <c r="G2874" s="43"/>
      <c r="H2874" s="43"/>
      <c r="I2874" s="43"/>
      <c r="J2874" s="43"/>
      <c r="K2874" s="133"/>
      <c r="L2874" s="43"/>
      <c r="M2874" s="133"/>
      <c r="N2874" s="133"/>
      <c r="O2874" s="43"/>
      <c r="P2874" s="43"/>
    </row>
    <row r="2875" spans="7:16" x14ac:dyDescent="0.25">
      <c r="G2875" s="43"/>
      <c r="H2875" s="43"/>
      <c r="I2875" s="43"/>
      <c r="J2875" s="43"/>
      <c r="K2875" s="133"/>
      <c r="L2875" s="43"/>
      <c r="M2875" s="133"/>
      <c r="N2875" s="133"/>
      <c r="O2875" s="43"/>
      <c r="P2875" s="43"/>
    </row>
    <row r="2876" spans="7:16" x14ac:dyDescent="0.25">
      <c r="G2876" s="43"/>
      <c r="H2876" s="43"/>
      <c r="I2876" s="43"/>
      <c r="J2876" s="43"/>
      <c r="K2876" s="133"/>
      <c r="L2876" s="43"/>
      <c r="M2876" s="133"/>
      <c r="N2876" s="133"/>
      <c r="O2876" s="43"/>
      <c r="P2876" s="43"/>
    </row>
    <row r="2877" spans="7:16" x14ac:dyDescent="0.25">
      <c r="G2877" s="43"/>
      <c r="H2877" s="43"/>
      <c r="I2877" s="43"/>
      <c r="J2877" s="43"/>
      <c r="K2877" s="133"/>
      <c r="L2877" s="43"/>
      <c r="M2877" s="133"/>
      <c r="N2877" s="133"/>
      <c r="O2877" s="43"/>
      <c r="P2877" s="43"/>
    </row>
    <row r="2878" spans="7:16" x14ac:dyDescent="0.25">
      <c r="G2878" s="43"/>
      <c r="H2878" s="43"/>
      <c r="I2878" s="43"/>
      <c r="J2878" s="43"/>
      <c r="K2878" s="133"/>
      <c r="L2878" s="43"/>
      <c r="M2878" s="133"/>
      <c r="N2878" s="133"/>
      <c r="O2878" s="43"/>
      <c r="P2878" s="43"/>
    </row>
    <row r="2879" spans="7:16" x14ac:dyDescent="0.25">
      <c r="G2879" s="43"/>
      <c r="H2879" s="43"/>
      <c r="I2879" s="43"/>
      <c r="J2879" s="43"/>
      <c r="K2879" s="133"/>
      <c r="L2879" s="43"/>
      <c r="M2879" s="133"/>
      <c r="N2879" s="133"/>
      <c r="O2879" s="43"/>
      <c r="P2879" s="43"/>
    </row>
    <row r="2880" spans="7:16" x14ac:dyDescent="0.25">
      <c r="G2880" s="43"/>
      <c r="H2880" s="43"/>
      <c r="I2880" s="43"/>
      <c r="J2880" s="43"/>
      <c r="K2880" s="133"/>
      <c r="L2880" s="43"/>
      <c r="M2880" s="133"/>
      <c r="N2880" s="133"/>
      <c r="O2880" s="43"/>
      <c r="P2880" s="43"/>
    </row>
    <row r="2881" spans="7:16" x14ac:dyDescent="0.25">
      <c r="G2881" s="43"/>
      <c r="H2881" s="43"/>
      <c r="I2881" s="43"/>
      <c r="J2881" s="43"/>
      <c r="K2881" s="133"/>
      <c r="L2881" s="43"/>
      <c r="M2881" s="133"/>
      <c r="N2881" s="133"/>
      <c r="O2881" s="43"/>
      <c r="P2881" s="43"/>
    </row>
    <row r="2882" spans="7:16" x14ac:dyDescent="0.25">
      <c r="G2882" s="43"/>
      <c r="H2882" s="43"/>
      <c r="I2882" s="43"/>
      <c r="J2882" s="43"/>
      <c r="K2882" s="133"/>
      <c r="L2882" s="43"/>
      <c r="M2882" s="133"/>
      <c r="N2882" s="133"/>
      <c r="O2882" s="43"/>
      <c r="P2882" s="43"/>
    </row>
    <row r="2883" spans="7:16" x14ac:dyDescent="0.25">
      <c r="G2883" s="43"/>
      <c r="H2883" s="43"/>
      <c r="I2883" s="43"/>
      <c r="J2883" s="43"/>
      <c r="K2883" s="133"/>
      <c r="L2883" s="43"/>
      <c r="M2883" s="133"/>
      <c r="N2883" s="133"/>
      <c r="O2883" s="43"/>
      <c r="P2883" s="43"/>
    </row>
    <row r="2884" spans="7:16" x14ac:dyDescent="0.25">
      <c r="G2884" s="43"/>
      <c r="H2884" s="43"/>
      <c r="I2884" s="43"/>
      <c r="J2884" s="43"/>
      <c r="K2884" s="133"/>
      <c r="L2884" s="43"/>
      <c r="M2884" s="133"/>
      <c r="N2884" s="133"/>
      <c r="O2884" s="43"/>
      <c r="P2884" s="43"/>
    </row>
    <row r="2885" spans="7:16" x14ac:dyDescent="0.25">
      <c r="G2885" s="43"/>
      <c r="H2885" s="43"/>
      <c r="I2885" s="43"/>
      <c r="J2885" s="43"/>
      <c r="K2885" s="133"/>
      <c r="L2885" s="43"/>
      <c r="M2885" s="133"/>
      <c r="N2885" s="133"/>
      <c r="O2885" s="43"/>
      <c r="P2885" s="43"/>
    </row>
    <row r="2886" spans="7:16" x14ac:dyDescent="0.25">
      <c r="G2886" s="43"/>
      <c r="H2886" s="43"/>
      <c r="I2886" s="43"/>
      <c r="J2886" s="43"/>
      <c r="K2886" s="133"/>
      <c r="L2886" s="43"/>
      <c r="M2886" s="133"/>
      <c r="N2886" s="133"/>
      <c r="O2886" s="43"/>
      <c r="P2886" s="43"/>
    </row>
    <row r="2887" spans="7:16" x14ac:dyDescent="0.25">
      <c r="G2887" s="43"/>
      <c r="H2887" s="43"/>
      <c r="I2887" s="43"/>
      <c r="J2887" s="43"/>
      <c r="K2887" s="133"/>
      <c r="L2887" s="43"/>
      <c r="M2887" s="133"/>
      <c r="N2887" s="133"/>
      <c r="O2887" s="43"/>
      <c r="P2887" s="43"/>
    </row>
    <row r="2888" spans="7:16" x14ac:dyDescent="0.25">
      <c r="G2888" s="43"/>
      <c r="H2888" s="43"/>
      <c r="I2888" s="43"/>
      <c r="J2888" s="43"/>
      <c r="K2888" s="133"/>
      <c r="L2888" s="43"/>
      <c r="M2888" s="133"/>
      <c r="N2888" s="133"/>
      <c r="O2888" s="43"/>
      <c r="P2888" s="43"/>
    </row>
    <row r="2889" spans="7:16" x14ac:dyDescent="0.25">
      <c r="G2889" s="43"/>
      <c r="H2889" s="43"/>
      <c r="I2889" s="43"/>
      <c r="J2889" s="43"/>
      <c r="K2889" s="133"/>
      <c r="L2889" s="43"/>
      <c r="M2889" s="133"/>
      <c r="N2889" s="133"/>
      <c r="O2889" s="43"/>
      <c r="P2889" s="43"/>
    </row>
    <row r="2890" spans="7:16" x14ac:dyDescent="0.25">
      <c r="G2890" s="43"/>
      <c r="H2890" s="43"/>
      <c r="I2890" s="43"/>
      <c r="J2890" s="43"/>
      <c r="K2890" s="133"/>
      <c r="L2890" s="43"/>
      <c r="M2890" s="133"/>
      <c r="N2890" s="133"/>
      <c r="O2890" s="43"/>
      <c r="P2890" s="43"/>
    </row>
    <row r="2891" spans="7:16" x14ac:dyDescent="0.25">
      <c r="G2891" s="43"/>
      <c r="H2891" s="43"/>
      <c r="I2891" s="43"/>
      <c r="J2891" s="43"/>
      <c r="K2891" s="133"/>
      <c r="L2891" s="43"/>
      <c r="M2891" s="133"/>
      <c r="N2891" s="133"/>
      <c r="O2891" s="43"/>
      <c r="P2891" s="43"/>
    </row>
    <row r="2892" spans="7:16" x14ac:dyDescent="0.25">
      <c r="G2892" s="43"/>
      <c r="H2892" s="43"/>
      <c r="I2892" s="43"/>
      <c r="J2892" s="43"/>
      <c r="K2892" s="133"/>
      <c r="L2892" s="43"/>
      <c r="M2892" s="133"/>
      <c r="N2892" s="133"/>
      <c r="O2892" s="43"/>
      <c r="P2892" s="43"/>
    </row>
    <row r="2893" spans="7:16" x14ac:dyDescent="0.25">
      <c r="G2893" s="43"/>
      <c r="H2893" s="43"/>
      <c r="I2893" s="43"/>
      <c r="J2893" s="43"/>
      <c r="K2893" s="133"/>
      <c r="L2893" s="43"/>
      <c r="M2893" s="133"/>
      <c r="N2893" s="133"/>
      <c r="O2893" s="43"/>
      <c r="P2893" s="43"/>
    </row>
    <row r="2894" spans="7:16" x14ac:dyDescent="0.25">
      <c r="G2894" s="43"/>
      <c r="H2894" s="43"/>
      <c r="I2894" s="43"/>
      <c r="J2894" s="43"/>
      <c r="K2894" s="133"/>
      <c r="L2894" s="43"/>
      <c r="M2894" s="133"/>
      <c r="N2894" s="133"/>
      <c r="O2894" s="43"/>
      <c r="P2894" s="43"/>
    </row>
    <row r="2895" spans="7:16" x14ac:dyDescent="0.25">
      <c r="G2895" s="43"/>
      <c r="H2895" s="43"/>
      <c r="I2895" s="43"/>
      <c r="J2895" s="43"/>
      <c r="K2895" s="133"/>
      <c r="L2895" s="43"/>
      <c r="M2895" s="133"/>
      <c r="N2895" s="133"/>
      <c r="O2895" s="43"/>
      <c r="P2895" s="43"/>
    </row>
    <row r="2896" spans="7:16" x14ac:dyDescent="0.25">
      <c r="G2896" s="43"/>
      <c r="H2896" s="43"/>
      <c r="I2896" s="43"/>
      <c r="J2896" s="43"/>
      <c r="K2896" s="133"/>
      <c r="L2896" s="43"/>
      <c r="M2896" s="133"/>
      <c r="N2896" s="133"/>
      <c r="O2896" s="43"/>
      <c r="P2896" s="43"/>
    </row>
    <row r="2897" spans="7:16" x14ac:dyDescent="0.25">
      <c r="G2897" s="43"/>
      <c r="H2897" s="43"/>
      <c r="I2897" s="43"/>
      <c r="J2897" s="43"/>
      <c r="K2897" s="133"/>
      <c r="L2897" s="43"/>
      <c r="M2897" s="133"/>
      <c r="N2897" s="133"/>
      <c r="O2897" s="43"/>
      <c r="P2897" s="43"/>
    </row>
    <row r="2898" spans="7:16" x14ac:dyDescent="0.25">
      <c r="G2898" s="43"/>
      <c r="H2898" s="43"/>
      <c r="I2898" s="43"/>
      <c r="J2898" s="43"/>
      <c r="K2898" s="133"/>
      <c r="L2898" s="43"/>
      <c r="M2898" s="133"/>
      <c r="N2898" s="133"/>
      <c r="O2898" s="43"/>
      <c r="P2898" s="43"/>
    </row>
    <row r="2899" spans="7:16" x14ac:dyDescent="0.25">
      <c r="G2899" s="43"/>
      <c r="H2899" s="43"/>
      <c r="I2899" s="43"/>
      <c r="J2899" s="43"/>
      <c r="K2899" s="133"/>
      <c r="L2899" s="43"/>
      <c r="M2899" s="133"/>
      <c r="N2899" s="133"/>
      <c r="O2899" s="43"/>
      <c r="P2899" s="43"/>
    </row>
    <row r="2900" spans="7:16" x14ac:dyDescent="0.25">
      <c r="G2900" s="43"/>
      <c r="H2900" s="43"/>
      <c r="I2900" s="43"/>
      <c r="J2900" s="43"/>
      <c r="K2900" s="133"/>
      <c r="L2900" s="43"/>
      <c r="M2900" s="133"/>
      <c r="N2900" s="133"/>
      <c r="O2900" s="43"/>
      <c r="P2900" s="43"/>
    </row>
    <row r="2901" spans="7:16" x14ac:dyDescent="0.25">
      <c r="G2901" s="43"/>
      <c r="H2901" s="43"/>
      <c r="I2901" s="43"/>
      <c r="J2901" s="43"/>
      <c r="K2901" s="133"/>
      <c r="L2901" s="43"/>
      <c r="M2901" s="133"/>
      <c r="N2901" s="133"/>
      <c r="O2901" s="43"/>
      <c r="P2901" s="43"/>
    </row>
    <row r="2902" spans="7:16" x14ac:dyDescent="0.25">
      <c r="G2902" s="43"/>
      <c r="H2902" s="43"/>
      <c r="I2902" s="43"/>
      <c r="J2902" s="43"/>
      <c r="K2902" s="133"/>
      <c r="L2902" s="43"/>
      <c r="M2902" s="133"/>
      <c r="N2902" s="133"/>
      <c r="O2902" s="43"/>
      <c r="P2902" s="43"/>
    </row>
    <row r="2903" spans="7:16" x14ac:dyDescent="0.25">
      <c r="G2903" s="43"/>
      <c r="H2903" s="43"/>
      <c r="I2903" s="43"/>
      <c r="J2903" s="43"/>
      <c r="K2903" s="133"/>
      <c r="L2903" s="43"/>
      <c r="M2903" s="133"/>
      <c r="N2903" s="133"/>
      <c r="O2903" s="43"/>
      <c r="P2903" s="43"/>
    </row>
    <row r="2904" spans="7:16" x14ac:dyDescent="0.25">
      <c r="G2904" s="43"/>
      <c r="H2904" s="43"/>
      <c r="I2904" s="43"/>
      <c r="J2904" s="43"/>
      <c r="K2904" s="133"/>
      <c r="L2904" s="43"/>
      <c r="M2904" s="133"/>
      <c r="N2904" s="133"/>
      <c r="O2904" s="43"/>
      <c r="P2904" s="43"/>
    </row>
    <row r="2905" spans="7:16" x14ac:dyDescent="0.25">
      <c r="G2905" s="43"/>
      <c r="H2905" s="43"/>
      <c r="I2905" s="43"/>
      <c r="J2905" s="43"/>
      <c r="K2905" s="133"/>
      <c r="L2905" s="43"/>
      <c r="M2905" s="133"/>
      <c r="N2905" s="133"/>
      <c r="O2905" s="43"/>
      <c r="P2905" s="43"/>
    </row>
    <row r="2906" spans="7:16" x14ac:dyDescent="0.25">
      <c r="G2906" s="43"/>
      <c r="H2906" s="43"/>
      <c r="I2906" s="43"/>
      <c r="J2906" s="43"/>
      <c r="K2906" s="133"/>
      <c r="L2906" s="43"/>
      <c r="M2906" s="133"/>
      <c r="N2906" s="133"/>
      <c r="O2906" s="43"/>
      <c r="P2906" s="43"/>
    </row>
    <row r="2907" spans="7:16" x14ac:dyDescent="0.25">
      <c r="G2907" s="43"/>
      <c r="H2907" s="43"/>
      <c r="I2907" s="43"/>
      <c r="J2907" s="43"/>
      <c r="K2907" s="133"/>
      <c r="L2907" s="43"/>
      <c r="M2907" s="133"/>
      <c r="N2907" s="133"/>
      <c r="O2907" s="43"/>
      <c r="P2907" s="43"/>
    </row>
    <row r="2908" spans="7:16" x14ac:dyDescent="0.25">
      <c r="G2908" s="43"/>
      <c r="H2908" s="43"/>
      <c r="I2908" s="43"/>
      <c r="J2908" s="43"/>
      <c r="K2908" s="133"/>
      <c r="L2908" s="43"/>
      <c r="M2908" s="133"/>
      <c r="N2908" s="133"/>
      <c r="O2908" s="43"/>
      <c r="P2908" s="43"/>
    </row>
    <row r="2909" spans="7:16" x14ac:dyDescent="0.25">
      <c r="G2909" s="43"/>
      <c r="H2909" s="43"/>
      <c r="I2909" s="43"/>
      <c r="J2909" s="43"/>
      <c r="K2909" s="133"/>
      <c r="L2909" s="43"/>
      <c r="M2909" s="133"/>
      <c r="N2909" s="133"/>
      <c r="O2909" s="43"/>
      <c r="P2909" s="43"/>
    </row>
    <row r="2910" spans="7:16" x14ac:dyDescent="0.25">
      <c r="G2910" s="43"/>
      <c r="H2910" s="43"/>
      <c r="I2910" s="43"/>
      <c r="J2910" s="43"/>
      <c r="K2910" s="133"/>
      <c r="L2910" s="43"/>
      <c r="M2910" s="133"/>
      <c r="N2910" s="133"/>
      <c r="O2910" s="43"/>
      <c r="P2910" s="43"/>
    </row>
    <row r="2911" spans="7:16" x14ac:dyDescent="0.25">
      <c r="G2911" s="43"/>
      <c r="H2911" s="43"/>
      <c r="I2911" s="43"/>
      <c r="J2911" s="43"/>
      <c r="K2911" s="133"/>
      <c r="L2911" s="43"/>
      <c r="M2911" s="133"/>
      <c r="N2911" s="133"/>
      <c r="O2911" s="43"/>
      <c r="P2911" s="43"/>
    </row>
    <row r="2912" spans="7:16" x14ac:dyDescent="0.25">
      <c r="G2912" s="43"/>
      <c r="H2912" s="43"/>
      <c r="I2912" s="43"/>
      <c r="J2912" s="43"/>
      <c r="K2912" s="133"/>
      <c r="L2912" s="43"/>
      <c r="M2912" s="133"/>
      <c r="N2912" s="133"/>
      <c r="O2912" s="43"/>
      <c r="P2912" s="43"/>
    </row>
    <row r="2913" spans="7:16" x14ac:dyDescent="0.25">
      <c r="G2913" s="43"/>
      <c r="H2913" s="43"/>
      <c r="I2913" s="43"/>
      <c r="J2913" s="43"/>
      <c r="K2913" s="133"/>
      <c r="L2913" s="43"/>
      <c r="M2913" s="133"/>
      <c r="N2913" s="133"/>
      <c r="O2913" s="43"/>
      <c r="P2913" s="43"/>
    </row>
    <row r="2914" spans="7:16" x14ac:dyDescent="0.25">
      <c r="G2914" s="43"/>
      <c r="H2914" s="43"/>
      <c r="I2914" s="43"/>
      <c r="J2914" s="43"/>
      <c r="K2914" s="133"/>
      <c r="L2914" s="43"/>
      <c r="M2914" s="133"/>
      <c r="N2914" s="133"/>
      <c r="O2914" s="43"/>
      <c r="P2914" s="43"/>
    </row>
    <row r="2915" spans="7:16" x14ac:dyDescent="0.25">
      <c r="G2915" s="43"/>
      <c r="H2915" s="43"/>
      <c r="I2915" s="43"/>
      <c r="J2915" s="43"/>
      <c r="K2915" s="133"/>
      <c r="L2915" s="43"/>
      <c r="M2915" s="133"/>
      <c r="N2915" s="133"/>
      <c r="O2915" s="43"/>
      <c r="P2915" s="43"/>
    </row>
    <row r="2916" spans="7:16" x14ac:dyDescent="0.25">
      <c r="G2916" s="43"/>
      <c r="H2916" s="43"/>
      <c r="I2916" s="43"/>
      <c r="J2916" s="43"/>
      <c r="K2916" s="133"/>
      <c r="L2916" s="43"/>
      <c r="M2916" s="133"/>
      <c r="N2916" s="133"/>
      <c r="O2916" s="43"/>
      <c r="P2916" s="43"/>
    </row>
    <row r="2917" spans="7:16" x14ac:dyDescent="0.25">
      <c r="G2917" s="43"/>
      <c r="H2917" s="43"/>
      <c r="I2917" s="43"/>
      <c r="J2917" s="43"/>
      <c r="K2917" s="133"/>
      <c r="L2917" s="43"/>
      <c r="M2917" s="133"/>
      <c r="N2917" s="133"/>
      <c r="O2917" s="43"/>
      <c r="P2917" s="43"/>
    </row>
    <row r="2918" spans="7:16" x14ac:dyDescent="0.25">
      <c r="G2918" s="43"/>
      <c r="H2918" s="43"/>
      <c r="I2918" s="43"/>
      <c r="J2918" s="43"/>
      <c r="K2918" s="133"/>
      <c r="L2918" s="43"/>
      <c r="M2918" s="133"/>
      <c r="N2918" s="133"/>
      <c r="O2918" s="43"/>
      <c r="P2918" s="43"/>
    </row>
    <row r="2919" spans="7:16" x14ac:dyDescent="0.25">
      <c r="G2919" s="43"/>
      <c r="H2919" s="43"/>
      <c r="I2919" s="43"/>
      <c r="J2919" s="43"/>
      <c r="K2919" s="133"/>
      <c r="L2919" s="43"/>
      <c r="M2919" s="133"/>
      <c r="N2919" s="133"/>
      <c r="O2919" s="43"/>
      <c r="P2919" s="43"/>
    </row>
    <row r="2920" spans="7:16" x14ac:dyDescent="0.25">
      <c r="G2920" s="43"/>
      <c r="H2920" s="43"/>
      <c r="I2920" s="43"/>
      <c r="J2920" s="43"/>
      <c r="K2920" s="133"/>
      <c r="L2920" s="43"/>
      <c r="M2920" s="133"/>
      <c r="N2920" s="133"/>
      <c r="O2920" s="43"/>
      <c r="P2920" s="43"/>
    </row>
    <row r="2921" spans="7:16" x14ac:dyDescent="0.25">
      <c r="G2921" s="43"/>
      <c r="H2921" s="43"/>
      <c r="I2921" s="43"/>
      <c r="J2921" s="43"/>
      <c r="K2921" s="133"/>
      <c r="L2921" s="43"/>
      <c r="M2921" s="133"/>
      <c r="N2921" s="133"/>
      <c r="O2921" s="43"/>
      <c r="P2921" s="43"/>
    </row>
    <row r="2922" spans="7:16" x14ac:dyDescent="0.25">
      <c r="G2922" s="43"/>
      <c r="H2922" s="43"/>
      <c r="I2922" s="43"/>
      <c r="J2922" s="43"/>
      <c r="K2922" s="133"/>
      <c r="L2922" s="43"/>
      <c r="M2922" s="133"/>
      <c r="N2922" s="133"/>
      <c r="O2922" s="43"/>
      <c r="P2922" s="43"/>
    </row>
    <row r="2923" spans="7:16" x14ac:dyDescent="0.25">
      <c r="G2923" s="43"/>
      <c r="H2923" s="43"/>
      <c r="I2923" s="43"/>
      <c r="J2923" s="43"/>
      <c r="K2923" s="133"/>
      <c r="L2923" s="43"/>
      <c r="M2923" s="133"/>
      <c r="N2923" s="133"/>
      <c r="O2923" s="43"/>
      <c r="P2923" s="43"/>
    </row>
    <row r="2924" spans="7:16" x14ac:dyDescent="0.25">
      <c r="G2924" s="43"/>
      <c r="H2924" s="43"/>
      <c r="I2924" s="43"/>
      <c r="J2924" s="43"/>
      <c r="K2924" s="133"/>
      <c r="L2924" s="43"/>
      <c r="M2924" s="133"/>
      <c r="N2924" s="133"/>
      <c r="O2924" s="43"/>
      <c r="P2924" s="43"/>
    </row>
    <row r="2925" spans="7:16" x14ac:dyDescent="0.25">
      <c r="G2925" s="43"/>
      <c r="H2925" s="43"/>
      <c r="I2925" s="43"/>
      <c r="J2925" s="43"/>
      <c r="K2925" s="133"/>
      <c r="L2925" s="43"/>
      <c r="M2925" s="133"/>
      <c r="N2925" s="133"/>
      <c r="O2925" s="43"/>
      <c r="P2925" s="43"/>
    </row>
    <row r="2926" spans="7:16" x14ac:dyDescent="0.25">
      <c r="G2926" s="43"/>
      <c r="H2926" s="43"/>
      <c r="I2926" s="43"/>
      <c r="J2926" s="43"/>
      <c r="K2926" s="133"/>
      <c r="L2926" s="43"/>
      <c r="M2926" s="133"/>
      <c r="N2926" s="133"/>
      <c r="O2926" s="43"/>
      <c r="P2926" s="43"/>
    </row>
    <row r="2927" spans="7:16" x14ac:dyDescent="0.25">
      <c r="G2927" s="43"/>
      <c r="H2927" s="43"/>
      <c r="I2927" s="43"/>
      <c r="J2927" s="43"/>
      <c r="K2927" s="133"/>
      <c r="L2927" s="43"/>
      <c r="M2927" s="133"/>
      <c r="N2927" s="133"/>
      <c r="O2927" s="43"/>
      <c r="P2927" s="43"/>
    </row>
    <row r="2928" spans="7:16" x14ac:dyDescent="0.25">
      <c r="G2928" s="43"/>
      <c r="H2928" s="43"/>
      <c r="I2928" s="43"/>
      <c r="J2928" s="43"/>
      <c r="K2928" s="133"/>
      <c r="L2928" s="43"/>
      <c r="M2928" s="133"/>
      <c r="N2928" s="133"/>
      <c r="O2928" s="43"/>
      <c r="P2928" s="43"/>
    </row>
    <row r="2929" spans="7:16" x14ac:dyDescent="0.25">
      <c r="G2929" s="43"/>
      <c r="H2929" s="43"/>
      <c r="I2929" s="43"/>
      <c r="J2929" s="43"/>
      <c r="K2929" s="133"/>
      <c r="L2929" s="43"/>
      <c r="M2929" s="133"/>
      <c r="N2929" s="133"/>
      <c r="O2929" s="43"/>
      <c r="P2929" s="43"/>
    </row>
    <row r="2930" spans="7:16" x14ac:dyDescent="0.25">
      <c r="G2930" s="43"/>
      <c r="H2930" s="43"/>
      <c r="I2930" s="43"/>
      <c r="J2930" s="43"/>
      <c r="K2930" s="133"/>
      <c r="L2930" s="43"/>
      <c r="M2930" s="133"/>
      <c r="N2930" s="133"/>
      <c r="O2930" s="43"/>
      <c r="P2930" s="43"/>
    </row>
    <row r="2931" spans="7:16" x14ac:dyDescent="0.25">
      <c r="G2931" s="43"/>
      <c r="H2931" s="43"/>
      <c r="I2931" s="43"/>
      <c r="J2931" s="43"/>
      <c r="K2931" s="133"/>
      <c r="L2931" s="43"/>
      <c r="M2931" s="133"/>
      <c r="N2931" s="133"/>
      <c r="O2931" s="43"/>
      <c r="P2931" s="43"/>
    </row>
    <row r="2932" spans="7:16" x14ac:dyDescent="0.25">
      <c r="G2932" s="43"/>
      <c r="H2932" s="43"/>
      <c r="I2932" s="43"/>
      <c r="J2932" s="43"/>
      <c r="K2932" s="133"/>
      <c r="L2932" s="43"/>
      <c r="M2932" s="133"/>
      <c r="N2932" s="133"/>
      <c r="O2932" s="43"/>
      <c r="P2932" s="43"/>
    </row>
    <row r="2933" spans="7:16" x14ac:dyDescent="0.25">
      <c r="G2933" s="43"/>
      <c r="H2933" s="43"/>
      <c r="I2933" s="43"/>
      <c r="J2933" s="43"/>
      <c r="K2933" s="133"/>
      <c r="L2933" s="43"/>
      <c r="M2933" s="133"/>
      <c r="N2933" s="133"/>
      <c r="O2933" s="43"/>
      <c r="P2933" s="43"/>
    </row>
    <row r="2934" spans="7:16" x14ac:dyDescent="0.25">
      <c r="G2934" s="43"/>
      <c r="H2934" s="43"/>
      <c r="I2934" s="43"/>
      <c r="J2934" s="43"/>
      <c r="K2934" s="133"/>
      <c r="L2934" s="43"/>
      <c r="M2934" s="133"/>
      <c r="N2934" s="133"/>
      <c r="O2934" s="43"/>
      <c r="P2934" s="43"/>
    </row>
    <row r="2935" spans="7:16" x14ac:dyDescent="0.25">
      <c r="G2935" s="43"/>
      <c r="H2935" s="43"/>
      <c r="I2935" s="43"/>
      <c r="J2935" s="43"/>
      <c r="K2935" s="133"/>
      <c r="L2935" s="43"/>
      <c r="M2935" s="133"/>
      <c r="N2935" s="133"/>
      <c r="O2935" s="43"/>
      <c r="P2935" s="43"/>
    </row>
    <row r="2936" spans="7:16" x14ac:dyDescent="0.25">
      <c r="G2936" s="43"/>
      <c r="H2936" s="43"/>
      <c r="I2936" s="43"/>
      <c r="J2936" s="43"/>
      <c r="K2936" s="133"/>
      <c r="L2936" s="43"/>
      <c r="M2936" s="133"/>
      <c r="N2936" s="133"/>
      <c r="O2936" s="43"/>
      <c r="P2936" s="43"/>
    </row>
    <row r="2937" spans="7:16" x14ac:dyDescent="0.25">
      <c r="G2937" s="43"/>
      <c r="H2937" s="43"/>
      <c r="I2937" s="43"/>
      <c r="J2937" s="43"/>
      <c r="K2937" s="133"/>
      <c r="L2937" s="43"/>
      <c r="M2937" s="133"/>
      <c r="N2937" s="133"/>
      <c r="O2937" s="43"/>
      <c r="P2937" s="43"/>
    </row>
    <row r="2938" spans="7:16" x14ac:dyDescent="0.25">
      <c r="G2938" s="43"/>
      <c r="H2938" s="43"/>
      <c r="I2938" s="43"/>
      <c r="J2938" s="43"/>
      <c r="K2938" s="133"/>
      <c r="L2938" s="43"/>
      <c r="M2938" s="133"/>
      <c r="N2938" s="133"/>
      <c r="O2938" s="43"/>
      <c r="P2938" s="43"/>
    </row>
    <row r="2939" spans="7:16" x14ac:dyDescent="0.25">
      <c r="G2939" s="43"/>
      <c r="H2939" s="43"/>
      <c r="I2939" s="43"/>
      <c r="J2939" s="43"/>
      <c r="K2939" s="133"/>
      <c r="L2939" s="43"/>
      <c r="M2939" s="133"/>
      <c r="N2939" s="133"/>
      <c r="O2939" s="43"/>
      <c r="P2939" s="43"/>
    </row>
    <row r="2940" spans="7:16" x14ac:dyDescent="0.25">
      <c r="G2940" s="43"/>
      <c r="H2940" s="43"/>
      <c r="I2940" s="43"/>
      <c r="J2940" s="43"/>
      <c r="K2940" s="133"/>
      <c r="L2940" s="43"/>
      <c r="M2940" s="133"/>
      <c r="N2940" s="133"/>
      <c r="O2940" s="43"/>
      <c r="P2940" s="43"/>
    </row>
    <row r="2941" spans="7:16" x14ac:dyDescent="0.25">
      <c r="G2941" s="43"/>
      <c r="H2941" s="43"/>
      <c r="I2941" s="43"/>
      <c r="J2941" s="43"/>
      <c r="K2941" s="133"/>
      <c r="L2941" s="43"/>
      <c r="M2941" s="133"/>
      <c r="N2941" s="133"/>
      <c r="O2941" s="43"/>
      <c r="P2941" s="43"/>
    </row>
    <row r="2942" spans="7:16" x14ac:dyDescent="0.25">
      <c r="G2942" s="43"/>
      <c r="H2942" s="43"/>
      <c r="I2942" s="43"/>
      <c r="J2942" s="43"/>
      <c r="K2942" s="133"/>
      <c r="L2942" s="43"/>
      <c r="M2942" s="133"/>
      <c r="N2942" s="133"/>
      <c r="O2942" s="43"/>
      <c r="P2942" s="43"/>
    </row>
    <row r="2943" spans="7:16" x14ac:dyDescent="0.25">
      <c r="G2943" s="43"/>
      <c r="H2943" s="43"/>
      <c r="I2943" s="43"/>
      <c r="J2943" s="43"/>
      <c r="K2943" s="133"/>
      <c r="L2943" s="43"/>
      <c r="M2943" s="133"/>
      <c r="N2943" s="133"/>
      <c r="O2943" s="43"/>
      <c r="P2943" s="43"/>
    </row>
    <row r="2944" spans="7:16" x14ac:dyDescent="0.25">
      <c r="G2944" s="43"/>
      <c r="H2944" s="43"/>
      <c r="I2944" s="43"/>
      <c r="J2944" s="43"/>
      <c r="K2944" s="133"/>
      <c r="L2944" s="43"/>
      <c r="M2944" s="133"/>
      <c r="N2944" s="133"/>
      <c r="O2944" s="43"/>
      <c r="P2944" s="43"/>
    </row>
    <row r="2945" spans="7:16" x14ac:dyDescent="0.25">
      <c r="G2945" s="43"/>
      <c r="H2945" s="43"/>
      <c r="I2945" s="43"/>
      <c r="J2945" s="43"/>
      <c r="K2945" s="133"/>
      <c r="L2945" s="43"/>
      <c r="M2945" s="133"/>
      <c r="N2945" s="133"/>
      <c r="O2945" s="43"/>
      <c r="P2945" s="43"/>
    </row>
    <row r="2946" spans="7:16" x14ac:dyDescent="0.25">
      <c r="G2946" s="43"/>
      <c r="H2946" s="43"/>
      <c r="I2946" s="43"/>
      <c r="J2946" s="43"/>
      <c r="K2946" s="133"/>
      <c r="L2946" s="43"/>
      <c r="M2946" s="133"/>
      <c r="N2946" s="133"/>
      <c r="O2946" s="43"/>
      <c r="P2946" s="43"/>
    </row>
    <row r="2947" spans="7:16" x14ac:dyDescent="0.25">
      <c r="G2947" s="43"/>
      <c r="H2947" s="43"/>
      <c r="I2947" s="43"/>
      <c r="J2947" s="43"/>
      <c r="K2947" s="133"/>
      <c r="L2947" s="43"/>
      <c r="M2947" s="133"/>
      <c r="N2947" s="133"/>
      <c r="O2947" s="43"/>
      <c r="P2947" s="43"/>
    </row>
    <row r="2948" spans="7:16" x14ac:dyDescent="0.25">
      <c r="G2948" s="43"/>
      <c r="H2948" s="43"/>
      <c r="I2948" s="43"/>
      <c r="J2948" s="43"/>
      <c r="K2948" s="133"/>
      <c r="L2948" s="43"/>
      <c r="M2948" s="133"/>
      <c r="N2948" s="133"/>
      <c r="O2948" s="43"/>
      <c r="P2948" s="43"/>
    </row>
    <row r="2949" spans="7:16" x14ac:dyDescent="0.25">
      <c r="G2949" s="43"/>
      <c r="H2949" s="43"/>
      <c r="I2949" s="43"/>
      <c r="J2949" s="43"/>
      <c r="K2949" s="133"/>
      <c r="L2949" s="43"/>
      <c r="M2949" s="133"/>
      <c r="N2949" s="133"/>
      <c r="O2949" s="43"/>
      <c r="P2949" s="43"/>
    </row>
    <row r="2950" spans="7:16" x14ac:dyDescent="0.25">
      <c r="G2950" s="43"/>
      <c r="H2950" s="43"/>
      <c r="I2950" s="43"/>
      <c r="J2950" s="43"/>
      <c r="K2950" s="133"/>
      <c r="L2950" s="43"/>
      <c r="M2950" s="133"/>
      <c r="N2950" s="133"/>
      <c r="O2950" s="43"/>
      <c r="P2950" s="43"/>
    </row>
    <row r="2951" spans="7:16" x14ac:dyDescent="0.25">
      <c r="G2951" s="43"/>
      <c r="H2951" s="43"/>
      <c r="I2951" s="43"/>
      <c r="J2951" s="43"/>
      <c r="K2951" s="133"/>
      <c r="L2951" s="43"/>
      <c r="M2951" s="133"/>
      <c r="N2951" s="133"/>
      <c r="O2951" s="43"/>
      <c r="P2951" s="43"/>
    </row>
    <row r="2952" spans="7:16" x14ac:dyDescent="0.25">
      <c r="G2952" s="43"/>
      <c r="H2952" s="43"/>
      <c r="I2952" s="43"/>
      <c r="J2952" s="43"/>
      <c r="K2952" s="133"/>
      <c r="L2952" s="43"/>
      <c r="M2952" s="133"/>
      <c r="N2952" s="133"/>
      <c r="O2952" s="43"/>
      <c r="P2952" s="43"/>
    </row>
    <row r="2953" spans="7:16" x14ac:dyDescent="0.25">
      <c r="G2953" s="43"/>
      <c r="H2953" s="43"/>
      <c r="I2953" s="43"/>
      <c r="J2953" s="43"/>
      <c r="K2953" s="133"/>
      <c r="L2953" s="43"/>
      <c r="M2953" s="133"/>
      <c r="N2953" s="133"/>
      <c r="O2953" s="43"/>
      <c r="P2953" s="43"/>
    </row>
    <row r="2954" spans="7:16" x14ac:dyDescent="0.25">
      <c r="G2954" s="43"/>
      <c r="H2954" s="43"/>
      <c r="I2954" s="43"/>
      <c r="J2954" s="43"/>
      <c r="K2954" s="133"/>
      <c r="L2954" s="43"/>
      <c r="M2954" s="133"/>
      <c r="N2954" s="133"/>
      <c r="O2954" s="43"/>
      <c r="P2954" s="43"/>
    </row>
    <row r="2955" spans="7:16" x14ac:dyDescent="0.25">
      <c r="G2955" s="43"/>
      <c r="H2955" s="43"/>
      <c r="I2955" s="43"/>
      <c r="J2955" s="43"/>
      <c r="K2955" s="133"/>
      <c r="L2955" s="43"/>
      <c r="M2955" s="133"/>
      <c r="N2955" s="133"/>
      <c r="O2955" s="43"/>
      <c r="P2955" s="43"/>
    </row>
    <row r="2956" spans="7:16" x14ac:dyDescent="0.25">
      <c r="G2956" s="43"/>
      <c r="H2956" s="43"/>
      <c r="I2956" s="43"/>
      <c r="J2956" s="43"/>
      <c r="K2956" s="133"/>
      <c r="L2956" s="43"/>
      <c r="M2956" s="133"/>
      <c r="N2956" s="133"/>
      <c r="O2956" s="43"/>
      <c r="P2956" s="43"/>
    </row>
    <row r="2957" spans="7:16" x14ac:dyDescent="0.25">
      <c r="G2957" s="43"/>
      <c r="H2957" s="43"/>
      <c r="I2957" s="43"/>
      <c r="J2957" s="43"/>
      <c r="K2957" s="133"/>
      <c r="L2957" s="43"/>
      <c r="M2957" s="133"/>
      <c r="N2957" s="133"/>
      <c r="O2957" s="43"/>
      <c r="P2957" s="43"/>
    </row>
    <row r="2958" spans="7:16" x14ac:dyDescent="0.25">
      <c r="G2958" s="43"/>
      <c r="H2958" s="43"/>
      <c r="I2958" s="43"/>
      <c r="J2958" s="43"/>
      <c r="K2958" s="133"/>
      <c r="L2958" s="43"/>
      <c r="M2958" s="133"/>
      <c r="N2958" s="133"/>
      <c r="O2958" s="43"/>
      <c r="P2958" s="43"/>
    </row>
    <row r="2959" spans="7:16" x14ac:dyDescent="0.25">
      <c r="G2959" s="43"/>
      <c r="H2959" s="43"/>
      <c r="I2959" s="43"/>
      <c r="J2959" s="43"/>
      <c r="K2959" s="133"/>
      <c r="L2959" s="43"/>
      <c r="M2959" s="133"/>
      <c r="N2959" s="133"/>
      <c r="O2959" s="43"/>
      <c r="P2959" s="43"/>
    </row>
    <row r="2960" spans="7:16" x14ac:dyDescent="0.25">
      <c r="G2960" s="43"/>
      <c r="H2960" s="43"/>
      <c r="I2960" s="43"/>
      <c r="J2960" s="43"/>
      <c r="K2960" s="133"/>
      <c r="L2960" s="43"/>
      <c r="M2960" s="133"/>
      <c r="N2960" s="133"/>
      <c r="O2960" s="43"/>
      <c r="P2960" s="43"/>
    </row>
    <row r="2961" spans="7:16" x14ac:dyDescent="0.25">
      <c r="G2961" s="43"/>
      <c r="H2961" s="43"/>
      <c r="I2961" s="43"/>
      <c r="J2961" s="43"/>
      <c r="K2961" s="133"/>
      <c r="L2961" s="43"/>
      <c r="M2961" s="133"/>
      <c r="N2961" s="133"/>
      <c r="O2961" s="43"/>
      <c r="P2961" s="43"/>
    </row>
    <row r="2962" spans="7:16" x14ac:dyDescent="0.25">
      <c r="G2962" s="43"/>
      <c r="H2962" s="43"/>
      <c r="I2962" s="43"/>
      <c r="J2962" s="43"/>
      <c r="K2962" s="133"/>
      <c r="L2962" s="43"/>
      <c r="M2962" s="133"/>
      <c r="N2962" s="133"/>
      <c r="O2962" s="43"/>
      <c r="P2962" s="43"/>
    </row>
    <row r="2963" spans="7:16" x14ac:dyDescent="0.25">
      <c r="G2963" s="43"/>
      <c r="H2963" s="43"/>
      <c r="I2963" s="43"/>
      <c r="J2963" s="43"/>
      <c r="K2963" s="133"/>
      <c r="L2963" s="43"/>
      <c r="M2963" s="133"/>
      <c r="N2963" s="133"/>
      <c r="O2963" s="43"/>
      <c r="P2963" s="43"/>
    </row>
    <row r="2964" spans="7:16" x14ac:dyDescent="0.25">
      <c r="G2964" s="43"/>
      <c r="H2964" s="43"/>
      <c r="I2964" s="43"/>
      <c r="J2964" s="43"/>
      <c r="K2964" s="133"/>
      <c r="L2964" s="43"/>
      <c r="M2964" s="133"/>
      <c r="N2964" s="133"/>
      <c r="O2964" s="43"/>
      <c r="P2964" s="43"/>
    </row>
    <row r="2965" spans="7:16" x14ac:dyDescent="0.25">
      <c r="G2965" s="43"/>
      <c r="H2965" s="43"/>
      <c r="I2965" s="43"/>
      <c r="J2965" s="43"/>
      <c r="K2965" s="133"/>
      <c r="L2965" s="43"/>
      <c r="M2965" s="133"/>
      <c r="N2965" s="133"/>
      <c r="O2965" s="43"/>
      <c r="P2965" s="43"/>
    </row>
    <row r="2966" spans="7:16" x14ac:dyDescent="0.25">
      <c r="G2966" s="43"/>
      <c r="H2966" s="43"/>
      <c r="I2966" s="43"/>
      <c r="J2966" s="43"/>
      <c r="K2966" s="133"/>
      <c r="L2966" s="43"/>
      <c r="M2966" s="133"/>
      <c r="N2966" s="133"/>
      <c r="O2966" s="43"/>
      <c r="P2966" s="43"/>
    </row>
    <row r="2967" spans="7:16" x14ac:dyDescent="0.25">
      <c r="G2967" s="43"/>
      <c r="H2967" s="43"/>
      <c r="I2967" s="43"/>
      <c r="J2967" s="43"/>
      <c r="K2967" s="133"/>
      <c r="L2967" s="43"/>
      <c r="M2967" s="133"/>
      <c r="N2967" s="133"/>
      <c r="O2967" s="43"/>
      <c r="P2967" s="43"/>
    </row>
    <row r="2968" spans="7:16" x14ac:dyDescent="0.25">
      <c r="G2968" s="43"/>
      <c r="H2968" s="43"/>
      <c r="I2968" s="43"/>
      <c r="J2968" s="43"/>
      <c r="K2968" s="133"/>
      <c r="L2968" s="43"/>
      <c r="M2968" s="133"/>
      <c r="N2968" s="133"/>
      <c r="O2968" s="43"/>
      <c r="P2968" s="43"/>
    </row>
    <row r="2969" spans="7:16" x14ac:dyDescent="0.25">
      <c r="G2969" s="43"/>
      <c r="H2969" s="43"/>
      <c r="I2969" s="43"/>
      <c r="J2969" s="43"/>
      <c r="K2969" s="133"/>
      <c r="L2969" s="43"/>
      <c r="M2969" s="133"/>
      <c r="N2969" s="133"/>
      <c r="O2969" s="43"/>
      <c r="P2969" s="43"/>
    </row>
    <row r="2970" spans="7:16" x14ac:dyDescent="0.25">
      <c r="G2970" s="43"/>
      <c r="H2970" s="43"/>
      <c r="I2970" s="43"/>
      <c r="J2970" s="43"/>
      <c r="K2970" s="133"/>
      <c r="L2970" s="43"/>
      <c r="M2970" s="133"/>
      <c r="N2970" s="133"/>
      <c r="O2970" s="43"/>
      <c r="P2970" s="43"/>
    </row>
    <row r="2971" spans="7:16" x14ac:dyDescent="0.25">
      <c r="G2971" s="43"/>
      <c r="H2971" s="43"/>
      <c r="I2971" s="43"/>
      <c r="J2971" s="43"/>
      <c r="K2971" s="133"/>
      <c r="L2971" s="43"/>
      <c r="M2971" s="133"/>
      <c r="N2971" s="133"/>
      <c r="O2971" s="43"/>
      <c r="P2971" s="43"/>
    </row>
    <row r="2972" spans="7:16" x14ac:dyDescent="0.25">
      <c r="G2972" s="43"/>
      <c r="H2972" s="43"/>
      <c r="I2972" s="43"/>
      <c r="J2972" s="43"/>
      <c r="K2972" s="133"/>
      <c r="L2972" s="43"/>
      <c r="M2972" s="133"/>
      <c r="N2972" s="133"/>
      <c r="O2972" s="43"/>
      <c r="P2972" s="43"/>
    </row>
    <row r="2973" spans="7:16" x14ac:dyDescent="0.25">
      <c r="G2973" s="43"/>
      <c r="H2973" s="43"/>
      <c r="I2973" s="43"/>
      <c r="J2973" s="43"/>
      <c r="K2973" s="133"/>
      <c r="L2973" s="43"/>
      <c r="M2973" s="133"/>
      <c r="N2973" s="133"/>
      <c r="O2973" s="43"/>
      <c r="P2973" s="43"/>
    </row>
    <row r="2974" spans="7:16" x14ac:dyDescent="0.25">
      <c r="G2974" s="43"/>
      <c r="H2974" s="43"/>
      <c r="I2974" s="43"/>
      <c r="J2974" s="43"/>
      <c r="K2974" s="133"/>
      <c r="L2974" s="43"/>
      <c r="M2974" s="133"/>
      <c r="N2974" s="133"/>
      <c r="O2974" s="43"/>
      <c r="P2974" s="43"/>
    </row>
    <row r="2975" spans="7:16" x14ac:dyDescent="0.25">
      <c r="G2975" s="43"/>
      <c r="H2975" s="43"/>
      <c r="I2975" s="43"/>
      <c r="J2975" s="43"/>
      <c r="K2975" s="133"/>
      <c r="L2975" s="43"/>
      <c r="M2975" s="133"/>
      <c r="N2975" s="133"/>
      <c r="O2975" s="43"/>
      <c r="P2975" s="43"/>
    </row>
    <row r="2976" spans="7:16" x14ac:dyDescent="0.25">
      <c r="G2976" s="43"/>
      <c r="H2976" s="43"/>
      <c r="I2976" s="43"/>
      <c r="J2976" s="43"/>
      <c r="K2976" s="133"/>
      <c r="L2976" s="43"/>
      <c r="M2976" s="133"/>
      <c r="N2976" s="133"/>
      <c r="O2976" s="43"/>
      <c r="P2976" s="43"/>
    </row>
    <row r="2977" spans="7:16" x14ac:dyDescent="0.25">
      <c r="G2977" s="43"/>
      <c r="H2977" s="43"/>
      <c r="I2977" s="43"/>
      <c r="J2977" s="43"/>
      <c r="K2977" s="133"/>
      <c r="L2977" s="43"/>
      <c r="M2977" s="133"/>
      <c r="N2977" s="133"/>
      <c r="O2977" s="43"/>
      <c r="P2977" s="43"/>
    </row>
    <row r="2978" spans="7:16" x14ac:dyDescent="0.25">
      <c r="G2978" s="43"/>
      <c r="H2978" s="43"/>
      <c r="I2978" s="43"/>
      <c r="J2978" s="43"/>
      <c r="K2978" s="133"/>
      <c r="L2978" s="43"/>
      <c r="M2978" s="133"/>
      <c r="N2978" s="133"/>
      <c r="O2978" s="43"/>
      <c r="P2978" s="43"/>
    </row>
    <row r="2979" spans="7:16" x14ac:dyDescent="0.25">
      <c r="G2979" s="43"/>
      <c r="H2979" s="43"/>
      <c r="I2979" s="43"/>
      <c r="J2979" s="43"/>
      <c r="K2979" s="133"/>
      <c r="L2979" s="43"/>
      <c r="M2979" s="133"/>
      <c r="N2979" s="133"/>
      <c r="O2979" s="43"/>
      <c r="P2979" s="43"/>
    </row>
    <row r="2980" spans="7:16" x14ac:dyDescent="0.25">
      <c r="G2980" s="43"/>
      <c r="H2980" s="43"/>
      <c r="I2980" s="43"/>
      <c r="J2980" s="43"/>
      <c r="K2980" s="133"/>
      <c r="L2980" s="43"/>
      <c r="M2980" s="133"/>
      <c r="N2980" s="133"/>
      <c r="O2980" s="43"/>
      <c r="P2980" s="43"/>
    </row>
    <row r="2981" spans="7:16" x14ac:dyDescent="0.25">
      <c r="G2981" s="43"/>
      <c r="H2981" s="43"/>
      <c r="I2981" s="43"/>
      <c r="J2981" s="43"/>
      <c r="K2981" s="133"/>
      <c r="L2981" s="43"/>
      <c r="M2981" s="133"/>
      <c r="N2981" s="133"/>
      <c r="O2981" s="43"/>
      <c r="P2981" s="43"/>
    </row>
    <row r="2982" spans="7:16" x14ac:dyDescent="0.25">
      <c r="G2982" s="43"/>
      <c r="H2982" s="43"/>
      <c r="I2982" s="43"/>
      <c r="J2982" s="43"/>
      <c r="K2982" s="133"/>
      <c r="L2982" s="43"/>
      <c r="M2982" s="133"/>
      <c r="N2982" s="133"/>
      <c r="O2982" s="43"/>
      <c r="P2982" s="43"/>
    </row>
    <row r="2983" spans="7:16" x14ac:dyDescent="0.25">
      <c r="G2983" s="43"/>
      <c r="H2983" s="43"/>
      <c r="I2983" s="43"/>
      <c r="J2983" s="43"/>
      <c r="K2983" s="133"/>
      <c r="L2983" s="43"/>
      <c r="M2983" s="133"/>
      <c r="N2983" s="133"/>
      <c r="O2983" s="43"/>
      <c r="P2983" s="43"/>
    </row>
    <row r="2984" spans="7:16" x14ac:dyDescent="0.25">
      <c r="G2984" s="43"/>
      <c r="H2984" s="43"/>
      <c r="I2984" s="43"/>
      <c r="J2984" s="43"/>
      <c r="K2984" s="133"/>
      <c r="L2984" s="43"/>
      <c r="M2984" s="133"/>
      <c r="N2984" s="133"/>
      <c r="O2984" s="43"/>
      <c r="P2984" s="43"/>
    </row>
    <row r="2985" spans="7:16" x14ac:dyDescent="0.25">
      <c r="G2985" s="43"/>
      <c r="H2985" s="43"/>
      <c r="I2985" s="43"/>
      <c r="J2985" s="43"/>
      <c r="K2985" s="133"/>
      <c r="L2985" s="43"/>
      <c r="M2985" s="133"/>
      <c r="N2985" s="133"/>
      <c r="O2985" s="43"/>
      <c r="P2985" s="43"/>
    </row>
    <row r="2986" spans="7:16" x14ac:dyDescent="0.25">
      <c r="G2986" s="43"/>
      <c r="H2986" s="43"/>
      <c r="I2986" s="43"/>
      <c r="J2986" s="43"/>
      <c r="K2986" s="133"/>
      <c r="L2986" s="43"/>
      <c r="M2986" s="133"/>
      <c r="N2986" s="133"/>
      <c r="O2986" s="43"/>
      <c r="P2986" s="43"/>
    </row>
    <row r="2987" spans="7:16" x14ac:dyDescent="0.25">
      <c r="G2987" s="43"/>
      <c r="H2987" s="43"/>
      <c r="I2987" s="43"/>
      <c r="J2987" s="43"/>
      <c r="K2987" s="133"/>
      <c r="L2987" s="43"/>
      <c r="M2987" s="133"/>
      <c r="N2987" s="133"/>
      <c r="O2987" s="43"/>
      <c r="P2987" s="43"/>
    </row>
    <row r="2988" spans="7:16" x14ac:dyDescent="0.25">
      <c r="G2988" s="43"/>
      <c r="H2988" s="43"/>
      <c r="I2988" s="43"/>
      <c r="J2988" s="43"/>
      <c r="K2988" s="133"/>
      <c r="L2988" s="43"/>
      <c r="M2988" s="133"/>
      <c r="N2988" s="133"/>
      <c r="O2988" s="43"/>
      <c r="P2988" s="43"/>
    </row>
    <row r="2989" spans="7:16" x14ac:dyDescent="0.25">
      <c r="G2989" s="43"/>
      <c r="H2989" s="43"/>
      <c r="I2989" s="43"/>
      <c r="J2989" s="43"/>
      <c r="K2989" s="133"/>
      <c r="L2989" s="43"/>
      <c r="M2989" s="133"/>
      <c r="N2989" s="133"/>
      <c r="O2989" s="43"/>
      <c r="P2989" s="43"/>
    </row>
    <row r="2990" spans="7:16" x14ac:dyDescent="0.25">
      <c r="G2990" s="43"/>
      <c r="H2990" s="43"/>
      <c r="I2990" s="43"/>
      <c r="J2990" s="43"/>
      <c r="K2990" s="133"/>
      <c r="L2990" s="43"/>
      <c r="M2990" s="133"/>
      <c r="N2990" s="133"/>
      <c r="O2990" s="43"/>
      <c r="P2990" s="43"/>
    </row>
    <row r="2991" spans="7:16" x14ac:dyDescent="0.25">
      <c r="G2991" s="43"/>
      <c r="H2991" s="43"/>
      <c r="I2991" s="43"/>
      <c r="J2991" s="43"/>
      <c r="K2991" s="133"/>
      <c r="L2991" s="43"/>
      <c r="M2991" s="133"/>
      <c r="N2991" s="133"/>
      <c r="O2991" s="43"/>
      <c r="P2991" s="43"/>
    </row>
    <row r="2992" spans="7:16" x14ac:dyDescent="0.25">
      <c r="G2992" s="43"/>
      <c r="H2992" s="43"/>
      <c r="I2992" s="43"/>
      <c r="J2992" s="43"/>
      <c r="K2992" s="133"/>
      <c r="L2992" s="43"/>
      <c r="M2992" s="133"/>
      <c r="N2992" s="133"/>
      <c r="O2992" s="43"/>
      <c r="P2992" s="43"/>
    </row>
    <row r="2993" spans="7:16" x14ac:dyDescent="0.25">
      <c r="G2993" s="43"/>
      <c r="H2993" s="43"/>
      <c r="I2993" s="43"/>
      <c r="J2993" s="43"/>
      <c r="K2993" s="133"/>
      <c r="L2993" s="43"/>
      <c r="M2993" s="133"/>
      <c r="N2993" s="133"/>
      <c r="O2993" s="43"/>
      <c r="P2993" s="43"/>
    </row>
    <row r="2994" spans="7:16" x14ac:dyDescent="0.25">
      <c r="G2994" s="43"/>
      <c r="H2994" s="43"/>
      <c r="I2994" s="43"/>
      <c r="J2994" s="43"/>
      <c r="K2994" s="133"/>
      <c r="L2994" s="43"/>
      <c r="M2994" s="133"/>
      <c r="N2994" s="133"/>
      <c r="O2994" s="43"/>
      <c r="P2994" s="43"/>
    </row>
    <row r="2995" spans="7:16" x14ac:dyDescent="0.25">
      <c r="G2995" s="43"/>
      <c r="H2995" s="43"/>
      <c r="I2995" s="43"/>
      <c r="J2995" s="43"/>
      <c r="K2995" s="133"/>
      <c r="L2995" s="43"/>
      <c r="M2995" s="133"/>
      <c r="N2995" s="133"/>
      <c r="O2995" s="43"/>
      <c r="P2995" s="43"/>
    </row>
    <row r="2996" spans="7:16" x14ac:dyDescent="0.25">
      <c r="G2996" s="43"/>
      <c r="H2996" s="43"/>
      <c r="I2996" s="43"/>
      <c r="J2996" s="43"/>
      <c r="K2996" s="133"/>
      <c r="L2996" s="43"/>
      <c r="M2996" s="133"/>
      <c r="N2996" s="133"/>
      <c r="O2996" s="43"/>
      <c r="P2996" s="43"/>
    </row>
    <row r="2997" spans="7:16" x14ac:dyDescent="0.25">
      <c r="G2997" s="43"/>
      <c r="H2997" s="43"/>
      <c r="I2997" s="43"/>
      <c r="J2997" s="43"/>
      <c r="K2997" s="133"/>
      <c r="L2997" s="43"/>
      <c r="M2997" s="133"/>
      <c r="N2997" s="133"/>
      <c r="O2997" s="43"/>
      <c r="P2997" s="43"/>
    </row>
    <row r="2998" spans="7:16" x14ac:dyDescent="0.25">
      <c r="G2998" s="43"/>
      <c r="H2998" s="43"/>
      <c r="I2998" s="43"/>
      <c r="J2998" s="43"/>
      <c r="K2998" s="133"/>
      <c r="L2998" s="43"/>
      <c r="M2998" s="133"/>
      <c r="N2998" s="133"/>
      <c r="O2998" s="43"/>
      <c r="P2998" s="43"/>
    </row>
    <row r="2999" spans="7:16" x14ac:dyDescent="0.25">
      <c r="G2999" s="43"/>
      <c r="H2999" s="43"/>
      <c r="I2999" s="43"/>
      <c r="J2999" s="43"/>
      <c r="K2999" s="133"/>
      <c r="L2999" s="43"/>
      <c r="M2999" s="133"/>
      <c r="N2999" s="133"/>
      <c r="O2999" s="43"/>
      <c r="P2999" s="43"/>
    </row>
    <row r="3000" spans="7:16" x14ac:dyDescent="0.25">
      <c r="G3000" s="43"/>
      <c r="H3000" s="43"/>
      <c r="I3000" s="43"/>
      <c r="J3000" s="43"/>
      <c r="K3000" s="133"/>
      <c r="L3000" s="43"/>
      <c r="M3000" s="133"/>
      <c r="N3000" s="133"/>
      <c r="O3000" s="43"/>
      <c r="P3000" s="43"/>
    </row>
    <row r="3001" spans="7:16" x14ac:dyDescent="0.25">
      <c r="G3001" s="43"/>
      <c r="H3001" s="43"/>
      <c r="I3001" s="43"/>
      <c r="J3001" s="43"/>
      <c r="K3001" s="133"/>
      <c r="L3001" s="43"/>
      <c r="M3001" s="133"/>
      <c r="N3001" s="133"/>
      <c r="O3001" s="43"/>
      <c r="P3001" s="43"/>
    </row>
    <row r="3002" spans="7:16" x14ac:dyDescent="0.25">
      <c r="G3002" s="43"/>
      <c r="H3002" s="43"/>
      <c r="I3002" s="43"/>
      <c r="J3002" s="43"/>
      <c r="K3002" s="133"/>
      <c r="L3002" s="43"/>
      <c r="M3002" s="133"/>
      <c r="N3002" s="133"/>
      <c r="O3002" s="43"/>
      <c r="P3002" s="43"/>
    </row>
    <row r="3003" spans="7:16" x14ac:dyDescent="0.25">
      <c r="G3003" s="43"/>
      <c r="H3003" s="43"/>
      <c r="I3003" s="43"/>
      <c r="J3003" s="43"/>
      <c r="K3003" s="133"/>
      <c r="L3003" s="43"/>
      <c r="M3003" s="133"/>
      <c r="N3003" s="133"/>
      <c r="O3003" s="43"/>
      <c r="P3003" s="43"/>
    </row>
    <row r="3004" spans="7:16" x14ac:dyDescent="0.25">
      <c r="G3004" s="43"/>
      <c r="H3004" s="43"/>
      <c r="I3004" s="43"/>
      <c r="J3004" s="43"/>
      <c r="K3004" s="133"/>
      <c r="L3004" s="43"/>
      <c r="M3004" s="133"/>
      <c r="N3004" s="133"/>
      <c r="O3004" s="43"/>
      <c r="P3004" s="43"/>
    </row>
    <row r="3005" spans="7:16" x14ac:dyDescent="0.25">
      <c r="G3005" s="43"/>
      <c r="H3005" s="43"/>
      <c r="I3005" s="43"/>
      <c r="J3005" s="43"/>
      <c r="K3005" s="133"/>
      <c r="L3005" s="43"/>
      <c r="M3005" s="133"/>
      <c r="N3005" s="133"/>
      <c r="O3005" s="43"/>
      <c r="P3005" s="43"/>
    </row>
    <row r="3006" spans="7:16" x14ac:dyDescent="0.25">
      <c r="G3006" s="43"/>
      <c r="H3006" s="43"/>
      <c r="I3006" s="43"/>
      <c r="J3006" s="43"/>
      <c r="K3006" s="133"/>
      <c r="L3006" s="43"/>
      <c r="M3006" s="133"/>
      <c r="N3006" s="133"/>
      <c r="O3006" s="43"/>
      <c r="P3006" s="43"/>
    </row>
    <row r="3007" spans="7:16" x14ac:dyDescent="0.25">
      <c r="G3007" s="43"/>
      <c r="H3007" s="43"/>
      <c r="I3007" s="43"/>
      <c r="J3007" s="43"/>
      <c r="K3007" s="133"/>
      <c r="L3007" s="43"/>
      <c r="M3007" s="133"/>
      <c r="N3007" s="133"/>
      <c r="O3007" s="43"/>
      <c r="P3007" s="43"/>
    </row>
    <row r="3008" spans="7:16" x14ac:dyDescent="0.25">
      <c r="G3008" s="43"/>
      <c r="H3008" s="43"/>
      <c r="I3008" s="43"/>
      <c r="J3008" s="43"/>
      <c r="K3008" s="133"/>
      <c r="L3008" s="43"/>
      <c r="M3008" s="133"/>
      <c r="N3008" s="133"/>
      <c r="O3008" s="43"/>
      <c r="P3008" s="43"/>
    </row>
    <row r="3009" spans="7:16" x14ac:dyDescent="0.25">
      <c r="G3009" s="43"/>
      <c r="H3009" s="43"/>
      <c r="I3009" s="43"/>
      <c r="J3009" s="43"/>
      <c r="K3009" s="133"/>
      <c r="L3009" s="43"/>
      <c r="M3009" s="133"/>
      <c r="N3009" s="133"/>
      <c r="O3009" s="43"/>
      <c r="P3009" s="43"/>
    </row>
    <row r="3010" spans="7:16" x14ac:dyDescent="0.25">
      <c r="G3010" s="43"/>
      <c r="H3010" s="43"/>
      <c r="I3010" s="43"/>
      <c r="J3010" s="43"/>
      <c r="K3010" s="133"/>
      <c r="L3010" s="43"/>
      <c r="M3010" s="133"/>
      <c r="N3010" s="133"/>
      <c r="O3010" s="43"/>
      <c r="P3010" s="43"/>
    </row>
    <row r="3011" spans="7:16" x14ac:dyDescent="0.25">
      <c r="G3011" s="43"/>
      <c r="H3011" s="43"/>
      <c r="I3011" s="43"/>
      <c r="J3011" s="43"/>
      <c r="K3011" s="133"/>
      <c r="L3011" s="43"/>
      <c r="M3011" s="133"/>
      <c r="N3011" s="133"/>
      <c r="O3011" s="43"/>
      <c r="P3011" s="43"/>
    </row>
    <row r="3012" spans="7:16" x14ac:dyDescent="0.25">
      <c r="G3012" s="43"/>
      <c r="H3012" s="43"/>
      <c r="I3012" s="43"/>
      <c r="J3012" s="43"/>
      <c r="K3012" s="133"/>
      <c r="L3012" s="43"/>
      <c r="M3012" s="133"/>
      <c r="N3012" s="133"/>
      <c r="O3012" s="43"/>
      <c r="P3012" s="43"/>
    </row>
    <row r="3013" spans="7:16" x14ac:dyDescent="0.25">
      <c r="G3013" s="43"/>
      <c r="H3013" s="43"/>
      <c r="I3013" s="43"/>
      <c r="J3013" s="43"/>
      <c r="K3013" s="133"/>
      <c r="L3013" s="43"/>
      <c r="M3013" s="133"/>
      <c r="N3013" s="133"/>
      <c r="O3013" s="43"/>
      <c r="P3013" s="43"/>
    </row>
    <row r="3014" spans="7:16" x14ac:dyDescent="0.25">
      <c r="G3014" s="43"/>
      <c r="H3014" s="43"/>
      <c r="I3014" s="43"/>
      <c r="J3014" s="43"/>
      <c r="K3014" s="133"/>
      <c r="L3014" s="43"/>
      <c r="M3014" s="133"/>
      <c r="N3014" s="133"/>
      <c r="O3014" s="43"/>
      <c r="P3014" s="43"/>
    </row>
    <row r="3015" spans="7:16" x14ac:dyDescent="0.25">
      <c r="G3015" s="43"/>
      <c r="H3015" s="43"/>
      <c r="I3015" s="43"/>
      <c r="J3015" s="43"/>
      <c r="K3015" s="133"/>
      <c r="L3015" s="43"/>
      <c r="M3015" s="133"/>
      <c r="N3015" s="133"/>
      <c r="O3015" s="43"/>
      <c r="P3015" s="43"/>
    </row>
    <row r="3016" spans="7:16" x14ac:dyDescent="0.25">
      <c r="G3016" s="43"/>
      <c r="H3016" s="43"/>
      <c r="I3016" s="43"/>
      <c r="J3016" s="43"/>
      <c r="K3016" s="133"/>
      <c r="L3016" s="43"/>
      <c r="M3016" s="133"/>
      <c r="N3016" s="133"/>
      <c r="O3016" s="43"/>
      <c r="P3016" s="43"/>
    </row>
    <row r="3017" spans="7:16" x14ac:dyDescent="0.25">
      <c r="G3017" s="43"/>
      <c r="H3017" s="43"/>
      <c r="I3017" s="43"/>
      <c r="J3017" s="43"/>
      <c r="K3017" s="133"/>
      <c r="L3017" s="43"/>
      <c r="M3017" s="133"/>
      <c r="N3017" s="133"/>
      <c r="O3017" s="43"/>
      <c r="P3017" s="43"/>
    </row>
    <row r="3018" spans="7:16" x14ac:dyDescent="0.25">
      <c r="G3018" s="43"/>
      <c r="H3018" s="43"/>
      <c r="I3018" s="43"/>
      <c r="J3018" s="43"/>
      <c r="K3018" s="133"/>
      <c r="L3018" s="43"/>
      <c r="M3018" s="133"/>
      <c r="N3018" s="133"/>
      <c r="O3018" s="43"/>
      <c r="P3018" s="43"/>
    </row>
    <row r="3019" spans="7:16" x14ac:dyDescent="0.25">
      <c r="G3019" s="43"/>
      <c r="H3019" s="43"/>
      <c r="I3019" s="43"/>
      <c r="J3019" s="43"/>
      <c r="K3019" s="133"/>
      <c r="L3019" s="43"/>
      <c r="M3019" s="133"/>
      <c r="N3019" s="133"/>
      <c r="O3019" s="43"/>
      <c r="P3019" s="43"/>
    </row>
    <row r="3020" spans="7:16" x14ac:dyDescent="0.25">
      <c r="G3020" s="43"/>
      <c r="H3020" s="43"/>
      <c r="I3020" s="43"/>
      <c r="J3020" s="43"/>
      <c r="K3020" s="133"/>
      <c r="L3020" s="43"/>
      <c r="M3020" s="133"/>
      <c r="N3020" s="133"/>
      <c r="O3020" s="43"/>
      <c r="P3020" s="43"/>
    </row>
    <row r="3021" spans="7:16" x14ac:dyDescent="0.25">
      <c r="G3021" s="43"/>
      <c r="H3021" s="43"/>
      <c r="I3021" s="43"/>
      <c r="J3021" s="43"/>
      <c r="K3021" s="133"/>
      <c r="L3021" s="43"/>
      <c r="M3021" s="133"/>
      <c r="N3021" s="133"/>
      <c r="O3021" s="43"/>
      <c r="P3021" s="43"/>
    </row>
    <row r="3022" spans="7:16" x14ac:dyDescent="0.25">
      <c r="G3022" s="43"/>
      <c r="H3022" s="43"/>
      <c r="I3022" s="43"/>
      <c r="J3022" s="43"/>
      <c r="K3022" s="133"/>
      <c r="L3022" s="43"/>
      <c r="M3022" s="133"/>
      <c r="N3022" s="133"/>
      <c r="O3022" s="43"/>
      <c r="P3022" s="43"/>
    </row>
    <row r="3023" spans="7:16" x14ac:dyDescent="0.25">
      <c r="G3023" s="43"/>
      <c r="H3023" s="43"/>
      <c r="I3023" s="43"/>
      <c r="J3023" s="43"/>
      <c r="K3023" s="133"/>
      <c r="L3023" s="43"/>
      <c r="M3023" s="133"/>
      <c r="N3023" s="133"/>
      <c r="O3023" s="43"/>
      <c r="P3023" s="43"/>
    </row>
    <row r="3024" spans="7:16" x14ac:dyDescent="0.25">
      <c r="G3024" s="43"/>
      <c r="H3024" s="43"/>
      <c r="I3024" s="43"/>
      <c r="J3024" s="43"/>
      <c r="K3024" s="133"/>
      <c r="L3024" s="43"/>
      <c r="M3024" s="133"/>
      <c r="N3024" s="133"/>
      <c r="O3024" s="43"/>
      <c r="P3024" s="43"/>
    </row>
    <row r="3025" spans="7:16" x14ac:dyDescent="0.25">
      <c r="G3025" s="43"/>
      <c r="H3025" s="43"/>
      <c r="I3025" s="43"/>
      <c r="J3025" s="43"/>
      <c r="K3025" s="133"/>
      <c r="L3025" s="43"/>
      <c r="M3025" s="133"/>
      <c r="N3025" s="133"/>
      <c r="O3025" s="43"/>
      <c r="P3025" s="43"/>
    </row>
    <row r="3026" spans="7:16" x14ac:dyDescent="0.25">
      <c r="G3026" s="43"/>
      <c r="H3026" s="43"/>
      <c r="I3026" s="43"/>
      <c r="J3026" s="43"/>
      <c r="K3026" s="133"/>
      <c r="L3026" s="43"/>
      <c r="M3026" s="133"/>
      <c r="N3026" s="133"/>
      <c r="O3026" s="43"/>
      <c r="P3026" s="43"/>
    </row>
    <row r="3027" spans="7:16" x14ac:dyDescent="0.25">
      <c r="G3027" s="43"/>
      <c r="H3027" s="43"/>
      <c r="I3027" s="43"/>
      <c r="J3027" s="43"/>
      <c r="K3027" s="133"/>
      <c r="L3027" s="43"/>
      <c r="M3027" s="133"/>
      <c r="N3027" s="133"/>
      <c r="O3027" s="43"/>
      <c r="P3027" s="43"/>
    </row>
    <row r="3028" spans="7:16" x14ac:dyDescent="0.25">
      <c r="G3028" s="43"/>
      <c r="H3028" s="43"/>
      <c r="I3028" s="43"/>
      <c r="J3028" s="43"/>
      <c r="K3028" s="133"/>
      <c r="L3028" s="43"/>
      <c r="M3028" s="133"/>
      <c r="N3028" s="133"/>
      <c r="O3028" s="43"/>
      <c r="P3028" s="43"/>
    </row>
    <row r="3029" spans="7:16" x14ac:dyDescent="0.25">
      <c r="G3029" s="43"/>
      <c r="H3029" s="43"/>
      <c r="I3029" s="43"/>
      <c r="J3029" s="43"/>
      <c r="K3029" s="133"/>
      <c r="L3029" s="43"/>
      <c r="M3029" s="133"/>
      <c r="N3029" s="133"/>
      <c r="O3029" s="43"/>
      <c r="P3029" s="43"/>
    </row>
    <row r="3030" spans="7:16" x14ac:dyDescent="0.25">
      <c r="G3030" s="43"/>
      <c r="H3030" s="43"/>
      <c r="I3030" s="43"/>
      <c r="J3030" s="43"/>
      <c r="K3030" s="133"/>
      <c r="L3030" s="43"/>
      <c r="M3030" s="133"/>
      <c r="N3030" s="133"/>
      <c r="O3030" s="43"/>
      <c r="P3030" s="43"/>
    </row>
    <row r="3031" spans="7:16" x14ac:dyDescent="0.25">
      <c r="G3031" s="43"/>
      <c r="H3031" s="43"/>
      <c r="I3031" s="43"/>
      <c r="J3031" s="43"/>
      <c r="K3031" s="133"/>
      <c r="L3031" s="43"/>
      <c r="M3031" s="133"/>
      <c r="N3031" s="133"/>
      <c r="O3031" s="43"/>
      <c r="P3031" s="43"/>
    </row>
    <row r="3032" spans="7:16" x14ac:dyDescent="0.25">
      <c r="G3032" s="43"/>
      <c r="H3032" s="43"/>
      <c r="I3032" s="43"/>
      <c r="J3032" s="43"/>
      <c r="K3032" s="133"/>
      <c r="L3032" s="43"/>
      <c r="M3032" s="133"/>
      <c r="N3032" s="133"/>
      <c r="O3032" s="43"/>
      <c r="P3032" s="43"/>
    </row>
    <row r="3033" spans="7:16" x14ac:dyDescent="0.25">
      <c r="G3033" s="43"/>
      <c r="H3033" s="43"/>
      <c r="I3033" s="43"/>
      <c r="J3033" s="43"/>
      <c r="K3033" s="133"/>
      <c r="L3033" s="43"/>
      <c r="M3033" s="133"/>
      <c r="N3033" s="133"/>
      <c r="O3033" s="43"/>
      <c r="P3033" s="43"/>
    </row>
    <row r="3034" spans="7:16" x14ac:dyDescent="0.25">
      <c r="G3034" s="43"/>
      <c r="H3034" s="43"/>
      <c r="I3034" s="43"/>
      <c r="J3034" s="43"/>
      <c r="K3034" s="133"/>
      <c r="L3034" s="43"/>
      <c r="M3034" s="133"/>
      <c r="N3034" s="133"/>
      <c r="O3034" s="43"/>
      <c r="P3034" s="43"/>
    </row>
    <row r="3035" spans="7:16" x14ac:dyDescent="0.25">
      <c r="G3035" s="43"/>
      <c r="H3035" s="43"/>
      <c r="I3035" s="43"/>
      <c r="J3035" s="43"/>
      <c r="K3035" s="133"/>
      <c r="L3035" s="43"/>
      <c r="M3035" s="133"/>
      <c r="N3035" s="133"/>
      <c r="O3035" s="43"/>
      <c r="P3035" s="43"/>
    </row>
    <row r="3036" spans="7:16" x14ac:dyDescent="0.25">
      <c r="G3036" s="43"/>
      <c r="H3036" s="43"/>
      <c r="I3036" s="43"/>
      <c r="J3036" s="43"/>
      <c r="K3036" s="133"/>
      <c r="L3036" s="43"/>
      <c r="M3036" s="133"/>
      <c r="N3036" s="133"/>
      <c r="O3036" s="43"/>
      <c r="P3036" s="43"/>
    </row>
    <row r="3037" spans="7:16" x14ac:dyDescent="0.25">
      <c r="G3037" s="43"/>
      <c r="H3037" s="43"/>
      <c r="I3037" s="43"/>
      <c r="J3037" s="43"/>
      <c r="K3037" s="133"/>
      <c r="L3037" s="43"/>
      <c r="M3037" s="133"/>
      <c r="N3037" s="133"/>
      <c r="O3037" s="43"/>
      <c r="P3037" s="43"/>
    </row>
    <row r="3038" spans="7:16" x14ac:dyDescent="0.25">
      <c r="G3038" s="43"/>
      <c r="H3038" s="43"/>
      <c r="I3038" s="43"/>
      <c r="J3038" s="43"/>
      <c r="K3038" s="133"/>
      <c r="L3038" s="43"/>
      <c r="M3038" s="133"/>
      <c r="N3038" s="133"/>
      <c r="O3038" s="43"/>
      <c r="P3038" s="43"/>
    </row>
    <row r="3039" spans="7:16" x14ac:dyDescent="0.25">
      <c r="G3039" s="43"/>
      <c r="H3039" s="43"/>
      <c r="I3039" s="43"/>
      <c r="J3039" s="43"/>
      <c r="K3039" s="133"/>
      <c r="L3039" s="43"/>
      <c r="M3039" s="133"/>
      <c r="N3039" s="133"/>
      <c r="O3039" s="43"/>
      <c r="P3039" s="43"/>
    </row>
    <row r="3040" spans="7:16" x14ac:dyDescent="0.25">
      <c r="G3040" s="43"/>
      <c r="H3040" s="43"/>
      <c r="I3040" s="43"/>
      <c r="J3040" s="43"/>
      <c r="K3040" s="133"/>
      <c r="L3040" s="43"/>
      <c r="M3040" s="133"/>
      <c r="N3040" s="133"/>
      <c r="O3040" s="43"/>
      <c r="P3040" s="43"/>
    </row>
    <row r="3041" spans="7:16" x14ac:dyDescent="0.25">
      <c r="G3041" s="43"/>
      <c r="H3041" s="43"/>
      <c r="I3041" s="43"/>
      <c r="J3041" s="43"/>
      <c r="K3041" s="133"/>
      <c r="L3041" s="43"/>
      <c r="M3041" s="133"/>
      <c r="N3041" s="133"/>
      <c r="O3041" s="43"/>
      <c r="P3041" s="43"/>
    </row>
    <row r="3042" spans="7:16" x14ac:dyDescent="0.25">
      <c r="G3042" s="43"/>
      <c r="H3042" s="43"/>
      <c r="I3042" s="43"/>
      <c r="J3042" s="43"/>
      <c r="K3042" s="133"/>
      <c r="L3042" s="43"/>
      <c r="M3042" s="133"/>
      <c r="N3042" s="133"/>
      <c r="O3042" s="43"/>
      <c r="P3042" s="43"/>
    </row>
    <row r="3043" spans="7:16" x14ac:dyDescent="0.25">
      <c r="G3043" s="43"/>
      <c r="H3043" s="43"/>
      <c r="I3043" s="43"/>
      <c r="J3043" s="43"/>
      <c r="K3043" s="133"/>
      <c r="L3043" s="43"/>
      <c r="M3043" s="133"/>
      <c r="N3043" s="133"/>
      <c r="O3043" s="43"/>
      <c r="P3043" s="43"/>
    </row>
    <row r="3044" spans="7:16" x14ac:dyDescent="0.25">
      <c r="G3044" s="43"/>
      <c r="H3044" s="43"/>
      <c r="I3044" s="43"/>
      <c r="J3044" s="43"/>
      <c r="K3044" s="133"/>
      <c r="L3044" s="43"/>
      <c r="M3044" s="133"/>
      <c r="N3044" s="133"/>
      <c r="O3044" s="43"/>
      <c r="P3044" s="43"/>
    </row>
    <row r="3045" spans="7:16" x14ac:dyDescent="0.25">
      <c r="G3045" s="43"/>
      <c r="H3045" s="43"/>
      <c r="I3045" s="43"/>
      <c r="J3045" s="43"/>
      <c r="K3045" s="133"/>
      <c r="L3045" s="43"/>
      <c r="M3045" s="133"/>
      <c r="N3045" s="133"/>
      <c r="O3045" s="43"/>
      <c r="P3045" s="43"/>
    </row>
    <row r="3046" spans="7:16" x14ac:dyDescent="0.25">
      <c r="G3046" s="43"/>
      <c r="H3046" s="43"/>
      <c r="I3046" s="43"/>
      <c r="J3046" s="43"/>
      <c r="K3046" s="133"/>
      <c r="L3046" s="43"/>
      <c r="M3046" s="133"/>
      <c r="N3046" s="133"/>
      <c r="O3046" s="43"/>
      <c r="P3046" s="43"/>
    </row>
    <row r="3047" spans="7:16" x14ac:dyDescent="0.25">
      <c r="G3047" s="43"/>
      <c r="H3047" s="43"/>
      <c r="I3047" s="43"/>
      <c r="J3047" s="43"/>
      <c r="K3047" s="133"/>
      <c r="L3047" s="43"/>
      <c r="M3047" s="133"/>
      <c r="N3047" s="133"/>
      <c r="O3047" s="43"/>
      <c r="P3047" s="43"/>
    </row>
    <row r="3048" spans="7:16" x14ac:dyDescent="0.25">
      <c r="G3048" s="43"/>
      <c r="H3048" s="43"/>
      <c r="I3048" s="43"/>
      <c r="J3048" s="43"/>
      <c r="K3048" s="133"/>
      <c r="L3048" s="43"/>
      <c r="M3048" s="133"/>
      <c r="N3048" s="133"/>
      <c r="O3048" s="43"/>
      <c r="P3048" s="43"/>
    </row>
    <row r="3049" spans="7:16" x14ac:dyDescent="0.25">
      <c r="G3049" s="43"/>
      <c r="H3049" s="43"/>
      <c r="I3049" s="43"/>
      <c r="J3049" s="43"/>
      <c r="K3049" s="133"/>
      <c r="L3049" s="43"/>
      <c r="M3049" s="133"/>
      <c r="N3049" s="133"/>
      <c r="O3049" s="43"/>
      <c r="P3049" s="43"/>
    </row>
    <row r="3050" spans="7:16" x14ac:dyDescent="0.25">
      <c r="G3050" s="43"/>
      <c r="H3050" s="43"/>
      <c r="I3050" s="43"/>
      <c r="J3050" s="43"/>
      <c r="K3050" s="133"/>
      <c r="L3050" s="43"/>
      <c r="M3050" s="133"/>
      <c r="N3050" s="133"/>
      <c r="O3050" s="43"/>
      <c r="P3050" s="43"/>
    </row>
    <row r="3051" spans="7:16" x14ac:dyDescent="0.25">
      <c r="G3051" s="43"/>
      <c r="H3051" s="43"/>
      <c r="I3051" s="43"/>
      <c r="J3051" s="43"/>
      <c r="K3051" s="133"/>
      <c r="L3051" s="43"/>
      <c r="M3051" s="133"/>
      <c r="N3051" s="133"/>
      <c r="O3051" s="43"/>
      <c r="P3051" s="43"/>
    </row>
    <row r="3052" spans="7:16" x14ac:dyDescent="0.25">
      <c r="G3052" s="43"/>
      <c r="H3052" s="43"/>
      <c r="I3052" s="43"/>
      <c r="J3052" s="43"/>
      <c r="K3052" s="133"/>
      <c r="L3052" s="43"/>
      <c r="M3052" s="133"/>
      <c r="N3052" s="133"/>
      <c r="O3052" s="43"/>
      <c r="P3052" s="43"/>
    </row>
    <row r="3053" spans="7:16" x14ac:dyDescent="0.25">
      <c r="G3053" s="43"/>
      <c r="H3053" s="43"/>
      <c r="I3053" s="43"/>
      <c r="J3053" s="43"/>
      <c r="K3053" s="133"/>
      <c r="L3053" s="43"/>
      <c r="M3053" s="133"/>
      <c r="N3053" s="133"/>
      <c r="O3053" s="43"/>
      <c r="P3053" s="43"/>
    </row>
    <row r="3054" spans="7:16" x14ac:dyDescent="0.25">
      <c r="G3054" s="43"/>
      <c r="H3054" s="43"/>
      <c r="I3054" s="43"/>
      <c r="J3054" s="43"/>
      <c r="K3054" s="133"/>
      <c r="L3054" s="43"/>
      <c r="M3054" s="133"/>
      <c r="N3054" s="133"/>
      <c r="O3054" s="43"/>
      <c r="P3054" s="43"/>
    </row>
    <row r="3055" spans="7:16" x14ac:dyDescent="0.25">
      <c r="G3055" s="43"/>
      <c r="H3055" s="43"/>
      <c r="I3055" s="43"/>
      <c r="J3055" s="43"/>
      <c r="K3055" s="133"/>
      <c r="L3055" s="43"/>
      <c r="M3055" s="133"/>
      <c r="N3055" s="133"/>
      <c r="O3055" s="43"/>
      <c r="P3055" s="43"/>
    </row>
    <row r="3056" spans="7:16" x14ac:dyDescent="0.25">
      <c r="G3056" s="43"/>
      <c r="H3056" s="43"/>
      <c r="I3056" s="43"/>
      <c r="J3056" s="43"/>
      <c r="K3056" s="133"/>
      <c r="L3056" s="43"/>
      <c r="M3056" s="133"/>
      <c r="N3056" s="133"/>
      <c r="O3056" s="43"/>
      <c r="P3056" s="43"/>
    </row>
    <row r="3057" spans="7:16" x14ac:dyDescent="0.25">
      <c r="G3057" s="43"/>
      <c r="H3057" s="43"/>
      <c r="I3057" s="43"/>
      <c r="J3057" s="43"/>
      <c r="K3057" s="133"/>
      <c r="L3057" s="43"/>
      <c r="M3057" s="133"/>
      <c r="N3057" s="133"/>
      <c r="O3057" s="43"/>
      <c r="P3057" s="43"/>
    </row>
    <row r="3058" spans="7:16" x14ac:dyDescent="0.25">
      <c r="G3058" s="43"/>
      <c r="H3058" s="43"/>
      <c r="I3058" s="43"/>
      <c r="J3058" s="43"/>
      <c r="K3058" s="133"/>
      <c r="L3058" s="43"/>
      <c r="M3058" s="133"/>
      <c r="N3058" s="133"/>
      <c r="O3058" s="43"/>
      <c r="P3058" s="43"/>
    </row>
    <row r="3059" spans="7:16" x14ac:dyDescent="0.25">
      <c r="G3059" s="43"/>
      <c r="H3059" s="43"/>
      <c r="I3059" s="43"/>
      <c r="J3059" s="43"/>
      <c r="K3059" s="133"/>
      <c r="L3059" s="43"/>
      <c r="M3059" s="133"/>
      <c r="N3059" s="133"/>
      <c r="O3059" s="43"/>
      <c r="P3059" s="43"/>
    </row>
    <row r="3060" spans="7:16" x14ac:dyDescent="0.25">
      <c r="G3060" s="43"/>
      <c r="H3060" s="43"/>
      <c r="I3060" s="43"/>
      <c r="J3060" s="43"/>
      <c r="K3060" s="133"/>
      <c r="L3060" s="43"/>
      <c r="M3060" s="133"/>
      <c r="N3060" s="133"/>
      <c r="O3060" s="43"/>
      <c r="P3060" s="43"/>
    </row>
    <row r="3061" spans="7:16" x14ac:dyDescent="0.25">
      <c r="G3061" s="43"/>
      <c r="H3061" s="43"/>
      <c r="I3061" s="43"/>
      <c r="J3061" s="43"/>
      <c r="K3061" s="133"/>
      <c r="L3061" s="43"/>
      <c r="M3061" s="133"/>
      <c r="N3061" s="133"/>
      <c r="O3061" s="43"/>
      <c r="P3061" s="43"/>
    </row>
    <row r="3062" spans="7:16" x14ac:dyDescent="0.25">
      <c r="G3062" s="43"/>
      <c r="H3062" s="43"/>
      <c r="I3062" s="43"/>
      <c r="J3062" s="43"/>
      <c r="K3062" s="133"/>
      <c r="L3062" s="43"/>
      <c r="M3062" s="133"/>
      <c r="N3062" s="133"/>
      <c r="O3062" s="43"/>
      <c r="P3062" s="43"/>
    </row>
    <row r="3063" spans="7:16" x14ac:dyDescent="0.25">
      <c r="G3063" s="43"/>
      <c r="H3063" s="43"/>
      <c r="I3063" s="43"/>
      <c r="J3063" s="43"/>
      <c r="K3063" s="133"/>
      <c r="L3063" s="43"/>
      <c r="M3063" s="133"/>
      <c r="N3063" s="133"/>
      <c r="O3063" s="43"/>
      <c r="P3063" s="43"/>
    </row>
    <row r="3064" spans="7:16" x14ac:dyDescent="0.25">
      <c r="G3064" s="43"/>
      <c r="H3064" s="43"/>
      <c r="I3064" s="43"/>
      <c r="J3064" s="43"/>
      <c r="K3064" s="133"/>
      <c r="L3064" s="43"/>
      <c r="M3064" s="133"/>
      <c r="N3064" s="133"/>
      <c r="O3064" s="43"/>
      <c r="P3064" s="43"/>
    </row>
    <row r="3065" spans="7:16" x14ac:dyDescent="0.25">
      <c r="G3065" s="43"/>
      <c r="H3065" s="43"/>
      <c r="I3065" s="43"/>
      <c r="J3065" s="43"/>
      <c r="K3065" s="133"/>
      <c r="L3065" s="43"/>
      <c r="M3065" s="133"/>
      <c r="N3065" s="133"/>
      <c r="O3065" s="43"/>
      <c r="P3065" s="43"/>
    </row>
    <row r="3066" spans="7:16" x14ac:dyDescent="0.25">
      <c r="G3066" s="43"/>
      <c r="H3066" s="43"/>
      <c r="I3066" s="43"/>
      <c r="J3066" s="43"/>
      <c r="K3066" s="133"/>
      <c r="L3066" s="43"/>
      <c r="M3066" s="133"/>
      <c r="N3066" s="133"/>
      <c r="O3066" s="43"/>
      <c r="P3066" s="43"/>
    </row>
    <row r="3067" spans="7:16" x14ac:dyDescent="0.25">
      <c r="G3067" s="43"/>
      <c r="H3067" s="43"/>
      <c r="I3067" s="43"/>
      <c r="J3067" s="43"/>
      <c r="K3067" s="133"/>
      <c r="L3067" s="43"/>
      <c r="M3067" s="133"/>
      <c r="N3067" s="133"/>
      <c r="O3067" s="43"/>
      <c r="P3067" s="43"/>
    </row>
    <row r="3068" spans="7:16" x14ac:dyDescent="0.25">
      <c r="G3068" s="43"/>
      <c r="H3068" s="43"/>
      <c r="I3068" s="43"/>
      <c r="J3068" s="43"/>
      <c r="K3068" s="133"/>
      <c r="L3068" s="43"/>
      <c r="M3068" s="133"/>
      <c r="N3068" s="133"/>
      <c r="O3068" s="43"/>
      <c r="P3068" s="43"/>
    </row>
    <row r="3069" spans="7:16" x14ac:dyDescent="0.25">
      <c r="G3069" s="43"/>
      <c r="H3069" s="43"/>
      <c r="I3069" s="43"/>
      <c r="J3069" s="43"/>
      <c r="K3069" s="133"/>
      <c r="L3069" s="43"/>
      <c r="M3069" s="133"/>
      <c r="N3069" s="133"/>
      <c r="O3069" s="43"/>
      <c r="P3069" s="43"/>
    </row>
    <row r="3070" spans="7:16" x14ac:dyDescent="0.25">
      <c r="G3070" s="43"/>
      <c r="H3070" s="43"/>
      <c r="I3070" s="43"/>
      <c r="J3070" s="43"/>
      <c r="K3070" s="133"/>
      <c r="L3070" s="43"/>
      <c r="M3070" s="133"/>
      <c r="N3070" s="133"/>
      <c r="O3070" s="43"/>
      <c r="P3070" s="43"/>
    </row>
    <row r="3071" spans="7:16" x14ac:dyDescent="0.25">
      <c r="G3071" s="43"/>
      <c r="H3071" s="43"/>
      <c r="I3071" s="43"/>
      <c r="J3071" s="43"/>
      <c r="K3071" s="133"/>
      <c r="L3071" s="43"/>
      <c r="M3071" s="133"/>
      <c r="N3071" s="133"/>
      <c r="O3071" s="43"/>
      <c r="P3071" s="43"/>
    </row>
    <row r="3072" spans="7:16" x14ac:dyDescent="0.25">
      <c r="G3072" s="43"/>
      <c r="H3072" s="43"/>
      <c r="I3072" s="43"/>
      <c r="J3072" s="43"/>
      <c r="K3072" s="133"/>
      <c r="L3072" s="43"/>
      <c r="M3072" s="133"/>
      <c r="N3072" s="133"/>
      <c r="O3072" s="43"/>
      <c r="P3072" s="43"/>
    </row>
    <row r="3073" spans="7:16" x14ac:dyDescent="0.25">
      <c r="G3073" s="43"/>
      <c r="H3073" s="43"/>
      <c r="I3073" s="43"/>
      <c r="J3073" s="43"/>
      <c r="K3073" s="133"/>
      <c r="L3073" s="43"/>
      <c r="M3073" s="133"/>
      <c r="N3073" s="133"/>
      <c r="O3073" s="43"/>
      <c r="P3073" s="43"/>
    </row>
    <row r="3074" spans="7:16" x14ac:dyDescent="0.25">
      <c r="G3074" s="43"/>
      <c r="H3074" s="43"/>
      <c r="I3074" s="43"/>
      <c r="J3074" s="43"/>
      <c r="K3074" s="133"/>
      <c r="L3074" s="43"/>
      <c r="M3074" s="133"/>
      <c r="N3074" s="133"/>
      <c r="O3074" s="43"/>
      <c r="P3074" s="43"/>
    </row>
    <row r="3075" spans="7:16" x14ac:dyDescent="0.25">
      <c r="G3075" s="43"/>
      <c r="H3075" s="43"/>
      <c r="I3075" s="43"/>
      <c r="J3075" s="43"/>
      <c r="K3075" s="133"/>
      <c r="L3075" s="43"/>
      <c r="M3075" s="133"/>
      <c r="N3075" s="133"/>
      <c r="O3075" s="43"/>
      <c r="P3075" s="43"/>
    </row>
    <row r="3076" spans="7:16" x14ac:dyDescent="0.25">
      <c r="G3076" s="43"/>
      <c r="H3076" s="43"/>
      <c r="I3076" s="43"/>
      <c r="J3076" s="43"/>
      <c r="K3076" s="133"/>
      <c r="L3076" s="43"/>
      <c r="M3076" s="133"/>
      <c r="N3076" s="133"/>
      <c r="O3076" s="43"/>
      <c r="P3076" s="43"/>
    </row>
    <row r="3077" spans="7:16" x14ac:dyDescent="0.25">
      <c r="G3077" s="43"/>
      <c r="H3077" s="43"/>
      <c r="I3077" s="43"/>
      <c r="J3077" s="43"/>
      <c r="K3077" s="133"/>
      <c r="L3077" s="43"/>
      <c r="M3077" s="133"/>
      <c r="N3077" s="133"/>
      <c r="O3077" s="43"/>
      <c r="P3077" s="43"/>
    </row>
    <row r="3078" spans="7:16" x14ac:dyDescent="0.25">
      <c r="G3078" s="43"/>
      <c r="H3078" s="43"/>
      <c r="I3078" s="43"/>
      <c r="J3078" s="43"/>
      <c r="K3078" s="133"/>
      <c r="L3078" s="43"/>
      <c r="M3078" s="133"/>
      <c r="N3078" s="133"/>
      <c r="O3078" s="43"/>
      <c r="P3078" s="43"/>
    </row>
    <row r="3079" spans="7:16" x14ac:dyDescent="0.25">
      <c r="G3079" s="43"/>
      <c r="H3079" s="43"/>
      <c r="I3079" s="43"/>
      <c r="J3079" s="43"/>
      <c r="K3079" s="133"/>
      <c r="L3079" s="43"/>
      <c r="M3079" s="133"/>
      <c r="N3079" s="133"/>
      <c r="O3079" s="43"/>
      <c r="P3079" s="43"/>
    </row>
    <row r="3080" spans="7:16" x14ac:dyDescent="0.25">
      <c r="G3080" s="43"/>
      <c r="H3080" s="43"/>
      <c r="I3080" s="43"/>
      <c r="J3080" s="43"/>
      <c r="K3080" s="133"/>
      <c r="L3080" s="43"/>
      <c r="M3080" s="133"/>
      <c r="N3080" s="133"/>
      <c r="O3080" s="43"/>
      <c r="P3080" s="43"/>
    </row>
    <row r="3081" spans="7:16" x14ac:dyDescent="0.25">
      <c r="G3081" s="43"/>
      <c r="H3081" s="43"/>
      <c r="I3081" s="43"/>
      <c r="J3081" s="43"/>
      <c r="K3081" s="133"/>
      <c r="L3081" s="43"/>
      <c r="M3081" s="133"/>
      <c r="N3081" s="133"/>
      <c r="O3081" s="43"/>
      <c r="P3081" s="43"/>
    </row>
    <row r="3082" spans="7:16" x14ac:dyDescent="0.25">
      <c r="G3082" s="43"/>
      <c r="H3082" s="43"/>
      <c r="I3082" s="43"/>
      <c r="J3082" s="43"/>
      <c r="K3082" s="133"/>
      <c r="L3082" s="43"/>
      <c r="M3082" s="133"/>
      <c r="N3082" s="133"/>
      <c r="O3082" s="43"/>
      <c r="P3082" s="43"/>
    </row>
    <row r="3083" spans="7:16" x14ac:dyDescent="0.25">
      <c r="G3083" s="43"/>
      <c r="H3083" s="43"/>
      <c r="I3083" s="43"/>
      <c r="J3083" s="43"/>
      <c r="K3083" s="133"/>
      <c r="L3083" s="43"/>
      <c r="M3083" s="133"/>
      <c r="N3083" s="133"/>
      <c r="O3083" s="43"/>
      <c r="P3083" s="43"/>
    </row>
    <row r="3084" spans="7:16" x14ac:dyDescent="0.25">
      <c r="G3084" s="43"/>
      <c r="H3084" s="43"/>
      <c r="I3084" s="43"/>
      <c r="J3084" s="43"/>
      <c r="K3084" s="133"/>
      <c r="L3084" s="43"/>
      <c r="M3084" s="133"/>
      <c r="N3084" s="133"/>
      <c r="O3084" s="43"/>
      <c r="P3084" s="43"/>
    </row>
    <row r="3085" spans="7:16" x14ac:dyDescent="0.25">
      <c r="G3085" s="43"/>
      <c r="H3085" s="43"/>
      <c r="I3085" s="43"/>
      <c r="J3085" s="43"/>
      <c r="K3085" s="133"/>
      <c r="L3085" s="43"/>
      <c r="M3085" s="133"/>
      <c r="N3085" s="133"/>
      <c r="O3085" s="43"/>
      <c r="P3085" s="43"/>
    </row>
    <row r="3086" spans="7:16" x14ac:dyDescent="0.25">
      <c r="G3086" s="43"/>
      <c r="H3086" s="43"/>
      <c r="I3086" s="43"/>
      <c r="J3086" s="43"/>
      <c r="K3086" s="133"/>
      <c r="L3086" s="43"/>
      <c r="M3086" s="133"/>
      <c r="N3086" s="133"/>
      <c r="O3086" s="43"/>
      <c r="P3086" s="43"/>
    </row>
    <row r="3087" spans="7:16" x14ac:dyDescent="0.25">
      <c r="G3087" s="43"/>
      <c r="H3087" s="43"/>
      <c r="I3087" s="43"/>
      <c r="J3087" s="43"/>
      <c r="K3087" s="133"/>
      <c r="L3087" s="43"/>
      <c r="M3087" s="133"/>
      <c r="N3087" s="133"/>
      <c r="O3087" s="43"/>
      <c r="P3087" s="43"/>
    </row>
    <row r="3088" spans="7:16" x14ac:dyDescent="0.25">
      <c r="G3088" s="43"/>
      <c r="H3088" s="43"/>
      <c r="I3088" s="43"/>
      <c r="J3088" s="43"/>
      <c r="K3088" s="133"/>
      <c r="L3088" s="43"/>
      <c r="M3088" s="133"/>
      <c r="N3088" s="133"/>
      <c r="O3088" s="43"/>
      <c r="P3088" s="43"/>
    </row>
    <row r="3089" spans="7:16" x14ac:dyDescent="0.25">
      <c r="G3089" s="43"/>
      <c r="H3089" s="43"/>
      <c r="I3089" s="43"/>
      <c r="J3089" s="43"/>
      <c r="K3089" s="133"/>
      <c r="L3089" s="43"/>
      <c r="M3089" s="133"/>
      <c r="N3089" s="133"/>
      <c r="O3089" s="43"/>
      <c r="P3089" s="43"/>
    </row>
    <row r="3090" spans="7:16" x14ac:dyDescent="0.25">
      <c r="G3090" s="43"/>
      <c r="H3090" s="43"/>
      <c r="I3090" s="43"/>
      <c r="J3090" s="43"/>
      <c r="K3090" s="133"/>
      <c r="L3090" s="43"/>
      <c r="M3090" s="133"/>
      <c r="N3090" s="133"/>
      <c r="O3090" s="43"/>
      <c r="P3090" s="43"/>
    </row>
    <row r="3091" spans="7:16" x14ac:dyDescent="0.25">
      <c r="G3091" s="43"/>
      <c r="H3091" s="43"/>
      <c r="I3091" s="43"/>
      <c r="J3091" s="43"/>
      <c r="K3091" s="133"/>
      <c r="L3091" s="43"/>
      <c r="M3091" s="133"/>
      <c r="N3091" s="133"/>
      <c r="O3091" s="43"/>
      <c r="P3091" s="43"/>
    </row>
    <row r="3092" spans="7:16" x14ac:dyDescent="0.25">
      <c r="G3092" s="43"/>
      <c r="H3092" s="43"/>
      <c r="I3092" s="43"/>
      <c r="J3092" s="43"/>
      <c r="K3092" s="133"/>
      <c r="L3092" s="43"/>
      <c r="M3092" s="133"/>
      <c r="N3092" s="133"/>
      <c r="O3092" s="43"/>
      <c r="P3092" s="43"/>
    </row>
    <row r="3093" spans="7:16" x14ac:dyDescent="0.25">
      <c r="G3093" s="43"/>
      <c r="H3093" s="43"/>
      <c r="I3093" s="43"/>
      <c r="J3093" s="43"/>
      <c r="K3093" s="133"/>
      <c r="L3093" s="43"/>
      <c r="M3093" s="133"/>
      <c r="N3093" s="133"/>
      <c r="O3093" s="43"/>
      <c r="P3093" s="43"/>
    </row>
    <row r="3094" spans="7:16" x14ac:dyDescent="0.25">
      <c r="G3094" s="43"/>
      <c r="H3094" s="43"/>
      <c r="I3094" s="43"/>
      <c r="J3094" s="43"/>
      <c r="K3094" s="133"/>
      <c r="L3094" s="43"/>
      <c r="M3094" s="133"/>
      <c r="N3094" s="133"/>
      <c r="O3094" s="43"/>
      <c r="P3094" s="43"/>
    </row>
    <row r="3095" spans="7:16" x14ac:dyDescent="0.25">
      <c r="G3095" s="43"/>
      <c r="H3095" s="43"/>
      <c r="I3095" s="43"/>
      <c r="J3095" s="43"/>
      <c r="K3095" s="133"/>
      <c r="L3095" s="43"/>
      <c r="M3095" s="133"/>
      <c r="N3095" s="133"/>
      <c r="O3095" s="43"/>
      <c r="P3095" s="43"/>
    </row>
    <row r="3096" spans="7:16" x14ac:dyDescent="0.25">
      <c r="G3096" s="43"/>
      <c r="H3096" s="43"/>
      <c r="I3096" s="43"/>
      <c r="J3096" s="43"/>
      <c r="K3096" s="133"/>
      <c r="L3096" s="43"/>
      <c r="M3096" s="133"/>
      <c r="N3096" s="133"/>
      <c r="O3096" s="43"/>
      <c r="P3096" s="43"/>
    </row>
    <row r="3097" spans="7:16" x14ac:dyDescent="0.25">
      <c r="G3097" s="43"/>
      <c r="H3097" s="43"/>
      <c r="I3097" s="43"/>
      <c r="J3097" s="43"/>
      <c r="K3097" s="133"/>
      <c r="L3097" s="43"/>
      <c r="M3097" s="133"/>
      <c r="N3097" s="133"/>
      <c r="O3097" s="43"/>
      <c r="P3097" s="43"/>
    </row>
    <row r="3098" spans="7:16" x14ac:dyDescent="0.25">
      <c r="G3098" s="43"/>
      <c r="H3098" s="43"/>
      <c r="I3098" s="43"/>
      <c r="J3098" s="43"/>
      <c r="K3098" s="133"/>
      <c r="L3098" s="43"/>
      <c r="M3098" s="133"/>
      <c r="N3098" s="133"/>
      <c r="O3098" s="43"/>
      <c r="P3098" s="43"/>
    </row>
    <row r="3099" spans="7:16" x14ac:dyDescent="0.25">
      <c r="G3099" s="43"/>
      <c r="H3099" s="43"/>
      <c r="I3099" s="43"/>
      <c r="J3099" s="43"/>
      <c r="K3099" s="133"/>
      <c r="L3099" s="43"/>
      <c r="M3099" s="133"/>
      <c r="N3099" s="133"/>
      <c r="O3099" s="43"/>
      <c r="P3099" s="43"/>
    </row>
    <row r="3100" spans="7:16" x14ac:dyDescent="0.25">
      <c r="G3100" s="43"/>
      <c r="H3100" s="43"/>
      <c r="I3100" s="43"/>
      <c r="J3100" s="43"/>
      <c r="K3100" s="133"/>
      <c r="L3100" s="43"/>
      <c r="M3100" s="133"/>
      <c r="N3100" s="133"/>
      <c r="O3100" s="43"/>
      <c r="P3100" s="43"/>
    </row>
    <row r="3101" spans="7:16" x14ac:dyDescent="0.25">
      <c r="G3101" s="43"/>
      <c r="H3101" s="43"/>
      <c r="I3101" s="43"/>
      <c r="J3101" s="43"/>
      <c r="K3101" s="133"/>
      <c r="L3101" s="43"/>
      <c r="M3101" s="133"/>
      <c r="N3101" s="133"/>
      <c r="O3101" s="43"/>
      <c r="P3101" s="43"/>
    </row>
    <row r="3102" spans="7:16" x14ac:dyDescent="0.25">
      <c r="G3102" s="43"/>
      <c r="H3102" s="43"/>
      <c r="I3102" s="43"/>
      <c r="J3102" s="43"/>
      <c r="K3102" s="133"/>
      <c r="L3102" s="43"/>
      <c r="M3102" s="133"/>
      <c r="N3102" s="133"/>
      <c r="O3102" s="43"/>
      <c r="P3102" s="43"/>
    </row>
    <row r="3103" spans="7:16" x14ac:dyDescent="0.25">
      <c r="G3103" s="43"/>
      <c r="H3103" s="43"/>
      <c r="I3103" s="43"/>
      <c r="J3103" s="43"/>
      <c r="K3103" s="133"/>
      <c r="L3103" s="43"/>
      <c r="M3103" s="133"/>
      <c r="N3103" s="133"/>
      <c r="O3103" s="43"/>
      <c r="P3103" s="43"/>
    </row>
    <row r="3104" spans="7:16" x14ac:dyDescent="0.25">
      <c r="G3104" s="43"/>
      <c r="H3104" s="43"/>
      <c r="I3104" s="43"/>
      <c r="J3104" s="43"/>
      <c r="K3104" s="133"/>
      <c r="L3104" s="43"/>
      <c r="M3104" s="133"/>
      <c r="N3104" s="133"/>
      <c r="O3104" s="43"/>
      <c r="P3104" s="43"/>
    </row>
    <row r="3105" spans="7:16" x14ac:dyDescent="0.25">
      <c r="G3105" s="43"/>
      <c r="H3105" s="43"/>
      <c r="I3105" s="43"/>
      <c r="J3105" s="43"/>
      <c r="K3105" s="133"/>
      <c r="L3105" s="43"/>
      <c r="M3105" s="133"/>
      <c r="N3105" s="133"/>
      <c r="O3105" s="43"/>
      <c r="P3105" s="43"/>
    </row>
    <row r="3106" spans="7:16" x14ac:dyDescent="0.25">
      <c r="G3106" s="43"/>
      <c r="H3106" s="43"/>
      <c r="I3106" s="43"/>
      <c r="J3106" s="43"/>
      <c r="K3106" s="133"/>
      <c r="L3106" s="43"/>
      <c r="M3106" s="133"/>
      <c r="N3106" s="133"/>
      <c r="O3106" s="43"/>
      <c r="P3106" s="43"/>
    </row>
    <row r="3107" spans="7:16" x14ac:dyDescent="0.25">
      <c r="G3107" s="43"/>
      <c r="H3107" s="43"/>
      <c r="I3107" s="43"/>
      <c r="J3107" s="43"/>
      <c r="K3107" s="133"/>
      <c r="L3107" s="43"/>
      <c r="M3107" s="133"/>
      <c r="N3107" s="133"/>
      <c r="O3107" s="43"/>
      <c r="P3107" s="43"/>
    </row>
    <row r="3108" spans="7:16" x14ac:dyDescent="0.25">
      <c r="G3108" s="43"/>
      <c r="H3108" s="43"/>
      <c r="I3108" s="43"/>
      <c r="J3108" s="43"/>
      <c r="K3108" s="133"/>
      <c r="L3108" s="43"/>
      <c r="M3108" s="133"/>
      <c r="N3108" s="133"/>
      <c r="O3108" s="43"/>
      <c r="P3108" s="43"/>
    </row>
    <row r="3109" spans="7:16" x14ac:dyDescent="0.25">
      <c r="G3109" s="43"/>
      <c r="H3109" s="43"/>
      <c r="I3109" s="43"/>
      <c r="J3109" s="43"/>
      <c r="K3109" s="133"/>
      <c r="L3109" s="43"/>
      <c r="M3109" s="133"/>
      <c r="N3109" s="133"/>
      <c r="O3109" s="43"/>
      <c r="P3109" s="43"/>
    </row>
    <row r="3110" spans="7:16" x14ac:dyDescent="0.25">
      <c r="G3110" s="43"/>
      <c r="H3110" s="43"/>
      <c r="I3110" s="43"/>
      <c r="J3110" s="43"/>
      <c r="K3110" s="133"/>
      <c r="L3110" s="43"/>
      <c r="M3110" s="133"/>
      <c r="N3110" s="133"/>
      <c r="O3110" s="43"/>
      <c r="P3110" s="43"/>
    </row>
    <row r="3111" spans="7:16" x14ac:dyDescent="0.25">
      <c r="G3111" s="43"/>
      <c r="H3111" s="43"/>
      <c r="I3111" s="43"/>
      <c r="J3111" s="43"/>
      <c r="K3111" s="133"/>
      <c r="L3111" s="43"/>
      <c r="M3111" s="133"/>
      <c r="N3111" s="133"/>
      <c r="O3111" s="43"/>
      <c r="P3111" s="43"/>
    </row>
    <row r="3112" spans="7:16" x14ac:dyDescent="0.25">
      <c r="G3112" s="43"/>
      <c r="H3112" s="43"/>
      <c r="I3112" s="43"/>
      <c r="J3112" s="43"/>
      <c r="K3112" s="133"/>
      <c r="L3112" s="43"/>
      <c r="M3112" s="133"/>
      <c r="N3112" s="133"/>
      <c r="O3112" s="43"/>
      <c r="P3112" s="43"/>
    </row>
    <row r="3113" spans="7:16" x14ac:dyDescent="0.25">
      <c r="G3113" s="43"/>
      <c r="H3113" s="43"/>
      <c r="I3113" s="43"/>
      <c r="J3113" s="43"/>
      <c r="K3113" s="133"/>
      <c r="L3113" s="43"/>
      <c r="M3113" s="133"/>
      <c r="N3113" s="133"/>
      <c r="O3113" s="43"/>
      <c r="P3113" s="43"/>
    </row>
    <row r="3114" spans="7:16" x14ac:dyDescent="0.25">
      <c r="G3114" s="43"/>
      <c r="H3114" s="43"/>
      <c r="I3114" s="43"/>
      <c r="J3114" s="43"/>
      <c r="K3114" s="133"/>
      <c r="L3114" s="43"/>
      <c r="M3114" s="133"/>
      <c r="N3114" s="133"/>
      <c r="O3114" s="43"/>
      <c r="P3114" s="43"/>
    </row>
    <row r="3115" spans="7:16" x14ac:dyDescent="0.25">
      <c r="G3115" s="43"/>
      <c r="H3115" s="43"/>
      <c r="I3115" s="43"/>
      <c r="J3115" s="43"/>
      <c r="K3115" s="133"/>
      <c r="L3115" s="43"/>
      <c r="M3115" s="133"/>
      <c r="N3115" s="133"/>
      <c r="O3115" s="43"/>
      <c r="P3115" s="43"/>
    </row>
    <row r="3116" spans="7:16" x14ac:dyDescent="0.25">
      <c r="G3116" s="43"/>
      <c r="H3116" s="43"/>
      <c r="I3116" s="43"/>
      <c r="J3116" s="43"/>
      <c r="K3116" s="133"/>
      <c r="L3116" s="43"/>
      <c r="M3116" s="133"/>
      <c r="N3116" s="133"/>
      <c r="O3116" s="43"/>
      <c r="P3116" s="43"/>
    </row>
    <row r="3117" spans="7:16" x14ac:dyDescent="0.25">
      <c r="G3117" s="43"/>
      <c r="H3117" s="43"/>
      <c r="I3117" s="43"/>
      <c r="J3117" s="43"/>
      <c r="K3117" s="133"/>
      <c r="L3117" s="43"/>
      <c r="M3117" s="133"/>
      <c r="N3117" s="133"/>
      <c r="O3117" s="43"/>
      <c r="P3117" s="43"/>
    </row>
    <row r="3118" spans="7:16" x14ac:dyDescent="0.25">
      <c r="G3118" s="43"/>
      <c r="H3118" s="43"/>
      <c r="I3118" s="43"/>
      <c r="J3118" s="43"/>
      <c r="K3118" s="133"/>
      <c r="L3118" s="43"/>
      <c r="M3118" s="133"/>
      <c r="N3118" s="133"/>
      <c r="O3118" s="43"/>
      <c r="P3118" s="43"/>
    </row>
    <row r="3119" spans="7:16" x14ac:dyDescent="0.25">
      <c r="G3119" s="43"/>
      <c r="H3119" s="43"/>
      <c r="I3119" s="43"/>
      <c r="J3119" s="43"/>
      <c r="K3119" s="133"/>
      <c r="L3119" s="43"/>
      <c r="M3119" s="133"/>
      <c r="N3119" s="133"/>
      <c r="O3119" s="43"/>
      <c r="P3119" s="43"/>
    </row>
    <row r="3120" spans="7:16" x14ac:dyDescent="0.25">
      <c r="G3120" s="43"/>
      <c r="H3120" s="43"/>
      <c r="I3120" s="43"/>
      <c r="J3120" s="43"/>
      <c r="K3120" s="133"/>
      <c r="L3120" s="43"/>
      <c r="M3120" s="133"/>
      <c r="N3120" s="133"/>
      <c r="O3120" s="43"/>
      <c r="P3120" s="43"/>
    </row>
    <row r="3121" spans="7:16" x14ac:dyDescent="0.25">
      <c r="G3121" s="43"/>
      <c r="H3121" s="43"/>
      <c r="I3121" s="43"/>
      <c r="J3121" s="43"/>
      <c r="K3121" s="133"/>
      <c r="L3121" s="43"/>
      <c r="M3121" s="133"/>
      <c r="N3121" s="133"/>
      <c r="O3121" s="43"/>
      <c r="P3121" s="43"/>
    </row>
    <row r="3122" spans="7:16" x14ac:dyDescent="0.25">
      <c r="G3122" s="43"/>
      <c r="H3122" s="43"/>
      <c r="I3122" s="43"/>
      <c r="J3122" s="43"/>
      <c r="K3122" s="133"/>
      <c r="L3122" s="43"/>
      <c r="M3122" s="133"/>
      <c r="N3122" s="133"/>
      <c r="O3122" s="43"/>
      <c r="P3122" s="43"/>
    </row>
    <row r="3123" spans="7:16" x14ac:dyDescent="0.25">
      <c r="G3123" s="43"/>
      <c r="H3123" s="43"/>
      <c r="I3123" s="43"/>
      <c r="J3123" s="43"/>
      <c r="K3123" s="133"/>
      <c r="L3123" s="43"/>
      <c r="M3123" s="133"/>
      <c r="N3123" s="133"/>
      <c r="O3123" s="43"/>
      <c r="P3123" s="43"/>
    </row>
    <row r="3124" spans="7:16" x14ac:dyDescent="0.25">
      <c r="G3124" s="43"/>
      <c r="H3124" s="43"/>
      <c r="I3124" s="43"/>
      <c r="J3124" s="43"/>
      <c r="K3124" s="133"/>
      <c r="L3124" s="43"/>
      <c r="M3124" s="133"/>
      <c r="N3124" s="133"/>
      <c r="O3124" s="43"/>
      <c r="P3124" s="43"/>
    </row>
    <row r="3125" spans="7:16" x14ac:dyDescent="0.25">
      <c r="G3125" s="43"/>
      <c r="H3125" s="43"/>
      <c r="I3125" s="43"/>
      <c r="J3125" s="43"/>
      <c r="K3125" s="133"/>
      <c r="L3125" s="43"/>
      <c r="M3125" s="133"/>
      <c r="N3125" s="133"/>
      <c r="O3125" s="43"/>
      <c r="P3125" s="43"/>
    </row>
    <row r="3126" spans="7:16" x14ac:dyDescent="0.25">
      <c r="G3126" s="43"/>
      <c r="H3126" s="43"/>
      <c r="I3126" s="43"/>
      <c r="J3126" s="43"/>
      <c r="K3126" s="133"/>
      <c r="L3126" s="43"/>
      <c r="M3126" s="133"/>
      <c r="N3126" s="133"/>
      <c r="O3126" s="43"/>
      <c r="P3126" s="43"/>
    </row>
    <row r="3127" spans="7:16" x14ac:dyDescent="0.25">
      <c r="G3127" s="43"/>
      <c r="H3127" s="43"/>
      <c r="I3127" s="43"/>
      <c r="J3127" s="43"/>
      <c r="K3127" s="133"/>
      <c r="L3127" s="43"/>
      <c r="M3127" s="133"/>
      <c r="N3127" s="133"/>
      <c r="O3127" s="43"/>
      <c r="P3127" s="43"/>
    </row>
    <row r="3128" spans="7:16" x14ac:dyDescent="0.25">
      <c r="G3128" s="43"/>
      <c r="H3128" s="43"/>
      <c r="I3128" s="43"/>
      <c r="J3128" s="43"/>
      <c r="K3128" s="133"/>
      <c r="L3128" s="43"/>
      <c r="M3128" s="133"/>
      <c r="N3128" s="133"/>
      <c r="O3128" s="43"/>
      <c r="P3128" s="43"/>
    </row>
    <row r="3129" spans="7:16" x14ac:dyDescent="0.25">
      <c r="G3129" s="43"/>
      <c r="H3129" s="43"/>
      <c r="I3129" s="43"/>
      <c r="J3129" s="43"/>
      <c r="K3129" s="133"/>
      <c r="L3129" s="43"/>
      <c r="M3129" s="133"/>
      <c r="N3129" s="133"/>
      <c r="O3129" s="43"/>
      <c r="P3129" s="43"/>
    </row>
    <row r="3130" spans="7:16" x14ac:dyDescent="0.25">
      <c r="G3130" s="43"/>
      <c r="H3130" s="43"/>
      <c r="I3130" s="43"/>
      <c r="J3130" s="43"/>
      <c r="K3130" s="133"/>
      <c r="L3130" s="43"/>
      <c r="M3130" s="133"/>
      <c r="N3130" s="133"/>
      <c r="O3130" s="43"/>
      <c r="P3130" s="43"/>
    </row>
    <row r="3131" spans="7:16" x14ac:dyDescent="0.25">
      <c r="G3131" s="43"/>
      <c r="H3131" s="43"/>
      <c r="I3131" s="43"/>
      <c r="J3131" s="43"/>
      <c r="K3131" s="133"/>
      <c r="L3131" s="43"/>
      <c r="M3131" s="133"/>
      <c r="N3131" s="133"/>
      <c r="O3131" s="43"/>
      <c r="P3131" s="43"/>
    </row>
    <row r="3132" spans="7:16" x14ac:dyDescent="0.25">
      <c r="G3132" s="43"/>
      <c r="H3132" s="43"/>
      <c r="I3132" s="43"/>
      <c r="J3132" s="43"/>
      <c r="K3132" s="133"/>
      <c r="L3132" s="43"/>
      <c r="M3132" s="133"/>
      <c r="N3132" s="133"/>
      <c r="O3132" s="43"/>
      <c r="P3132" s="43"/>
    </row>
    <row r="3133" spans="7:16" x14ac:dyDescent="0.25">
      <c r="G3133" s="43"/>
      <c r="H3133" s="43"/>
      <c r="I3133" s="43"/>
      <c r="J3133" s="43"/>
      <c r="K3133" s="133"/>
      <c r="L3133" s="43"/>
      <c r="M3133" s="133"/>
      <c r="N3133" s="133"/>
      <c r="O3133" s="43"/>
      <c r="P3133" s="43"/>
    </row>
    <row r="3134" spans="7:16" x14ac:dyDescent="0.25">
      <c r="G3134" s="43"/>
      <c r="H3134" s="43"/>
      <c r="I3134" s="43"/>
      <c r="J3134" s="43"/>
      <c r="K3134" s="133"/>
      <c r="L3134" s="43"/>
      <c r="M3134" s="133"/>
      <c r="N3134" s="133"/>
      <c r="O3134" s="43"/>
      <c r="P3134" s="43"/>
    </row>
    <row r="3135" spans="7:16" x14ac:dyDescent="0.25">
      <c r="G3135" s="43"/>
      <c r="H3135" s="43"/>
      <c r="I3135" s="43"/>
      <c r="J3135" s="43"/>
      <c r="K3135" s="133"/>
      <c r="L3135" s="43"/>
      <c r="M3135" s="133"/>
      <c r="N3135" s="133"/>
      <c r="O3135" s="43"/>
      <c r="P3135" s="43"/>
    </row>
    <row r="3136" spans="7:16" x14ac:dyDescent="0.25">
      <c r="G3136" s="43"/>
      <c r="H3136" s="43"/>
      <c r="I3136" s="43"/>
      <c r="J3136" s="43"/>
      <c r="K3136" s="133"/>
      <c r="L3136" s="43"/>
      <c r="M3136" s="133"/>
      <c r="N3136" s="133"/>
      <c r="O3136" s="43"/>
      <c r="P3136" s="43"/>
    </row>
    <row r="3137" spans="7:16" x14ac:dyDescent="0.25">
      <c r="G3137" s="43"/>
      <c r="H3137" s="43"/>
      <c r="I3137" s="43"/>
      <c r="J3137" s="43"/>
      <c r="K3137" s="133"/>
      <c r="L3137" s="43"/>
      <c r="M3137" s="133"/>
      <c r="N3137" s="133"/>
      <c r="O3137" s="43"/>
      <c r="P3137" s="43"/>
    </row>
    <row r="3138" spans="7:16" x14ac:dyDescent="0.25">
      <c r="G3138" s="43"/>
      <c r="H3138" s="43"/>
      <c r="I3138" s="43"/>
      <c r="J3138" s="43"/>
      <c r="K3138" s="133"/>
      <c r="L3138" s="43"/>
      <c r="M3138" s="133"/>
      <c r="N3138" s="133"/>
      <c r="O3138" s="43"/>
      <c r="P3138" s="43"/>
    </row>
    <row r="3139" spans="7:16" x14ac:dyDescent="0.25">
      <c r="G3139" s="43"/>
      <c r="H3139" s="43"/>
      <c r="I3139" s="43"/>
      <c r="J3139" s="43"/>
      <c r="K3139" s="133"/>
      <c r="L3139" s="43"/>
      <c r="M3139" s="133"/>
      <c r="N3139" s="133"/>
      <c r="O3139" s="43"/>
      <c r="P3139" s="43"/>
    </row>
    <row r="3140" spans="7:16" x14ac:dyDescent="0.25">
      <c r="G3140" s="43"/>
      <c r="H3140" s="43"/>
      <c r="I3140" s="43"/>
      <c r="J3140" s="43"/>
      <c r="K3140" s="133"/>
      <c r="L3140" s="43"/>
      <c r="M3140" s="133"/>
      <c r="N3140" s="133"/>
      <c r="O3140" s="43"/>
      <c r="P3140" s="43"/>
    </row>
    <row r="3141" spans="7:16" x14ac:dyDescent="0.25">
      <c r="G3141" s="43"/>
      <c r="H3141" s="43"/>
      <c r="I3141" s="43"/>
      <c r="J3141" s="43"/>
      <c r="K3141" s="133"/>
      <c r="L3141" s="43"/>
      <c r="M3141" s="133"/>
      <c r="N3141" s="133"/>
      <c r="O3141" s="43"/>
      <c r="P3141" s="43"/>
    </row>
    <row r="3142" spans="7:16" x14ac:dyDescent="0.25">
      <c r="G3142" s="43"/>
      <c r="H3142" s="43"/>
      <c r="I3142" s="43"/>
      <c r="J3142" s="43"/>
      <c r="K3142" s="133"/>
      <c r="L3142" s="43"/>
      <c r="M3142" s="133"/>
      <c r="N3142" s="133"/>
      <c r="O3142" s="43"/>
      <c r="P3142" s="43"/>
    </row>
    <row r="3143" spans="7:16" x14ac:dyDescent="0.25">
      <c r="G3143" s="43"/>
      <c r="H3143" s="43"/>
      <c r="I3143" s="43"/>
      <c r="J3143" s="43"/>
      <c r="K3143" s="133"/>
      <c r="L3143" s="43"/>
      <c r="M3143" s="133"/>
      <c r="N3143" s="133"/>
      <c r="O3143" s="43"/>
      <c r="P3143" s="43"/>
    </row>
    <row r="3144" spans="7:16" x14ac:dyDescent="0.25">
      <c r="G3144" s="43"/>
      <c r="H3144" s="43"/>
      <c r="I3144" s="43"/>
      <c r="J3144" s="43"/>
      <c r="K3144" s="133"/>
      <c r="L3144" s="43"/>
      <c r="M3144" s="133"/>
      <c r="N3144" s="133"/>
      <c r="O3144" s="43"/>
      <c r="P3144" s="43"/>
    </row>
    <row r="3145" spans="7:16" x14ac:dyDescent="0.25">
      <c r="G3145" s="43"/>
      <c r="H3145" s="43"/>
      <c r="I3145" s="43"/>
      <c r="J3145" s="43"/>
      <c r="K3145" s="133"/>
      <c r="L3145" s="43"/>
      <c r="M3145" s="133"/>
      <c r="N3145" s="133"/>
      <c r="O3145" s="43"/>
      <c r="P3145" s="43"/>
    </row>
    <row r="3146" spans="7:16" x14ac:dyDescent="0.25">
      <c r="G3146" s="43"/>
      <c r="H3146" s="43"/>
      <c r="I3146" s="43"/>
      <c r="J3146" s="43"/>
      <c r="K3146" s="133"/>
      <c r="L3146" s="43"/>
      <c r="M3146" s="133"/>
      <c r="N3146" s="133"/>
      <c r="O3146" s="43"/>
      <c r="P3146" s="43"/>
    </row>
    <row r="3147" spans="7:16" x14ac:dyDescent="0.25">
      <c r="G3147" s="43"/>
      <c r="H3147" s="43"/>
      <c r="I3147" s="43"/>
      <c r="J3147" s="43"/>
      <c r="K3147" s="133"/>
      <c r="L3147" s="43"/>
      <c r="M3147" s="133"/>
      <c r="N3147" s="133"/>
      <c r="O3147" s="43"/>
      <c r="P3147" s="43"/>
    </row>
    <row r="3148" spans="7:16" x14ac:dyDescent="0.25">
      <c r="G3148" s="43"/>
      <c r="H3148" s="43"/>
      <c r="I3148" s="43"/>
      <c r="J3148" s="43"/>
      <c r="K3148" s="133"/>
      <c r="L3148" s="43"/>
      <c r="M3148" s="133"/>
      <c r="N3148" s="133"/>
      <c r="O3148" s="43"/>
      <c r="P3148" s="43"/>
    </row>
    <row r="3149" spans="7:16" x14ac:dyDescent="0.25">
      <c r="G3149" s="43"/>
      <c r="H3149" s="43"/>
      <c r="I3149" s="43"/>
      <c r="J3149" s="43"/>
      <c r="K3149" s="133"/>
      <c r="L3149" s="43"/>
      <c r="M3149" s="133"/>
      <c r="N3149" s="133"/>
      <c r="O3149" s="43"/>
      <c r="P3149" s="43"/>
    </row>
    <row r="3150" spans="7:16" x14ac:dyDescent="0.25">
      <c r="G3150" s="43"/>
      <c r="H3150" s="43"/>
      <c r="I3150" s="43"/>
      <c r="J3150" s="43"/>
      <c r="K3150" s="133"/>
      <c r="L3150" s="43"/>
      <c r="M3150" s="133"/>
      <c r="N3150" s="133"/>
      <c r="O3150" s="43"/>
      <c r="P3150" s="43"/>
    </row>
    <row r="3151" spans="7:16" x14ac:dyDescent="0.25">
      <c r="G3151" s="43"/>
      <c r="H3151" s="43"/>
      <c r="I3151" s="43"/>
      <c r="J3151" s="43"/>
      <c r="K3151" s="133"/>
      <c r="L3151" s="43"/>
      <c r="M3151" s="133"/>
      <c r="N3151" s="133"/>
      <c r="O3151" s="43"/>
      <c r="P3151" s="43"/>
    </row>
    <row r="3152" spans="7:16" x14ac:dyDescent="0.25">
      <c r="G3152" s="43"/>
      <c r="H3152" s="43"/>
      <c r="I3152" s="43"/>
      <c r="J3152" s="43"/>
      <c r="K3152" s="133"/>
      <c r="L3152" s="43"/>
      <c r="M3152" s="133"/>
      <c r="N3152" s="133"/>
      <c r="O3152" s="43"/>
      <c r="P3152" s="43"/>
    </row>
    <row r="3153" spans="7:16" x14ac:dyDescent="0.25">
      <c r="G3153" s="43"/>
      <c r="H3153" s="43"/>
      <c r="I3153" s="43"/>
      <c r="J3153" s="43"/>
      <c r="K3153" s="133"/>
      <c r="L3153" s="43"/>
      <c r="M3153" s="133"/>
      <c r="N3153" s="133"/>
      <c r="O3153" s="43"/>
      <c r="P3153" s="43"/>
    </row>
    <row r="3154" spans="7:16" x14ac:dyDescent="0.25">
      <c r="G3154" s="43"/>
      <c r="H3154" s="43"/>
      <c r="I3154" s="43"/>
      <c r="J3154" s="43"/>
      <c r="K3154" s="133"/>
      <c r="L3154" s="43"/>
      <c r="M3154" s="133"/>
      <c r="N3154" s="133"/>
      <c r="O3154" s="43"/>
      <c r="P3154" s="43"/>
    </row>
    <row r="3155" spans="7:16" x14ac:dyDescent="0.25">
      <c r="G3155" s="43"/>
      <c r="H3155" s="43"/>
      <c r="I3155" s="43"/>
      <c r="J3155" s="43"/>
      <c r="K3155" s="133"/>
      <c r="L3155" s="43"/>
      <c r="M3155" s="133"/>
      <c r="N3155" s="133"/>
      <c r="O3155" s="43"/>
      <c r="P3155" s="43"/>
    </row>
    <row r="3156" spans="7:16" x14ac:dyDescent="0.25">
      <c r="G3156" s="43"/>
      <c r="H3156" s="43"/>
      <c r="I3156" s="43"/>
      <c r="J3156" s="43"/>
      <c r="K3156" s="133"/>
      <c r="L3156" s="43"/>
      <c r="M3156" s="133"/>
      <c r="N3156" s="133"/>
      <c r="O3156" s="43"/>
      <c r="P3156" s="43"/>
    </row>
    <row r="3157" spans="7:16" x14ac:dyDescent="0.25">
      <c r="G3157" s="43"/>
      <c r="H3157" s="43"/>
      <c r="I3157" s="43"/>
      <c r="J3157" s="43"/>
      <c r="K3157" s="133"/>
      <c r="L3157" s="43"/>
      <c r="M3157" s="133"/>
      <c r="N3157" s="133"/>
      <c r="O3157" s="43"/>
      <c r="P3157" s="43"/>
    </row>
    <row r="3158" spans="7:16" x14ac:dyDescent="0.25">
      <c r="G3158" s="43"/>
      <c r="H3158" s="43"/>
      <c r="I3158" s="43"/>
      <c r="J3158" s="43"/>
      <c r="K3158" s="133"/>
      <c r="L3158" s="43"/>
      <c r="M3158" s="133"/>
      <c r="N3158" s="133"/>
      <c r="O3158" s="43"/>
      <c r="P3158" s="43"/>
    </row>
    <row r="3159" spans="7:16" x14ac:dyDescent="0.25">
      <c r="G3159" s="43"/>
      <c r="H3159" s="43"/>
      <c r="I3159" s="43"/>
      <c r="J3159" s="43"/>
      <c r="K3159" s="133"/>
      <c r="L3159" s="43"/>
      <c r="M3159" s="133"/>
      <c r="N3159" s="133"/>
      <c r="O3159" s="43"/>
      <c r="P3159" s="43"/>
    </row>
    <row r="3160" spans="7:16" x14ac:dyDescent="0.25">
      <c r="G3160" s="43"/>
      <c r="H3160" s="43"/>
      <c r="I3160" s="43"/>
      <c r="J3160" s="43"/>
      <c r="K3160" s="133"/>
      <c r="L3160" s="43"/>
      <c r="M3160" s="133"/>
      <c r="N3160" s="133"/>
      <c r="O3160" s="43"/>
      <c r="P3160" s="43"/>
    </row>
    <row r="3161" spans="7:16" x14ac:dyDescent="0.25">
      <c r="G3161" s="43"/>
      <c r="H3161" s="43"/>
      <c r="I3161" s="43"/>
      <c r="J3161" s="43"/>
      <c r="K3161" s="133"/>
      <c r="L3161" s="43"/>
      <c r="M3161" s="133"/>
      <c r="N3161" s="133"/>
      <c r="O3161" s="43"/>
      <c r="P3161" s="43"/>
    </row>
    <row r="3162" spans="7:16" x14ac:dyDescent="0.25">
      <c r="G3162" s="43"/>
      <c r="H3162" s="43"/>
      <c r="I3162" s="43"/>
      <c r="J3162" s="43"/>
      <c r="K3162" s="133"/>
      <c r="L3162" s="43"/>
      <c r="M3162" s="133"/>
      <c r="N3162" s="133"/>
      <c r="O3162" s="43"/>
      <c r="P3162" s="43"/>
    </row>
    <row r="3163" spans="7:16" x14ac:dyDescent="0.25">
      <c r="G3163" s="43"/>
      <c r="H3163" s="43"/>
      <c r="I3163" s="43"/>
      <c r="J3163" s="43"/>
      <c r="K3163" s="133"/>
      <c r="L3163" s="43"/>
      <c r="M3163" s="133"/>
      <c r="N3163" s="133"/>
      <c r="O3163" s="43"/>
      <c r="P3163" s="43"/>
    </row>
    <row r="3164" spans="7:16" x14ac:dyDescent="0.25">
      <c r="G3164" s="43"/>
      <c r="H3164" s="43"/>
      <c r="I3164" s="43"/>
      <c r="J3164" s="43"/>
      <c r="K3164" s="133"/>
      <c r="L3164" s="43"/>
      <c r="M3164" s="133"/>
      <c r="N3164" s="133"/>
      <c r="O3164" s="43"/>
      <c r="P3164" s="43"/>
    </row>
    <row r="3165" spans="7:16" x14ac:dyDescent="0.25">
      <c r="G3165" s="43"/>
      <c r="H3165" s="43"/>
      <c r="I3165" s="43"/>
      <c r="J3165" s="43"/>
      <c r="K3165" s="133"/>
      <c r="L3165" s="43"/>
      <c r="M3165" s="133"/>
      <c r="N3165" s="133"/>
      <c r="O3165" s="43"/>
      <c r="P3165" s="43"/>
    </row>
    <row r="3166" spans="7:16" x14ac:dyDescent="0.25">
      <c r="G3166" s="43"/>
      <c r="H3166" s="43"/>
      <c r="I3166" s="43"/>
      <c r="J3166" s="43"/>
      <c r="K3166" s="133"/>
      <c r="L3166" s="43"/>
      <c r="M3166" s="133"/>
      <c r="N3166" s="133"/>
      <c r="O3166" s="43"/>
      <c r="P3166" s="43"/>
    </row>
    <row r="3167" spans="7:16" x14ac:dyDescent="0.25">
      <c r="G3167" s="43"/>
      <c r="H3167" s="43"/>
      <c r="I3167" s="43"/>
      <c r="J3167" s="43"/>
      <c r="K3167" s="133"/>
      <c r="L3167" s="43"/>
      <c r="M3167" s="133"/>
      <c r="N3167" s="133"/>
      <c r="O3167" s="43"/>
      <c r="P3167" s="43"/>
    </row>
    <row r="3168" spans="7:16" x14ac:dyDescent="0.25">
      <c r="G3168" s="43"/>
      <c r="H3168" s="43"/>
      <c r="I3168" s="43"/>
      <c r="J3168" s="43"/>
      <c r="K3168" s="133"/>
      <c r="L3168" s="43"/>
      <c r="M3168" s="133"/>
      <c r="N3168" s="133"/>
      <c r="O3168" s="43"/>
      <c r="P3168" s="43"/>
    </row>
    <row r="3169" spans="7:16" x14ac:dyDescent="0.25">
      <c r="G3169" s="43"/>
      <c r="H3169" s="43"/>
      <c r="I3169" s="43"/>
      <c r="J3169" s="43"/>
      <c r="K3169" s="133"/>
      <c r="L3169" s="43"/>
      <c r="M3169" s="133"/>
      <c r="N3169" s="133"/>
      <c r="O3169" s="43"/>
      <c r="P3169" s="43"/>
    </row>
    <row r="3170" spans="7:16" x14ac:dyDescent="0.25">
      <c r="G3170" s="43"/>
      <c r="H3170" s="43"/>
      <c r="I3170" s="43"/>
      <c r="J3170" s="43"/>
      <c r="K3170" s="133"/>
      <c r="L3170" s="43"/>
      <c r="M3170" s="133"/>
      <c r="N3170" s="133"/>
      <c r="O3170" s="43"/>
      <c r="P3170" s="43"/>
    </row>
    <row r="3171" spans="7:16" x14ac:dyDescent="0.25">
      <c r="G3171" s="43"/>
      <c r="H3171" s="43"/>
      <c r="I3171" s="43"/>
      <c r="J3171" s="43"/>
      <c r="K3171" s="133"/>
      <c r="L3171" s="43"/>
      <c r="M3171" s="133"/>
      <c r="N3171" s="133"/>
      <c r="O3171" s="43"/>
      <c r="P3171" s="43"/>
    </row>
    <row r="3172" spans="7:16" x14ac:dyDescent="0.25">
      <c r="G3172" s="43"/>
      <c r="H3172" s="43"/>
      <c r="I3172" s="43"/>
      <c r="J3172" s="43"/>
      <c r="K3172" s="133"/>
      <c r="L3172" s="43"/>
      <c r="M3172" s="133"/>
      <c r="N3172" s="133"/>
      <c r="O3172" s="43"/>
      <c r="P3172" s="43"/>
    </row>
    <row r="3173" spans="7:16" x14ac:dyDescent="0.25">
      <c r="G3173" s="43"/>
      <c r="H3173" s="43"/>
      <c r="I3173" s="43"/>
      <c r="J3173" s="43"/>
      <c r="K3173" s="133"/>
      <c r="L3173" s="43"/>
      <c r="M3173" s="133"/>
      <c r="N3173" s="133"/>
      <c r="O3173" s="43"/>
      <c r="P3173" s="43"/>
    </row>
    <row r="3174" spans="7:16" x14ac:dyDescent="0.25">
      <c r="G3174" s="43"/>
      <c r="H3174" s="43"/>
      <c r="I3174" s="43"/>
      <c r="J3174" s="43"/>
      <c r="K3174" s="133"/>
      <c r="L3174" s="43"/>
      <c r="M3174" s="133"/>
      <c r="N3174" s="133"/>
      <c r="O3174" s="43"/>
      <c r="P3174" s="43"/>
    </row>
    <row r="3175" spans="7:16" x14ac:dyDescent="0.25">
      <c r="G3175" s="43"/>
      <c r="H3175" s="43"/>
      <c r="I3175" s="43"/>
      <c r="J3175" s="43"/>
      <c r="K3175" s="133"/>
      <c r="L3175" s="43"/>
      <c r="M3175" s="133"/>
      <c r="N3175" s="133"/>
      <c r="O3175" s="43"/>
      <c r="P3175" s="43"/>
    </row>
    <row r="3176" spans="7:16" x14ac:dyDescent="0.25">
      <c r="G3176" s="43"/>
      <c r="H3176" s="43"/>
      <c r="I3176" s="43"/>
      <c r="J3176" s="43"/>
      <c r="K3176" s="133"/>
      <c r="L3176" s="43"/>
      <c r="M3176" s="133"/>
      <c r="N3176" s="133"/>
      <c r="O3176" s="43"/>
      <c r="P3176" s="43"/>
    </row>
    <row r="3177" spans="7:16" x14ac:dyDescent="0.25">
      <c r="G3177" s="43"/>
      <c r="H3177" s="43"/>
      <c r="I3177" s="43"/>
      <c r="J3177" s="43"/>
      <c r="K3177" s="133"/>
      <c r="L3177" s="43"/>
      <c r="M3177" s="133"/>
      <c r="N3177" s="133"/>
      <c r="O3177" s="43"/>
      <c r="P3177" s="43"/>
    </row>
    <row r="3178" spans="7:16" x14ac:dyDescent="0.25">
      <c r="G3178" s="43"/>
      <c r="H3178" s="43"/>
      <c r="I3178" s="43"/>
      <c r="J3178" s="43"/>
      <c r="K3178" s="133"/>
      <c r="L3178" s="43"/>
      <c r="M3178" s="133"/>
      <c r="N3178" s="133"/>
      <c r="O3178" s="43"/>
      <c r="P3178" s="43"/>
    </row>
    <row r="3179" spans="7:16" x14ac:dyDescent="0.25">
      <c r="G3179" s="43"/>
      <c r="H3179" s="43"/>
      <c r="I3179" s="43"/>
      <c r="J3179" s="43"/>
      <c r="K3179" s="133"/>
      <c r="L3179" s="43"/>
      <c r="M3179" s="133"/>
      <c r="N3179" s="133"/>
      <c r="O3179" s="43"/>
      <c r="P3179" s="43"/>
    </row>
    <row r="3180" spans="7:16" x14ac:dyDescent="0.25">
      <c r="G3180" s="43"/>
      <c r="H3180" s="43"/>
      <c r="I3180" s="43"/>
      <c r="J3180" s="43"/>
      <c r="K3180" s="133"/>
      <c r="L3180" s="43"/>
      <c r="M3180" s="133"/>
      <c r="N3180" s="133"/>
      <c r="O3180" s="43"/>
      <c r="P3180" s="43"/>
    </row>
    <row r="3181" spans="7:16" x14ac:dyDescent="0.25">
      <c r="G3181" s="43"/>
      <c r="H3181" s="43"/>
      <c r="I3181" s="43"/>
      <c r="J3181" s="43"/>
      <c r="K3181" s="133"/>
      <c r="L3181" s="43"/>
      <c r="M3181" s="133"/>
      <c r="N3181" s="133"/>
      <c r="O3181" s="43"/>
      <c r="P3181" s="43"/>
    </row>
    <row r="3182" spans="7:16" x14ac:dyDescent="0.25">
      <c r="G3182" s="43"/>
      <c r="H3182" s="43"/>
      <c r="I3182" s="43"/>
      <c r="J3182" s="43"/>
      <c r="K3182" s="133"/>
      <c r="L3182" s="43"/>
      <c r="M3182" s="133"/>
      <c r="N3182" s="133"/>
      <c r="O3182" s="43"/>
      <c r="P3182" s="43"/>
    </row>
    <row r="3183" spans="7:16" x14ac:dyDescent="0.25">
      <c r="G3183" s="43"/>
      <c r="H3183" s="43"/>
      <c r="I3183" s="43"/>
      <c r="J3183" s="43"/>
      <c r="K3183" s="133"/>
      <c r="L3183" s="43"/>
      <c r="M3183" s="133"/>
      <c r="N3183" s="133"/>
      <c r="O3183" s="43"/>
      <c r="P3183" s="43"/>
    </row>
    <row r="3184" spans="7:16" x14ac:dyDescent="0.25">
      <c r="G3184" s="43"/>
      <c r="H3184" s="43"/>
      <c r="I3184" s="43"/>
      <c r="J3184" s="43"/>
      <c r="K3184" s="133"/>
      <c r="L3184" s="43"/>
      <c r="M3184" s="133"/>
      <c r="N3184" s="133"/>
      <c r="O3184" s="43"/>
      <c r="P3184" s="43"/>
    </row>
    <row r="3185" spans="7:16" x14ac:dyDescent="0.25">
      <c r="G3185" s="43"/>
      <c r="H3185" s="43"/>
      <c r="I3185" s="43"/>
      <c r="J3185" s="43"/>
      <c r="K3185" s="133"/>
      <c r="L3185" s="43"/>
      <c r="M3185" s="133"/>
      <c r="N3185" s="133"/>
      <c r="O3185" s="43"/>
      <c r="P3185" s="43"/>
    </row>
    <row r="3186" spans="7:16" x14ac:dyDescent="0.25">
      <c r="G3186" s="43"/>
      <c r="H3186" s="43"/>
      <c r="I3186" s="43"/>
      <c r="J3186" s="43"/>
      <c r="K3186" s="133"/>
      <c r="L3186" s="43"/>
      <c r="M3186" s="133"/>
      <c r="N3186" s="133"/>
      <c r="O3186" s="43"/>
      <c r="P3186" s="43"/>
    </row>
    <row r="3187" spans="7:16" x14ac:dyDescent="0.25">
      <c r="G3187" s="43"/>
      <c r="H3187" s="43"/>
      <c r="I3187" s="43"/>
      <c r="J3187" s="43"/>
      <c r="K3187" s="133"/>
      <c r="L3187" s="43"/>
      <c r="M3187" s="133"/>
      <c r="N3187" s="133"/>
      <c r="O3187" s="43"/>
      <c r="P3187" s="43"/>
    </row>
    <row r="3188" spans="7:16" x14ac:dyDescent="0.25">
      <c r="G3188" s="43"/>
      <c r="H3188" s="43"/>
      <c r="I3188" s="43"/>
      <c r="J3188" s="43"/>
      <c r="K3188" s="133"/>
      <c r="L3188" s="43"/>
      <c r="M3188" s="133"/>
      <c r="N3188" s="133"/>
      <c r="O3188" s="43"/>
      <c r="P3188" s="43"/>
    </row>
    <row r="3189" spans="7:16" x14ac:dyDescent="0.25">
      <c r="G3189" s="43"/>
      <c r="H3189" s="43"/>
      <c r="I3189" s="43"/>
      <c r="J3189" s="43"/>
      <c r="K3189" s="133"/>
      <c r="L3189" s="43"/>
      <c r="M3189" s="133"/>
      <c r="N3189" s="133"/>
      <c r="O3189" s="43"/>
      <c r="P3189" s="43"/>
    </row>
    <row r="3190" spans="7:16" x14ac:dyDescent="0.25">
      <c r="G3190" s="43"/>
      <c r="H3190" s="43"/>
      <c r="I3190" s="43"/>
      <c r="J3190" s="43"/>
      <c r="K3190" s="133"/>
      <c r="L3190" s="43"/>
      <c r="M3190" s="133"/>
      <c r="N3190" s="133"/>
      <c r="O3190" s="43"/>
      <c r="P3190" s="43"/>
    </row>
    <row r="3191" spans="7:16" x14ac:dyDescent="0.25">
      <c r="G3191" s="43"/>
      <c r="H3191" s="43"/>
      <c r="I3191" s="43"/>
      <c r="J3191" s="43"/>
      <c r="K3191" s="133"/>
      <c r="L3191" s="43"/>
      <c r="M3191" s="133"/>
      <c r="N3191" s="133"/>
      <c r="O3191" s="43"/>
      <c r="P3191" s="43"/>
    </row>
    <row r="3192" spans="7:16" x14ac:dyDescent="0.25">
      <c r="G3192" s="43"/>
      <c r="H3192" s="43"/>
      <c r="I3192" s="43"/>
      <c r="J3192" s="43"/>
      <c r="K3192" s="133"/>
      <c r="L3192" s="43"/>
      <c r="M3192" s="133"/>
      <c r="N3192" s="133"/>
      <c r="O3192" s="43"/>
      <c r="P3192" s="43"/>
    </row>
    <row r="3193" spans="7:16" x14ac:dyDescent="0.25">
      <c r="G3193" s="43"/>
      <c r="H3193" s="43"/>
      <c r="I3193" s="43"/>
      <c r="J3193" s="43"/>
      <c r="K3193" s="133"/>
      <c r="L3193" s="43"/>
      <c r="M3193" s="133"/>
      <c r="N3193" s="133"/>
      <c r="O3193" s="43"/>
      <c r="P3193" s="43"/>
    </row>
    <row r="3194" spans="7:16" x14ac:dyDescent="0.25">
      <c r="G3194" s="43"/>
      <c r="H3194" s="43"/>
      <c r="I3194" s="43"/>
      <c r="J3194" s="43"/>
      <c r="K3194" s="133"/>
      <c r="L3194" s="43"/>
      <c r="M3194" s="133"/>
      <c r="N3194" s="133"/>
      <c r="O3194" s="43"/>
      <c r="P3194" s="43"/>
    </row>
    <row r="3195" spans="7:16" x14ac:dyDescent="0.25">
      <c r="G3195" s="43"/>
      <c r="H3195" s="43"/>
      <c r="I3195" s="43"/>
      <c r="J3195" s="43"/>
      <c r="K3195" s="133"/>
      <c r="L3195" s="43"/>
      <c r="M3195" s="133"/>
      <c r="N3195" s="133"/>
      <c r="O3195" s="43"/>
      <c r="P3195" s="43"/>
    </row>
    <row r="3196" spans="7:16" x14ac:dyDescent="0.25">
      <c r="G3196" s="43"/>
      <c r="H3196" s="43"/>
      <c r="I3196" s="43"/>
      <c r="J3196" s="43"/>
      <c r="K3196" s="133"/>
      <c r="L3196" s="43"/>
      <c r="M3196" s="133"/>
      <c r="N3196" s="133"/>
      <c r="O3196" s="43"/>
      <c r="P3196" s="43"/>
    </row>
    <row r="3197" spans="7:16" x14ac:dyDescent="0.25">
      <c r="G3197" s="43"/>
      <c r="H3197" s="43"/>
      <c r="I3197" s="43"/>
      <c r="J3197" s="43"/>
      <c r="K3197" s="133"/>
      <c r="L3197" s="43"/>
      <c r="M3197" s="133"/>
      <c r="N3197" s="133"/>
      <c r="O3197" s="43"/>
      <c r="P3197" s="43"/>
    </row>
    <row r="3198" spans="7:16" x14ac:dyDescent="0.25">
      <c r="G3198" s="43"/>
      <c r="H3198" s="43"/>
      <c r="I3198" s="43"/>
      <c r="J3198" s="43"/>
      <c r="K3198" s="133"/>
      <c r="L3198" s="43"/>
      <c r="M3198" s="133"/>
      <c r="N3198" s="133"/>
      <c r="O3198" s="43"/>
      <c r="P3198" s="43"/>
    </row>
    <row r="3199" spans="7:16" x14ac:dyDescent="0.25">
      <c r="G3199" s="43"/>
      <c r="H3199" s="43"/>
      <c r="I3199" s="43"/>
      <c r="J3199" s="43"/>
      <c r="K3199" s="133"/>
      <c r="L3199" s="43"/>
      <c r="M3199" s="133"/>
      <c r="N3199" s="133"/>
      <c r="O3199" s="43"/>
      <c r="P3199" s="43"/>
    </row>
    <row r="3200" spans="7:16" x14ac:dyDescent="0.25">
      <c r="G3200" s="43"/>
      <c r="H3200" s="43"/>
      <c r="I3200" s="43"/>
      <c r="J3200" s="43"/>
      <c r="K3200" s="133"/>
      <c r="L3200" s="43"/>
      <c r="M3200" s="133"/>
      <c r="N3200" s="133"/>
      <c r="O3200" s="43"/>
      <c r="P3200" s="43"/>
    </row>
    <row r="3201" spans="7:16" x14ac:dyDescent="0.25">
      <c r="G3201" s="43"/>
      <c r="H3201" s="43"/>
      <c r="I3201" s="43"/>
      <c r="J3201" s="43"/>
      <c r="K3201" s="133"/>
      <c r="L3201" s="43"/>
      <c r="M3201" s="133"/>
      <c r="N3201" s="133"/>
      <c r="O3201" s="43"/>
      <c r="P3201" s="43"/>
    </row>
    <row r="3202" spans="7:16" x14ac:dyDescent="0.25">
      <c r="G3202" s="43"/>
      <c r="H3202" s="43"/>
      <c r="I3202" s="43"/>
      <c r="J3202" s="43"/>
      <c r="K3202" s="133"/>
      <c r="L3202" s="43"/>
      <c r="M3202" s="133"/>
      <c r="N3202" s="133"/>
      <c r="O3202" s="43"/>
      <c r="P3202" s="43"/>
    </row>
    <row r="3203" spans="7:16" x14ac:dyDescent="0.25">
      <c r="G3203" s="43"/>
      <c r="H3203" s="43"/>
      <c r="I3203" s="43"/>
      <c r="J3203" s="43"/>
      <c r="K3203" s="133"/>
      <c r="L3203" s="43"/>
      <c r="M3203" s="133"/>
      <c r="N3203" s="133"/>
      <c r="O3203" s="43"/>
      <c r="P3203" s="43"/>
    </row>
    <row r="3204" spans="7:16" x14ac:dyDescent="0.25">
      <c r="G3204" s="43"/>
      <c r="H3204" s="43"/>
      <c r="I3204" s="43"/>
      <c r="J3204" s="43"/>
      <c r="K3204" s="133"/>
      <c r="L3204" s="43"/>
      <c r="M3204" s="133"/>
      <c r="N3204" s="133"/>
      <c r="O3204" s="43"/>
      <c r="P3204" s="43"/>
    </row>
    <row r="3205" spans="7:16" x14ac:dyDescent="0.25">
      <c r="G3205" s="43"/>
      <c r="H3205" s="43"/>
      <c r="I3205" s="43"/>
      <c r="J3205" s="43"/>
      <c r="K3205" s="133"/>
      <c r="L3205" s="43"/>
      <c r="M3205" s="133"/>
      <c r="N3205" s="133"/>
      <c r="O3205" s="43"/>
      <c r="P3205" s="43"/>
    </row>
    <row r="3206" spans="7:16" x14ac:dyDescent="0.25">
      <c r="G3206" s="43"/>
      <c r="H3206" s="43"/>
      <c r="I3206" s="43"/>
      <c r="J3206" s="43"/>
      <c r="K3206" s="133"/>
      <c r="L3206" s="43"/>
      <c r="M3206" s="133"/>
      <c r="N3206" s="133"/>
      <c r="O3206" s="43"/>
      <c r="P3206" s="43"/>
    </row>
    <row r="3207" spans="7:16" x14ac:dyDescent="0.25">
      <c r="G3207" s="43"/>
      <c r="H3207" s="43"/>
      <c r="I3207" s="43"/>
      <c r="J3207" s="43"/>
      <c r="K3207" s="133"/>
      <c r="L3207" s="43"/>
      <c r="M3207" s="133"/>
      <c r="N3207" s="133"/>
      <c r="O3207" s="43"/>
      <c r="P3207" s="43"/>
    </row>
    <row r="3208" spans="7:16" x14ac:dyDescent="0.25">
      <c r="G3208" s="43"/>
      <c r="H3208" s="43"/>
      <c r="I3208" s="43"/>
      <c r="J3208" s="43"/>
      <c r="K3208" s="133"/>
      <c r="L3208" s="43"/>
      <c r="M3208" s="133"/>
      <c r="N3208" s="133"/>
      <c r="O3208" s="43"/>
      <c r="P3208" s="43"/>
    </row>
    <row r="3209" spans="7:16" x14ac:dyDescent="0.25">
      <c r="G3209" s="43"/>
      <c r="H3209" s="43"/>
      <c r="I3209" s="43"/>
      <c r="J3209" s="43"/>
      <c r="K3209" s="133"/>
      <c r="L3209" s="43"/>
      <c r="M3209" s="133"/>
      <c r="N3209" s="133"/>
      <c r="O3209" s="43"/>
      <c r="P3209" s="43"/>
    </row>
    <row r="3210" spans="7:16" x14ac:dyDescent="0.25">
      <c r="G3210" s="43"/>
      <c r="H3210" s="43"/>
      <c r="I3210" s="43"/>
      <c r="J3210" s="43"/>
      <c r="K3210" s="133"/>
      <c r="L3210" s="43"/>
      <c r="M3210" s="133"/>
      <c r="N3210" s="133"/>
      <c r="O3210" s="43"/>
      <c r="P3210" s="43"/>
    </row>
    <row r="3211" spans="7:16" x14ac:dyDescent="0.25">
      <c r="G3211" s="43"/>
      <c r="H3211" s="43"/>
      <c r="I3211" s="43"/>
      <c r="J3211" s="43"/>
      <c r="K3211" s="133"/>
      <c r="L3211" s="43"/>
      <c r="M3211" s="133"/>
      <c r="N3211" s="133"/>
      <c r="O3211" s="43"/>
      <c r="P3211" s="43"/>
    </row>
    <row r="3212" spans="7:16" x14ac:dyDescent="0.25">
      <c r="G3212" s="43"/>
      <c r="H3212" s="43"/>
      <c r="I3212" s="43"/>
      <c r="J3212" s="43"/>
      <c r="K3212" s="133"/>
      <c r="L3212" s="43"/>
      <c r="M3212" s="133"/>
      <c r="N3212" s="133"/>
      <c r="O3212" s="43"/>
      <c r="P3212" s="43"/>
    </row>
    <row r="3213" spans="7:16" x14ac:dyDescent="0.25">
      <c r="G3213" s="43"/>
      <c r="H3213" s="43"/>
      <c r="I3213" s="43"/>
      <c r="J3213" s="43"/>
      <c r="K3213" s="133"/>
      <c r="L3213" s="43"/>
      <c r="M3213" s="133"/>
      <c r="N3213" s="133"/>
      <c r="O3213" s="43"/>
      <c r="P3213" s="43"/>
    </row>
    <row r="3214" spans="7:16" x14ac:dyDescent="0.25">
      <c r="G3214" s="43"/>
      <c r="H3214" s="43"/>
      <c r="I3214" s="43"/>
      <c r="J3214" s="43"/>
      <c r="K3214" s="133"/>
      <c r="L3214" s="43"/>
      <c r="M3214" s="133"/>
      <c r="N3214" s="133"/>
      <c r="O3214" s="43"/>
      <c r="P3214" s="43"/>
    </row>
    <row r="3215" spans="7:16" x14ac:dyDescent="0.25">
      <c r="G3215" s="43"/>
      <c r="H3215" s="43"/>
      <c r="I3215" s="43"/>
      <c r="J3215" s="43"/>
      <c r="K3215" s="133"/>
      <c r="L3215" s="43"/>
      <c r="M3215" s="133"/>
      <c r="N3215" s="133"/>
      <c r="O3215" s="43"/>
      <c r="P3215" s="43"/>
    </row>
    <row r="3216" spans="7:16" x14ac:dyDescent="0.25">
      <c r="G3216" s="43"/>
      <c r="H3216" s="43"/>
      <c r="I3216" s="43"/>
      <c r="J3216" s="43"/>
      <c r="K3216" s="133"/>
      <c r="L3216" s="43"/>
      <c r="M3216" s="133"/>
      <c r="N3216" s="133"/>
      <c r="O3216" s="43"/>
      <c r="P3216" s="43"/>
    </row>
    <row r="3217" spans="7:16" x14ac:dyDescent="0.25">
      <c r="G3217" s="43"/>
      <c r="H3217" s="43"/>
      <c r="I3217" s="43"/>
      <c r="J3217" s="43"/>
      <c r="K3217" s="133"/>
      <c r="L3217" s="43"/>
      <c r="M3217" s="133"/>
      <c r="N3217" s="133"/>
      <c r="O3217" s="43"/>
      <c r="P3217" s="43"/>
    </row>
    <row r="3218" spans="7:16" x14ac:dyDescent="0.25">
      <c r="G3218" s="43"/>
      <c r="H3218" s="43"/>
      <c r="I3218" s="43"/>
      <c r="J3218" s="43"/>
      <c r="K3218" s="133"/>
      <c r="L3218" s="43"/>
      <c r="M3218" s="133"/>
      <c r="N3218" s="133"/>
      <c r="O3218" s="43"/>
      <c r="P3218" s="43"/>
    </row>
    <row r="3219" spans="7:16" x14ac:dyDescent="0.25">
      <c r="G3219" s="43"/>
      <c r="H3219" s="43"/>
      <c r="I3219" s="43"/>
      <c r="J3219" s="43"/>
      <c r="K3219" s="133"/>
      <c r="L3219" s="43"/>
      <c r="M3219" s="133"/>
      <c r="N3219" s="133"/>
      <c r="O3219" s="43"/>
      <c r="P3219" s="43"/>
    </row>
    <row r="3220" spans="7:16" x14ac:dyDescent="0.25">
      <c r="G3220" s="43"/>
      <c r="H3220" s="43"/>
      <c r="I3220" s="43"/>
      <c r="J3220" s="43"/>
      <c r="K3220" s="133"/>
      <c r="L3220" s="43"/>
      <c r="M3220" s="133"/>
      <c r="N3220" s="133"/>
      <c r="O3220" s="43"/>
      <c r="P3220" s="43"/>
    </row>
    <row r="3221" spans="7:16" x14ac:dyDescent="0.25">
      <c r="G3221" s="43"/>
      <c r="H3221" s="43"/>
      <c r="I3221" s="43"/>
      <c r="J3221" s="43"/>
      <c r="K3221" s="133"/>
      <c r="L3221" s="43"/>
      <c r="M3221" s="133"/>
      <c r="N3221" s="133"/>
      <c r="O3221" s="43"/>
      <c r="P3221" s="43"/>
    </row>
    <row r="3222" spans="7:16" x14ac:dyDescent="0.25">
      <c r="G3222" s="43"/>
      <c r="H3222" s="43"/>
      <c r="I3222" s="43"/>
      <c r="J3222" s="43"/>
      <c r="K3222" s="133"/>
      <c r="L3222" s="43"/>
      <c r="M3222" s="133"/>
      <c r="N3222" s="133"/>
      <c r="O3222" s="43"/>
      <c r="P3222" s="43"/>
    </row>
    <row r="3223" spans="7:16" x14ac:dyDescent="0.25">
      <c r="G3223" s="43"/>
      <c r="H3223" s="43"/>
      <c r="I3223" s="43"/>
      <c r="J3223" s="43"/>
      <c r="K3223" s="133"/>
      <c r="L3223" s="43"/>
      <c r="M3223" s="133"/>
      <c r="N3223" s="133"/>
      <c r="O3223" s="43"/>
      <c r="P3223" s="43"/>
    </row>
    <row r="3224" spans="7:16" x14ac:dyDescent="0.25">
      <c r="G3224" s="43"/>
      <c r="H3224" s="43"/>
      <c r="I3224" s="43"/>
      <c r="J3224" s="43"/>
      <c r="K3224" s="133"/>
      <c r="L3224" s="43"/>
      <c r="M3224" s="133"/>
      <c r="N3224" s="133"/>
      <c r="O3224" s="43"/>
      <c r="P3224" s="43"/>
    </row>
    <row r="3225" spans="7:16" x14ac:dyDescent="0.25">
      <c r="G3225" s="43"/>
      <c r="H3225" s="43"/>
      <c r="I3225" s="43"/>
      <c r="J3225" s="43"/>
      <c r="K3225" s="133"/>
      <c r="L3225" s="43"/>
      <c r="M3225" s="133"/>
      <c r="N3225" s="133"/>
      <c r="O3225" s="43"/>
      <c r="P3225" s="43"/>
    </row>
    <row r="3226" spans="7:16" x14ac:dyDescent="0.25">
      <c r="G3226" s="43"/>
      <c r="H3226" s="43"/>
      <c r="I3226" s="43"/>
      <c r="J3226" s="43"/>
      <c r="K3226" s="133"/>
      <c r="L3226" s="43"/>
      <c r="M3226" s="133"/>
      <c r="N3226" s="133"/>
      <c r="O3226" s="43"/>
      <c r="P3226" s="43"/>
    </row>
    <row r="3227" spans="7:16" x14ac:dyDescent="0.25">
      <c r="G3227" s="43"/>
      <c r="H3227" s="43"/>
      <c r="I3227" s="43"/>
      <c r="J3227" s="43"/>
      <c r="K3227" s="133"/>
      <c r="L3227" s="43"/>
      <c r="M3227" s="133"/>
      <c r="N3227" s="133"/>
      <c r="O3227" s="43"/>
      <c r="P3227" s="43"/>
    </row>
    <row r="3228" spans="7:16" x14ac:dyDescent="0.25">
      <c r="G3228" s="43"/>
      <c r="H3228" s="43"/>
      <c r="I3228" s="43"/>
      <c r="J3228" s="43"/>
      <c r="K3228" s="133"/>
      <c r="L3228" s="43"/>
      <c r="M3228" s="133"/>
      <c r="N3228" s="133"/>
      <c r="O3228" s="43"/>
      <c r="P3228" s="43"/>
    </row>
    <row r="3229" spans="7:16" x14ac:dyDescent="0.25">
      <c r="G3229" s="43"/>
      <c r="H3229" s="43"/>
      <c r="I3229" s="43"/>
      <c r="J3229" s="43"/>
      <c r="K3229" s="133"/>
      <c r="L3229" s="43"/>
      <c r="M3229" s="133"/>
      <c r="N3229" s="133"/>
      <c r="O3229" s="43"/>
      <c r="P3229" s="43"/>
    </row>
    <row r="3230" spans="7:16" x14ac:dyDescent="0.25">
      <c r="G3230" s="43"/>
      <c r="H3230" s="43"/>
      <c r="I3230" s="43"/>
      <c r="J3230" s="43"/>
      <c r="K3230" s="133"/>
      <c r="L3230" s="43"/>
      <c r="M3230" s="133"/>
      <c r="N3230" s="133"/>
      <c r="O3230" s="43"/>
      <c r="P3230" s="43"/>
    </row>
    <row r="3231" spans="7:16" x14ac:dyDescent="0.25">
      <c r="G3231" s="43"/>
      <c r="H3231" s="43"/>
      <c r="I3231" s="43"/>
      <c r="J3231" s="43"/>
      <c r="K3231" s="133"/>
      <c r="L3231" s="43"/>
      <c r="M3231" s="133"/>
      <c r="N3231" s="133"/>
      <c r="O3231" s="43"/>
      <c r="P3231" s="43"/>
    </row>
    <row r="3232" spans="7:16" x14ac:dyDescent="0.25">
      <c r="G3232" s="43"/>
      <c r="H3232" s="43"/>
      <c r="I3232" s="43"/>
      <c r="J3232" s="43"/>
      <c r="K3232" s="133"/>
      <c r="L3232" s="43"/>
      <c r="M3232" s="133"/>
      <c r="N3232" s="133"/>
      <c r="O3232" s="43"/>
      <c r="P3232" s="43"/>
    </row>
    <row r="3233" spans="7:16" x14ac:dyDescent="0.25">
      <c r="G3233" s="43"/>
      <c r="H3233" s="43"/>
      <c r="I3233" s="43"/>
      <c r="J3233" s="43"/>
      <c r="K3233" s="133"/>
      <c r="L3233" s="43"/>
      <c r="M3233" s="133"/>
      <c r="N3233" s="133"/>
      <c r="O3233" s="43"/>
      <c r="P3233" s="43"/>
    </row>
    <row r="3234" spans="7:16" x14ac:dyDescent="0.25">
      <c r="G3234" s="43"/>
      <c r="H3234" s="43"/>
      <c r="I3234" s="43"/>
      <c r="J3234" s="43"/>
      <c r="K3234" s="133"/>
      <c r="L3234" s="43"/>
      <c r="M3234" s="133"/>
      <c r="N3234" s="133"/>
      <c r="O3234" s="43"/>
      <c r="P3234" s="43"/>
    </row>
    <row r="3235" spans="7:16" x14ac:dyDescent="0.25">
      <c r="G3235" s="43"/>
      <c r="H3235" s="43"/>
      <c r="I3235" s="43"/>
      <c r="J3235" s="43"/>
      <c r="K3235" s="133"/>
      <c r="L3235" s="43"/>
      <c r="M3235" s="133"/>
      <c r="N3235" s="133"/>
      <c r="O3235" s="43"/>
      <c r="P3235" s="43"/>
    </row>
    <row r="3236" spans="7:16" x14ac:dyDescent="0.25">
      <c r="G3236" s="43"/>
      <c r="H3236" s="43"/>
      <c r="I3236" s="43"/>
      <c r="J3236" s="43"/>
      <c r="K3236" s="133"/>
      <c r="L3236" s="43"/>
      <c r="M3236" s="133"/>
      <c r="N3236" s="133"/>
      <c r="O3236" s="43"/>
      <c r="P3236" s="43"/>
    </row>
    <row r="3237" spans="7:16" x14ac:dyDescent="0.25">
      <c r="G3237" s="43"/>
      <c r="H3237" s="43"/>
      <c r="I3237" s="43"/>
      <c r="J3237" s="43"/>
      <c r="K3237" s="133"/>
      <c r="L3237" s="43"/>
      <c r="M3237" s="133"/>
      <c r="N3237" s="133"/>
      <c r="O3237" s="43"/>
      <c r="P3237" s="43"/>
    </row>
    <row r="3238" spans="7:16" x14ac:dyDescent="0.25">
      <c r="G3238" s="43"/>
      <c r="H3238" s="43"/>
      <c r="I3238" s="43"/>
      <c r="J3238" s="43"/>
      <c r="K3238" s="133"/>
      <c r="L3238" s="43"/>
      <c r="M3238" s="133"/>
      <c r="N3238" s="133"/>
      <c r="O3238" s="43"/>
      <c r="P3238" s="43"/>
    </row>
    <row r="3239" spans="7:16" x14ac:dyDescent="0.25">
      <c r="G3239" s="43"/>
      <c r="H3239" s="43"/>
      <c r="I3239" s="43"/>
      <c r="J3239" s="43"/>
      <c r="K3239" s="133"/>
      <c r="L3239" s="43"/>
      <c r="M3239" s="133"/>
      <c r="N3239" s="133"/>
      <c r="O3239" s="43"/>
      <c r="P3239" s="43"/>
    </row>
    <row r="3240" spans="7:16" x14ac:dyDescent="0.25">
      <c r="G3240" s="43"/>
      <c r="H3240" s="43"/>
      <c r="I3240" s="43"/>
      <c r="J3240" s="43"/>
      <c r="K3240" s="133"/>
      <c r="L3240" s="43"/>
      <c r="M3240" s="133"/>
      <c r="N3240" s="133"/>
      <c r="O3240" s="43"/>
      <c r="P3240" s="43"/>
    </row>
    <row r="3241" spans="7:16" x14ac:dyDescent="0.25">
      <c r="G3241" s="43"/>
      <c r="H3241" s="43"/>
      <c r="I3241" s="43"/>
      <c r="J3241" s="43"/>
      <c r="K3241" s="133"/>
      <c r="L3241" s="43"/>
      <c r="M3241" s="133"/>
      <c r="N3241" s="133"/>
      <c r="O3241" s="43"/>
      <c r="P3241" s="43"/>
    </row>
    <row r="3242" spans="7:16" x14ac:dyDescent="0.25">
      <c r="G3242" s="43"/>
      <c r="H3242" s="43"/>
      <c r="I3242" s="43"/>
      <c r="J3242" s="43"/>
      <c r="K3242" s="133"/>
      <c r="L3242" s="43"/>
      <c r="M3242" s="133"/>
      <c r="N3242" s="133"/>
      <c r="O3242" s="43"/>
      <c r="P3242" s="43"/>
    </row>
    <row r="3243" spans="7:16" x14ac:dyDescent="0.25">
      <c r="G3243" s="43"/>
      <c r="H3243" s="43"/>
      <c r="I3243" s="43"/>
      <c r="J3243" s="43"/>
      <c r="K3243" s="133"/>
      <c r="L3243" s="43"/>
      <c r="M3243" s="133"/>
      <c r="N3243" s="133"/>
      <c r="O3243" s="43"/>
      <c r="P3243" s="43"/>
    </row>
    <row r="3244" spans="7:16" x14ac:dyDescent="0.25">
      <c r="G3244" s="43"/>
      <c r="H3244" s="43"/>
      <c r="I3244" s="43"/>
      <c r="J3244" s="43"/>
      <c r="K3244" s="133"/>
      <c r="L3244" s="43"/>
      <c r="M3244" s="133"/>
      <c r="N3244" s="133"/>
      <c r="O3244" s="43"/>
      <c r="P3244" s="43"/>
    </row>
    <row r="3245" spans="7:16" x14ac:dyDescent="0.25">
      <c r="G3245" s="43"/>
      <c r="H3245" s="43"/>
      <c r="I3245" s="43"/>
      <c r="J3245" s="43"/>
      <c r="K3245" s="133"/>
      <c r="L3245" s="43"/>
      <c r="M3245" s="133"/>
      <c r="N3245" s="133"/>
      <c r="O3245" s="43"/>
      <c r="P3245" s="43"/>
    </row>
    <row r="3246" spans="7:16" x14ac:dyDescent="0.25">
      <c r="G3246" s="43"/>
      <c r="H3246" s="43"/>
      <c r="I3246" s="43"/>
      <c r="J3246" s="43"/>
      <c r="K3246" s="133"/>
      <c r="L3246" s="43"/>
      <c r="M3246" s="133"/>
      <c r="N3246" s="133"/>
      <c r="O3246" s="43"/>
      <c r="P3246" s="43"/>
    </row>
    <row r="3247" spans="7:16" x14ac:dyDescent="0.25">
      <c r="G3247" s="43"/>
      <c r="H3247" s="43"/>
      <c r="I3247" s="43"/>
      <c r="J3247" s="43"/>
      <c r="K3247" s="133"/>
      <c r="L3247" s="43"/>
      <c r="M3247" s="133"/>
      <c r="N3247" s="133"/>
      <c r="O3247" s="43"/>
      <c r="P3247" s="43"/>
    </row>
    <row r="3248" spans="7:16" x14ac:dyDescent="0.25">
      <c r="G3248" s="43"/>
      <c r="H3248" s="43"/>
      <c r="I3248" s="43"/>
      <c r="J3248" s="43"/>
      <c r="K3248" s="133"/>
      <c r="L3248" s="43"/>
      <c r="M3248" s="133"/>
      <c r="N3248" s="133"/>
      <c r="O3248" s="43"/>
      <c r="P3248" s="43"/>
    </row>
    <row r="3249" spans="7:16" x14ac:dyDescent="0.25">
      <c r="G3249" s="43"/>
      <c r="H3249" s="43"/>
      <c r="I3249" s="43"/>
      <c r="J3249" s="43"/>
      <c r="K3249" s="133"/>
      <c r="L3249" s="43"/>
      <c r="M3249" s="133"/>
      <c r="N3249" s="133"/>
      <c r="O3249" s="43"/>
      <c r="P3249" s="43"/>
    </row>
    <row r="3250" spans="7:16" x14ac:dyDescent="0.25">
      <c r="G3250" s="43"/>
      <c r="H3250" s="43"/>
      <c r="I3250" s="43"/>
      <c r="J3250" s="43"/>
      <c r="K3250" s="133"/>
      <c r="L3250" s="43"/>
      <c r="M3250" s="133"/>
      <c r="N3250" s="133"/>
      <c r="O3250" s="43"/>
      <c r="P3250" s="43"/>
    </row>
    <row r="3251" spans="7:16" x14ac:dyDescent="0.25">
      <c r="G3251" s="43"/>
      <c r="H3251" s="43"/>
      <c r="I3251" s="43"/>
      <c r="J3251" s="43"/>
      <c r="K3251" s="133"/>
      <c r="L3251" s="43"/>
      <c r="M3251" s="133"/>
      <c r="N3251" s="133"/>
      <c r="O3251" s="43"/>
      <c r="P3251" s="43"/>
    </row>
    <row r="3252" spans="7:16" x14ac:dyDescent="0.25">
      <c r="G3252" s="43"/>
      <c r="H3252" s="43"/>
      <c r="I3252" s="43"/>
      <c r="J3252" s="43"/>
      <c r="K3252" s="133"/>
      <c r="L3252" s="43"/>
      <c r="M3252" s="133"/>
      <c r="N3252" s="133"/>
      <c r="O3252" s="43"/>
      <c r="P3252" s="43"/>
    </row>
    <row r="3253" spans="7:16" x14ac:dyDescent="0.25">
      <c r="G3253" s="43"/>
      <c r="H3253" s="43"/>
      <c r="I3253" s="43"/>
      <c r="J3253" s="43"/>
      <c r="K3253" s="133"/>
      <c r="L3253" s="43"/>
      <c r="M3253" s="133"/>
      <c r="N3253" s="133"/>
      <c r="O3253" s="43"/>
      <c r="P3253" s="43"/>
    </row>
    <row r="3254" spans="7:16" x14ac:dyDescent="0.25">
      <c r="G3254" s="43"/>
      <c r="H3254" s="43"/>
      <c r="I3254" s="43"/>
      <c r="J3254" s="43"/>
      <c r="K3254" s="133"/>
      <c r="L3254" s="43"/>
      <c r="M3254" s="133"/>
      <c r="N3254" s="133"/>
      <c r="O3254" s="43"/>
      <c r="P3254" s="43"/>
    </row>
    <row r="3255" spans="7:16" x14ac:dyDescent="0.25">
      <c r="G3255" s="43"/>
      <c r="H3255" s="43"/>
      <c r="I3255" s="43"/>
      <c r="J3255" s="43"/>
      <c r="K3255" s="133"/>
      <c r="L3255" s="43"/>
      <c r="M3255" s="133"/>
      <c r="N3255" s="133"/>
      <c r="O3255" s="43"/>
      <c r="P3255" s="43"/>
    </row>
    <row r="3256" spans="7:16" x14ac:dyDescent="0.25">
      <c r="G3256" s="43"/>
      <c r="H3256" s="43"/>
      <c r="I3256" s="43"/>
      <c r="J3256" s="43"/>
      <c r="K3256" s="133"/>
      <c r="L3256" s="43"/>
      <c r="M3256" s="133"/>
      <c r="N3256" s="133"/>
      <c r="O3256" s="43"/>
      <c r="P3256" s="43"/>
    </row>
    <row r="3257" spans="7:16" x14ac:dyDescent="0.25">
      <c r="G3257" s="43"/>
      <c r="H3257" s="43"/>
      <c r="I3257" s="43"/>
      <c r="J3257" s="43"/>
      <c r="K3257" s="133"/>
      <c r="L3257" s="43"/>
      <c r="M3257" s="133"/>
      <c r="N3257" s="133"/>
      <c r="O3257" s="43"/>
      <c r="P3257" s="43"/>
    </row>
    <row r="3258" spans="7:16" x14ac:dyDescent="0.25">
      <c r="G3258" s="43"/>
      <c r="H3258" s="43"/>
      <c r="I3258" s="43"/>
      <c r="J3258" s="43"/>
      <c r="K3258" s="133"/>
      <c r="L3258" s="43"/>
      <c r="M3258" s="133"/>
      <c r="N3258" s="133"/>
      <c r="O3258" s="43"/>
      <c r="P3258" s="43"/>
    </row>
    <row r="3259" spans="7:16" x14ac:dyDescent="0.25">
      <c r="G3259" s="43"/>
      <c r="H3259" s="43"/>
      <c r="I3259" s="43"/>
      <c r="J3259" s="43"/>
      <c r="K3259" s="133"/>
      <c r="L3259" s="43"/>
      <c r="M3259" s="133"/>
      <c r="N3259" s="133"/>
      <c r="O3259" s="43"/>
      <c r="P3259" s="43"/>
    </row>
    <row r="3260" spans="7:16" x14ac:dyDescent="0.25">
      <c r="G3260" s="43"/>
      <c r="H3260" s="43"/>
      <c r="I3260" s="43"/>
      <c r="J3260" s="43"/>
      <c r="K3260" s="133"/>
      <c r="L3260" s="43"/>
      <c r="M3260" s="133"/>
      <c r="N3260" s="133"/>
      <c r="O3260" s="43"/>
      <c r="P3260" s="43"/>
    </row>
    <row r="3261" spans="7:16" x14ac:dyDescent="0.25">
      <c r="G3261" s="43"/>
      <c r="H3261" s="43"/>
      <c r="I3261" s="43"/>
      <c r="J3261" s="43"/>
      <c r="K3261" s="133"/>
      <c r="L3261" s="43"/>
      <c r="M3261" s="133"/>
      <c r="N3261" s="133"/>
      <c r="O3261" s="43"/>
      <c r="P3261" s="43"/>
    </row>
    <row r="3262" spans="7:16" x14ac:dyDescent="0.25">
      <c r="G3262" s="43"/>
      <c r="H3262" s="43"/>
      <c r="I3262" s="43"/>
      <c r="J3262" s="43"/>
      <c r="K3262" s="133"/>
      <c r="L3262" s="43"/>
      <c r="M3262" s="133"/>
      <c r="N3262" s="133"/>
      <c r="O3262" s="43"/>
      <c r="P3262" s="43"/>
    </row>
    <row r="3263" spans="7:16" x14ac:dyDescent="0.25">
      <c r="G3263" s="43"/>
      <c r="H3263" s="43"/>
      <c r="I3263" s="43"/>
      <c r="J3263" s="43"/>
      <c r="K3263" s="133"/>
      <c r="L3263" s="43"/>
      <c r="M3263" s="133"/>
      <c r="N3263" s="133"/>
      <c r="O3263" s="43"/>
      <c r="P3263" s="43"/>
    </row>
    <row r="3264" spans="7:16" x14ac:dyDescent="0.25">
      <c r="G3264" s="43"/>
      <c r="H3264" s="43"/>
      <c r="I3264" s="43"/>
      <c r="J3264" s="43"/>
      <c r="K3264" s="133"/>
      <c r="L3264" s="43"/>
      <c r="M3264" s="133"/>
      <c r="N3264" s="133"/>
      <c r="O3264" s="43"/>
      <c r="P3264" s="43"/>
    </row>
    <row r="3265" spans="7:16" x14ac:dyDescent="0.25">
      <c r="G3265" s="43"/>
      <c r="H3265" s="43"/>
      <c r="I3265" s="43"/>
      <c r="J3265" s="43"/>
      <c r="K3265" s="133"/>
      <c r="L3265" s="43"/>
      <c r="M3265" s="133"/>
      <c r="N3265" s="133"/>
      <c r="O3265" s="43"/>
      <c r="P3265" s="43"/>
    </row>
    <row r="3266" spans="7:16" x14ac:dyDescent="0.25">
      <c r="G3266" s="43"/>
      <c r="H3266" s="43"/>
      <c r="I3266" s="43"/>
      <c r="J3266" s="43"/>
      <c r="K3266" s="133"/>
      <c r="L3266" s="43"/>
      <c r="M3266" s="133"/>
      <c r="N3266" s="133"/>
      <c r="O3266" s="43"/>
      <c r="P3266" s="43"/>
    </row>
    <row r="3267" spans="7:16" x14ac:dyDescent="0.25">
      <c r="G3267" s="43"/>
      <c r="H3267" s="43"/>
      <c r="I3267" s="43"/>
      <c r="J3267" s="43"/>
      <c r="K3267" s="133"/>
      <c r="L3267" s="43"/>
      <c r="M3267" s="133"/>
      <c r="N3267" s="133"/>
      <c r="O3267" s="43"/>
      <c r="P3267" s="43"/>
    </row>
    <row r="3268" spans="7:16" x14ac:dyDescent="0.25">
      <c r="G3268" s="43"/>
      <c r="H3268" s="43"/>
      <c r="I3268" s="43"/>
      <c r="J3268" s="43"/>
      <c r="K3268" s="133"/>
      <c r="L3268" s="43"/>
      <c r="M3268" s="133"/>
      <c r="N3268" s="133"/>
      <c r="O3268" s="43"/>
      <c r="P3268" s="43"/>
    </row>
    <row r="3269" spans="7:16" x14ac:dyDescent="0.25">
      <c r="G3269" s="43"/>
      <c r="H3269" s="43"/>
      <c r="I3269" s="43"/>
      <c r="J3269" s="43"/>
      <c r="K3269" s="133"/>
      <c r="L3269" s="43"/>
      <c r="M3269" s="133"/>
      <c r="N3269" s="133"/>
      <c r="O3269" s="43"/>
      <c r="P3269" s="43"/>
    </row>
    <row r="3270" spans="7:16" x14ac:dyDescent="0.25">
      <c r="G3270" s="43"/>
      <c r="H3270" s="43"/>
      <c r="I3270" s="43"/>
      <c r="J3270" s="43"/>
      <c r="K3270" s="133"/>
      <c r="L3270" s="43"/>
      <c r="M3270" s="133"/>
      <c r="N3270" s="133"/>
      <c r="O3270" s="43"/>
      <c r="P3270" s="43"/>
    </row>
    <row r="3271" spans="7:16" x14ac:dyDescent="0.25">
      <c r="G3271" s="43"/>
      <c r="H3271" s="43"/>
      <c r="I3271" s="43"/>
      <c r="J3271" s="43"/>
      <c r="K3271" s="133"/>
      <c r="L3271" s="43"/>
      <c r="M3271" s="133"/>
      <c r="N3271" s="133"/>
      <c r="O3271" s="43"/>
      <c r="P3271" s="43"/>
    </row>
    <row r="3272" spans="7:16" x14ac:dyDescent="0.25">
      <c r="G3272" s="43"/>
      <c r="H3272" s="43"/>
      <c r="I3272" s="43"/>
      <c r="J3272" s="43"/>
      <c r="K3272" s="133"/>
      <c r="L3272" s="43"/>
      <c r="M3272" s="133"/>
      <c r="N3272" s="133"/>
      <c r="O3272" s="43"/>
      <c r="P3272" s="43"/>
    </row>
    <row r="3273" spans="7:16" x14ac:dyDescent="0.25">
      <c r="G3273" s="43"/>
      <c r="H3273" s="43"/>
      <c r="I3273" s="43"/>
      <c r="J3273" s="43"/>
      <c r="K3273" s="133"/>
      <c r="L3273" s="43"/>
      <c r="M3273" s="133"/>
      <c r="N3273" s="133"/>
      <c r="O3273" s="43"/>
      <c r="P3273" s="43"/>
    </row>
    <row r="3274" spans="7:16" x14ac:dyDescent="0.25">
      <c r="G3274" s="43"/>
      <c r="H3274" s="43"/>
      <c r="I3274" s="43"/>
      <c r="J3274" s="43"/>
      <c r="K3274" s="133"/>
      <c r="L3274" s="43"/>
      <c r="M3274" s="133"/>
      <c r="N3274" s="133"/>
      <c r="O3274" s="43"/>
      <c r="P3274" s="43"/>
    </row>
    <row r="3275" spans="7:16" x14ac:dyDescent="0.25">
      <c r="G3275" s="43"/>
      <c r="H3275" s="43"/>
      <c r="I3275" s="43"/>
      <c r="J3275" s="43"/>
      <c r="K3275" s="133"/>
      <c r="L3275" s="43"/>
      <c r="M3275" s="133"/>
      <c r="N3275" s="133"/>
      <c r="O3275" s="43"/>
      <c r="P3275" s="43"/>
    </row>
    <row r="3276" spans="7:16" x14ac:dyDescent="0.25">
      <c r="G3276" s="43"/>
      <c r="H3276" s="43"/>
      <c r="I3276" s="43"/>
      <c r="J3276" s="43"/>
      <c r="K3276" s="133"/>
      <c r="L3276" s="43"/>
      <c r="M3276" s="133"/>
      <c r="N3276" s="133"/>
      <c r="O3276" s="43"/>
      <c r="P3276" s="43"/>
    </row>
    <row r="3277" spans="7:16" x14ac:dyDescent="0.25">
      <c r="G3277" s="43"/>
      <c r="H3277" s="43"/>
      <c r="I3277" s="43"/>
      <c r="J3277" s="43"/>
      <c r="K3277" s="133"/>
      <c r="L3277" s="43"/>
      <c r="M3277" s="133"/>
      <c r="N3277" s="133"/>
      <c r="O3277" s="43"/>
      <c r="P3277" s="43"/>
    </row>
    <row r="3278" spans="7:16" x14ac:dyDescent="0.25">
      <c r="G3278" s="43"/>
      <c r="H3278" s="43"/>
      <c r="I3278" s="43"/>
      <c r="J3278" s="43"/>
      <c r="K3278" s="133"/>
      <c r="L3278" s="43"/>
      <c r="M3278" s="133"/>
      <c r="N3278" s="133"/>
      <c r="O3278" s="43"/>
      <c r="P3278" s="43"/>
    </row>
    <row r="3279" spans="7:16" x14ac:dyDescent="0.25">
      <c r="G3279" s="43"/>
      <c r="H3279" s="43"/>
      <c r="I3279" s="43"/>
      <c r="J3279" s="43"/>
      <c r="K3279" s="133"/>
      <c r="L3279" s="43"/>
      <c r="M3279" s="133"/>
      <c r="N3279" s="133"/>
      <c r="O3279" s="43"/>
      <c r="P3279" s="43"/>
    </row>
    <row r="3280" spans="7:16" x14ac:dyDescent="0.25">
      <c r="G3280" s="43"/>
      <c r="H3280" s="43"/>
      <c r="I3280" s="43"/>
      <c r="J3280" s="43"/>
      <c r="K3280" s="133"/>
      <c r="L3280" s="43"/>
      <c r="M3280" s="133"/>
      <c r="N3280" s="133"/>
      <c r="O3280" s="43"/>
      <c r="P3280" s="43"/>
    </row>
    <row r="3281" spans="7:16" x14ac:dyDescent="0.25">
      <c r="G3281" s="43"/>
      <c r="H3281" s="43"/>
      <c r="I3281" s="43"/>
      <c r="J3281" s="43"/>
      <c r="K3281" s="133"/>
      <c r="L3281" s="43"/>
      <c r="M3281" s="133"/>
      <c r="N3281" s="133"/>
      <c r="O3281" s="43"/>
      <c r="P3281" s="43"/>
    </row>
    <row r="3282" spans="7:16" x14ac:dyDescent="0.25">
      <c r="G3282" s="43"/>
      <c r="H3282" s="43"/>
      <c r="I3282" s="43"/>
      <c r="J3282" s="43"/>
      <c r="K3282" s="133"/>
      <c r="L3282" s="43"/>
      <c r="M3282" s="133"/>
      <c r="N3282" s="133"/>
      <c r="O3282" s="43"/>
      <c r="P3282" s="43"/>
    </row>
    <row r="3283" spans="7:16" x14ac:dyDescent="0.25">
      <c r="G3283" s="43"/>
      <c r="H3283" s="43"/>
      <c r="I3283" s="43"/>
      <c r="J3283" s="43"/>
      <c r="K3283" s="133"/>
      <c r="L3283" s="43"/>
      <c r="M3283" s="133"/>
      <c r="N3283" s="133"/>
      <c r="O3283" s="43"/>
      <c r="P3283" s="43"/>
    </row>
    <row r="3284" spans="7:16" x14ac:dyDescent="0.25">
      <c r="G3284" s="43"/>
      <c r="H3284" s="43"/>
      <c r="I3284" s="43"/>
      <c r="J3284" s="43"/>
      <c r="K3284" s="133"/>
      <c r="L3284" s="43"/>
      <c r="M3284" s="133"/>
      <c r="N3284" s="133"/>
      <c r="O3284" s="43"/>
      <c r="P3284" s="43"/>
    </row>
    <row r="3285" spans="7:16" x14ac:dyDescent="0.25">
      <c r="G3285" s="43"/>
      <c r="H3285" s="43"/>
      <c r="I3285" s="43"/>
      <c r="J3285" s="43"/>
      <c r="K3285" s="133"/>
      <c r="L3285" s="43"/>
      <c r="M3285" s="133"/>
      <c r="N3285" s="133"/>
      <c r="O3285" s="43"/>
      <c r="P3285" s="43"/>
    </row>
    <row r="3286" spans="7:16" x14ac:dyDescent="0.25">
      <c r="G3286" s="43"/>
      <c r="H3286" s="43"/>
      <c r="I3286" s="43"/>
      <c r="J3286" s="43"/>
      <c r="K3286" s="133"/>
      <c r="L3286" s="43"/>
      <c r="M3286" s="133"/>
      <c r="N3286" s="133"/>
      <c r="O3286" s="43"/>
      <c r="P3286" s="43"/>
    </row>
    <row r="3287" spans="7:16" x14ac:dyDescent="0.25">
      <c r="G3287" s="43"/>
      <c r="H3287" s="43"/>
      <c r="I3287" s="43"/>
      <c r="J3287" s="43"/>
      <c r="K3287" s="133"/>
      <c r="L3287" s="43"/>
      <c r="M3287" s="133"/>
      <c r="N3287" s="133"/>
      <c r="O3287" s="43"/>
      <c r="P3287" s="43"/>
    </row>
    <row r="3288" spans="7:16" x14ac:dyDescent="0.25">
      <c r="G3288" s="43"/>
      <c r="H3288" s="43"/>
      <c r="I3288" s="43"/>
      <c r="J3288" s="43"/>
      <c r="K3288" s="133"/>
      <c r="L3288" s="43"/>
      <c r="M3288" s="133"/>
      <c r="N3288" s="133"/>
      <c r="O3288" s="43"/>
      <c r="P3288" s="43"/>
    </row>
    <row r="3289" spans="7:16" x14ac:dyDescent="0.25">
      <c r="G3289" s="43"/>
      <c r="H3289" s="43"/>
      <c r="I3289" s="43"/>
      <c r="J3289" s="43"/>
      <c r="K3289" s="133"/>
      <c r="L3289" s="43"/>
      <c r="M3289" s="133"/>
      <c r="N3289" s="133"/>
      <c r="O3289" s="43"/>
      <c r="P3289" s="43"/>
    </row>
    <row r="3290" spans="7:16" x14ac:dyDescent="0.25">
      <c r="G3290" s="43"/>
      <c r="H3290" s="43"/>
      <c r="I3290" s="43"/>
      <c r="J3290" s="43"/>
      <c r="K3290" s="133"/>
      <c r="L3290" s="43"/>
      <c r="M3290" s="133"/>
      <c r="N3290" s="133"/>
      <c r="O3290" s="43"/>
      <c r="P3290" s="43"/>
    </row>
    <row r="3291" spans="7:16" x14ac:dyDescent="0.25">
      <c r="G3291" s="43"/>
      <c r="H3291" s="43"/>
      <c r="I3291" s="43"/>
      <c r="J3291" s="43"/>
      <c r="K3291" s="133"/>
      <c r="L3291" s="43"/>
      <c r="M3291" s="133"/>
      <c r="N3291" s="133"/>
      <c r="O3291" s="43"/>
      <c r="P3291" s="43"/>
    </row>
    <row r="3292" spans="7:16" x14ac:dyDescent="0.25">
      <c r="G3292" s="43"/>
      <c r="H3292" s="43"/>
      <c r="I3292" s="43"/>
      <c r="J3292" s="43"/>
      <c r="K3292" s="133"/>
      <c r="L3292" s="43"/>
      <c r="M3292" s="133"/>
      <c r="N3292" s="133"/>
      <c r="O3292" s="43"/>
      <c r="P3292" s="43"/>
    </row>
    <row r="3293" spans="7:16" x14ac:dyDescent="0.25">
      <c r="G3293" s="43"/>
      <c r="H3293" s="43"/>
      <c r="I3293" s="43"/>
      <c r="J3293" s="43"/>
      <c r="K3293" s="133"/>
      <c r="L3293" s="43"/>
      <c r="M3293" s="133"/>
      <c r="N3293" s="133"/>
      <c r="O3293" s="43"/>
      <c r="P3293" s="43"/>
    </row>
    <row r="3294" spans="7:16" x14ac:dyDescent="0.25">
      <c r="G3294" s="43"/>
      <c r="H3294" s="43"/>
      <c r="I3294" s="43"/>
      <c r="J3294" s="43"/>
      <c r="K3294" s="133"/>
      <c r="L3294" s="43"/>
      <c r="M3294" s="133"/>
      <c r="N3294" s="133"/>
      <c r="O3294" s="43"/>
      <c r="P3294" s="43"/>
    </row>
    <row r="3295" spans="7:16" x14ac:dyDescent="0.25">
      <c r="G3295" s="43"/>
      <c r="H3295" s="43"/>
      <c r="I3295" s="43"/>
      <c r="J3295" s="43"/>
      <c r="K3295" s="133"/>
      <c r="L3295" s="43"/>
      <c r="M3295" s="133"/>
      <c r="N3295" s="133"/>
      <c r="O3295" s="43"/>
      <c r="P3295" s="43"/>
    </row>
    <row r="3296" spans="7:16" x14ac:dyDescent="0.25">
      <c r="G3296" s="43"/>
      <c r="H3296" s="43"/>
      <c r="I3296" s="43"/>
      <c r="J3296" s="43"/>
      <c r="K3296" s="133"/>
      <c r="L3296" s="43"/>
      <c r="M3296" s="133"/>
      <c r="N3296" s="133"/>
      <c r="O3296" s="43"/>
      <c r="P3296" s="43"/>
    </row>
    <row r="3297" spans="7:16" x14ac:dyDescent="0.25">
      <c r="G3297" s="43"/>
      <c r="H3297" s="43"/>
      <c r="I3297" s="43"/>
      <c r="J3297" s="43"/>
      <c r="K3297" s="133"/>
      <c r="L3297" s="43"/>
      <c r="M3297" s="133"/>
      <c r="N3297" s="133"/>
      <c r="O3297" s="43"/>
      <c r="P3297" s="43"/>
    </row>
    <row r="3298" spans="7:16" x14ac:dyDescent="0.25">
      <c r="G3298" s="43"/>
      <c r="H3298" s="43"/>
      <c r="I3298" s="43"/>
      <c r="J3298" s="43"/>
      <c r="K3298" s="133"/>
      <c r="L3298" s="43"/>
      <c r="M3298" s="133"/>
      <c r="N3298" s="133"/>
      <c r="O3298" s="43"/>
      <c r="P3298" s="43"/>
    </row>
    <row r="3299" spans="7:16" x14ac:dyDescent="0.25">
      <c r="G3299" s="43"/>
      <c r="H3299" s="43"/>
      <c r="I3299" s="43"/>
      <c r="J3299" s="43"/>
      <c r="K3299" s="133"/>
      <c r="L3299" s="43"/>
      <c r="M3299" s="133"/>
      <c r="N3299" s="133"/>
      <c r="O3299" s="43"/>
      <c r="P3299" s="43"/>
    </row>
    <row r="3300" spans="7:16" x14ac:dyDescent="0.25">
      <c r="G3300" s="43"/>
      <c r="H3300" s="43"/>
      <c r="I3300" s="43"/>
      <c r="J3300" s="43"/>
      <c r="K3300" s="133"/>
      <c r="L3300" s="43"/>
      <c r="M3300" s="133"/>
      <c r="N3300" s="133"/>
      <c r="O3300" s="43"/>
      <c r="P3300" s="43"/>
    </row>
    <row r="3301" spans="7:16" x14ac:dyDescent="0.25">
      <c r="G3301" s="43"/>
      <c r="H3301" s="43"/>
      <c r="I3301" s="43"/>
      <c r="J3301" s="43"/>
      <c r="K3301" s="133"/>
      <c r="L3301" s="43"/>
      <c r="M3301" s="133"/>
      <c r="N3301" s="133"/>
      <c r="O3301" s="43"/>
      <c r="P3301" s="43"/>
    </row>
    <row r="3302" spans="7:16" x14ac:dyDescent="0.25">
      <c r="G3302" s="43"/>
      <c r="H3302" s="43"/>
      <c r="I3302" s="43"/>
      <c r="J3302" s="43"/>
      <c r="K3302" s="133"/>
      <c r="L3302" s="43"/>
      <c r="M3302" s="133"/>
      <c r="N3302" s="133"/>
      <c r="O3302" s="43"/>
      <c r="P3302" s="43"/>
    </row>
    <row r="3303" spans="7:16" x14ac:dyDescent="0.25">
      <c r="G3303" s="43"/>
      <c r="H3303" s="43"/>
      <c r="I3303" s="43"/>
      <c r="J3303" s="43"/>
      <c r="K3303" s="133"/>
      <c r="L3303" s="43"/>
      <c r="M3303" s="133"/>
      <c r="N3303" s="133"/>
      <c r="O3303" s="43"/>
      <c r="P3303" s="43"/>
    </row>
    <row r="3304" spans="7:16" x14ac:dyDescent="0.25">
      <c r="G3304" s="43"/>
      <c r="H3304" s="43"/>
      <c r="I3304" s="43"/>
      <c r="J3304" s="43"/>
      <c r="K3304" s="133"/>
      <c r="L3304" s="43"/>
      <c r="M3304" s="133"/>
      <c r="N3304" s="133"/>
      <c r="O3304" s="43"/>
      <c r="P3304" s="43"/>
    </row>
    <row r="3305" spans="7:16" x14ac:dyDescent="0.25">
      <c r="G3305" s="43"/>
      <c r="H3305" s="43"/>
      <c r="I3305" s="43"/>
      <c r="J3305" s="43"/>
      <c r="K3305" s="133"/>
      <c r="L3305" s="43"/>
      <c r="M3305" s="133"/>
      <c r="N3305" s="133"/>
      <c r="O3305" s="43"/>
      <c r="P3305" s="43"/>
    </row>
    <row r="3306" spans="7:16" x14ac:dyDescent="0.25">
      <c r="G3306" s="43"/>
      <c r="H3306" s="43"/>
      <c r="I3306" s="43"/>
      <c r="J3306" s="43"/>
      <c r="K3306" s="133"/>
      <c r="L3306" s="43"/>
      <c r="M3306" s="133"/>
      <c r="N3306" s="133"/>
      <c r="O3306" s="43"/>
      <c r="P3306" s="43"/>
    </row>
    <row r="3307" spans="7:16" x14ac:dyDescent="0.25">
      <c r="G3307" s="43"/>
      <c r="H3307" s="43"/>
      <c r="I3307" s="43"/>
      <c r="J3307" s="43"/>
      <c r="K3307" s="133"/>
      <c r="L3307" s="43"/>
      <c r="M3307" s="133"/>
      <c r="N3307" s="133"/>
      <c r="O3307" s="43"/>
      <c r="P3307" s="43"/>
    </row>
    <row r="3308" spans="7:16" x14ac:dyDescent="0.25">
      <c r="G3308" s="43"/>
      <c r="H3308" s="43"/>
      <c r="I3308" s="43"/>
      <c r="J3308" s="43"/>
      <c r="K3308" s="133"/>
      <c r="L3308" s="43"/>
      <c r="M3308" s="133"/>
      <c r="N3308" s="133"/>
      <c r="O3308" s="43"/>
      <c r="P3308" s="43"/>
    </row>
    <row r="3309" spans="7:16" x14ac:dyDescent="0.25">
      <c r="G3309" s="43"/>
      <c r="H3309" s="43"/>
      <c r="I3309" s="43"/>
      <c r="J3309" s="43"/>
      <c r="K3309" s="133"/>
      <c r="L3309" s="43"/>
      <c r="M3309" s="133"/>
      <c r="N3309" s="133"/>
      <c r="O3309" s="43"/>
      <c r="P3309" s="43"/>
    </row>
    <row r="3310" spans="7:16" x14ac:dyDescent="0.25">
      <c r="G3310" s="43"/>
      <c r="H3310" s="43"/>
      <c r="I3310" s="43"/>
      <c r="J3310" s="43"/>
      <c r="K3310" s="133"/>
      <c r="L3310" s="43"/>
      <c r="M3310" s="133"/>
      <c r="N3310" s="133"/>
      <c r="O3310" s="43"/>
      <c r="P3310" s="43"/>
    </row>
    <row r="3311" spans="7:16" x14ac:dyDescent="0.25">
      <c r="G3311" s="43"/>
      <c r="H3311" s="43"/>
      <c r="I3311" s="43"/>
      <c r="J3311" s="43"/>
      <c r="K3311" s="133"/>
      <c r="L3311" s="43"/>
      <c r="M3311" s="133"/>
      <c r="N3311" s="133"/>
      <c r="O3311" s="43"/>
      <c r="P3311" s="43"/>
    </row>
    <row r="3312" spans="7:16" x14ac:dyDescent="0.25">
      <c r="G3312" s="43"/>
      <c r="H3312" s="43"/>
      <c r="I3312" s="43"/>
      <c r="J3312" s="43"/>
      <c r="K3312" s="133"/>
      <c r="L3312" s="43"/>
      <c r="M3312" s="133"/>
      <c r="N3312" s="133"/>
      <c r="O3312" s="43"/>
      <c r="P3312" s="43"/>
    </row>
    <row r="3313" spans="7:16" x14ac:dyDescent="0.25">
      <c r="G3313" s="43"/>
      <c r="H3313" s="43"/>
      <c r="I3313" s="43"/>
      <c r="J3313" s="43"/>
      <c r="K3313" s="133"/>
      <c r="L3313" s="43"/>
      <c r="M3313" s="133"/>
      <c r="N3313" s="133"/>
      <c r="O3313" s="43"/>
      <c r="P3313" s="43"/>
    </row>
    <row r="3314" spans="7:16" x14ac:dyDescent="0.25">
      <c r="G3314" s="43"/>
      <c r="H3314" s="43"/>
      <c r="I3314" s="43"/>
      <c r="J3314" s="43"/>
      <c r="K3314" s="133"/>
      <c r="L3314" s="43"/>
      <c r="M3314" s="133"/>
      <c r="N3314" s="133"/>
      <c r="O3314" s="43"/>
      <c r="P3314" s="43"/>
    </row>
    <row r="3315" spans="7:16" x14ac:dyDescent="0.25">
      <c r="G3315" s="43"/>
      <c r="H3315" s="43"/>
      <c r="I3315" s="43"/>
      <c r="J3315" s="43"/>
      <c r="K3315" s="133"/>
      <c r="L3315" s="43"/>
      <c r="M3315" s="133"/>
      <c r="N3315" s="133"/>
      <c r="O3315" s="43"/>
      <c r="P3315" s="43"/>
    </row>
    <row r="3316" spans="7:16" x14ac:dyDescent="0.25">
      <c r="G3316" s="43"/>
      <c r="H3316" s="43"/>
      <c r="I3316" s="43"/>
      <c r="J3316" s="43"/>
      <c r="K3316" s="133"/>
      <c r="L3316" s="43"/>
      <c r="M3316" s="133"/>
      <c r="N3316" s="133"/>
      <c r="O3316" s="43"/>
      <c r="P3316" s="43"/>
    </row>
    <row r="3317" spans="7:16" x14ac:dyDescent="0.25">
      <c r="G3317" s="43"/>
      <c r="H3317" s="43"/>
      <c r="I3317" s="43"/>
      <c r="J3317" s="43"/>
      <c r="K3317" s="133"/>
      <c r="L3317" s="43"/>
      <c r="M3317" s="133"/>
      <c r="N3317" s="133"/>
      <c r="O3317" s="43"/>
      <c r="P3317" s="43"/>
    </row>
    <row r="3318" spans="7:16" x14ac:dyDescent="0.25">
      <c r="G3318" s="43"/>
      <c r="H3318" s="43"/>
      <c r="I3318" s="43"/>
      <c r="J3318" s="43"/>
      <c r="K3318" s="133"/>
      <c r="L3318" s="43"/>
      <c r="M3318" s="133"/>
      <c r="N3318" s="133"/>
      <c r="O3318" s="43"/>
      <c r="P3318" s="43"/>
    </row>
    <row r="3319" spans="7:16" x14ac:dyDescent="0.25">
      <c r="G3319" s="43"/>
      <c r="H3319" s="43"/>
      <c r="I3319" s="43"/>
      <c r="J3319" s="43"/>
      <c r="K3319" s="133"/>
      <c r="L3319" s="43"/>
      <c r="M3319" s="133"/>
      <c r="N3319" s="133"/>
      <c r="O3319" s="43"/>
      <c r="P3319" s="43"/>
    </row>
    <row r="3320" spans="7:16" x14ac:dyDescent="0.25">
      <c r="G3320" s="43"/>
      <c r="H3320" s="43"/>
      <c r="I3320" s="43"/>
      <c r="J3320" s="43"/>
      <c r="K3320" s="133"/>
      <c r="L3320" s="43"/>
      <c r="M3320" s="133"/>
      <c r="N3320" s="133"/>
      <c r="O3320" s="43"/>
      <c r="P3320" s="43"/>
    </row>
    <row r="3321" spans="7:16" x14ac:dyDescent="0.25">
      <c r="G3321" s="43"/>
      <c r="H3321" s="43"/>
      <c r="I3321" s="43"/>
      <c r="J3321" s="43"/>
      <c r="K3321" s="133"/>
      <c r="L3321" s="43"/>
      <c r="M3321" s="133"/>
      <c r="N3321" s="133"/>
      <c r="O3321" s="43"/>
      <c r="P3321" s="43"/>
    </row>
    <row r="3322" spans="7:16" x14ac:dyDescent="0.25">
      <c r="G3322" s="43"/>
      <c r="H3322" s="43"/>
      <c r="I3322" s="43"/>
      <c r="J3322" s="43"/>
      <c r="K3322" s="133"/>
      <c r="L3322" s="43"/>
      <c r="M3322" s="133"/>
      <c r="N3322" s="133"/>
      <c r="O3322" s="43"/>
      <c r="P3322" s="43"/>
    </row>
    <row r="3323" spans="7:16" x14ac:dyDescent="0.25">
      <c r="G3323" s="43"/>
      <c r="H3323" s="43"/>
      <c r="I3323" s="43"/>
      <c r="J3323" s="43"/>
      <c r="K3323" s="133"/>
      <c r="L3323" s="43"/>
      <c r="M3323" s="133"/>
      <c r="N3323" s="133"/>
      <c r="O3323" s="43"/>
      <c r="P3323" s="43"/>
    </row>
    <row r="3324" spans="7:16" x14ac:dyDescent="0.25">
      <c r="G3324" s="43"/>
      <c r="H3324" s="43"/>
      <c r="I3324" s="43"/>
      <c r="J3324" s="43"/>
      <c r="K3324" s="133"/>
      <c r="L3324" s="43"/>
      <c r="M3324" s="133"/>
      <c r="N3324" s="133"/>
      <c r="O3324" s="43"/>
      <c r="P3324" s="43"/>
    </row>
    <row r="3325" spans="7:16" x14ac:dyDescent="0.25">
      <c r="G3325" s="43"/>
      <c r="H3325" s="43"/>
      <c r="I3325" s="43"/>
      <c r="J3325" s="43"/>
      <c r="K3325" s="133"/>
      <c r="L3325" s="43"/>
      <c r="M3325" s="133"/>
      <c r="N3325" s="133"/>
      <c r="O3325" s="43"/>
      <c r="P3325" s="43"/>
    </row>
    <row r="3326" spans="7:16" x14ac:dyDescent="0.25">
      <c r="G3326" s="43"/>
      <c r="H3326" s="43"/>
      <c r="I3326" s="43"/>
      <c r="J3326" s="43"/>
      <c r="K3326" s="133"/>
      <c r="L3326" s="43"/>
      <c r="M3326" s="133"/>
      <c r="N3326" s="133"/>
      <c r="O3326" s="43"/>
      <c r="P3326" s="43"/>
    </row>
    <row r="3327" spans="7:16" x14ac:dyDescent="0.25">
      <c r="G3327" s="43"/>
      <c r="H3327" s="43"/>
      <c r="I3327" s="43"/>
      <c r="J3327" s="43"/>
      <c r="K3327" s="133"/>
      <c r="L3327" s="43"/>
      <c r="M3327" s="133"/>
      <c r="N3327" s="133"/>
      <c r="O3327" s="43"/>
      <c r="P3327" s="43"/>
    </row>
    <row r="3328" spans="7:16" x14ac:dyDescent="0.25">
      <c r="G3328" s="43"/>
      <c r="H3328" s="43"/>
      <c r="I3328" s="43"/>
      <c r="J3328" s="43"/>
      <c r="K3328" s="133"/>
      <c r="L3328" s="43"/>
      <c r="M3328" s="133"/>
      <c r="N3328" s="133"/>
      <c r="O3328" s="43"/>
      <c r="P3328" s="43"/>
    </row>
    <row r="3329" spans="7:16" x14ac:dyDescent="0.25">
      <c r="G3329" s="43"/>
      <c r="H3329" s="43"/>
      <c r="I3329" s="43"/>
      <c r="J3329" s="43"/>
      <c r="K3329" s="133"/>
      <c r="L3329" s="43"/>
      <c r="M3329" s="133"/>
      <c r="N3329" s="133"/>
      <c r="O3329" s="43"/>
      <c r="P3329" s="43"/>
    </row>
    <row r="3330" spans="7:16" x14ac:dyDescent="0.25">
      <c r="G3330" s="43"/>
      <c r="H3330" s="43"/>
      <c r="I3330" s="43"/>
      <c r="J3330" s="43"/>
      <c r="K3330" s="133"/>
      <c r="L3330" s="43"/>
      <c r="M3330" s="133"/>
      <c r="N3330" s="133"/>
      <c r="O3330" s="43"/>
      <c r="P3330" s="43"/>
    </row>
    <row r="3331" spans="7:16" x14ac:dyDescent="0.25">
      <c r="G3331" s="43"/>
      <c r="H3331" s="43"/>
      <c r="I3331" s="43"/>
      <c r="J3331" s="43"/>
      <c r="K3331" s="133"/>
      <c r="L3331" s="43"/>
      <c r="M3331" s="133"/>
      <c r="N3331" s="133"/>
      <c r="O3331" s="43"/>
      <c r="P3331" s="43"/>
    </row>
    <row r="3332" spans="7:16" x14ac:dyDescent="0.25">
      <c r="G3332" s="43"/>
      <c r="H3332" s="43"/>
      <c r="I3332" s="43"/>
      <c r="J3332" s="43"/>
      <c r="K3332" s="133"/>
      <c r="L3332" s="43"/>
      <c r="M3332" s="133"/>
      <c r="N3332" s="133"/>
      <c r="O3332" s="43"/>
      <c r="P3332" s="43"/>
    </row>
    <row r="3333" spans="7:16" x14ac:dyDescent="0.25">
      <c r="G3333" s="43"/>
      <c r="H3333" s="43"/>
      <c r="I3333" s="43"/>
      <c r="J3333" s="43"/>
      <c r="K3333" s="133"/>
      <c r="L3333" s="43"/>
      <c r="M3333" s="133"/>
      <c r="N3333" s="133"/>
      <c r="O3333" s="43"/>
      <c r="P3333" s="43"/>
    </row>
    <row r="3334" spans="7:16" x14ac:dyDescent="0.25">
      <c r="G3334" s="43"/>
      <c r="H3334" s="43"/>
      <c r="I3334" s="43"/>
      <c r="J3334" s="43"/>
      <c r="K3334" s="133"/>
      <c r="L3334" s="43"/>
      <c r="M3334" s="133"/>
      <c r="N3334" s="133"/>
      <c r="O3334" s="43"/>
      <c r="P3334" s="43"/>
    </row>
    <row r="3335" spans="7:16" x14ac:dyDescent="0.25">
      <c r="G3335" s="43"/>
      <c r="H3335" s="43"/>
      <c r="I3335" s="43"/>
      <c r="J3335" s="43"/>
      <c r="K3335" s="133"/>
      <c r="L3335" s="43"/>
      <c r="M3335" s="133"/>
      <c r="N3335" s="133"/>
      <c r="O3335" s="43"/>
      <c r="P3335" s="43"/>
    </row>
    <row r="3336" spans="7:16" x14ac:dyDescent="0.25">
      <c r="G3336" s="43"/>
      <c r="H3336" s="43"/>
      <c r="I3336" s="43"/>
      <c r="J3336" s="43"/>
      <c r="K3336" s="133"/>
      <c r="L3336" s="43"/>
      <c r="M3336" s="133"/>
      <c r="N3336" s="133"/>
      <c r="O3336" s="43"/>
      <c r="P3336" s="43"/>
    </row>
    <row r="3337" spans="7:16" x14ac:dyDescent="0.25">
      <c r="G3337" s="43"/>
      <c r="H3337" s="43"/>
      <c r="I3337" s="43"/>
      <c r="J3337" s="43"/>
      <c r="K3337" s="133"/>
      <c r="L3337" s="43"/>
      <c r="M3337" s="133"/>
      <c r="N3337" s="133"/>
      <c r="O3337" s="43"/>
      <c r="P3337" s="43"/>
    </row>
    <row r="3338" spans="7:16" x14ac:dyDescent="0.25">
      <c r="G3338" s="43"/>
      <c r="H3338" s="43"/>
      <c r="I3338" s="43"/>
      <c r="J3338" s="43"/>
      <c r="K3338" s="133"/>
      <c r="L3338" s="43"/>
      <c r="M3338" s="133"/>
      <c r="N3338" s="133"/>
      <c r="O3338" s="43"/>
      <c r="P3338" s="43"/>
    </row>
    <row r="3339" spans="7:16" x14ac:dyDescent="0.25">
      <c r="G3339" s="43"/>
      <c r="H3339" s="43"/>
      <c r="I3339" s="43"/>
      <c r="J3339" s="43"/>
      <c r="K3339" s="133"/>
      <c r="L3339" s="43"/>
      <c r="M3339" s="133"/>
      <c r="N3339" s="133"/>
      <c r="O3339" s="43"/>
      <c r="P3339" s="43"/>
    </row>
    <row r="3340" spans="7:16" x14ac:dyDescent="0.25">
      <c r="G3340" s="43"/>
      <c r="H3340" s="43"/>
      <c r="I3340" s="43"/>
      <c r="J3340" s="43"/>
      <c r="K3340" s="133"/>
      <c r="L3340" s="43"/>
      <c r="M3340" s="133"/>
      <c r="N3340" s="133"/>
      <c r="O3340" s="43"/>
      <c r="P3340" s="43"/>
    </row>
    <row r="3341" spans="7:16" x14ac:dyDescent="0.25">
      <c r="G3341" s="43"/>
      <c r="H3341" s="43"/>
      <c r="I3341" s="43"/>
      <c r="J3341" s="43"/>
      <c r="K3341" s="133"/>
      <c r="L3341" s="43"/>
      <c r="M3341" s="133"/>
      <c r="N3341" s="133"/>
      <c r="O3341" s="43"/>
      <c r="P3341" s="43"/>
    </row>
    <row r="3342" spans="7:16" x14ac:dyDescent="0.25">
      <c r="G3342" s="43"/>
      <c r="H3342" s="43"/>
      <c r="I3342" s="43"/>
      <c r="J3342" s="43"/>
      <c r="K3342" s="133"/>
      <c r="L3342" s="43"/>
      <c r="M3342" s="133"/>
      <c r="N3342" s="133"/>
      <c r="O3342" s="43"/>
      <c r="P3342" s="43"/>
    </row>
    <row r="3343" spans="7:16" x14ac:dyDescent="0.25">
      <c r="G3343" s="43"/>
      <c r="H3343" s="43"/>
      <c r="I3343" s="43"/>
      <c r="J3343" s="43"/>
      <c r="K3343" s="133"/>
      <c r="L3343" s="43"/>
      <c r="M3343" s="133"/>
      <c r="N3343" s="133"/>
      <c r="O3343" s="43"/>
      <c r="P3343" s="43"/>
    </row>
    <row r="3344" spans="7:16" x14ac:dyDescent="0.25">
      <c r="G3344" s="43"/>
      <c r="H3344" s="43"/>
      <c r="I3344" s="43"/>
      <c r="J3344" s="43"/>
      <c r="K3344" s="133"/>
      <c r="L3344" s="43"/>
      <c r="M3344" s="133"/>
      <c r="N3344" s="133"/>
      <c r="O3344" s="43"/>
      <c r="P3344" s="43"/>
    </row>
    <row r="3345" spans="7:16" x14ac:dyDescent="0.25">
      <c r="G3345" s="43"/>
      <c r="H3345" s="43"/>
      <c r="I3345" s="43"/>
      <c r="J3345" s="43"/>
      <c r="K3345" s="133"/>
      <c r="L3345" s="43"/>
      <c r="M3345" s="133"/>
      <c r="N3345" s="133"/>
      <c r="O3345" s="43"/>
      <c r="P3345" s="43"/>
    </row>
    <row r="3346" spans="7:16" x14ac:dyDescent="0.25">
      <c r="G3346" s="43"/>
      <c r="H3346" s="43"/>
      <c r="I3346" s="43"/>
      <c r="J3346" s="43"/>
      <c r="K3346" s="133"/>
      <c r="L3346" s="43"/>
      <c r="M3346" s="133"/>
      <c r="N3346" s="133"/>
      <c r="O3346" s="43"/>
      <c r="P3346" s="43"/>
    </row>
    <row r="3347" spans="7:16" x14ac:dyDescent="0.25">
      <c r="G3347" s="43"/>
      <c r="H3347" s="43"/>
      <c r="I3347" s="43"/>
      <c r="J3347" s="43"/>
      <c r="K3347" s="133"/>
      <c r="L3347" s="43"/>
      <c r="M3347" s="133"/>
      <c r="N3347" s="133"/>
      <c r="O3347" s="43"/>
      <c r="P3347" s="43"/>
    </row>
    <row r="3348" spans="7:16" x14ac:dyDescent="0.25">
      <c r="G3348" s="43"/>
      <c r="H3348" s="43"/>
      <c r="I3348" s="43"/>
      <c r="J3348" s="43"/>
      <c r="K3348" s="133"/>
      <c r="L3348" s="43"/>
      <c r="M3348" s="133"/>
      <c r="N3348" s="133"/>
      <c r="O3348" s="43"/>
      <c r="P3348" s="43"/>
    </row>
    <row r="3349" spans="7:16" x14ac:dyDescent="0.25">
      <c r="G3349" s="43"/>
      <c r="H3349" s="43"/>
      <c r="I3349" s="43"/>
      <c r="J3349" s="43"/>
      <c r="K3349" s="133"/>
      <c r="L3349" s="43"/>
      <c r="M3349" s="133"/>
      <c r="N3349" s="133"/>
      <c r="O3349" s="43"/>
      <c r="P3349" s="43"/>
    </row>
    <row r="3350" spans="7:16" x14ac:dyDescent="0.25">
      <c r="G3350" s="43"/>
      <c r="H3350" s="43"/>
      <c r="I3350" s="43"/>
      <c r="J3350" s="43"/>
      <c r="K3350" s="133"/>
      <c r="L3350" s="43"/>
      <c r="M3350" s="133"/>
      <c r="N3350" s="133"/>
      <c r="O3350" s="43"/>
      <c r="P3350" s="43"/>
    </row>
    <row r="3351" spans="7:16" x14ac:dyDescent="0.25">
      <c r="G3351" s="43"/>
      <c r="H3351" s="43"/>
      <c r="I3351" s="43"/>
      <c r="J3351" s="43"/>
      <c r="K3351" s="133"/>
      <c r="L3351" s="43"/>
      <c r="M3351" s="133"/>
      <c r="N3351" s="133"/>
      <c r="O3351" s="43"/>
      <c r="P3351" s="43"/>
    </row>
    <row r="3352" spans="7:16" x14ac:dyDescent="0.25">
      <c r="G3352" s="43"/>
      <c r="H3352" s="43"/>
      <c r="I3352" s="43"/>
      <c r="J3352" s="43"/>
      <c r="K3352" s="133"/>
      <c r="L3352" s="43"/>
      <c r="M3352" s="133"/>
      <c r="N3352" s="133"/>
      <c r="O3352" s="43"/>
      <c r="P3352" s="43"/>
    </row>
    <row r="3353" spans="7:16" x14ac:dyDescent="0.25">
      <c r="G3353" s="43"/>
      <c r="H3353" s="43"/>
      <c r="I3353" s="43"/>
      <c r="J3353" s="43"/>
      <c r="K3353" s="133"/>
      <c r="L3353" s="43"/>
      <c r="M3353" s="133"/>
      <c r="N3353" s="133"/>
      <c r="O3353" s="43"/>
      <c r="P3353" s="43"/>
    </row>
    <row r="3354" spans="7:16" x14ac:dyDescent="0.25">
      <c r="G3354" s="43"/>
      <c r="H3354" s="43"/>
      <c r="I3354" s="43"/>
      <c r="J3354" s="43"/>
      <c r="K3354" s="133"/>
      <c r="L3354" s="43"/>
      <c r="M3354" s="133"/>
      <c r="N3354" s="133"/>
      <c r="O3354" s="43"/>
      <c r="P3354" s="43"/>
    </row>
    <row r="3355" spans="7:16" x14ac:dyDescent="0.25">
      <c r="G3355" s="43"/>
      <c r="H3355" s="43"/>
      <c r="I3355" s="43"/>
      <c r="J3355" s="43"/>
      <c r="K3355" s="133"/>
      <c r="L3355" s="43"/>
      <c r="M3355" s="133"/>
      <c r="N3355" s="133"/>
      <c r="O3355" s="43"/>
      <c r="P3355" s="43"/>
    </row>
    <row r="3356" spans="7:16" x14ac:dyDescent="0.25">
      <c r="G3356" s="43"/>
      <c r="H3356" s="43"/>
      <c r="I3356" s="43"/>
      <c r="J3356" s="43"/>
      <c r="K3356" s="133"/>
      <c r="L3356" s="43"/>
      <c r="M3356" s="133"/>
      <c r="N3356" s="133"/>
      <c r="O3356" s="43"/>
      <c r="P3356" s="43"/>
    </row>
    <row r="3357" spans="7:16" x14ac:dyDescent="0.25">
      <c r="G3357" s="43"/>
      <c r="H3357" s="43"/>
      <c r="I3357" s="43"/>
      <c r="J3357" s="43"/>
      <c r="K3357" s="133"/>
      <c r="L3357" s="43"/>
      <c r="M3357" s="133"/>
      <c r="N3357" s="133"/>
      <c r="O3357" s="43"/>
      <c r="P3357" s="43"/>
    </row>
    <row r="3358" spans="7:16" x14ac:dyDescent="0.25">
      <c r="G3358" s="43"/>
      <c r="H3358" s="43"/>
      <c r="I3358" s="43"/>
      <c r="J3358" s="43"/>
      <c r="K3358" s="133"/>
      <c r="L3358" s="43"/>
      <c r="M3358" s="133"/>
      <c r="N3358" s="133"/>
      <c r="O3358" s="43"/>
      <c r="P3358" s="43"/>
    </row>
    <row r="3359" spans="7:16" x14ac:dyDescent="0.25">
      <c r="G3359" s="43"/>
      <c r="H3359" s="43"/>
      <c r="I3359" s="43"/>
      <c r="J3359" s="43"/>
      <c r="K3359" s="133"/>
      <c r="L3359" s="43"/>
      <c r="M3359" s="133"/>
      <c r="N3359" s="133"/>
      <c r="O3359" s="43"/>
      <c r="P3359" s="43"/>
    </row>
    <row r="3360" spans="7:16" x14ac:dyDescent="0.25">
      <c r="G3360" s="43"/>
      <c r="H3360" s="43"/>
      <c r="I3360" s="43"/>
      <c r="J3360" s="43"/>
      <c r="K3360" s="133"/>
      <c r="L3360" s="43"/>
      <c r="M3360" s="133"/>
      <c r="N3360" s="133"/>
      <c r="O3360" s="43"/>
      <c r="P3360" s="43"/>
    </row>
    <row r="3361" spans="7:16" x14ac:dyDescent="0.25">
      <c r="G3361" s="43"/>
      <c r="H3361" s="43"/>
      <c r="I3361" s="43"/>
      <c r="J3361" s="43"/>
      <c r="K3361" s="133"/>
      <c r="L3361" s="43"/>
      <c r="M3361" s="133"/>
      <c r="N3361" s="133"/>
      <c r="O3361" s="43"/>
      <c r="P3361" s="43"/>
    </row>
    <row r="3362" spans="7:16" x14ac:dyDescent="0.25">
      <c r="G3362" s="43"/>
      <c r="H3362" s="43"/>
      <c r="I3362" s="43"/>
      <c r="J3362" s="43"/>
      <c r="K3362" s="133"/>
      <c r="L3362" s="43"/>
      <c r="M3362" s="133"/>
      <c r="N3362" s="133"/>
      <c r="O3362" s="43"/>
      <c r="P3362" s="43"/>
    </row>
    <row r="3363" spans="7:16" x14ac:dyDescent="0.25">
      <c r="G3363" s="43"/>
      <c r="H3363" s="43"/>
      <c r="I3363" s="43"/>
      <c r="J3363" s="43"/>
      <c r="K3363" s="133"/>
      <c r="L3363" s="43"/>
      <c r="M3363" s="133"/>
      <c r="N3363" s="133"/>
      <c r="O3363" s="43"/>
      <c r="P3363" s="43"/>
    </row>
    <row r="3364" spans="7:16" x14ac:dyDescent="0.25">
      <c r="G3364" s="43"/>
      <c r="H3364" s="43"/>
      <c r="I3364" s="43"/>
      <c r="J3364" s="43"/>
      <c r="K3364" s="133"/>
      <c r="L3364" s="43"/>
      <c r="M3364" s="133"/>
      <c r="N3364" s="133"/>
      <c r="O3364" s="43"/>
      <c r="P3364" s="43"/>
    </row>
    <row r="3365" spans="7:16" x14ac:dyDescent="0.25">
      <c r="G3365" s="43"/>
      <c r="H3365" s="43"/>
      <c r="I3365" s="43"/>
      <c r="J3365" s="43"/>
      <c r="K3365" s="133"/>
      <c r="L3365" s="43"/>
      <c r="M3365" s="133"/>
      <c r="N3365" s="133"/>
      <c r="O3365" s="43"/>
      <c r="P3365" s="43"/>
    </row>
    <row r="3366" spans="7:16" x14ac:dyDescent="0.25">
      <c r="G3366" s="43"/>
      <c r="H3366" s="43"/>
      <c r="I3366" s="43"/>
      <c r="J3366" s="43"/>
      <c r="K3366" s="133"/>
      <c r="L3366" s="43"/>
      <c r="M3366" s="133"/>
      <c r="N3366" s="133"/>
      <c r="O3366" s="43"/>
      <c r="P3366" s="43"/>
    </row>
    <row r="3367" spans="7:16" x14ac:dyDescent="0.25">
      <c r="G3367" s="43"/>
      <c r="H3367" s="43"/>
      <c r="I3367" s="43"/>
      <c r="J3367" s="43"/>
      <c r="K3367" s="133"/>
      <c r="L3367" s="43"/>
      <c r="M3367" s="133"/>
      <c r="N3367" s="133"/>
      <c r="O3367" s="43"/>
      <c r="P3367" s="43"/>
    </row>
    <row r="3368" spans="7:16" x14ac:dyDescent="0.25">
      <c r="G3368" s="43"/>
      <c r="H3368" s="43"/>
      <c r="I3368" s="43"/>
      <c r="J3368" s="43"/>
      <c r="K3368" s="133"/>
      <c r="L3368" s="43"/>
      <c r="M3368" s="133"/>
      <c r="N3368" s="133"/>
      <c r="O3368" s="43"/>
      <c r="P3368" s="43"/>
    </row>
    <row r="3369" spans="7:16" x14ac:dyDescent="0.25">
      <c r="G3369" s="43"/>
      <c r="H3369" s="43"/>
      <c r="I3369" s="43"/>
      <c r="J3369" s="43"/>
      <c r="K3369" s="133"/>
      <c r="L3369" s="43"/>
      <c r="M3369" s="133"/>
      <c r="N3369" s="133"/>
      <c r="O3369" s="43"/>
      <c r="P3369" s="43"/>
    </row>
    <row r="3370" spans="7:16" x14ac:dyDescent="0.25">
      <c r="G3370" s="43"/>
      <c r="H3370" s="43"/>
      <c r="I3370" s="43"/>
      <c r="J3370" s="43"/>
      <c r="K3370" s="133"/>
      <c r="L3370" s="43"/>
      <c r="M3370" s="133"/>
      <c r="N3370" s="133"/>
      <c r="O3370" s="43"/>
      <c r="P3370" s="43"/>
    </row>
    <row r="3371" spans="7:16" x14ac:dyDescent="0.25">
      <c r="G3371" s="43"/>
      <c r="H3371" s="43"/>
      <c r="I3371" s="43"/>
      <c r="J3371" s="43"/>
      <c r="K3371" s="133"/>
      <c r="L3371" s="43"/>
      <c r="M3371" s="133"/>
      <c r="N3371" s="133"/>
      <c r="O3371" s="43"/>
      <c r="P3371" s="43"/>
    </row>
    <row r="3372" spans="7:16" x14ac:dyDescent="0.25">
      <c r="G3372" s="43"/>
      <c r="H3372" s="43"/>
      <c r="I3372" s="43"/>
      <c r="J3372" s="43"/>
      <c r="K3372" s="133"/>
      <c r="L3372" s="43"/>
      <c r="M3372" s="133"/>
      <c r="N3372" s="133"/>
      <c r="O3372" s="43"/>
      <c r="P3372" s="43"/>
    </row>
    <row r="3373" spans="7:16" x14ac:dyDescent="0.25">
      <c r="G3373" s="43"/>
      <c r="H3373" s="43"/>
      <c r="I3373" s="43"/>
      <c r="J3373" s="43"/>
      <c r="K3373" s="133"/>
      <c r="L3373" s="43"/>
      <c r="M3373" s="133"/>
      <c r="N3373" s="133"/>
      <c r="O3373" s="43"/>
      <c r="P3373" s="43"/>
    </row>
    <row r="3374" spans="7:16" x14ac:dyDescent="0.25">
      <c r="G3374" s="43"/>
      <c r="H3374" s="43"/>
      <c r="I3374" s="43"/>
      <c r="J3374" s="43"/>
      <c r="K3374" s="133"/>
      <c r="L3374" s="43"/>
      <c r="M3374" s="133"/>
      <c r="N3374" s="133"/>
      <c r="O3374" s="43"/>
      <c r="P3374" s="43"/>
    </row>
    <row r="3375" spans="7:16" x14ac:dyDescent="0.25">
      <c r="G3375" s="43"/>
      <c r="H3375" s="43"/>
      <c r="I3375" s="43"/>
      <c r="J3375" s="43"/>
      <c r="K3375" s="133"/>
      <c r="L3375" s="43"/>
      <c r="M3375" s="133"/>
      <c r="N3375" s="133"/>
      <c r="O3375" s="43"/>
      <c r="P3375" s="43"/>
    </row>
    <row r="3376" spans="7:16" x14ac:dyDescent="0.25">
      <c r="G3376" s="43"/>
      <c r="H3376" s="43"/>
      <c r="I3376" s="43"/>
      <c r="J3376" s="43"/>
      <c r="K3376" s="133"/>
      <c r="L3376" s="43"/>
      <c r="M3376" s="133"/>
      <c r="N3376" s="133"/>
      <c r="O3376" s="43"/>
      <c r="P3376" s="43"/>
    </row>
    <row r="3377" spans="7:16" x14ac:dyDescent="0.25">
      <c r="G3377" s="43"/>
      <c r="H3377" s="43"/>
      <c r="I3377" s="43"/>
      <c r="J3377" s="43"/>
      <c r="K3377" s="133"/>
      <c r="L3377" s="43"/>
      <c r="M3377" s="133"/>
      <c r="N3377" s="133"/>
      <c r="O3377" s="43"/>
      <c r="P3377" s="43"/>
    </row>
    <row r="3378" spans="7:16" x14ac:dyDescent="0.25">
      <c r="G3378" s="43"/>
      <c r="H3378" s="43"/>
      <c r="I3378" s="43"/>
      <c r="J3378" s="43"/>
      <c r="K3378" s="133"/>
      <c r="L3378" s="43"/>
      <c r="M3378" s="133"/>
      <c r="N3378" s="133"/>
      <c r="O3378" s="43"/>
      <c r="P3378" s="43"/>
    </row>
    <row r="3379" spans="7:16" x14ac:dyDescent="0.25">
      <c r="G3379" s="43"/>
      <c r="H3379" s="43"/>
      <c r="I3379" s="43"/>
      <c r="J3379" s="43"/>
      <c r="K3379" s="133"/>
      <c r="L3379" s="43"/>
      <c r="M3379" s="133"/>
      <c r="N3379" s="133"/>
      <c r="O3379" s="43"/>
      <c r="P3379" s="43"/>
    </row>
    <row r="3380" spans="7:16" x14ac:dyDescent="0.25">
      <c r="G3380" s="43"/>
      <c r="H3380" s="43"/>
      <c r="I3380" s="43"/>
      <c r="J3380" s="43"/>
      <c r="K3380" s="133"/>
      <c r="L3380" s="43"/>
      <c r="M3380" s="133"/>
      <c r="N3380" s="133"/>
      <c r="O3380" s="43"/>
      <c r="P3380" s="43"/>
    </row>
    <row r="3381" spans="7:16" x14ac:dyDescent="0.25">
      <c r="G3381" s="43"/>
      <c r="H3381" s="43"/>
      <c r="I3381" s="43"/>
      <c r="J3381" s="43"/>
      <c r="K3381" s="133"/>
      <c r="L3381" s="43"/>
      <c r="M3381" s="133"/>
      <c r="N3381" s="133"/>
      <c r="O3381" s="43"/>
      <c r="P3381" s="43"/>
    </row>
    <row r="3382" spans="7:16" x14ac:dyDescent="0.25">
      <c r="G3382" s="43"/>
      <c r="H3382" s="43"/>
      <c r="I3382" s="43"/>
      <c r="J3382" s="43"/>
      <c r="K3382" s="133"/>
      <c r="L3382" s="43"/>
      <c r="M3382" s="133"/>
      <c r="N3382" s="133"/>
      <c r="O3382" s="43"/>
      <c r="P3382" s="43"/>
    </row>
    <row r="3383" spans="7:16" x14ac:dyDescent="0.25">
      <c r="G3383" s="43"/>
      <c r="H3383" s="43"/>
      <c r="I3383" s="43"/>
      <c r="J3383" s="43"/>
      <c r="K3383" s="133"/>
      <c r="L3383" s="43"/>
      <c r="M3383" s="133"/>
      <c r="N3383" s="133"/>
      <c r="O3383" s="43"/>
      <c r="P3383" s="43"/>
    </row>
    <row r="3384" spans="7:16" x14ac:dyDescent="0.25">
      <c r="G3384" s="43"/>
      <c r="H3384" s="43"/>
      <c r="I3384" s="43"/>
      <c r="J3384" s="43"/>
      <c r="K3384" s="133"/>
      <c r="L3384" s="43"/>
      <c r="M3384" s="133"/>
      <c r="N3384" s="133"/>
      <c r="O3384" s="43"/>
      <c r="P3384" s="43"/>
    </row>
    <row r="3385" spans="7:16" x14ac:dyDescent="0.25">
      <c r="G3385" s="43"/>
      <c r="H3385" s="43"/>
      <c r="I3385" s="43"/>
      <c r="J3385" s="43"/>
      <c r="K3385" s="133"/>
      <c r="L3385" s="43"/>
      <c r="M3385" s="133"/>
      <c r="N3385" s="133"/>
      <c r="O3385" s="43"/>
      <c r="P3385" s="43"/>
    </row>
    <row r="3386" spans="7:16" x14ac:dyDescent="0.25">
      <c r="G3386" s="43"/>
      <c r="H3386" s="43"/>
      <c r="I3386" s="43"/>
      <c r="J3386" s="43"/>
      <c r="K3386" s="133"/>
      <c r="L3386" s="43"/>
      <c r="M3386" s="133"/>
      <c r="N3386" s="133"/>
      <c r="O3386" s="43"/>
      <c r="P3386" s="43"/>
    </row>
    <row r="3387" spans="7:16" x14ac:dyDescent="0.25">
      <c r="G3387" s="43"/>
      <c r="H3387" s="43"/>
      <c r="I3387" s="43"/>
      <c r="J3387" s="43"/>
      <c r="K3387" s="133"/>
      <c r="L3387" s="43"/>
      <c r="M3387" s="133"/>
      <c r="N3387" s="133"/>
      <c r="O3387" s="43"/>
      <c r="P3387" s="43"/>
    </row>
    <row r="3388" spans="7:16" x14ac:dyDescent="0.25">
      <c r="G3388" s="43"/>
      <c r="H3388" s="43"/>
      <c r="I3388" s="43"/>
      <c r="J3388" s="43"/>
      <c r="K3388" s="133"/>
      <c r="L3388" s="43"/>
      <c r="M3388" s="133"/>
      <c r="N3388" s="133"/>
      <c r="O3388" s="43"/>
      <c r="P3388" s="43"/>
    </row>
    <row r="3389" spans="7:16" x14ac:dyDescent="0.25">
      <c r="G3389" s="43"/>
      <c r="H3389" s="43"/>
      <c r="I3389" s="43"/>
      <c r="J3389" s="43"/>
      <c r="K3389" s="133"/>
      <c r="L3389" s="43"/>
      <c r="M3389" s="133"/>
      <c r="N3389" s="133"/>
      <c r="O3389" s="43"/>
      <c r="P3389" s="43"/>
    </row>
    <row r="3390" spans="7:16" x14ac:dyDescent="0.25">
      <c r="G3390" s="43"/>
      <c r="H3390" s="43"/>
      <c r="I3390" s="43"/>
      <c r="J3390" s="43"/>
      <c r="K3390" s="133"/>
      <c r="L3390" s="43"/>
      <c r="M3390" s="133"/>
      <c r="N3390" s="133"/>
      <c r="O3390" s="43"/>
      <c r="P3390" s="43"/>
    </row>
    <row r="3391" spans="7:16" x14ac:dyDescent="0.25">
      <c r="G3391" s="43"/>
      <c r="H3391" s="43"/>
      <c r="I3391" s="43"/>
      <c r="J3391" s="43"/>
      <c r="K3391" s="133"/>
      <c r="L3391" s="43"/>
      <c r="M3391" s="133"/>
      <c r="N3391" s="133"/>
      <c r="O3391" s="43"/>
      <c r="P3391" s="43"/>
    </row>
    <row r="3392" spans="7:16" x14ac:dyDescent="0.25">
      <c r="G3392" s="43"/>
      <c r="H3392" s="43"/>
      <c r="I3392" s="43"/>
      <c r="J3392" s="43"/>
      <c r="K3392" s="133"/>
      <c r="L3392" s="43"/>
      <c r="M3392" s="133"/>
      <c r="N3392" s="133"/>
      <c r="O3392" s="43"/>
      <c r="P3392" s="43"/>
    </row>
    <row r="3393" spans="7:16" x14ac:dyDescent="0.25">
      <c r="G3393" s="43"/>
      <c r="H3393" s="43"/>
      <c r="I3393" s="43"/>
      <c r="J3393" s="43"/>
      <c r="K3393" s="133"/>
      <c r="L3393" s="43"/>
      <c r="M3393" s="133"/>
      <c r="N3393" s="133"/>
      <c r="O3393" s="43"/>
      <c r="P3393" s="43"/>
    </row>
    <row r="3394" spans="7:16" x14ac:dyDescent="0.25">
      <c r="G3394" s="43"/>
      <c r="H3394" s="43"/>
      <c r="I3394" s="43"/>
      <c r="J3394" s="43"/>
      <c r="K3394" s="133"/>
      <c r="L3394" s="43"/>
      <c r="M3394" s="133"/>
      <c r="N3394" s="133"/>
      <c r="O3394" s="43"/>
      <c r="P3394" s="43"/>
    </row>
    <row r="3395" spans="7:16" x14ac:dyDescent="0.25">
      <c r="G3395" s="43"/>
      <c r="H3395" s="43"/>
      <c r="I3395" s="43"/>
      <c r="J3395" s="43"/>
      <c r="K3395" s="133"/>
      <c r="L3395" s="43"/>
      <c r="M3395" s="133"/>
      <c r="N3395" s="133"/>
      <c r="O3395" s="43"/>
      <c r="P3395" s="43"/>
    </row>
    <row r="3396" spans="7:16" x14ac:dyDescent="0.25">
      <c r="G3396" s="43"/>
      <c r="H3396" s="43"/>
      <c r="I3396" s="43"/>
      <c r="J3396" s="43"/>
      <c r="K3396" s="133"/>
      <c r="L3396" s="43"/>
      <c r="M3396" s="133"/>
      <c r="N3396" s="133"/>
      <c r="O3396" s="43"/>
      <c r="P3396" s="43"/>
    </row>
    <row r="3397" spans="7:16" x14ac:dyDescent="0.25">
      <c r="G3397" s="43"/>
      <c r="H3397" s="43"/>
      <c r="I3397" s="43"/>
      <c r="J3397" s="43"/>
      <c r="K3397" s="133"/>
      <c r="L3397" s="43"/>
      <c r="M3397" s="133"/>
      <c r="N3397" s="133"/>
      <c r="O3397" s="43"/>
      <c r="P3397" s="43"/>
    </row>
    <row r="3398" spans="7:16" x14ac:dyDescent="0.25">
      <c r="G3398" s="43"/>
      <c r="H3398" s="43"/>
      <c r="I3398" s="43"/>
      <c r="J3398" s="43"/>
      <c r="K3398" s="133"/>
      <c r="L3398" s="43"/>
      <c r="M3398" s="133"/>
      <c r="N3398" s="133"/>
      <c r="O3398" s="43"/>
      <c r="P3398" s="43"/>
    </row>
    <row r="3399" spans="7:16" x14ac:dyDescent="0.25">
      <c r="G3399" s="43"/>
      <c r="H3399" s="43"/>
      <c r="I3399" s="43"/>
      <c r="J3399" s="43"/>
      <c r="K3399" s="133"/>
      <c r="L3399" s="43"/>
      <c r="M3399" s="133"/>
      <c r="N3399" s="133"/>
      <c r="O3399" s="43"/>
      <c r="P3399" s="43"/>
    </row>
    <row r="3400" spans="7:16" x14ac:dyDescent="0.25">
      <c r="G3400" s="43"/>
      <c r="H3400" s="43"/>
      <c r="I3400" s="43"/>
      <c r="J3400" s="43"/>
      <c r="K3400" s="133"/>
      <c r="L3400" s="43"/>
      <c r="M3400" s="133"/>
      <c r="N3400" s="133"/>
      <c r="O3400" s="43"/>
      <c r="P3400" s="43"/>
    </row>
    <row r="3401" spans="7:16" x14ac:dyDescent="0.25">
      <c r="G3401" s="43"/>
      <c r="H3401" s="43"/>
      <c r="I3401" s="43"/>
      <c r="J3401" s="43"/>
      <c r="K3401" s="133"/>
      <c r="L3401" s="43"/>
      <c r="M3401" s="133"/>
      <c r="N3401" s="133"/>
      <c r="O3401" s="43"/>
      <c r="P3401" s="43"/>
    </row>
    <row r="3402" spans="7:16" x14ac:dyDescent="0.25">
      <c r="G3402" s="43"/>
      <c r="H3402" s="43"/>
      <c r="I3402" s="43"/>
      <c r="J3402" s="43"/>
      <c r="K3402" s="133"/>
      <c r="L3402" s="43"/>
      <c r="M3402" s="133"/>
      <c r="N3402" s="133"/>
      <c r="O3402" s="43"/>
      <c r="P3402" s="43"/>
    </row>
    <row r="3403" spans="7:16" x14ac:dyDescent="0.25">
      <c r="G3403" s="43"/>
      <c r="H3403" s="43"/>
      <c r="I3403" s="43"/>
      <c r="J3403" s="43"/>
      <c r="K3403" s="133"/>
      <c r="L3403" s="43"/>
      <c r="M3403" s="133"/>
      <c r="N3403" s="133"/>
      <c r="O3403" s="43"/>
      <c r="P3403" s="43"/>
    </row>
    <row r="3404" spans="7:16" x14ac:dyDescent="0.25">
      <c r="G3404" s="43"/>
      <c r="H3404" s="43"/>
      <c r="I3404" s="43"/>
      <c r="J3404" s="43"/>
      <c r="K3404" s="133"/>
      <c r="L3404" s="43"/>
      <c r="M3404" s="133"/>
      <c r="N3404" s="133"/>
      <c r="O3404" s="43"/>
      <c r="P3404" s="43"/>
    </row>
    <row r="3405" spans="7:16" x14ac:dyDescent="0.25">
      <c r="G3405" s="43"/>
      <c r="H3405" s="43"/>
      <c r="I3405" s="43"/>
      <c r="J3405" s="43"/>
      <c r="K3405" s="133"/>
      <c r="L3405" s="43"/>
      <c r="M3405" s="133"/>
      <c r="N3405" s="133"/>
      <c r="O3405" s="43"/>
      <c r="P3405" s="43"/>
    </row>
    <row r="3406" spans="7:16" x14ac:dyDescent="0.25">
      <c r="G3406" s="43"/>
      <c r="H3406" s="43"/>
      <c r="I3406" s="43"/>
      <c r="J3406" s="43"/>
      <c r="K3406" s="133"/>
      <c r="L3406" s="43"/>
      <c r="M3406" s="133"/>
      <c r="N3406" s="133"/>
      <c r="O3406" s="43"/>
      <c r="P3406" s="43"/>
    </row>
    <row r="3407" spans="7:16" x14ac:dyDescent="0.25">
      <c r="G3407" s="43"/>
      <c r="H3407" s="43"/>
      <c r="I3407" s="43"/>
      <c r="J3407" s="43"/>
      <c r="K3407" s="133"/>
      <c r="L3407" s="43"/>
      <c r="M3407" s="133"/>
      <c r="N3407" s="133"/>
      <c r="O3407" s="43"/>
      <c r="P3407" s="43"/>
    </row>
    <row r="3408" spans="7:16" x14ac:dyDescent="0.25">
      <c r="G3408" s="43"/>
      <c r="H3408" s="43"/>
      <c r="I3408" s="43"/>
      <c r="J3408" s="43"/>
      <c r="K3408" s="133"/>
      <c r="L3408" s="43"/>
      <c r="M3408" s="133"/>
      <c r="N3408" s="133"/>
      <c r="O3408" s="43"/>
      <c r="P3408" s="43"/>
    </row>
    <row r="3409" spans="7:16" x14ac:dyDescent="0.25">
      <c r="G3409" s="43"/>
      <c r="H3409" s="43"/>
      <c r="I3409" s="43"/>
      <c r="J3409" s="43"/>
      <c r="K3409" s="133"/>
      <c r="L3409" s="43"/>
      <c r="M3409" s="133"/>
      <c r="N3409" s="133"/>
      <c r="O3409" s="43"/>
      <c r="P3409" s="43"/>
    </row>
    <row r="3410" spans="7:16" x14ac:dyDescent="0.25">
      <c r="G3410" s="43"/>
      <c r="H3410" s="43"/>
      <c r="I3410" s="43"/>
      <c r="J3410" s="43"/>
      <c r="K3410" s="133"/>
      <c r="L3410" s="43"/>
      <c r="M3410" s="133"/>
      <c r="N3410" s="133"/>
      <c r="O3410" s="43"/>
      <c r="P3410" s="43"/>
    </row>
    <row r="3411" spans="7:16" x14ac:dyDescent="0.25">
      <c r="G3411" s="43"/>
      <c r="H3411" s="43"/>
      <c r="I3411" s="43"/>
      <c r="J3411" s="43"/>
      <c r="K3411" s="133"/>
      <c r="L3411" s="43"/>
      <c r="M3411" s="133"/>
      <c r="N3411" s="133"/>
      <c r="O3411" s="43"/>
      <c r="P3411" s="43"/>
    </row>
    <row r="3412" spans="7:16" x14ac:dyDescent="0.25">
      <c r="G3412" s="43"/>
      <c r="H3412" s="43"/>
      <c r="I3412" s="43"/>
      <c r="J3412" s="43"/>
      <c r="K3412" s="133"/>
      <c r="L3412" s="43"/>
      <c r="M3412" s="133"/>
      <c r="N3412" s="133"/>
      <c r="O3412" s="43"/>
      <c r="P3412" s="43"/>
    </row>
    <row r="3413" spans="7:16" x14ac:dyDescent="0.25">
      <c r="G3413" s="43"/>
      <c r="H3413" s="43"/>
      <c r="I3413" s="43"/>
      <c r="J3413" s="43"/>
      <c r="K3413" s="133"/>
      <c r="L3413" s="43"/>
      <c r="M3413" s="133"/>
      <c r="N3413" s="133"/>
      <c r="O3413" s="43"/>
      <c r="P3413" s="43"/>
    </row>
    <row r="3414" spans="7:16" x14ac:dyDescent="0.25">
      <c r="G3414" s="43"/>
      <c r="H3414" s="43"/>
      <c r="I3414" s="43"/>
      <c r="J3414" s="43"/>
      <c r="K3414" s="133"/>
      <c r="L3414" s="43"/>
      <c r="M3414" s="133"/>
      <c r="N3414" s="133"/>
      <c r="O3414" s="43"/>
      <c r="P3414" s="43"/>
    </row>
    <row r="3415" spans="7:16" x14ac:dyDescent="0.25">
      <c r="G3415" s="43"/>
      <c r="H3415" s="43"/>
      <c r="I3415" s="43"/>
      <c r="J3415" s="43"/>
      <c r="K3415" s="133"/>
      <c r="L3415" s="43"/>
      <c r="M3415" s="133"/>
      <c r="N3415" s="133"/>
      <c r="O3415" s="43"/>
      <c r="P3415" s="43"/>
    </row>
    <row r="3416" spans="7:16" x14ac:dyDescent="0.25">
      <c r="G3416" s="43"/>
      <c r="H3416" s="43"/>
      <c r="I3416" s="43"/>
      <c r="J3416" s="43"/>
      <c r="K3416" s="133"/>
      <c r="L3416" s="43"/>
      <c r="M3416" s="133"/>
      <c r="N3416" s="133"/>
      <c r="O3416" s="43"/>
      <c r="P3416" s="43"/>
    </row>
    <row r="3417" spans="7:16" x14ac:dyDescent="0.25">
      <c r="G3417" s="43"/>
      <c r="H3417" s="43"/>
      <c r="I3417" s="43"/>
      <c r="J3417" s="43"/>
      <c r="K3417" s="133"/>
      <c r="L3417" s="43"/>
      <c r="M3417" s="133"/>
      <c r="N3417" s="133"/>
      <c r="O3417" s="43"/>
      <c r="P3417" s="43"/>
    </row>
    <row r="3418" spans="7:16" x14ac:dyDescent="0.25">
      <c r="G3418" s="43"/>
      <c r="H3418" s="43"/>
      <c r="I3418" s="43"/>
      <c r="J3418" s="43"/>
      <c r="K3418" s="133"/>
      <c r="L3418" s="43"/>
      <c r="M3418" s="133"/>
      <c r="N3418" s="133"/>
      <c r="O3418" s="43"/>
      <c r="P3418" s="43"/>
    </row>
    <row r="3419" spans="7:16" x14ac:dyDescent="0.25">
      <c r="G3419" s="43"/>
      <c r="H3419" s="43"/>
      <c r="I3419" s="43"/>
      <c r="J3419" s="43"/>
      <c r="K3419" s="133"/>
      <c r="L3419" s="43"/>
      <c r="M3419" s="133"/>
      <c r="N3419" s="133"/>
      <c r="O3419" s="43"/>
      <c r="P3419" s="43"/>
    </row>
    <row r="3420" spans="7:16" x14ac:dyDescent="0.25">
      <c r="G3420" s="43"/>
      <c r="H3420" s="43"/>
      <c r="I3420" s="43"/>
      <c r="J3420" s="43"/>
      <c r="K3420" s="133"/>
      <c r="L3420" s="43"/>
      <c r="M3420" s="133"/>
      <c r="N3420" s="133"/>
      <c r="O3420" s="43"/>
      <c r="P3420" s="43"/>
    </row>
    <row r="3421" spans="7:16" x14ac:dyDescent="0.25">
      <c r="G3421" s="43"/>
      <c r="H3421" s="43"/>
      <c r="I3421" s="43"/>
      <c r="J3421" s="43"/>
      <c r="K3421" s="133"/>
      <c r="L3421" s="43"/>
      <c r="M3421" s="133"/>
      <c r="N3421" s="133"/>
      <c r="O3421" s="43"/>
      <c r="P3421" s="43"/>
    </row>
    <row r="3422" spans="7:16" x14ac:dyDescent="0.25">
      <c r="G3422" s="43"/>
      <c r="H3422" s="43"/>
      <c r="I3422" s="43"/>
      <c r="J3422" s="43"/>
      <c r="K3422" s="133"/>
      <c r="L3422" s="43"/>
      <c r="M3422" s="133"/>
      <c r="N3422" s="133"/>
      <c r="O3422" s="43"/>
      <c r="P3422" s="43"/>
    </row>
    <row r="3423" spans="7:16" x14ac:dyDescent="0.25">
      <c r="G3423" s="43"/>
      <c r="H3423" s="43"/>
      <c r="I3423" s="43"/>
      <c r="J3423" s="43"/>
      <c r="K3423" s="133"/>
      <c r="L3423" s="43"/>
      <c r="M3423" s="133"/>
      <c r="N3423" s="133"/>
      <c r="O3423" s="43"/>
      <c r="P3423" s="43"/>
    </row>
    <row r="3424" spans="7:16" x14ac:dyDescent="0.25">
      <c r="G3424" s="43"/>
      <c r="H3424" s="43"/>
      <c r="I3424" s="43"/>
      <c r="J3424" s="43"/>
      <c r="K3424" s="133"/>
      <c r="L3424" s="43"/>
      <c r="M3424" s="133"/>
      <c r="N3424" s="133"/>
      <c r="O3424" s="43"/>
      <c r="P3424" s="43"/>
    </row>
    <row r="3425" spans="7:16" x14ac:dyDescent="0.25">
      <c r="G3425" s="43"/>
      <c r="H3425" s="43"/>
      <c r="I3425" s="43"/>
      <c r="J3425" s="43"/>
      <c r="K3425" s="133"/>
      <c r="L3425" s="43"/>
      <c r="M3425" s="133"/>
      <c r="N3425" s="133"/>
      <c r="O3425" s="43"/>
      <c r="P3425" s="43"/>
    </row>
    <row r="3426" spans="7:16" x14ac:dyDescent="0.25">
      <c r="G3426" s="43"/>
      <c r="H3426" s="43"/>
      <c r="I3426" s="43"/>
      <c r="J3426" s="43"/>
      <c r="K3426" s="133"/>
      <c r="L3426" s="43"/>
      <c r="M3426" s="133"/>
      <c r="N3426" s="133"/>
      <c r="O3426" s="43"/>
      <c r="P3426" s="43"/>
    </row>
    <row r="3427" spans="7:16" x14ac:dyDescent="0.25">
      <c r="G3427" s="43"/>
      <c r="H3427" s="43"/>
      <c r="I3427" s="43"/>
      <c r="J3427" s="43"/>
      <c r="K3427" s="133"/>
      <c r="L3427" s="43"/>
      <c r="M3427" s="133"/>
      <c r="N3427" s="133"/>
      <c r="O3427" s="43"/>
      <c r="P3427" s="43"/>
    </row>
    <row r="3428" spans="7:16" x14ac:dyDescent="0.25">
      <c r="G3428" s="43"/>
      <c r="H3428" s="43"/>
      <c r="I3428" s="43"/>
      <c r="J3428" s="43"/>
      <c r="K3428" s="133"/>
      <c r="L3428" s="43"/>
      <c r="M3428" s="133"/>
      <c r="N3428" s="133"/>
      <c r="O3428" s="43"/>
      <c r="P3428" s="43"/>
    </row>
    <row r="3429" spans="7:16" x14ac:dyDescent="0.25">
      <c r="G3429" s="43"/>
      <c r="H3429" s="43"/>
      <c r="I3429" s="43"/>
      <c r="J3429" s="43"/>
      <c r="K3429" s="133"/>
      <c r="L3429" s="43"/>
      <c r="M3429" s="133"/>
      <c r="N3429" s="133"/>
      <c r="O3429" s="43"/>
      <c r="P3429" s="43"/>
    </row>
    <row r="3430" spans="7:16" x14ac:dyDescent="0.25">
      <c r="G3430" s="43"/>
      <c r="H3430" s="43"/>
      <c r="I3430" s="43"/>
      <c r="J3430" s="43"/>
      <c r="K3430" s="133"/>
      <c r="L3430" s="43"/>
      <c r="M3430" s="133"/>
      <c r="N3430" s="133"/>
      <c r="O3430" s="43"/>
      <c r="P3430" s="43"/>
    </row>
    <row r="3431" spans="7:16" x14ac:dyDescent="0.25">
      <c r="G3431" s="43"/>
      <c r="H3431" s="43"/>
      <c r="I3431" s="43"/>
      <c r="J3431" s="43"/>
      <c r="K3431" s="133"/>
      <c r="L3431" s="43"/>
      <c r="M3431" s="133"/>
      <c r="N3431" s="133"/>
      <c r="O3431" s="43"/>
      <c r="P3431" s="43"/>
    </row>
    <row r="3432" spans="7:16" x14ac:dyDescent="0.25">
      <c r="G3432" s="43"/>
      <c r="H3432" s="43"/>
      <c r="I3432" s="43"/>
      <c r="J3432" s="43"/>
      <c r="K3432" s="133"/>
      <c r="L3432" s="43"/>
      <c r="M3432" s="133"/>
      <c r="N3432" s="133"/>
      <c r="O3432" s="43"/>
      <c r="P3432" s="43"/>
    </row>
    <row r="3433" spans="7:16" x14ac:dyDescent="0.25">
      <c r="G3433" s="43"/>
      <c r="H3433" s="43"/>
      <c r="I3433" s="43"/>
      <c r="J3433" s="43"/>
      <c r="K3433" s="133"/>
      <c r="L3433" s="43"/>
      <c r="M3433" s="133"/>
      <c r="N3433" s="133"/>
      <c r="O3433" s="43"/>
      <c r="P3433" s="43"/>
    </row>
    <row r="3434" spans="7:16" x14ac:dyDescent="0.25">
      <c r="G3434" s="43"/>
      <c r="H3434" s="43"/>
      <c r="I3434" s="43"/>
      <c r="J3434" s="43"/>
      <c r="K3434" s="133"/>
      <c r="L3434" s="43"/>
      <c r="M3434" s="133"/>
      <c r="N3434" s="133"/>
      <c r="O3434" s="43"/>
      <c r="P3434" s="43"/>
    </row>
    <row r="3435" spans="7:16" x14ac:dyDescent="0.25">
      <c r="G3435" s="43"/>
      <c r="H3435" s="43"/>
      <c r="I3435" s="43"/>
      <c r="J3435" s="43"/>
      <c r="K3435" s="133"/>
      <c r="L3435" s="43"/>
      <c r="M3435" s="133"/>
      <c r="N3435" s="133"/>
      <c r="O3435" s="43"/>
      <c r="P3435" s="43"/>
    </row>
    <row r="3436" spans="7:16" x14ac:dyDescent="0.25">
      <c r="G3436" s="43"/>
      <c r="H3436" s="43"/>
      <c r="I3436" s="43"/>
      <c r="J3436" s="43"/>
      <c r="K3436" s="133"/>
      <c r="L3436" s="43"/>
      <c r="M3436" s="133"/>
      <c r="N3436" s="133"/>
      <c r="O3436" s="43"/>
      <c r="P3436" s="43"/>
    </row>
    <row r="3437" spans="7:16" x14ac:dyDescent="0.25">
      <c r="G3437" s="43"/>
      <c r="H3437" s="43"/>
      <c r="I3437" s="43"/>
      <c r="J3437" s="43"/>
      <c r="K3437" s="133"/>
      <c r="L3437" s="43"/>
      <c r="M3437" s="133"/>
      <c r="N3437" s="133"/>
      <c r="O3437" s="43"/>
      <c r="P3437" s="43"/>
    </row>
    <row r="3438" spans="7:16" x14ac:dyDescent="0.25">
      <c r="G3438" s="43"/>
      <c r="H3438" s="43"/>
      <c r="I3438" s="43"/>
      <c r="J3438" s="43"/>
      <c r="K3438" s="133"/>
      <c r="L3438" s="43"/>
      <c r="M3438" s="133"/>
      <c r="N3438" s="133"/>
      <c r="O3438" s="43"/>
      <c r="P3438" s="43"/>
    </row>
    <row r="3439" spans="7:16" x14ac:dyDescent="0.25">
      <c r="G3439" s="43"/>
      <c r="H3439" s="43"/>
      <c r="I3439" s="43"/>
      <c r="J3439" s="43"/>
      <c r="K3439" s="133"/>
      <c r="L3439" s="43"/>
      <c r="M3439" s="133"/>
      <c r="N3439" s="133"/>
      <c r="O3439" s="43"/>
      <c r="P3439" s="43"/>
    </row>
    <row r="3440" spans="7:16" x14ac:dyDescent="0.25">
      <c r="G3440" s="43"/>
      <c r="H3440" s="43"/>
      <c r="I3440" s="43"/>
      <c r="J3440" s="43"/>
      <c r="K3440" s="133"/>
      <c r="L3440" s="43"/>
      <c r="M3440" s="133"/>
      <c r="N3440" s="133"/>
      <c r="O3440" s="43"/>
      <c r="P3440" s="43"/>
    </row>
    <row r="3441" spans="7:16" x14ac:dyDescent="0.25">
      <c r="G3441" s="43"/>
      <c r="H3441" s="43"/>
      <c r="I3441" s="43"/>
      <c r="J3441" s="43"/>
      <c r="K3441" s="133"/>
      <c r="L3441" s="43"/>
      <c r="M3441" s="133"/>
      <c r="N3441" s="133"/>
      <c r="O3441" s="43"/>
      <c r="P3441" s="43"/>
    </row>
    <row r="3442" spans="7:16" x14ac:dyDescent="0.25">
      <c r="G3442" s="43"/>
      <c r="H3442" s="43"/>
      <c r="I3442" s="43"/>
      <c r="J3442" s="43"/>
      <c r="K3442" s="133"/>
      <c r="L3442" s="43"/>
      <c r="M3442" s="133"/>
      <c r="N3442" s="133"/>
      <c r="O3442" s="43"/>
      <c r="P3442" s="43"/>
    </row>
    <row r="3443" spans="7:16" x14ac:dyDescent="0.25">
      <c r="G3443" s="43"/>
      <c r="H3443" s="43"/>
      <c r="I3443" s="43"/>
      <c r="J3443" s="43"/>
      <c r="K3443" s="133"/>
      <c r="L3443" s="43"/>
      <c r="M3443" s="133"/>
      <c r="N3443" s="133"/>
      <c r="O3443" s="43"/>
      <c r="P3443" s="43"/>
    </row>
    <row r="3444" spans="7:16" x14ac:dyDescent="0.25">
      <c r="G3444" s="43"/>
      <c r="H3444" s="43"/>
      <c r="I3444" s="43"/>
      <c r="J3444" s="43"/>
      <c r="K3444" s="133"/>
      <c r="L3444" s="43"/>
      <c r="M3444" s="133"/>
      <c r="N3444" s="133"/>
      <c r="O3444" s="43"/>
      <c r="P3444" s="43"/>
    </row>
    <row r="3445" spans="7:16" x14ac:dyDescent="0.25">
      <c r="G3445" s="43"/>
      <c r="H3445" s="43"/>
      <c r="I3445" s="43"/>
      <c r="J3445" s="43"/>
      <c r="K3445" s="133"/>
      <c r="L3445" s="43"/>
      <c r="M3445" s="133"/>
      <c r="N3445" s="133"/>
      <c r="O3445" s="43"/>
      <c r="P3445" s="43"/>
    </row>
    <row r="3446" spans="7:16" x14ac:dyDescent="0.25">
      <c r="G3446" s="43"/>
      <c r="H3446" s="43"/>
      <c r="I3446" s="43"/>
      <c r="J3446" s="43"/>
      <c r="K3446" s="133"/>
      <c r="L3446" s="43"/>
      <c r="M3446" s="133"/>
      <c r="N3446" s="133"/>
      <c r="O3446" s="43"/>
      <c r="P3446" s="43"/>
    </row>
    <row r="3447" spans="7:16" x14ac:dyDescent="0.25">
      <c r="G3447" s="43"/>
      <c r="H3447" s="43"/>
      <c r="I3447" s="43"/>
      <c r="J3447" s="43"/>
      <c r="K3447" s="133"/>
      <c r="L3447" s="43"/>
      <c r="M3447" s="133"/>
      <c r="N3447" s="133"/>
      <c r="O3447" s="43"/>
      <c r="P3447" s="43"/>
    </row>
    <row r="3448" spans="7:16" x14ac:dyDescent="0.25">
      <c r="G3448" s="43"/>
      <c r="H3448" s="43"/>
      <c r="I3448" s="43"/>
      <c r="J3448" s="43"/>
      <c r="K3448" s="133"/>
      <c r="L3448" s="43"/>
      <c r="M3448" s="133"/>
      <c r="N3448" s="133"/>
      <c r="O3448" s="43"/>
      <c r="P3448" s="43"/>
    </row>
    <row r="3449" spans="7:16" x14ac:dyDescent="0.25">
      <c r="G3449" s="43"/>
      <c r="H3449" s="43"/>
      <c r="I3449" s="43"/>
      <c r="J3449" s="43"/>
      <c r="K3449" s="133"/>
      <c r="L3449" s="43"/>
      <c r="M3449" s="133"/>
      <c r="N3449" s="133"/>
      <c r="O3449" s="43"/>
      <c r="P3449" s="43"/>
    </row>
    <row r="3450" spans="7:16" x14ac:dyDescent="0.25">
      <c r="G3450" s="43"/>
      <c r="H3450" s="43"/>
      <c r="I3450" s="43"/>
      <c r="J3450" s="43"/>
      <c r="K3450" s="133"/>
      <c r="L3450" s="43"/>
      <c r="M3450" s="133"/>
      <c r="N3450" s="133"/>
      <c r="O3450" s="43"/>
      <c r="P3450" s="43"/>
    </row>
    <row r="3451" spans="7:16" x14ac:dyDescent="0.25">
      <c r="G3451" s="43"/>
      <c r="H3451" s="43"/>
      <c r="I3451" s="43"/>
      <c r="J3451" s="43"/>
      <c r="K3451" s="133"/>
      <c r="L3451" s="43"/>
      <c r="M3451" s="133"/>
      <c r="N3451" s="133"/>
      <c r="O3451" s="43"/>
      <c r="P3451" s="43"/>
    </row>
    <row r="3452" spans="7:16" x14ac:dyDescent="0.25">
      <c r="G3452" s="43"/>
      <c r="H3452" s="43"/>
      <c r="I3452" s="43"/>
      <c r="J3452" s="43"/>
      <c r="K3452" s="133"/>
      <c r="L3452" s="43"/>
      <c r="M3452" s="133"/>
      <c r="N3452" s="133"/>
      <c r="O3452" s="43"/>
      <c r="P3452" s="43"/>
    </row>
    <row r="3453" spans="7:16" x14ac:dyDescent="0.25">
      <c r="G3453" s="43"/>
      <c r="H3453" s="43"/>
      <c r="I3453" s="43"/>
      <c r="J3453" s="43"/>
      <c r="K3453" s="133"/>
      <c r="L3453" s="43"/>
      <c r="M3453" s="133"/>
      <c r="N3453" s="133"/>
      <c r="O3453" s="43"/>
      <c r="P3453" s="43"/>
    </row>
    <row r="3454" spans="7:16" x14ac:dyDescent="0.25">
      <c r="G3454" s="43"/>
      <c r="H3454" s="43"/>
      <c r="I3454" s="43"/>
      <c r="J3454" s="43"/>
      <c r="K3454" s="133"/>
      <c r="L3454" s="43"/>
      <c r="M3454" s="133"/>
      <c r="N3454" s="133"/>
      <c r="O3454" s="43"/>
      <c r="P3454" s="43"/>
    </row>
    <row r="3455" spans="7:16" x14ac:dyDescent="0.25">
      <c r="G3455" s="43"/>
      <c r="H3455" s="43"/>
      <c r="I3455" s="43"/>
      <c r="J3455" s="43"/>
      <c r="K3455" s="133"/>
      <c r="L3455" s="43"/>
      <c r="M3455" s="133"/>
      <c r="N3455" s="133"/>
      <c r="O3455" s="43"/>
      <c r="P3455" s="43"/>
    </row>
    <row r="3456" spans="7:16" x14ac:dyDescent="0.25">
      <c r="G3456" s="43"/>
      <c r="H3456" s="43"/>
      <c r="I3456" s="43"/>
      <c r="J3456" s="43"/>
      <c r="K3456" s="133"/>
      <c r="L3456" s="43"/>
      <c r="M3456" s="133"/>
      <c r="N3456" s="133"/>
      <c r="O3456" s="43"/>
      <c r="P3456" s="43"/>
    </row>
    <row r="3457" spans="7:16" x14ac:dyDescent="0.25">
      <c r="G3457" s="43"/>
      <c r="H3457" s="43"/>
      <c r="I3457" s="43"/>
      <c r="J3457" s="43"/>
      <c r="K3457" s="133"/>
      <c r="L3457" s="43"/>
      <c r="M3457" s="133"/>
      <c r="N3457" s="133"/>
      <c r="O3457" s="43"/>
      <c r="P3457" s="43"/>
    </row>
    <row r="3458" spans="7:16" x14ac:dyDescent="0.25">
      <c r="G3458" s="43"/>
      <c r="H3458" s="43"/>
      <c r="I3458" s="43"/>
      <c r="J3458" s="43"/>
      <c r="K3458" s="133"/>
      <c r="L3458" s="43"/>
      <c r="M3458" s="133"/>
      <c r="N3458" s="133"/>
      <c r="O3458" s="43"/>
      <c r="P3458" s="43"/>
    </row>
    <row r="3459" spans="7:16" x14ac:dyDescent="0.25">
      <c r="G3459" s="43"/>
      <c r="H3459" s="43"/>
      <c r="I3459" s="43"/>
      <c r="J3459" s="43"/>
      <c r="K3459" s="133"/>
      <c r="L3459" s="43"/>
      <c r="M3459" s="133"/>
      <c r="N3459" s="133"/>
      <c r="O3459" s="43"/>
      <c r="P3459" s="43"/>
    </row>
    <row r="3460" spans="7:16" x14ac:dyDescent="0.25">
      <c r="G3460" s="43"/>
      <c r="H3460" s="43"/>
      <c r="I3460" s="43"/>
      <c r="J3460" s="43"/>
      <c r="K3460" s="133"/>
      <c r="L3460" s="43"/>
      <c r="M3460" s="133"/>
      <c r="N3460" s="133"/>
      <c r="O3460" s="43"/>
      <c r="P3460" s="43"/>
    </row>
    <row r="3461" spans="7:16" x14ac:dyDescent="0.25">
      <c r="G3461" s="43"/>
      <c r="H3461" s="43"/>
      <c r="I3461" s="43"/>
      <c r="J3461" s="43"/>
      <c r="K3461" s="133"/>
      <c r="L3461" s="43"/>
      <c r="M3461" s="133"/>
      <c r="N3461" s="133"/>
      <c r="O3461" s="43"/>
      <c r="P3461" s="43"/>
    </row>
    <row r="3462" spans="7:16" x14ac:dyDescent="0.25">
      <c r="G3462" s="43"/>
      <c r="H3462" s="43"/>
      <c r="I3462" s="43"/>
      <c r="J3462" s="43"/>
      <c r="K3462" s="133"/>
      <c r="L3462" s="43"/>
      <c r="M3462" s="133"/>
      <c r="N3462" s="133"/>
      <c r="O3462" s="43"/>
      <c r="P3462" s="43"/>
    </row>
    <row r="3463" spans="7:16" x14ac:dyDescent="0.25">
      <c r="G3463" s="43"/>
      <c r="H3463" s="43"/>
      <c r="I3463" s="43"/>
      <c r="J3463" s="43"/>
      <c r="K3463" s="133"/>
      <c r="L3463" s="43"/>
      <c r="M3463" s="133"/>
      <c r="N3463" s="133"/>
      <c r="O3463" s="43"/>
      <c r="P3463" s="43"/>
    </row>
    <row r="3464" spans="7:16" x14ac:dyDescent="0.25">
      <c r="G3464" s="43"/>
      <c r="H3464" s="43"/>
      <c r="I3464" s="43"/>
      <c r="J3464" s="43"/>
      <c r="K3464" s="133"/>
      <c r="L3464" s="43"/>
      <c r="M3464" s="133"/>
      <c r="N3464" s="133"/>
      <c r="O3464" s="43"/>
      <c r="P3464" s="43"/>
    </row>
    <row r="3465" spans="7:16" x14ac:dyDescent="0.25">
      <c r="G3465" s="43"/>
      <c r="H3465" s="43"/>
      <c r="I3465" s="43"/>
      <c r="J3465" s="43"/>
      <c r="K3465" s="133"/>
      <c r="L3465" s="43"/>
      <c r="M3465" s="133"/>
      <c r="N3465" s="133"/>
      <c r="O3465" s="43"/>
      <c r="P3465" s="43"/>
    </row>
    <row r="3466" spans="7:16" x14ac:dyDescent="0.25">
      <c r="G3466" s="43"/>
      <c r="H3466" s="43"/>
      <c r="I3466" s="43"/>
      <c r="J3466" s="43"/>
      <c r="K3466" s="133"/>
      <c r="L3466" s="43"/>
      <c r="M3466" s="133"/>
      <c r="N3466" s="133"/>
      <c r="O3466" s="43"/>
      <c r="P3466" s="43"/>
    </row>
    <row r="3467" spans="7:16" x14ac:dyDescent="0.25">
      <c r="G3467" s="43"/>
      <c r="H3467" s="43"/>
      <c r="I3467" s="43"/>
      <c r="J3467" s="43"/>
      <c r="K3467" s="133"/>
      <c r="L3467" s="43"/>
      <c r="M3467" s="133"/>
      <c r="N3467" s="133"/>
      <c r="O3467" s="43"/>
      <c r="P3467" s="43"/>
    </row>
    <row r="3468" spans="7:16" x14ac:dyDescent="0.25">
      <c r="G3468" s="43"/>
      <c r="H3468" s="43"/>
      <c r="I3468" s="43"/>
      <c r="J3468" s="43"/>
      <c r="K3468" s="133"/>
      <c r="L3468" s="43"/>
      <c r="M3468" s="133"/>
      <c r="N3468" s="133"/>
      <c r="O3468" s="43"/>
      <c r="P3468" s="43"/>
    </row>
    <row r="3469" spans="7:16" x14ac:dyDescent="0.25">
      <c r="G3469" s="43"/>
      <c r="H3469" s="43"/>
      <c r="I3469" s="43"/>
      <c r="J3469" s="43"/>
      <c r="K3469" s="133"/>
      <c r="L3469" s="43"/>
      <c r="M3469" s="133"/>
      <c r="N3469" s="133"/>
      <c r="O3469" s="43"/>
      <c r="P3469" s="43"/>
    </row>
    <row r="3470" spans="7:16" x14ac:dyDescent="0.25">
      <c r="G3470" s="43"/>
      <c r="H3470" s="43"/>
      <c r="I3470" s="43"/>
      <c r="J3470" s="43"/>
      <c r="K3470" s="133"/>
      <c r="L3470" s="43"/>
      <c r="M3470" s="133"/>
      <c r="N3470" s="133"/>
      <c r="O3470" s="43"/>
      <c r="P3470" s="43"/>
    </row>
    <row r="3471" spans="7:16" x14ac:dyDescent="0.25">
      <c r="G3471" s="43"/>
      <c r="H3471" s="43"/>
      <c r="I3471" s="43"/>
      <c r="J3471" s="43"/>
      <c r="K3471" s="133"/>
      <c r="L3471" s="43"/>
      <c r="M3471" s="133"/>
      <c r="N3471" s="133"/>
      <c r="O3471" s="43"/>
      <c r="P3471" s="43"/>
    </row>
    <row r="3472" spans="7:16" x14ac:dyDescent="0.25">
      <c r="G3472" s="43"/>
      <c r="H3472" s="43"/>
      <c r="I3472" s="43"/>
      <c r="J3472" s="43"/>
      <c r="K3472" s="133"/>
      <c r="L3472" s="43"/>
      <c r="M3472" s="133"/>
      <c r="N3472" s="133"/>
      <c r="O3472" s="43"/>
      <c r="P3472" s="43"/>
    </row>
    <row r="3473" spans="7:16" x14ac:dyDescent="0.25">
      <c r="G3473" s="43"/>
      <c r="H3473" s="43"/>
      <c r="I3473" s="43"/>
      <c r="J3473" s="43"/>
      <c r="K3473" s="133"/>
      <c r="L3473" s="43"/>
      <c r="M3473" s="133"/>
      <c r="N3473" s="133"/>
      <c r="O3473" s="43"/>
      <c r="P3473" s="43"/>
    </row>
    <row r="3474" spans="7:16" x14ac:dyDescent="0.25">
      <c r="G3474" s="43"/>
      <c r="H3474" s="43"/>
      <c r="I3474" s="43"/>
      <c r="J3474" s="43"/>
      <c r="K3474" s="133"/>
      <c r="L3474" s="43"/>
      <c r="M3474" s="133"/>
      <c r="N3474" s="133"/>
      <c r="O3474" s="43"/>
      <c r="P3474" s="43"/>
    </row>
    <row r="3475" spans="7:16" x14ac:dyDescent="0.25">
      <c r="G3475" s="43"/>
      <c r="H3475" s="43"/>
      <c r="I3475" s="43"/>
      <c r="J3475" s="43"/>
      <c r="K3475" s="133"/>
      <c r="L3475" s="43"/>
      <c r="M3475" s="133"/>
      <c r="N3475" s="133"/>
      <c r="O3475" s="43"/>
      <c r="P3475" s="43"/>
    </row>
    <row r="3476" spans="7:16" x14ac:dyDescent="0.25">
      <c r="G3476" s="43"/>
      <c r="H3476" s="43"/>
      <c r="I3476" s="43"/>
      <c r="J3476" s="43"/>
      <c r="K3476" s="133"/>
      <c r="L3476" s="43"/>
      <c r="M3476" s="133"/>
      <c r="N3476" s="133"/>
      <c r="O3476" s="43"/>
      <c r="P3476" s="43"/>
    </row>
    <row r="3477" spans="7:16" x14ac:dyDescent="0.25">
      <c r="G3477" s="43"/>
      <c r="H3477" s="43"/>
      <c r="I3477" s="43"/>
      <c r="J3477" s="43"/>
      <c r="K3477" s="133"/>
      <c r="L3477" s="43"/>
      <c r="M3477" s="133"/>
      <c r="N3477" s="133"/>
      <c r="O3477" s="43"/>
      <c r="P3477" s="43"/>
    </row>
    <row r="3478" spans="7:16" x14ac:dyDescent="0.25">
      <c r="G3478" s="43"/>
      <c r="H3478" s="43"/>
      <c r="I3478" s="43"/>
      <c r="J3478" s="43"/>
      <c r="K3478" s="133"/>
      <c r="L3478" s="43"/>
      <c r="M3478" s="133"/>
      <c r="N3478" s="133"/>
      <c r="O3478" s="43"/>
      <c r="P3478" s="43"/>
    </row>
    <row r="3479" spans="7:16" x14ac:dyDescent="0.25">
      <c r="G3479" s="43"/>
      <c r="H3479" s="43"/>
      <c r="I3479" s="43"/>
      <c r="J3479" s="43"/>
      <c r="K3479" s="133"/>
      <c r="L3479" s="43"/>
      <c r="M3479" s="133"/>
      <c r="N3479" s="133"/>
      <c r="O3479" s="43"/>
      <c r="P3479" s="43"/>
    </row>
    <row r="3480" spans="7:16" x14ac:dyDescent="0.25">
      <c r="G3480" s="43"/>
      <c r="H3480" s="43"/>
      <c r="I3480" s="43"/>
      <c r="J3480" s="43"/>
      <c r="K3480" s="133"/>
      <c r="L3480" s="43"/>
      <c r="M3480" s="133"/>
      <c r="N3480" s="133"/>
      <c r="O3480" s="43"/>
      <c r="P3480" s="43"/>
    </row>
    <row r="3481" spans="7:16" x14ac:dyDescent="0.25">
      <c r="G3481" s="43"/>
      <c r="H3481" s="43"/>
      <c r="I3481" s="43"/>
      <c r="J3481" s="43"/>
      <c r="K3481" s="133"/>
      <c r="L3481" s="43"/>
      <c r="M3481" s="133"/>
      <c r="N3481" s="133"/>
      <c r="O3481" s="43"/>
      <c r="P3481" s="43"/>
    </row>
    <row r="3482" spans="7:16" x14ac:dyDescent="0.25">
      <c r="G3482" s="43"/>
      <c r="H3482" s="43"/>
      <c r="I3482" s="43"/>
      <c r="J3482" s="43"/>
      <c r="K3482" s="133"/>
      <c r="L3482" s="43"/>
      <c r="M3482" s="133"/>
      <c r="N3482" s="133"/>
      <c r="O3482" s="43"/>
      <c r="P3482" s="43"/>
    </row>
    <row r="3483" spans="7:16" x14ac:dyDescent="0.25">
      <c r="G3483" s="43"/>
      <c r="H3483" s="43"/>
      <c r="I3483" s="43"/>
      <c r="J3483" s="43"/>
      <c r="K3483" s="133"/>
      <c r="L3483" s="43"/>
      <c r="M3483" s="133"/>
      <c r="N3483" s="133"/>
      <c r="O3483" s="43"/>
      <c r="P3483" s="43"/>
    </row>
    <row r="3484" spans="7:16" x14ac:dyDescent="0.25">
      <c r="G3484" s="43"/>
      <c r="H3484" s="43"/>
      <c r="I3484" s="43"/>
      <c r="J3484" s="43"/>
      <c r="K3484" s="133"/>
      <c r="L3484" s="43"/>
      <c r="M3484" s="133"/>
      <c r="N3484" s="133"/>
      <c r="O3484" s="43"/>
      <c r="P3484" s="43"/>
    </row>
    <row r="3485" spans="7:16" x14ac:dyDescent="0.25">
      <c r="G3485" s="43"/>
      <c r="H3485" s="43"/>
      <c r="I3485" s="43"/>
      <c r="J3485" s="43"/>
      <c r="K3485" s="133"/>
      <c r="L3485" s="43"/>
      <c r="M3485" s="133"/>
      <c r="N3485" s="133"/>
      <c r="O3485" s="43"/>
      <c r="P3485" s="43"/>
    </row>
    <row r="3486" spans="7:16" x14ac:dyDescent="0.25">
      <c r="G3486" s="43"/>
      <c r="H3486" s="43"/>
      <c r="I3486" s="43"/>
      <c r="J3486" s="43"/>
      <c r="K3486" s="133"/>
      <c r="L3486" s="43"/>
      <c r="M3486" s="133"/>
      <c r="N3486" s="133"/>
      <c r="O3486" s="43"/>
      <c r="P3486" s="43"/>
    </row>
    <row r="3487" spans="7:16" x14ac:dyDescent="0.25">
      <c r="G3487" s="43"/>
      <c r="H3487" s="43"/>
      <c r="I3487" s="43"/>
      <c r="J3487" s="43"/>
      <c r="K3487" s="133"/>
      <c r="L3487" s="43"/>
      <c r="M3487" s="133"/>
      <c r="N3487" s="133"/>
      <c r="O3487" s="43"/>
      <c r="P3487" s="43"/>
    </row>
    <row r="3488" spans="7:16" x14ac:dyDescent="0.25">
      <c r="G3488" s="43"/>
      <c r="H3488" s="43"/>
      <c r="I3488" s="43"/>
      <c r="J3488" s="43"/>
      <c r="K3488" s="133"/>
      <c r="L3488" s="43"/>
      <c r="M3488" s="133"/>
      <c r="N3488" s="133"/>
      <c r="O3488" s="43"/>
      <c r="P3488" s="43"/>
    </row>
    <row r="3489" spans="7:16" x14ac:dyDescent="0.25">
      <c r="G3489" s="43"/>
      <c r="H3489" s="43"/>
      <c r="I3489" s="43"/>
      <c r="J3489" s="43"/>
      <c r="K3489" s="133"/>
      <c r="L3489" s="43"/>
      <c r="M3489" s="133"/>
      <c r="N3489" s="133"/>
      <c r="O3489" s="43"/>
      <c r="P3489" s="43"/>
    </row>
    <row r="3490" spans="7:16" x14ac:dyDescent="0.25">
      <c r="G3490" s="43"/>
      <c r="H3490" s="43"/>
      <c r="I3490" s="43"/>
      <c r="J3490" s="43"/>
      <c r="K3490" s="133"/>
      <c r="L3490" s="43"/>
      <c r="M3490" s="133"/>
      <c r="N3490" s="133"/>
      <c r="O3490" s="43"/>
      <c r="P3490" s="43"/>
    </row>
    <row r="3491" spans="7:16" x14ac:dyDescent="0.25">
      <c r="G3491" s="43"/>
      <c r="H3491" s="43"/>
      <c r="I3491" s="43"/>
      <c r="J3491" s="43"/>
      <c r="K3491" s="133"/>
      <c r="L3491" s="43"/>
      <c r="M3491" s="133"/>
      <c r="N3491" s="133"/>
      <c r="O3491" s="43"/>
      <c r="P3491" s="43"/>
    </row>
    <row r="3492" spans="7:16" x14ac:dyDescent="0.25">
      <c r="G3492" s="43"/>
      <c r="H3492" s="43"/>
      <c r="I3492" s="43"/>
      <c r="J3492" s="43"/>
      <c r="K3492" s="133"/>
      <c r="L3492" s="43"/>
      <c r="M3492" s="133"/>
      <c r="N3492" s="133"/>
      <c r="O3492" s="43"/>
      <c r="P3492" s="43"/>
    </row>
    <row r="3493" spans="7:16" x14ac:dyDescent="0.25">
      <c r="G3493" s="43"/>
      <c r="H3493" s="43"/>
      <c r="I3493" s="43"/>
      <c r="J3493" s="43"/>
      <c r="K3493" s="133"/>
      <c r="L3493" s="43"/>
      <c r="M3493" s="133"/>
      <c r="N3493" s="133"/>
      <c r="O3493" s="43"/>
      <c r="P3493" s="43"/>
    </row>
    <row r="3494" spans="7:16" x14ac:dyDescent="0.25">
      <c r="G3494" s="43"/>
      <c r="H3494" s="43"/>
      <c r="I3494" s="43"/>
      <c r="J3494" s="43"/>
      <c r="K3494" s="133"/>
      <c r="L3494" s="43"/>
      <c r="M3494" s="133"/>
      <c r="N3494" s="133"/>
      <c r="O3494" s="43"/>
      <c r="P3494" s="43"/>
    </row>
    <row r="3495" spans="7:16" x14ac:dyDescent="0.25">
      <c r="G3495" s="43"/>
      <c r="H3495" s="43"/>
      <c r="I3495" s="43"/>
      <c r="J3495" s="43"/>
      <c r="K3495" s="133"/>
      <c r="L3495" s="43"/>
      <c r="M3495" s="133"/>
      <c r="N3495" s="133"/>
      <c r="O3495" s="43"/>
      <c r="P3495" s="43"/>
    </row>
    <row r="3496" spans="7:16" x14ac:dyDescent="0.25">
      <c r="G3496" s="43"/>
      <c r="H3496" s="43"/>
      <c r="I3496" s="43"/>
      <c r="J3496" s="43"/>
      <c r="K3496" s="133"/>
      <c r="L3496" s="43"/>
      <c r="M3496" s="133"/>
      <c r="N3496" s="133"/>
      <c r="O3496" s="43"/>
      <c r="P3496" s="43"/>
    </row>
    <row r="3497" spans="7:16" x14ac:dyDescent="0.25">
      <c r="G3497" s="43"/>
      <c r="H3497" s="43"/>
      <c r="I3497" s="43"/>
      <c r="J3497" s="43"/>
      <c r="K3497" s="133"/>
      <c r="L3497" s="43"/>
      <c r="M3497" s="133"/>
      <c r="N3497" s="133"/>
      <c r="O3497" s="43"/>
      <c r="P3497" s="43"/>
    </row>
    <row r="3498" spans="7:16" x14ac:dyDescent="0.25">
      <c r="G3498" s="43"/>
      <c r="H3498" s="43"/>
      <c r="I3498" s="43"/>
      <c r="J3498" s="43"/>
      <c r="K3498" s="133"/>
      <c r="L3498" s="43"/>
      <c r="M3498" s="133"/>
      <c r="N3498" s="133"/>
      <c r="O3498" s="43"/>
      <c r="P3498" s="43"/>
    </row>
    <row r="3499" spans="7:16" x14ac:dyDescent="0.25">
      <c r="G3499" s="43"/>
      <c r="H3499" s="43"/>
      <c r="I3499" s="43"/>
      <c r="J3499" s="43"/>
      <c r="K3499" s="133"/>
      <c r="L3499" s="43"/>
      <c r="M3499" s="133"/>
      <c r="N3499" s="133"/>
      <c r="O3499" s="43"/>
      <c r="P3499" s="43"/>
    </row>
    <row r="3500" spans="7:16" x14ac:dyDescent="0.25">
      <c r="G3500" s="43"/>
      <c r="H3500" s="43"/>
      <c r="I3500" s="43"/>
      <c r="J3500" s="43"/>
      <c r="K3500" s="133"/>
      <c r="L3500" s="43"/>
      <c r="M3500" s="133"/>
      <c r="N3500" s="133"/>
      <c r="O3500" s="43"/>
      <c r="P3500" s="43"/>
    </row>
    <row r="3501" spans="7:16" x14ac:dyDescent="0.25">
      <c r="G3501" s="43"/>
      <c r="H3501" s="43"/>
      <c r="I3501" s="43"/>
      <c r="J3501" s="43"/>
      <c r="K3501" s="133"/>
      <c r="L3501" s="43"/>
      <c r="M3501" s="133"/>
      <c r="N3501" s="133"/>
      <c r="O3501" s="43"/>
      <c r="P3501" s="43"/>
    </row>
    <row r="3502" spans="7:16" x14ac:dyDescent="0.25">
      <c r="G3502" s="43"/>
      <c r="H3502" s="43"/>
      <c r="I3502" s="43"/>
      <c r="J3502" s="43"/>
      <c r="K3502" s="133"/>
      <c r="L3502" s="43"/>
      <c r="M3502" s="133"/>
      <c r="N3502" s="133"/>
      <c r="O3502" s="43"/>
      <c r="P3502" s="43"/>
    </row>
    <row r="3503" spans="7:16" x14ac:dyDescent="0.25">
      <c r="G3503" s="43"/>
      <c r="H3503" s="43"/>
      <c r="I3503" s="43"/>
      <c r="J3503" s="43"/>
      <c r="K3503" s="133"/>
      <c r="L3503" s="43"/>
      <c r="M3503" s="133"/>
      <c r="N3503" s="133"/>
      <c r="O3503" s="43"/>
      <c r="P3503" s="43"/>
    </row>
    <row r="3504" spans="7:16" x14ac:dyDescent="0.25">
      <c r="G3504" s="43"/>
      <c r="H3504" s="43"/>
      <c r="I3504" s="43"/>
      <c r="J3504" s="43"/>
      <c r="K3504" s="133"/>
      <c r="L3504" s="43"/>
      <c r="M3504" s="133"/>
      <c r="N3504" s="133"/>
      <c r="O3504" s="43"/>
      <c r="P3504" s="43"/>
    </row>
    <row r="3505" spans="7:16" x14ac:dyDescent="0.25">
      <c r="G3505" s="43"/>
      <c r="H3505" s="43"/>
      <c r="I3505" s="43"/>
      <c r="J3505" s="43"/>
      <c r="K3505" s="133"/>
      <c r="L3505" s="43"/>
      <c r="M3505" s="133"/>
      <c r="N3505" s="133"/>
      <c r="O3505" s="43"/>
      <c r="P3505" s="43"/>
    </row>
    <row r="3506" spans="7:16" x14ac:dyDescent="0.25">
      <c r="G3506" s="43"/>
      <c r="H3506" s="43"/>
      <c r="I3506" s="43"/>
      <c r="J3506" s="43"/>
      <c r="K3506" s="133"/>
      <c r="L3506" s="43"/>
      <c r="M3506" s="133"/>
      <c r="N3506" s="133"/>
      <c r="O3506" s="43"/>
      <c r="P3506" s="43"/>
    </row>
    <row r="3507" spans="7:16" x14ac:dyDescent="0.25">
      <c r="G3507" s="43"/>
      <c r="H3507" s="43"/>
      <c r="I3507" s="43"/>
      <c r="J3507" s="43"/>
      <c r="K3507" s="133"/>
      <c r="L3507" s="43"/>
      <c r="M3507" s="133"/>
      <c r="N3507" s="133"/>
      <c r="O3507" s="43"/>
      <c r="P3507" s="43"/>
    </row>
    <row r="3508" spans="7:16" x14ac:dyDescent="0.25">
      <c r="G3508" s="43"/>
      <c r="H3508" s="43"/>
      <c r="I3508" s="43"/>
      <c r="J3508" s="43"/>
      <c r="K3508" s="133"/>
      <c r="L3508" s="43"/>
      <c r="M3508" s="133"/>
      <c r="N3508" s="133"/>
      <c r="O3508" s="43"/>
      <c r="P3508" s="43"/>
    </row>
    <row r="3509" spans="7:16" x14ac:dyDescent="0.25">
      <c r="G3509" s="43"/>
      <c r="H3509" s="43"/>
      <c r="I3509" s="43"/>
      <c r="J3509" s="43"/>
      <c r="K3509" s="133"/>
      <c r="L3509" s="43"/>
      <c r="M3509" s="133"/>
      <c r="N3509" s="133"/>
      <c r="O3509" s="43"/>
      <c r="P3509" s="43"/>
    </row>
    <row r="3510" spans="7:16" x14ac:dyDescent="0.25">
      <c r="G3510" s="43"/>
      <c r="H3510" s="43"/>
      <c r="I3510" s="43"/>
      <c r="J3510" s="43"/>
      <c r="K3510" s="133"/>
      <c r="L3510" s="43"/>
      <c r="M3510" s="133"/>
      <c r="N3510" s="133"/>
      <c r="O3510" s="43"/>
      <c r="P3510" s="43"/>
    </row>
    <row r="3511" spans="7:16" x14ac:dyDescent="0.25">
      <c r="G3511" s="43"/>
      <c r="H3511" s="43"/>
      <c r="I3511" s="43"/>
      <c r="J3511" s="43"/>
      <c r="K3511" s="133"/>
      <c r="L3511" s="43"/>
      <c r="M3511" s="133"/>
      <c r="N3511" s="133"/>
      <c r="O3511" s="43"/>
      <c r="P3511" s="43"/>
    </row>
    <row r="3512" spans="7:16" x14ac:dyDescent="0.25">
      <c r="G3512" s="43"/>
      <c r="H3512" s="43"/>
      <c r="I3512" s="43"/>
      <c r="J3512" s="43"/>
      <c r="K3512" s="133"/>
      <c r="L3512" s="43"/>
      <c r="M3512" s="133"/>
      <c r="N3512" s="133"/>
      <c r="O3512" s="43"/>
      <c r="P3512" s="43"/>
    </row>
    <row r="3513" spans="7:16" x14ac:dyDescent="0.25">
      <c r="G3513" s="43"/>
      <c r="H3513" s="43"/>
      <c r="I3513" s="43"/>
      <c r="J3513" s="43"/>
      <c r="K3513" s="133"/>
      <c r="L3513" s="43"/>
      <c r="M3513" s="133"/>
      <c r="N3513" s="133"/>
      <c r="O3513" s="43"/>
      <c r="P3513" s="43"/>
    </row>
    <row r="3514" spans="7:16" x14ac:dyDescent="0.25">
      <c r="G3514" s="43"/>
      <c r="H3514" s="43"/>
      <c r="I3514" s="43"/>
      <c r="J3514" s="43"/>
      <c r="K3514" s="133"/>
      <c r="L3514" s="43"/>
      <c r="M3514" s="133"/>
      <c r="N3514" s="133"/>
      <c r="O3514" s="43"/>
      <c r="P3514" s="43"/>
    </row>
    <row r="3515" spans="7:16" x14ac:dyDescent="0.25">
      <c r="G3515" s="43"/>
      <c r="H3515" s="43"/>
      <c r="I3515" s="43"/>
      <c r="J3515" s="43"/>
      <c r="K3515" s="133"/>
      <c r="L3515" s="43"/>
      <c r="M3515" s="133"/>
      <c r="N3515" s="133"/>
      <c r="O3515" s="43"/>
      <c r="P3515" s="43"/>
    </row>
    <row r="3516" spans="7:16" x14ac:dyDescent="0.25">
      <c r="G3516" s="43"/>
      <c r="H3516" s="43"/>
      <c r="I3516" s="43"/>
      <c r="J3516" s="43"/>
      <c r="K3516" s="133"/>
      <c r="L3516" s="43"/>
      <c r="M3516" s="133"/>
      <c r="N3516" s="133"/>
      <c r="O3516" s="43"/>
      <c r="P3516" s="43"/>
    </row>
    <row r="3517" spans="7:16" x14ac:dyDescent="0.25">
      <c r="G3517" s="43"/>
      <c r="H3517" s="43"/>
      <c r="I3517" s="43"/>
      <c r="J3517" s="43"/>
      <c r="K3517" s="133"/>
      <c r="L3517" s="43"/>
      <c r="M3517" s="133"/>
      <c r="N3517" s="133"/>
      <c r="O3517" s="43"/>
      <c r="P3517" s="43"/>
    </row>
    <row r="3518" spans="7:16" x14ac:dyDescent="0.25">
      <c r="G3518" s="43"/>
      <c r="H3518" s="43"/>
      <c r="I3518" s="43"/>
      <c r="J3518" s="43"/>
      <c r="K3518" s="133"/>
      <c r="L3518" s="43"/>
      <c r="M3518" s="133"/>
      <c r="N3518" s="133"/>
      <c r="O3518" s="43"/>
      <c r="P3518" s="43"/>
    </row>
    <row r="3519" spans="7:16" x14ac:dyDescent="0.25">
      <c r="G3519" s="43"/>
      <c r="H3519" s="43"/>
      <c r="I3519" s="43"/>
      <c r="J3519" s="43"/>
      <c r="K3519" s="133"/>
      <c r="L3519" s="43"/>
      <c r="M3519" s="133"/>
      <c r="N3519" s="133"/>
      <c r="O3519" s="43"/>
      <c r="P3519" s="43"/>
    </row>
    <row r="3520" spans="7:16" x14ac:dyDescent="0.25">
      <c r="G3520" s="43"/>
      <c r="H3520" s="43"/>
      <c r="I3520" s="43"/>
      <c r="J3520" s="43"/>
      <c r="K3520" s="133"/>
      <c r="L3520" s="43"/>
      <c r="M3520" s="133"/>
      <c r="N3520" s="133"/>
      <c r="O3520" s="43"/>
      <c r="P3520" s="43"/>
    </row>
    <row r="3521" spans="7:16" x14ac:dyDescent="0.25">
      <c r="G3521" s="43"/>
      <c r="H3521" s="43"/>
      <c r="I3521" s="43"/>
      <c r="J3521" s="43"/>
      <c r="K3521" s="133"/>
      <c r="L3521" s="43"/>
      <c r="M3521" s="133"/>
      <c r="N3521" s="133"/>
      <c r="O3521" s="43"/>
      <c r="P3521" s="43"/>
    </row>
    <row r="3522" spans="7:16" x14ac:dyDescent="0.25">
      <c r="G3522" s="43"/>
      <c r="H3522" s="43"/>
      <c r="I3522" s="43"/>
      <c r="J3522" s="43"/>
      <c r="K3522" s="133"/>
      <c r="L3522" s="43"/>
      <c r="M3522" s="133"/>
      <c r="N3522" s="133"/>
      <c r="O3522" s="43"/>
      <c r="P3522" s="43"/>
    </row>
    <row r="3523" spans="7:16" x14ac:dyDescent="0.25">
      <c r="G3523" s="43"/>
      <c r="H3523" s="43"/>
      <c r="I3523" s="43"/>
      <c r="J3523" s="43"/>
      <c r="K3523" s="133"/>
      <c r="L3523" s="43"/>
      <c r="M3523" s="133"/>
      <c r="N3523" s="133"/>
      <c r="O3523" s="43"/>
      <c r="P3523" s="43"/>
    </row>
    <row r="3524" spans="7:16" x14ac:dyDescent="0.25">
      <c r="G3524" s="43"/>
      <c r="H3524" s="43"/>
      <c r="I3524" s="43"/>
      <c r="J3524" s="43"/>
      <c r="K3524" s="133"/>
      <c r="L3524" s="43"/>
      <c r="M3524" s="133"/>
      <c r="N3524" s="133"/>
      <c r="O3524" s="43"/>
      <c r="P3524" s="43"/>
    </row>
    <row r="3525" spans="7:16" x14ac:dyDescent="0.25">
      <c r="G3525" s="43"/>
      <c r="H3525" s="43"/>
      <c r="I3525" s="43"/>
      <c r="J3525" s="43"/>
      <c r="K3525" s="133"/>
      <c r="L3525" s="43"/>
      <c r="M3525" s="133"/>
      <c r="N3525" s="133"/>
      <c r="O3525" s="43"/>
      <c r="P3525" s="43"/>
    </row>
    <row r="3526" spans="7:16" x14ac:dyDescent="0.25">
      <c r="G3526" s="43"/>
      <c r="H3526" s="43"/>
      <c r="I3526" s="43"/>
      <c r="J3526" s="43"/>
      <c r="K3526" s="133"/>
      <c r="L3526" s="43"/>
      <c r="M3526" s="133"/>
      <c r="N3526" s="133"/>
      <c r="O3526" s="43"/>
      <c r="P3526" s="43"/>
    </row>
    <row r="3527" spans="7:16" x14ac:dyDescent="0.25">
      <c r="G3527" s="43"/>
      <c r="H3527" s="43"/>
      <c r="I3527" s="43"/>
      <c r="J3527" s="43"/>
      <c r="K3527" s="133"/>
      <c r="L3527" s="43"/>
      <c r="M3527" s="133"/>
      <c r="N3527" s="133"/>
      <c r="O3527" s="43"/>
      <c r="P3527" s="43"/>
    </row>
    <row r="3528" spans="7:16" x14ac:dyDescent="0.25">
      <c r="G3528" s="43"/>
      <c r="H3528" s="43"/>
      <c r="I3528" s="43"/>
      <c r="J3528" s="43"/>
      <c r="K3528" s="133"/>
      <c r="L3528" s="43"/>
      <c r="M3528" s="133"/>
      <c r="N3528" s="133"/>
      <c r="O3528" s="43"/>
      <c r="P3528" s="43"/>
    </row>
    <row r="3529" spans="7:16" x14ac:dyDescent="0.25">
      <c r="G3529" s="43"/>
      <c r="H3529" s="43"/>
      <c r="I3529" s="43"/>
      <c r="J3529" s="43"/>
      <c r="K3529" s="133"/>
      <c r="L3529" s="43"/>
      <c r="M3529" s="133"/>
      <c r="N3529" s="133"/>
      <c r="O3529" s="43"/>
      <c r="P3529" s="43"/>
    </row>
    <row r="3530" spans="7:16" x14ac:dyDescent="0.25">
      <c r="G3530" s="43"/>
      <c r="H3530" s="43"/>
      <c r="I3530" s="43"/>
      <c r="J3530" s="43"/>
      <c r="K3530" s="133"/>
      <c r="L3530" s="43"/>
      <c r="M3530" s="133"/>
      <c r="N3530" s="133"/>
      <c r="O3530" s="43"/>
      <c r="P3530" s="43"/>
    </row>
    <row r="3531" spans="7:16" x14ac:dyDescent="0.25">
      <c r="G3531" s="43"/>
      <c r="H3531" s="43"/>
      <c r="I3531" s="43"/>
      <c r="J3531" s="43"/>
      <c r="K3531" s="133"/>
      <c r="L3531" s="43"/>
      <c r="M3531" s="133"/>
      <c r="N3531" s="133"/>
      <c r="O3531" s="43"/>
      <c r="P3531" s="43"/>
    </row>
    <row r="3532" spans="7:16" x14ac:dyDescent="0.25">
      <c r="G3532" s="43"/>
      <c r="H3532" s="43"/>
      <c r="I3532" s="43"/>
      <c r="J3532" s="43"/>
      <c r="K3532" s="133"/>
      <c r="L3532" s="43"/>
      <c r="M3532" s="133"/>
      <c r="N3532" s="133"/>
      <c r="O3532" s="43"/>
      <c r="P3532" s="43"/>
    </row>
    <row r="3533" spans="7:16" x14ac:dyDescent="0.25">
      <c r="G3533" s="43"/>
      <c r="H3533" s="43"/>
      <c r="I3533" s="43"/>
      <c r="J3533" s="43"/>
      <c r="K3533" s="133"/>
      <c r="L3533" s="43"/>
      <c r="M3533" s="133"/>
      <c r="N3533" s="133"/>
      <c r="O3533" s="43"/>
      <c r="P3533" s="43"/>
    </row>
    <row r="3534" spans="7:16" x14ac:dyDescent="0.25">
      <c r="G3534" s="43"/>
      <c r="H3534" s="43"/>
      <c r="I3534" s="43"/>
      <c r="J3534" s="43"/>
      <c r="K3534" s="133"/>
      <c r="L3534" s="43"/>
      <c r="M3534" s="133"/>
      <c r="N3534" s="133"/>
      <c r="O3534" s="43"/>
      <c r="P3534" s="43"/>
    </row>
    <row r="3535" spans="7:16" x14ac:dyDescent="0.25">
      <c r="G3535" s="43"/>
      <c r="H3535" s="43"/>
      <c r="I3535" s="43"/>
      <c r="J3535" s="43"/>
      <c r="K3535" s="133"/>
      <c r="L3535" s="43"/>
      <c r="M3535" s="133"/>
      <c r="N3535" s="133"/>
      <c r="O3535" s="43"/>
      <c r="P3535" s="43"/>
    </row>
    <row r="3536" spans="7:16" x14ac:dyDescent="0.25">
      <c r="G3536" s="43"/>
      <c r="H3536" s="43"/>
      <c r="I3536" s="43"/>
      <c r="J3536" s="43"/>
      <c r="K3536" s="133"/>
      <c r="L3536" s="43"/>
      <c r="M3536" s="133"/>
      <c r="N3536" s="133"/>
      <c r="O3536" s="43"/>
      <c r="P3536" s="43"/>
    </row>
    <row r="3537" spans="7:16" x14ac:dyDescent="0.25">
      <c r="G3537" s="43"/>
      <c r="H3537" s="43"/>
      <c r="I3537" s="43"/>
      <c r="J3537" s="43"/>
      <c r="K3537" s="133"/>
      <c r="L3537" s="43"/>
      <c r="M3537" s="133"/>
      <c r="N3537" s="133"/>
      <c r="O3537" s="43"/>
      <c r="P3537" s="43"/>
    </row>
    <row r="3538" spans="7:16" x14ac:dyDescent="0.25">
      <c r="G3538" s="43"/>
      <c r="H3538" s="43"/>
      <c r="I3538" s="43"/>
      <c r="J3538" s="43"/>
      <c r="K3538" s="133"/>
      <c r="L3538" s="43"/>
      <c r="M3538" s="133"/>
      <c r="N3538" s="133"/>
      <c r="O3538" s="43"/>
      <c r="P3538" s="43"/>
    </row>
    <row r="3539" spans="7:16" x14ac:dyDescent="0.25">
      <c r="G3539" s="43"/>
      <c r="H3539" s="43"/>
      <c r="I3539" s="43"/>
      <c r="J3539" s="43"/>
      <c r="K3539" s="133"/>
      <c r="L3539" s="43"/>
      <c r="M3539" s="133"/>
      <c r="N3539" s="133"/>
      <c r="O3539" s="43"/>
      <c r="P3539" s="43"/>
    </row>
    <row r="3540" spans="7:16" x14ac:dyDescent="0.25">
      <c r="G3540" s="43"/>
      <c r="H3540" s="43"/>
      <c r="I3540" s="43"/>
      <c r="J3540" s="43"/>
      <c r="K3540" s="133"/>
      <c r="L3540" s="43"/>
      <c r="M3540" s="133"/>
      <c r="N3540" s="133"/>
      <c r="O3540" s="43"/>
      <c r="P3540" s="43"/>
    </row>
    <row r="3541" spans="7:16" x14ac:dyDescent="0.25">
      <c r="G3541" s="43"/>
      <c r="H3541" s="43"/>
      <c r="I3541" s="43"/>
      <c r="J3541" s="43"/>
      <c r="K3541" s="133"/>
      <c r="L3541" s="43"/>
      <c r="M3541" s="133"/>
      <c r="N3541" s="133"/>
      <c r="O3541" s="43"/>
      <c r="P3541" s="43"/>
    </row>
    <row r="3542" spans="7:16" x14ac:dyDescent="0.25">
      <c r="G3542" s="43"/>
      <c r="H3542" s="43"/>
      <c r="I3542" s="43"/>
      <c r="J3542" s="43"/>
      <c r="K3542" s="133"/>
      <c r="L3542" s="43"/>
      <c r="M3542" s="133"/>
      <c r="N3542" s="133"/>
      <c r="O3542" s="43"/>
      <c r="P3542" s="43"/>
    </row>
    <row r="3543" spans="7:16" x14ac:dyDescent="0.25">
      <c r="G3543" s="43"/>
      <c r="H3543" s="43"/>
      <c r="I3543" s="43"/>
      <c r="J3543" s="43"/>
      <c r="K3543" s="133"/>
      <c r="L3543" s="43"/>
      <c r="M3543" s="133"/>
      <c r="N3543" s="133"/>
      <c r="O3543" s="43"/>
      <c r="P3543" s="43"/>
    </row>
    <row r="3544" spans="7:16" x14ac:dyDescent="0.25">
      <c r="G3544" s="43"/>
      <c r="H3544" s="43"/>
      <c r="I3544" s="43"/>
      <c r="J3544" s="43"/>
      <c r="K3544" s="133"/>
      <c r="L3544" s="43"/>
      <c r="M3544" s="133"/>
      <c r="N3544" s="133"/>
      <c r="O3544" s="43"/>
      <c r="P3544" s="43"/>
    </row>
    <row r="3545" spans="7:16" x14ac:dyDescent="0.25">
      <c r="G3545" s="43"/>
      <c r="H3545" s="43"/>
      <c r="I3545" s="43"/>
      <c r="J3545" s="43"/>
      <c r="K3545" s="133"/>
      <c r="L3545" s="43"/>
      <c r="M3545" s="133"/>
      <c r="N3545" s="133"/>
      <c r="O3545" s="43"/>
      <c r="P3545" s="43"/>
    </row>
    <row r="3546" spans="7:16" x14ac:dyDescent="0.25">
      <c r="G3546" s="43"/>
      <c r="H3546" s="43"/>
      <c r="I3546" s="43"/>
      <c r="J3546" s="43"/>
      <c r="K3546" s="133"/>
      <c r="L3546" s="43"/>
      <c r="M3546" s="133"/>
      <c r="N3546" s="133"/>
      <c r="O3546" s="43"/>
      <c r="P3546" s="43"/>
    </row>
    <row r="3547" spans="7:16" x14ac:dyDescent="0.25">
      <c r="G3547" s="43"/>
      <c r="H3547" s="43"/>
      <c r="I3547" s="43"/>
      <c r="J3547" s="43"/>
      <c r="K3547" s="133"/>
      <c r="L3547" s="43"/>
      <c r="M3547" s="133"/>
      <c r="N3547" s="133"/>
      <c r="O3547" s="43"/>
      <c r="P3547" s="43"/>
    </row>
    <row r="3548" spans="7:16" x14ac:dyDescent="0.25">
      <c r="G3548" s="43"/>
      <c r="H3548" s="43"/>
      <c r="I3548" s="43"/>
      <c r="J3548" s="43"/>
      <c r="K3548" s="133"/>
      <c r="L3548" s="43"/>
      <c r="M3548" s="133"/>
      <c r="N3548" s="133"/>
      <c r="O3548" s="43"/>
      <c r="P3548" s="43"/>
    </row>
    <row r="3549" spans="7:16" x14ac:dyDescent="0.25">
      <c r="G3549" s="43"/>
      <c r="H3549" s="43"/>
      <c r="I3549" s="43"/>
      <c r="J3549" s="43"/>
      <c r="K3549" s="133"/>
      <c r="L3549" s="43"/>
      <c r="M3549" s="133"/>
      <c r="N3549" s="133"/>
      <c r="O3549" s="43"/>
      <c r="P3549" s="43"/>
    </row>
    <row r="3550" spans="7:16" x14ac:dyDescent="0.25">
      <c r="G3550" s="43"/>
      <c r="H3550" s="43"/>
      <c r="I3550" s="43"/>
      <c r="J3550" s="43"/>
      <c r="K3550" s="133"/>
      <c r="L3550" s="43"/>
      <c r="M3550" s="133"/>
      <c r="N3550" s="133"/>
      <c r="O3550" s="43"/>
      <c r="P3550" s="43"/>
    </row>
    <row r="3551" spans="7:16" x14ac:dyDescent="0.25">
      <c r="G3551" s="43"/>
      <c r="H3551" s="43"/>
      <c r="I3551" s="43"/>
      <c r="J3551" s="43"/>
      <c r="K3551" s="133"/>
      <c r="L3551" s="43"/>
      <c r="M3551" s="133"/>
      <c r="N3551" s="133"/>
      <c r="O3551" s="43"/>
      <c r="P3551" s="43"/>
    </row>
    <row r="3552" spans="7:16" x14ac:dyDescent="0.25">
      <c r="G3552" s="43"/>
      <c r="H3552" s="43"/>
      <c r="I3552" s="43"/>
      <c r="J3552" s="43"/>
      <c r="K3552" s="133"/>
      <c r="L3552" s="43"/>
      <c r="M3552" s="133"/>
      <c r="N3552" s="133"/>
      <c r="O3552" s="43"/>
      <c r="P3552" s="43"/>
    </row>
    <row r="3553" spans="7:16" x14ac:dyDescent="0.25">
      <c r="G3553" s="43"/>
      <c r="H3553" s="43"/>
      <c r="I3553" s="43"/>
      <c r="J3553" s="43"/>
      <c r="K3553" s="133"/>
      <c r="L3553" s="43"/>
      <c r="M3553" s="133"/>
      <c r="N3553" s="133"/>
      <c r="O3553" s="43"/>
      <c r="P3553" s="43"/>
    </row>
    <row r="3554" spans="7:16" x14ac:dyDescent="0.25">
      <c r="G3554" s="43"/>
      <c r="H3554" s="43"/>
      <c r="I3554" s="43"/>
      <c r="J3554" s="43"/>
      <c r="K3554" s="133"/>
      <c r="L3554" s="43"/>
      <c r="M3554" s="133"/>
      <c r="N3554" s="133"/>
      <c r="O3554" s="43"/>
      <c r="P3554" s="43"/>
    </row>
    <row r="3555" spans="7:16" x14ac:dyDescent="0.25">
      <c r="G3555" s="43"/>
      <c r="H3555" s="43"/>
      <c r="I3555" s="43"/>
      <c r="J3555" s="43"/>
      <c r="K3555" s="133"/>
      <c r="L3555" s="43"/>
      <c r="M3555" s="133"/>
      <c r="N3555" s="133"/>
      <c r="O3555" s="43"/>
      <c r="P3555" s="43"/>
    </row>
    <row r="3556" spans="7:16" x14ac:dyDescent="0.25">
      <c r="G3556" s="43"/>
      <c r="H3556" s="43"/>
      <c r="I3556" s="43"/>
      <c r="J3556" s="43"/>
      <c r="K3556" s="133"/>
      <c r="L3556" s="43"/>
      <c r="M3556" s="133"/>
      <c r="N3556" s="133"/>
      <c r="O3556" s="43"/>
      <c r="P3556" s="43"/>
    </row>
    <row r="3557" spans="7:16" x14ac:dyDescent="0.25">
      <c r="G3557" s="43"/>
      <c r="H3557" s="43"/>
      <c r="I3557" s="43"/>
      <c r="J3557" s="43"/>
      <c r="K3557" s="133"/>
      <c r="L3557" s="43"/>
      <c r="M3557" s="133"/>
      <c r="N3557" s="133"/>
      <c r="O3557" s="43"/>
      <c r="P3557" s="43"/>
    </row>
    <row r="3558" spans="7:16" x14ac:dyDescent="0.25">
      <c r="G3558" s="43"/>
      <c r="H3558" s="43"/>
      <c r="I3558" s="43"/>
      <c r="J3558" s="43"/>
      <c r="K3558" s="133"/>
      <c r="L3558" s="43"/>
      <c r="M3558" s="133"/>
      <c r="N3558" s="133"/>
      <c r="O3558" s="43"/>
      <c r="P3558" s="43"/>
    </row>
    <row r="3559" spans="7:16" x14ac:dyDescent="0.25">
      <c r="G3559" s="43"/>
      <c r="H3559" s="43"/>
      <c r="I3559" s="43"/>
      <c r="J3559" s="43"/>
      <c r="K3559" s="133"/>
      <c r="L3559" s="43"/>
      <c r="M3559" s="133"/>
      <c r="N3559" s="133"/>
      <c r="O3559" s="43"/>
      <c r="P3559" s="43"/>
    </row>
    <row r="3560" spans="7:16" x14ac:dyDescent="0.25">
      <c r="G3560" s="43"/>
      <c r="H3560" s="43"/>
      <c r="I3560" s="43"/>
      <c r="J3560" s="43"/>
      <c r="K3560" s="133"/>
      <c r="L3560" s="43"/>
      <c r="M3560" s="133"/>
      <c r="N3560" s="133"/>
      <c r="O3560" s="43"/>
      <c r="P3560" s="43"/>
    </row>
    <row r="3561" spans="7:16" x14ac:dyDescent="0.25">
      <c r="G3561" s="43"/>
      <c r="H3561" s="43"/>
      <c r="I3561" s="43"/>
      <c r="J3561" s="43"/>
      <c r="K3561" s="133"/>
      <c r="L3561" s="43"/>
      <c r="M3561" s="133"/>
      <c r="N3561" s="133"/>
      <c r="O3561" s="43"/>
      <c r="P3561" s="43"/>
    </row>
    <row r="3562" spans="7:16" x14ac:dyDescent="0.25">
      <c r="G3562" s="43"/>
      <c r="H3562" s="43"/>
      <c r="I3562" s="43"/>
      <c r="J3562" s="43"/>
      <c r="K3562" s="133"/>
      <c r="L3562" s="43"/>
      <c r="M3562" s="133"/>
      <c r="N3562" s="133"/>
      <c r="O3562" s="43"/>
      <c r="P3562" s="43"/>
    </row>
    <row r="3563" spans="7:16" x14ac:dyDescent="0.25">
      <c r="G3563" s="43"/>
      <c r="H3563" s="43"/>
      <c r="I3563" s="43"/>
      <c r="J3563" s="43"/>
      <c r="K3563" s="133"/>
      <c r="L3563" s="43"/>
      <c r="M3563" s="133"/>
      <c r="N3563" s="133"/>
      <c r="O3563" s="43"/>
      <c r="P3563" s="43"/>
    </row>
    <row r="3564" spans="7:16" x14ac:dyDescent="0.25">
      <c r="G3564" s="43"/>
      <c r="H3564" s="43"/>
      <c r="I3564" s="43"/>
      <c r="J3564" s="43"/>
      <c r="K3564" s="133"/>
      <c r="L3564" s="43"/>
      <c r="M3564" s="133"/>
      <c r="N3564" s="133"/>
      <c r="O3564" s="43"/>
      <c r="P3564" s="43"/>
    </row>
    <row r="3565" spans="7:16" x14ac:dyDescent="0.25">
      <c r="G3565" s="43"/>
      <c r="H3565" s="43"/>
      <c r="I3565" s="43"/>
      <c r="J3565" s="43"/>
      <c r="K3565" s="133"/>
      <c r="L3565" s="43"/>
      <c r="M3565" s="133"/>
      <c r="N3565" s="133"/>
      <c r="O3565" s="43"/>
      <c r="P3565" s="43"/>
    </row>
    <row r="3566" spans="7:16" x14ac:dyDescent="0.25">
      <c r="G3566" s="43"/>
      <c r="H3566" s="43"/>
      <c r="I3566" s="43"/>
      <c r="J3566" s="43"/>
      <c r="K3566" s="133"/>
      <c r="L3566" s="43"/>
      <c r="M3566" s="133"/>
      <c r="N3566" s="133"/>
      <c r="O3566" s="43"/>
      <c r="P3566" s="43"/>
    </row>
    <row r="3567" spans="7:16" x14ac:dyDescent="0.25">
      <c r="G3567" s="43"/>
      <c r="H3567" s="43"/>
      <c r="I3567" s="43"/>
      <c r="J3567" s="43"/>
      <c r="K3567" s="133"/>
      <c r="L3567" s="43"/>
      <c r="M3567" s="133"/>
      <c r="N3567" s="133"/>
      <c r="O3567" s="43"/>
      <c r="P3567" s="43"/>
    </row>
    <row r="3568" spans="7:16" x14ac:dyDescent="0.25">
      <c r="G3568" s="43"/>
      <c r="H3568" s="43"/>
      <c r="I3568" s="43"/>
      <c r="J3568" s="43"/>
      <c r="K3568" s="133"/>
      <c r="L3568" s="43"/>
      <c r="M3568" s="133"/>
      <c r="N3568" s="133"/>
      <c r="O3568" s="43"/>
      <c r="P3568" s="43"/>
    </row>
    <row r="3569" spans="7:16" x14ac:dyDescent="0.25">
      <c r="G3569" s="43"/>
      <c r="H3569" s="43"/>
      <c r="I3569" s="43"/>
      <c r="J3569" s="43"/>
      <c r="K3569" s="133"/>
      <c r="L3569" s="43"/>
      <c r="M3569" s="133"/>
      <c r="N3569" s="133"/>
      <c r="O3569" s="43"/>
      <c r="P3569" s="43"/>
    </row>
    <row r="3570" spans="7:16" x14ac:dyDescent="0.25">
      <c r="G3570" s="43"/>
      <c r="H3570" s="43"/>
      <c r="I3570" s="43"/>
      <c r="J3570" s="43"/>
      <c r="K3570" s="133"/>
      <c r="L3570" s="43"/>
      <c r="M3570" s="133"/>
      <c r="N3570" s="133"/>
      <c r="O3570" s="43"/>
      <c r="P3570" s="43"/>
    </row>
    <row r="3571" spans="7:16" x14ac:dyDescent="0.25">
      <c r="G3571" s="43"/>
      <c r="H3571" s="43"/>
      <c r="I3571" s="43"/>
      <c r="J3571" s="43"/>
      <c r="K3571" s="133"/>
      <c r="L3571" s="43"/>
      <c r="M3571" s="133"/>
      <c r="N3571" s="133"/>
      <c r="O3571" s="43"/>
      <c r="P3571" s="43"/>
    </row>
    <row r="3572" spans="7:16" x14ac:dyDescent="0.25">
      <c r="G3572" s="43"/>
      <c r="H3572" s="43"/>
      <c r="I3572" s="43"/>
      <c r="J3572" s="43"/>
      <c r="K3572" s="133"/>
      <c r="L3572" s="43"/>
      <c r="M3572" s="133"/>
      <c r="N3572" s="133"/>
      <c r="O3572" s="43"/>
      <c r="P3572" s="43"/>
    </row>
    <row r="3573" spans="7:16" x14ac:dyDescent="0.25">
      <c r="G3573" s="43"/>
      <c r="H3573" s="43"/>
      <c r="I3573" s="43"/>
      <c r="J3573" s="43"/>
      <c r="K3573" s="133"/>
      <c r="L3573" s="43"/>
      <c r="M3573" s="133"/>
      <c r="N3573" s="133"/>
      <c r="O3573" s="43"/>
      <c r="P3573" s="43"/>
    </row>
    <row r="3574" spans="7:16" x14ac:dyDescent="0.25">
      <c r="G3574" s="43"/>
      <c r="H3574" s="43"/>
      <c r="I3574" s="43"/>
      <c r="J3574" s="43"/>
      <c r="K3574" s="133"/>
      <c r="L3574" s="43"/>
      <c r="M3574" s="133"/>
      <c r="N3574" s="133"/>
      <c r="O3574" s="43"/>
      <c r="P3574" s="43"/>
    </row>
    <row r="3575" spans="7:16" x14ac:dyDescent="0.25">
      <c r="G3575" s="43"/>
      <c r="H3575" s="43"/>
      <c r="I3575" s="43"/>
      <c r="J3575" s="43"/>
      <c r="K3575" s="133"/>
      <c r="L3575" s="43"/>
      <c r="M3575" s="133"/>
      <c r="N3575" s="133"/>
      <c r="O3575" s="43"/>
      <c r="P3575" s="43"/>
    </row>
    <row r="3576" spans="7:16" x14ac:dyDescent="0.25">
      <c r="G3576" s="43"/>
      <c r="H3576" s="43"/>
      <c r="I3576" s="43"/>
      <c r="J3576" s="43"/>
      <c r="K3576" s="133"/>
      <c r="L3576" s="43"/>
      <c r="M3576" s="133"/>
      <c r="N3576" s="133"/>
      <c r="O3576" s="43"/>
      <c r="P3576" s="43"/>
    </row>
    <row r="3577" spans="7:16" x14ac:dyDescent="0.25">
      <c r="G3577" s="43"/>
      <c r="H3577" s="43"/>
      <c r="I3577" s="43"/>
      <c r="J3577" s="43"/>
      <c r="K3577" s="133"/>
      <c r="L3577" s="43"/>
      <c r="M3577" s="133"/>
      <c r="N3577" s="133"/>
      <c r="O3577" s="43"/>
      <c r="P3577" s="43"/>
    </row>
    <row r="3578" spans="7:16" x14ac:dyDescent="0.25">
      <c r="G3578" s="43"/>
      <c r="H3578" s="43"/>
      <c r="I3578" s="43"/>
      <c r="J3578" s="43"/>
      <c r="K3578" s="133"/>
      <c r="L3578" s="43"/>
      <c r="M3578" s="133"/>
      <c r="N3578" s="133"/>
      <c r="O3578" s="43"/>
      <c r="P3578" s="43"/>
    </row>
    <row r="3579" spans="7:16" x14ac:dyDescent="0.25">
      <c r="G3579" s="43"/>
      <c r="H3579" s="43"/>
      <c r="I3579" s="43"/>
      <c r="J3579" s="43"/>
      <c r="K3579" s="133"/>
      <c r="L3579" s="43"/>
      <c r="M3579" s="133"/>
      <c r="N3579" s="133"/>
      <c r="O3579" s="43"/>
      <c r="P3579" s="43"/>
    </row>
    <row r="3580" spans="7:16" x14ac:dyDescent="0.25">
      <c r="G3580" s="43"/>
      <c r="H3580" s="43"/>
      <c r="I3580" s="43"/>
      <c r="J3580" s="43"/>
      <c r="K3580" s="133"/>
      <c r="L3580" s="43"/>
      <c r="M3580" s="133"/>
      <c r="N3580" s="133"/>
      <c r="O3580" s="43"/>
      <c r="P3580" s="43"/>
    </row>
    <row r="3581" spans="7:16" x14ac:dyDescent="0.25">
      <c r="G3581" s="43"/>
      <c r="H3581" s="43"/>
      <c r="I3581" s="43"/>
      <c r="J3581" s="43"/>
      <c r="K3581" s="133"/>
      <c r="L3581" s="43"/>
      <c r="M3581" s="133"/>
      <c r="N3581" s="133"/>
      <c r="O3581" s="43"/>
      <c r="P3581" s="43"/>
    </row>
    <row r="3582" spans="7:16" x14ac:dyDescent="0.25">
      <c r="G3582" s="43"/>
      <c r="H3582" s="43"/>
      <c r="I3582" s="43"/>
      <c r="J3582" s="43"/>
      <c r="K3582" s="133"/>
      <c r="L3582" s="43"/>
      <c r="M3582" s="133"/>
      <c r="N3582" s="133"/>
      <c r="O3582" s="43"/>
      <c r="P3582" s="43"/>
    </row>
    <row r="3583" spans="7:16" x14ac:dyDescent="0.25">
      <c r="G3583" s="43"/>
      <c r="H3583" s="43"/>
      <c r="I3583" s="43"/>
      <c r="J3583" s="43"/>
      <c r="K3583" s="133"/>
      <c r="L3583" s="43"/>
      <c r="M3583" s="133"/>
      <c r="N3583" s="133"/>
      <c r="O3583" s="43"/>
      <c r="P3583" s="43"/>
    </row>
    <row r="3584" spans="7:16" x14ac:dyDescent="0.25">
      <c r="G3584" s="43"/>
      <c r="H3584" s="43"/>
      <c r="I3584" s="43"/>
      <c r="J3584" s="43"/>
      <c r="K3584" s="133"/>
      <c r="L3584" s="43"/>
      <c r="M3584" s="133"/>
      <c r="N3584" s="133"/>
      <c r="O3584" s="43"/>
      <c r="P3584" s="43"/>
    </row>
    <row r="3585" spans="7:16" x14ac:dyDescent="0.25">
      <c r="G3585" s="43"/>
      <c r="H3585" s="43"/>
      <c r="I3585" s="43"/>
      <c r="J3585" s="43"/>
      <c r="K3585" s="133"/>
      <c r="L3585" s="43"/>
      <c r="M3585" s="133"/>
      <c r="N3585" s="133"/>
      <c r="O3585" s="43"/>
      <c r="P3585" s="43"/>
    </row>
    <row r="3586" spans="7:16" x14ac:dyDescent="0.25">
      <c r="G3586" s="43"/>
      <c r="H3586" s="43"/>
      <c r="I3586" s="43"/>
      <c r="J3586" s="43"/>
      <c r="K3586" s="133"/>
      <c r="L3586" s="43"/>
      <c r="M3586" s="133"/>
      <c r="N3586" s="133"/>
      <c r="O3586" s="43"/>
      <c r="P3586" s="43"/>
    </row>
    <row r="3587" spans="7:16" x14ac:dyDescent="0.25">
      <c r="G3587" s="43"/>
      <c r="H3587" s="43"/>
      <c r="I3587" s="43"/>
      <c r="J3587" s="43"/>
      <c r="K3587" s="133"/>
      <c r="L3587" s="43"/>
      <c r="M3587" s="133"/>
      <c r="N3587" s="133"/>
      <c r="O3587" s="43"/>
      <c r="P3587" s="43"/>
    </row>
    <row r="3588" spans="7:16" x14ac:dyDescent="0.25">
      <c r="G3588" s="43"/>
      <c r="H3588" s="43"/>
      <c r="I3588" s="43"/>
      <c r="J3588" s="43"/>
      <c r="K3588" s="133"/>
      <c r="L3588" s="43"/>
      <c r="M3588" s="133"/>
      <c r="N3588" s="133"/>
      <c r="O3588" s="43"/>
      <c r="P3588" s="43"/>
    </row>
    <row r="3589" spans="7:16" x14ac:dyDescent="0.25">
      <c r="G3589" s="43"/>
      <c r="H3589" s="43"/>
      <c r="I3589" s="43"/>
      <c r="J3589" s="43"/>
      <c r="K3589" s="133"/>
      <c r="L3589" s="43"/>
      <c r="M3589" s="133"/>
      <c r="N3589" s="133"/>
      <c r="O3589" s="43"/>
      <c r="P3589" s="43"/>
    </row>
    <row r="3590" spans="7:16" x14ac:dyDescent="0.25">
      <c r="G3590" s="43"/>
      <c r="H3590" s="43"/>
      <c r="I3590" s="43"/>
      <c r="J3590" s="43"/>
      <c r="K3590" s="133"/>
      <c r="L3590" s="43"/>
      <c r="M3590" s="133"/>
      <c r="N3590" s="133"/>
      <c r="O3590" s="43"/>
      <c r="P3590" s="43"/>
    </row>
    <row r="3591" spans="7:16" x14ac:dyDescent="0.25">
      <c r="G3591" s="43"/>
      <c r="H3591" s="43"/>
      <c r="I3591" s="43"/>
      <c r="J3591" s="43"/>
      <c r="K3591" s="133"/>
      <c r="L3591" s="43"/>
      <c r="M3591" s="133"/>
      <c r="N3591" s="133"/>
      <c r="O3591" s="43"/>
      <c r="P3591" s="43"/>
    </row>
    <row r="3592" spans="7:16" x14ac:dyDescent="0.25">
      <c r="G3592" s="43"/>
      <c r="H3592" s="43"/>
      <c r="I3592" s="43"/>
      <c r="J3592" s="43"/>
      <c r="K3592" s="133"/>
      <c r="L3592" s="43"/>
      <c r="M3592" s="133"/>
      <c r="N3592" s="133"/>
      <c r="O3592" s="43"/>
      <c r="P3592" s="43"/>
    </row>
    <row r="3593" spans="7:16" x14ac:dyDescent="0.25">
      <c r="G3593" s="43"/>
      <c r="H3593" s="43"/>
      <c r="I3593" s="43"/>
      <c r="J3593" s="43"/>
      <c r="K3593" s="133"/>
      <c r="L3593" s="43"/>
      <c r="M3593" s="133"/>
      <c r="N3593" s="133"/>
      <c r="O3593" s="43"/>
      <c r="P3593" s="43"/>
    </row>
    <row r="3594" spans="7:16" x14ac:dyDescent="0.25">
      <c r="G3594" s="43"/>
      <c r="H3594" s="43"/>
      <c r="I3594" s="43"/>
      <c r="J3594" s="43"/>
      <c r="K3594" s="133"/>
      <c r="L3594" s="43"/>
      <c r="M3594" s="133"/>
      <c r="N3594" s="133"/>
      <c r="O3594" s="43"/>
      <c r="P3594" s="43"/>
    </row>
    <row r="3595" spans="7:16" x14ac:dyDescent="0.25">
      <c r="G3595" s="43"/>
      <c r="H3595" s="43"/>
      <c r="I3595" s="43"/>
      <c r="J3595" s="43"/>
      <c r="K3595" s="133"/>
      <c r="L3595" s="43"/>
      <c r="M3595" s="133"/>
      <c r="N3595" s="133"/>
      <c r="O3595" s="43"/>
      <c r="P3595" s="43"/>
    </row>
    <row r="3596" spans="7:16" x14ac:dyDescent="0.25">
      <c r="G3596" s="43"/>
      <c r="H3596" s="43"/>
      <c r="I3596" s="43"/>
      <c r="J3596" s="43"/>
      <c r="K3596" s="133"/>
      <c r="L3596" s="43"/>
      <c r="M3596" s="133"/>
      <c r="N3596" s="133"/>
      <c r="O3596" s="43"/>
      <c r="P3596" s="43"/>
    </row>
    <row r="3597" spans="7:16" x14ac:dyDescent="0.25">
      <c r="G3597" s="43"/>
      <c r="H3597" s="43"/>
      <c r="I3597" s="43"/>
      <c r="J3597" s="43"/>
      <c r="K3597" s="133"/>
      <c r="L3597" s="43"/>
      <c r="M3597" s="133"/>
      <c r="N3597" s="133"/>
      <c r="O3597" s="43"/>
      <c r="P3597" s="43"/>
    </row>
    <row r="3598" spans="7:16" x14ac:dyDescent="0.25">
      <c r="G3598" s="43"/>
      <c r="H3598" s="43"/>
      <c r="I3598" s="43"/>
      <c r="J3598" s="43"/>
      <c r="K3598" s="133"/>
      <c r="L3598" s="43"/>
      <c r="M3598" s="133"/>
      <c r="N3598" s="133"/>
      <c r="O3598" s="43"/>
      <c r="P3598" s="43"/>
    </row>
    <row r="3599" spans="7:16" x14ac:dyDescent="0.25">
      <c r="G3599" s="43"/>
      <c r="H3599" s="43"/>
      <c r="I3599" s="43"/>
      <c r="J3599" s="43"/>
      <c r="K3599" s="133"/>
      <c r="L3599" s="43"/>
      <c r="M3599" s="133"/>
      <c r="N3599" s="133"/>
      <c r="O3599" s="43"/>
      <c r="P3599" s="43"/>
    </row>
    <row r="3600" spans="7:16" x14ac:dyDescent="0.25">
      <c r="G3600" s="43"/>
      <c r="H3600" s="43"/>
      <c r="I3600" s="43"/>
      <c r="J3600" s="43"/>
      <c r="K3600" s="133"/>
      <c r="L3600" s="43"/>
      <c r="M3600" s="133"/>
      <c r="N3600" s="133"/>
      <c r="O3600" s="43"/>
      <c r="P3600" s="43"/>
    </row>
    <row r="3601" spans="7:16" x14ac:dyDescent="0.25">
      <c r="G3601" s="43"/>
      <c r="H3601" s="43"/>
      <c r="I3601" s="43"/>
      <c r="J3601" s="43"/>
      <c r="K3601" s="133"/>
      <c r="L3601" s="43"/>
      <c r="M3601" s="133"/>
      <c r="N3601" s="133"/>
      <c r="O3601" s="43"/>
      <c r="P3601" s="43"/>
    </row>
    <row r="3602" spans="7:16" x14ac:dyDescent="0.25">
      <c r="G3602" s="43"/>
      <c r="H3602" s="43"/>
      <c r="I3602" s="43"/>
      <c r="J3602" s="43"/>
      <c r="K3602" s="133"/>
      <c r="L3602" s="43"/>
      <c r="M3602" s="133"/>
      <c r="N3602" s="133"/>
      <c r="O3602" s="43"/>
      <c r="P3602" s="43"/>
    </row>
    <row r="3603" spans="7:16" x14ac:dyDescent="0.25">
      <c r="G3603" s="43"/>
      <c r="H3603" s="43"/>
      <c r="I3603" s="43"/>
      <c r="J3603" s="43"/>
      <c r="K3603" s="133"/>
      <c r="L3603" s="43"/>
      <c r="M3603" s="133"/>
      <c r="N3603" s="133"/>
      <c r="O3603" s="43"/>
      <c r="P3603" s="43"/>
    </row>
    <row r="3604" spans="7:16" x14ac:dyDescent="0.25">
      <c r="G3604" s="43"/>
      <c r="H3604" s="43"/>
      <c r="I3604" s="43"/>
      <c r="J3604" s="43"/>
      <c r="K3604" s="133"/>
      <c r="L3604" s="43"/>
      <c r="M3604" s="133"/>
      <c r="N3604" s="133"/>
      <c r="O3604" s="43"/>
      <c r="P3604" s="43"/>
    </row>
    <row r="3605" spans="7:16" x14ac:dyDescent="0.25">
      <c r="G3605" s="43"/>
      <c r="H3605" s="43"/>
      <c r="I3605" s="43"/>
      <c r="J3605" s="43"/>
      <c r="K3605" s="133"/>
      <c r="L3605" s="43"/>
      <c r="M3605" s="133"/>
      <c r="N3605" s="133"/>
      <c r="O3605" s="43"/>
      <c r="P3605" s="43"/>
    </row>
    <row r="3606" spans="7:16" x14ac:dyDescent="0.25">
      <c r="G3606" s="43"/>
      <c r="H3606" s="43"/>
      <c r="I3606" s="43"/>
      <c r="J3606" s="43"/>
      <c r="K3606" s="133"/>
      <c r="L3606" s="43"/>
      <c r="M3606" s="133"/>
      <c r="N3606" s="133"/>
      <c r="O3606" s="43"/>
      <c r="P3606" s="43"/>
    </row>
    <row r="3607" spans="7:16" x14ac:dyDescent="0.25">
      <c r="G3607" s="43"/>
      <c r="H3607" s="43"/>
      <c r="I3607" s="43"/>
      <c r="J3607" s="43"/>
      <c r="K3607" s="133"/>
      <c r="L3607" s="43"/>
      <c r="M3607" s="133"/>
      <c r="N3607" s="133"/>
      <c r="O3607" s="43"/>
      <c r="P3607" s="43"/>
    </row>
    <row r="3608" spans="7:16" x14ac:dyDescent="0.25">
      <c r="G3608" s="43"/>
      <c r="H3608" s="43"/>
      <c r="I3608" s="43"/>
      <c r="J3608" s="43"/>
      <c r="K3608" s="133"/>
      <c r="L3608" s="43"/>
      <c r="M3608" s="133"/>
      <c r="N3608" s="133"/>
      <c r="O3608" s="43"/>
      <c r="P3608" s="43"/>
    </row>
    <row r="3609" spans="7:16" x14ac:dyDescent="0.25">
      <c r="G3609" s="43"/>
      <c r="H3609" s="43"/>
      <c r="I3609" s="43"/>
      <c r="J3609" s="43"/>
      <c r="K3609" s="133"/>
      <c r="L3609" s="43"/>
      <c r="M3609" s="133"/>
      <c r="N3609" s="133"/>
      <c r="O3609" s="43"/>
      <c r="P3609" s="43"/>
    </row>
    <row r="3610" spans="7:16" x14ac:dyDescent="0.25">
      <c r="G3610" s="43"/>
      <c r="H3610" s="43"/>
      <c r="I3610" s="43"/>
      <c r="J3610" s="43"/>
      <c r="K3610" s="133"/>
      <c r="L3610" s="43"/>
      <c r="M3610" s="133"/>
      <c r="N3610" s="133"/>
      <c r="O3610" s="43"/>
      <c r="P3610" s="43"/>
    </row>
    <row r="3611" spans="7:16" x14ac:dyDescent="0.25">
      <c r="G3611" s="43"/>
      <c r="H3611" s="43"/>
      <c r="I3611" s="43"/>
      <c r="J3611" s="43"/>
      <c r="K3611" s="133"/>
      <c r="L3611" s="43"/>
      <c r="M3611" s="133"/>
      <c r="N3611" s="133"/>
      <c r="O3611" s="43"/>
      <c r="P3611" s="43"/>
    </row>
    <row r="3612" spans="7:16" x14ac:dyDescent="0.25">
      <c r="G3612" s="43"/>
      <c r="H3612" s="43"/>
      <c r="I3612" s="43"/>
      <c r="J3612" s="43"/>
      <c r="K3612" s="133"/>
      <c r="L3612" s="43"/>
      <c r="M3612" s="133"/>
      <c r="N3612" s="133"/>
      <c r="O3612" s="43"/>
      <c r="P3612" s="43"/>
    </row>
    <row r="3613" spans="7:16" x14ac:dyDescent="0.25">
      <c r="G3613" s="43"/>
      <c r="H3613" s="43"/>
      <c r="I3613" s="43"/>
      <c r="J3613" s="43"/>
      <c r="K3613" s="133"/>
      <c r="L3613" s="43"/>
      <c r="M3613" s="133"/>
      <c r="N3613" s="133"/>
      <c r="O3613" s="43"/>
      <c r="P3613" s="43"/>
    </row>
    <row r="3614" spans="7:16" x14ac:dyDescent="0.25">
      <c r="G3614" s="43"/>
      <c r="H3614" s="43"/>
      <c r="I3614" s="43"/>
      <c r="J3614" s="43"/>
      <c r="K3614" s="133"/>
      <c r="L3614" s="43"/>
      <c r="M3614" s="133"/>
      <c r="N3614" s="133"/>
      <c r="O3614" s="43"/>
      <c r="P3614" s="43"/>
    </row>
    <row r="3615" spans="7:16" x14ac:dyDescent="0.25">
      <c r="G3615" s="43"/>
      <c r="H3615" s="43"/>
      <c r="I3615" s="43"/>
      <c r="J3615" s="43"/>
      <c r="K3615" s="133"/>
      <c r="L3615" s="43"/>
      <c r="M3615" s="133"/>
      <c r="N3615" s="133"/>
      <c r="O3615" s="43"/>
      <c r="P3615" s="43"/>
    </row>
    <row r="3616" spans="7:16" x14ac:dyDescent="0.25">
      <c r="G3616" s="43"/>
      <c r="H3616" s="43"/>
      <c r="I3616" s="43"/>
      <c r="J3616" s="43"/>
      <c r="K3616" s="133"/>
      <c r="L3616" s="43"/>
      <c r="M3616" s="133"/>
      <c r="N3616" s="133"/>
      <c r="O3616" s="43"/>
      <c r="P3616" s="43"/>
    </row>
    <row r="3617" spans="7:16" x14ac:dyDescent="0.25">
      <c r="G3617" s="43"/>
      <c r="H3617" s="43"/>
      <c r="I3617" s="43"/>
      <c r="J3617" s="43"/>
      <c r="K3617" s="133"/>
      <c r="L3617" s="43"/>
      <c r="M3617" s="133"/>
      <c r="N3617" s="133"/>
      <c r="O3617" s="43"/>
      <c r="P3617" s="43"/>
    </row>
    <row r="3618" spans="7:16" x14ac:dyDescent="0.25">
      <c r="G3618" s="43"/>
      <c r="H3618" s="43"/>
      <c r="I3618" s="43"/>
      <c r="J3618" s="43"/>
      <c r="K3618" s="133"/>
      <c r="L3618" s="43"/>
      <c r="M3618" s="133"/>
      <c r="N3618" s="133"/>
      <c r="O3618" s="43"/>
      <c r="P3618" s="43"/>
    </row>
    <row r="3619" spans="7:16" x14ac:dyDescent="0.25">
      <c r="G3619" s="43"/>
      <c r="H3619" s="43"/>
      <c r="I3619" s="43"/>
      <c r="J3619" s="43"/>
      <c r="K3619" s="133"/>
      <c r="L3619" s="43"/>
      <c r="M3619" s="133"/>
      <c r="N3619" s="133"/>
      <c r="O3619" s="43"/>
      <c r="P3619" s="43"/>
    </row>
    <row r="3620" spans="7:16" x14ac:dyDescent="0.25">
      <c r="G3620" s="43"/>
      <c r="H3620" s="43"/>
      <c r="I3620" s="43"/>
      <c r="J3620" s="43"/>
      <c r="K3620" s="133"/>
      <c r="L3620" s="43"/>
      <c r="M3620" s="133"/>
      <c r="N3620" s="133"/>
      <c r="O3620" s="43"/>
      <c r="P3620" s="43"/>
    </row>
    <row r="3621" spans="7:16" x14ac:dyDescent="0.25">
      <c r="G3621" s="43"/>
      <c r="H3621" s="43"/>
      <c r="I3621" s="43"/>
      <c r="J3621" s="43"/>
      <c r="K3621" s="133"/>
      <c r="L3621" s="43"/>
      <c r="M3621" s="133"/>
      <c r="N3621" s="133"/>
      <c r="O3621" s="43"/>
      <c r="P3621" s="43"/>
    </row>
    <row r="3622" spans="7:16" x14ac:dyDescent="0.25">
      <c r="G3622" s="43"/>
      <c r="H3622" s="43"/>
      <c r="I3622" s="43"/>
      <c r="J3622" s="43"/>
      <c r="K3622" s="133"/>
      <c r="L3622" s="43"/>
      <c r="M3622" s="133"/>
      <c r="N3622" s="133"/>
      <c r="O3622" s="43"/>
      <c r="P3622" s="43"/>
    </row>
    <row r="3623" spans="7:16" x14ac:dyDescent="0.25">
      <c r="G3623" s="43"/>
      <c r="H3623" s="43"/>
      <c r="I3623" s="43"/>
      <c r="J3623" s="43"/>
      <c r="K3623" s="133"/>
      <c r="L3623" s="43"/>
      <c r="M3623" s="133"/>
      <c r="N3623" s="133"/>
      <c r="O3623" s="43"/>
      <c r="P3623" s="43"/>
    </row>
    <row r="3624" spans="7:16" x14ac:dyDescent="0.25">
      <c r="G3624" s="43"/>
      <c r="H3624" s="43"/>
      <c r="I3624" s="43"/>
      <c r="J3624" s="43"/>
      <c r="K3624" s="133"/>
      <c r="L3624" s="43"/>
      <c r="M3624" s="133"/>
      <c r="N3624" s="133"/>
      <c r="O3624" s="43"/>
      <c r="P3624" s="43"/>
    </row>
    <row r="3625" spans="7:16" x14ac:dyDescent="0.25">
      <c r="G3625" s="43"/>
      <c r="H3625" s="43"/>
      <c r="I3625" s="43"/>
      <c r="J3625" s="43"/>
      <c r="K3625" s="133"/>
      <c r="L3625" s="43"/>
      <c r="M3625" s="133"/>
      <c r="N3625" s="133"/>
      <c r="O3625" s="43"/>
      <c r="P3625" s="43"/>
    </row>
    <row r="3626" spans="7:16" x14ac:dyDescent="0.25">
      <c r="G3626" s="43"/>
      <c r="H3626" s="43"/>
      <c r="I3626" s="43"/>
      <c r="J3626" s="43"/>
      <c r="K3626" s="133"/>
      <c r="L3626" s="43"/>
      <c r="M3626" s="133"/>
      <c r="N3626" s="133"/>
      <c r="O3626" s="43"/>
      <c r="P3626" s="43"/>
    </row>
    <row r="3627" spans="7:16" x14ac:dyDescent="0.25">
      <c r="G3627" s="43"/>
      <c r="H3627" s="43"/>
      <c r="I3627" s="43"/>
      <c r="J3627" s="43"/>
      <c r="K3627" s="133"/>
      <c r="L3627" s="43"/>
      <c r="M3627" s="133"/>
      <c r="N3627" s="133"/>
      <c r="O3627" s="43"/>
      <c r="P3627" s="43"/>
    </row>
    <row r="3628" spans="7:16" x14ac:dyDescent="0.25">
      <c r="G3628" s="43"/>
      <c r="H3628" s="43"/>
      <c r="I3628" s="43"/>
      <c r="J3628" s="43"/>
      <c r="K3628" s="133"/>
      <c r="L3628" s="43"/>
      <c r="M3628" s="133"/>
      <c r="N3628" s="133"/>
      <c r="O3628" s="43"/>
      <c r="P3628" s="43"/>
    </row>
    <row r="3629" spans="7:16" x14ac:dyDescent="0.25">
      <c r="G3629" s="43"/>
      <c r="H3629" s="43"/>
      <c r="I3629" s="43"/>
      <c r="J3629" s="43"/>
      <c r="K3629" s="133"/>
      <c r="L3629" s="43"/>
      <c r="M3629" s="133"/>
      <c r="N3629" s="133"/>
      <c r="O3629" s="43"/>
      <c r="P3629" s="43"/>
    </row>
    <row r="3630" spans="7:16" x14ac:dyDescent="0.25">
      <c r="G3630" s="43"/>
      <c r="H3630" s="43"/>
      <c r="I3630" s="43"/>
      <c r="J3630" s="43"/>
      <c r="K3630" s="133"/>
      <c r="L3630" s="43"/>
      <c r="M3630" s="133"/>
      <c r="N3630" s="133"/>
      <c r="O3630" s="43"/>
      <c r="P3630" s="43"/>
    </row>
    <row r="3631" spans="7:16" x14ac:dyDescent="0.25">
      <c r="G3631" s="43"/>
      <c r="H3631" s="43"/>
      <c r="I3631" s="43"/>
      <c r="J3631" s="43"/>
      <c r="K3631" s="133"/>
      <c r="L3631" s="43"/>
      <c r="M3631" s="133"/>
      <c r="N3631" s="133"/>
      <c r="O3631" s="43"/>
      <c r="P3631" s="43"/>
    </row>
    <row r="3632" spans="7:16" x14ac:dyDescent="0.25">
      <c r="G3632" s="43"/>
      <c r="H3632" s="43"/>
      <c r="I3632" s="43"/>
      <c r="J3632" s="43"/>
      <c r="K3632" s="133"/>
      <c r="L3632" s="43"/>
      <c r="M3632" s="133"/>
      <c r="N3632" s="133"/>
      <c r="O3632" s="43"/>
      <c r="P3632" s="43"/>
    </row>
    <row r="3633" spans="7:16" x14ac:dyDescent="0.25">
      <c r="G3633" s="43"/>
      <c r="H3633" s="43"/>
      <c r="I3633" s="43"/>
      <c r="J3633" s="43"/>
      <c r="K3633" s="133"/>
      <c r="L3633" s="43"/>
      <c r="M3633" s="133"/>
      <c r="N3633" s="133"/>
      <c r="O3633" s="43"/>
      <c r="P3633" s="43"/>
    </row>
    <row r="3634" spans="7:16" x14ac:dyDescent="0.25">
      <c r="G3634" s="43"/>
      <c r="H3634" s="43"/>
      <c r="I3634" s="43"/>
      <c r="J3634" s="43"/>
      <c r="K3634" s="133"/>
      <c r="L3634" s="43"/>
      <c r="M3634" s="133"/>
      <c r="N3634" s="133"/>
      <c r="O3634" s="43"/>
      <c r="P3634" s="43"/>
    </row>
    <row r="3635" spans="7:16" x14ac:dyDescent="0.25">
      <c r="G3635" s="43"/>
      <c r="H3635" s="43"/>
      <c r="I3635" s="43"/>
      <c r="J3635" s="43"/>
      <c r="K3635" s="133"/>
      <c r="L3635" s="43"/>
      <c r="M3635" s="133"/>
      <c r="N3635" s="133"/>
      <c r="O3635" s="43"/>
      <c r="P3635" s="43"/>
    </row>
    <row r="3636" spans="7:16" x14ac:dyDescent="0.25">
      <c r="G3636" s="43"/>
      <c r="H3636" s="43"/>
      <c r="I3636" s="43"/>
      <c r="J3636" s="43"/>
      <c r="K3636" s="133"/>
      <c r="L3636" s="43"/>
      <c r="M3636" s="133"/>
      <c r="N3636" s="133"/>
      <c r="O3636" s="43"/>
      <c r="P3636" s="43"/>
    </row>
    <row r="3637" spans="7:16" x14ac:dyDescent="0.25">
      <c r="G3637" s="43"/>
      <c r="H3637" s="43"/>
      <c r="I3637" s="43"/>
      <c r="J3637" s="43"/>
      <c r="K3637" s="133"/>
      <c r="L3637" s="43"/>
      <c r="M3637" s="133"/>
      <c r="N3637" s="133"/>
      <c r="O3637" s="43"/>
      <c r="P3637" s="43"/>
    </row>
    <row r="3638" spans="7:16" x14ac:dyDescent="0.25">
      <c r="G3638" s="43"/>
      <c r="H3638" s="43"/>
      <c r="I3638" s="43"/>
      <c r="J3638" s="43"/>
      <c r="K3638" s="133"/>
      <c r="L3638" s="43"/>
      <c r="M3638" s="133"/>
      <c r="N3638" s="133"/>
      <c r="O3638" s="43"/>
      <c r="P3638" s="43"/>
    </row>
    <row r="3639" spans="7:16" x14ac:dyDescent="0.25">
      <c r="G3639" s="43"/>
      <c r="H3639" s="43"/>
      <c r="I3639" s="43"/>
      <c r="J3639" s="43"/>
      <c r="K3639" s="133"/>
      <c r="L3639" s="43"/>
      <c r="M3639" s="133"/>
      <c r="N3639" s="133"/>
      <c r="O3639" s="43"/>
      <c r="P3639" s="43"/>
    </row>
    <row r="3640" spans="7:16" x14ac:dyDescent="0.25">
      <c r="G3640" s="43"/>
      <c r="H3640" s="43"/>
      <c r="I3640" s="43"/>
      <c r="J3640" s="43"/>
      <c r="K3640" s="133"/>
      <c r="L3640" s="43"/>
      <c r="M3640" s="133"/>
      <c r="N3640" s="133"/>
      <c r="O3640" s="43"/>
      <c r="P3640" s="43"/>
    </row>
    <row r="3641" spans="7:16" x14ac:dyDescent="0.25">
      <c r="G3641" s="43"/>
      <c r="H3641" s="43"/>
      <c r="I3641" s="43"/>
      <c r="J3641" s="43"/>
      <c r="K3641" s="133"/>
      <c r="L3641" s="43"/>
      <c r="M3641" s="133"/>
      <c r="N3641" s="133"/>
      <c r="O3641" s="43"/>
      <c r="P3641" s="43"/>
    </row>
    <row r="3642" spans="7:16" x14ac:dyDescent="0.25">
      <c r="G3642" s="43"/>
      <c r="H3642" s="43"/>
      <c r="I3642" s="43"/>
      <c r="J3642" s="43"/>
      <c r="K3642" s="133"/>
      <c r="L3642" s="43"/>
      <c r="M3642" s="133"/>
      <c r="N3642" s="133"/>
      <c r="O3642" s="43"/>
      <c r="P3642" s="43"/>
    </row>
    <row r="3643" spans="7:16" x14ac:dyDescent="0.25">
      <c r="G3643" s="43"/>
      <c r="H3643" s="43"/>
      <c r="I3643" s="43"/>
      <c r="J3643" s="43"/>
      <c r="K3643" s="133"/>
      <c r="L3643" s="43"/>
      <c r="M3643" s="133"/>
      <c r="N3643" s="133"/>
      <c r="O3643" s="43"/>
      <c r="P3643" s="43"/>
    </row>
    <row r="3644" spans="7:16" x14ac:dyDescent="0.25">
      <c r="G3644" s="43"/>
      <c r="H3644" s="43"/>
      <c r="I3644" s="43"/>
      <c r="J3644" s="43"/>
      <c r="K3644" s="133"/>
      <c r="L3644" s="43"/>
      <c r="M3644" s="133"/>
      <c r="N3644" s="133"/>
      <c r="O3644" s="43"/>
      <c r="P3644" s="43"/>
    </row>
    <row r="3645" spans="7:16" x14ac:dyDescent="0.25">
      <c r="G3645" s="43"/>
      <c r="H3645" s="43"/>
      <c r="I3645" s="43"/>
      <c r="J3645" s="43"/>
      <c r="K3645" s="133"/>
      <c r="L3645" s="43"/>
      <c r="M3645" s="133"/>
      <c r="N3645" s="133"/>
      <c r="O3645" s="43"/>
      <c r="P3645" s="43"/>
    </row>
    <row r="3646" spans="7:16" x14ac:dyDescent="0.25">
      <c r="G3646" s="43"/>
      <c r="H3646" s="43"/>
      <c r="I3646" s="43"/>
      <c r="J3646" s="43"/>
      <c r="K3646" s="133"/>
      <c r="L3646" s="43"/>
      <c r="M3646" s="133"/>
      <c r="N3646" s="133"/>
      <c r="O3646" s="43"/>
      <c r="P3646" s="43"/>
    </row>
    <row r="3647" spans="7:16" x14ac:dyDescent="0.25">
      <c r="G3647" s="43"/>
      <c r="H3647" s="43"/>
      <c r="I3647" s="43"/>
      <c r="J3647" s="43"/>
      <c r="K3647" s="133"/>
      <c r="L3647" s="43"/>
      <c r="M3647" s="133"/>
      <c r="N3647" s="133"/>
      <c r="O3647" s="43"/>
      <c r="P3647" s="43"/>
    </row>
    <row r="3648" spans="7:16" x14ac:dyDescent="0.25">
      <c r="G3648" s="43"/>
      <c r="H3648" s="43"/>
      <c r="I3648" s="43"/>
      <c r="J3648" s="43"/>
      <c r="K3648" s="133"/>
      <c r="L3648" s="43"/>
      <c r="M3648" s="133"/>
      <c r="N3648" s="133"/>
      <c r="O3648" s="43"/>
      <c r="P3648" s="43"/>
    </row>
    <row r="3649" spans="7:16" x14ac:dyDescent="0.25">
      <c r="G3649" s="43"/>
      <c r="H3649" s="43"/>
      <c r="I3649" s="43"/>
      <c r="J3649" s="43"/>
      <c r="K3649" s="133"/>
      <c r="L3649" s="43"/>
      <c r="M3649" s="133"/>
      <c r="N3649" s="133"/>
      <c r="O3649" s="43"/>
      <c r="P3649" s="43"/>
    </row>
    <row r="3650" spans="7:16" x14ac:dyDescent="0.25">
      <c r="G3650" s="43"/>
      <c r="H3650" s="43"/>
      <c r="I3650" s="43"/>
      <c r="J3650" s="43"/>
      <c r="K3650" s="133"/>
      <c r="L3650" s="43"/>
      <c r="M3650" s="133"/>
      <c r="N3650" s="133"/>
      <c r="O3650" s="43"/>
      <c r="P3650" s="43"/>
    </row>
    <row r="3651" spans="7:16" x14ac:dyDescent="0.25">
      <c r="G3651" s="43"/>
      <c r="H3651" s="43"/>
      <c r="I3651" s="43"/>
      <c r="J3651" s="43"/>
      <c r="K3651" s="133"/>
      <c r="L3651" s="43"/>
      <c r="M3651" s="133"/>
      <c r="N3651" s="133"/>
      <c r="O3651" s="43"/>
      <c r="P3651" s="43"/>
    </row>
    <row r="3652" spans="7:16" x14ac:dyDescent="0.25">
      <c r="G3652" s="43"/>
      <c r="H3652" s="43"/>
      <c r="I3652" s="43"/>
      <c r="J3652" s="43"/>
      <c r="K3652" s="133"/>
      <c r="L3652" s="43"/>
      <c r="M3652" s="133"/>
      <c r="N3652" s="133"/>
      <c r="O3652" s="43"/>
      <c r="P3652" s="43"/>
    </row>
    <row r="3653" spans="7:16" x14ac:dyDescent="0.25">
      <c r="G3653" s="43"/>
      <c r="H3653" s="43"/>
      <c r="I3653" s="43"/>
      <c r="J3653" s="43"/>
      <c r="K3653" s="133"/>
      <c r="L3653" s="43"/>
      <c r="M3653" s="133"/>
      <c r="N3653" s="133"/>
      <c r="O3653" s="43"/>
      <c r="P3653" s="43"/>
    </row>
    <row r="3654" spans="7:16" x14ac:dyDescent="0.25">
      <c r="G3654" s="43"/>
      <c r="H3654" s="43"/>
      <c r="I3654" s="43"/>
      <c r="J3654" s="43"/>
      <c r="K3654" s="133"/>
      <c r="L3654" s="43"/>
      <c r="M3654" s="133"/>
      <c r="N3654" s="133"/>
      <c r="O3654" s="43"/>
      <c r="P3654" s="43"/>
    </row>
    <row r="3655" spans="7:16" x14ac:dyDescent="0.25">
      <c r="G3655" s="43"/>
      <c r="H3655" s="43"/>
      <c r="I3655" s="43"/>
      <c r="J3655" s="43"/>
      <c r="K3655" s="133"/>
      <c r="L3655" s="43"/>
      <c r="M3655" s="133"/>
      <c r="N3655" s="133"/>
      <c r="O3655" s="43"/>
      <c r="P3655" s="43"/>
    </row>
    <row r="3656" spans="7:16" x14ac:dyDescent="0.25">
      <c r="G3656" s="43"/>
      <c r="H3656" s="43"/>
      <c r="I3656" s="43"/>
      <c r="J3656" s="43"/>
      <c r="K3656" s="133"/>
      <c r="L3656" s="43"/>
      <c r="M3656" s="133"/>
      <c r="N3656" s="133"/>
      <c r="O3656" s="43"/>
      <c r="P3656" s="43"/>
    </row>
    <row r="3657" spans="7:16" x14ac:dyDescent="0.25">
      <c r="G3657" s="43"/>
      <c r="H3657" s="43"/>
      <c r="I3657" s="43"/>
      <c r="J3657" s="43"/>
      <c r="K3657" s="133"/>
      <c r="L3657" s="43"/>
      <c r="M3657" s="133"/>
      <c r="N3657" s="133"/>
      <c r="O3657" s="43"/>
      <c r="P3657" s="43"/>
    </row>
    <row r="3658" spans="7:16" x14ac:dyDescent="0.25">
      <c r="G3658" s="43"/>
      <c r="H3658" s="43"/>
      <c r="I3658" s="43"/>
      <c r="J3658" s="43"/>
      <c r="K3658" s="133"/>
      <c r="L3658" s="43"/>
      <c r="M3658" s="133"/>
      <c r="N3658" s="133"/>
      <c r="O3658" s="43"/>
      <c r="P3658" s="43"/>
    </row>
    <row r="3659" spans="7:16" x14ac:dyDescent="0.25">
      <c r="G3659" s="43"/>
      <c r="H3659" s="43"/>
      <c r="I3659" s="43"/>
      <c r="J3659" s="43"/>
      <c r="K3659" s="133"/>
      <c r="L3659" s="43"/>
      <c r="M3659" s="133"/>
      <c r="N3659" s="133"/>
      <c r="O3659" s="43"/>
      <c r="P3659" s="43"/>
    </row>
    <row r="3660" spans="7:16" x14ac:dyDescent="0.25">
      <c r="G3660" s="43"/>
      <c r="H3660" s="43"/>
      <c r="I3660" s="43"/>
      <c r="J3660" s="43"/>
      <c r="K3660" s="133"/>
      <c r="L3660" s="43"/>
      <c r="M3660" s="133"/>
      <c r="N3660" s="133"/>
      <c r="O3660" s="43"/>
      <c r="P3660" s="43"/>
    </row>
    <row r="3661" spans="7:16" x14ac:dyDescent="0.25">
      <c r="G3661" s="43"/>
      <c r="H3661" s="43"/>
      <c r="I3661" s="43"/>
      <c r="J3661" s="43"/>
      <c r="K3661" s="133"/>
      <c r="L3661" s="43"/>
      <c r="M3661" s="133"/>
      <c r="N3661" s="133"/>
      <c r="O3661" s="43"/>
      <c r="P3661" s="43"/>
    </row>
    <row r="3662" spans="7:16" x14ac:dyDescent="0.25">
      <c r="G3662" s="43"/>
      <c r="H3662" s="43"/>
      <c r="I3662" s="43"/>
      <c r="J3662" s="43"/>
      <c r="K3662" s="133"/>
      <c r="L3662" s="43"/>
      <c r="M3662" s="133"/>
      <c r="N3662" s="133"/>
      <c r="O3662" s="43"/>
      <c r="P3662" s="43"/>
    </row>
    <row r="3663" spans="7:16" x14ac:dyDescent="0.25">
      <c r="G3663" s="43"/>
      <c r="H3663" s="43"/>
      <c r="I3663" s="43"/>
      <c r="J3663" s="43"/>
      <c r="K3663" s="133"/>
      <c r="L3663" s="43"/>
      <c r="M3663" s="133"/>
      <c r="N3663" s="133"/>
      <c r="O3663" s="43"/>
      <c r="P3663" s="43"/>
    </row>
    <row r="3664" spans="7:16" x14ac:dyDescent="0.25">
      <c r="G3664" s="43"/>
      <c r="H3664" s="43"/>
      <c r="I3664" s="43"/>
      <c r="J3664" s="43"/>
      <c r="K3664" s="133"/>
      <c r="L3664" s="43"/>
      <c r="M3664" s="133"/>
      <c r="N3664" s="133"/>
      <c r="O3664" s="43"/>
      <c r="P3664" s="43"/>
    </row>
    <row r="3665" spans="7:16" x14ac:dyDescent="0.25">
      <c r="G3665" s="43"/>
      <c r="H3665" s="43"/>
      <c r="I3665" s="43"/>
      <c r="J3665" s="43"/>
      <c r="K3665" s="133"/>
      <c r="L3665" s="43"/>
      <c r="M3665" s="133"/>
      <c r="N3665" s="133"/>
      <c r="O3665" s="43"/>
      <c r="P3665" s="43"/>
    </row>
    <row r="3666" spans="7:16" x14ac:dyDescent="0.25">
      <c r="G3666" s="43"/>
      <c r="H3666" s="43"/>
      <c r="I3666" s="43"/>
      <c r="J3666" s="43"/>
      <c r="K3666" s="133"/>
      <c r="L3666" s="43"/>
      <c r="M3666" s="133"/>
      <c r="N3666" s="133"/>
      <c r="O3666" s="43"/>
      <c r="P3666" s="43"/>
    </row>
    <row r="3667" spans="7:16" x14ac:dyDescent="0.25">
      <c r="G3667" s="43"/>
      <c r="H3667" s="43"/>
      <c r="I3667" s="43"/>
      <c r="J3667" s="43"/>
      <c r="K3667" s="133"/>
      <c r="L3667" s="43"/>
      <c r="M3667" s="133"/>
      <c r="N3667" s="133"/>
      <c r="O3667" s="43"/>
      <c r="P3667" s="43"/>
    </row>
    <row r="3668" spans="7:16" x14ac:dyDescent="0.25">
      <c r="G3668" s="43"/>
      <c r="H3668" s="43"/>
      <c r="I3668" s="43"/>
      <c r="J3668" s="43"/>
      <c r="K3668" s="133"/>
      <c r="L3668" s="43"/>
      <c r="M3668" s="133"/>
      <c r="N3668" s="133"/>
      <c r="O3668" s="43"/>
      <c r="P3668" s="43"/>
    </row>
    <row r="3669" spans="7:16" x14ac:dyDescent="0.25">
      <c r="G3669" s="43"/>
      <c r="H3669" s="43"/>
      <c r="I3669" s="43"/>
      <c r="J3669" s="43"/>
      <c r="K3669" s="133"/>
      <c r="L3669" s="43"/>
      <c r="M3669" s="133"/>
      <c r="N3669" s="133"/>
      <c r="O3669" s="43"/>
      <c r="P3669" s="43"/>
    </row>
    <row r="3670" spans="7:16" x14ac:dyDescent="0.25">
      <c r="G3670" s="43"/>
      <c r="H3670" s="43"/>
      <c r="I3670" s="43"/>
      <c r="J3670" s="43"/>
      <c r="K3670" s="133"/>
      <c r="L3670" s="43"/>
      <c r="M3670" s="133"/>
      <c r="N3670" s="133"/>
      <c r="O3670" s="43"/>
      <c r="P3670" s="43"/>
    </row>
    <row r="3671" spans="7:16" x14ac:dyDescent="0.25">
      <c r="G3671" s="43"/>
      <c r="H3671" s="43"/>
      <c r="I3671" s="43"/>
      <c r="J3671" s="43"/>
      <c r="K3671" s="133"/>
      <c r="L3671" s="43"/>
      <c r="M3671" s="133"/>
      <c r="N3671" s="133"/>
      <c r="O3671" s="43"/>
      <c r="P3671" s="43"/>
    </row>
    <row r="3672" spans="7:16" x14ac:dyDescent="0.25">
      <c r="G3672" s="43"/>
      <c r="H3672" s="43"/>
      <c r="I3672" s="43"/>
      <c r="J3672" s="43"/>
      <c r="K3672" s="133"/>
      <c r="L3672" s="43"/>
      <c r="M3672" s="133"/>
      <c r="N3672" s="133"/>
      <c r="O3672" s="43"/>
      <c r="P3672" s="43"/>
    </row>
    <row r="3673" spans="7:16" x14ac:dyDescent="0.25">
      <c r="G3673" s="43"/>
      <c r="H3673" s="43"/>
      <c r="I3673" s="43"/>
      <c r="J3673" s="43"/>
      <c r="K3673" s="133"/>
      <c r="L3673" s="43"/>
      <c r="M3673" s="133"/>
      <c r="N3673" s="133"/>
      <c r="O3673" s="43"/>
      <c r="P3673" s="43"/>
    </row>
    <row r="3674" spans="7:16" x14ac:dyDescent="0.25">
      <c r="G3674" s="43"/>
      <c r="H3674" s="43"/>
      <c r="I3674" s="43"/>
      <c r="J3674" s="43"/>
      <c r="K3674" s="133"/>
      <c r="L3674" s="43"/>
      <c r="M3674" s="133"/>
      <c r="N3674" s="133"/>
      <c r="O3674" s="43"/>
      <c r="P3674" s="43"/>
    </row>
    <row r="3675" spans="7:16" x14ac:dyDescent="0.25">
      <c r="G3675" s="43"/>
      <c r="H3675" s="43"/>
      <c r="I3675" s="43"/>
      <c r="J3675" s="43"/>
      <c r="K3675" s="133"/>
      <c r="L3675" s="43"/>
      <c r="M3675" s="133"/>
      <c r="N3675" s="133"/>
      <c r="O3675" s="43"/>
      <c r="P3675" s="43"/>
    </row>
    <row r="3676" spans="7:16" x14ac:dyDescent="0.25">
      <c r="G3676" s="43"/>
      <c r="H3676" s="43"/>
      <c r="I3676" s="43"/>
      <c r="J3676" s="43"/>
      <c r="K3676" s="133"/>
      <c r="L3676" s="43"/>
      <c r="M3676" s="133"/>
      <c r="N3676" s="133"/>
      <c r="O3676" s="43"/>
      <c r="P3676" s="43"/>
    </row>
    <row r="3677" spans="7:16" x14ac:dyDescent="0.25">
      <c r="G3677" s="43"/>
      <c r="H3677" s="43"/>
      <c r="I3677" s="43"/>
      <c r="J3677" s="43"/>
      <c r="K3677" s="133"/>
      <c r="L3677" s="43"/>
      <c r="M3677" s="133"/>
      <c r="N3677" s="133"/>
      <c r="O3677" s="43"/>
      <c r="P3677" s="43"/>
    </row>
    <row r="3678" spans="7:16" x14ac:dyDescent="0.25">
      <c r="G3678" s="43"/>
      <c r="H3678" s="43"/>
      <c r="I3678" s="43"/>
      <c r="J3678" s="43"/>
      <c r="K3678" s="133"/>
      <c r="L3678" s="43"/>
      <c r="M3678" s="133"/>
      <c r="N3678" s="133"/>
      <c r="O3678" s="43"/>
      <c r="P3678" s="43"/>
    </row>
    <row r="3679" spans="7:16" x14ac:dyDescent="0.25">
      <c r="G3679" s="43"/>
      <c r="H3679" s="43"/>
      <c r="I3679" s="43"/>
      <c r="J3679" s="43"/>
      <c r="K3679" s="133"/>
      <c r="L3679" s="43"/>
      <c r="M3679" s="133"/>
      <c r="N3679" s="133"/>
      <c r="O3679" s="43"/>
      <c r="P3679" s="43"/>
    </row>
    <row r="3680" spans="7:16" x14ac:dyDescent="0.25">
      <c r="G3680" s="43"/>
      <c r="H3680" s="43"/>
      <c r="I3680" s="43"/>
      <c r="J3680" s="43"/>
      <c r="K3680" s="133"/>
      <c r="L3680" s="43"/>
      <c r="M3680" s="133"/>
      <c r="N3680" s="133"/>
      <c r="O3680" s="43"/>
      <c r="P3680" s="43"/>
    </row>
    <row r="3681" spans="7:16" x14ac:dyDescent="0.25">
      <c r="G3681" s="43"/>
      <c r="H3681" s="43"/>
      <c r="I3681" s="43"/>
      <c r="J3681" s="43"/>
      <c r="K3681" s="133"/>
      <c r="L3681" s="43"/>
      <c r="M3681" s="133"/>
      <c r="N3681" s="133"/>
      <c r="O3681" s="43"/>
      <c r="P3681" s="43"/>
    </row>
    <row r="3682" spans="7:16" x14ac:dyDescent="0.25">
      <c r="G3682" s="43"/>
      <c r="H3682" s="43"/>
      <c r="I3682" s="43"/>
      <c r="J3682" s="43"/>
      <c r="K3682" s="133"/>
      <c r="L3682" s="43"/>
      <c r="M3682" s="133"/>
      <c r="N3682" s="133"/>
      <c r="O3682" s="43"/>
      <c r="P3682" s="43"/>
    </row>
    <row r="3683" spans="7:16" x14ac:dyDescent="0.25">
      <c r="G3683" s="43"/>
      <c r="H3683" s="43"/>
      <c r="I3683" s="43"/>
      <c r="J3683" s="43"/>
      <c r="K3683" s="133"/>
      <c r="L3683" s="43"/>
      <c r="M3683" s="133"/>
      <c r="N3683" s="133"/>
      <c r="O3683" s="43"/>
      <c r="P3683" s="43"/>
    </row>
    <row r="3684" spans="7:16" x14ac:dyDescent="0.25">
      <c r="G3684" s="43"/>
      <c r="H3684" s="43"/>
      <c r="I3684" s="43"/>
      <c r="J3684" s="43"/>
      <c r="K3684" s="133"/>
      <c r="L3684" s="43"/>
      <c r="M3684" s="133"/>
      <c r="N3684" s="133"/>
      <c r="O3684" s="43"/>
      <c r="P3684" s="43"/>
    </row>
    <row r="3685" spans="7:16" x14ac:dyDescent="0.25">
      <c r="G3685" s="43"/>
      <c r="H3685" s="43"/>
      <c r="I3685" s="43"/>
      <c r="J3685" s="43"/>
      <c r="K3685" s="133"/>
      <c r="L3685" s="43"/>
      <c r="M3685" s="133"/>
      <c r="N3685" s="133"/>
      <c r="O3685" s="43"/>
      <c r="P3685" s="43"/>
    </row>
    <row r="3686" spans="7:16" x14ac:dyDescent="0.25">
      <c r="G3686" s="43"/>
      <c r="H3686" s="43"/>
      <c r="I3686" s="43"/>
      <c r="J3686" s="43"/>
      <c r="K3686" s="133"/>
      <c r="L3686" s="43"/>
      <c r="M3686" s="133"/>
      <c r="N3686" s="133"/>
      <c r="O3686" s="43"/>
      <c r="P3686" s="43"/>
    </row>
    <row r="3687" spans="7:16" x14ac:dyDescent="0.25">
      <c r="G3687" s="43"/>
      <c r="H3687" s="43"/>
      <c r="I3687" s="43"/>
      <c r="J3687" s="43"/>
      <c r="K3687" s="133"/>
      <c r="L3687" s="43"/>
      <c r="M3687" s="133"/>
      <c r="N3687" s="133"/>
      <c r="O3687" s="43"/>
      <c r="P3687" s="43"/>
    </row>
    <row r="3688" spans="7:16" x14ac:dyDescent="0.25">
      <c r="G3688" s="43"/>
      <c r="H3688" s="43"/>
      <c r="I3688" s="43"/>
      <c r="J3688" s="43"/>
      <c r="K3688" s="133"/>
      <c r="L3688" s="43"/>
      <c r="M3688" s="133"/>
      <c r="N3688" s="133"/>
      <c r="O3688" s="43"/>
      <c r="P3688" s="43"/>
    </row>
    <row r="3689" spans="7:16" x14ac:dyDescent="0.25">
      <c r="G3689" s="43"/>
      <c r="H3689" s="43"/>
      <c r="I3689" s="43"/>
      <c r="J3689" s="43"/>
      <c r="K3689" s="133"/>
      <c r="L3689" s="43"/>
      <c r="M3689" s="133"/>
      <c r="N3689" s="133"/>
      <c r="O3689" s="43"/>
      <c r="P3689" s="43"/>
    </row>
    <row r="3690" spans="7:16" x14ac:dyDescent="0.25">
      <c r="G3690" s="43"/>
      <c r="H3690" s="43"/>
      <c r="I3690" s="43"/>
      <c r="J3690" s="43"/>
      <c r="K3690" s="133"/>
      <c r="L3690" s="43"/>
      <c r="M3690" s="133"/>
      <c r="N3690" s="133"/>
      <c r="O3690" s="43"/>
      <c r="P3690" s="43"/>
    </row>
    <row r="3691" spans="7:16" x14ac:dyDescent="0.25">
      <c r="G3691" s="43"/>
      <c r="H3691" s="43"/>
      <c r="I3691" s="43"/>
      <c r="J3691" s="43"/>
      <c r="K3691" s="133"/>
      <c r="L3691" s="43"/>
      <c r="M3691" s="133"/>
      <c r="N3691" s="133"/>
      <c r="O3691" s="43"/>
      <c r="P3691" s="43"/>
    </row>
    <row r="3692" spans="7:16" x14ac:dyDescent="0.25">
      <c r="G3692" s="43"/>
      <c r="H3692" s="43"/>
      <c r="I3692" s="43"/>
      <c r="J3692" s="43"/>
      <c r="K3692" s="133"/>
      <c r="L3692" s="43"/>
      <c r="M3692" s="133"/>
      <c r="N3692" s="133"/>
      <c r="O3692" s="43"/>
      <c r="P3692" s="43"/>
    </row>
    <row r="3693" spans="7:16" x14ac:dyDescent="0.25">
      <c r="G3693" s="43"/>
      <c r="H3693" s="43"/>
      <c r="I3693" s="43"/>
      <c r="J3693" s="43"/>
      <c r="K3693" s="133"/>
      <c r="L3693" s="43"/>
      <c r="M3693" s="133"/>
      <c r="N3693" s="133"/>
      <c r="O3693" s="43"/>
      <c r="P3693" s="43"/>
    </row>
    <row r="3694" spans="7:16" x14ac:dyDescent="0.25">
      <c r="G3694" s="43"/>
      <c r="H3694" s="43"/>
      <c r="I3694" s="43"/>
      <c r="J3694" s="43"/>
      <c r="K3694" s="133"/>
      <c r="L3694" s="43"/>
      <c r="M3694" s="133"/>
      <c r="N3694" s="133"/>
      <c r="O3694" s="43"/>
      <c r="P3694" s="43"/>
    </row>
    <row r="3695" spans="7:16" x14ac:dyDescent="0.25">
      <c r="G3695" s="43"/>
      <c r="H3695" s="43"/>
      <c r="I3695" s="43"/>
      <c r="J3695" s="43"/>
      <c r="K3695" s="133"/>
      <c r="L3695" s="43"/>
      <c r="M3695" s="133"/>
      <c r="N3695" s="133"/>
      <c r="O3695" s="43"/>
      <c r="P3695" s="43"/>
    </row>
    <row r="3696" spans="7:16" x14ac:dyDescent="0.25">
      <c r="G3696" s="43"/>
      <c r="H3696" s="43"/>
      <c r="I3696" s="43"/>
      <c r="J3696" s="43"/>
      <c r="K3696" s="133"/>
      <c r="L3696" s="43"/>
      <c r="M3696" s="133"/>
      <c r="N3696" s="133"/>
      <c r="O3696" s="43"/>
      <c r="P3696" s="43"/>
    </row>
    <row r="3697" spans="7:16" x14ac:dyDescent="0.25">
      <c r="G3697" s="43"/>
      <c r="H3697" s="43"/>
      <c r="I3697" s="43"/>
      <c r="J3697" s="43"/>
      <c r="K3697" s="133"/>
      <c r="L3697" s="43"/>
      <c r="M3697" s="133"/>
      <c r="N3697" s="133"/>
      <c r="O3697" s="43"/>
      <c r="P3697" s="43"/>
    </row>
    <row r="3698" spans="7:16" x14ac:dyDescent="0.25">
      <c r="G3698" s="43"/>
      <c r="H3698" s="43"/>
      <c r="I3698" s="43"/>
      <c r="J3698" s="43"/>
      <c r="K3698" s="133"/>
      <c r="L3698" s="43"/>
      <c r="M3698" s="133"/>
      <c r="N3698" s="133"/>
      <c r="O3698" s="43"/>
      <c r="P3698" s="43"/>
    </row>
    <row r="3699" spans="7:16" x14ac:dyDescent="0.25">
      <c r="G3699" s="43"/>
      <c r="H3699" s="43"/>
      <c r="I3699" s="43"/>
      <c r="J3699" s="43"/>
      <c r="K3699" s="133"/>
      <c r="L3699" s="43"/>
      <c r="M3699" s="133"/>
      <c r="N3699" s="133"/>
      <c r="O3699" s="43"/>
      <c r="P3699" s="43"/>
    </row>
    <row r="3700" spans="7:16" x14ac:dyDescent="0.25">
      <c r="G3700" s="43"/>
      <c r="H3700" s="43"/>
      <c r="I3700" s="43"/>
      <c r="J3700" s="43"/>
      <c r="K3700" s="133"/>
      <c r="L3700" s="43"/>
      <c r="M3700" s="133"/>
      <c r="N3700" s="133"/>
      <c r="O3700" s="43"/>
      <c r="P3700" s="43"/>
    </row>
    <row r="3701" spans="7:16" x14ac:dyDescent="0.25">
      <c r="G3701" s="43"/>
      <c r="H3701" s="43"/>
      <c r="I3701" s="43"/>
      <c r="J3701" s="43"/>
      <c r="K3701" s="133"/>
      <c r="L3701" s="43"/>
      <c r="M3701" s="133"/>
      <c r="N3701" s="133"/>
      <c r="O3701" s="43"/>
      <c r="P3701" s="43"/>
    </row>
    <row r="3702" spans="7:16" x14ac:dyDescent="0.25">
      <c r="G3702" s="43"/>
      <c r="H3702" s="43"/>
      <c r="I3702" s="43"/>
      <c r="J3702" s="43"/>
      <c r="K3702" s="133"/>
      <c r="L3702" s="43"/>
      <c r="M3702" s="133"/>
      <c r="N3702" s="133"/>
      <c r="O3702" s="43"/>
      <c r="P3702" s="43"/>
    </row>
    <row r="3703" spans="7:16" x14ac:dyDescent="0.25">
      <c r="G3703" s="43"/>
      <c r="H3703" s="43"/>
      <c r="I3703" s="43"/>
      <c r="J3703" s="43"/>
      <c r="K3703" s="133"/>
      <c r="L3703" s="43"/>
      <c r="M3703" s="133"/>
      <c r="N3703" s="133"/>
      <c r="O3703" s="43"/>
      <c r="P3703" s="43"/>
    </row>
    <row r="3704" spans="7:16" x14ac:dyDescent="0.25">
      <c r="G3704" s="43"/>
      <c r="H3704" s="43"/>
      <c r="I3704" s="43"/>
      <c r="J3704" s="43"/>
      <c r="K3704" s="133"/>
      <c r="L3704" s="43"/>
      <c r="M3704" s="133"/>
      <c r="N3704" s="133"/>
      <c r="O3704" s="43"/>
      <c r="P3704" s="43"/>
    </row>
    <row r="3705" spans="7:16" x14ac:dyDescent="0.25">
      <c r="G3705" s="43"/>
      <c r="H3705" s="43"/>
      <c r="I3705" s="43"/>
      <c r="J3705" s="43"/>
      <c r="K3705" s="133"/>
      <c r="L3705" s="43"/>
      <c r="M3705" s="133"/>
      <c r="N3705" s="133"/>
      <c r="O3705" s="43"/>
      <c r="P3705" s="43"/>
    </row>
    <row r="3706" spans="7:16" x14ac:dyDescent="0.25">
      <c r="G3706" s="43"/>
      <c r="H3706" s="43"/>
      <c r="I3706" s="43"/>
      <c r="J3706" s="43"/>
      <c r="K3706" s="133"/>
      <c r="L3706" s="43"/>
      <c r="M3706" s="133"/>
      <c r="N3706" s="133"/>
      <c r="O3706" s="43"/>
      <c r="P3706" s="43"/>
    </row>
    <row r="3707" spans="7:16" x14ac:dyDescent="0.25">
      <c r="G3707" s="43"/>
      <c r="H3707" s="43"/>
      <c r="I3707" s="43"/>
      <c r="J3707" s="43"/>
      <c r="K3707" s="133"/>
      <c r="L3707" s="43"/>
      <c r="M3707" s="133"/>
      <c r="N3707" s="133"/>
      <c r="O3707" s="43"/>
      <c r="P3707" s="43"/>
    </row>
    <row r="3708" spans="7:16" x14ac:dyDescent="0.25">
      <c r="G3708" s="43"/>
      <c r="H3708" s="43"/>
      <c r="I3708" s="43"/>
      <c r="J3708" s="43"/>
      <c r="K3708" s="133"/>
      <c r="L3708" s="43"/>
      <c r="M3708" s="133"/>
      <c r="N3708" s="133"/>
      <c r="O3708" s="43"/>
      <c r="P3708" s="43"/>
    </row>
    <row r="3709" spans="7:16" x14ac:dyDescent="0.25">
      <c r="G3709" s="43"/>
      <c r="H3709" s="43"/>
      <c r="I3709" s="43"/>
      <c r="J3709" s="43"/>
      <c r="K3709" s="133"/>
      <c r="L3709" s="43"/>
      <c r="M3709" s="133"/>
      <c r="N3709" s="133"/>
      <c r="O3709" s="43"/>
      <c r="P3709" s="43"/>
    </row>
    <row r="3710" spans="7:16" x14ac:dyDescent="0.25">
      <c r="G3710" s="43"/>
      <c r="H3710" s="43"/>
      <c r="I3710" s="43"/>
      <c r="J3710" s="43"/>
      <c r="K3710" s="133"/>
      <c r="L3710" s="43"/>
      <c r="M3710" s="133"/>
      <c r="N3710" s="133"/>
      <c r="O3710" s="43"/>
      <c r="P3710" s="43"/>
    </row>
    <row r="3711" spans="7:16" x14ac:dyDescent="0.25">
      <c r="G3711" s="43"/>
      <c r="H3711" s="43"/>
      <c r="I3711" s="43"/>
      <c r="J3711" s="43"/>
      <c r="K3711" s="133"/>
      <c r="L3711" s="43"/>
      <c r="M3711" s="133"/>
      <c r="N3711" s="133"/>
      <c r="O3711" s="43"/>
      <c r="P3711" s="43"/>
    </row>
    <row r="3712" spans="7:16" x14ac:dyDescent="0.25">
      <c r="G3712" s="43"/>
      <c r="H3712" s="43"/>
      <c r="I3712" s="43"/>
      <c r="J3712" s="43"/>
      <c r="K3712" s="133"/>
      <c r="L3712" s="43"/>
      <c r="M3712" s="133"/>
      <c r="N3712" s="133"/>
      <c r="O3712" s="43"/>
      <c r="P3712" s="43"/>
    </row>
    <row r="3713" spans="7:16" x14ac:dyDescent="0.25">
      <c r="G3713" s="43"/>
      <c r="H3713" s="43"/>
      <c r="I3713" s="43"/>
      <c r="J3713" s="43"/>
      <c r="K3713" s="133"/>
      <c r="L3713" s="43"/>
      <c r="M3713" s="133"/>
      <c r="N3713" s="133"/>
      <c r="O3713" s="43"/>
      <c r="P3713" s="43"/>
    </row>
    <row r="3714" spans="7:16" x14ac:dyDescent="0.25">
      <c r="G3714" s="43"/>
      <c r="H3714" s="43"/>
      <c r="I3714" s="43"/>
      <c r="J3714" s="43"/>
      <c r="K3714" s="133"/>
      <c r="L3714" s="43"/>
      <c r="M3714" s="133"/>
      <c r="N3714" s="133"/>
      <c r="O3714" s="43"/>
      <c r="P3714" s="43"/>
    </row>
    <row r="3715" spans="7:16" x14ac:dyDescent="0.25">
      <c r="G3715" s="43"/>
      <c r="H3715" s="43"/>
      <c r="I3715" s="43"/>
      <c r="J3715" s="43"/>
      <c r="K3715" s="133"/>
      <c r="L3715" s="43"/>
      <c r="M3715" s="133"/>
      <c r="N3715" s="133"/>
      <c r="O3715" s="43"/>
      <c r="P3715" s="43"/>
    </row>
    <row r="3716" spans="7:16" x14ac:dyDescent="0.25">
      <c r="G3716" s="43"/>
      <c r="H3716" s="43"/>
      <c r="I3716" s="43"/>
      <c r="J3716" s="43"/>
      <c r="K3716" s="133"/>
      <c r="L3716" s="43"/>
      <c r="M3716" s="133"/>
      <c r="N3716" s="133"/>
      <c r="O3716" s="43"/>
      <c r="P3716" s="43"/>
    </row>
    <row r="3717" spans="7:16" x14ac:dyDescent="0.25">
      <c r="G3717" s="43"/>
      <c r="H3717" s="43"/>
      <c r="I3717" s="43"/>
      <c r="J3717" s="43"/>
      <c r="K3717" s="133"/>
      <c r="L3717" s="43"/>
      <c r="M3717" s="133"/>
      <c r="N3717" s="133"/>
      <c r="O3717" s="43"/>
      <c r="P3717" s="43"/>
    </row>
    <row r="3718" spans="7:16" x14ac:dyDescent="0.25">
      <c r="G3718" s="43"/>
      <c r="H3718" s="43"/>
      <c r="I3718" s="43"/>
      <c r="J3718" s="43"/>
      <c r="K3718" s="133"/>
      <c r="L3718" s="43"/>
      <c r="M3718" s="133"/>
      <c r="N3718" s="133"/>
      <c r="O3718" s="43"/>
      <c r="P3718" s="43"/>
    </row>
    <row r="3719" spans="7:16" x14ac:dyDescent="0.25">
      <c r="G3719" s="43"/>
      <c r="H3719" s="43"/>
      <c r="I3719" s="43"/>
      <c r="J3719" s="43"/>
      <c r="K3719" s="133"/>
      <c r="L3719" s="43"/>
      <c r="M3719" s="133"/>
      <c r="N3719" s="133"/>
      <c r="O3719" s="43"/>
      <c r="P3719" s="43"/>
    </row>
    <row r="3720" spans="7:16" x14ac:dyDescent="0.25">
      <c r="G3720" s="43"/>
      <c r="H3720" s="43"/>
      <c r="I3720" s="43"/>
      <c r="J3720" s="43"/>
      <c r="K3720" s="133"/>
      <c r="L3720" s="43"/>
      <c r="M3720" s="133"/>
      <c r="N3720" s="133"/>
      <c r="O3720" s="43"/>
      <c r="P3720" s="43"/>
    </row>
    <row r="3721" spans="7:16" x14ac:dyDescent="0.25">
      <c r="G3721" s="43"/>
      <c r="H3721" s="43"/>
      <c r="I3721" s="43"/>
      <c r="J3721" s="43"/>
      <c r="K3721" s="133"/>
      <c r="L3721" s="43"/>
      <c r="M3721" s="133"/>
      <c r="N3721" s="133"/>
      <c r="O3721" s="43"/>
      <c r="P3721" s="43"/>
    </row>
    <row r="3722" spans="7:16" x14ac:dyDescent="0.25">
      <c r="G3722" s="43"/>
      <c r="H3722" s="43"/>
      <c r="I3722" s="43"/>
      <c r="J3722" s="43"/>
      <c r="K3722" s="133"/>
      <c r="L3722" s="43"/>
      <c r="M3722" s="133"/>
      <c r="N3722" s="133"/>
      <c r="O3722" s="43"/>
      <c r="P3722" s="43"/>
    </row>
    <row r="3723" spans="7:16" x14ac:dyDescent="0.25">
      <c r="G3723" s="43"/>
      <c r="H3723" s="43"/>
      <c r="I3723" s="43"/>
      <c r="J3723" s="43"/>
      <c r="K3723" s="133"/>
      <c r="L3723" s="43"/>
      <c r="M3723" s="133"/>
      <c r="N3723" s="133"/>
      <c r="O3723" s="43"/>
      <c r="P3723" s="43"/>
    </row>
    <row r="3724" spans="7:16" x14ac:dyDescent="0.25">
      <c r="G3724" s="43"/>
      <c r="H3724" s="43"/>
      <c r="I3724" s="43"/>
      <c r="J3724" s="43"/>
      <c r="K3724" s="133"/>
      <c r="L3724" s="43"/>
      <c r="M3724" s="133"/>
      <c r="N3724" s="133"/>
      <c r="O3724" s="43"/>
      <c r="P3724" s="43"/>
    </row>
    <row r="3725" spans="7:16" x14ac:dyDescent="0.25">
      <c r="G3725" s="43"/>
      <c r="H3725" s="43"/>
      <c r="I3725" s="43"/>
      <c r="J3725" s="43"/>
      <c r="K3725" s="133"/>
      <c r="L3725" s="43"/>
      <c r="M3725" s="133"/>
      <c r="N3725" s="133"/>
      <c r="O3725" s="43"/>
      <c r="P3725" s="43"/>
    </row>
    <row r="3726" spans="7:16" x14ac:dyDescent="0.25">
      <c r="G3726" s="43"/>
      <c r="H3726" s="43"/>
      <c r="I3726" s="43"/>
      <c r="J3726" s="43"/>
      <c r="K3726" s="133"/>
      <c r="L3726" s="43"/>
      <c r="M3726" s="133"/>
      <c r="N3726" s="133"/>
      <c r="O3726" s="43"/>
      <c r="P3726" s="43"/>
    </row>
    <row r="3727" spans="7:16" x14ac:dyDescent="0.25">
      <c r="G3727" s="43"/>
      <c r="H3727" s="43"/>
      <c r="I3727" s="43"/>
      <c r="J3727" s="43"/>
      <c r="K3727" s="133"/>
      <c r="L3727" s="43"/>
      <c r="M3727" s="133"/>
      <c r="N3727" s="133"/>
      <c r="O3727" s="43"/>
      <c r="P3727" s="43"/>
    </row>
    <row r="3728" spans="7:16" x14ac:dyDescent="0.25">
      <c r="G3728" s="43"/>
      <c r="H3728" s="43"/>
      <c r="I3728" s="43"/>
      <c r="J3728" s="43"/>
      <c r="K3728" s="133"/>
      <c r="L3728" s="43"/>
      <c r="M3728" s="133"/>
      <c r="N3728" s="133"/>
      <c r="O3728" s="43"/>
      <c r="P3728" s="43"/>
    </row>
    <row r="3729" spans="7:16" x14ac:dyDescent="0.25">
      <c r="G3729" s="43"/>
      <c r="H3729" s="43"/>
      <c r="I3729" s="43"/>
      <c r="J3729" s="43"/>
      <c r="K3729" s="133"/>
      <c r="L3729" s="43"/>
      <c r="M3729" s="133"/>
      <c r="N3729" s="133"/>
      <c r="O3729" s="43"/>
      <c r="P3729" s="43"/>
    </row>
    <row r="3730" spans="7:16" x14ac:dyDescent="0.25">
      <c r="G3730" s="43"/>
      <c r="H3730" s="43"/>
      <c r="I3730" s="43"/>
      <c r="J3730" s="43"/>
      <c r="K3730" s="133"/>
      <c r="L3730" s="43"/>
      <c r="M3730" s="133"/>
      <c r="N3730" s="133"/>
      <c r="O3730" s="43"/>
      <c r="P3730" s="43"/>
    </row>
    <row r="3731" spans="7:16" x14ac:dyDescent="0.25">
      <c r="G3731" s="43"/>
      <c r="H3731" s="43"/>
      <c r="I3731" s="43"/>
      <c r="J3731" s="43"/>
      <c r="K3731" s="133"/>
      <c r="L3731" s="43"/>
      <c r="M3731" s="133"/>
      <c r="N3731" s="133"/>
      <c r="O3731" s="43"/>
      <c r="P3731" s="43"/>
    </row>
    <row r="3732" spans="7:16" x14ac:dyDescent="0.25">
      <c r="G3732" s="43"/>
      <c r="H3732" s="43"/>
      <c r="I3732" s="43"/>
      <c r="J3732" s="43"/>
      <c r="K3732" s="133"/>
      <c r="L3732" s="43"/>
      <c r="M3732" s="133"/>
      <c r="N3732" s="133"/>
      <c r="O3732" s="43"/>
      <c r="P3732" s="43"/>
    </row>
    <row r="3733" spans="7:16" x14ac:dyDescent="0.25">
      <c r="G3733" s="43"/>
      <c r="H3733" s="43"/>
      <c r="I3733" s="43"/>
      <c r="J3733" s="43"/>
      <c r="K3733" s="133"/>
      <c r="L3733" s="43"/>
      <c r="M3733" s="133"/>
      <c r="N3733" s="133"/>
      <c r="O3733" s="43"/>
      <c r="P3733" s="43"/>
    </row>
    <row r="3734" spans="7:16" x14ac:dyDescent="0.25">
      <c r="G3734" s="43"/>
      <c r="H3734" s="43"/>
      <c r="I3734" s="43"/>
      <c r="J3734" s="43"/>
      <c r="K3734" s="133"/>
      <c r="L3734" s="43"/>
      <c r="M3734" s="133"/>
      <c r="N3734" s="133"/>
      <c r="O3734" s="43"/>
      <c r="P3734" s="43"/>
    </row>
    <row r="3735" spans="7:16" x14ac:dyDescent="0.25">
      <c r="G3735" s="43"/>
      <c r="H3735" s="43"/>
      <c r="I3735" s="43"/>
      <c r="J3735" s="43"/>
      <c r="K3735" s="133"/>
      <c r="L3735" s="43"/>
      <c r="M3735" s="133"/>
      <c r="N3735" s="133"/>
      <c r="O3735" s="43"/>
      <c r="P3735" s="43"/>
    </row>
    <row r="3736" spans="7:16" x14ac:dyDescent="0.25">
      <c r="G3736" s="43"/>
      <c r="H3736" s="43"/>
      <c r="I3736" s="43"/>
      <c r="J3736" s="43"/>
      <c r="K3736" s="133"/>
      <c r="L3736" s="43"/>
      <c r="M3736" s="133"/>
      <c r="N3736" s="133"/>
      <c r="O3736" s="43"/>
      <c r="P3736" s="43"/>
    </row>
    <row r="3737" spans="7:16" x14ac:dyDescent="0.25">
      <c r="G3737" s="43"/>
      <c r="H3737" s="43"/>
      <c r="I3737" s="43"/>
      <c r="J3737" s="43"/>
      <c r="K3737" s="133"/>
      <c r="L3737" s="43"/>
      <c r="M3737" s="133"/>
      <c r="N3737" s="133"/>
      <c r="O3737" s="43"/>
      <c r="P3737" s="43"/>
    </row>
    <row r="3738" spans="7:16" x14ac:dyDescent="0.25">
      <c r="G3738" s="43"/>
      <c r="H3738" s="43"/>
      <c r="I3738" s="43"/>
      <c r="J3738" s="43"/>
      <c r="K3738" s="133"/>
      <c r="L3738" s="43"/>
      <c r="M3738" s="133"/>
      <c r="N3738" s="133"/>
      <c r="O3738" s="43"/>
      <c r="P3738" s="43"/>
    </row>
    <row r="3739" spans="7:16" x14ac:dyDescent="0.25">
      <c r="G3739" s="43"/>
      <c r="H3739" s="43"/>
      <c r="I3739" s="43"/>
      <c r="J3739" s="43"/>
      <c r="K3739" s="133"/>
      <c r="L3739" s="43"/>
      <c r="M3739" s="133"/>
      <c r="N3739" s="133"/>
      <c r="O3739" s="43"/>
      <c r="P3739" s="43"/>
    </row>
    <row r="3740" spans="7:16" x14ac:dyDescent="0.25">
      <c r="G3740" s="43"/>
      <c r="H3740" s="43"/>
      <c r="I3740" s="43"/>
      <c r="J3740" s="43"/>
      <c r="K3740" s="133"/>
      <c r="L3740" s="43"/>
      <c r="M3740" s="133"/>
      <c r="N3740" s="133"/>
      <c r="O3740" s="43"/>
      <c r="P3740" s="43"/>
    </row>
    <row r="3741" spans="7:16" x14ac:dyDescent="0.25">
      <c r="G3741" s="43"/>
      <c r="H3741" s="43"/>
      <c r="I3741" s="43"/>
      <c r="J3741" s="43"/>
      <c r="K3741" s="133"/>
      <c r="L3741" s="43"/>
      <c r="M3741" s="133"/>
      <c r="N3741" s="133"/>
      <c r="O3741" s="43"/>
      <c r="P3741" s="43"/>
    </row>
    <row r="3742" spans="7:16" x14ac:dyDescent="0.25">
      <c r="G3742" s="43"/>
      <c r="H3742" s="43"/>
      <c r="I3742" s="43"/>
      <c r="J3742" s="43"/>
      <c r="K3742" s="133"/>
      <c r="L3742" s="43"/>
      <c r="M3742" s="133"/>
      <c r="N3742" s="133"/>
      <c r="O3742" s="43"/>
      <c r="P3742" s="43"/>
    </row>
    <row r="3743" spans="7:16" x14ac:dyDescent="0.25">
      <c r="G3743" s="43"/>
      <c r="H3743" s="43"/>
      <c r="I3743" s="43"/>
      <c r="J3743" s="43"/>
      <c r="K3743" s="133"/>
      <c r="L3743" s="43"/>
      <c r="M3743" s="133"/>
      <c r="N3743" s="133"/>
      <c r="O3743" s="43"/>
      <c r="P3743" s="43"/>
    </row>
    <row r="3744" spans="7:16" x14ac:dyDescent="0.25">
      <c r="G3744" s="43"/>
      <c r="H3744" s="43"/>
      <c r="I3744" s="43"/>
      <c r="J3744" s="43"/>
      <c r="K3744" s="133"/>
      <c r="L3744" s="43"/>
      <c r="M3744" s="133"/>
      <c r="N3744" s="133"/>
      <c r="O3744" s="43"/>
      <c r="P3744" s="43"/>
    </row>
    <row r="3745" spans="7:16" x14ac:dyDescent="0.25">
      <c r="G3745" s="43"/>
      <c r="H3745" s="43"/>
      <c r="I3745" s="43"/>
      <c r="J3745" s="43"/>
      <c r="K3745" s="133"/>
      <c r="L3745" s="43"/>
      <c r="M3745" s="133"/>
      <c r="N3745" s="133"/>
      <c r="O3745" s="43"/>
      <c r="P3745" s="43"/>
    </row>
    <row r="3746" spans="7:16" x14ac:dyDescent="0.25">
      <c r="G3746" s="43"/>
      <c r="H3746" s="43"/>
      <c r="I3746" s="43"/>
      <c r="J3746" s="43"/>
      <c r="K3746" s="133"/>
      <c r="L3746" s="43"/>
      <c r="M3746" s="133"/>
      <c r="N3746" s="133"/>
      <c r="O3746" s="43"/>
      <c r="P3746" s="43"/>
    </row>
    <row r="3747" spans="7:16" x14ac:dyDescent="0.25">
      <c r="G3747" s="43"/>
      <c r="H3747" s="43"/>
      <c r="I3747" s="43"/>
      <c r="J3747" s="43"/>
      <c r="K3747" s="133"/>
      <c r="L3747" s="43"/>
      <c r="M3747" s="133"/>
      <c r="N3747" s="133"/>
      <c r="O3747" s="43"/>
      <c r="P3747" s="43"/>
    </row>
    <row r="3748" spans="7:16" x14ac:dyDescent="0.25">
      <c r="G3748" s="43"/>
      <c r="H3748" s="43"/>
      <c r="I3748" s="43"/>
      <c r="J3748" s="43"/>
      <c r="K3748" s="133"/>
      <c r="L3748" s="43"/>
      <c r="M3748" s="133"/>
      <c r="N3748" s="133"/>
      <c r="O3748" s="43"/>
      <c r="P3748" s="43"/>
    </row>
    <row r="3749" spans="7:16" x14ac:dyDescent="0.25">
      <c r="G3749" s="43"/>
      <c r="H3749" s="43"/>
      <c r="I3749" s="43"/>
      <c r="J3749" s="43"/>
      <c r="K3749" s="133"/>
      <c r="L3749" s="43"/>
      <c r="M3749" s="133"/>
      <c r="N3749" s="133"/>
      <c r="O3749" s="43"/>
      <c r="P3749" s="43"/>
    </row>
    <row r="3750" spans="7:16" x14ac:dyDescent="0.25">
      <c r="G3750" s="43"/>
      <c r="H3750" s="43"/>
      <c r="I3750" s="43"/>
      <c r="J3750" s="43"/>
      <c r="K3750" s="133"/>
      <c r="L3750" s="43"/>
      <c r="M3750" s="133"/>
      <c r="N3750" s="133"/>
      <c r="O3750" s="43"/>
      <c r="P3750" s="43"/>
    </row>
    <row r="3751" spans="7:16" x14ac:dyDescent="0.25">
      <c r="G3751" s="43"/>
      <c r="H3751" s="43"/>
      <c r="I3751" s="43"/>
      <c r="J3751" s="43"/>
      <c r="K3751" s="133"/>
      <c r="L3751" s="43"/>
      <c r="M3751" s="133"/>
      <c r="N3751" s="133"/>
      <c r="O3751" s="43"/>
      <c r="P3751" s="43"/>
    </row>
    <row r="3752" spans="7:16" x14ac:dyDescent="0.25">
      <c r="G3752" s="43"/>
      <c r="H3752" s="43"/>
      <c r="I3752" s="43"/>
      <c r="J3752" s="43"/>
      <c r="K3752" s="133"/>
      <c r="L3752" s="43"/>
      <c r="M3752" s="133"/>
      <c r="N3752" s="133"/>
      <c r="O3752" s="43"/>
      <c r="P3752" s="43"/>
    </row>
    <row r="3753" spans="7:16" x14ac:dyDescent="0.25">
      <c r="G3753" s="43"/>
      <c r="H3753" s="43"/>
      <c r="I3753" s="43"/>
      <c r="J3753" s="43"/>
      <c r="K3753" s="133"/>
      <c r="L3753" s="43"/>
      <c r="M3753" s="133"/>
      <c r="N3753" s="133"/>
      <c r="O3753" s="43"/>
      <c r="P3753" s="43"/>
    </row>
    <row r="3754" spans="7:16" x14ac:dyDescent="0.25">
      <c r="G3754" s="43"/>
      <c r="H3754" s="43"/>
      <c r="I3754" s="43"/>
      <c r="J3754" s="43"/>
      <c r="K3754" s="133"/>
      <c r="L3754" s="43"/>
      <c r="M3754" s="133"/>
      <c r="N3754" s="133"/>
      <c r="O3754" s="43"/>
      <c r="P3754" s="43"/>
    </row>
    <row r="3755" spans="7:16" x14ac:dyDescent="0.25">
      <c r="G3755" s="43"/>
      <c r="H3755" s="43"/>
      <c r="I3755" s="43"/>
      <c r="J3755" s="43"/>
      <c r="K3755" s="133"/>
      <c r="L3755" s="43"/>
      <c r="M3755" s="133"/>
      <c r="N3755" s="133"/>
      <c r="O3755" s="43"/>
      <c r="P3755" s="43"/>
    </row>
    <row r="3756" spans="7:16" x14ac:dyDescent="0.25">
      <c r="G3756" s="43"/>
      <c r="H3756" s="43"/>
      <c r="I3756" s="43"/>
      <c r="J3756" s="43"/>
      <c r="K3756" s="133"/>
      <c r="L3756" s="43"/>
      <c r="M3756" s="133"/>
      <c r="N3756" s="133"/>
      <c r="O3756" s="43"/>
      <c r="P3756" s="43"/>
    </row>
    <row r="3757" spans="7:16" x14ac:dyDescent="0.25">
      <c r="G3757" s="43"/>
      <c r="H3757" s="43"/>
      <c r="I3757" s="43"/>
      <c r="J3757" s="43"/>
      <c r="K3757" s="133"/>
      <c r="L3757" s="43"/>
      <c r="M3757" s="133"/>
      <c r="N3757" s="133"/>
      <c r="O3757" s="43"/>
      <c r="P3757" s="43"/>
    </row>
    <row r="3758" spans="7:16" x14ac:dyDescent="0.25">
      <c r="G3758" s="43"/>
      <c r="H3758" s="43"/>
      <c r="I3758" s="43"/>
      <c r="J3758" s="43"/>
      <c r="K3758" s="133"/>
      <c r="L3758" s="43"/>
      <c r="M3758" s="133"/>
      <c r="N3758" s="133"/>
      <c r="O3758" s="43"/>
      <c r="P3758" s="43"/>
    </row>
    <row r="3759" spans="7:16" x14ac:dyDescent="0.25">
      <c r="G3759" s="43"/>
      <c r="H3759" s="43"/>
      <c r="I3759" s="43"/>
      <c r="J3759" s="43"/>
      <c r="K3759" s="133"/>
      <c r="L3759" s="43"/>
      <c r="M3759" s="133"/>
      <c r="N3759" s="133"/>
      <c r="O3759" s="43"/>
      <c r="P3759" s="43"/>
    </row>
    <row r="3760" spans="7:16" x14ac:dyDescent="0.25">
      <c r="G3760" s="43"/>
      <c r="H3760" s="43"/>
      <c r="I3760" s="43"/>
      <c r="J3760" s="43"/>
      <c r="K3760" s="133"/>
      <c r="L3760" s="43"/>
      <c r="M3760" s="133"/>
      <c r="N3760" s="133"/>
      <c r="O3760" s="43"/>
      <c r="P3760" s="43"/>
    </row>
    <row r="3761" spans="7:16" x14ac:dyDescent="0.25">
      <c r="G3761" s="43"/>
      <c r="H3761" s="43"/>
      <c r="I3761" s="43"/>
      <c r="J3761" s="43"/>
      <c r="K3761" s="133"/>
      <c r="L3761" s="43"/>
      <c r="M3761" s="133"/>
      <c r="N3761" s="133"/>
      <c r="O3761" s="43"/>
      <c r="P3761" s="43"/>
    </row>
    <row r="3762" spans="7:16" x14ac:dyDescent="0.25">
      <c r="G3762" s="43"/>
      <c r="H3762" s="43"/>
      <c r="I3762" s="43"/>
      <c r="J3762" s="43"/>
      <c r="K3762" s="133"/>
      <c r="L3762" s="43"/>
      <c r="M3762" s="133"/>
      <c r="N3762" s="133"/>
      <c r="O3762" s="43"/>
      <c r="P3762" s="43"/>
    </row>
    <row r="3763" spans="7:16" x14ac:dyDescent="0.25">
      <c r="G3763" s="43"/>
      <c r="H3763" s="43"/>
      <c r="I3763" s="43"/>
      <c r="J3763" s="43"/>
      <c r="K3763" s="133"/>
      <c r="L3763" s="43"/>
      <c r="M3763" s="133"/>
      <c r="N3763" s="133"/>
      <c r="O3763" s="43"/>
      <c r="P3763" s="43"/>
    </row>
    <row r="3764" spans="7:16" x14ac:dyDescent="0.25">
      <c r="G3764" s="43"/>
      <c r="H3764" s="43"/>
      <c r="I3764" s="43"/>
      <c r="J3764" s="43"/>
      <c r="K3764" s="133"/>
      <c r="L3764" s="43"/>
      <c r="M3764" s="133"/>
      <c r="N3764" s="133"/>
      <c r="O3764" s="43"/>
      <c r="P3764" s="43"/>
    </row>
    <row r="3765" spans="7:16" x14ac:dyDescent="0.25">
      <c r="G3765" s="43"/>
      <c r="H3765" s="43"/>
      <c r="I3765" s="43"/>
      <c r="J3765" s="43"/>
      <c r="K3765" s="133"/>
      <c r="L3765" s="43"/>
      <c r="M3765" s="133"/>
      <c r="N3765" s="133"/>
      <c r="O3765" s="43"/>
      <c r="P3765" s="43"/>
    </row>
    <row r="3766" spans="7:16" x14ac:dyDescent="0.25">
      <c r="G3766" s="43"/>
      <c r="H3766" s="43"/>
      <c r="I3766" s="43"/>
      <c r="J3766" s="43"/>
      <c r="K3766" s="133"/>
      <c r="L3766" s="43"/>
      <c r="M3766" s="133"/>
      <c r="N3766" s="133"/>
      <c r="O3766" s="43"/>
      <c r="P3766" s="43"/>
    </row>
    <row r="3767" spans="7:16" x14ac:dyDescent="0.25">
      <c r="G3767" s="43"/>
      <c r="H3767" s="43"/>
      <c r="I3767" s="43"/>
      <c r="J3767" s="43"/>
      <c r="K3767" s="133"/>
      <c r="L3767" s="43"/>
      <c r="M3767" s="133"/>
      <c r="N3767" s="133"/>
      <c r="O3767" s="43"/>
      <c r="P3767" s="43"/>
    </row>
    <row r="3768" spans="7:16" x14ac:dyDescent="0.25">
      <c r="G3768" s="43"/>
      <c r="H3768" s="43"/>
      <c r="I3768" s="43"/>
      <c r="J3768" s="43"/>
      <c r="K3768" s="133"/>
      <c r="L3768" s="43"/>
      <c r="M3768" s="133"/>
      <c r="N3768" s="133"/>
      <c r="O3768" s="43"/>
      <c r="P3768" s="43"/>
    </row>
    <row r="3769" spans="7:16" x14ac:dyDescent="0.25">
      <c r="G3769" s="43"/>
      <c r="H3769" s="43"/>
      <c r="I3769" s="43"/>
      <c r="J3769" s="43"/>
      <c r="K3769" s="133"/>
      <c r="L3769" s="43"/>
      <c r="M3769" s="133"/>
      <c r="N3769" s="133"/>
      <c r="O3769" s="43"/>
      <c r="P3769" s="43"/>
    </row>
    <row r="3770" spans="7:16" x14ac:dyDescent="0.25">
      <c r="G3770" s="43"/>
      <c r="H3770" s="43"/>
      <c r="I3770" s="43"/>
      <c r="J3770" s="43"/>
      <c r="K3770" s="133"/>
      <c r="L3770" s="43"/>
      <c r="M3770" s="133"/>
      <c r="N3770" s="133"/>
      <c r="O3770" s="43"/>
      <c r="P3770" s="43"/>
    </row>
    <row r="3771" spans="7:16" x14ac:dyDescent="0.25">
      <c r="G3771" s="43"/>
      <c r="H3771" s="43"/>
      <c r="I3771" s="43"/>
      <c r="J3771" s="43"/>
      <c r="K3771" s="133"/>
      <c r="L3771" s="43"/>
      <c r="M3771" s="133"/>
      <c r="N3771" s="133"/>
      <c r="O3771" s="43"/>
      <c r="P3771" s="43"/>
    </row>
    <row r="3772" spans="7:16" x14ac:dyDescent="0.25">
      <c r="G3772" s="43"/>
      <c r="H3772" s="43"/>
      <c r="I3772" s="43"/>
      <c r="J3772" s="43"/>
      <c r="K3772" s="133"/>
      <c r="L3772" s="43"/>
      <c r="M3772" s="133"/>
      <c r="N3772" s="133"/>
      <c r="O3772" s="43"/>
      <c r="P3772" s="43"/>
    </row>
    <row r="3773" spans="7:16" x14ac:dyDescent="0.25">
      <c r="G3773" s="43"/>
      <c r="H3773" s="43"/>
      <c r="I3773" s="43"/>
      <c r="J3773" s="43"/>
      <c r="K3773" s="133"/>
      <c r="L3773" s="43"/>
      <c r="M3773" s="133"/>
      <c r="N3773" s="133"/>
      <c r="O3773" s="43"/>
      <c r="P3773" s="43"/>
    </row>
    <row r="3774" spans="7:16" x14ac:dyDescent="0.25">
      <c r="G3774" s="43"/>
      <c r="H3774" s="43"/>
      <c r="I3774" s="43"/>
      <c r="J3774" s="43"/>
      <c r="K3774" s="133"/>
      <c r="L3774" s="43"/>
      <c r="M3774" s="133"/>
      <c r="N3774" s="133"/>
      <c r="O3774" s="43"/>
      <c r="P3774" s="43"/>
    </row>
    <row r="3775" spans="7:16" x14ac:dyDescent="0.25">
      <c r="G3775" s="43"/>
      <c r="H3775" s="43"/>
      <c r="I3775" s="43"/>
      <c r="J3775" s="43"/>
      <c r="K3775" s="133"/>
      <c r="L3775" s="43"/>
      <c r="M3775" s="133"/>
      <c r="N3775" s="133"/>
      <c r="O3775" s="43"/>
      <c r="P3775" s="43"/>
    </row>
    <row r="3776" spans="7:16" x14ac:dyDescent="0.25">
      <c r="G3776" s="43"/>
      <c r="H3776" s="43"/>
      <c r="I3776" s="43"/>
      <c r="J3776" s="43"/>
      <c r="K3776" s="133"/>
      <c r="L3776" s="43"/>
      <c r="M3776" s="133"/>
      <c r="N3776" s="133"/>
      <c r="O3776" s="43"/>
      <c r="P3776" s="43"/>
    </row>
    <row r="3777" spans="7:16" x14ac:dyDescent="0.25">
      <c r="G3777" s="43"/>
      <c r="H3777" s="43"/>
      <c r="I3777" s="43"/>
      <c r="J3777" s="43"/>
      <c r="K3777" s="133"/>
      <c r="L3777" s="43"/>
      <c r="M3777" s="133"/>
      <c r="N3777" s="133"/>
      <c r="O3777" s="43"/>
      <c r="P3777" s="43"/>
    </row>
    <row r="3778" spans="7:16" x14ac:dyDescent="0.25">
      <c r="G3778" s="43"/>
      <c r="H3778" s="43"/>
      <c r="I3778" s="43"/>
      <c r="J3778" s="43"/>
      <c r="K3778" s="133"/>
      <c r="L3778" s="43"/>
      <c r="M3778" s="133"/>
      <c r="N3778" s="133"/>
      <c r="O3778" s="43"/>
      <c r="P3778" s="43"/>
    </row>
    <row r="3779" spans="7:16" x14ac:dyDescent="0.25">
      <c r="G3779" s="43"/>
      <c r="H3779" s="43"/>
      <c r="I3779" s="43"/>
      <c r="J3779" s="43"/>
      <c r="K3779" s="133"/>
      <c r="L3779" s="43"/>
      <c r="M3779" s="133"/>
      <c r="N3779" s="133"/>
      <c r="O3779" s="43"/>
      <c r="P3779" s="43"/>
    </row>
    <row r="3780" spans="7:16" x14ac:dyDescent="0.25">
      <c r="G3780" s="43"/>
      <c r="H3780" s="43"/>
      <c r="I3780" s="43"/>
      <c r="J3780" s="43"/>
      <c r="K3780" s="133"/>
      <c r="L3780" s="43"/>
      <c r="M3780" s="133"/>
      <c r="N3780" s="133"/>
      <c r="O3780" s="43"/>
      <c r="P3780" s="43"/>
    </row>
    <row r="3781" spans="7:16" x14ac:dyDescent="0.25">
      <c r="G3781" s="43"/>
      <c r="H3781" s="43"/>
      <c r="I3781" s="43"/>
      <c r="J3781" s="43"/>
      <c r="K3781" s="133"/>
      <c r="L3781" s="43"/>
      <c r="M3781" s="133"/>
      <c r="N3781" s="133"/>
      <c r="O3781" s="43"/>
      <c r="P3781" s="43"/>
    </row>
    <row r="3782" spans="7:16" x14ac:dyDescent="0.25">
      <c r="G3782" s="43"/>
      <c r="H3782" s="43"/>
      <c r="I3782" s="43"/>
      <c r="J3782" s="43"/>
      <c r="K3782" s="133"/>
      <c r="L3782" s="43"/>
      <c r="M3782" s="133"/>
      <c r="N3782" s="133"/>
      <c r="O3782" s="43"/>
      <c r="P3782" s="43"/>
    </row>
    <row r="3783" spans="7:16" x14ac:dyDescent="0.25">
      <c r="G3783" s="43"/>
      <c r="H3783" s="43"/>
      <c r="I3783" s="43"/>
      <c r="J3783" s="43"/>
      <c r="K3783" s="133"/>
      <c r="L3783" s="43"/>
      <c r="M3783" s="133"/>
      <c r="N3783" s="133"/>
      <c r="O3783" s="43"/>
      <c r="P3783" s="43"/>
    </row>
    <row r="3784" spans="7:16" x14ac:dyDescent="0.25">
      <c r="G3784" s="43"/>
      <c r="H3784" s="43"/>
      <c r="I3784" s="43"/>
      <c r="J3784" s="43"/>
      <c r="K3784" s="133"/>
      <c r="L3784" s="43"/>
      <c r="M3784" s="133"/>
      <c r="N3784" s="133"/>
      <c r="O3784" s="43"/>
      <c r="P3784" s="43"/>
    </row>
    <row r="3785" spans="7:16" x14ac:dyDescent="0.25">
      <c r="G3785" s="43"/>
      <c r="H3785" s="43"/>
      <c r="I3785" s="43"/>
      <c r="J3785" s="43"/>
      <c r="K3785" s="133"/>
      <c r="L3785" s="43"/>
      <c r="M3785" s="133"/>
      <c r="N3785" s="133"/>
      <c r="O3785" s="43"/>
      <c r="P3785" s="43"/>
    </row>
    <row r="3786" spans="7:16" x14ac:dyDescent="0.25">
      <c r="G3786" s="43"/>
      <c r="H3786" s="43"/>
      <c r="I3786" s="43"/>
      <c r="J3786" s="43"/>
      <c r="K3786" s="133"/>
      <c r="L3786" s="43"/>
      <c r="M3786" s="133"/>
      <c r="N3786" s="133"/>
      <c r="O3786" s="43"/>
      <c r="P3786" s="43"/>
    </row>
    <row r="3787" spans="7:16" x14ac:dyDescent="0.25">
      <c r="G3787" s="43"/>
      <c r="H3787" s="43"/>
      <c r="I3787" s="43"/>
      <c r="J3787" s="43"/>
      <c r="K3787" s="133"/>
      <c r="L3787" s="43"/>
      <c r="M3787" s="133"/>
      <c r="N3787" s="133"/>
      <c r="O3787" s="43"/>
      <c r="P3787" s="43"/>
    </row>
    <row r="3788" spans="7:16" x14ac:dyDescent="0.25">
      <c r="G3788" s="43"/>
      <c r="H3788" s="43"/>
      <c r="I3788" s="43"/>
      <c r="J3788" s="43"/>
      <c r="K3788" s="133"/>
      <c r="L3788" s="43"/>
      <c r="M3788" s="133"/>
      <c r="N3788" s="133"/>
      <c r="O3788" s="43"/>
      <c r="P3788" s="43"/>
    </row>
    <row r="3789" spans="7:16" x14ac:dyDescent="0.25">
      <c r="G3789" s="43"/>
      <c r="H3789" s="43"/>
      <c r="I3789" s="43"/>
      <c r="J3789" s="43"/>
      <c r="K3789" s="133"/>
      <c r="L3789" s="43"/>
      <c r="M3789" s="133"/>
      <c r="N3789" s="133"/>
      <c r="O3789" s="43"/>
      <c r="P3789" s="43"/>
    </row>
    <row r="3790" spans="7:16" x14ac:dyDescent="0.25">
      <c r="G3790" s="43"/>
      <c r="H3790" s="43"/>
      <c r="I3790" s="43"/>
      <c r="J3790" s="43"/>
      <c r="K3790" s="133"/>
      <c r="L3790" s="43"/>
      <c r="M3790" s="133"/>
      <c r="N3790" s="133"/>
      <c r="O3790" s="43"/>
      <c r="P3790" s="43"/>
    </row>
    <row r="3791" spans="7:16" x14ac:dyDescent="0.25">
      <c r="G3791" s="43"/>
      <c r="H3791" s="43"/>
      <c r="I3791" s="43"/>
      <c r="J3791" s="43"/>
      <c r="K3791" s="133"/>
      <c r="L3791" s="43"/>
      <c r="M3791" s="133"/>
      <c r="N3791" s="133"/>
      <c r="O3791" s="43"/>
      <c r="P3791" s="43"/>
    </row>
    <row r="3792" spans="7:16" x14ac:dyDescent="0.25">
      <c r="G3792" s="43"/>
      <c r="H3792" s="43"/>
      <c r="I3792" s="43"/>
      <c r="J3792" s="43"/>
      <c r="K3792" s="133"/>
      <c r="L3792" s="43"/>
      <c r="M3792" s="133"/>
      <c r="N3792" s="133"/>
      <c r="O3792" s="43"/>
      <c r="P3792" s="43"/>
    </row>
    <row r="3793" spans="7:16" x14ac:dyDescent="0.25">
      <c r="G3793" s="43"/>
      <c r="H3793" s="43"/>
      <c r="I3793" s="43"/>
      <c r="J3793" s="43"/>
      <c r="K3793" s="133"/>
      <c r="L3793" s="43"/>
      <c r="M3793" s="133"/>
      <c r="N3793" s="133"/>
      <c r="O3793" s="43"/>
      <c r="P3793" s="43"/>
    </row>
    <row r="3794" spans="7:16" x14ac:dyDescent="0.25">
      <c r="G3794" s="43"/>
      <c r="H3794" s="43"/>
      <c r="I3794" s="43"/>
      <c r="J3794" s="43"/>
      <c r="K3794" s="133"/>
      <c r="L3794" s="43"/>
      <c r="M3794" s="133"/>
      <c r="N3794" s="133"/>
      <c r="O3794" s="43"/>
      <c r="P3794" s="43"/>
    </row>
    <row r="3795" spans="7:16" x14ac:dyDescent="0.25">
      <c r="G3795" s="43"/>
      <c r="H3795" s="43"/>
      <c r="I3795" s="43"/>
      <c r="J3795" s="43"/>
      <c r="K3795" s="133"/>
      <c r="L3795" s="43"/>
      <c r="M3795" s="133"/>
      <c r="N3795" s="133"/>
      <c r="O3795" s="43"/>
      <c r="P3795" s="43"/>
    </row>
    <row r="3796" spans="7:16" x14ac:dyDescent="0.25">
      <c r="G3796" s="43"/>
      <c r="H3796" s="43"/>
      <c r="I3796" s="43"/>
      <c r="J3796" s="43"/>
      <c r="K3796" s="133"/>
      <c r="L3796" s="43"/>
      <c r="M3796" s="133"/>
      <c r="N3796" s="133"/>
      <c r="O3796" s="43"/>
      <c r="P3796" s="43"/>
    </row>
    <row r="3797" spans="7:16" x14ac:dyDescent="0.25">
      <c r="G3797" s="43"/>
      <c r="H3797" s="43"/>
      <c r="I3797" s="43"/>
      <c r="J3797" s="43"/>
      <c r="K3797" s="133"/>
      <c r="L3797" s="43"/>
      <c r="M3797" s="133"/>
      <c r="N3797" s="133"/>
      <c r="O3797" s="43"/>
      <c r="P3797" s="43"/>
    </row>
    <row r="3798" spans="7:16" x14ac:dyDescent="0.25">
      <c r="G3798" s="43"/>
      <c r="H3798" s="43"/>
      <c r="I3798" s="43"/>
      <c r="J3798" s="43"/>
      <c r="K3798" s="133"/>
      <c r="L3798" s="43"/>
      <c r="M3798" s="133"/>
      <c r="N3798" s="133"/>
      <c r="O3798" s="43"/>
      <c r="P3798" s="43"/>
    </row>
    <row r="3799" spans="7:16" x14ac:dyDescent="0.25">
      <c r="G3799" s="43"/>
      <c r="H3799" s="43"/>
      <c r="I3799" s="43"/>
      <c r="J3799" s="43"/>
      <c r="K3799" s="133"/>
      <c r="L3799" s="43"/>
      <c r="M3799" s="133"/>
      <c r="N3799" s="133"/>
      <c r="O3799" s="43"/>
      <c r="P3799" s="43"/>
    </row>
    <row r="3800" spans="7:16" x14ac:dyDescent="0.25">
      <c r="G3800" s="43"/>
      <c r="H3800" s="43"/>
      <c r="I3800" s="43"/>
      <c r="J3800" s="43"/>
      <c r="K3800" s="133"/>
      <c r="L3800" s="43"/>
      <c r="M3800" s="133"/>
      <c r="N3800" s="133"/>
      <c r="O3800" s="43"/>
      <c r="P3800" s="43"/>
    </row>
    <row r="3801" spans="7:16" x14ac:dyDescent="0.25">
      <c r="G3801" s="43"/>
      <c r="H3801" s="43"/>
      <c r="I3801" s="43"/>
      <c r="J3801" s="43"/>
      <c r="K3801" s="133"/>
      <c r="L3801" s="43"/>
      <c r="M3801" s="133"/>
      <c r="N3801" s="133"/>
      <c r="O3801" s="43"/>
      <c r="P3801" s="43"/>
    </row>
    <row r="3802" spans="7:16" x14ac:dyDescent="0.25">
      <c r="G3802" s="43"/>
      <c r="H3802" s="43"/>
      <c r="I3802" s="43"/>
      <c r="J3802" s="43"/>
      <c r="K3802" s="133"/>
      <c r="L3802" s="43"/>
      <c r="M3802" s="133"/>
      <c r="N3802" s="133"/>
      <c r="O3802" s="43"/>
      <c r="P3802" s="43"/>
    </row>
    <row r="3803" spans="7:16" x14ac:dyDescent="0.25">
      <c r="G3803" s="43"/>
      <c r="H3803" s="43"/>
      <c r="I3803" s="43"/>
      <c r="J3803" s="43"/>
      <c r="K3803" s="133"/>
      <c r="L3803" s="43"/>
      <c r="M3803" s="133"/>
      <c r="N3803" s="133"/>
      <c r="O3803" s="43"/>
      <c r="P3803" s="43"/>
    </row>
    <row r="3804" spans="7:16" x14ac:dyDescent="0.25">
      <c r="G3804" s="43"/>
      <c r="H3804" s="43"/>
      <c r="I3804" s="43"/>
      <c r="J3804" s="43"/>
      <c r="K3804" s="133"/>
      <c r="L3804" s="43"/>
      <c r="M3804" s="133"/>
      <c r="N3804" s="133"/>
      <c r="O3804" s="43"/>
      <c r="P3804" s="43"/>
    </row>
    <row r="3805" spans="7:16" x14ac:dyDescent="0.25">
      <c r="G3805" s="43"/>
      <c r="H3805" s="43"/>
      <c r="I3805" s="43"/>
      <c r="J3805" s="43"/>
      <c r="K3805" s="133"/>
      <c r="L3805" s="43"/>
      <c r="M3805" s="133"/>
      <c r="N3805" s="133"/>
      <c r="O3805" s="43"/>
      <c r="P3805" s="43"/>
    </row>
    <row r="3806" spans="7:16" x14ac:dyDescent="0.25">
      <c r="G3806" s="43"/>
      <c r="H3806" s="43"/>
      <c r="I3806" s="43"/>
      <c r="J3806" s="43"/>
      <c r="K3806" s="133"/>
      <c r="L3806" s="43"/>
      <c r="M3806" s="133"/>
      <c r="N3806" s="133"/>
      <c r="O3806" s="43"/>
      <c r="P3806" s="43"/>
    </row>
    <row r="3807" spans="7:16" x14ac:dyDescent="0.25">
      <c r="G3807" s="43"/>
      <c r="H3807" s="43"/>
      <c r="I3807" s="43"/>
      <c r="J3807" s="43"/>
      <c r="K3807" s="133"/>
      <c r="L3807" s="43"/>
      <c r="M3807" s="133"/>
      <c r="N3807" s="133"/>
      <c r="O3807" s="43"/>
      <c r="P3807" s="43"/>
    </row>
    <row r="3808" spans="7:16" x14ac:dyDescent="0.25">
      <c r="G3808" s="43"/>
      <c r="H3808" s="43"/>
      <c r="I3808" s="43"/>
      <c r="J3808" s="43"/>
      <c r="K3808" s="133"/>
      <c r="L3808" s="43"/>
      <c r="M3808" s="133"/>
      <c r="N3808" s="133"/>
      <c r="O3808" s="43"/>
      <c r="P3808" s="43"/>
    </row>
    <row r="3809" spans="7:16" x14ac:dyDescent="0.25">
      <c r="G3809" s="43"/>
      <c r="H3809" s="43"/>
      <c r="I3809" s="43"/>
      <c r="J3809" s="43"/>
      <c r="K3809" s="133"/>
      <c r="L3809" s="43"/>
      <c r="M3809" s="133"/>
      <c r="N3809" s="133"/>
      <c r="O3809" s="43"/>
      <c r="P3809" s="43"/>
    </row>
    <row r="3810" spans="7:16" x14ac:dyDescent="0.25">
      <c r="G3810" s="43"/>
      <c r="H3810" s="43"/>
      <c r="I3810" s="43"/>
      <c r="J3810" s="43"/>
      <c r="K3810" s="133"/>
      <c r="L3810" s="43"/>
      <c r="M3810" s="133"/>
      <c r="N3810" s="133"/>
      <c r="O3810" s="43"/>
      <c r="P3810" s="43"/>
    </row>
    <row r="3811" spans="7:16" x14ac:dyDescent="0.25">
      <c r="G3811" s="43"/>
      <c r="H3811" s="43"/>
      <c r="I3811" s="43"/>
      <c r="J3811" s="43"/>
      <c r="K3811" s="133"/>
      <c r="L3811" s="43"/>
      <c r="M3811" s="133"/>
      <c r="N3811" s="133"/>
      <c r="O3811" s="43"/>
      <c r="P3811" s="43"/>
    </row>
    <row r="3812" spans="7:16" x14ac:dyDescent="0.25">
      <c r="G3812" s="43"/>
      <c r="H3812" s="43"/>
      <c r="I3812" s="43"/>
      <c r="J3812" s="43"/>
      <c r="K3812" s="133"/>
      <c r="L3812" s="43"/>
      <c r="M3812" s="133"/>
      <c r="N3812" s="133"/>
      <c r="O3812" s="43"/>
      <c r="P3812" s="43"/>
    </row>
    <row r="3813" spans="7:16" x14ac:dyDescent="0.25">
      <c r="G3813" s="43"/>
      <c r="H3813" s="43"/>
      <c r="I3813" s="43"/>
      <c r="J3813" s="43"/>
      <c r="K3813" s="133"/>
      <c r="L3813" s="43"/>
      <c r="M3813" s="133"/>
      <c r="N3813" s="133"/>
      <c r="O3813" s="43"/>
      <c r="P3813" s="43"/>
    </row>
    <row r="3814" spans="7:16" x14ac:dyDescent="0.25">
      <c r="G3814" s="43"/>
      <c r="H3814" s="43"/>
      <c r="I3814" s="43"/>
      <c r="J3814" s="43"/>
      <c r="K3814" s="133"/>
      <c r="L3814" s="43"/>
      <c r="M3814" s="133"/>
      <c r="N3814" s="133"/>
      <c r="O3814" s="43"/>
      <c r="P3814" s="43"/>
    </row>
    <row r="3815" spans="7:16" x14ac:dyDescent="0.25">
      <c r="G3815" s="43"/>
      <c r="H3815" s="43"/>
      <c r="I3815" s="43"/>
      <c r="J3815" s="43"/>
      <c r="K3815" s="133"/>
      <c r="L3815" s="43"/>
      <c r="M3815" s="133"/>
      <c r="N3815" s="133"/>
      <c r="O3815" s="43"/>
      <c r="P3815" s="43"/>
    </row>
    <row r="3816" spans="7:16" x14ac:dyDescent="0.25">
      <c r="G3816" s="43"/>
      <c r="H3816" s="43"/>
      <c r="I3816" s="43"/>
      <c r="J3816" s="43"/>
      <c r="K3816" s="133"/>
      <c r="L3816" s="43"/>
      <c r="M3816" s="133"/>
      <c r="N3816" s="133"/>
      <c r="O3816" s="43"/>
      <c r="P3816" s="43"/>
    </row>
    <row r="3817" spans="7:16" x14ac:dyDescent="0.25">
      <c r="G3817" s="43"/>
      <c r="H3817" s="43"/>
      <c r="I3817" s="43"/>
      <c r="J3817" s="43"/>
      <c r="K3817" s="133"/>
      <c r="L3817" s="43"/>
      <c r="M3817" s="133"/>
      <c r="N3817" s="133"/>
      <c r="O3817" s="43"/>
      <c r="P3817" s="43"/>
    </row>
    <row r="3818" spans="7:16" x14ac:dyDescent="0.25">
      <c r="G3818" s="43"/>
      <c r="H3818" s="43"/>
      <c r="I3818" s="43"/>
      <c r="J3818" s="43"/>
      <c r="K3818" s="133"/>
      <c r="L3818" s="43"/>
      <c r="M3818" s="133"/>
      <c r="N3818" s="133"/>
      <c r="O3818" s="43"/>
      <c r="P3818" s="43"/>
    </row>
    <row r="3819" spans="7:16" x14ac:dyDescent="0.25">
      <c r="G3819" s="43"/>
      <c r="H3819" s="43"/>
      <c r="I3819" s="43"/>
      <c r="J3819" s="43"/>
      <c r="K3819" s="133"/>
      <c r="L3819" s="43"/>
      <c r="M3819" s="133"/>
      <c r="N3819" s="133"/>
      <c r="O3819" s="43"/>
      <c r="P3819" s="43"/>
    </row>
    <row r="3820" spans="7:16" x14ac:dyDescent="0.25">
      <c r="G3820" s="43"/>
      <c r="H3820" s="43"/>
      <c r="I3820" s="43"/>
      <c r="J3820" s="43"/>
      <c r="K3820" s="133"/>
      <c r="L3820" s="43"/>
      <c r="M3820" s="133"/>
      <c r="N3820" s="133"/>
      <c r="O3820" s="43"/>
      <c r="P3820" s="43"/>
    </row>
    <row r="3821" spans="7:16" x14ac:dyDescent="0.25">
      <c r="G3821" s="43"/>
      <c r="H3821" s="43"/>
      <c r="I3821" s="43"/>
      <c r="J3821" s="43"/>
      <c r="K3821" s="133"/>
      <c r="L3821" s="43"/>
      <c r="M3821" s="133"/>
      <c r="N3821" s="133"/>
      <c r="O3821" s="43"/>
      <c r="P3821" s="43"/>
    </row>
    <row r="3822" spans="7:16" x14ac:dyDescent="0.25">
      <c r="G3822" s="43"/>
      <c r="H3822" s="43"/>
      <c r="I3822" s="43"/>
      <c r="J3822" s="43"/>
      <c r="K3822" s="133"/>
      <c r="L3822" s="43"/>
      <c r="M3822" s="133"/>
      <c r="N3822" s="133"/>
      <c r="O3822" s="43"/>
      <c r="P3822" s="43"/>
    </row>
    <row r="3823" spans="7:16" x14ac:dyDescent="0.25">
      <c r="G3823" s="43"/>
      <c r="H3823" s="43"/>
      <c r="I3823" s="43"/>
      <c r="J3823" s="43"/>
      <c r="K3823" s="133"/>
      <c r="L3823" s="43"/>
      <c r="M3823" s="133"/>
      <c r="N3823" s="133"/>
      <c r="O3823" s="43"/>
      <c r="P3823" s="43"/>
    </row>
    <row r="3824" spans="7:16" x14ac:dyDescent="0.25">
      <c r="G3824" s="43"/>
      <c r="H3824" s="43"/>
      <c r="I3824" s="43"/>
      <c r="J3824" s="43"/>
      <c r="K3824" s="133"/>
      <c r="L3824" s="43"/>
      <c r="M3824" s="133"/>
      <c r="N3824" s="133"/>
      <c r="O3824" s="43"/>
      <c r="P3824" s="43"/>
    </row>
    <row r="3825" spans="7:16" x14ac:dyDescent="0.25">
      <c r="G3825" s="43"/>
      <c r="H3825" s="43"/>
      <c r="I3825" s="43"/>
      <c r="J3825" s="43"/>
      <c r="K3825" s="133"/>
      <c r="L3825" s="43"/>
      <c r="M3825" s="133"/>
      <c r="N3825" s="133"/>
      <c r="O3825" s="43"/>
      <c r="P3825" s="43"/>
    </row>
    <row r="3826" spans="7:16" x14ac:dyDescent="0.25">
      <c r="G3826" s="43"/>
      <c r="H3826" s="43"/>
      <c r="I3826" s="43"/>
      <c r="J3826" s="43"/>
      <c r="K3826" s="133"/>
      <c r="L3826" s="43"/>
      <c r="M3826" s="133"/>
      <c r="N3826" s="133"/>
      <c r="O3826" s="43"/>
      <c r="P3826" s="43"/>
    </row>
    <row r="3827" spans="7:16" x14ac:dyDescent="0.25">
      <c r="G3827" s="43"/>
      <c r="H3827" s="43"/>
      <c r="I3827" s="43"/>
      <c r="J3827" s="43"/>
      <c r="K3827" s="133"/>
      <c r="L3827" s="43"/>
      <c r="M3827" s="133"/>
      <c r="N3827" s="133"/>
      <c r="O3827" s="43"/>
      <c r="P3827" s="43"/>
    </row>
    <row r="3828" spans="7:16" x14ac:dyDescent="0.25">
      <c r="G3828" s="43"/>
      <c r="H3828" s="43"/>
      <c r="I3828" s="43"/>
      <c r="J3828" s="43"/>
      <c r="K3828" s="133"/>
      <c r="L3828" s="43"/>
      <c r="M3828" s="133"/>
      <c r="N3828" s="133"/>
      <c r="O3828" s="43"/>
      <c r="P3828" s="43"/>
    </row>
    <row r="3829" spans="7:16" x14ac:dyDescent="0.25">
      <c r="G3829" s="43"/>
      <c r="H3829" s="43"/>
      <c r="I3829" s="43"/>
      <c r="J3829" s="43"/>
      <c r="K3829" s="133"/>
      <c r="L3829" s="43"/>
      <c r="M3829" s="133"/>
      <c r="N3829" s="133"/>
      <c r="O3829" s="43"/>
      <c r="P3829" s="43"/>
    </row>
    <row r="3830" spans="7:16" x14ac:dyDescent="0.25">
      <c r="G3830" s="43"/>
      <c r="H3830" s="43"/>
      <c r="I3830" s="43"/>
      <c r="J3830" s="43"/>
      <c r="K3830" s="133"/>
      <c r="L3830" s="43"/>
      <c r="M3830" s="133"/>
      <c r="N3830" s="133"/>
      <c r="O3830" s="43"/>
      <c r="P3830" s="43"/>
    </row>
    <row r="3831" spans="7:16" x14ac:dyDescent="0.25">
      <c r="G3831" s="43"/>
      <c r="H3831" s="43"/>
      <c r="I3831" s="43"/>
      <c r="J3831" s="43"/>
      <c r="K3831" s="133"/>
      <c r="L3831" s="43"/>
      <c r="M3831" s="133"/>
      <c r="N3831" s="133"/>
      <c r="O3831" s="43"/>
      <c r="P3831" s="43"/>
    </row>
    <row r="3832" spans="7:16" x14ac:dyDescent="0.25">
      <c r="G3832" s="43"/>
      <c r="H3832" s="43"/>
      <c r="I3832" s="43"/>
      <c r="J3832" s="43"/>
      <c r="K3832" s="133"/>
      <c r="L3832" s="43"/>
      <c r="M3832" s="133"/>
      <c r="N3832" s="133"/>
      <c r="O3832" s="43"/>
      <c r="P3832" s="43"/>
    </row>
    <row r="3833" spans="7:16" x14ac:dyDescent="0.25">
      <c r="G3833" s="43"/>
      <c r="H3833" s="43"/>
      <c r="I3833" s="43"/>
      <c r="J3833" s="43"/>
      <c r="K3833" s="133"/>
      <c r="L3833" s="43"/>
      <c r="M3833" s="133"/>
      <c r="N3833" s="133"/>
      <c r="O3833" s="43"/>
      <c r="P3833" s="43"/>
    </row>
    <row r="3834" spans="7:16" x14ac:dyDescent="0.25">
      <c r="G3834" s="43"/>
      <c r="H3834" s="43"/>
      <c r="I3834" s="43"/>
      <c r="J3834" s="43"/>
      <c r="K3834" s="133"/>
      <c r="L3834" s="43"/>
      <c r="M3834" s="133"/>
      <c r="N3834" s="133"/>
      <c r="O3834" s="43"/>
      <c r="P3834" s="43"/>
    </row>
    <row r="3835" spans="7:16" x14ac:dyDescent="0.25">
      <c r="G3835" s="43"/>
      <c r="H3835" s="43"/>
      <c r="I3835" s="43"/>
      <c r="J3835" s="43"/>
      <c r="K3835" s="133"/>
      <c r="L3835" s="43"/>
      <c r="M3835" s="133"/>
      <c r="N3835" s="133"/>
      <c r="O3835" s="43"/>
      <c r="P3835" s="43"/>
    </row>
    <row r="3836" spans="7:16" x14ac:dyDescent="0.25">
      <c r="G3836" s="43"/>
      <c r="H3836" s="43"/>
      <c r="I3836" s="43"/>
      <c r="J3836" s="43"/>
      <c r="K3836" s="133"/>
      <c r="L3836" s="43"/>
      <c r="M3836" s="133"/>
      <c r="N3836" s="133"/>
      <c r="O3836" s="43"/>
      <c r="P3836" s="43"/>
    </row>
    <row r="3837" spans="7:16" x14ac:dyDescent="0.25">
      <c r="G3837" s="43"/>
      <c r="H3837" s="43"/>
      <c r="I3837" s="43"/>
      <c r="J3837" s="43"/>
      <c r="K3837" s="133"/>
      <c r="L3837" s="43"/>
      <c r="M3837" s="133"/>
      <c r="N3837" s="133"/>
      <c r="O3837" s="43"/>
      <c r="P3837" s="43"/>
    </row>
    <row r="3838" spans="7:16" x14ac:dyDescent="0.25">
      <c r="G3838" s="43"/>
      <c r="H3838" s="43"/>
      <c r="I3838" s="43"/>
      <c r="J3838" s="43"/>
      <c r="K3838" s="133"/>
      <c r="L3838" s="43"/>
      <c r="M3838" s="133"/>
      <c r="N3838" s="133"/>
      <c r="O3838" s="43"/>
      <c r="P3838" s="43"/>
    </row>
    <row r="3839" spans="7:16" x14ac:dyDescent="0.25">
      <c r="G3839" s="43"/>
      <c r="H3839" s="43"/>
      <c r="I3839" s="43"/>
      <c r="J3839" s="43"/>
      <c r="K3839" s="133"/>
      <c r="L3839" s="43"/>
      <c r="M3839" s="133"/>
      <c r="N3839" s="133"/>
      <c r="O3839" s="43"/>
      <c r="P3839" s="43"/>
    </row>
    <row r="3840" spans="7:16" x14ac:dyDescent="0.25">
      <c r="G3840" s="43"/>
      <c r="H3840" s="43"/>
      <c r="I3840" s="43"/>
      <c r="J3840" s="43"/>
      <c r="K3840" s="133"/>
      <c r="L3840" s="43"/>
      <c r="M3840" s="133"/>
      <c r="N3840" s="133"/>
      <c r="O3840" s="43"/>
      <c r="P3840" s="43"/>
    </row>
    <row r="3841" spans="7:16" x14ac:dyDescent="0.25">
      <c r="G3841" s="43"/>
      <c r="H3841" s="43"/>
      <c r="I3841" s="43"/>
      <c r="J3841" s="43"/>
      <c r="K3841" s="133"/>
      <c r="L3841" s="43"/>
      <c r="M3841" s="133"/>
      <c r="N3841" s="133"/>
      <c r="O3841" s="43"/>
      <c r="P3841" s="43"/>
    </row>
    <row r="3842" spans="7:16" x14ac:dyDescent="0.25">
      <c r="G3842" s="43"/>
      <c r="H3842" s="43"/>
      <c r="I3842" s="43"/>
      <c r="J3842" s="43"/>
      <c r="K3842" s="133"/>
      <c r="L3842" s="43"/>
      <c r="M3842" s="133"/>
      <c r="N3842" s="133"/>
      <c r="O3842" s="43"/>
      <c r="P3842" s="43"/>
    </row>
    <row r="3843" spans="7:16" x14ac:dyDescent="0.25">
      <c r="G3843" s="43"/>
      <c r="H3843" s="43"/>
      <c r="I3843" s="43"/>
      <c r="J3843" s="43"/>
      <c r="K3843" s="133"/>
      <c r="L3843" s="43"/>
      <c r="M3843" s="133"/>
      <c r="N3843" s="133"/>
      <c r="O3843" s="43"/>
      <c r="P3843" s="43"/>
    </row>
    <row r="3844" spans="7:16" x14ac:dyDescent="0.25">
      <c r="G3844" s="43"/>
      <c r="H3844" s="43"/>
      <c r="I3844" s="43"/>
      <c r="J3844" s="43"/>
      <c r="K3844" s="133"/>
      <c r="L3844" s="43"/>
      <c r="M3844" s="133"/>
      <c r="N3844" s="133"/>
      <c r="O3844" s="43"/>
      <c r="P3844" s="43"/>
    </row>
    <row r="3845" spans="7:16" x14ac:dyDescent="0.25">
      <c r="G3845" s="43"/>
      <c r="H3845" s="43"/>
      <c r="I3845" s="43"/>
      <c r="J3845" s="43"/>
      <c r="K3845" s="133"/>
      <c r="L3845" s="43"/>
      <c r="M3845" s="133"/>
      <c r="N3845" s="133"/>
      <c r="O3845" s="43"/>
      <c r="P3845" s="43"/>
    </row>
    <row r="3846" spans="7:16" x14ac:dyDescent="0.25">
      <c r="G3846" s="43"/>
      <c r="H3846" s="43"/>
      <c r="I3846" s="43"/>
      <c r="J3846" s="43"/>
      <c r="K3846" s="133"/>
      <c r="L3846" s="43"/>
      <c r="M3846" s="133"/>
      <c r="N3846" s="133"/>
      <c r="O3846" s="43"/>
      <c r="P3846" s="43"/>
    </row>
    <row r="3847" spans="7:16" x14ac:dyDescent="0.25">
      <c r="G3847" s="43"/>
      <c r="H3847" s="43"/>
      <c r="I3847" s="43"/>
      <c r="J3847" s="43"/>
      <c r="K3847" s="133"/>
      <c r="L3847" s="43"/>
      <c r="M3847" s="133"/>
      <c r="N3847" s="133"/>
      <c r="O3847" s="43"/>
      <c r="P3847" s="43"/>
    </row>
    <row r="3848" spans="7:16" x14ac:dyDescent="0.25">
      <c r="G3848" s="43"/>
      <c r="H3848" s="43"/>
      <c r="I3848" s="43"/>
      <c r="J3848" s="43"/>
      <c r="K3848" s="133"/>
      <c r="L3848" s="43"/>
      <c r="M3848" s="133"/>
      <c r="N3848" s="133"/>
      <c r="O3848" s="43"/>
      <c r="P3848" s="43"/>
    </row>
    <row r="3849" spans="7:16" x14ac:dyDescent="0.25">
      <c r="G3849" s="43"/>
      <c r="H3849" s="43"/>
      <c r="I3849" s="43"/>
      <c r="J3849" s="43"/>
      <c r="K3849" s="133"/>
      <c r="L3849" s="43"/>
      <c r="M3849" s="133"/>
      <c r="N3849" s="133"/>
      <c r="O3849" s="43"/>
      <c r="P3849" s="43"/>
    </row>
    <row r="3850" spans="7:16" x14ac:dyDescent="0.25">
      <c r="G3850" s="43"/>
      <c r="H3850" s="43"/>
      <c r="I3850" s="43"/>
      <c r="J3850" s="43"/>
      <c r="K3850" s="133"/>
      <c r="L3850" s="43"/>
      <c r="M3850" s="133"/>
      <c r="N3850" s="133"/>
      <c r="O3850" s="43"/>
      <c r="P3850" s="43"/>
    </row>
    <row r="3851" spans="7:16" x14ac:dyDescent="0.25">
      <c r="G3851" s="43"/>
      <c r="H3851" s="43"/>
      <c r="I3851" s="43"/>
      <c r="J3851" s="43"/>
      <c r="K3851" s="133"/>
      <c r="L3851" s="43"/>
      <c r="M3851" s="133"/>
      <c r="N3851" s="133"/>
      <c r="O3851" s="43"/>
      <c r="P3851" s="43"/>
    </row>
    <row r="3852" spans="7:16" x14ac:dyDescent="0.25">
      <c r="G3852" s="43"/>
      <c r="H3852" s="43"/>
      <c r="I3852" s="43"/>
      <c r="J3852" s="43"/>
      <c r="K3852" s="133"/>
      <c r="L3852" s="43"/>
      <c r="M3852" s="133"/>
      <c r="N3852" s="133"/>
      <c r="O3852" s="43"/>
      <c r="P3852" s="43"/>
    </row>
    <row r="3853" spans="7:16" x14ac:dyDescent="0.25">
      <c r="G3853" s="43"/>
      <c r="H3853" s="43"/>
      <c r="I3853" s="43"/>
      <c r="J3853" s="43"/>
      <c r="K3853" s="133"/>
      <c r="L3853" s="43"/>
      <c r="M3853" s="133"/>
      <c r="N3853" s="133"/>
      <c r="O3853" s="43"/>
      <c r="P3853" s="43"/>
    </row>
    <row r="3854" spans="7:16" x14ac:dyDescent="0.25">
      <c r="G3854" s="43"/>
      <c r="H3854" s="43"/>
      <c r="I3854" s="43"/>
      <c r="J3854" s="43"/>
      <c r="K3854" s="133"/>
      <c r="L3854" s="43"/>
      <c r="M3854" s="133"/>
      <c r="N3854" s="133"/>
      <c r="O3854" s="43"/>
      <c r="P3854" s="43"/>
    </row>
    <row r="3855" spans="7:16" x14ac:dyDescent="0.25">
      <c r="G3855" s="43"/>
      <c r="H3855" s="43"/>
      <c r="I3855" s="43"/>
      <c r="J3855" s="43"/>
      <c r="K3855" s="133"/>
      <c r="L3855" s="43"/>
      <c r="M3855" s="133"/>
      <c r="N3855" s="133"/>
      <c r="O3855" s="43"/>
      <c r="P3855" s="43"/>
    </row>
    <row r="3856" spans="7:16" x14ac:dyDescent="0.25">
      <c r="G3856" s="43"/>
      <c r="H3856" s="43"/>
      <c r="I3856" s="43"/>
      <c r="J3856" s="43"/>
      <c r="K3856" s="133"/>
      <c r="L3856" s="43"/>
      <c r="M3856" s="133"/>
      <c r="N3856" s="133"/>
      <c r="O3856" s="43"/>
      <c r="P3856" s="43"/>
    </row>
    <row r="3857" spans="7:16" x14ac:dyDescent="0.25">
      <c r="G3857" s="43"/>
      <c r="H3857" s="43"/>
      <c r="I3857" s="43"/>
      <c r="J3857" s="43"/>
      <c r="K3857" s="133"/>
      <c r="L3857" s="43"/>
      <c r="M3857" s="133"/>
      <c r="N3857" s="133"/>
      <c r="O3857" s="43"/>
      <c r="P3857" s="43"/>
    </row>
    <row r="3858" spans="7:16" x14ac:dyDescent="0.25">
      <c r="G3858" s="43"/>
      <c r="H3858" s="43"/>
      <c r="I3858" s="43"/>
      <c r="J3858" s="43"/>
      <c r="K3858" s="133"/>
      <c r="L3858" s="43"/>
      <c r="M3858" s="133"/>
      <c r="N3858" s="133"/>
      <c r="O3858" s="43"/>
      <c r="P3858" s="43"/>
    </row>
    <row r="3859" spans="7:16" x14ac:dyDescent="0.25">
      <c r="G3859" s="43"/>
      <c r="H3859" s="43"/>
      <c r="I3859" s="43"/>
      <c r="J3859" s="43"/>
      <c r="K3859" s="133"/>
      <c r="L3859" s="43"/>
      <c r="M3859" s="133"/>
      <c r="N3859" s="133"/>
      <c r="O3859" s="43"/>
      <c r="P3859" s="43"/>
    </row>
    <row r="3860" spans="7:16" x14ac:dyDescent="0.25">
      <c r="G3860" s="43"/>
      <c r="H3860" s="43"/>
      <c r="I3860" s="43"/>
      <c r="J3860" s="43"/>
      <c r="K3860" s="133"/>
      <c r="L3860" s="43"/>
      <c r="M3860" s="133"/>
      <c r="N3860" s="133"/>
      <c r="O3860" s="43"/>
      <c r="P3860" s="43"/>
    </row>
    <row r="3861" spans="7:16" x14ac:dyDescent="0.25">
      <c r="G3861" s="43"/>
      <c r="H3861" s="43"/>
      <c r="I3861" s="43"/>
      <c r="J3861" s="43"/>
      <c r="K3861" s="133"/>
      <c r="L3861" s="43"/>
      <c r="M3861" s="133"/>
      <c r="N3861" s="133"/>
      <c r="O3861" s="43"/>
      <c r="P3861" s="43"/>
    </row>
    <row r="3862" spans="7:16" x14ac:dyDescent="0.25">
      <c r="G3862" s="43"/>
      <c r="H3862" s="43"/>
      <c r="I3862" s="43"/>
      <c r="J3862" s="43"/>
      <c r="K3862" s="133"/>
      <c r="L3862" s="43"/>
      <c r="M3862" s="133"/>
      <c r="N3862" s="133"/>
      <c r="O3862" s="43"/>
      <c r="P3862" s="43"/>
    </row>
    <row r="3863" spans="7:16" x14ac:dyDescent="0.25">
      <c r="G3863" s="43"/>
      <c r="H3863" s="43"/>
      <c r="I3863" s="43"/>
      <c r="J3863" s="43"/>
      <c r="K3863" s="133"/>
      <c r="L3863" s="43"/>
      <c r="M3863" s="133"/>
      <c r="N3863" s="133"/>
      <c r="O3863" s="43"/>
      <c r="P3863" s="43"/>
    </row>
    <row r="3864" spans="7:16" x14ac:dyDescent="0.25">
      <c r="G3864" s="43"/>
      <c r="H3864" s="43"/>
      <c r="I3864" s="43"/>
      <c r="J3864" s="43"/>
      <c r="K3864" s="133"/>
      <c r="L3864" s="43"/>
      <c r="M3864" s="133"/>
      <c r="N3864" s="133"/>
      <c r="O3864" s="43"/>
      <c r="P3864" s="43"/>
    </row>
    <row r="3865" spans="7:16" x14ac:dyDescent="0.25">
      <c r="G3865" s="43"/>
      <c r="H3865" s="43"/>
      <c r="I3865" s="43"/>
      <c r="J3865" s="43"/>
      <c r="K3865" s="133"/>
      <c r="L3865" s="43"/>
      <c r="M3865" s="133"/>
      <c r="N3865" s="133"/>
      <c r="O3865" s="43"/>
      <c r="P3865" s="43"/>
    </row>
    <row r="3866" spans="7:16" x14ac:dyDescent="0.25">
      <c r="G3866" s="43"/>
      <c r="H3866" s="43"/>
      <c r="I3866" s="43"/>
      <c r="J3866" s="43"/>
      <c r="K3866" s="133"/>
      <c r="L3866" s="43"/>
      <c r="M3866" s="133"/>
      <c r="N3866" s="133"/>
      <c r="O3866" s="43"/>
      <c r="P3866" s="43"/>
    </row>
    <row r="3867" spans="7:16" x14ac:dyDescent="0.25">
      <c r="G3867" s="43"/>
      <c r="H3867" s="43"/>
      <c r="I3867" s="43"/>
      <c r="J3867" s="43"/>
      <c r="K3867" s="133"/>
      <c r="L3867" s="43"/>
      <c r="M3867" s="133"/>
      <c r="N3867" s="133"/>
      <c r="O3867" s="43"/>
      <c r="P3867" s="43"/>
    </row>
    <row r="3868" spans="7:16" x14ac:dyDescent="0.25">
      <c r="G3868" s="43"/>
      <c r="H3868" s="43"/>
      <c r="I3868" s="43"/>
      <c r="J3868" s="43"/>
      <c r="K3868" s="133"/>
      <c r="L3868" s="43"/>
      <c r="M3868" s="133"/>
      <c r="N3868" s="133"/>
      <c r="O3868" s="43"/>
      <c r="P3868" s="43"/>
    </row>
    <row r="3869" spans="7:16" x14ac:dyDescent="0.25">
      <c r="G3869" s="43"/>
      <c r="H3869" s="43"/>
      <c r="I3869" s="43"/>
      <c r="J3869" s="43"/>
      <c r="K3869" s="133"/>
      <c r="L3869" s="43"/>
      <c r="M3869" s="133"/>
      <c r="N3869" s="133"/>
      <c r="O3869" s="43"/>
      <c r="P3869" s="43"/>
    </row>
    <row r="3870" spans="7:16" x14ac:dyDescent="0.25">
      <c r="G3870" s="43"/>
      <c r="H3870" s="43"/>
      <c r="I3870" s="43"/>
      <c r="J3870" s="43"/>
      <c r="K3870" s="133"/>
      <c r="L3870" s="43"/>
      <c r="M3870" s="133"/>
      <c r="N3870" s="133"/>
      <c r="O3870" s="43"/>
      <c r="P3870" s="43"/>
    </row>
    <row r="3871" spans="7:16" x14ac:dyDescent="0.25">
      <c r="G3871" s="43"/>
      <c r="H3871" s="43"/>
      <c r="I3871" s="43"/>
      <c r="J3871" s="43"/>
      <c r="K3871" s="133"/>
      <c r="L3871" s="43"/>
      <c r="M3871" s="133"/>
      <c r="N3871" s="133"/>
      <c r="O3871" s="43"/>
      <c r="P3871" s="43"/>
    </row>
    <row r="3872" spans="7:16" x14ac:dyDescent="0.25">
      <c r="G3872" s="43"/>
      <c r="H3872" s="43"/>
      <c r="I3872" s="43"/>
      <c r="J3872" s="43"/>
      <c r="K3872" s="133"/>
      <c r="L3872" s="43"/>
      <c r="M3872" s="133"/>
      <c r="N3872" s="133"/>
      <c r="O3872" s="43"/>
      <c r="P3872" s="43"/>
    </row>
    <row r="3873" spans="7:16" x14ac:dyDescent="0.25">
      <c r="G3873" s="43"/>
      <c r="H3873" s="43"/>
      <c r="I3873" s="43"/>
      <c r="J3873" s="43"/>
      <c r="K3873" s="133"/>
      <c r="L3873" s="43"/>
      <c r="M3873" s="133"/>
      <c r="N3873" s="133"/>
      <c r="O3873" s="43"/>
      <c r="P3873" s="43"/>
    </row>
    <row r="3874" spans="7:16" x14ac:dyDescent="0.25">
      <c r="G3874" s="43"/>
      <c r="H3874" s="43"/>
      <c r="I3874" s="43"/>
      <c r="J3874" s="43"/>
      <c r="K3874" s="133"/>
      <c r="L3874" s="43"/>
      <c r="M3874" s="133"/>
      <c r="N3874" s="133"/>
      <c r="O3874" s="43"/>
      <c r="P3874" s="43"/>
    </row>
    <row r="3875" spans="7:16" x14ac:dyDescent="0.25">
      <c r="G3875" s="43"/>
      <c r="H3875" s="43"/>
      <c r="I3875" s="43"/>
      <c r="J3875" s="43"/>
      <c r="K3875" s="133"/>
      <c r="L3875" s="43"/>
      <c r="M3875" s="133"/>
      <c r="N3875" s="133"/>
      <c r="O3875" s="43"/>
      <c r="P3875" s="43"/>
    </row>
    <row r="3876" spans="7:16" x14ac:dyDescent="0.25">
      <c r="G3876" s="43"/>
      <c r="H3876" s="43"/>
      <c r="I3876" s="43"/>
      <c r="J3876" s="43"/>
      <c r="K3876" s="133"/>
      <c r="L3876" s="43"/>
      <c r="M3876" s="133"/>
      <c r="N3876" s="133"/>
      <c r="O3876" s="43"/>
      <c r="P3876" s="43"/>
    </row>
    <row r="3877" spans="7:16" x14ac:dyDescent="0.25">
      <c r="G3877" s="43"/>
      <c r="H3877" s="43"/>
      <c r="I3877" s="43"/>
      <c r="J3877" s="43"/>
      <c r="K3877" s="133"/>
      <c r="L3877" s="43"/>
      <c r="M3877" s="133"/>
      <c r="N3877" s="133"/>
      <c r="O3877" s="43"/>
      <c r="P3877" s="43"/>
    </row>
    <row r="3878" spans="7:16" x14ac:dyDescent="0.25">
      <c r="G3878" s="43"/>
      <c r="H3878" s="43"/>
      <c r="I3878" s="43"/>
      <c r="J3878" s="43"/>
      <c r="K3878" s="133"/>
      <c r="L3878" s="43"/>
      <c r="M3878" s="133"/>
      <c r="N3878" s="133"/>
      <c r="O3878" s="43"/>
      <c r="P3878" s="43"/>
    </row>
    <row r="3879" spans="7:16" x14ac:dyDescent="0.25">
      <c r="G3879" s="43"/>
      <c r="H3879" s="43"/>
      <c r="I3879" s="43"/>
      <c r="J3879" s="43"/>
      <c r="K3879" s="133"/>
      <c r="L3879" s="43"/>
      <c r="M3879" s="133"/>
      <c r="N3879" s="133"/>
      <c r="O3879" s="43"/>
      <c r="P3879" s="43"/>
    </row>
    <row r="3880" spans="7:16" x14ac:dyDescent="0.25">
      <c r="G3880" s="43"/>
      <c r="H3880" s="43"/>
      <c r="I3880" s="43"/>
      <c r="J3880" s="43"/>
      <c r="K3880" s="133"/>
      <c r="L3880" s="43"/>
      <c r="M3880" s="133"/>
      <c r="N3880" s="133"/>
      <c r="O3880" s="43"/>
      <c r="P3880" s="43"/>
    </row>
    <row r="3881" spans="7:16" x14ac:dyDescent="0.25">
      <c r="G3881" s="43"/>
      <c r="H3881" s="43"/>
      <c r="I3881" s="43"/>
      <c r="J3881" s="43"/>
      <c r="K3881" s="133"/>
      <c r="L3881" s="43"/>
      <c r="M3881" s="133"/>
      <c r="N3881" s="133"/>
      <c r="O3881" s="43"/>
      <c r="P3881" s="43"/>
    </row>
    <row r="3882" spans="7:16" x14ac:dyDescent="0.25">
      <c r="G3882" s="43"/>
      <c r="H3882" s="43"/>
      <c r="I3882" s="43"/>
      <c r="J3882" s="43"/>
      <c r="K3882" s="133"/>
      <c r="L3882" s="43"/>
      <c r="M3882" s="133"/>
      <c r="N3882" s="133"/>
      <c r="O3882" s="43"/>
      <c r="P3882" s="43"/>
    </row>
    <row r="3883" spans="7:16" x14ac:dyDescent="0.25">
      <c r="G3883" s="43"/>
      <c r="H3883" s="43"/>
      <c r="I3883" s="43"/>
      <c r="J3883" s="43"/>
      <c r="K3883" s="133"/>
      <c r="L3883" s="43"/>
      <c r="M3883" s="133"/>
      <c r="N3883" s="133"/>
      <c r="O3883" s="43"/>
      <c r="P3883" s="43"/>
    </row>
    <row r="3884" spans="7:16" x14ac:dyDescent="0.25">
      <c r="G3884" s="43"/>
      <c r="H3884" s="43"/>
      <c r="I3884" s="43"/>
      <c r="J3884" s="43"/>
      <c r="K3884" s="133"/>
      <c r="L3884" s="43"/>
      <c r="M3884" s="133"/>
      <c r="N3884" s="133"/>
      <c r="O3884" s="43"/>
      <c r="P3884" s="43"/>
    </row>
    <row r="3885" spans="7:16" x14ac:dyDescent="0.25">
      <c r="G3885" s="43"/>
      <c r="H3885" s="43"/>
      <c r="I3885" s="43"/>
      <c r="J3885" s="43"/>
      <c r="K3885" s="133"/>
      <c r="L3885" s="43"/>
      <c r="M3885" s="133"/>
      <c r="N3885" s="133"/>
      <c r="O3885" s="43"/>
      <c r="P3885" s="43"/>
    </row>
    <row r="3886" spans="7:16" x14ac:dyDescent="0.25">
      <c r="G3886" s="43"/>
      <c r="H3886" s="43"/>
      <c r="I3886" s="43"/>
      <c r="J3886" s="43"/>
      <c r="K3886" s="133"/>
      <c r="L3886" s="43"/>
      <c r="M3886" s="133"/>
      <c r="N3886" s="133"/>
      <c r="O3886" s="43"/>
      <c r="P3886" s="43"/>
    </row>
    <row r="3887" spans="7:16" x14ac:dyDescent="0.25">
      <c r="G3887" s="43"/>
      <c r="H3887" s="43"/>
      <c r="I3887" s="43"/>
      <c r="J3887" s="43"/>
      <c r="K3887" s="133"/>
      <c r="L3887" s="43"/>
      <c r="M3887" s="133"/>
      <c r="N3887" s="133"/>
      <c r="O3887" s="43"/>
      <c r="P3887" s="43"/>
    </row>
    <row r="3888" spans="7:16" x14ac:dyDescent="0.25">
      <c r="G3888" s="43"/>
      <c r="H3888" s="43"/>
      <c r="I3888" s="43"/>
      <c r="J3888" s="43"/>
      <c r="K3888" s="133"/>
      <c r="L3888" s="43"/>
      <c r="M3888" s="133"/>
      <c r="N3888" s="133"/>
      <c r="O3888" s="43"/>
      <c r="P3888" s="43"/>
    </row>
    <row r="3889" spans="7:16" x14ac:dyDescent="0.25">
      <c r="G3889" s="43"/>
      <c r="H3889" s="43"/>
      <c r="I3889" s="43"/>
      <c r="J3889" s="43"/>
      <c r="K3889" s="133"/>
      <c r="L3889" s="43"/>
      <c r="M3889" s="133"/>
      <c r="N3889" s="133"/>
      <c r="O3889" s="43"/>
      <c r="P3889" s="43"/>
    </row>
    <row r="3890" spans="7:16" x14ac:dyDescent="0.25">
      <c r="G3890" s="43"/>
      <c r="H3890" s="43"/>
      <c r="I3890" s="43"/>
      <c r="J3890" s="43"/>
      <c r="K3890" s="133"/>
      <c r="L3890" s="43"/>
      <c r="M3890" s="133"/>
      <c r="N3890" s="133"/>
      <c r="O3890" s="43"/>
      <c r="P3890" s="43"/>
    </row>
    <row r="3891" spans="7:16" x14ac:dyDescent="0.25">
      <c r="G3891" s="43"/>
      <c r="H3891" s="43"/>
      <c r="I3891" s="43"/>
      <c r="J3891" s="43"/>
      <c r="K3891" s="133"/>
      <c r="L3891" s="43"/>
      <c r="M3891" s="133"/>
      <c r="N3891" s="133"/>
      <c r="O3891" s="43"/>
      <c r="P3891" s="43"/>
    </row>
    <row r="3892" spans="7:16" x14ac:dyDescent="0.25">
      <c r="G3892" s="43"/>
      <c r="H3892" s="43"/>
      <c r="I3892" s="43"/>
      <c r="J3892" s="43"/>
      <c r="K3892" s="133"/>
      <c r="L3892" s="43"/>
      <c r="M3892" s="133"/>
      <c r="N3892" s="133"/>
      <c r="O3892" s="43"/>
      <c r="P3892" s="43"/>
    </row>
    <row r="3893" spans="7:16" x14ac:dyDescent="0.25">
      <c r="G3893" s="43"/>
      <c r="H3893" s="43"/>
      <c r="I3893" s="43"/>
      <c r="J3893" s="43"/>
      <c r="K3893" s="133"/>
      <c r="L3893" s="43"/>
      <c r="M3893" s="133"/>
      <c r="N3893" s="133"/>
      <c r="O3893" s="43"/>
      <c r="P3893" s="43"/>
    </row>
    <row r="3894" spans="7:16" x14ac:dyDescent="0.25">
      <c r="G3894" s="43"/>
      <c r="H3894" s="43"/>
      <c r="I3894" s="43"/>
      <c r="J3894" s="43"/>
      <c r="K3894" s="133"/>
      <c r="L3894" s="43"/>
      <c r="M3894" s="133"/>
      <c r="N3894" s="133"/>
      <c r="O3894" s="43"/>
      <c r="P3894" s="43"/>
    </row>
    <row r="3895" spans="7:16" x14ac:dyDescent="0.25">
      <c r="G3895" s="43"/>
      <c r="H3895" s="43"/>
      <c r="I3895" s="43"/>
      <c r="J3895" s="43"/>
      <c r="K3895" s="133"/>
      <c r="L3895" s="43"/>
      <c r="M3895" s="133"/>
      <c r="N3895" s="133"/>
      <c r="O3895" s="43"/>
      <c r="P3895" s="43"/>
    </row>
    <row r="3896" spans="7:16" x14ac:dyDescent="0.25">
      <c r="G3896" s="43"/>
      <c r="H3896" s="43"/>
      <c r="I3896" s="43"/>
      <c r="J3896" s="43"/>
      <c r="K3896" s="133"/>
      <c r="L3896" s="43"/>
      <c r="M3896" s="133"/>
      <c r="N3896" s="133"/>
      <c r="O3896" s="43"/>
      <c r="P3896" s="43"/>
    </row>
    <row r="3897" spans="7:16" x14ac:dyDescent="0.25">
      <c r="G3897" s="43"/>
      <c r="H3897" s="43"/>
      <c r="I3897" s="43"/>
      <c r="J3897" s="43"/>
      <c r="K3897" s="133"/>
      <c r="L3897" s="43"/>
      <c r="M3897" s="133"/>
      <c r="N3897" s="133"/>
      <c r="O3897" s="43"/>
      <c r="P3897" s="43"/>
    </row>
    <row r="3898" spans="7:16" x14ac:dyDescent="0.25">
      <c r="G3898" s="43"/>
      <c r="H3898" s="43"/>
      <c r="I3898" s="43"/>
      <c r="J3898" s="43"/>
      <c r="K3898" s="133"/>
      <c r="L3898" s="43"/>
      <c r="M3898" s="133"/>
      <c r="N3898" s="133"/>
      <c r="O3898" s="43"/>
      <c r="P3898" s="43"/>
    </row>
    <row r="3899" spans="7:16" x14ac:dyDescent="0.25">
      <c r="G3899" s="43"/>
      <c r="H3899" s="43"/>
      <c r="I3899" s="43"/>
      <c r="J3899" s="43"/>
      <c r="K3899" s="133"/>
      <c r="L3899" s="43"/>
      <c r="M3899" s="133"/>
      <c r="N3899" s="133"/>
      <c r="O3899" s="43"/>
      <c r="P3899" s="43"/>
    </row>
    <row r="3900" spans="7:16" x14ac:dyDescent="0.25">
      <c r="G3900" s="43"/>
      <c r="H3900" s="43"/>
      <c r="I3900" s="43"/>
      <c r="J3900" s="43"/>
      <c r="K3900" s="133"/>
      <c r="L3900" s="43"/>
      <c r="M3900" s="133"/>
      <c r="N3900" s="133"/>
      <c r="O3900" s="43"/>
      <c r="P3900" s="43"/>
    </row>
    <row r="3901" spans="7:16" x14ac:dyDescent="0.25">
      <c r="G3901" s="43"/>
      <c r="H3901" s="43"/>
      <c r="I3901" s="43"/>
      <c r="J3901" s="43"/>
      <c r="K3901" s="133"/>
      <c r="L3901" s="43"/>
      <c r="M3901" s="133"/>
      <c r="N3901" s="133"/>
      <c r="O3901" s="43"/>
      <c r="P3901" s="43"/>
    </row>
    <row r="3902" spans="7:16" x14ac:dyDescent="0.25">
      <c r="G3902" s="43"/>
      <c r="H3902" s="43"/>
      <c r="I3902" s="43"/>
      <c r="J3902" s="43"/>
      <c r="K3902" s="133"/>
      <c r="L3902" s="43"/>
      <c r="M3902" s="133"/>
      <c r="N3902" s="133"/>
      <c r="O3902" s="43"/>
      <c r="P3902" s="43"/>
    </row>
    <row r="3903" spans="7:16" x14ac:dyDescent="0.25">
      <c r="G3903" s="43"/>
      <c r="H3903" s="43"/>
      <c r="I3903" s="43"/>
      <c r="J3903" s="43"/>
      <c r="K3903" s="133"/>
      <c r="L3903" s="43"/>
      <c r="M3903" s="133"/>
      <c r="N3903" s="133"/>
      <c r="O3903" s="43"/>
      <c r="P3903" s="43"/>
    </row>
    <row r="3904" spans="7:16" x14ac:dyDescent="0.25">
      <c r="G3904" s="43"/>
      <c r="H3904" s="43"/>
      <c r="I3904" s="43"/>
      <c r="J3904" s="43"/>
      <c r="K3904" s="133"/>
      <c r="L3904" s="43"/>
      <c r="M3904" s="133"/>
      <c r="N3904" s="133"/>
      <c r="O3904" s="43"/>
      <c r="P3904" s="43"/>
    </row>
    <row r="3905" spans="7:16" x14ac:dyDescent="0.25">
      <c r="G3905" s="43"/>
      <c r="H3905" s="43"/>
      <c r="I3905" s="43"/>
      <c r="J3905" s="43"/>
      <c r="K3905" s="133"/>
      <c r="L3905" s="43"/>
      <c r="M3905" s="133"/>
      <c r="N3905" s="133"/>
      <c r="O3905" s="43"/>
      <c r="P3905" s="43"/>
    </row>
    <row r="3906" spans="7:16" x14ac:dyDescent="0.25">
      <c r="G3906" s="43"/>
      <c r="H3906" s="43"/>
      <c r="I3906" s="43"/>
      <c r="J3906" s="43"/>
      <c r="K3906" s="133"/>
      <c r="L3906" s="43"/>
      <c r="M3906" s="133"/>
      <c r="N3906" s="133"/>
      <c r="O3906" s="43"/>
      <c r="P3906" s="43"/>
    </row>
    <row r="3907" spans="7:16" x14ac:dyDescent="0.25">
      <c r="G3907" s="43"/>
      <c r="H3907" s="43"/>
      <c r="I3907" s="43"/>
      <c r="J3907" s="43"/>
      <c r="K3907" s="133"/>
      <c r="L3907" s="43"/>
      <c r="M3907" s="133"/>
      <c r="N3907" s="133"/>
      <c r="O3907" s="43"/>
      <c r="P3907" s="43"/>
    </row>
    <row r="3908" spans="7:16" x14ac:dyDescent="0.25">
      <c r="G3908" s="43"/>
      <c r="H3908" s="43"/>
      <c r="I3908" s="43"/>
      <c r="J3908" s="43"/>
      <c r="K3908" s="133"/>
      <c r="L3908" s="43"/>
      <c r="M3908" s="133"/>
      <c r="N3908" s="133"/>
      <c r="O3908" s="43"/>
      <c r="P3908" s="43"/>
    </row>
    <row r="3909" spans="7:16" x14ac:dyDescent="0.25">
      <c r="G3909" s="43"/>
      <c r="H3909" s="43"/>
      <c r="I3909" s="43"/>
      <c r="J3909" s="43"/>
      <c r="K3909" s="133"/>
      <c r="L3909" s="43"/>
      <c r="M3909" s="133"/>
      <c r="N3909" s="133"/>
      <c r="O3909" s="43"/>
      <c r="P3909" s="43"/>
    </row>
    <row r="3910" spans="7:16" x14ac:dyDescent="0.25">
      <c r="G3910" s="43"/>
      <c r="H3910" s="43"/>
      <c r="I3910" s="43"/>
      <c r="J3910" s="43"/>
      <c r="K3910" s="133"/>
      <c r="L3910" s="43"/>
      <c r="M3910" s="133"/>
      <c r="N3910" s="133"/>
      <c r="O3910" s="43"/>
      <c r="P3910" s="43"/>
    </row>
    <row r="3911" spans="7:16" x14ac:dyDescent="0.25">
      <c r="G3911" s="43"/>
      <c r="H3911" s="43"/>
      <c r="I3911" s="43"/>
      <c r="J3911" s="43"/>
      <c r="K3911" s="133"/>
      <c r="L3911" s="43"/>
      <c r="M3911" s="133"/>
      <c r="N3911" s="133"/>
      <c r="O3911" s="43"/>
      <c r="P3911" s="43"/>
    </row>
    <row r="3912" spans="7:16" x14ac:dyDescent="0.25">
      <c r="G3912" s="43"/>
      <c r="H3912" s="43"/>
      <c r="I3912" s="43"/>
      <c r="J3912" s="43"/>
      <c r="K3912" s="133"/>
      <c r="L3912" s="43"/>
      <c r="M3912" s="133"/>
      <c r="N3912" s="133"/>
      <c r="O3912" s="43"/>
      <c r="P3912" s="43"/>
    </row>
    <row r="3913" spans="7:16" x14ac:dyDescent="0.25">
      <c r="G3913" s="43"/>
      <c r="H3913" s="43"/>
      <c r="I3913" s="43"/>
      <c r="J3913" s="43"/>
      <c r="K3913" s="133"/>
      <c r="L3913" s="43"/>
      <c r="M3913" s="133"/>
      <c r="N3913" s="133"/>
      <c r="O3913" s="43"/>
      <c r="P3913" s="43"/>
    </row>
    <row r="3914" spans="7:16" x14ac:dyDescent="0.25">
      <c r="G3914" s="43"/>
      <c r="H3914" s="43"/>
      <c r="I3914" s="43"/>
      <c r="J3914" s="43"/>
      <c r="K3914" s="133"/>
      <c r="L3914" s="43"/>
      <c r="M3914" s="133"/>
      <c r="N3914" s="133"/>
      <c r="O3914" s="43"/>
      <c r="P3914" s="43"/>
    </row>
    <row r="3915" spans="7:16" x14ac:dyDescent="0.25">
      <c r="G3915" s="43"/>
      <c r="H3915" s="43"/>
      <c r="I3915" s="43"/>
      <c r="J3915" s="43"/>
      <c r="K3915" s="133"/>
      <c r="L3915" s="43"/>
      <c r="M3915" s="133"/>
      <c r="N3915" s="133"/>
      <c r="O3915" s="43"/>
      <c r="P3915" s="43"/>
    </row>
    <row r="3916" spans="7:16" x14ac:dyDescent="0.25">
      <c r="G3916" s="43"/>
      <c r="H3916" s="43"/>
      <c r="I3916" s="43"/>
      <c r="J3916" s="43"/>
      <c r="K3916" s="133"/>
      <c r="L3916" s="43"/>
      <c r="M3916" s="133"/>
      <c r="N3916" s="133"/>
      <c r="O3916" s="43"/>
      <c r="P3916" s="43"/>
    </row>
    <row r="3917" spans="7:16" x14ac:dyDescent="0.25">
      <c r="G3917" s="43"/>
      <c r="H3917" s="43"/>
      <c r="I3917" s="43"/>
      <c r="J3917" s="43"/>
      <c r="K3917" s="133"/>
      <c r="L3917" s="43"/>
      <c r="M3917" s="133"/>
      <c r="N3917" s="133"/>
      <c r="O3917" s="43"/>
      <c r="P3917" s="43"/>
    </row>
    <row r="3918" spans="7:16" x14ac:dyDescent="0.25">
      <c r="G3918" s="43"/>
      <c r="H3918" s="43"/>
      <c r="I3918" s="43"/>
      <c r="J3918" s="43"/>
      <c r="K3918" s="133"/>
      <c r="L3918" s="43"/>
      <c r="M3918" s="133"/>
      <c r="N3918" s="133"/>
      <c r="O3918" s="43"/>
      <c r="P3918" s="43"/>
    </row>
    <row r="3919" spans="7:16" x14ac:dyDescent="0.25">
      <c r="G3919" s="43"/>
      <c r="H3919" s="43"/>
      <c r="I3919" s="43"/>
      <c r="J3919" s="43"/>
      <c r="K3919" s="133"/>
      <c r="L3919" s="43"/>
      <c r="M3919" s="133"/>
      <c r="N3919" s="133"/>
      <c r="O3919" s="43"/>
      <c r="P3919" s="43"/>
    </row>
    <row r="3920" spans="7:16" x14ac:dyDescent="0.25">
      <c r="G3920" s="43"/>
      <c r="H3920" s="43"/>
      <c r="I3920" s="43"/>
      <c r="J3920" s="43"/>
      <c r="K3920" s="133"/>
      <c r="L3920" s="43"/>
      <c r="M3920" s="133"/>
      <c r="N3920" s="133"/>
      <c r="O3920" s="43"/>
      <c r="P3920" s="43"/>
    </row>
    <row r="3921" spans="7:16" x14ac:dyDescent="0.25">
      <c r="G3921" s="43"/>
      <c r="H3921" s="43"/>
      <c r="I3921" s="43"/>
      <c r="J3921" s="43"/>
      <c r="K3921" s="133"/>
      <c r="L3921" s="43"/>
      <c r="M3921" s="133"/>
      <c r="N3921" s="133"/>
      <c r="O3921" s="43"/>
      <c r="P3921" s="43"/>
    </row>
    <row r="3922" spans="7:16" x14ac:dyDescent="0.25">
      <c r="G3922" s="43"/>
      <c r="H3922" s="43"/>
      <c r="I3922" s="43"/>
      <c r="J3922" s="43"/>
      <c r="K3922" s="133"/>
      <c r="L3922" s="43"/>
      <c r="M3922" s="133"/>
      <c r="N3922" s="133"/>
      <c r="O3922" s="43"/>
      <c r="P3922" s="43"/>
    </row>
    <row r="3923" spans="7:16" x14ac:dyDescent="0.25">
      <c r="G3923" s="43"/>
      <c r="H3923" s="43"/>
      <c r="I3923" s="43"/>
      <c r="J3923" s="43"/>
      <c r="K3923" s="133"/>
      <c r="L3923" s="43"/>
      <c r="M3923" s="133"/>
      <c r="N3923" s="133"/>
      <c r="O3923" s="43"/>
      <c r="P3923" s="43"/>
    </row>
    <row r="3924" spans="7:16" x14ac:dyDescent="0.25">
      <c r="G3924" s="43"/>
      <c r="H3924" s="43"/>
      <c r="I3924" s="43"/>
      <c r="J3924" s="43"/>
      <c r="K3924" s="133"/>
      <c r="L3924" s="43"/>
      <c r="M3924" s="133"/>
      <c r="N3924" s="133"/>
      <c r="O3924" s="43"/>
      <c r="P3924" s="43"/>
    </row>
    <row r="3925" spans="7:16" x14ac:dyDescent="0.25">
      <c r="G3925" s="43"/>
      <c r="H3925" s="43"/>
      <c r="I3925" s="43"/>
      <c r="J3925" s="43"/>
      <c r="K3925" s="133"/>
      <c r="L3925" s="43"/>
      <c r="M3925" s="133"/>
      <c r="N3925" s="133"/>
      <c r="O3925" s="43"/>
      <c r="P3925" s="43"/>
    </row>
    <row r="3926" spans="7:16" x14ac:dyDescent="0.25">
      <c r="G3926" s="43"/>
      <c r="H3926" s="43"/>
      <c r="I3926" s="43"/>
      <c r="J3926" s="43"/>
      <c r="K3926" s="133"/>
      <c r="L3926" s="43"/>
      <c r="M3926" s="133"/>
      <c r="N3926" s="133"/>
      <c r="O3926" s="43"/>
      <c r="P3926" s="43"/>
    </row>
    <row r="3927" spans="7:16" x14ac:dyDescent="0.25">
      <c r="G3927" s="43"/>
      <c r="H3927" s="43"/>
      <c r="I3927" s="43"/>
      <c r="J3927" s="43"/>
      <c r="K3927" s="133"/>
      <c r="L3927" s="43"/>
      <c r="M3927" s="133"/>
      <c r="N3927" s="133"/>
      <c r="O3927" s="43"/>
      <c r="P3927" s="43"/>
    </row>
    <row r="3928" spans="7:16" x14ac:dyDescent="0.25">
      <c r="G3928" s="43"/>
      <c r="H3928" s="43"/>
      <c r="I3928" s="43"/>
      <c r="J3928" s="43"/>
      <c r="K3928" s="133"/>
      <c r="L3928" s="43"/>
      <c r="M3928" s="133"/>
      <c r="N3928" s="133"/>
      <c r="O3928" s="43"/>
      <c r="P3928" s="43"/>
    </row>
    <row r="3929" spans="7:16" x14ac:dyDescent="0.25">
      <c r="G3929" s="43"/>
      <c r="H3929" s="43"/>
      <c r="I3929" s="43"/>
      <c r="J3929" s="43"/>
      <c r="K3929" s="133"/>
      <c r="L3929" s="43"/>
      <c r="M3929" s="133"/>
      <c r="N3929" s="133"/>
      <c r="O3929" s="43"/>
      <c r="P3929" s="43"/>
    </row>
    <row r="3930" spans="7:16" x14ac:dyDescent="0.25">
      <c r="G3930" s="43"/>
      <c r="H3930" s="43"/>
      <c r="I3930" s="43"/>
      <c r="J3930" s="43"/>
      <c r="K3930" s="133"/>
      <c r="L3930" s="43"/>
      <c r="M3930" s="133"/>
      <c r="N3930" s="133"/>
      <c r="O3930" s="43"/>
      <c r="P3930" s="43"/>
    </row>
    <row r="3931" spans="7:16" x14ac:dyDescent="0.25">
      <c r="G3931" s="43"/>
      <c r="H3931" s="43"/>
      <c r="I3931" s="43"/>
      <c r="J3931" s="43"/>
      <c r="K3931" s="133"/>
      <c r="L3931" s="43"/>
      <c r="M3931" s="133"/>
      <c r="N3931" s="133"/>
      <c r="O3931" s="43"/>
      <c r="P3931" s="43"/>
    </row>
    <row r="3932" spans="7:16" x14ac:dyDescent="0.25">
      <c r="G3932" s="43"/>
      <c r="H3932" s="43"/>
      <c r="I3932" s="43"/>
      <c r="J3932" s="43"/>
      <c r="K3932" s="133"/>
      <c r="L3932" s="43"/>
      <c r="M3932" s="133"/>
      <c r="N3932" s="133"/>
      <c r="O3932" s="43"/>
      <c r="P3932" s="43"/>
    </row>
    <row r="3933" spans="7:16" x14ac:dyDescent="0.25">
      <c r="G3933" s="43"/>
      <c r="H3933" s="43"/>
      <c r="I3933" s="43"/>
      <c r="J3933" s="43"/>
      <c r="K3933" s="133"/>
      <c r="L3933" s="43"/>
      <c r="M3933" s="133"/>
      <c r="N3933" s="133"/>
      <c r="O3933" s="43"/>
      <c r="P3933" s="43"/>
    </row>
    <row r="3934" spans="7:16" x14ac:dyDescent="0.25">
      <c r="G3934" s="43"/>
      <c r="H3934" s="43"/>
      <c r="I3934" s="43"/>
      <c r="J3934" s="43"/>
      <c r="K3934" s="133"/>
      <c r="L3934" s="43"/>
      <c r="M3934" s="133"/>
      <c r="N3934" s="133"/>
      <c r="O3934" s="43"/>
      <c r="P3934" s="43"/>
    </row>
    <row r="3935" spans="7:16" x14ac:dyDescent="0.25">
      <c r="G3935" s="43"/>
      <c r="H3935" s="43"/>
      <c r="I3935" s="43"/>
      <c r="J3935" s="43"/>
      <c r="K3935" s="133"/>
      <c r="L3935" s="43"/>
      <c r="M3935" s="133"/>
      <c r="N3935" s="133"/>
      <c r="O3935" s="43"/>
      <c r="P3935" s="43"/>
    </row>
    <row r="3936" spans="7:16" x14ac:dyDescent="0.25">
      <c r="G3936" s="43"/>
      <c r="H3936" s="43"/>
      <c r="I3936" s="43"/>
      <c r="J3936" s="43"/>
      <c r="K3936" s="133"/>
      <c r="L3936" s="43"/>
      <c r="M3936" s="133"/>
      <c r="N3936" s="133"/>
      <c r="O3936" s="43"/>
      <c r="P3936" s="43"/>
    </row>
    <row r="3937" spans="7:16" x14ac:dyDescent="0.25">
      <c r="G3937" s="43"/>
      <c r="H3937" s="43"/>
      <c r="I3937" s="43"/>
      <c r="J3937" s="43"/>
      <c r="K3937" s="133"/>
      <c r="L3937" s="43"/>
      <c r="M3937" s="133"/>
      <c r="N3937" s="133"/>
      <c r="O3937" s="43"/>
      <c r="P3937" s="43"/>
    </row>
    <row r="3938" spans="7:16" x14ac:dyDescent="0.25">
      <c r="G3938" s="43"/>
      <c r="H3938" s="43"/>
      <c r="I3938" s="43"/>
      <c r="J3938" s="43"/>
      <c r="K3938" s="133"/>
      <c r="L3938" s="43"/>
      <c r="M3938" s="133"/>
      <c r="N3938" s="133"/>
      <c r="O3938" s="43"/>
      <c r="P3938" s="43"/>
    </row>
    <row r="3939" spans="7:16" x14ac:dyDescent="0.25">
      <c r="G3939" s="43"/>
      <c r="H3939" s="43"/>
      <c r="I3939" s="43"/>
      <c r="J3939" s="43"/>
      <c r="K3939" s="133"/>
      <c r="L3939" s="43"/>
      <c r="M3939" s="133"/>
      <c r="N3939" s="133"/>
      <c r="O3939" s="43"/>
      <c r="P3939" s="43"/>
    </row>
    <row r="3940" spans="7:16" x14ac:dyDescent="0.25">
      <c r="G3940" s="43"/>
      <c r="H3940" s="43"/>
      <c r="I3940" s="43"/>
      <c r="J3940" s="43"/>
      <c r="K3940" s="133"/>
      <c r="L3940" s="43"/>
      <c r="M3940" s="133"/>
      <c r="N3940" s="133"/>
      <c r="O3940" s="43"/>
      <c r="P3940" s="43"/>
    </row>
    <row r="3941" spans="7:16" x14ac:dyDescent="0.25">
      <c r="G3941" s="43"/>
      <c r="H3941" s="43"/>
      <c r="I3941" s="43"/>
      <c r="J3941" s="43"/>
      <c r="K3941" s="133"/>
      <c r="L3941" s="43"/>
      <c r="M3941" s="133"/>
      <c r="N3941" s="133"/>
      <c r="O3941" s="43"/>
      <c r="P3941" s="43"/>
    </row>
    <row r="3942" spans="7:16" x14ac:dyDescent="0.25">
      <c r="G3942" s="43"/>
      <c r="H3942" s="43"/>
      <c r="I3942" s="43"/>
      <c r="J3942" s="43"/>
      <c r="K3942" s="133"/>
      <c r="L3942" s="43"/>
      <c r="M3942" s="133"/>
      <c r="N3942" s="133"/>
      <c r="O3942" s="43"/>
      <c r="P3942" s="43"/>
    </row>
    <row r="3943" spans="7:16" x14ac:dyDescent="0.25">
      <c r="G3943" s="43"/>
      <c r="H3943" s="43"/>
      <c r="I3943" s="43"/>
      <c r="J3943" s="43"/>
      <c r="K3943" s="133"/>
      <c r="L3943" s="43"/>
      <c r="M3943" s="133"/>
      <c r="N3943" s="133"/>
      <c r="O3943" s="43"/>
      <c r="P3943" s="43"/>
    </row>
    <row r="3944" spans="7:16" x14ac:dyDescent="0.25">
      <c r="G3944" s="43"/>
      <c r="H3944" s="43"/>
      <c r="I3944" s="43"/>
      <c r="J3944" s="43"/>
      <c r="K3944" s="133"/>
      <c r="L3944" s="43"/>
      <c r="M3944" s="133"/>
      <c r="N3944" s="133"/>
      <c r="O3944" s="43"/>
      <c r="P3944" s="43"/>
    </row>
    <row r="3945" spans="7:16" x14ac:dyDescent="0.25">
      <c r="G3945" s="43"/>
      <c r="H3945" s="43"/>
      <c r="I3945" s="43"/>
      <c r="J3945" s="43"/>
      <c r="K3945" s="133"/>
      <c r="L3945" s="43"/>
      <c r="M3945" s="133"/>
      <c r="N3945" s="133"/>
      <c r="O3945" s="43"/>
      <c r="P3945" s="43"/>
    </row>
    <row r="3946" spans="7:16" x14ac:dyDescent="0.25">
      <c r="G3946" s="43"/>
      <c r="H3946" s="43"/>
      <c r="I3946" s="43"/>
      <c r="J3946" s="43"/>
      <c r="K3946" s="133"/>
      <c r="L3946" s="43"/>
      <c r="M3946" s="133"/>
      <c r="N3946" s="133"/>
      <c r="O3946" s="43"/>
      <c r="P3946" s="43"/>
    </row>
    <row r="3947" spans="7:16" x14ac:dyDescent="0.25">
      <c r="G3947" s="43"/>
      <c r="H3947" s="43"/>
      <c r="I3947" s="43"/>
      <c r="J3947" s="43"/>
      <c r="K3947" s="133"/>
      <c r="L3947" s="43"/>
      <c r="M3947" s="133"/>
      <c r="N3947" s="133"/>
      <c r="O3947" s="43"/>
      <c r="P3947" s="43"/>
    </row>
    <row r="3948" spans="7:16" x14ac:dyDescent="0.25">
      <c r="G3948" s="43"/>
      <c r="H3948" s="43"/>
      <c r="I3948" s="43"/>
      <c r="J3948" s="43"/>
      <c r="K3948" s="133"/>
      <c r="L3948" s="43"/>
      <c r="M3948" s="133"/>
      <c r="N3948" s="133"/>
      <c r="O3948" s="43"/>
      <c r="P3948" s="43"/>
    </row>
    <row r="3949" spans="7:16" x14ac:dyDescent="0.25">
      <c r="G3949" s="43"/>
      <c r="H3949" s="43"/>
      <c r="I3949" s="43"/>
      <c r="J3949" s="43"/>
      <c r="K3949" s="133"/>
      <c r="L3949" s="43"/>
      <c r="M3949" s="133"/>
      <c r="N3949" s="133"/>
      <c r="O3949" s="43"/>
      <c r="P3949" s="43"/>
    </row>
    <row r="3950" spans="7:16" x14ac:dyDescent="0.25">
      <c r="G3950" s="43"/>
      <c r="H3950" s="43"/>
      <c r="I3950" s="43"/>
      <c r="J3950" s="43"/>
      <c r="K3950" s="133"/>
      <c r="L3950" s="43"/>
      <c r="M3950" s="133"/>
      <c r="N3950" s="133"/>
      <c r="O3950" s="43"/>
      <c r="P3950" s="43"/>
    </row>
    <row r="3951" spans="7:16" x14ac:dyDescent="0.25">
      <c r="G3951" s="43"/>
      <c r="H3951" s="43"/>
      <c r="I3951" s="43"/>
      <c r="J3951" s="43"/>
      <c r="K3951" s="133"/>
      <c r="L3951" s="43"/>
      <c r="M3951" s="133"/>
      <c r="N3951" s="133"/>
      <c r="O3951" s="43"/>
      <c r="P3951" s="43"/>
    </row>
    <row r="3952" spans="7:16" x14ac:dyDescent="0.25">
      <c r="G3952" s="43"/>
      <c r="H3952" s="43"/>
      <c r="I3952" s="43"/>
      <c r="J3952" s="43"/>
      <c r="K3952" s="133"/>
      <c r="L3952" s="43"/>
      <c r="M3952" s="133"/>
      <c r="N3952" s="133"/>
      <c r="O3952" s="43"/>
      <c r="P3952" s="43"/>
    </row>
    <row r="3953" spans="7:16" x14ac:dyDescent="0.25">
      <c r="G3953" s="43"/>
      <c r="H3953" s="43"/>
      <c r="I3953" s="43"/>
      <c r="J3953" s="43"/>
      <c r="K3953" s="133"/>
      <c r="L3953" s="43"/>
      <c r="M3953" s="133"/>
      <c r="N3953" s="133"/>
      <c r="O3953" s="43"/>
      <c r="P3953" s="43"/>
    </row>
    <row r="3954" spans="7:16" x14ac:dyDescent="0.25">
      <c r="G3954" s="43"/>
      <c r="H3954" s="43"/>
      <c r="I3954" s="43"/>
      <c r="J3954" s="43"/>
      <c r="K3954" s="133"/>
      <c r="L3954" s="43"/>
      <c r="M3954" s="133"/>
      <c r="N3954" s="133"/>
      <c r="O3954" s="43"/>
      <c r="P3954" s="43"/>
    </row>
    <row r="3955" spans="7:16" x14ac:dyDescent="0.25">
      <c r="G3955" s="43"/>
      <c r="H3955" s="43"/>
      <c r="I3955" s="43"/>
      <c r="J3955" s="43"/>
      <c r="K3955" s="133"/>
      <c r="L3955" s="43"/>
      <c r="M3955" s="133"/>
      <c r="N3955" s="133"/>
      <c r="O3955" s="43"/>
      <c r="P3955" s="43"/>
    </row>
    <row r="3956" spans="7:16" x14ac:dyDescent="0.25">
      <c r="G3956" s="43"/>
      <c r="H3956" s="43"/>
      <c r="I3956" s="43"/>
      <c r="J3956" s="43"/>
      <c r="K3956" s="133"/>
      <c r="L3956" s="43"/>
      <c r="M3956" s="133"/>
      <c r="N3956" s="133"/>
      <c r="O3956" s="43"/>
      <c r="P3956" s="43"/>
    </row>
    <row r="3957" spans="7:16" x14ac:dyDescent="0.25">
      <c r="G3957" s="43"/>
      <c r="H3957" s="43"/>
      <c r="I3957" s="43"/>
      <c r="J3957" s="43"/>
      <c r="K3957" s="133"/>
      <c r="L3957" s="43"/>
      <c r="M3957" s="133"/>
      <c r="N3957" s="133"/>
      <c r="O3957" s="43"/>
      <c r="P3957" s="43"/>
    </row>
    <row r="3958" spans="7:16" x14ac:dyDescent="0.25">
      <c r="G3958" s="43"/>
      <c r="H3958" s="43"/>
      <c r="I3958" s="43"/>
      <c r="J3958" s="43"/>
      <c r="K3958" s="133"/>
      <c r="L3958" s="43"/>
      <c r="M3958" s="133"/>
      <c r="N3958" s="133"/>
      <c r="O3958" s="43"/>
      <c r="P3958" s="43"/>
    </row>
    <row r="3959" spans="7:16" x14ac:dyDescent="0.25">
      <c r="G3959" s="43"/>
      <c r="H3959" s="43"/>
      <c r="I3959" s="43"/>
      <c r="J3959" s="43"/>
      <c r="K3959" s="133"/>
      <c r="L3959" s="43"/>
      <c r="M3959" s="133"/>
      <c r="N3959" s="133"/>
      <c r="O3959" s="43"/>
      <c r="P3959" s="43"/>
    </row>
    <row r="3960" spans="7:16" x14ac:dyDescent="0.25">
      <c r="G3960" s="43"/>
      <c r="H3960" s="43"/>
      <c r="I3960" s="43"/>
      <c r="J3960" s="43"/>
      <c r="K3960" s="133"/>
      <c r="L3960" s="43"/>
      <c r="M3960" s="133"/>
      <c r="N3960" s="133"/>
      <c r="O3960" s="43"/>
      <c r="P3960" s="43"/>
    </row>
    <row r="3961" spans="7:16" x14ac:dyDescent="0.25">
      <c r="G3961" s="43"/>
      <c r="H3961" s="43"/>
      <c r="I3961" s="43"/>
      <c r="J3961" s="43"/>
      <c r="K3961" s="133"/>
      <c r="L3961" s="43"/>
      <c r="M3961" s="133"/>
      <c r="N3961" s="133"/>
      <c r="O3961" s="43"/>
      <c r="P3961" s="43"/>
    </row>
    <row r="3962" spans="7:16" x14ac:dyDescent="0.25">
      <c r="G3962" s="43"/>
      <c r="H3962" s="43"/>
      <c r="I3962" s="43"/>
      <c r="J3962" s="43"/>
      <c r="K3962" s="133"/>
      <c r="L3962" s="43"/>
      <c r="M3962" s="133"/>
      <c r="N3962" s="133"/>
      <c r="O3962" s="43"/>
      <c r="P3962" s="43"/>
    </row>
    <row r="3963" spans="7:16" x14ac:dyDescent="0.25">
      <c r="G3963" s="43"/>
      <c r="H3963" s="43"/>
      <c r="I3963" s="43"/>
      <c r="J3963" s="43"/>
      <c r="K3963" s="133"/>
      <c r="L3963" s="43"/>
      <c r="M3963" s="133"/>
      <c r="N3963" s="133"/>
      <c r="O3963" s="43"/>
      <c r="P3963" s="43"/>
    </row>
    <row r="3964" spans="7:16" x14ac:dyDescent="0.25">
      <c r="G3964" s="43"/>
      <c r="H3964" s="43"/>
      <c r="I3964" s="43"/>
      <c r="J3964" s="43"/>
      <c r="K3964" s="133"/>
      <c r="L3964" s="43"/>
      <c r="M3964" s="133"/>
      <c r="N3964" s="133"/>
      <c r="O3964" s="43"/>
      <c r="P3964" s="43"/>
    </row>
    <row r="3965" spans="7:16" x14ac:dyDescent="0.25">
      <c r="G3965" s="43"/>
      <c r="H3965" s="43"/>
      <c r="I3965" s="43"/>
      <c r="J3965" s="43"/>
      <c r="K3965" s="133"/>
      <c r="L3965" s="43"/>
      <c r="M3965" s="133"/>
      <c r="N3965" s="133"/>
      <c r="O3965" s="43"/>
      <c r="P3965" s="43"/>
    </row>
    <row r="3966" spans="7:16" x14ac:dyDescent="0.25">
      <c r="G3966" s="43"/>
      <c r="H3966" s="43"/>
      <c r="I3966" s="43"/>
      <c r="J3966" s="43"/>
      <c r="K3966" s="133"/>
      <c r="L3966" s="43"/>
      <c r="M3966" s="133"/>
      <c r="N3966" s="133"/>
      <c r="O3966" s="43"/>
      <c r="P3966" s="43"/>
    </row>
    <row r="3967" spans="7:16" x14ac:dyDescent="0.25">
      <c r="G3967" s="43"/>
      <c r="H3967" s="43"/>
      <c r="I3967" s="43"/>
      <c r="J3967" s="43"/>
      <c r="K3967" s="133"/>
      <c r="L3967" s="43"/>
      <c r="M3967" s="133"/>
      <c r="N3967" s="133"/>
      <c r="O3967" s="43"/>
      <c r="P3967" s="43"/>
    </row>
    <row r="3968" spans="7:16" x14ac:dyDescent="0.25">
      <c r="G3968" s="43"/>
      <c r="H3968" s="43"/>
      <c r="I3968" s="43"/>
      <c r="J3968" s="43"/>
      <c r="K3968" s="133"/>
      <c r="L3968" s="43"/>
      <c r="M3968" s="133"/>
      <c r="N3968" s="133"/>
      <c r="O3968" s="43"/>
      <c r="P3968" s="43"/>
    </row>
    <row r="3969" spans="7:16" x14ac:dyDescent="0.25">
      <c r="G3969" s="43"/>
      <c r="H3969" s="43"/>
      <c r="I3969" s="43"/>
      <c r="J3969" s="43"/>
      <c r="K3969" s="133"/>
      <c r="L3969" s="43"/>
      <c r="M3969" s="133"/>
      <c r="N3969" s="133"/>
      <c r="O3969" s="43"/>
      <c r="P3969" s="43"/>
    </row>
    <row r="3970" spans="7:16" x14ac:dyDescent="0.25">
      <c r="G3970" s="43"/>
      <c r="H3970" s="43"/>
      <c r="I3970" s="43"/>
      <c r="J3970" s="43"/>
      <c r="K3970" s="133"/>
      <c r="L3970" s="43"/>
      <c r="M3970" s="133"/>
      <c r="N3970" s="133"/>
      <c r="O3970" s="43"/>
      <c r="P3970" s="43"/>
    </row>
    <row r="3971" spans="7:16" x14ac:dyDescent="0.25">
      <c r="G3971" s="43"/>
      <c r="H3971" s="43"/>
      <c r="I3971" s="43"/>
      <c r="J3971" s="43"/>
      <c r="K3971" s="133"/>
      <c r="L3971" s="43"/>
      <c r="M3971" s="133"/>
      <c r="N3971" s="133"/>
      <c r="O3971" s="43"/>
      <c r="P3971" s="43"/>
    </row>
    <row r="3972" spans="7:16" x14ac:dyDescent="0.25">
      <c r="G3972" s="43"/>
      <c r="H3972" s="43"/>
      <c r="I3972" s="43"/>
      <c r="J3972" s="43"/>
      <c r="K3972" s="133"/>
      <c r="L3972" s="43"/>
      <c r="M3972" s="133"/>
      <c r="N3972" s="133"/>
      <c r="O3972" s="43"/>
      <c r="P3972" s="43"/>
    </row>
    <row r="3973" spans="7:16" x14ac:dyDescent="0.25">
      <c r="G3973" s="43"/>
      <c r="H3973" s="43"/>
      <c r="I3973" s="43"/>
      <c r="J3973" s="43"/>
      <c r="K3973" s="133"/>
      <c r="L3973" s="43"/>
      <c r="M3973" s="133"/>
      <c r="N3973" s="133"/>
      <c r="O3973" s="43"/>
      <c r="P3973" s="43"/>
    </row>
    <row r="3974" spans="7:16" x14ac:dyDescent="0.25">
      <c r="G3974" s="43"/>
      <c r="H3974" s="43"/>
      <c r="I3974" s="43"/>
      <c r="J3974" s="43"/>
      <c r="K3974" s="133"/>
      <c r="L3974" s="43"/>
      <c r="M3974" s="133"/>
      <c r="N3974" s="133"/>
      <c r="O3974" s="43"/>
      <c r="P3974" s="43"/>
    </row>
    <row r="3975" spans="7:16" x14ac:dyDescent="0.25">
      <c r="G3975" s="43"/>
      <c r="H3975" s="43"/>
      <c r="I3975" s="43"/>
      <c r="J3975" s="43"/>
      <c r="K3975" s="133"/>
      <c r="L3975" s="43"/>
      <c r="M3975" s="133"/>
      <c r="N3975" s="133"/>
      <c r="O3975" s="43"/>
      <c r="P3975" s="43"/>
    </row>
    <row r="3976" spans="7:16" x14ac:dyDescent="0.25">
      <c r="G3976" s="43"/>
      <c r="H3976" s="43"/>
      <c r="I3976" s="43"/>
      <c r="J3976" s="43"/>
      <c r="K3976" s="133"/>
      <c r="L3976" s="43"/>
      <c r="M3976" s="133"/>
      <c r="N3976" s="133"/>
      <c r="O3976" s="43"/>
      <c r="P3976" s="43"/>
    </row>
    <row r="3977" spans="7:16" x14ac:dyDescent="0.25">
      <c r="G3977" s="43"/>
      <c r="H3977" s="43"/>
      <c r="I3977" s="43"/>
      <c r="J3977" s="43"/>
      <c r="K3977" s="133"/>
      <c r="L3977" s="43"/>
      <c r="M3977" s="133"/>
      <c r="N3977" s="133"/>
      <c r="O3977" s="43"/>
      <c r="P3977" s="43"/>
    </row>
    <row r="3978" spans="7:16" x14ac:dyDescent="0.25">
      <c r="G3978" s="43"/>
      <c r="H3978" s="43"/>
      <c r="I3978" s="43"/>
      <c r="J3978" s="43"/>
      <c r="K3978" s="133"/>
      <c r="L3978" s="43"/>
      <c r="M3978" s="133"/>
      <c r="N3978" s="133"/>
      <c r="O3978" s="43"/>
      <c r="P3978" s="43"/>
    </row>
    <row r="3979" spans="7:16" x14ac:dyDescent="0.25">
      <c r="G3979" s="43"/>
      <c r="H3979" s="43"/>
      <c r="I3979" s="43"/>
      <c r="J3979" s="43"/>
      <c r="K3979" s="133"/>
      <c r="L3979" s="43"/>
      <c r="M3979" s="133"/>
      <c r="N3979" s="133"/>
      <c r="O3979" s="43"/>
      <c r="P3979" s="43"/>
    </row>
    <row r="3980" spans="7:16" x14ac:dyDescent="0.25">
      <c r="G3980" s="43"/>
      <c r="H3980" s="43"/>
      <c r="I3980" s="43"/>
      <c r="J3980" s="43"/>
      <c r="K3980" s="133"/>
      <c r="L3980" s="43"/>
      <c r="M3980" s="133"/>
      <c r="N3980" s="133"/>
      <c r="O3980" s="43"/>
      <c r="P3980" s="43"/>
    </row>
    <row r="3981" spans="7:16" x14ac:dyDescent="0.25">
      <c r="G3981" s="43"/>
      <c r="H3981" s="43"/>
      <c r="I3981" s="43"/>
      <c r="J3981" s="43"/>
      <c r="K3981" s="133"/>
      <c r="L3981" s="43"/>
      <c r="M3981" s="133"/>
      <c r="N3981" s="133"/>
      <c r="O3981" s="43"/>
      <c r="P3981" s="43"/>
    </row>
    <row r="3982" spans="7:16" x14ac:dyDescent="0.25">
      <c r="G3982" s="43"/>
      <c r="H3982" s="43"/>
      <c r="I3982" s="43"/>
      <c r="J3982" s="43"/>
      <c r="K3982" s="133"/>
      <c r="L3982" s="43"/>
      <c r="M3982" s="133"/>
      <c r="N3982" s="133"/>
      <c r="O3982" s="43"/>
      <c r="P3982" s="43"/>
    </row>
    <row r="3983" spans="7:16" x14ac:dyDescent="0.25">
      <c r="G3983" s="43"/>
      <c r="H3983" s="43"/>
      <c r="I3983" s="43"/>
      <c r="J3983" s="43"/>
      <c r="K3983" s="133"/>
      <c r="L3983" s="43"/>
      <c r="M3983" s="133"/>
      <c r="N3983" s="133"/>
      <c r="O3983" s="43"/>
      <c r="P3983" s="43"/>
    </row>
    <row r="3984" spans="7:16" x14ac:dyDescent="0.25">
      <c r="G3984" s="43"/>
      <c r="H3984" s="43"/>
      <c r="I3984" s="43"/>
      <c r="J3984" s="43"/>
      <c r="K3984" s="133"/>
      <c r="L3984" s="43"/>
      <c r="M3984" s="133"/>
      <c r="N3984" s="133"/>
      <c r="O3984" s="43"/>
      <c r="P3984" s="43"/>
    </row>
    <row r="3985" spans="7:16" x14ac:dyDescent="0.25">
      <c r="G3985" s="43"/>
      <c r="H3985" s="43"/>
      <c r="I3985" s="43"/>
      <c r="J3985" s="43"/>
      <c r="K3985" s="133"/>
      <c r="L3985" s="43"/>
      <c r="M3985" s="133"/>
      <c r="N3985" s="133"/>
      <c r="O3985" s="43"/>
      <c r="P3985" s="43"/>
    </row>
    <row r="3986" spans="7:16" x14ac:dyDescent="0.25">
      <c r="G3986" s="43"/>
      <c r="H3986" s="43"/>
      <c r="I3986" s="43"/>
      <c r="J3986" s="43"/>
      <c r="K3986" s="133"/>
      <c r="L3986" s="43"/>
      <c r="M3986" s="133"/>
      <c r="N3986" s="133"/>
      <c r="O3986" s="43"/>
      <c r="P3986" s="43"/>
    </row>
    <row r="3987" spans="7:16" x14ac:dyDescent="0.25">
      <c r="G3987" s="43"/>
      <c r="H3987" s="43"/>
      <c r="I3987" s="43"/>
      <c r="J3987" s="43"/>
      <c r="K3987" s="133"/>
      <c r="L3987" s="43"/>
      <c r="M3987" s="133"/>
      <c r="N3987" s="133"/>
      <c r="O3987" s="43"/>
      <c r="P3987" s="43"/>
    </row>
    <row r="3988" spans="7:16" x14ac:dyDescent="0.25">
      <c r="G3988" s="43"/>
      <c r="H3988" s="43"/>
      <c r="I3988" s="43"/>
      <c r="J3988" s="43"/>
      <c r="K3988" s="133"/>
      <c r="L3988" s="43"/>
      <c r="M3988" s="133"/>
      <c r="N3988" s="133"/>
      <c r="O3988" s="43"/>
      <c r="P3988" s="43"/>
    </row>
    <row r="3989" spans="7:16" x14ac:dyDescent="0.25">
      <c r="G3989" s="43"/>
      <c r="H3989" s="43"/>
      <c r="I3989" s="43"/>
      <c r="J3989" s="43"/>
      <c r="K3989" s="133"/>
      <c r="L3989" s="43"/>
      <c r="M3989" s="133"/>
      <c r="N3989" s="133"/>
      <c r="O3989" s="43"/>
      <c r="P3989" s="43"/>
    </row>
    <row r="3990" spans="7:16" x14ac:dyDescent="0.25">
      <c r="G3990" s="43"/>
      <c r="H3990" s="43"/>
      <c r="I3990" s="43"/>
      <c r="J3990" s="43"/>
      <c r="K3990" s="133"/>
      <c r="L3990" s="43"/>
      <c r="M3990" s="133"/>
      <c r="N3990" s="133"/>
      <c r="O3990" s="43"/>
      <c r="P3990" s="43"/>
    </row>
    <row r="3991" spans="7:16" x14ac:dyDescent="0.25">
      <c r="G3991" s="43"/>
      <c r="H3991" s="43"/>
      <c r="I3991" s="43"/>
      <c r="J3991" s="43"/>
      <c r="K3991" s="133"/>
      <c r="L3991" s="43"/>
      <c r="M3991" s="133"/>
      <c r="N3991" s="133"/>
      <c r="O3991" s="43"/>
      <c r="P3991" s="43"/>
    </row>
    <row r="3992" spans="7:16" x14ac:dyDescent="0.25">
      <c r="G3992" s="43"/>
      <c r="H3992" s="43"/>
      <c r="I3992" s="43"/>
      <c r="J3992" s="43"/>
      <c r="K3992" s="133"/>
      <c r="L3992" s="43"/>
      <c r="M3992" s="133"/>
      <c r="N3992" s="133"/>
      <c r="O3992" s="43"/>
      <c r="P3992" s="43"/>
    </row>
    <row r="3993" spans="7:16" x14ac:dyDescent="0.25">
      <c r="G3993" s="43"/>
      <c r="H3993" s="43"/>
      <c r="I3993" s="43"/>
      <c r="J3993" s="43"/>
      <c r="K3993" s="133"/>
      <c r="L3993" s="43"/>
      <c r="M3993" s="133"/>
      <c r="N3993" s="133"/>
      <c r="O3993" s="43"/>
      <c r="P3993" s="43"/>
    </row>
    <row r="3994" spans="7:16" x14ac:dyDescent="0.25">
      <c r="G3994" s="43"/>
      <c r="H3994" s="43"/>
      <c r="I3994" s="43"/>
      <c r="J3994" s="43"/>
      <c r="K3994" s="133"/>
      <c r="L3994" s="43"/>
      <c r="M3994" s="133"/>
      <c r="N3994" s="133"/>
      <c r="O3994" s="43"/>
      <c r="P3994" s="43"/>
    </row>
    <row r="3995" spans="7:16" x14ac:dyDescent="0.25">
      <c r="G3995" s="43"/>
      <c r="H3995" s="43"/>
      <c r="I3995" s="43"/>
      <c r="J3995" s="43"/>
      <c r="K3995" s="133"/>
      <c r="L3995" s="43"/>
      <c r="M3995" s="133"/>
      <c r="N3995" s="133"/>
      <c r="O3995" s="43"/>
      <c r="P3995" s="43"/>
    </row>
    <row r="3996" spans="7:16" x14ac:dyDescent="0.25">
      <c r="G3996" s="43"/>
      <c r="H3996" s="43"/>
      <c r="I3996" s="43"/>
      <c r="J3996" s="43"/>
      <c r="K3996" s="133"/>
      <c r="L3996" s="43"/>
      <c r="M3996" s="133"/>
      <c r="N3996" s="133"/>
      <c r="O3996" s="43"/>
      <c r="P3996" s="43"/>
    </row>
    <row r="3997" spans="7:16" x14ac:dyDescent="0.25">
      <c r="G3997" s="43"/>
      <c r="H3997" s="43"/>
      <c r="I3997" s="43"/>
      <c r="J3997" s="43"/>
      <c r="K3997" s="133"/>
      <c r="L3997" s="43"/>
      <c r="M3997" s="133"/>
      <c r="N3997" s="133"/>
      <c r="O3997" s="43"/>
      <c r="P3997" s="43"/>
    </row>
    <row r="3998" spans="7:16" x14ac:dyDescent="0.25">
      <c r="G3998" s="43"/>
      <c r="H3998" s="43"/>
      <c r="I3998" s="43"/>
      <c r="J3998" s="43"/>
      <c r="K3998" s="133"/>
      <c r="L3998" s="43"/>
      <c r="M3998" s="133"/>
      <c r="N3998" s="133"/>
      <c r="O3998" s="43"/>
      <c r="P3998" s="43"/>
    </row>
    <row r="3999" spans="7:16" x14ac:dyDescent="0.25">
      <c r="G3999" s="43"/>
      <c r="H3999" s="43"/>
      <c r="I3999" s="43"/>
      <c r="J3999" s="43"/>
      <c r="K3999" s="133"/>
      <c r="L3999" s="43"/>
      <c r="M3999" s="133"/>
      <c r="N3999" s="133"/>
      <c r="O3999" s="43"/>
      <c r="P3999" s="43"/>
    </row>
    <row r="4000" spans="7:16" x14ac:dyDescent="0.25">
      <c r="G4000" s="43"/>
      <c r="H4000" s="43"/>
      <c r="I4000" s="43"/>
      <c r="J4000" s="43"/>
      <c r="K4000" s="133"/>
      <c r="L4000" s="43"/>
      <c r="M4000" s="133"/>
      <c r="N4000" s="133"/>
      <c r="O4000" s="43"/>
      <c r="P4000" s="43"/>
    </row>
    <row r="4001" spans="7:16" x14ac:dyDescent="0.25">
      <c r="G4001" s="43"/>
      <c r="H4001" s="43"/>
      <c r="I4001" s="43"/>
      <c r="J4001" s="43"/>
      <c r="K4001" s="133"/>
      <c r="L4001" s="43"/>
      <c r="M4001" s="133"/>
      <c r="N4001" s="133"/>
      <c r="O4001" s="43"/>
      <c r="P4001" s="43"/>
    </row>
    <row r="4002" spans="7:16" x14ac:dyDescent="0.25">
      <c r="G4002" s="43"/>
      <c r="H4002" s="43"/>
      <c r="I4002" s="43"/>
      <c r="J4002" s="43"/>
      <c r="K4002" s="133"/>
      <c r="L4002" s="43"/>
      <c r="M4002" s="133"/>
      <c r="N4002" s="133"/>
      <c r="O4002" s="43"/>
      <c r="P4002" s="43"/>
    </row>
    <row r="4003" spans="7:16" x14ac:dyDescent="0.25">
      <c r="G4003" s="43"/>
      <c r="H4003" s="43"/>
      <c r="I4003" s="43"/>
      <c r="J4003" s="43"/>
      <c r="K4003" s="133"/>
      <c r="L4003" s="43"/>
      <c r="M4003" s="133"/>
      <c r="N4003" s="133"/>
      <c r="O4003" s="43"/>
      <c r="P4003" s="43"/>
    </row>
    <row r="4004" spans="7:16" x14ac:dyDescent="0.25">
      <c r="G4004" s="43"/>
      <c r="H4004" s="43"/>
      <c r="I4004" s="43"/>
      <c r="J4004" s="43"/>
      <c r="K4004" s="133"/>
      <c r="L4004" s="43"/>
      <c r="M4004" s="133"/>
      <c r="N4004" s="133"/>
      <c r="O4004" s="43"/>
      <c r="P4004" s="43"/>
    </row>
    <row r="4005" spans="7:16" x14ac:dyDescent="0.25">
      <c r="G4005" s="43"/>
      <c r="H4005" s="43"/>
      <c r="I4005" s="43"/>
      <c r="J4005" s="43"/>
      <c r="K4005" s="133"/>
      <c r="L4005" s="43"/>
      <c r="M4005" s="133"/>
      <c r="N4005" s="133"/>
      <c r="O4005" s="43"/>
      <c r="P4005" s="43"/>
    </row>
    <row r="4006" spans="7:16" x14ac:dyDescent="0.25">
      <c r="G4006" s="43"/>
      <c r="H4006" s="43"/>
      <c r="I4006" s="43"/>
      <c r="J4006" s="43"/>
      <c r="K4006" s="133"/>
      <c r="L4006" s="43"/>
      <c r="M4006" s="133"/>
      <c r="N4006" s="133"/>
      <c r="O4006" s="43"/>
      <c r="P4006" s="43"/>
    </row>
    <row r="4007" spans="7:16" x14ac:dyDescent="0.25">
      <c r="G4007" s="43"/>
      <c r="H4007" s="43"/>
      <c r="I4007" s="43"/>
      <c r="J4007" s="43"/>
      <c r="K4007" s="133"/>
      <c r="L4007" s="43"/>
      <c r="M4007" s="133"/>
      <c r="N4007" s="133"/>
      <c r="O4007" s="43"/>
      <c r="P4007" s="43"/>
    </row>
    <row r="4008" spans="7:16" x14ac:dyDescent="0.25">
      <c r="G4008" s="43"/>
      <c r="H4008" s="43"/>
      <c r="I4008" s="43"/>
      <c r="J4008" s="43"/>
      <c r="K4008" s="133"/>
      <c r="L4008" s="43"/>
      <c r="M4008" s="133"/>
      <c r="N4008" s="133"/>
      <c r="O4008" s="43"/>
      <c r="P4008" s="43"/>
    </row>
    <row r="4009" spans="7:16" x14ac:dyDescent="0.25">
      <c r="G4009" s="43"/>
      <c r="H4009" s="43"/>
      <c r="I4009" s="43"/>
      <c r="J4009" s="43"/>
      <c r="K4009" s="133"/>
      <c r="L4009" s="43"/>
      <c r="M4009" s="133"/>
      <c r="N4009" s="133"/>
      <c r="O4009" s="43"/>
      <c r="P4009" s="43"/>
    </row>
    <row r="4010" spans="7:16" x14ac:dyDescent="0.25">
      <c r="G4010" s="43"/>
      <c r="H4010" s="43"/>
      <c r="I4010" s="43"/>
      <c r="J4010" s="43"/>
      <c r="K4010" s="133"/>
      <c r="L4010" s="43"/>
      <c r="M4010" s="133"/>
      <c r="N4010" s="133"/>
      <c r="O4010" s="43"/>
      <c r="P4010" s="43"/>
    </row>
    <row r="4011" spans="7:16" x14ac:dyDescent="0.25">
      <c r="G4011" s="43"/>
      <c r="H4011" s="43"/>
      <c r="I4011" s="43"/>
      <c r="J4011" s="43"/>
      <c r="K4011" s="133"/>
      <c r="L4011" s="43"/>
      <c r="M4011" s="133"/>
      <c r="N4011" s="133"/>
      <c r="O4011" s="43"/>
      <c r="P4011" s="43"/>
    </row>
    <row r="4012" spans="7:16" x14ac:dyDescent="0.25">
      <c r="G4012" s="43"/>
      <c r="H4012" s="43"/>
      <c r="I4012" s="43"/>
      <c r="J4012" s="43"/>
      <c r="K4012" s="133"/>
      <c r="L4012" s="43"/>
      <c r="M4012" s="133"/>
      <c r="N4012" s="133"/>
      <c r="O4012" s="43"/>
      <c r="P4012" s="43"/>
    </row>
    <row r="4013" spans="7:16" x14ac:dyDescent="0.25">
      <c r="G4013" s="43"/>
      <c r="H4013" s="43"/>
      <c r="I4013" s="43"/>
      <c r="J4013" s="43"/>
      <c r="K4013" s="133"/>
      <c r="L4013" s="43"/>
      <c r="M4013" s="133"/>
      <c r="N4013" s="133"/>
      <c r="O4013" s="43"/>
      <c r="P4013" s="43"/>
    </row>
    <row r="4014" spans="7:16" x14ac:dyDescent="0.25">
      <c r="G4014" s="43"/>
      <c r="H4014" s="43"/>
      <c r="I4014" s="43"/>
      <c r="J4014" s="43"/>
      <c r="K4014" s="133"/>
      <c r="L4014" s="43"/>
      <c r="M4014" s="133"/>
      <c r="N4014" s="133"/>
      <c r="O4014" s="43"/>
      <c r="P4014" s="43"/>
    </row>
    <row r="4015" spans="7:16" x14ac:dyDescent="0.25">
      <c r="G4015" s="43"/>
      <c r="H4015" s="43"/>
      <c r="I4015" s="43"/>
      <c r="J4015" s="43"/>
      <c r="K4015" s="133"/>
      <c r="L4015" s="43"/>
      <c r="M4015" s="133"/>
      <c r="N4015" s="133"/>
      <c r="O4015" s="43"/>
      <c r="P4015" s="43"/>
    </row>
    <row r="4016" spans="7:16" x14ac:dyDescent="0.25">
      <c r="G4016" s="43"/>
      <c r="H4016" s="43"/>
      <c r="I4016" s="43"/>
      <c r="J4016" s="43"/>
      <c r="K4016" s="133"/>
      <c r="L4016" s="43"/>
      <c r="M4016" s="133"/>
      <c r="N4016" s="133"/>
      <c r="O4016" s="43"/>
      <c r="P4016" s="43"/>
    </row>
    <row r="4017" spans="7:16" x14ac:dyDescent="0.25">
      <c r="G4017" s="43"/>
      <c r="H4017" s="43"/>
      <c r="I4017" s="43"/>
      <c r="J4017" s="43"/>
      <c r="K4017" s="133"/>
      <c r="L4017" s="43"/>
      <c r="M4017" s="133"/>
      <c r="N4017" s="133"/>
      <c r="O4017" s="43"/>
      <c r="P4017" s="43"/>
    </row>
    <row r="4018" spans="7:16" x14ac:dyDescent="0.25">
      <c r="G4018" s="43"/>
      <c r="H4018" s="43"/>
      <c r="I4018" s="43"/>
      <c r="J4018" s="43"/>
      <c r="K4018" s="133"/>
      <c r="L4018" s="43"/>
      <c r="M4018" s="133"/>
      <c r="N4018" s="133"/>
      <c r="O4018" s="43"/>
      <c r="P4018" s="43"/>
    </row>
    <row r="4019" spans="7:16" x14ac:dyDescent="0.25">
      <c r="G4019" s="43"/>
      <c r="H4019" s="43"/>
      <c r="I4019" s="43"/>
      <c r="J4019" s="43"/>
      <c r="K4019" s="133"/>
      <c r="L4019" s="43"/>
      <c r="M4019" s="133"/>
      <c r="N4019" s="133"/>
      <c r="O4019" s="43"/>
      <c r="P4019" s="43"/>
    </row>
    <row r="4020" spans="7:16" x14ac:dyDescent="0.25">
      <c r="G4020" s="43"/>
      <c r="H4020" s="43"/>
      <c r="I4020" s="43"/>
      <c r="J4020" s="43"/>
      <c r="K4020" s="133"/>
      <c r="L4020" s="43"/>
      <c r="M4020" s="133"/>
      <c r="N4020" s="133"/>
      <c r="O4020" s="43"/>
      <c r="P4020" s="43"/>
    </row>
    <row r="4021" spans="7:16" x14ac:dyDescent="0.25">
      <c r="G4021" s="43"/>
      <c r="H4021" s="43"/>
      <c r="I4021" s="43"/>
      <c r="J4021" s="43"/>
      <c r="K4021" s="133"/>
      <c r="L4021" s="43"/>
      <c r="M4021" s="133"/>
      <c r="N4021" s="133"/>
      <c r="O4021" s="43"/>
      <c r="P4021" s="43"/>
    </row>
    <row r="4022" spans="7:16" x14ac:dyDescent="0.25">
      <c r="G4022" s="43"/>
      <c r="H4022" s="43"/>
      <c r="I4022" s="43"/>
      <c r="J4022" s="43"/>
      <c r="K4022" s="133"/>
      <c r="L4022" s="43"/>
      <c r="M4022" s="133"/>
      <c r="N4022" s="133"/>
      <c r="O4022" s="43"/>
      <c r="P4022" s="43"/>
    </row>
    <row r="4023" spans="7:16" x14ac:dyDescent="0.25">
      <c r="G4023" s="43"/>
      <c r="H4023" s="43"/>
      <c r="I4023" s="43"/>
      <c r="J4023" s="43"/>
      <c r="K4023" s="133"/>
      <c r="L4023" s="43"/>
      <c r="M4023" s="133"/>
      <c r="N4023" s="133"/>
      <c r="O4023" s="43"/>
      <c r="P4023" s="43"/>
    </row>
    <row r="4024" spans="7:16" x14ac:dyDescent="0.25">
      <c r="G4024" s="43"/>
      <c r="H4024" s="43"/>
      <c r="I4024" s="43"/>
      <c r="J4024" s="43"/>
      <c r="K4024" s="133"/>
      <c r="L4024" s="43"/>
      <c r="M4024" s="133"/>
      <c r="N4024" s="133"/>
      <c r="O4024" s="43"/>
      <c r="P4024" s="43"/>
    </row>
    <row r="4025" spans="7:16" x14ac:dyDescent="0.25">
      <c r="G4025" s="43"/>
      <c r="H4025" s="43"/>
      <c r="I4025" s="43"/>
      <c r="J4025" s="43"/>
      <c r="K4025" s="133"/>
      <c r="L4025" s="43"/>
      <c r="M4025" s="133"/>
      <c r="N4025" s="133"/>
      <c r="O4025" s="43"/>
      <c r="P4025" s="43"/>
    </row>
    <row r="4026" spans="7:16" x14ac:dyDescent="0.25">
      <c r="G4026" s="43"/>
      <c r="H4026" s="43"/>
      <c r="I4026" s="43"/>
      <c r="J4026" s="43"/>
      <c r="K4026" s="133"/>
      <c r="L4026" s="43"/>
      <c r="M4026" s="133"/>
      <c r="N4026" s="133"/>
      <c r="O4026" s="43"/>
      <c r="P4026" s="43"/>
    </row>
    <row r="4027" spans="7:16" x14ac:dyDescent="0.25">
      <c r="G4027" s="43"/>
      <c r="H4027" s="43"/>
      <c r="I4027" s="43"/>
      <c r="J4027" s="43"/>
      <c r="K4027" s="133"/>
      <c r="L4027" s="43"/>
      <c r="M4027" s="133"/>
      <c r="N4027" s="133"/>
      <c r="O4027" s="43"/>
      <c r="P4027" s="43"/>
    </row>
    <row r="4028" spans="7:16" x14ac:dyDescent="0.25">
      <c r="G4028" s="43"/>
      <c r="H4028" s="43"/>
      <c r="I4028" s="43"/>
      <c r="J4028" s="43"/>
      <c r="K4028" s="133"/>
      <c r="L4028" s="43"/>
      <c r="M4028" s="133"/>
      <c r="N4028" s="133"/>
      <c r="O4028" s="43"/>
      <c r="P4028" s="43"/>
    </row>
    <row r="4029" spans="7:16" x14ac:dyDescent="0.25">
      <c r="G4029" s="43"/>
      <c r="H4029" s="43"/>
      <c r="I4029" s="43"/>
      <c r="J4029" s="43"/>
      <c r="K4029" s="133"/>
      <c r="L4029" s="43"/>
      <c r="M4029" s="133"/>
      <c r="N4029" s="133"/>
      <c r="O4029" s="43"/>
      <c r="P4029" s="43"/>
    </row>
    <row r="4030" spans="7:16" x14ac:dyDescent="0.25">
      <c r="G4030" s="43"/>
      <c r="H4030" s="43"/>
      <c r="I4030" s="43"/>
      <c r="J4030" s="43"/>
      <c r="K4030" s="133"/>
      <c r="L4030" s="43"/>
      <c r="M4030" s="133"/>
      <c r="N4030" s="133"/>
      <c r="O4030" s="43"/>
      <c r="P4030" s="43"/>
    </row>
    <row r="4031" spans="7:16" x14ac:dyDescent="0.25">
      <c r="G4031" s="43"/>
      <c r="H4031" s="43"/>
      <c r="I4031" s="43"/>
      <c r="J4031" s="43"/>
      <c r="K4031" s="133"/>
      <c r="L4031" s="43"/>
      <c r="M4031" s="133"/>
      <c r="N4031" s="133"/>
      <c r="O4031" s="43"/>
      <c r="P4031" s="43"/>
    </row>
    <row r="4032" spans="7:16" x14ac:dyDescent="0.25">
      <c r="G4032" s="43"/>
      <c r="H4032" s="43"/>
      <c r="I4032" s="43"/>
      <c r="J4032" s="43"/>
      <c r="K4032" s="133"/>
      <c r="L4032" s="43"/>
      <c r="M4032" s="133"/>
      <c r="N4032" s="133"/>
      <c r="O4032" s="43"/>
      <c r="P4032" s="43"/>
    </row>
    <row r="4033" spans="7:16" x14ac:dyDescent="0.25">
      <c r="G4033" s="43"/>
      <c r="H4033" s="43"/>
      <c r="I4033" s="43"/>
      <c r="J4033" s="43"/>
      <c r="K4033" s="133"/>
      <c r="L4033" s="43"/>
      <c r="M4033" s="133"/>
      <c r="N4033" s="133"/>
      <c r="O4033" s="43"/>
      <c r="P4033" s="43"/>
    </row>
    <row r="4034" spans="7:16" x14ac:dyDescent="0.25">
      <c r="G4034" s="43"/>
      <c r="H4034" s="43"/>
      <c r="I4034" s="43"/>
      <c r="J4034" s="43"/>
      <c r="K4034" s="133"/>
      <c r="L4034" s="43"/>
      <c r="M4034" s="133"/>
      <c r="N4034" s="133"/>
      <c r="O4034" s="43"/>
      <c r="P4034" s="43"/>
    </row>
    <row r="4035" spans="7:16" x14ac:dyDescent="0.25">
      <c r="G4035" s="43"/>
      <c r="H4035" s="43"/>
      <c r="I4035" s="43"/>
      <c r="J4035" s="43"/>
      <c r="K4035" s="133"/>
      <c r="L4035" s="43"/>
      <c r="M4035" s="133"/>
      <c r="N4035" s="133"/>
      <c r="O4035" s="43"/>
      <c r="P4035" s="43"/>
    </row>
    <row r="4036" spans="7:16" x14ac:dyDescent="0.25">
      <c r="G4036" s="43"/>
      <c r="H4036" s="43"/>
      <c r="I4036" s="43"/>
      <c r="J4036" s="43"/>
      <c r="K4036" s="133"/>
      <c r="L4036" s="43"/>
      <c r="M4036" s="133"/>
      <c r="N4036" s="133"/>
      <c r="O4036" s="43"/>
      <c r="P4036" s="43"/>
    </row>
    <row r="4037" spans="7:16" x14ac:dyDescent="0.25">
      <c r="G4037" s="43"/>
      <c r="H4037" s="43"/>
      <c r="I4037" s="43"/>
      <c r="J4037" s="43"/>
      <c r="K4037" s="133"/>
      <c r="L4037" s="43"/>
      <c r="M4037" s="133"/>
      <c r="N4037" s="133"/>
      <c r="O4037" s="43"/>
      <c r="P4037" s="43"/>
    </row>
    <row r="4038" spans="7:16" x14ac:dyDescent="0.25">
      <c r="G4038" s="43"/>
      <c r="H4038" s="43"/>
      <c r="I4038" s="43"/>
      <c r="J4038" s="43"/>
      <c r="K4038" s="133"/>
      <c r="L4038" s="43"/>
      <c r="M4038" s="133"/>
      <c r="N4038" s="133"/>
      <c r="O4038" s="43"/>
      <c r="P4038" s="43"/>
    </row>
    <row r="4039" spans="7:16" x14ac:dyDescent="0.25">
      <c r="G4039" s="43"/>
      <c r="H4039" s="43"/>
      <c r="I4039" s="43"/>
      <c r="J4039" s="43"/>
      <c r="K4039" s="133"/>
      <c r="L4039" s="43"/>
      <c r="M4039" s="133"/>
      <c r="N4039" s="133"/>
      <c r="O4039" s="43"/>
      <c r="P4039" s="43"/>
    </row>
    <row r="4040" spans="7:16" x14ac:dyDescent="0.25">
      <c r="G4040" s="43"/>
      <c r="H4040" s="43"/>
      <c r="I4040" s="43"/>
      <c r="J4040" s="43"/>
      <c r="K4040" s="133"/>
      <c r="L4040" s="43"/>
      <c r="M4040" s="133"/>
      <c r="N4040" s="133"/>
      <c r="O4040" s="43"/>
      <c r="P4040" s="43"/>
    </row>
    <row r="4041" spans="7:16" x14ac:dyDescent="0.25">
      <c r="G4041" s="43"/>
      <c r="H4041" s="43"/>
      <c r="I4041" s="43"/>
      <c r="J4041" s="43"/>
      <c r="K4041" s="133"/>
      <c r="L4041" s="43"/>
      <c r="M4041" s="133"/>
      <c r="N4041" s="133"/>
      <c r="O4041" s="43"/>
      <c r="P4041" s="43"/>
    </row>
    <row r="4042" spans="7:16" x14ac:dyDescent="0.25">
      <c r="G4042" s="43"/>
      <c r="H4042" s="43"/>
      <c r="I4042" s="43"/>
      <c r="J4042" s="43"/>
      <c r="K4042" s="133"/>
      <c r="L4042" s="43"/>
      <c r="M4042" s="133"/>
      <c r="N4042" s="133"/>
      <c r="O4042" s="43"/>
      <c r="P4042" s="43"/>
    </row>
    <row r="4043" spans="7:16" x14ac:dyDescent="0.25">
      <c r="G4043" s="43"/>
      <c r="H4043" s="43"/>
      <c r="I4043" s="43"/>
      <c r="J4043" s="43"/>
      <c r="K4043" s="133"/>
      <c r="L4043" s="43"/>
      <c r="M4043" s="133"/>
      <c r="N4043" s="133"/>
      <c r="O4043" s="43"/>
      <c r="P4043" s="43"/>
    </row>
    <row r="4044" spans="7:16" x14ac:dyDescent="0.25">
      <c r="G4044" s="43"/>
      <c r="H4044" s="43"/>
      <c r="I4044" s="43"/>
      <c r="J4044" s="43"/>
      <c r="K4044" s="133"/>
      <c r="L4044" s="43"/>
      <c r="M4044" s="133"/>
      <c r="N4044" s="133"/>
      <c r="O4044" s="43"/>
      <c r="P4044" s="43"/>
    </row>
    <row r="4045" spans="7:16" x14ac:dyDescent="0.25">
      <c r="G4045" s="43"/>
      <c r="H4045" s="43"/>
      <c r="I4045" s="43"/>
      <c r="J4045" s="43"/>
      <c r="K4045" s="133"/>
      <c r="L4045" s="43"/>
      <c r="M4045" s="133"/>
      <c r="N4045" s="133"/>
      <c r="O4045" s="43"/>
      <c r="P4045" s="43"/>
    </row>
    <row r="4046" spans="7:16" x14ac:dyDescent="0.25">
      <c r="G4046" s="43"/>
      <c r="H4046" s="43"/>
      <c r="I4046" s="43"/>
      <c r="J4046" s="43"/>
      <c r="K4046" s="133"/>
      <c r="L4046" s="43"/>
      <c r="M4046" s="133"/>
      <c r="N4046" s="133"/>
      <c r="O4046" s="43"/>
      <c r="P4046" s="43"/>
    </row>
    <row r="4047" spans="7:16" x14ac:dyDescent="0.25">
      <c r="G4047" s="43"/>
      <c r="H4047" s="43"/>
      <c r="I4047" s="43"/>
      <c r="J4047" s="43"/>
      <c r="K4047" s="133"/>
      <c r="L4047" s="43"/>
      <c r="M4047" s="133"/>
      <c r="N4047" s="133"/>
      <c r="O4047" s="43"/>
      <c r="P4047" s="43"/>
    </row>
    <row r="4048" spans="7:16" x14ac:dyDescent="0.25">
      <c r="G4048" s="43"/>
      <c r="H4048" s="43"/>
      <c r="I4048" s="43"/>
      <c r="J4048" s="43"/>
      <c r="K4048" s="133"/>
      <c r="L4048" s="43"/>
      <c r="M4048" s="133"/>
      <c r="N4048" s="133"/>
      <c r="O4048" s="43"/>
      <c r="P4048" s="43"/>
    </row>
    <row r="4049" spans="7:16" x14ac:dyDescent="0.25">
      <c r="G4049" s="43"/>
      <c r="H4049" s="43"/>
      <c r="I4049" s="43"/>
      <c r="J4049" s="43"/>
      <c r="K4049" s="133"/>
      <c r="L4049" s="43"/>
      <c r="M4049" s="133"/>
      <c r="N4049" s="133"/>
      <c r="O4049" s="43"/>
      <c r="P4049" s="43"/>
    </row>
    <row r="4050" spans="7:16" x14ac:dyDescent="0.25">
      <c r="G4050" s="43"/>
      <c r="H4050" s="43"/>
      <c r="I4050" s="43"/>
      <c r="J4050" s="43"/>
      <c r="K4050" s="133"/>
      <c r="L4050" s="43"/>
      <c r="M4050" s="133"/>
      <c r="N4050" s="133"/>
      <c r="O4050" s="43"/>
      <c r="P4050" s="43"/>
    </row>
    <row r="4051" spans="7:16" x14ac:dyDescent="0.25">
      <c r="G4051" s="43"/>
      <c r="H4051" s="43"/>
      <c r="I4051" s="43"/>
      <c r="J4051" s="43"/>
      <c r="K4051" s="133"/>
      <c r="L4051" s="43"/>
      <c r="M4051" s="133"/>
      <c r="N4051" s="133"/>
      <c r="O4051" s="43"/>
      <c r="P4051" s="43"/>
    </row>
    <row r="4052" spans="7:16" x14ac:dyDescent="0.25">
      <c r="G4052" s="43"/>
      <c r="H4052" s="43"/>
      <c r="I4052" s="43"/>
      <c r="J4052" s="43"/>
      <c r="K4052" s="133"/>
      <c r="L4052" s="43"/>
      <c r="M4052" s="133"/>
      <c r="N4052" s="133"/>
      <c r="O4052" s="43"/>
      <c r="P4052" s="43"/>
    </row>
    <row r="4053" spans="7:16" x14ac:dyDescent="0.25">
      <c r="G4053" s="43"/>
      <c r="H4053" s="43"/>
      <c r="I4053" s="43"/>
      <c r="J4053" s="43"/>
      <c r="K4053" s="133"/>
      <c r="L4053" s="43"/>
      <c r="M4053" s="133"/>
      <c r="N4053" s="133"/>
      <c r="O4053" s="43"/>
      <c r="P4053" s="43"/>
    </row>
    <row r="4054" spans="7:16" x14ac:dyDescent="0.25">
      <c r="G4054" s="43"/>
      <c r="H4054" s="43"/>
      <c r="I4054" s="43"/>
      <c r="J4054" s="43"/>
      <c r="K4054" s="133"/>
      <c r="L4054" s="43"/>
      <c r="M4054" s="133"/>
      <c r="N4054" s="133"/>
      <c r="O4054" s="43"/>
      <c r="P4054" s="43"/>
    </row>
    <row r="4055" spans="7:16" x14ac:dyDescent="0.25">
      <c r="G4055" s="43"/>
      <c r="H4055" s="43"/>
      <c r="I4055" s="43"/>
      <c r="J4055" s="43"/>
      <c r="K4055" s="133"/>
      <c r="L4055" s="43"/>
      <c r="M4055" s="133"/>
      <c r="N4055" s="133"/>
      <c r="O4055" s="43"/>
      <c r="P4055" s="43"/>
    </row>
    <row r="4056" spans="7:16" x14ac:dyDescent="0.25">
      <c r="G4056" s="43"/>
      <c r="H4056" s="43"/>
      <c r="I4056" s="43"/>
      <c r="J4056" s="43"/>
      <c r="K4056" s="133"/>
      <c r="L4056" s="43"/>
      <c r="M4056" s="133"/>
      <c r="N4056" s="133"/>
      <c r="O4056" s="43"/>
      <c r="P4056" s="43"/>
    </row>
    <row r="4057" spans="7:16" x14ac:dyDescent="0.25">
      <c r="G4057" s="43"/>
      <c r="H4057" s="43"/>
      <c r="I4057" s="43"/>
      <c r="J4057" s="43"/>
      <c r="K4057" s="133"/>
      <c r="L4057" s="43"/>
      <c r="M4057" s="133"/>
      <c r="N4057" s="133"/>
      <c r="O4057" s="43"/>
      <c r="P4057" s="43"/>
    </row>
    <row r="4058" spans="7:16" x14ac:dyDescent="0.25">
      <c r="G4058" s="43"/>
      <c r="H4058" s="43"/>
      <c r="I4058" s="43"/>
      <c r="J4058" s="43"/>
      <c r="K4058" s="133"/>
      <c r="L4058" s="43"/>
      <c r="M4058" s="133"/>
      <c r="N4058" s="133"/>
      <c r="O4058" s="43"/>
      <c r="P4058" s="43"/>
    </row>
    <row r="4059" spans="7:16" x14ac:dyDescent="0.25">
      <c r="G4059" s="43"/>
      <c r="H4059" s="43"/>
      <c r="I4059" s="43"/>
      <c r="J4059" s="43"/>
      <c r="K4059" s="133"/>
      <c r="L4059" s="43"/>
      <c r="M4059" s="133"/>
      <c r="N4059" s="133"/>
      <c r="O4059" s="43"/>
      <c r="P4059" s="43"/>
    </row>
    <row r="4060" spans="7:16" x14ac:dyDescent="0.25">
      <c r="G4060" s="43"/>
      <c r="H4060" s="43"/>
      <c r="I4060" s="43"/>
      <c r="J4060" s="43"/>
      <c r="K4060" s="133"/>
      <c r="L4060" s="43"/>
      <c r="M4060" s="133"/>
      <c r="N4060" s="133"/>
      <c r="O4060" s="43"/>
      <c r="P4060" s="43"/>
    </row>
    <row r="4061" spans="7:16" x14ac:dyDescent="0.25">
      <c r="G4061" s="43"/>
      <c r="H4061" s="43"/>
      <c r="I4061" s="43"/>
      <c r="J4061" s="43"/>
      <c r="K4061" s="133"/>
      <c r="L4061" s="43"/>
      <c r="M4061" s="133"/>
      <c r="N4061" s="133"/>
      <c r="O4061" s="43"/>
      <c r="P4061" s="43"/>
    </row>
    <row r="4062" spans="7:16" x14ac:dyDescent="0.25">
      <c r="G4062" s="43"/>
      <c r="H4062" s="43"/>
      <c r="I4062" s="43"/>
      <c r="J4062" s="43"/>
      <c r="K4062" s="133"/>
      <c r="L4062" s="43"/>
      <c r="M4062" s="133"/>
      <c r="N4062" s="133"/>
      <c r="O4062" s="43"/>
      <c r="P4062" s="43"/>
    </row>
    <row r="4063" spans="7:16" x14ac:dyDescent="0.25">
      <c r="G4063" s="43"/>
      <c r="H4063" s="43"/>
      <c r="I4063" s="43"/>
      <c r="J4063" s="43"/>
      <c r="K4063" s="133"/>
      <c r="L4063" s="43"/>
      <c r="M4063" s="133"/>
      <c r="N4063" s="133"/>
      <c r="O4063" s="43"/>
      <c r="P4063" s="43"/>
    </row>
    <row r="4064" spans="7:16" x14ac:dyDescent="0.25">
      <c r="G4064" s="43"/>
      <c r="H4064" s="43"/>
      <c r="I4064" s="43"/>
      <c r="J4064" s="43"/>
      <c r="K4064" s="133"/>
      <c r="L4064" s="43"/>
      <c r="M4064" s="133"/>
      <c r="N4064" s="133"/>
      <c r="O4064" s="43"/>
      <c r="P4064" s="43"/>
    </row>
    <row r="4065" spans="7:16" x14ac:dyDescent="0.25">
      <c r="G4065" s="43"/>
      <c r="H4065" s="43"/>
      <c r="I4065" s="43"/>
      <c r="J4065" s="43"/>
      <c r="K4065" s="133"/>
      <c r="L4065" s="43"/>
      <c r="M4065" s="133"/>
      <c r="N4065" s="133"/>
      <c r="O4065" s="43"/>
      <c r="P4065" s="43"/>
    </row>
    <row r="4066" spans="7:16" x14ac:dyDescent="0.25">
      <c r="G4066" s="43"/>
      <c r="H4066" s="43"/>
      <c r="I4066" s="43"/>
      <c r="J4066" s="43"/>
      <c r="K4066" s="133"/>
      <c r="L4066" s="43"/>
      <c r="M4066" s="133"/>
      <c r="N4066" s="133"/>
      <c r="O4066" s="43"/>
      <c r="P4066" s="43"/>
    </row>
    <row r="4067" spans="7:16" x14ac:dyDescent="0.25">
      <c r="G4067" s="43"/>
      <c r="H4067" s="43"/>
      <c r="I4067" s="43"/>
      <c r="J4067" s="43"/>
      <c r="K4067" s="133"/>
      <c r="L4067" s="43"/>
      <c r="M4067" s="133"/>
      <c r="N4067" s="133"/>
      <c r="O4067" s="43"/>
      <c r="P4067" s="43"/>
    </row>
    <row r="4068" spans="7:16" x14ac:dyDescent="0.25">
      <c r="G4068" s="43"/>
      <c r="H4068" s="43"/>
      <c r="I4068" s="43"/>
      <c r="J4068" s="43"/>
      <c r="K4068" s="133"/>
      <c r="L4068" s="43"/>
      <c r="M4068" s="133"/>
      <c r="N4068" s="133"/>
      <c r="O4068" s="43"/>
      <c r="P4068" s="43"/>
    </row>
    <row r="4069" spans="7:16" x14ac:dyDescent="0.25">
      <c r="G4069" s="43"/>
      <c r="H4069" s="43"/>
      <c r="I4069" s="43"/>
      <c r="J4069" s="43"/>
      <c r="K4069" s="133"/>
      <c r="L4069" s="43"/>
      <c r="M4069" s="133"/>
      <c r="N4069" s="133"/>
      <c r="O4069" s="43"/>
      <c r="P4069" s="43"/>
    </row>
    <row r="4070" spans="7:16" x14ac:dyDescent="0.25">
      <c r="G4070" s="43"/>
      <c r="H4070" s="43"/>
      <c r="I4070" s="43"/>
      <c r="J4070" s="43"/>
      <c r="K4070" s="133"/>
      <c r="L4070" s="43"/>
      <c r="M4070" s="133"/>
      <c r="N4070" s="133"/>
      <c r="O4070" s="43"/>
      <c r="P4070" s="43"/>
    </row>
    <row r="4071" spans="7:16" x14ac:dyDescent="0.25">
      <c r="G4071" s="43"/>
      <c r="H4071" s="43"/>
      <c r="I4071" s="43"/>
      <c r="J4071" s="43"/>
      <c r="K4071" s="133"/>
      <c r="L4071" s="43"/>
      <c r="M4071" s="133"/>
      <c r="N4071" s="133"/>
      <c r="O4071" s="43"/>
      <c r="P4071" s="43"/>
    </row>
    <row r="4072" spans="7:16" x14ac:dyDescent="0.25">
      <c r="G4072" s="43"/>
      <c r="H4072" s="43"/>
      <c r="I4072" s="43"/>
      <c r="J4072" s="43"/>
      <c r="K4072" s="133"/>
      <c r="L4072" s="43"/>
      <c r="M4072" s="133"/>
      <c r="N4072" s="133"/>
      <c r="O4072" s="43"/>
      <c r="P4072" s="43"/>
    </row>
    <row r="4073" spans="7:16" x14ac:dyDescent="0.25">
      <c r="G4073" s="43"/>
      <c r="H4073" s="43"/>
      <c r="I4073" s="43"/>
      <c r="J4073" s="43"/>
      <c r="K4073" s="133"/>
      <c r="L4073" s="43"/>
      <c r="M4073" s="133"/>
      <c r="N4073" s="133"/>
      <c r="O4073" s="43"/>
      <c r="P4073" s="43"/>
    </row>
    <row r="4074" spans="7:16" x14ac:dyDescent="0.25">
      <c r="G4074" s="43"/>
      <c r="H4074" s="43"/>
      <c r="I4074" s="43"/>
      <c r="J4074" s="43"/>
      <c r="K4074" s="133"/>
      <c r="L4074" s="43"/>
      <c r="M4074" s="133"/>
      <c r="N4074" s="133"/>
      <c r="O4074" s="43"/>
      <c r="P4074" s="43"/>
    </row>
    <row r="4075" spans="7:16" x14ac:dyDescent="0.25">
      <c r="G4075" s="43"/>
      <c r="H4075" s="43"/>
      <c r="I4075" s="43"/>
      <c r="J4075" s="43"/>
      <c r="K4075" s="133"/>
      <c r="L4075" s="43"/>
      <c r="M4075" s="133"/>
      <c r="N4075" s="133"/>
      <c r="O4075" s="43"/>
      <c r="P4075" s="43"/>
    </row>
    <row r="4076" spans="7:16" x14ac:dyDescent="0.25">
      <c r="G4076" s="43"/>
      <c r="H4076" s="43"/>
      <c r="I4076" s="43"/>
      <c r="J4076" s="43"/>
      <c r="K4076" s="133"/>
      <c r="L4076" s="43"/>
      <c r="M4076" s="133"/>
      <c r="N4076" s="133"/>
      <c r="O4076" s="43"/>
      <c r="P4076" s="43"/>
    </row>
    <row r="4077" spans="7:16" x14ac:dyDescent="0.25">
      <c r="G4077" s="43"/>
      <c r="H4077" s="43"/>
      <c r="I4077" s="43"/>
      <c r="J4077" s="43"/>
      <c r="K4077" s="133"/>
      <c r="L4077" s="43"/>
      <c r="M4077" s="133"/>
      <c r="N4077" s="133"/>
      <c r="O4077" s="43"/>
      <c r="P4077" s="43"/>
    </row>
    <row r="4078" spans="7:16" x14ac:dyDescent="0.25">
      <c r="G4078" s="43"/>
      <c r="H4078" s="43"/>
      <c r="I4078" s="43"/>
      <c r="J4078" s="43"/>
      <c r="K4078" s="133"/>
      <c r="L4078" s="43"/>
      <c r="M4078" s="133"/>
      <c r="N4078" s="133"/>
      <c r="O4078" s="43"/>
      <c r="P4078" s="43"/>
    </row>
    <row r="4079" spans="7:16" x14ac:dyDescent="0.25">
      <c r="G4079" s="43"/>
      <c r="H4079" s="43"/>
      <c r="I4079" s="43"/>
      <c r="J4079" s="43"/>
      <c r="K4079" s="133"/>
      <c r="L4079" s="43"/>
      <c r="M4079" s="133"/>
      <c r="N4079" s="133"/>
      <c r="O4079" s="43"/>
      <c r="P4079" s="43"/>
    </row>
    <row r="4080" spans="7:16" x14ac:dyDescent="0.25">
      <c r="G4080" s="43"/>
      <c r="H4080" s="43"/>
      <c r="I4080" s="43"/>
      <c r="J4080" s="43"/>
      <c r="K4080" s="133"/>
      <c r="L4080" s="43"/>
      <c r="M4080" s="133"/>
      <c r="N4080" s="133"/>
      <c r="O4080" s="43"/>
      <c r="P4080" s="43"/>
    </row>
    <row r="4081" spans="7:16" x14ac:dyDescent="0.25">
      <c r="G4081" s="43"/>
      <c r="H4081" s="43"/>
      <c r="I4081" s="43"/>
      <c r="J4081" s="43"/>
      <c r="K4081" s="133"/>
      <c r="L4081" s="43"/>
      <c r="M4081" s="133"/>
      <c r="N4081" s="133"/>
      <c r="O4081" s="43"/>
      <c r="P4081" s="43"/>
    </row>
    <row r="4082" spans="7:16" x14ac:dyDescent="0.25">
      <c r="G4082" s="43"/>
      <c r="H4082" s="43"/>
      <c r="I4082" s="43"/>
      <c r="J4082" s="43"/>
      <c r="K4082" s="133"/>
      <c r="L4082" s="43"/>
      <c r="M4082" s="133"/>
      <c r="N4082" s="133"/>
      <c r="O4082" s="43"/>
      <c r="P4082" s="43"/>
    </row>
    <row r="4083" spans="7:16" x14ac:dyDescent="0.25">
      <c r="G4083" s="43"/>
      <c r="H4083" s="43"/>
      <c r="I4083" s="43"/>
      <c r="J4083" s="43"/>
      <c r="K4083" s="133"/>
      <c r="L4083" s="43"/>
      <c r="M4083" s="133"/>
      <c r="N4083" s="133"/>
      <c r="O4083" s="43"/>
      <c r="P4083" s="43"/>
    </row>
    <row r="4084" spans="7:16" x14ac:dyDescent="0.25">
      <c r="G4084" s="43"/>
      <c r="H4084" s="43"/>
      <c r="I4084" s="43"/>
      <c r="J4084" s="43"/>
      <c r="K4084" s="133"/>
      <c r="L4084" s="43"/>
      <c r="M4084" s="133"/>
      <c r="N4084" s="133"/>
      <c r="O4084" s="43"/>
      <c r="P4084" s="43"/>
    </row>
    <row r="4085" spans="7:16" x14ac:dyDescent="0.25">
      <c r="G4085" s="43"/>
      <c r="H4085" s="43"/>
      <c r="I4085" s="43"/>
      <c r="J4085" s="43"/>
      <c r="K4085" s="133"/>
      <c r="L4085" s="43"/>
      <c r="M4085" s="133"/>
      <c r="N4085" s="133"/>
      <c r="O4085" s="43"/>
      <c r="P4085" s="43"/>
    </row>
    <row r="4086" spans="7:16" x14ac:dyDescent="0.25">
      <c r="G4086" s="43"/>
      <c r="H4086" s="43"/>
      <c r="I4086" s="43"/>
      <c r="J4086" s="43"/>
      <c r="K4086" s="133"/>
      <c r="L4086" s="43"/>
      <c r="M4086" s="133"/>
      <c r="N4086" s="133"/>
      <c r="O4086" s="43"/>
      <c r="P4086" s="43"/>
    </row>
    <row r="4087" spans="7:16" x14ac:dyDescent="0.25">
      <c r="G4087" s="43"/>
      <c r="H4087" s="43"/>
      <c r="I4087" s="43"/>
      <c r="J4087" s="43"/>
      <c r="K4087" s="133"/>
      <c r="L4087" s="43"/>
      <c r="M4087" s="133"/>
      <c r="N4087" s="133"/>
      <c r="O4087" s="43"/>
      <c r="P4087" s="43"/>
    </row>
    <row r="4088" spans="7:16" x14ac:dyDescent="0.25">
      <c r="G4088" s="43"/>
      <c r="H4088" s="43"/>
      <c r="I4088" s="43"/>
      <c r="J4088" s="43"/>
      <c r="K4088" s="133"/>
      <c r="L4088" s="43"/>
      <c r="M4088" s="133"/>
      <c r="N4088" s="133"/>
      <c r="O4088" s="43"/>
      <c r="P4088" s="43"/>
    </row>
    <row r="4089" spans="7:16" x14ac:dyDescent="0.25">
      <c r="G4089" s="43"/>
      <c r="H4089" s="43"/>
      <c r="I4089" s="43"/>
      <c r="J4089" s="43"/>
      <c r="K4089" s="133"/>
      <c r="L4089" s="43"/>
      <c r="M4089" s="133"/>
      <c r="N4089" s="133"/>
      <c r="O4089" s="43"/>
      <c r="P4089" s="43"/>
    </row>
    <row r="4090" spans="7:16" x14ac:dyDescent="0.25">
      <c r="G4090" s="43"/>
      <c r="H4090" s="43"/>
      <c r="I4090" s="43"/>
      <c r="J4090" s="43"/>
      <c r="K4090" s="133"/>
      <c r="L4090" s="43"/>
      <c r="M4090" s="133"/>
      <c r="N4090" s="133"/>
      <c r="O4090" s="43"/>
      <c r="P4090" s="43"/>
    </row>
    <row r="4091" spans="7:16" x14ac:dyDescent="0.25">
      <c r="G4091" s="43"/>
      <c r="H4091" s="43"/>
      <c r="I4091" s="43"/>
      <c r="J4091" s="43"/>
      <c r="K4091" s="133"/>
      <c r="L4091" s="43"/>
      <c r="M4091" s="133"/>
      <c r="N4091" s="133"/>
      <c r="O4091" s="43"/>
      <c r="P4091" s="43"/>
    </row>
    <row r="4092" spans="7:16" x14ac:dyDescent="0.25">
      <c r="G4092" s="43"/>
      <c r="H4092" s="43"/>
      <c r="I4092" s="43"/>
      <c r="J4092" s="43"/>
      <c r="K4092" s="133"/>
      <c r="L4092" s="43"/>
      <c r="M4092" s="133"/>
      <c r="N4092" s="133"/>
      <c r="O4092" s="43"/>
      <c r="P4092" s="43"/>
    </row>
    <row r="4093" spans="7:16" x14ac:dyDescent="0.25">
      <c r="G4093" s="43"/>
      <c r="H4093" s="43"/>
      <c r="I4093" s="43"/>
      <c r="J4093" s="43"/>
      <c r="K4093" s="133"/>
      <c r="L4093" s="43"/>
      <c r="M4093" s="133"/>
      <c r="N4093" s="133"/>
      <c r="O4093" s="43"/>
      <c r="P4093" s="43"/>
    </row>
    <row r="4094" spans="7:16" x14ac:dyDescent="0.25">
      <c r="G4094" s="43"/>
      <c r="H4094" s="43"/>
      <c r="I4094" s="43"/>
      <c r="J4094" s="43"/>
      <c r="K4094" s="133"/>
      <c r="L4094" s="43"/>
      <c r="M4094" s="133"/>
      <c r="N4094" s="133"/>
      <c r="O4094" s="43"/>
      <c r="P4094" s="43"/>
    </row>
    <row r="4095" spans="7:16" x14ac:dyDescent="0.25">
      <c r="G4095" s="43"/>
      <c r="H4095" s="43"/>
      <c r="I4095" s="43"/>
      <c r="J4095" s="43"/>
      <c r="K4095" s="133"/>
      <c r="L4095" s="43"/>
      <c r="M4095" s="133"/>
      <c r="N4095" s="133"/>
      <c r="O4095" s="43"/>
      <c r="P4095" s="43"/>
    </row>
    <row r="4096" spans="7:16" x14ac:dyDescent="0.25">
      <c r="G4096" s="43"/>
      <c r="H4096" s="43"/>
      <c r="I4096" s="43"/>
      <c r="J4096" s="43"/>
      <c r="K4096" s="133"/>
      <c r="L4096" s="43"/>
      <c r="M4096" s="133"/>
      <c r="N4096" s="133"/>
      <c r="O4096" s="43"/>
      <c r="P4096" s="43"/>
    </row>
    <row r="4097" spans="7:16" x14ac:dyDescent="0.25">
      <c r="G4097" s="43"/>
      <c r="H4097" s="43"/>
      <c r="I4097" s="43"/>
      <c r="J4097" s="43"/>
      <c r="K4097" s="133"/>
      <c r="L4097" s="43"/>
      <c r="M4097" s="133"/>
      <c r="N4097" s="133"/>
      <c r="O4097" s="43"/>
      <c r="P4097" s="43"/>
    </row>
    <row r="4098" spans="7:16" x14ac:dyDescent="0.25">
      <c r="G4098" s="43"/>
      <c r="H4098" s="43"/>
      <c r="I4098" s="43"/>
      <c r="J4098" s="43"/>
      <c r="K4098" s="133"/>
      <c r="L4098" s="43"/>
      <c r="M4098" s="133"/>
      <c r="N4098" s="133"/>
      <c r="O4098" s="43"/>
      <c r="P4098" s="43"/>
    </row>
    <row r="4099" spans="7:16" x14ac:dyDescent="0.25">
      <c r="G4099" s="43"/>
      <c r="H4099" s="43"/>
      <c r="I4099" s="43"/>
      <c r="J4099" s="43"/>
      <c r="K4099" s="133"/>
      <c r="L4099" s="43"/>
      <c r="M4099" s="133"/>
      <c r="N4099" s="133"/>
      <c r="O4099" s="43"/>
      <c r="P4099" s="43"/>
    </row>
    <row r="4100" spans="7:16" x14ac:dyDescent="0.25">
      <c r="G4100" s="43"/>
      <c r="H4100" s="43"/>
      <c r="I4100" s="43"/>
      <c r="J4100" s="43"/>
      <c r="K4100" s="133"/>
      <c r="L4100" s="43"/>
      <c r="M4100" s="133"/>
      <c r="N4100" s="133"/>
      <c r="O4100" s="43"/>
      <c r="P4100" s="43"/>
    </row>
    <row r="4101" spans="7:16" x14ac:dyDescent="0.25">
      <c r="G4101" s="43"/>
      <c r="H4101" s="43"/>
      <c r="I4101" s="43"/>
      <c r="J4101" s="43"/>
      <c r="K4101" s="133"/>
      <c r="L4101" s="43"/>
      <c r="M4101" s="133"/>
      <c r="N4101" s="133"/>
      <c r="O4101" s="43"/>
      <c r="P4101" s="43"/>
    </row>
    <row r="4102" spans="7:16" x14ac:dyDescent="0.25">
      <c r="G4102" s="43"/>
      <c r="H4102" s="43"/>
      <c r="I4102" s="43"/>
      <c r="J4102" s="43"/>
      <c r="K4102" s="133"/>
      <c r="L4102" s="43"/>
      <c r="M4102" s="133"/>
      <c r="N4102" s="133"/>
      <c r="O4102" s="43"/>
      <c r="P4102" s="43"/>
    </row>
    <row r="4103" spans="7:16" x14ac:dyDescent="0.25">
      <c r="G4103" s="43"/>
      <c r="H4103" s="43"/>
      <c r="I4103" s="43"/>
      <c r="J4103" s="43"/>
      <c r="K4103" s="133"/>
      <c r="L4103" s="43"/>
      <c r="M4103" s="133"/>
      <c r="N4103" s="133"/>
      <c r="O4103" s="43"/>
      <c r="P4103" s="43"/>
    </row>
    <row r="4104" spans="7:16" x14ac:dyDescent="0.25">
      <c r="G4104" s="43"/>
      <c r="H4104" s="43"/>
      <c r="I4104" s="43"/>
      <c r="J4104" s="43"/>
      <c r="K4104" s="133"/>
      <c r="L4104" s="43"/>
      <c r="M4104" s="133"/>
      <c r="N4104" s="133"/>
      <c r="O4104" s="43"/>
      <c r="P4104" s="43"/>
    </row>
    <row r="4105" spans="7:16" x14ac:dyDescent="0.25">
      <c r="G4105" s="43"/>
      <c r="H4105" s="43"/>
      <c r="I4105" s="43"/>
      <c r="J4105" s="43"/>
      <c r="K4105" s="133"/>
      <c r="L4105" s="43"/>
      <c r="M4105" s="133"/>
      <c r="N4105" s="133"/>
      <c r="O4105" s="43"/>
      <c r="P4105" s="43"/>
    </row>
    <row r="4106" spans="7:16" x14ac:dyDescent="0.25">
      <c r="G4106" s="43"/>
      <c r="H4106" s="43"/>
      <c r="I4106" s="43"/>
      <c r="J4106" s="43"/>
      <c r="K4106" s="133"/>
      <c r="L4106" s="43"/>
      <c r="M4106" s="133"/>
      <c r="N4106" s="133"/>
      <c r="O4106" s="43"/>
      <c r="P4106" s="43"/>
    </row>
    <row r="4107" spans="7:16" x14ac:dyDescent="0.25">
      <c r="G4107" s="43"/>
      <c r="H4107" s="43"/>
      <c r="I4107" s="43"/>
      <c r="J4107" s="43"/>
      <c r="K4107" s="133"/>
      <c r="L4107" s="43"/>
      <c r="M4107" s="133"/>
      <c r="N4107" s="133"/>
      <c r="O4107" s="43"/>
      <c r="P4107" s="43"/>
    </row>
    <row r="4108" spans="7:16" x14ac:dyDescent="0.25">
      <c r="G4108" s="43"/>
      <c r="H4108" s="43"/>
      <c r="I4108" s="43"/>
      <c r="J4108" s="43"/>
      <c r="K4108" s="133"/>
      <c r="L4108" s="43"/>
      <c r="M4108" s="133"/>
      <c r="N4108" s="133"/>
      <c r="O4108" s="43"/>
      <c r="P4108" s="43"/>
    </row>
    <row r="4109" spans="7:16" x14ac:dyDescent="0.25">
      <c r="G4109" s="43"/>
      <c r="H4109" s="43"/>
      <c r="I4109" s="43"/>
      <c r="J4109" s="43"/>
      <c r="K4109" s="133"/>
      <c r="L4109" s="43"/>
      <c r="M4109" s="133"/>
      <c r="N4109" s="133"/>
      <c r="O4109" s="43"/>
      <c r="P4109" s="43"/>
    </row>
    <row r="4110" spans="7:16" x14ac:dyDescent="0.25">
      <c r="G4110" s="43"/>
      <c r="H4110" s="43"/>
      <c r="I4110" s="43"/>
      <c r="J4110" s="43"/>
      <c r="K4110" s="133"/>
      <c r="L4110" s="43"/>
      <c r="M4110" s="133"/>
      <c r="N4110" s="133"/>
      <c r="O4110" s="43"/>
      <c r="P4110" s="43"/>
    </row>
    <row r="4111" spans="7:16" x14ac:dyDescent="0.25">
      <c r="G4111" s="43"/>
      <c r="H4111" s="43"/>
      <c r="I4111" s="43"/>
      <c r="J4111" s="43"/>
      <c r="K4111" s="133"/>
      <c r="L4111" s="43"/>
      <c r="M4111" s="133"/>
      <c r="N4111" s="133"/>
      <c r="O4111" s="43"/>
      <c r="P4111" s="43"/>
    </row>
    <row r="4112" spans="7:16" x14ac:dyDescent="0.25">
      <c r="G4112" s="43"/>
      <c r="H4112" s="43"/>
      <c r="I4112" s="43"/>
      <c r="J4112" s="43"/>
      <c r="K4112" s="133"/>
      <c r="L4112" s="43"/>
      <c r="M4112" s="133"/>
      <c r="N4112" s="133"/>
      <c r="O4112" s="43"/>
      <c r="P4112" s="43"/>
    </row>
    <row r="4113" spans="7:16" x14ac:dyDescent="0.25">
      <c r="G4113" s="43"/>
      <c r="H4113" s="43"/>
      <c r="I4113" s="43"/>
      <c r="J4113" s="43"/>
      <c r="K4113" s="133"/>
      <c r="L4113" s="43"/>
      <c r="M4113" s="133"/>
      <c r="N4113" s="133"/>
      <c r="O4113" s="43"/>
      <c r="P4113" s="43"/>
    </row>
    <row r="4114" spans="7:16" x14ac:dyDescent="0.25">
      <c r="G4114" s="43"/>
      <c r="H4114" s="43"/>
      <c r="I4114" s="43"/>
      <c r="J4114" s="43"/>
      <c r="K4114" s="133"/>
      <c r="L4114" s="43"/>
      <c r="M4114" s="133"/>
      <c r="N4114" s="133"/>
      <c r="O4114" s="43"/>
      <c r="P4114" s="43"/>
    </row>
    <row r="4115" spans="7:16" x14ac:dyDescent="0.25">
      <c r="G4115" s="43"/>
      <c r="H4115" s="43"/>
      <c r="I4115" s="43"/>
      <c r="J4115" s="43"/>
      <c r="K4115" s="133"/>
      <c r="L4115" s="43"/>
      <c r="M4115" s="133"/>
      <c r="N4115" s="133"/>
      <c r="O4115" s="43"/>
      <c r="P4115" s="43"/>
    </row>
    <row r="4116" spans="7:16" x14ac:dyDescent="0.25">
      <c r="G4116" s="43"/>
      <c r="H4116" s="43"/>
      <c r="I4116" s="43"/>
      <c r="J4116" s="43"/>
      <c r="K4116" s="133"/>
      <c r="L4116" s="43"/>
      <c r="M4116" s="133"/>
      <c r="N4116" s="133"/>
      <c r="O4116" s="43"/>
      <c r="P4116" s="43"/>
    </row>
    <row r="4117" spans="7:16" x14ac:dyDescent="0.25">
      <c r="G4117" s="43"/>
      <c r="H4117" s="43"/>
      <c r="I4117" s="43"/>
      <c r="J4117" s="43"/>
      <c r="K4117" s="133"/>
      <c r="L4117" s="43"/>
      <c r="M4117" s="133"/>
      <c r="N4117" s="133"/>
      <c r="O4117" s="43"/>
      <c r="P4117" s="43"/>
    </row>
    <row r="4118" spans="7:16" x14ac:dyDescent="0.25">
      <c r="G4118" s="43"/>
      <c r="H4118" s="43"/>
      <c r="I4118" s="43"/>
      <c r="J4118" s="43"/>
      <c r="K4118" s="133"/>
      <c r="L4118" s="43"/>
      <c r="M4118" s="133"/>
      <c r="N4118" s="133"/>
      <c r="O4118" s="43"/>
      <c r="P4118" s="43"/>
    </row>
    <row r="4119" spans="7:16" x14ac:dyDescent="0.25">
      <c r="G4119" s="43"/>
      <c r="H4119" s="43"/>
      <c r="I4119" s="43"/>
      <c r="J4119" s="43"/>
      <c r="K4119" s="133"/>
      <c r="L4119" s="43"/>
      <c r="M4119" s="133"/>
      <c r="N4119" s="133"/>
      <c r="O4119" s="43"/>
      <c r="P4119" s="43"/>
    </row>
    <row r="4120" spans="7:16" x14ac:dyDescent="0.25">
      <c r="G4120" s="43"/>
      <c r="H4120" s="43"/>
      <c r="I4120" s="43"/>
      <c r="J4120" s="43"/>
      <c r="K4120" s="133"/>
      <c r="L4120" s="43"/>
      <c r="M4120" s="133"/>
      <c r="N4120" s="133"/>
      <c r="O4120" s="43"/>
      <c r="P4120" s="43"/>
    </row>
    <row r="4121" spans="7:16" x14ac:dyDescent="0.25">
      <c r="G4121" s="43"/>
      <c r="H4121" s="43"/>
      <c r="I4121" s="43"/>
      <c r="J4121" s="43"/>
      <c r="K4121" s="133"/>
      <c r="L4121" s="43"/>
      <c r="M4121" s="133"/>
      <c r="N4121" s="133"/>
      <c r="O4121" s="43"/>
      <c r="P4121" s="43"/>
    </row>
    <row r="4122" spans="7:16" x14ac:dyDescent="0.25">
      <c r="G4122" s="43"/>
      <c r="H4122" s="43"/>
      <c r="I4122" s="43"/>
      <c r="J4122" s="43"/>
      <c r="K4122" s="133"/>
      <c r="L4122" s="43"/>
      <c r="M4122" s="133"/>
      <c r="N4122" s="133"/>
      <c r="O4122" s="43"/>
      <c r="P4122" s="43"/>
    </row>
    <row r="4123" spans="7:16" x14ac:dyDescent="0.25">
      <c r="G4123" s="43"/>
      <c r="H4123" s="43"/>
      <c r="I4123" s="43"/>
      <c r="J4123" s="43"/>
      <c r="K4123" s="133"/>
      <c r="L4123" s="43"/>
      <c r="M4123" s="133"/>
      <c r="N4123" s="133"/>
      <c r="O4123" s="43"/>
      <c r="P4123" s="43"/>
    </row>
    <row r="4124" spans="7:16" x14ac:dyDescent="0.25">
      <c r="G4124" s="43"/>
      <c r="H4124" s="43"/>
      <c r="I4124" s="43"/>
      <c r="J4124" s="43"/>
      <c r="K4124" s="133"/>
      <c r="L4124" s="43"/>
      <c r="M4124" s="133"/>
      <c r="N4124" s="133"/>
      <c r="O4124" s="43"/>
      <c r="P4124" s="43"/>
    </row>
    <row r="4125" spans="7:16" x14ac:dyDescent="0.25">
      <c r="G4125" s="43"/>
      <c r="H4125" s="43"/>
      <c r="I4125" s="43"/>
      <c r="J4125" s="43"/>
      <c r="K4125" s="133"/>
      <c r="L4125" s="43"/>
      <c r="M4125" s="133"/>
      <c r="N4125" s="133"/>
      <c r="O4125" s="43"/>
      <c r="P4125" s="43"/>
    </row>
    <row r="4126" spans="7:16" x14ac:dyDescent="0.25">
      <c r="G4126" s="43"/>
      <c r="H4126" s="43"/>
      <c r="I4126" s="43"/>
      <c r="J4126" s="43"/>
      <c r="K4126" s="133"/>
      <c r="L4126" s="43"/>
      <c r="M4126" s="133"/>
      <c r="N4126" s="133"/>
      <c r="O4126" s="43"/>
      <c r="P4126" s="43"/>
    </row>
    <row r="4127" spans="7:16" x14ac:dyDescent="0.25">
      <c r="G4127" s="43"/>
      <c r="H4127" s="43"/>
      <c r="I4127" s="43"/>
      <c r="J4127" s="43"/>
      <c r="K4127" s="133"/>
      <c r="L4127" s="43"/>
      <c r="M4127" s="133"/>
      <c r="N4127" s="133"/>
      <c r="O4127" s="43"/>
      <c r="P4127" s="43"/>
    </row>
    <row r="4128" spans="7:16" x14ac:dyDescent="0.25">
      <c r="G4128" s="43"/>
      <c r="H4128" s="43"/>
      <c r="I4128" s="43"/>
      <c r="J4128" s="43"/>
      <c r="K4128" s="133"/>
      <c r="L4128" s="43"/>
      <c r="M4128" s="133"/>
      <c r="N4128" s="133"/>
      <c r="O4128" s="43"/>
      <c r="P4128" s="43"/>
    </row>
    <row r="4129" spans="7:16" x14ac:dyDescent="0.25">
      <c r="G4129" s="43"/>
      <c r="H4129" s="43"/>
      <c r="I4129" s="43"/>
      <c r="J4129" s="43"/>
      <c r="K4129" s="133"/>
      <c r="L4129" s="43"/>
      <c r="M4129" s="133"/>
      <c r="N4129" s="133"/>
      <c r="O4129" s="43"/>
      <c r="P4129" s="43"/>
    </row>
    <row r="4130" spans="7:16" x14ac:dyDescent="0.25">
      <c r="G4130" s="43"/>
      <c r="H4130" s="43"/>
      <c r="I4130" s="43"/>
      <c r="J4130" s="43"/>
      <c r="K4130" s="133"/>
      <c r="L4130" s="43"/>
      <c r="M4130" s="133"/>
      <c r="N4130" s="133"/>
      <c r="O4130" s="43"/>
      <c r="P4130" s="43"/>
    </row>
    <row r="4131" spans="7:16" x14ac:dyDescent="0.25">
      <c r="G4131" s="43"/>
      <c r="H4131" s="43"/>
      <c r="I4131" s="43"/>
      <c r="J4131" s="43"/>
      <c r="K4131" s="133"/>
      <c r="L4131" s="43"/>
      <c r="M4131" s="133"/>
      <c r="N4131" s="133"/>
      <c r="O4131" s="43"/>
      <c r="P4131" s="43"/>
    </row>
    <row r="4132" spans="7:16" x14ac:dyDescent="0.25">
      <c r="G4132" s="43"/>
      <c r="H4132" s="43"/>
      <c r="I4132" s="43"/>
      <c r="J4132" s="43"/>
      <c r="K4132" s="133"/>
      <c r="L4132" s="43"/>
      <c r="M4132" s="133"/>
      <c r="N4132" s="133"/>
      <c r="O4132" s="43"/>
      <c r="P4132" s="43"/>
    </row>
    <row r="4133" spans="7:16" x14ac:dyDescent="0.25">
      <c r="G4133" s="43"/>
      <c r="H4133" s="43"/>
      <c r="I4133" s="43"/>
      <c r="J4133" s="43"/>
      <c r="K4133" s="133"/>
      <c r="L4133" s="43"/>
      <c r="M4133" s="133"/>
      <c r="N4133" s="133"/>
      <c r="O4133" s="43"/>
      <c r="P4133" s="43"/>
    </row>
    <row r="4134" spans="7:16" x14ac:dyDescent="0.25">
      <c r="G4134" s="43"/>
      <c r="H4134" s="43"/>
      <c r="I4134" s="43"/>
      <c r="J4134" s="43"/>
      <c r="K4134" s="133"/>
      <c r="L4134" s="43"/>
      <c r="M4134" s="133"/>
      <c r="N4134" s="133"/>
      <c r="O4134" s="43"/>
      <c r="P4134" s="43"/>
    </row>
    <row r="4135" spans="7:16" x14ac:dyDescent="0.25">
      <c r="G4135" s="43"/>
      <c r="H4135" s="43"/>
      <c r="I4135" s="43"/>
      <c r="J4135" s="43"/>
      <c r="K4135" s="133"/>
      <c r="L4135" s="43"/>
      <c r="M4135" s="133"/>
      <c r="N4135" s="133"/>
      <c r="O4135" s="43"/>
      <c r="P4135" s="43"/>
    </row>
    <row r="4136" spans="7:16" x14ac:dyDescent="0.25">
      <c r="G4136" s="43"/>
      <c r="H4136" s="43"/>
      <c r="I4136" s="43"/>
      <c r="J4136" s="43"/>
      <c r="K4136" s="133"/>
      <c r="L4136" s="43"/>
      <c r="M4136" s="133"/>
      <c r="N4136" s="133"/>
      <c r="O4136" s="43"/>
      <c r="P4136" s="43"/>
    </row>
    <row r="4137" spans="7:16" x14ac:dyDescent="0.25">
      <c r="G4137" s="43"/>
      <c r="H4137" s="43"/>
      <c r="I4137" s="43"/>
      <c r="J4137" s="43"/>
      <c r="K4137" s="133"/>
      <c r="L4137" s="43"/>
      <c r="M4137" s="133"/>
      <c r="N4137" s="133"/>
      <c r="O4137" s="43"/>
      <c r="P4137" s="43"/>
    </row>
    <row r="4138" spans="7:16" x14ac:dyDescent="0.25">
      <c r="G4138" s="43"/>
      <c r="H4138" s="43"/>
      <c r="I4138" s="43"/>
      <c r="J4138" s="43"/>
      <c r="K4138" s="133"/>
      <c r="L4138" s="43"/>
      <c r="M4138" s="133"/>
      <c r="N4138" s="133"/>
      <c r="O4138" s="43"/>
      <c r="P4138" s="43"/>
    </row>
    <row r="4139" spans="7:16" x14ac:dyDescent="0.25">
      <c r="G4139" s="43"/>
      <c r="H4139" s="43"/>
      <c r="I4139" s="43"/>
      <c r="J4139" s="43"/>
      <c r="K4139" s="133"/>
      <c r="L4139" s="43"/>
      <c r="M4139" s="133"/>
      <c r="N4139" s="133"/>
      <c r="O4139" s="43"/>
      <c r="P4139" s="43"/>
    </row>
    <row r="4140" spans="7:16" x14ac:dyDescent="0.25">
      <c r="G4140" s="43"/>
      <c r="H4140" s="43"/>
      <c r="I4140" s="43"/>
      <c r="J4140" s="43"/>
      <c r="K4140" s="133"/>
      <c r="L4140" s="43"/>
      <c r="M4140" s="133"/>
      <c r="N4140" s="133"/>
      <c r="O4140" s="43"/>
      <c r="P4140" s="43"/>
    </row>
    <row r="4141" spans="7:16" x14ac:dyDescent="0.25">
      <c r="G4141" s="43"/>
      <c r="H4141" s="43"/>
      <c r="I4141" s="43"/>
      <c r="J4141" s="43"/>
      <c r="K4141" s="133"/>
      <c r="L4141" s="43"/>
      <c r="M4141" s="133"/>
      <c r="N4141" s="133"/>
      <c r="O4141" s="43"/>
      <c r="P4141" s="43"/>
    </row>
    <row r="4142" spans="7:16" x14ac:dyDescent="0.25">
      <c r="G4142" s="43"/>
      <c r="H4142" s="43"/>
      <c r="I4142" s="43"/>
      <c r="J4142" s="43"/>
      <c r="K4142" s="133"/>
      <c r="L4142" s="43"/>
      <c r="M4142" s="133"/>
      <c r="N4142" s="133"/>
      <c r="O4142" s="43"/>
      <c r="P4142" s="43"/>
    </row>
    <row r="4143" spans="7:16" x14ac:dyDescent="0.25">
      <c r="G4143" s="43"/>
      <c r="H4143" s="43"/>
      <c r="I4143" s="43"/>
      <c r="J4143" s="43"/>
      <c r="K4143" s="133"/>
      <c r="L4143" s="43"/>
      <c r="M4143" s="133"/>
      <c r="N4143" s="133"/>
      <c r="O4143" s="43"/>
      <c r="P4143" s="43"/>
    </row>
    <row r="4144" spans="7:16" x14ac:dyDescent="0.25">
      <c r="G4144" s="43"/>
      <c r="H4144" s="43"/>
      <c r="I4144" s="43"/>
      <c r="J4144" s="43"/>
      <c r="K4144" s="133"/>
      <c r="L4144" s="43"/>
      <c r="M4144" s="133"/>
      <c r="N4144" s="133"/>
      <c r="O4144" s="43"/>
      <c r="P4144" s="43"/>
    </row>
    <row r="4145" spans="7:16" x14ac:dyDescent="0.25">
      <c r="G4145" s="43"/>
      <c r="H4145" s="43"/>
      <c r="I4145" s="43"/>
      <c r="J4145" s="43"/>
      <c r="K4145" s="133"/>
      <c r="L4145" s="43"/>
      <c r="M4145" s="133"/>
      <c r="N4145" s="133"/>
      <c r="O4145" s="43"/>
      <c r="P4145" s="43"/>
    </row>
    <row r="4146" spans="7:16" x14ac:dyDescent="0.25">
      <c r="G4146" s="43"/>
      <c r="H4146" s="43"/>
      <c r="I4146" s="43"/>
      <c r="J4146" s="43"/>
      <c r="K4146" s="133"/>
      <c r="L4146" s="43"/>
      <c r="M4146" s="133"/>
      <c r="N4146" s="133"/>
      <c r="O4146" s="43"/>
      <c r="P4146" s="43"/>
    </row>
    <row r="4147" spans="7:16" x14ac:dyDescent="0.25">
      <c r="G4147" s="43"/>
      <c r="H4147" s="43"/>
      <c r="I4147" s="43"/>
      <c r="J4147" s="43"/>
      <c r="K4147" s="133"/>
      <c r="L4147" s="43"/>
      <c r="M4147" s="133"/>
      <c r="N4147" s="133"/>
      <c r="O4147" s="43"/>
      <c r="P4147" s="43"/>
    </row>
    <row r="4148" spans="7:16" x14ac:dyDescent="0.25">
      <c r="G4148" s="43"/>
      <c r="H4148" s="43"/>
      <c r="I4148" s="43"/>
      <c r="J4148" s="43"/>
      <c r="K4148" s="133"/>
      <c r="L4148" s="43"/>
      <c r="M4148" s="133"/>
      <c r="N4148" s="133"/>
      <c r="O4148" s="43"/>
      <c r="P4148" s="43"/>
    </row>
    <row r="4149" spans="7:16" x14ac:dyDescent="0.25">
      <c r="G4149" s="43"/>
      <c r="H4149" s="43"/>
      <c r="I4149" s="43"/>
      <c r="J4149" s="43"/>
      <c r="K4149" s="133"/>
      <c r="L4149" s="43"/>
      <c r="M4149" s="133"/>
      <c r="N4149" s="133"/>
      <c r="O4149" s="43"/>
      <c r="P4149" s="43"/>
    </row>
    <row r="4150" spans="7:16" x14ac:dyDescent="0.25">
      <c r="G4150" s="43"/>
      <c r="H4150" s="43"/>
      <c r="I4150" s="43"/>
      <c r="J4150" s="43"/>
      <c r="K4150" s="133"/>
      <c r="L4150" s="43"/>
      <c r="M4150" s="133"/>
      <c r="N4150" s="133"/>
      <c r="O4150" s="43"/>
      <c r="P4150" s="43"/>
    </row>
    <row r="4151" spans="7:16" x14ac:dyDescent="0.25">
      <c r="G4151" s="43"/>
      <c r="H4151" s="43"/>
      <c r="I4151" s="43"/>
      <c r="J4151" s="43"/>
      <c r="K4151" s="133"/>
      <c r="L4151" s="43"/>
      <c r="M4151" s="133"/>
      <c r="N4151" s="133"/>
      <c r="O4151" s="43"/>
      <c r="P4151" s="43"/>
    </row>
    <row r="4152" spans="7:16" x14ac:dyDescent="0.25">
      <c r="G4152" s="43"/>
      <c r="H4152" s="43"/>
      <c r="I4152" s="43"/>
      <c r="J4152" s="43"/>
      <c r="K4152" s="133"/>
      <c r="L4152" s="43"/>
      <c r="M4152" s="133"/>
      <c r="N4152" s="133"/>
      <c r="O4152" s="43"/>
      <c r="P4152" s="43"/>
    </row>
    <row r="4153" spans="7:16" x14ac:dyDescent="0.25">
      <c r="G4153" s="43"/>
      <c r="H4153" s="43"/>
      <c r="I4153" s="43"/>
      <c r="J4153" s="43"/>
      <c r="K4153" s="133"/>
      <c r="L4153" s="43"/>
      <c r="M4153" s="133"/>
      <c r="N4153" s="133"/>
      <c r="O4153" s="43"/>
      <c r="P4153" s="43"/>
    </row>
    <row r="4154" spans="7:16" x14ac:dyDescent="0.25">
      <c r="G4154" s="43"/>
      <c r="H4154" s="43"/>
      <c r="I4154" s="43"/>
      <c r="J4154" s="43"/>
      <c r="K4154" s="133"/>
      <c r="L4154" s="43"/>
      <c r="M4154" s="133"/>
      <c r="N4154" s="133"/>
      <c r="O4154" s="43"/>
      <c r="P4154" s="43"/>
    </row>
    <row r="4155" spans="7:16" x14ac:dyDescent="0.25">
      <c r="G4155" s="43"/>
      <c r="H4155" s="43"/>
      <c r="I4155" s="43"/>
      <c r="J4155" s="43"/>
      <c r="K4155" s="133"/>
      <c r="L4155" s="43"/>
      <c r="M4155" s="133"/>
      <c r="N4155" s="133"/>
      <c r="O4155" s="43"/>
      <c r="P4155" s="43"/>
    </row>
    <row r="4156" spans="7:16" x14ac:dyDescent="0.25">
      <c r="G4156" s="43"/>
      <c r="H4156" s="43"/>
      <c r="I4156" s="43"/>
      <c r="J4156" s="43"/>
      <c r="K4156" s="133"/>
      <c r="L4156" s="43"/>
      <c r="M4156" s="133"/>
      <c r="N4156" s="133"/>
      <c r="O4156" s="43"/>
      <c r="P4156" s="43"/>
    </row>
    <row r="4157" spans="7:16" x14ac:dyDescent="0.25">
      <c r="G4157" s="43"/>
      <c r="H4157" s="43"/>
      <c r="I4157" s="43"/>
      <c r="J4157" s="43"/>
      <c r="K4157" s="133"/>
      <c r="L4157" s="43"/>
      <c r="M4157" s="133"/>
      <c r="N4157" s="133"/>
      <c r="O4157" s="43"/>
      <c r="P4157" s="43"/>
    </row>
    <row r="4158" spans="7:16" x14ac:dyDescent="0.25">
      <c r="G4158" s="43"/>
      <c r="H4158" s="43"/>
      <c r="I4158" s="43"/>
      <c r="J4158" s="43"/>
      <c r="K4158" s="133"/>
      <c r="L4158" s="43"/>
      <c r="M4158" s="133"/>
      <c r="N4158" s="133"/>
      <c r="O4158" s="43"/>
      <c r="P4158" s="43"/>
    </row>
    <row r="4159" spans="7:16" x14ac:dyDescent="0.25">
      <c r="G4159" s="43"/>
      <c r="H4159" s="43"/>
      <c r="I4159" s="43"/>
      <c r="J4159" s="43"/>
      <c r="K4159" s="133"/>
      <c r="L4159" s="43"/>
      <c r="M4159" s="133"/>
      <c r="N4159" s="133"/>
      <c r="O4159" s="43"/>
      <c r="P4159" s="43"/>
    </row>
    <row r="4160" spans="7:16" x14ac:dyDescent="0.25">
      <c r="G4160" s="43"/>
      <c r="H4160" s="43"/>
      <c r="I4160" s="43"/>
      <c r="J4160" s="43"/>
      <c r="K4160" s="133"/>
      <c r="L4160" s="43"/>
      <c r="M4160" s="133"/>
      <c r="N4160" s="133"/>
      <c r="O4160" s="43"/>
      <c r="P4160" s="43"/>
    </row>
    <row r="4161" spans="7:16" x14ac:dyDescent="0.25">
      <c r="G4161" s="43"/>
      <c r="H4161" s="43"/>
      <c r="I4161" s="43"/>
      <c r="J4161" s="43"/>
      <c r="K4161" s="133"/>
      <c r="L4161" s="43"/>
      <c r="M4161" s="133"/>
      <c r="N4161" s="133"/>
      <c r="O4161" s="43"/>
      <c r="P4161" s="43"/>
    </row>
    <row r="4162" spans="7:16" x14ac:dyDescent="0.25">
      <c r="G4162" s="43"/>
      <c r="H4162" s="43"/>
      <c r="I4162" s="43"/>
      <c r="J4162" s="43"/>
      <c r="K4162" s="133"/>
      <c r="L4162" s="43"/>
      <c r="M4162" s="133"/>
      <c r="N4162" s="133"/>
      <c r="O4162" s="43"/>
      <c r="P4162" s="43"/>
    </row>
    <row r="4163" spans="7:16" x14ac:dyDescent="0.25">
      <c r="G4163" s="43"/>
      <c r="H4163" s="43"/>
      <c r="I4163" s="43"/>
      <c r="J4163" s="43"/>
      <c r="K4163" s="133"/>
      <c r="L4163" s="43"/>
      <c r="M4163" s="133"/>
      <c r="N4163" s="133"/>
      <c r="O4163" s="43"/>
      <c r="P4163" s="43"/>
    </row>
    <row r="4164" spans="7:16" x14ac:dyDescent="0.25">
      <c r="G4164" s="43"/>
      <c r="H4164" s="43"/>
      <c r="I4164" s="43"/>
      <c r="J4164" s="43"/>
      <c r="K4164" s="133"/>
      <c r="L4164" s="43"/>
      <c r="M4164" s="133"/>
      <c r="N4164" s="133"/>
      <c r="O4164" s="43"/>
      <c r="P4164" s="43"/>
    </row>
    <row r="4165" spans="7:16" x14ac:dyDescent="0.25">
      <c r="G4165" s="43"/>
      <c r="H4165" s="43"/>
      <c r="I4165" s="43"/>
      <c r="J4165" s="43"/>
      <c r="K4165" s="133"/>
      <c r="L4165" s="43"/>
      <c r="M4165" s="133"/>
      <c r="N4165" s="133"/>
      <c r="O4165" s="43"/>
      <c r="P4165" s="43"/>
    </row>
    <row r="4166" spans="7:16" x14ac:dyDescent="0.25">
      <c r="G4166" s="43"/>
      <c r="H4166" s="43"/>
      <c r="I4166" s="43"/>
      <c r="J4166" s="43"/>
      <c r="K4166" s="133"/>
      <c r="L4166" s="43"/>
      <c r="M4166" s="133"/>
      <c r="N4166" s="133"/>
      <c r="O4166" s="43"/>
      <c r="P4166" s="43"/>
    </row>
    <row r="4167" spans="7:16" x14ac:dyDescent="0.25">
      <c r="G4167" s="43"/>
      <c r="H4167" s="43"/>
      <c r="I4167" s="43"/>
      <c r="J4167" s="43"/>
      <c r="K4167" s="133"/>
      <c r="L4167" s="43"/>
      <c r="M4167" s="133"/>
      <c r="N4167" s="133"/>
      <c r="O4167" s="43"/>
      <c r="P4167" s="43"/>
    </row>
    <row r="4168" spans="7:16" x14ac:dyDescent="0.25">
      <c r="G4168" s="43"/>
      <c r="H4168" s="43"/>
      <c r="I4168" s="43"/>
      <c r="J4168" s="43"/>
      <c r="K4168" s="133"/>
      <c r="L4168" s="43"/>
      <c r="M4168" s="133"/>
      <c r="N4168" s="133"/>
      <c r="O4168" s="43"/>
      <c r="P4168" s="43"/>
    </row>
    <row r="4169" spans="7:16" x14ac:dyDescent="0.25">
      <c r="G4169" s="43"/>
      <c r="H4169" s="43"/>
      <c r="I4169" s="43"/>
      <c r="J4169" s="43"/>
      <c r="K4169" s="133"/>
      <c r="L4169" s="43"/>
      <c r="M4169" s="133"/>
      <c r="N4169" s="133"/>
      <c r="O4169" s="43"/>
      <c r="P4169" s="43"/>
    </row>
    <row r="4170" spans="7:16" x14ac:dyDescent="0.25">
      <c r="G4170" s="43"/>
      <c r="H4170" s="43"/>
      <c r="I4170" s="43"/>
      <c r="J4170" s="43"/>
      <c r="K4170" s="133"/>
      <c r="L4170" s="43"/>
      <c r="M4170" s="133"/>
      <c r="N4170" s="133"/>
      <c r="O4170" s="43"/>
      <c r="P4170" s="43"/>
    </row>
    <row r="4171" spans="7:16" x14ac:dyDescent="0.25">
      <c r="G4171" s="43"/>
      <c r="H4171" s="43"/>
      <c r="I4171" s="43"/>
      <c r="J4171" s="43"/>
      <c r="K4171" s="133"/>
      <c r="L4171" s="43"/>
      <c r="M4171" s="133"/>
      <c r="N4171" s="133"/>
      <c r="O4171" s="43"/>
      <c r="P4171" s="43"/>
    </row>
    <row r="4172" spans="7:16" x14ac:dyDescent="0.25">
      <c r="G4172" s="43"/>
      <c r="H4172" s="43"/>
      <c r="I4172" s="43"/>
      <c r="J4172" s="43"/>
      <c r="K4172" s="133"/>
      <c r="L4172" s="43"/>
      <c r="M4172" s="133"/>
      <c r="N4172" s="133"/>
      <c r="O4172" s="43"/>
      <c r="P4172" s="43"/>
    </row>
    <row r="4173" spans="7:16" x14ac:dyDescent="0.25">
      <c r="G4173" s="43"/>
      <c r="H4173" s="43"/>
      <c r="I4173" s="43"/>
      <c r="J4173" s="43"/>
      <c r="K4173" s="133"/>
      <c r="L4173" s="43"/>
      <c r="M4173" s="133"/>
      <c r="N4173" s="133"/>
      <c r="O4173" s="43"/>
      <c r="P4173" s="43"/>
    </row>
    <row r="4174" spans="7:16" x14ac:dyDescent="0.25">
      <c r="G4174" s="43"/>
      <c r="H4174" s="43"/>
      <c r="I4174" s="43"/>
      <c r="J4174" s="43"/>
      <c r="K4174" s="133"/>
      <c r="L4174" s="43"/>
      <c r="M4174" s="133"/>
      <c r="N4174" s="133"/>
      <c r="O4174" s="43"/>
      <c r="P4174" s="43"/>
    </row>
    <row r="4175" spans="7:16" x14ac:dyDescent="0.25">
      <c r="G4175" s="43"/>
      <c r="H4175" s="43"/>
      <c r="I4175" s="43"/>
      <c r="J4175" s="43"/>
      <c r="K4175" s="133"/>
      <c r="L4175" s="43"/>
      <c r="M4175" s="133"/>
      <c r="N4175" s="133"/>
      <c r="O4175" s="43"/>
      <c r="P4175" s="43"/>
    </row>
    <row r="4176" spans="7:16" x14ac:dyDescent="0.25">
      <c r="G4176" s="43"/>
      <c r="H4176" s="43"/>
      <c r="I4176" s="43"/>
      <c r="J4176" s="43"/>
      <c r="K4176" s="133"/>
      <c r="L4176" s="43"/>
      <c r="M4176" s="133"/>
      <c r="N4176" s="133"/>
      <c r="O4176" s="43"/>
      <c r="P4176" s="43"/>
    </row>
    <row r="4177" spans="7:16" x14ac:dyDescent="0.25">
      <c r="G4177" s="43"/>
      <c r="H4177" s="43"/>
      <c r="I4177" s="43"/>
      <c r="J4177" s="43"/>
      <c r="K4177" s="133"/>
      <c r="L4177" s="43"/>
      <c r="M4177" s="133"/>
      <c r="N4177" s="133"/>
      <c r="O4177" s="43"/>
      <c r="P4177" s="43"/>
    </row>
    <row r="4178" spans="7:16" x14ac:dyDescent="0.25">
      <c r="G4178" s="43"/>
      <c r="H4178" s="43"/>
      <c r="I4178" s="43"/>
      <c r="J4178" s="43"/>
      <c r="K4178" s="133"/>
      <c r="L4178" s="43"/>
      <c r="M4178" s="133"/>
      <c r="N4178" s="133"/>
      <c r="O4178" s="43"/>
      <c r="P4178" s="43"/>
    </row>
    <row r="4179" spans="7:16" x14ac:dyDescent="0.25">
      <c r="G4179" s="43"/>
      <c r="H4179" s="43"/>
      <c r="I4179" s="43"/>
      <c r="J4179" s="43"/>
      <c r="K4179" s="133"/>
      <c r="L4179" s="43"/>
      <c r="M4179" s="133"/>
      <c r="N4179" s="133"/>
      <c r="O4179" s="43"/>
      <c r="P4179" s="43"/>
    </row>
    <row r="4180" spans="7:16" x14ac:dyDescent="0.25">
      <c r="G4180" s="43"/>
      <c r="H4180" s="43"/>
      <c r="I4180" s="43"/>
      <c r="J4180" s="43"/>
      <c r="K4180" s="133"/>
      <c r="L4180" s="43"/>
      <c r="M4180" s="133"/>
      <c r="N4180" s="133"/>
      <c r="O4180" s="43"/>
      <c r="P4180" s="43"/>
    </row>
    <row r="4181" spans="7:16" x14ac:dyDescent="0.25">
      <c r="G4181" s="43"/>
      <c r="H4181" s="43"/>
      <c r="I4181" s="43"/>
      <c r="J4181" s="43"/>
      <c r="K4181" s="133"/>
      <c r="L4181" s="43"/>
      <c r="M4181" s="133"/>
      <c r="N4181" s="133"/>
      <c r="O4181" s="43"/>
      <c r="P4181" s="43"/>
    </row>
    <row r="4182" spans="7:16" x14ac:dyDescent="0.25">
      <c r="G4182" s="43"/>
      <c r="H4182" s="43"/>
      <c r="I4182" s="43"/>
      <c r="J4182" s="43"/>
      <c r="K4182" s="133"/>
      <c r="L4182" s="43"/>
      <c r="M4182" s="133"/>
      <c r="N4182" s="133"/>
      <c r="O4182" s="43"/>
      <c r="P4182" s="43"/>
    </row>
    <row r="4183" spans="7:16" x14ac:dyDescent="0.25">
      <c r="G4183" s="43"/>
      <c r="H4183" s="43"/>
      <c r="I4183" s="43"/>
      <c r="J4183" s="43"/>
      <c r="K4183" s="133"/>
      <c r="L4183" s="43"/>
      <c r="M4183" s="133"/>
      <c r="N4183" s="133"/>
      <c r="O4183" s="43"/>
      <c r="P4183" s="43"/>
    </row>
    <row r="4184" spans="7:16" x14ac:dyDescent="0.25">
      <c r="G4184" s="43"/>
      <c r="H4184" s="43"/>
      <c r="I4184" s="43"/>
      <c r="J4184" s="43"/>
      <c r="K4184" s="133"/>
      <c r="L4184" s="43"/>
      <c r="M4184" s="133"/>
      <c r="N4184" s="133"/>
      <c r="O4184" s="43"/>
      <c r="P4184" s="43"/>
    </row>
    <row r="4185" spans="7:16" x14ac:dyDescent="0.25">
      <c r="G4185" s="43"/>
      <c r="H4185" s="43"/>
      <c r="I4185" s="43"/>
      <c r="J4185" s="43"/>
      <c r="K4185" s="133"/>
      <c r="L4185" s="43"/>
      <c r="M4185" s="133"/>
      <c r="N4185" s="133"/>
      <c r="O4185" s="43"/>
      <c r="P4185" s="43"/>
    </row>
    <row r="4186" spans="7:16" x14ac:dyDescent="0.25">
      <c r="G4186" s="43"/>
      <c r="H4186" s="43"/>
      <c r="I4186" s="43"/>
      <c r="J4186" s="43"/>
      <c r="K4186" s="133"/>
      <c r="L4186" s="43"/>
      <c r="M4186" s="133"/>
      <c r="N4186" s="133"/>
      <c r="O4186" s="43"/>
      <c r="P4186" s="43"/>
    </row>
    <row r="4187" spans="7:16" x14ac:dyDescent="0.25">
      <c r="G4187" s="43"/>
      <c r="H4187" s="43"/>
      <c r="I4187" s="43"/>
      <c r="J4187" s="43"/>
      <c r="K4187" s="133"/>
      <c r="L4187" s="43"/>
      <c r="M4187" s="133"/>
      <c r="N4187" s="133"/>
      <c r="O4187" s="43"/>
      <c r="P4187" s="43"/>
    </row>
    <row r="4188" spans="7:16" x14ac:dyDescent="0.25">
      <c r="G4188" s="43"/>
      <c r="H4188" s="43"/>
      <c r="I4188" s="43"/>
      <c r="J4188" s="43"/>
      <c r="K4188" s="133"/>
      <c r="L4188" s="43"/>
      <c r="M4188" s="133"/>
      <c r="N4188" s="133"/>
      <c r="O4188" s="43"/>
      <c r="P4188" s="43"/>
    </row>
    <row r="4189" spans="7:16" x14ac:dyDescent="0.25">
      <c r="G4189" s="43"/>
      <c r="H4189" s="43"/>
      <c r="I4189" s="43"/>
      <c r="J4189" s="43"/>
      <c r="K4189" s="133"/>
      <c r="L4189" s="43"/>
      <c r="M4189" s="133"/>
      <c r="N4189" s="133"/>
      <c r="O4189" s="43"/>
      <c r="P4189" s="43"/>
    </row>
    <row r="4190" spans="7:16" x14ac:dyDescent="0.25">
      <c r="G4190" s="43"/>
      <c r="H4190" s="43"/>
      <c r="I4190" s="43"/>
      <c r="J4190" s="43"/>
      <c r="K4190" s="133"/>
      <c r="L4190" s="43"/>
      <c r="M4190" s="133"/>
      <c r="N4190" s="133"/>
      <c r="O4190" s="43"/>
      <c r="P4190" s="43"/>
    </row>
    <row r="4191" spans="7:16" x14ac:dyDescent="0.25">
      <c r="G4191" s="43"/>
      <c r="H4191" s="43"/>
      <c r="I4191" s="43"/>
      <c r="J4191" s="43"/>
      <c r="K4191" s="133"/>
      <c r="L4191" s="43"/>
      <c r="M4191" s="133"/>
      <c r="N4191" s="133"/>
      <c r="O4191" s="43"/>
      <c r="P4191" s="43"/>
    </row>
    <row r="4192" spans="7:16" x14ac:dyDescent="0.25">
      <c r="G4192" s="43"/>
      <c r="H4192" s="43"/>
      <c r="I4192" s="43"/>
      <c r="J4192" s="43"/>
      <c r="K4192" s="133"/>
      <c r="L4192" s="43"/>
      <c r="M4192" s="133"/>
      <c r="N4192" s="133"/>
      <c r="O4192" s="43"/>
      <c r="P4192" s="43"/>
    </row>
    <row r="4193" spans="7:16" x14ac:dyDescent="0.25">
      <c r="G4193" s="43"/>
      <c r="H4193" s="43"/>
      <c r="I4193" s="43"/>
      <c r="J4193" s="43"/>
      <c r="K4193" s="133"/>
      <c r="L4193" s="43"/>
      <c r="M4193" s="133"/>
      <c r="N4193" s="133"/>
      <c r="O4193" s="43"/>
      <c r="P4193" s="43"/>
    </row>
    <row r="4194" spans="7:16" x14ac:dyDescent="0.25">
      <c r="G4194" s="43"/>
      <c r="H4194" s="43"/>
      <c r="I4194" s="43"/>
      <c r="J4194" s="43"/>
      <c r="K4194" s="133"/>
      <c r="L4194" s="43"/>
      <c r="M4194" s="133"/>
      <c r="N4194" s="133"/>
      <c r="O4194" s="43"/>
      <c r="P4194" s="43"/>
    </row>
    <row r="4195" spans="7:16" x14ac:dyDescent="0.25">
      <c r="G4195" s="43"/>
      <c r="H4195" s="43"/>
      <c r="I4195" s="43"/>
      <c r="J4195" s="43"/>
      <c r="K4195" s="133"/>
      <c r="L4195" s="43"/>
      <c r="M4195" s="133"/>
      <c r="N4195" s="133"/>
      <c r="O4195" s="43"/>
      <c r="P4195" s="43"/>
    </row>
    <row r="4196" spans="7:16" x14ac:dyDescent="0.25">
      <c r="G4196" s="43"/>
      <c r="H4196" s="43"/>
      <c r="I4196" s="43"/>
      <c r="J4196" s="43"/>
      <c r="K4196" s="133"/>
      <c r="L4196" s="43"/>
      <c r="M4196" s="133"/>
      <c r="N4196" s="133"/>
      <c r="O4196" s="43"/>
      <c r="P4196" s="43"/>
    </row>
    <row r="4197" spans="7:16" x14ac:dyDescent="0.25">
      <c r="G4197" s="43"/>
      <c r="H4197" s="43"/>
      <c r="I4197" s="43"/>
      <c r="J4197" s="43"/>
      <c r="K4197" s="133"/>
      <c r="L4197" s="43"/>
      <c r="M4197" s="133"/>
      <c r="N4197" s="133"/>
      <c r="O4197" s="43"/>
      <c r="P4197" s="43"/>
    </row>
    <row r="4198" spans="7:16" x14ac:dyDescent="0.25">
      <c r="G4198" s="43"/>
      <c r="H4198" s="43"/>
      <c r="I4198" s="43"/>
      <c r="J4198" s="43"/>
      <c r="K4198" s="133"/>
      <c r="L4198" s="43"/>
      <c r="M4198" s="133"/>
      <c r="N4198" s="133"/>
      <c r="O4198" s="43"/>
      <c r="P4198" s="43"/>
    </row>
    <row r="4199" spans="7:16" x14ac:dyDescent="0.25">
      <c r="G4199" s="43"/>
      <c r="H4199" s="43"/>
      <c r="I4199" s="43"/>
      <c r="J4199" s="43"/>
      <c r="K4199" s="133"/>
      <c r="L4199" s="43"/>
      <c r="M4199" s="133"/>
      <c r="N4199" s="133"/>
      <c r="O4199" s="43"/>
      <c r="P4199" s="43"/>
    </row>
    <row r="4200" spans="7:16" x14ac:dyDescent="0.25">
      <c r="G4200" s="43"/>
      <c r="H4200" s="43"/>
      <c r="I4200" s="43"/>
      <c r="J4200" s="43"/>
      <c r="K4200" s="133"/>
      <c r="L4200" s="43"/>
      <c r="M4200" s="133"/>
      <c r="N4200" s="133"/>
      <c r="O4200" s="43"/>
      <c r="P4200" s="43"/>
    </row>
    <row r="4201" spans="7:16" x14ac:dyDescent="0.25">
      <c r="G4201" s="43"/>
      <c r="H4201" s="43"/>
      <c r="I4201" s="43"/>
      <c r="J4201" s="43"/>
      <c r="K4201" s="133"/>
      <c r="L4201" s="43"/>
      <c r="M4201" s="133"/>
      <c r="N4201" s="133"/>
      <c r="O4201" s="43"/>
      <c r="P4201" s="43"/>
    </row>
    <row r="4202" spans="7:16" x14ac:dyDescent="0.25">
      <c r="G4202" s="43"/>
      <c r="H4202" s="43"/>
      <c r="I4202" s="43"/>
      <c r="J4202" s="43"/>
      <c r="K4202" s="133"/>
      <c r="L4202" s="43"/>
      <c r="M4202" s="133"/>
      <c r="N4202" s="133"/>
      <c r="O4202" s="43"/>
      <c r="P4202" s="43"/>
    </row>
    <row r="4203" spans="7:16" x14ac:dyDescent="0.25">
      <c r="G4203" s="43"/>
      <c r="H4203" s="43"/>
      <c r="I4203" s="43"/>
      <c r="J4203" s="43"/>
      <c r="K4203" s="133"/>
      <c r="L4203" s="43"/>
      <c r="M4203" s="133"/>
      <c r="N4203" s="133"/>
      <c r="O4203" s="43"/>
      <c r="P4203" s="43"/>
    </row>
    <row r="4204" spans="7:16" x14ac:dyDescent="0.25">
      <c r="G4204" s="43"/>
      <c r="H4204" s="43"/>
      <c r="I4204" s="43"/>
      <c r="J4204" s="43"/>
      <c r="K4204" s="133"/>
      <c r="L4204" s="43"/>
      <c r="M4204" s="133"/>
      <c r="N4204" s="133"/>
      <c r="O4204" s="43"/>
      <c r="P4204" s="43"/>
    </row>
    <row r="4205" spans="7:16" x14ac:dyDescent="0.25">
      <c r="G4205" s="43"/>
      <c r="H4205" s="43"/>
      <c r="I4205" s="43"/>
      <c r="J4205" s="43"/>
      <c r="K4205" s="133"/>
      <c r="L4205" s="43"/>
      <c r="M4205" s="133"/>
      <c r="N4205" s="133"/>
      <c r="O4205" s="43"/>
      <c r="P4205" s="43"/>
    </row>
    <row r="4206" spans="7:16" x14ac:dyDescent="0.25">
      <c r="G4206" s="43"/>
      <c r="H4206" s="43"/>
      <c r="I4206" s="43"/>
      <c r="J4206" s="43"/>
      <c r="K4206" s="133"/>
      <c r="L4206" s="43"/>
      <c r="M4206" s="133"/>
      <c r="N4206" s="133"/>
      <c r="O4206" s="43"/>
      <c r="P4206" s="43"/>
    </row>
    <row r="4207" spans="7:16" x14ac:dyDescent="0.25">
      <c r="G4207" s="43"/>
      <c r="H4207" s="43"/>
      <c r="I4207" s="43"/>
      <c r="J4207" s="43"/>
      <c r="K4207" s="133"/>
      <c r="L4207" s="43"/>
      <c r="M4207" s="133"/>
      <c r="N4207" s="133"/>
      <c r="O4207" s="43"/>
      <c r="P4207" s="43"/>
    </row>
    <row r="4208" spans="7:16" x14ac:dyDescent="0.25">
      <c r="G4208" s="43"/>
      <c r="H4208" s="43"/>
      <c r="I4208" s="43"/>
      <c r="J4208" s="43"/>
      <c r="K4208" s="133"/>
      <c r="L4208" s="43"/>
      <c r="M4208" s="133"/>
      <c r="N4208" s="133"/>
      <c r="O4208" s="43"/>
      <c r="P4208" s="43"/>
    </row>
    <row r="4209" spans="7:16" x14ac:dyDescent="0.25">
      <c r="G4209" s="43"/>
      <c r="H4209" s="43"/>
      <c r="I4209" s="43"/>
      <c r="J4209" s="43"/>
      <c r="K4209" s="133"/>
      <c r="L4209" s="43"/>
      <c r="M4209" s="133"/>
      <c r="N4209" s="133"/>
      <c r="O4209" s="43"/>
      <c r="P4209" s="43"/>
    </row>
    <row r="4210" spans="7:16" x14ac:dyDescent="0.25">
      <c r="G4210" s="43"/>
      <c r="H4210" s="43"/>
      <c r="I4210" s="43"/>
      <c r="J4210" s="43"/>
      <c r="K4210" s="133"/>
      <c r="L4210" s="43"/>
      <c r="M4210" s="133"/>
      <c r="N4210" s="133"/>
      <c r="O4210" s="43"/>
      <c r="P4210" s="43"/>
    </row>
    <row r="4211" spans="7:16" x14ac:dyDescent="0.25">
      <c r="G4211" s="43"/>
      <c r="H4211" s="43"/>
      <c r="I4211" s="43"/>
      <c r="J4211" s="43"/>
      <c r="K4211" s="133"/>
      <c r="L4211" s="43"/>
      <c r="M4211" s="133"/>
      <c r="N4211" s="133"/>
      <c r="O4211" s="43"/>
      <c r="P4211" s="43"/>
    </row>
    <row r="4212" spans="7:16" x14ac:dyDescent="0.25">
      <c r="G4212" s="43"/>
      <c r="H4212" s="43"/>
      <c r="I4212" s="43"/>
      <c r="J4212" s="43"/>
      <c r="K4212" s="133"/>
      <c r="L4212" s="43"/>
      <c r="M4212" s="133"/>
      <c r="N4212" s="133"/>
      <c r="O4212" s="43"/>
      <c r="P4212" s="43"/>
    </row>
    <row r="4213" spans="7:16" x14ac:dyDescent="0.25">
      <c r="G4213" s="43"/>
      <c r="H4213" s="43"/>
      <c r="I4213" s="43"/>
      <c r="J4213" s="43"/>
      <c r="K4213" s="133"/>
      <c r="L4213" s="43"/>
      <c r="M4213" s="133"/>
      <c r="N4213" s="133"/>
      <c r="O4213" s="43"/>
      <c r="P4213" s="43"/>
    </row>
    <row r="4214" spans="7:16" x14ac:dyDescent="0.25">
      <c r="G4214" s="43"/>
      <c r="H4214" s="43"/>
      <c r="I4214" s="43"/>
      <c r="J4214" s="43"/>
      <c r="K4214" s="133"/>
      <c r="L4214" s="43"/>
      <c r="M4214" s="133"/>
      <c r="N4214" s="133"/>
      <c r="O4214" s="43"/>
      <c r="P4214" s="43"/>
    </row>
    <row r="4215" spans="7:16" x14ac:dyDescent="0.25">
      <c r="G4215" s="43"/>
      <c r="H4215" s="43"/>
      <c r="I4215" s="43"/>
      <c r="J4215" s="43"/>
      <c r="K4215" s="133"/>
      <c r="L4215" s="43"/>
      <c r="M4215" s="133"/>
      <c r="N4215" s="133"/>
      <c r="O4215" s="43"/>
      <c r="P4215" s="43"/>
    </row>
    <row r="4216" spans="7:16" x14ac:dyDescent="0.25">
      <c r="G4216" s="43"/>
      <c r="H4216" s="43"/>
      <c r="I4216" s="43"/>
      <c r="J4216" s="43"/>
      <c r="K4216" s="133"/>
      <c r="L4216" s="43"/>
      <c r="M4216" s="133"/>
      <c r="N4216" s="133"/>
      <c r="O4216" s="43"/>
      <c r="P4216" s="43"/>
    </row>
    <row r="4217" spans="7:16" x14ac:dyDescent="0.25">
      <c r="G4217" s="43"/>
      <c r="H4217" s="43"/>
      <c r="I4217" s="43"/>
      <c r="J4217" s="43"/>
      <c r="K4217" s="133"/>
      <c r="L4217" s="43"/>
      <c r="M4217" s="133"/>
      <c r="N4217" s="133"/>
      <c r="O4217" s="43"/>
      <c r="P4217" s="43"/>
    </row>
    <row r="4218" spans="7:16" x14ac:dyDescent="0.25">
      <c r="G4218" s="43"/>
      <c r="H4218" s="43"/>
      <c r="I4218" s="43"/>
      <c r="J4218" s="43"/>
      <c r="K4218" s="133"/>
      <c r="L4218" s="43"/>
      <c r="M4218" s="133"/>
      <c r="N4218" s="133"/>
      <c r="O4218" s="43"/>
      <c r="P4218" s="43"/>
    </row>
    <row r="4219" spans="7:16" x14ac:dyDescent="0.25">
      <c r="G4219" s="43"/>
      <c r="H4219" s="43"/>
      <c r="I4219" s="43"/>
      <c r="J4219" s="43"/>
      <c r="K4219" s="133"/>
      <c r="L4219" s="43"/>
      <c r="M4219" s="133"/>
      <c r="N4219" s="133"/>
      <c r="O4219" s="43"/>
      <c r="P4219" s="43"/>
    </row>
    <row r="4220" spans="7:16" x14ac:dyDescent="0.25">
      <c r="G4220" s="43"/>
      <c r="H4220" s="43"/>
      <c r="I4220" s="43"/>
      <c r="J4220" s="43"/>
      <c r="K4220" s="133"/>
      <c r="L4220" s="43"/>
      <c r="M4220" s="133"/>
      <c r="N4220" s="133"/>
      <c r="O4220" s="43"/>
      <c r="P4220" s="43"/>
    </row>
    <row r="4221" spans="7:16" x14ac:dyDescent="0.25">
      <c r="G4221" s="43"/>
      <c r="H4221" s="43"/>
      <c r="I4221" s="43"/>
      <c r="J4221" s="43"/>
      <c r="K4221" s="133"/>
      <c r="L4221" s="43"/>
      <c r="M4221" s="133"/>
      <c r="N4221" s="133"/>
      <c r="O4221" s="43"/>
      <c r="P4221" s="43"/>
    </row>
    <row r="4222" spans="7:16" x14ac:dyDescent="0.25">
      <c r="G4222" s="43"/>
      <c r="H4222" s="43"/>
      <c r="I4222" s="43"/>
      <c r="J4222" s="43"/>
      <c r="K4222" s="133"/>
      <c r="L4222" s="43"/>
      <c r="M4222" s="133"/>
      <c r="N4222" s="133"/>
      <c r="O4222" s="43"/>
      <c r="P4222" s="43"/>
    </row>
    <row r="4223" spans="7:16" x14ac:dyDescent="0.25">
      <c r="G4223" s="43"/>
      <c r="H4223" s="43"/>
      <c r="I4223" s="43"/>
      <c r="J4223" s="43"/>
      <c r="K4223" s="133"/>
      <c r="L4223" s="43"/>
      <c r="M4223" s="133"/>
      <c r="N4223" s="133"/>
      <c r="O4223" s="43"/>
      <c r="P4223" s="43"/>
    </row>
    <row r="4224" spans="7:16" x14ac:dyDescent="0.25">
      <c r="G4224" s="43"/>
      <c r="H4224" s="43"/>
      <c r="I4224" s="43"/>
      <c r="J4224" s="43"/>
      <c r="K4224" s="133"/>
      <c r="L4224" s="43"/>
      <c r="M4224" s="133"/>
      <c r="N4224" s="133"/>
      <c r="O4224" s="43"/>
      <c r="P4224" s="43"/>
    </row>
    <row r="4225" spans="7:16" x14ac:dyDescent="0.25">
      <c r="G4225" s="43"/>
      <c r="H4225" s="43"/>
      <c r="I4225" s="43"/>
      <c r="J4225" s="43"/>
      <c r="K4225" s="133"/>
      <c r="L4225" s="43"/>
      <c r="M4225" s="133"/>
      <c r="N4225" s="133"/>
      <c r="O4225" s="43"/>
      <c r="P4225" s="43"/>
    </row>
    <row r="4226" spans="7:16" x14ac:dyDescent="0.25">
      <c r="G4226" s="43"/>
      <c r="H4226" s="43"/>
      <c r="I4226" s="43"/>
      <c r="J4226" s="43"/>
      <c r="K4226" s="133"/>
      <c r="L4226" s="43"/>
      <c r="M4226" s="133"/>
      <c r="N4226" s="133"/>
      <c r="O4226" s="43"/>
      <c r="P4226" s="43"/>
    </row>
    <row r="4227" spans="7:16" x14ac:dyDescent="0.25">
      <c r="G4227" s="43"/>
      <c r="H4227" s="43"/>
      <c r="I4227" s="43"/>
      <c r="J4227" s="43"/>
      <c r="K4227" s="133"/>
      <c r="L4227" s="43"/>
      <c r="M4227" s="133"/>
      <c r="N4227" s="133"/>
      <c r="O4227" s="43"/>
      <c r="P4227" s="43"/>
    </row>
    <row r="4228" spans="7:16" x14ac:dyDescent="0.25">
      <c r="G4228" s="43"/>
      <c r="H4228" s="43"/>
      <c r="I4228" s="43"/>
      <c r="J4228" s="43"/>
      <c r="K4228" s="133"/>
      <c r="L4228" s="43"/>
      <c r="M4228" s="133"/>
      <c r="N4228" s="133"/>
      <c r="O4228" s="43"/>
      <c r="P4228" s="43"/>
    </row>
    <row r="4229" spans="7:16" x14ac:dyDescent="0.25">
      <c r="G4229" s="43"/>
      <c r="H4229" s="43"/>
      <c r="I4229" s="43"/>
      <c r="J4229" s="43"/>
      <c r="K4229" s="133"/>
      <c r="L4229" s="43"/>
      <c r="M4229" s="133"/>
      <c r="N4229" s="133"/>
      <c r="O4229" s="43"/>
      <c r="P4229" s="43"/>
    </row>
    <row r="4230" spans="7:16" x14ac:dyDescent="0.25">
      <c r="G4230" s="43"/>
      <c r="H4230" s="43"/>
      <c r="I4230" s="43"/>
      <c r="J4230" s="43"/>
      <c r="K4230" s="133"/>
      <c r="L4230" s="43"/>
      <c r="M4230" s="133"/>
      <c r="N4230" s="133"/>
      <c r="O4230" s="43"/>
      <c r="P4230" s="43"/>
    </row>
    <row r="4231" spans="7:16" x14ac:dyDescent="0.25">
      <c r="G4231" s="43"/>
      <c r="H4231" s="43"/>
      <c r="I4231" s="43"/>
      <c r="J4231" s="43"/>
      <c r="K4231" s="133"/>
      <c r="L4231" s="43"/>
      <c r="M4231" s="133"/>
      <c r="N4231" s="133"/>
      <c r="O4231" s="43"/>
      <c r="P4231" s="43"/>
    </row>
    <row r="4232" spans="7:16" x14ac:dyDescent="0.25">
      <c r="G4232" s="43"/>
      <c r="H4232" s="43"/>
      <c r="I4232" s="43"/>
      <c r="J4232" s="43"/>
      <c r="K4232" s="133"/>
      <c r="L4232" s="43"/>
      <c r="M4232" s="133"/>
      <c r="N4232" s="133"/>
      <c r="O4232" s="43"/>
      <c r="P4232" s="43"/>
    </row>
    <row r="4233" spans="7:16" x14ac:dyDescent="0.25">
      <c r="G4233" s="43"/>
      <c r="H4233" s="43"/>
      <c r="I4233" s="43"/>
      <c r="J4233" s="43"/>
      <c r="K4233" s="133"/>
      <c r="L4233" s="43"/>
      <c r="M4233" s="133"/>
      <c r="N4233" s="133"/>
      <c r="O4233" s="43"/>
      <c r="P4233" s="43"/>
    </row>
    <row r="4234" spans="7:16" x14ac:dyDescent="0.25">
      <c r="G4234" s="43"/>
      <c r="H4234" s="43"/>
      <c r="I4234" s="43"/>
      <c r="J4234" s="43"/>
      <c r="K4234" s="133"/>
      <c r="L4234" s="43"/>
      <c r="M4234" s="133"/>
      <c r="N4234" s="133"/>
      <c r="O4234" s="43"/>
      <c r="P4234" s="43"/>
    </row>
    <row r="4235" spans="7:16" x14ac:dyDescent="0.25">
      <c r="G4235" s="43"/>
      <c r="H4235" s="43"/>
      <c r="I4235" s="43"/>
      <c r="J4235" s="43"/>
      <c r="K4235" s="133"/>
      <c r="L4235" s="43"/>
      <c r="M4235" s="133"/>
      <c r="N4235" s="133"/>
      <c r="O4235" s="43"/>
      <c r="P4235" s="43"/>
    </row>
    <row r="4236" spans="7:16" x14ac:dyDescent="0.25">
      <c r="G4236" s="43"/>
      <c r="H4236" s="43"/>
      <c r="I4236" s="43"/>
      <c r="J4236" s="43"/>
      <c r="K4236" s="133"/>
      <c r="L4236" s="43"/>
      <c r="M4236" s="133"/>
      <c r="N4236" s="133"/>
      <c r="O4236" s="43"/>
      <c r="P4236" s="43"/>
    </row>
    <row r="4237" spans="7:16" x14ac:dyDescent="0.25">
      <c r="G4237" s="43"/>
      <c r="H4237" s="43"/>
      <c r="I4237" s="43"/>
      <c r="J4237" s="43"/>
      <c r="K4237" s="133"/>
      <c r="L4237" s="43"/>
      <c r="M4237" s="133"/>
      <c r="N4237" s="133"/>
      <c r="O4237" s="43"/>
      <c r="P4237" s="43"/>
    </row>
    <row r="4238" spans="7:16" x14ac:dyDescent="0.25">
      <c r="G4238" s="43"/>
      <c r="H4238" s="43"/>
      <c r="I4238" s="43"/>
      <c r="J4238" s="43"/>
      <c r="K4238" s="133"/>
      <c r="L4238" s="43"/>
      <c r="M4238" s="133"/>
      <c r="N4238" s="133"/>
      <c r="O4238" s="43"/>
      <c r="P4238" s="43"/>
    </row>
    <row r="4239" spans="7:16" x14ac:dyDescent="0.25">
      <c r="G4239" s="43"/>
      <c r="H4239" s="43"/>
      <c r="I4239" s="43"/>
      <c r="J4239" s="43"/>
      <c r="K4239" s="133"/>
      <c r="L4239" s="43"/>
      <c r="M4239" s="133"/>
      <c r="N4239" s="133"/>
      <c r="O4239" s="43"/>
      <c r="P4239" s="43"/>
    </row>
    <row r="4240" spans="7:16" x14ac:dyDescent="0.25">
      <c r="G4240" s="43"/>
      <c r="H4240" s="43"/>
      <c r="I4240" s="43"/>
      <c r="J4240" s="43"/>
      <c r="K4240" s="133"/>
      <c r="L4240" s="43"/>
      <c r="M4240" s="133"/>
      <c r="N4240" s="133"/>
      <c r="O4240" s="43"/>
      <c r="P4240" s="43"/>
    </row>
    <row r="4241" spans="7:16" x14ac:dyDescent="0.25">
      <c r="G4241" s="43"/>
      <c r="H4241" s="43"/>
      <c r="I4241" s="43"/>
      <c r="J4241" s="43"/>
      <c r="K4241" s="133"/>
      <c r="L4241" s="43"/>
      <c r="M4241" s="133"/>
      <c r="N4241" s="133"/>
      <c r="O4241" s="43"/>
      <c r="P4241" s="43"/>
    </row>
    <row r="4242" spans="7:16" x14ac:dyDescent="0.25">
      <c r="G4242" s="43"/>
      <c r="H4242" s="43"/>
      <c r="I4242" s="43"/>
      <c r="J4242" s="43"/>
      <c r="K4242" s="133"/>
      <c r="L4242" s="43"/>
      <c r="M4242" s="133"/>
      <c r="N4242" s="133"/>
      <c r="O4242" s="43"/>
      <c r="P4242" s="43"/>
    </row>
    <row r="4243" spans="7:16" x14ac:dyDescent="0.25">
      <c r="G4243" s="43"/>
      <c r="H4243" s="43"/>
      <c r="I4243" s="43"/>
      <c r="J4243" s="43"/>
      <c r="K4243" s="133"/>
      <c r="L4243" s="43"/>
      <c r="M4243" s="133"/>
      <c r="N4243" s="133"/>
      <c r="O4243" s="43"/>
      <c r="P4243" s="43"/>
    </row>
    <row r="4244" spans="7:16" x14ac:dyDescent="0.25">
      <c r="G4244" s="43"/>
      <c r="H4244" s="43"/>
      <c r="I4244" s="43"/>
      <c r="J4244" s="43"/>
      <c r="K4244" s="133"/>
      <c r="L4244" s="43"/>
      <c r="M4244" s="133"/>
      <c r="N4244" s="133"/>
      <c r="O4244" s="43"/>
      <c r="P4244" s="43"/>
    </row>
    <row r="4245" spans="7:16" x14ac:dyDescent="0.25">
      <c r="G4245" s="43"/>
      <c r="H4245" s="43"/>
      <c r="I4245" s="43"/>
      <c r="J4245" s="43"/>
      <c r="K4245" s="133"/>
      <c r="L4245" s="43"/>
      <c r="M4245" s="133"/>
      <c r="N4245" s="133"/>
      <c r="O4245" s="43"/>
      <c r="P4245" s="43"/>
    </row>
    <row r="4246" spans="7:16" x14ac:dyDescent="0.25">
      <c r="G4246" s="43"/>
      <c r="H4246" s="43"/>
      <c r="I4246" s="43"/>
      <c r="J4246" s="43"/>
      <c r="K4246" s="133"/>
      <c r="L4246" s="43"/>
      <c r="M4246" s="133"/>
      <c r="N4246" s="133"/>
      <c r="O4246" s="43"/>
      <c r="P4246" s="43"/>
    </row>
    <row r="4247" spans="7:16" x14ac:dyDescent="0.25">
      <c r="G4247" s="43"/>
      <c r="H4247" s="43"/>
      <c r="I4247" s="43"/>
      <c r="J4247" s="43"/>
      <c r="K4247" s="133"/>
      <c r="L4247" s="43"/>
      <c r="M4247" s="133"/>
      <c r="N4247" s="133"/>
      <c r="O4247" s="43"/>
      <c r="P4247" s="43"/>
    </row>
    <row r="4248" spans="7:16" x14ac:dyDescent="0.25">
      <c r="G4248" s="43"/>
      <c r="H4248" s="43"/>
      <c r="I4248" s="43"/>
      <c r="J4248" s="43"/>
      <c r="K4248" s="133"/>
      <c r="L4248" s="43"/>
      <c r="M4248" s="133"/>
      <c r="N4248" s="133"/>
      <c r="O4248" s="43"/>
      <c r="P4248" s="43"/>
    </row>
    <row r="4249" spans="7:16" x14ac:dyDescent="0.25">
      <c r="G4249" s="43"/>
      <c r="H4249" s="43"/>
      <c r="I4249" s="43"/>
      <c r="J4249" s="43"/>
      <c r="K4249" s="133"/>
      <c r="L4249" s="43"/>
      <c r="M4249" s="133"/>
      <c r="N4249" s="133"/>
      <c r="O4249" s="43"/>
      <c r="P4249" s="43"/>
    </row>
    <row r="4250" spans="7:16" x14ac:dyDescent="0.25">
      <c r="G4250" s="43"/>
      <c r="H4250" s="43"/>
      <c r="I4250" s="43"/>
      <c r="J4250" s="43"/>
      <c r="K4250" s="133"/>
      <c r="L4250" s="43"/>
      <c r="M4250" s="133"/>
      <c r="N4250" s="133"/>
      <c r="O4250" s="43"/>
      <c r="P4250" s="43"/>
    </row>
    <row r="4251" spans="7:16" x14ac:dyDescent="0.25">
      <c r="G4251" s="43"/>
      <c r="H4251" s="43"/>
      <c r="I4251" s="43"/>
      <c r="J4251" s="43"/>
      <c r="K4251" s="133"/>
      <c r="L4251" s="43"/>
      <c r="M4251" s="133"/>
      <c r="N4251" s="133"/>
      <c r="O4251" s="43"/>
      <c r="P4251" s="43"/>
    </row>
    <row r="4252" spans="7:16" x14ac:dyDescent="0.25">
      <c r="G4252" s="43"/>
      <c r="H4252" s="43"/>
      <c r="I4252" s="43"/>
      <c r="J4252" s="43"/>
      <c r="K4252" s="133"/>
      <c r="L4252" s="43"/>
      <c r="M4252" s="133"/>
      <c r="N4252" s="133"/>
      <c r="O4252" s="43"/>
      <c r="P4252" s="43"/>
    </row>
    <row r="4253" spans="7:16" x14ac:dyDescent="0.25">
      <c r="G4253" s="43"/>
      <c r="H4253" s="43"/>
      <c r="I4253" s="43"/>
      <c r="J4253" s="43"/>
      <c r="K4253" s="133"/>
      <c r="L4253" s="43"/>
      <c r="M4253" s="133"/>
      <c r="N4253" s="133"/>
      <c r="O4253" s="43"/>
      <c r="P4253" s="43"/>
    </row>
    <row r="4254" spans="7:16" x14ac:dyDescent="0.25">
      <c r="G4254" s="43"/>
      <c r="H4254" s="43"/>
      <c r="I4254" s="43"/>
      <c r="J4254" s="43"/>
      <c r="K4254" s="133"/>
      <c r="L4254" s="43"/>
      <c r="M4254" s="133"/>
      <c r="N4254" s="133"/>
      <c r="O4254" s="43"/>
      <c r="P4254" s="43"/>
    </row>
    <row r="4255" spans="7:16" x14ac:dyDescent="0.25">
      <c r="G4255" s="43"/>
      <c r="H4255" s="43"/>
      <c r="I4255" s="43"/>
      <c r="J4255" s="43"/>
      <c r="K4255" s="133"/>
      <c r="L4255" s="43"/>
      <c r="M4255" s="133"/>
      <c r="N4255" s="133"/>
      <c r="O4255" s="43"/>
      <c r="P4255" s="43"/>
    </row>
    <row r="4256" spans="7:16" x14ac:dyDescent="0.25">
      <c r="G4256" s="43"/>
      <c r="H4256" s="43"/>
      <c r="I4256" s="43"/>
      <c r="J4256" s="43"/>
      <c r="K4256" s="133"/>
      <c r="L4256" s="43"/>
      <c r="M4256" s="133"/>
      <c r="N4256" s="133"/>
      <c r="O4256" s="43"/>
      <c r="P4256" s="43"/>
    </row>
    <row r="4257" spans="7:16" x14ac:dyDescent="0.25">
      <c r="G4257" s="43"/>
      <c r="H4257" s="43"/>
      <c r="I4257" s="43"/>
      <c r="J4257" s="43"/>
      <c r="K4257" s="133"/>
      <c r="L4257" s="43"/>
      <c r="M4257" s="133"/>
      <c r="N4257" s="133"/>
      <c r="O4257" s="43"/>
      <c r="P4257" s="43"/>
    </row>
    <row r="4258" spans="7:16" x14ac:dyDescent="0.25">
      <c r="G4258" s="43"/>
      <c r="H4258" s="43"/>
      <c r="I4258" s="43"/>
      <c r="J4258" s="43"/>
      <c r="K4258" s="133"/>
      <c r="L4258" s="43"/>
      <c r="M4258" s="133"/>
      <c r="N4258" s="133"/>
      <c r="O4258" s="43"/>
      <c r="P4258" s="43"/>
    </row>
    <row r="4259" spans="7:16" x14ac:dyDescent="0.25">
      <c r="G4259" s="43"/>
      <c r="H4259" s="43"/>
      <c r="I4259" s="43"/>
      <c r="J4259" s="43"/>
      <c r="K4259" s="133"/>
      <c r="L4259" s="43"/>
      <c r="M4259" s="133"/>
      <c r="N4259" s="133"/>
      <c r="O4259" s="43"/>
      <c r="P4259" s="43"/>
    </row>
    <row r="4260" spans="7:16" x14ac:dyDescent="0.25">
      <c r="G4260" s="43"/>
      <c r="H4260" s="43"/>
      <c r="I4260" s="43"/>
      <c r="J4260" s="43"/>
      <c r="K4260" s="133"/>
      <c r="L4260" s="43"/>
      <c r="M4260" s="133"/>
      <c r="N4260" s="133"/>
      <c r="O4260" s="43"/>
      <c r="P4260" s="43"/>
    </row>
    <row r="4261" spans="7:16" x14ac:dyDescent="0.25">
      <c r="G4261" s="43"/>
      <c r="H4261" s="43"/>
      <c r="I4261" s="43"/>
      <c r="J4261" s="43"/>
      <c r="K4261" s="133"/>
      <c r="L4261" s="43"/>
      <c r="M4261" s="133"/>
      <c r="N4261" s="133"/>
      <c r="O4261" s="43"/>
      <c r="P4261" s="43"/>
    </row>
    <row r="4262" spans="7:16" x14ac:dyDescent="0.25">
      <c r="G4262" s="43"/>
      <c r="H4262" s="43"/>
      <c r="I4262" s="43"/>
      <c r="J4262" s="43"/>
      <c r="K4262" s="133"/>
      <c r="L4262" s="43"/>
      <c r="M4262" s="133"/>
      <c r="N4262" s="133"/>
      <c r="O4262" s="43"/>
      <c r="P4262" s="43"/>
    </row>
    <row r="4263" spans="7:16" x14ac:dyDescent="0.25">
      <c r="G4263" s="43"/>
      <c r="H4263" s="43"/>
      <c r="I4263" s="43"/>
      <c r="J4263" s="43"/>
      <c r="K4263" s="133"/>
      <c r="L4263" s="43"/>
      <c r="M4263" s="133"/>
      <c r="N4263" s="133"/>
      <c r="O4263" s="43"/>
      <c r="P4263" s="43"/>
    </row>
    <row r="4264" spans="7:16" x14ac:dyDescent="0.25">
      <c r="G4264" s="43"/>
      <c r="H4264" s="43"/>
      <c r="I4264" s="43"/>
      <c r="J4264" s="43"/>
      <c r="K4264" s="133"/>
      <c r="L4264" s="43"/>
      <c r="M4264" s="133"/>
      <c r="N4264" s="133"/>
      <c r="O4264" s="43"/>
      <c r="P4264" s="43"/>
    </row>
    <row r="4265" spans="7:16" x14ac:dyDescent="0.25">
      <c r="G4265" s="43"/>
      <c r="H4265" s="43"/>
      <c r="I4265" s="43"/>
      <c r="J4265" s="43"/>
      <c r="K4265" s="133"/>
      <c r="L4265" s="43"/>
      <c r="M4265" s="133"/>
      <c r="N4265" s="133"/>
      <c r="O4265" s="43"/>
      <c r="P4265" s="43"/>
    </row>
    <row r="4266" spans="7:16" x14ac:dyDescent="0.25">
      <c r="G4266" s="43"/>
      <c r="H4266" s="43"/>
      <c r="I4266" s="43"/>
      <c r="J4266" s="43"/>
      <c r="K4266" s="133"/>
      <c r="L4266" s="43"/>
      <c r="M4266" s="133"/>
      <c r="N4266" s="133"/>
      <c r="O4266" s="43"/>
      <c r="P4266" s="43"/>
    </row>
    <row r="4267" spans="7:16" x14ac:dyDescent="0.25">
      <c r="G4267" s="43"/>
      <c r="H4267" s="43"/>
      <c r="I4267" s="43"/>
      <c r="J4267" s="43"/>
      <c r="K4267" s="133"/>
      <c r="L4267" s="43"/>
      <c r="M4267" s="133"/>
      <c r="N4267" s="133"/>
      <c r="O4267" s="43"/>
      <c r="P4267" s="43"/>
    </row>
    <row r="4268" spans="7:16" x14ac:dyDescent="0.25">
      <c r="G4268" s="43"/>
      <c r="H4268" s="43"/>
      <c r="I4268" s="43"/>
      <c r="J4268" s="43"/>
      <c r="K4268" s="133"/>
      <c r="L4268" s="43"/>
      <c r="M4268" s="133"/>
      <c r="N4268" s="133"/>
      <c r="O4268" s="43"/>
      <c r="P4268" s="43"/>
    </row>
    <row r="4269" spans="7:16" x14ac:dyDescent="0.25">
      <c r="G4269" s="43"/>
      <c r="H4269" s="43"/>
      <c r="I4269" s="43"/>
      <c r="J4269" s="43"/>
      <c r="K4269" s="133"/>
      <c r="L4269" s="43"/>
      <c r="M4269" s="133"/>
      <c r="N4269" s="133"/>
      <c r="O4269" s="43"/>
      <c r="P4269" s="43"/>
    </row>
    <row r="4270" spans="7:16" x14ac:dyDescent="0.25">
      <c r="G4270" s="43"/>
      <c r="H4270" s="43"/>
      <c r="I4270" s="43"/>
      <c r="J4270" s="43"/>
      <c r="K4270" s="133"/>
      <c r="L4270" s="43"/>
      <c r="M4270" s="133"/>
      <c r="N4270" s="133"/>
      <c r="O4270" s="43"/>
      <c r="P4270" s="43"/>
    </row>
    <row r="4271" spans="7:16" x14ac:dyDescent="0.25">
      <c r="G4271" s="43"/>
      <c r="H4271" s="43"/>
      <c r="I4271" s="43"/>
      <c r="J4271" s="43"/>
      <c r="K4271" s="133"/>
      <c r="L4271" s="43"/>
      <c r="M4271" s="133"/>
      <c r="N4271" s="133"/>
      <c r="O4271" s="43"/>
      <c r="P4271" s="43"/>
    </row>
    <row r="4272" spans="7:16" x14ac:dyDescent="0.25">
      <c r="G4272" s="43"/>
      <c r="H4272" s="43"/>
      <c r="I4272" s="43"/>
      <c r="J4272" s="43"/>
      <c r="K4272" s="133"/>
      <c r="L4272" s="43"/>
      <c r="M4272" s="133"/>
      <c r="N4272" s="133"/>
      <c r="O4272" s="43"/>
      <c r="P4272" s="43"/>
    </row>
    <row r="4273" spans="7:16" x14ac:dyDescent="0.25">
      <c r="G4273" s="43"/>
      <c r="H4273" s="43"/>
      <c r="I4273" s="43"/>
      <c r="J4273" s="43"/>
      <c r="K4273" s="133"/>
      <c r="L4273" s="43"/>
      <c r="M4273" s="133"/>
      <c r="N4273" s="133"/>
      <c r="O4273" s="43"/>
      <c r="P4273" s="43"/>
    </row>
    <row r="4274" spans="7:16" x14ac:dyDescent="0.25">
      <c r="G4274" s="43"/>
      <c r="H4274" s="43"/>
      <c r="I4274" s="43"/>
      <c r="J4274" s="43"/>
      <c r="K4274" s="133"/>
      <c r="L4274" s="43"/>
      <c r="M4274" s="133"/>
      <c r="N4274" s="133"/>
      <c r="O4274" s="43"/>
      <c r="P4274" s="43"/>
    </row>
    <row r="4275" spans="7:16" x14ac:dyDescent="0.25">
      <c r="G4275" s="43"/>
      <c r="H4275" s="43"/>
      <c r="I4275" s="43"/>
      <c r="J4275" s="43"/>
      <c r="K4275" s="133"/>
      <c r="L4275" s="43"/>
      <c r="M4275" s="133"/>
      <c r="N4275" s="133"/>
      <c r="O4275" s="43"/>
      <c r="P4275" s="43"/>
    </row>
    <row r="4276" spans="7:16" x14ac:dyDescent="0.25">
      <c r="G4276" s="43"/>
      <c r="H4276" s="43"/>
      <c r="I4276" s="43"/>
      <c r="J4276" s="43"/>
      <c r="K4276" s="133"/>
      <c r="L4276" s="43"/>
      <c r="M4276" s="133"/>
      <c r="N4276" s="133"/>
      <c r="O4276" s="43"/>
      <c r="P4276" s="43"/>
    </row>
    <row r="4277" spans="7:16" x14ac:dyDescent="0.25">
      <c r="G4277" s="43"/>
      <c r="H4277" s="43"/>
      <c r="I4277" s="43"/>
      <c r="J4277" s="43"/>
      <c r="K4277" s="133"/>
      <c r="L4277" s="43"/>
      <c r="M4277" s="133"/>
      <c r="N4277" s="133"/>
      <c r="O4277" s="43"/>
      <c r="P4277" s="43"/>
    </row>
    <row r="4278" spans="7:16" x14ac:dyDescent="0.25">
      <c r="G4278" s="43"/>
      <c r="H4278" s="43"/>
      <c r="I4278" s="43"/>
      <c r="J4278" s="43"/>
      <c r="K4278" s="133"/>
      <c r="L4278" s="43"/>
      <c r="M4278" s="133"/>
      <c r="N4278" s="133"/>
      <c r="O4278" s="43"/>
      <c r="P4278" s="43"/>
    </row>
    <row r="4279" spans="7:16" x14ac:dyDescent="0.25">
      <c r="G4279" s="43"/>
      <c r="H4279" s="43"/>
      <c r="I4279" s="43"/>
      <c r="J4279" s="43"/>
      <c r="K4279" s="133"/>
      <c r="L4279" s="43"/>
      <c r="M4279" s="133"/>
      <c r="N4279" s="133"/>
      <c r="O4279" s="43"/>
      <c r="P4279" s="43"/>
    </row>
    <row r="4280" spans="7:16" x14ac:dyDescent="0.25">
      <c r="G4280" s="43"/>
      <c r="H4280" s="43"/>
      <c r="I4280" s="43"/>
      <c r="J4280" s="43"/>
      <c r="K4280" s="133"/>
      <c r="L4280" s="43"/>
      <c r="M4280" s="133"/>
      <c r="N4280" s="133"/>
      <c r="O4280" s="43"/>
      <c r="P4280" s="43"/>
    </row>
    <row r="4281" spans="7:16" x14ac:dyDescent="0.25">
      <c r="G4281" s="43"/>
      <c r="H4281" s="43"/>
      <c r="I4281" s="43"/>
      <c r="J4281" s="43"/>
      <c r="K4281" s="133"/>
      <c r="L4281" s="43"/>
      <c r="M4281" s="133"/>
      <c r="N4281" s="133"/>
      <c r="O4281" s="43"/>
      <c r="P4281" s="43"/>
    </row>
    <row r="4282" spans="7:16" x14ac:dyDescent="0.25">
      <c r="G4282" s="43"/>
      <c r="H4282" s="43"/>
      <c r="I4282" s="43"/>
      <c r="J4282" s="43"/>
      <c r="K4282" s="133"/>
      <c r="L4282" s="43"/>
      <c r="M4282" s="133"/>
      <c r="N4282" s="133"/>
      <c r="O4282" s="43"/>
      <c r="P4282" s="43"/>
    </row>
    <row r="4283" spans="7:16" x14ac:dyDescent="0.25">
      <c r="G4283" s="43"/>
      <c r="H4283" s="43"/>
      <c r="I4283" s="43"/>
      <c r="J4283" s="43"/>
      <c r="K4283" s="133"/>
      <c r="L4283" s="43"/>
      <c r="M4283" s="133"/>
      <c r="N4283" s="133"/>
      <c r="O4283" s="43"/>
      <c r="P4283" s="43"/>
    </row>
    <row r="4284" spans="7:16" x14ac:dyDescent="0.25">
      <c r="G4284" s="43"/>
      <c r="H4284" s="43"/>
      <c r="I4284" s="43"/>
      <c r="J4284" s="43"/>
      <c r="K4284" s="133"/>
      <c r="L4284" s="43"/>
      <c r="M4284" s="133"/>
      <c r="N4284" s="133"/>
      <c r="O4284" s="43"/>
      <c r="P4284" s="43"/>
    </row>
    <row r="4285" spans="7:16" x14ac:dyDescent="0.25">
      <c r="G4285" s="43"/>
      <c r="H4285" s="43"/>
      <c r="I4285" s="43"/>
      <c r="J4285" s="43"/>
      <c r="K4285" s="133"/>
      <c r="L4285" s="43"/>
      <c r="M4285" s="133"/>
      <c r="N4285" s="133"/>
      <c r="O4285" s="43"/>
      <c r="P4285" s="43"/>
    </row>
    <row r="4286" spans="7:16" x14ac:dyDescent="0.25">
      <c r="G4286" s="43"/>
      <c r="H4286" s="43"/>
      <c r="I4286" s="43"/>
      <c r="J4286" s="43"/>
      <c r="K4286" s="133"/>
      <c r="L4286" s="43"/>
      <c r="M4286" s="133"/>
      <c r="N4286" s="133"/>
      <c r="O4286" s="43"/>
      <c r="P4286" s="43"/>
    </row>
    <row r="4287" spans="7:16" x14ac:dyDescent="0.25">
      <c r="G4287" s="43"/>
      <c r="H4287" s="43"/>
      <c r="I4287" s="43"/>
      <c r="J4287" s="43"/>
      <c r="K4287" s="133"/>
      <c r="L4287" s="43"/>
      <c r="M4287" s="133"/>
      <c r="N4287" s="133"/>
      <c r="O4287" s="43"/>
      <c r="P4287" s="43"/>
    </row>
    <row r="4288" spans="7:16" x14ac:dyDescent="0.25">
      <c r="G4288" s="43"/>
      <c r="H4288" s="43"/>
      <c r="I4288" s="43"/>
      <c r="J4288" s="43"/>
      <c r="K4288" s="133"/>
      <c r="L4288" s="43"/>
      <c r="M4288" s="133"/>
      <c r="N4288" s="133"/>
      <c r="O4288" s="43"/>
      <c r="P4288" s="43"/>
    </row>
    <row r="4289" spans="7:16" x14ac:dyDescent="0.25">
      <c r="G4289" s="43"/>
      <c r="H4289" s="43"/>
      <c r="I4289" s="43"/>
      <c r="J4289" s="43"/>
      <c r="K4289" s="133"/>
      <c r="L4289" s="43"/>
      <c r="M4289" s="133"/>
      <c r="N4289" s="133"/>
      <c r="O4289" s="43"/>
      <c r="P4289" s="43"/>
    </row>
    <row r="4290" spans="7:16" x14ac:dyDescent="0.25">
      <c r="G4290" s="43"/>
      <c r="H4290" s="43"/>
      <c r="I4290" s="43"/>
      <c r="J4290" s="43"/>
      <c r="K4290" s="133"/>
      <c r="L4290" s="43"/>
      <c r="M4290" s="133"/>
      <c r="N4290" s="133"/>
      <c r="O4290" s="43"/>
      <c r="P4290" s="43"/>
    </row>
    <row r="4291" spans="7:16" x14ac:dyDescent="0.25">
      <c r="G4291" s="43"/>
      <c r="H4291" s="43"/>
      <c r="I4291" s="43"/>
      <c r="J4291" s="43"/>
      <c r="K4291" s="133"/>
      <c r="L4291" s="43"/>
      <c r="M4291" s="133"/>
      <c r="N4291" s="133"/>
      <c r="O4291" s="43"/>
      <c r="P4291" s="43"/>
    </row>
    <row r="4292" spans="7:16" x14ac:dyDescent="0.25">
      <c r="G4292" s="43"/>
      <c r="H4292" s="43"/>
      <c r="I4292" s="43"/>
      <c r="J4292" s="43"/>
      <c r="K4292" s="133"/>
      <c r="L4292" s="43"/>
      <c r="M4292" s="133"/>
      <c r="N4292" s="133"/>
      <c r="O4292" s="43"/>
      <c r="P4292" s="43"/>
    </row>
    <row r="4293" spans="7:16" x14ac:dyDescent="0.25">
      <c r="G4293" s="43"/>
      <c r="H4293" s="43"/>
      <c r="I4293" s="43"/>
      <c r="J4293" s="43"/>
      <c r="K4293" s="133"/>
      <c r="L4293" s="43"/>
      <c r="M4293" s="133"/>
      <c r="N4293" s="133"/>
      <c r="O4293" s="43"/>
      <c r="P4293" s="43"/>
    </row>
    <row r="4294" spans="7:16" x14ac:dyDescent="0.25">
      <c r="G4294" s="43"/>
      <c r="H4294" s="43"/>
      <c r="I4294" s="43"/>
      <c r="J4294" s="43"/>
      <c r="K4294" s="133"/>
      <c r="L4294" s="43"/>
      <c r="M4294" s="133"/>
      <c r="N4294" s="133"/>
      <c r="O4294" s="43"/>
      <c r="P4294" s="43"/>
    </row>
    <row r="4295" spans="7:16" x14ac:dyDescent="0.25">
      <c r="G4295" s="43"/>
      <c r="H4295" s="43"/>
      <c r="I4295" s="43"/>
      <c r="J4295" s="43"/>
      <c r="K4295" s="133"/>
      <c r="L4295" s="43"/>
      <c r="M4295" s="133"/>
      <c r="N4295" s="133"/>
      <c r="O4295" s="43"/>
      <c r="P4295" s="43"/>
    </row>
    <row r="4296" spans="7:16" x14ac:dyDescent="0.25">
      <c r="G4296" s="43"/>
      <c r="H4296" s="43"/>
      <c r="I4296" s="43"/>
      <c r="J4296" s="43"/>
      <c r="K4296" s="133"/>
      <c r="L4296" s="43"/>
      <c r="M4296" s="133"/>
      <c r="N4296" s="133"/>
      <c r="O4296" s="43"/>
      <c r="P4296" s="43"/>
    </row>
    <row r="4297" spans="7:16" x14ac:dyDescent="0.25">
      <c r="G4297" s="43"/>
      <c r="H4297" s="43"/>
      <c r="I4297" s="43"/>
      <c r="J4297" s="43"/>
      <c r="K4297" s="133"/>
      <c r="L4297" s="43"/>
      <c r="M4297" s="133"/>
      <c r="N4297" s="133"/>
      <c r="O4297" s="43"/>
      <c r="P4297" s="43"/>
    </row>
    <row r="4298" spans="7:16" x14ac:dyDescent="0.25">
      <c r="G4298" s="43"/>
      <c r="H4298" s="43"/>
      <c r="I4298" s="43"/>
      <c r="J4298" s="43"/>
      <c r="K4298" s="133"/>
      <c r="L4298" s="43"/>
      <c r="M4298" s="133"/>
      <c r="N4298" s="133"/>
      <c r="O4298" s="43"/>
      <c r="P4298" s="43"/>
    </row>
    <row r="4299" spans="7:16" x14ac:dyDescent="0.25">
      <c r="G4299" s="43"/>
      <c r="H4299" s="43"/>
      <c r="I4299" s="43"/>
      <c r="J4299" s="43"/>
      <c r="K4299" s="133"/>
      <c r="L4299" s="43"/>
      <c r="M4299" s="133"/>
      <c r="N4299" s="133"/>
      <c r="O4299" s="43"/>
      <c r="P4299" s="43"/>
    </row>
    <row r="4300" spans="7:16" x14ac:dyDescent="0.25">
      <c r="G4300" s="43"/>
      <c r="H4300" s="43"/>
      <c r="I4300" s="43"/>
      <c r="J4300" s="43"/>
      <c r="K4300" s="133"/>
      <c r="L4300" s="43"/>
      <c r="M4300" s="133"/>
      <c r="N4300" s="133"/>
      <c r="O4300" s="43"/>
      <c r="P4300" s="43"/>
    </row>
    <row r="4301" spans="7:16" x14ac:dyDescent="0.25">
      <c r="G4301" s="43"/>
      <c r="H4301" s="43"/>
      <c r="I4301" s="43"/>
      <c r="J4301" s="43"/>
      <c r="K4301" s="133"/>
      <c r="L4301" s="43"/>
      <c r="M4301" s="133"/>
      <c r="N4301" s="133"/>
      <c r="O4301" s="43"/>
      <c r="P4301" s="43"/>
    </row>
    <row r="4302" spans="7:16" x14ac:dyDescent="0.25">
      <c r="G4302" s="43"/>
      <c r="H4302" s="43"/>
      <c r="I4302" s="43"/>
      <c r="J4302" s="43"/>
      <c r="K4302" s="133"/>
      <c r="L4302" s="43"/>
      <c r="M4302" s="133"/>
      <c r="N4302" s="133"/>
      <c r="O4302" s="43"/>
      <c r="P4302" s="43"/>
    </row>
    <row r="4303" spans="7:16" x14ac:dyDescent="0.25">
      <c r="G4303" s="43"/>
      <c r="H4303" s="43"/>
      <c r="I4303" s="43"/>
      <c r="J4303" s="43"/>
      <c r="K4303" s="133"/>
      <c r="L4303" s="43"/>
      <c r="M4303" s="133"/>
      <c r="N4303" s="133"/>
      <c r="O4303" s="43"/>
      <c r="P4303" s="43"/>
    </row>
    <row r="4304" spans="7:16" x14ac:dyDescent="0.25">
      <c r="G4304" s="43"/>
      <c r="H4304" s="43"/>
      <c r="I4304" s="43"/>
      <c r="J4304" s="43"/>
      <c r="K4304" s="133"/>
      <c r="L4304" s="43"/>
      <c r="M4304" s="133"/>
      <c r="N4304" s="133"/>
      <c r="O4304" s="43"/>
      <c r="P4304" s="43"/>
    </row>
    <row r="4305" spans="7:16" x14ac:dyDescent="0.25">
      <c r="G4305" s="43"/>
      <c r="H4305" s="43"/>
      <c r="I4305" s="43"/>
      <c r="J4305" s="43"/>
      <c r="K4305" s="133"/>
      <c r="L4305" s="43"/>
      <c r="M4305" s="133"/>
      <c r="N4305" s="133"/>
      <c r="O4305" s="43"/>
      <c r="P4305" s="43"/>
    </row>
    <row r="4306" spans="7:16" x14ac:dyDescent="0.25">
      <c r="G4306" s="43"/>
      <c r="H4306" s="43"/>
      <c r="I4306" s="43"/>
      <c r="J4306" s="43"/>
      <c r="K4306" s="133"/>
      <c r="L4306" s="43"/>
      <c r="M4306" s="133"/>
      <c r="N4306" s="133"/>
      <c r="O4306" s="43"/>
      <c r="P4306" s="43"/>
    </row>
    <row r="4307" spans="7:16" x14ac:dyDescent="0.25">
      <c r="G4307" s="43"/>
      <c r="H4307" s="43"/>
      <c r="I4307" s="43"/>
      <c r="J4307" s="43"/>
      <c r="K4307" s="133"/>
      <c r="L4307" s="43"/>
      <c r="M4307" s="133"/>
      <c r="N4307" s="133"/>
      <c r="O4307" s="43"/>
      <c r="P4307" s="43"/>
    </row>
    <row r="4308" spans="7:16" x14ac:dyDescent="0.25">
      <c r="G4308" s="43"/>
      <c r="H4308" s="43"/>
      <c r="I4308" s="43"/>
      <c r="J4308" s="43"/>
      <c r="K4308" s="133"/>
      <c r="L4308" s="43"/>
      <c r="M4308" s="133"/>
      <c r="N4308" s="133"/>
      <c r="O4308" s="43"/>
      <c r="P4308" s="43"/>
    </row>
    <row r="4309" spans="7:16" x14ac:dyDescent="0.25">
      <c r="G4309" s="43"/>
      <c r="H4309" s="43"/>
      <c r="I4309" s="43"/>
      <c r="J4309" s="43"/>
      <c r="K4309" s="133"/>
      <c r="L4309" s="43"/>
      <c r="M4309" s="133"/>
      <c r="N4309" s="133"/>
      <c r="O4309" s="43"/>
      <c r="P4309" s="43"/>
    </row>
    <row r="4310" spans="7:16" x14ac:dyDescent="0.25">
      <c r="G4310" s="43"/>
      <c r="H4310" s="43"/>
      <c r="I4310" s="43"/>
      <c r="J4310" s="43"/>
      <c r="K4310" s="133"/>
      <c r="L4310" s="43"/>
      <c r="M4310" s="133"/>
      <c r="N4310" s="133"/>
      <c r="O4310" s="43"/>
      <c r="P4310" s="43"/>
    </row>
    <row r="4311" spans="7:16" x14ac:dyDescent="0.25">
      <c r="G4311" s="43"/>
      <c r="H4311" s="43"/>
      <c r="I4311" s="43"/>
      <c r="J4311" s="43"/>
      <c r="K4311" s="133"/>
      <c r="L4311" s="43"/>
      <c r="M4311" s="133"/>
      <c r="N4311" s="133"/>
      <c r="O4311" s="43"/>
      <c r="P4311" s="43"/>
    </row>
    <row r="4312" spans="7:16" x14ac:dyDescent="0.25">
      <c r="G4312" s="43"/>
      <c r="H4312" s="43"/>
      <c r="I4312" s="43"/>
      <c r="J4312" s="43"/>
      <c r="K4312" s="133"/>
      <c r="L4312" s="43"/>
      <c r="M4312" s="133"/>
      <c r="N4312" s="133"/>
      <c r="O4312" s="43"/>
      <c r="P4312" s="43"/>
    </row>
    <row r="4313" spans="7:16" x14ac:dyDescent="0.25">
      <c r="G4313" s="43"/>
      <c r="H4313" s="43"/>
      <c r="I4313" s="43"/>
      <c r="J4313" s="43"/>
      <c r="K4313" s="133"/>
      <c r="L4313" s="43"/>
      <c r="M4313" s="133"/>
      <c r="N4313" s="133"/>
      <c r="O4313" s="43"/>
      <c r="P4313" s="43"/>
    </row>
    <row r="4314" spans="7:16" x14ac:dyDescent="0.25">
      <c r="G4314" s="43"/>
      <c r="H4314" s="43"/>
      <c r="I4314" s="43"/>
      <c r="J4314" s="43"/>
      <c r="K4314" s="133"/>
      <c r="L4314" s="43"/>
      <c r="M4314" s="133"/>
      <c r="N4314" s="133"/>
      <c r="O4314" s="43"/>
      <c r="P4314" s="43"/>
    </row>
    <row r="4315" spans="7:16" x14ac:dyDescent="0.25">
      <c r="G4315" s="43"/>
      <c r="H4315" s="43"/>
      <c r="I4315" s="43"/>
      <c r="J4315" s="43"/>
      <c r="K4315" s="133"/>
      <c r="L4315" s="43"/>
      <c r="M4315" s="133"/>
      <c r="N4315" s="133"/>
      <c r="O4315" s="43"/>
      <c r="P4315" s="43"/>
    </row>
    <row r="4316" spans="7:16" x14ac:dyDescent="0.25">
      <c r="G4316" s="43"/>
      <c r="H4316" s="43"/>
      <c r="I4316" s="43"/>
      <c r="J4316" s="43"/>
      <c r="K4316" s="133"/>
      <c r="L4316" s="43"/>
      <c r="M4316" s="133"/>
      <c r="N4316" s="133"/>
      <c r="O4316" s="43"/>
      <c r="P4316" s="43"/>
    </row>
    <row r="4317" spans="7:16" x14ac:dyDescent="0.25">
      <c r="G4317" s="43"/>
      <c r="H4317" s="43"/>
      <c r="I4317" s="43"/>
      <c r="J4317" s="43"/>
      <c r="K4317" s="133"/>
      <c r="L4317" s="43"/>
      <c r="M4317" s="133"/>
      <c r="N4317" s="133"/>
      <c r="O4317" s="43"/>
      <c r="P4317" s="43"/>
    </row>
    <row r="4318" spans="7:16" x14ac:dyDescent="0.25">
      <c r="G4318" s="43"/>
      <c r="H4318" s="43"/>
      <c r="I4318" s="43"/>
      <c r="J4318" s="43"/>
      <c r="K4318" s="133"/>
      <c r="L4318" s="43"/>
      <c r="M4318" s="133"/>
      <c r="N4318" s="133"/>
      <c r="O4318" s="43"/>
      <c r="P4318" s="43"/>
    </row>
    <row r="4319" spans="7:16" x14ac:dyDescent="0.25">
      <c r="G4319" s="43"/>
      <c r="H4319" s="43"/>
      <c r="I4319" s="43"/>
      <c r="J4319" s="43"/>
      <c r="K4319" s="133"/>
      <c r="L4319" s="43"/>
      <c r="M4319" s="133"/>
      <c r="N4319" s="133"/>
      <c r="O4319" s="43"/>
      <c r="P4319" s="43"/>
    </row>
    <row r="4320" spans="7:16" x14ac:dyDescent="0.25">
      <c r="G4320" s="43"/>
      <c r="H4320" s="43"/>
      <c r="I4320" s="43"/>
      <c r="J4320" s="43"/>
      <c r="K4320" s="133"/>
      <c r="L4320" s="43"/>
      <c r="M4320" s="133"/>
      <c r="N4320" s="133"/>
      <c r="O4320" s="43"/>
      <c r="P4320" s="43"/>
    </row>
    <row r="4321" spans="7:16" x14ac:dyDescent="0.25">
      <c r="G4321" s="43"/>
      <c r="H4321" s="43"/>
      <c r="I4321" s="43"/>
      <c r="J4321" s="43"/>
      <c r="K4321" s="133"/>
      <c r="L4321" s="43"/>
      <c r="M4321" s="133"/>
      <c r="N4321" s="133"/>
      <c r="O4321" s="43"/>
      <c r="P4321" s="43"/>
    </row>
    <row r="4322" spans="7:16" x14ac:dyDescent="0.25">
      <c r="G4322" s="43"/>
      <c r="H4322" s="43"/>
      <c r="I4322" s="43"/>
      <c r="J4322" s="43"/>
      <c r="K4322" s="133"/>
      <c r="L4322" s="43"/>
      <c r="M4322" s="133"/>
      <c r="N4322" s="133"/>
      <c r="O4322" s="43"/>
      <c r="P4322" s="43"/>
    </row>
    <row r="4323" spans="7:16" x14ac:dyDescent="0.25">
      <c r="G4323" s="43"/>
      <c r="H4323" s="43"/>
      <c r="I4323" s="43"/>
      <c r="J4323" s="43"/>
      <c r="K4323" s="133"/>
      <c r="L4323" s="43"/>
      <c r="M4323" s="133"/>
      <c r="N4323" s="133"/>
      <c r="O4323" s="43"/>
      <c r="P4323" s="43"/>
    </row>
    <row r="4324" spans="7:16" x14ac:dyDescent="0.25">
      <c r="G4324" s="43"/>
      <c r="H4324" s="43"/>
      <c r="I4324" s="43"/>
      <c r="J4324" s="43"/>
      <c r="K4324" s="133"/>
      <c r="L4324" s="43"/>
      <c r="M4324" s="133"/>
      <c r="N4324" s="133"/>
      <c r="O4324" s="43"/>
      <c r="P4324" s="43"/>
    </row>
    <row r="4325" spans="7:16" x14ac:dyDescent="0.25">
      <c r="G4325" s="43"/>
      <c r="H4325" s="43"/>
      <c r="I4325" s="43"/>
      <c r="J4325" s="43"/>
      <c r="K4325" s="133"/>
      <c r="L4325" s="43"/>
      <c r="M4325" s="133"/>
      <c r="N4325" s="133"/>
      <c r="O4325" s="43"/>
      <c r="P4325" s="43"/>
    </row>
    <row r="4326" spans="7:16" x14ac:dyDescent="0.25">
      <c r="G4326" s="43"/>
      <c r="H4326" s="43"/>
      <c r="I4326" s="43"/>
      <c r="J4326" s="43"/>
      <c r="K4326" s="133"/>
      <c r="L4326" s="43"/>
      <c r="M4326" s="133"/>
      <c r="N4326" s="133"/>
      <c r="O4326" s="43"/>
      <c r="P4326" s="43"/>
    </row>
    <row r="4327" spans="7:16" x14ac:dyDescent="0.25">
      <c r="G4327" s="43"/>
      <c r="H4327" s="43"/>
      <c r="I4327" s="43"/>
      <c r="J4327" s="43"/>
      <c r="K4327" s="133"/>
      <c r="L4327" s="43"/>
      <c r="M4327" s="133"/>
      <c r="N4327" s="133"/>
      <c r="O4327" s="43"/>
      <c r="P4327" s="43"/>
    </row>
    <row r="4328" spans="7:16" x14ac:dyDescent="0.25">
      <c r="G4328" s="43"/>
      <c r="H4328" s="43"/>
      <c r="I4328" s="43"/>
      <c r="J4328" s="43"/>
      <c r="K4328" s="133"/>
      <c r="L4328" s="43"/>
      <c r="M4328" s="133"/>
      <c r="N4328" s="133"/>
      <c r="O4328" s="43"/>
      <c r="P4328" s="43"/>
    </row>
    <row r="4329" spans="7:16" x14ac:dyDescent="0.25">
      <c r="G4329" s="43"/>
      <c r="H4329" s="43"/>
      <c r="I4329" s="43"/>
      <c r="J4329" s="43"/>
      <c r="K4329" s="133"/>
      <c r="L4329" s="43"/>
      <c r="M4329" s="133"/>
      <c r="N4329" s="133"/>
      <c r="O4329" s="43"/>
      <c r="P4329" s="43"/>
    </row>
    <row r="4330" spans="7:16" x14ac:dyDescent="0.25">
      <c r="G4330" s="43"/>
      <c r="H4330" s="43"/>
      <c r="I4330" s="43"/>
      <c r="J4330" s="43"/>
      <c r="K4330" s="133"/>
      <c r="L4330" s="43"/>
      <c r="M4330" s="133"/>
      <c r="N4330" s="133"/>
      <c r="O4330" s="43"/>
      <c r="P4330" s="43"/>
    </row>
    <row r="4331" spans="7:16" x14ac:dyDescent="0.25">
      <c r="G4331" s="43"/>
      <c r="H4331" s="43"/>
      <c r="I4331" s="43"/>
      <c r="J4331" s="43"/>
      <c r="K4331" s="133"/>
      <c r="L4331" s="43"/>
      <c r="M4331" s="133"/>
      <c r="N4331" s="133"/>
      <c r="O4331" s="43"/>
      <c r="P4331" s="43"/>
    </row>
    <row r="4332" spans="7:16" x14ac:dyDescent="0.25">
      <c r="G4332" s="43"/>
      <c r="H4332" s="43"/>
      <c r="I4332" s="43"/>
      <c r="J4332" s="43"/>
      <c r="K4332" s="133"/>
      <c r="L4332" s="43"/>
      <c r="M4332" s="133"/>
      <c r="N4332" s="133"/>
      <c r="O4332" s="43"/>
      <c r="P4332" s="43"/>
    </row>
    <row r="4333" spans="7:16" x14ac:dyDescent="0.25">
      <c r="G4333" s="43"/>
      <c r="H4333" s="43"/>
      <c r="I4333" s="43"/>
      <c r="J4333" s="43"/>
      <c r="K4333" s="133"/>
      <c r="L4333" s="43"/>
      <c r="M4333" s="133"/>
      <c r="N4333" s="133"/>
      <c r="O4333" s="43"/>
      <c r="P4333" s="43"/>
    </row>
    <row r="4334" spans="7:16" x14ac:dyDescent="0.25">
      <c r="G4334" s="43"/>
      <c r="H4334" s="43"/>
      <c r="I4334" s="43"/>
      <c r="J4334" s="43"/>
      <c r="K4334" s="133"/>
      <c r="L4334" s="43"/>
      <c r="M4334" s="133"/>
      <c r="N4334" s="133"/>
      <c r="O4334" s="43"/>
      <c r="P4334" s="43"/>
    </row>
    <row r="4335" spans="7:16" x14ac:dyDescent="0.25">
      <c r="G4335" s="43"/>
      <c r="H4335" s="43"/>
      <c r="I4335" s="43"/>
      <c r="J4335" s="43"/>
      <c r="K4335" s="133"/>
      <c r="L4335" s="43"/>
      <c r="M4335" s="133"/>
      <c r="N4335" s="133"/>
      <c r="O4335" s="43"/>
      <c r="P4335" s="43"/>
    </row>
    <row r="4336" spans="7:16" x14ac:dyDescent="0.25">
      <c r="G4336" s="43"/>
      <c r="H4336" s="43"/>
      <c r="I4336" s="43"/>
      <c r="J4336" s="43"/>
      <c r="K4336" s="133"/>
      <c r="L4336" s="43"/>
      <c r="M4336" s="133"/>
      <c r="N4336" s="133"/>
      <c r="O4336" s="43"/>
      <c r="P4336" s="43"/>
    </row>
    <row r="4337" spans="7:16" x14ac:dyDescent="0.25">
      <c r="G4337" s="43"/>
      <c r="H4337" s="43"/>
      <c r="I4337" s="43"/>
      <c r="J4337" s="43"/>
      <c r="K4337" s="133"/>
      <c r="L4337" s="43"/>
      <c r="M4337" s="133"/>
      <c r="N4337" s="133"/>
      <c r="O4337" s="43"/>
      <c r="P4337" s="43"/>
    </row>
    <row r="4338" spans="7:16" x14ac:dyDescent="0.25">
      <c r="G4338" s="43"/>
      <c r="H4338" s="43"/>
      <c r="I4338" s="43"/>
      <c r="J4338" s="43"/>
      <c r="K4338" s="133"/>
      <c r="L4338" s="43"/>
      <c r="M4338" s="133"/>
      <c r="N4338" s="133"/>
      <c r="O4338" s="43"/>
      <c r="P4338" s="43"/>
    </row>
    <row r="4339" spans="7:16" x14ac:dyDescent="0.25">
      <c r="G4339" s="43"/>
      <c r="H4339" s="43"/>
      <c r="I4339" s="43"/>
      <c r="J4339" s="43"/>
      <c r="K4339" s="133"/>
      <c r="L4339" s="43"/>
      <c r="M4339" s="133"/>
      <c r="N4339" s="133"/>
      <c r="O4339" s="43"/>
      <c r="P4339" s="43"/>
    </row>
    <row r="4340" spans="7:16" x14ac:dyDescent="0.25">
      <c r="G4340" s="43"/>
      <c r="H4340" s="43"/>
      <c r="I4340" s="43"/>
      <c r="J4340" s="43"/>
      <c r="K4340" s="133"/>
      <c r="L4340" s="43"/>
      <c r="M4340" s="133"/>
      <c r="N4340" s="133"/>
      <c r="O4340" s="43"/>
      <c r="P4340" s="43"/>
    </row>
    <row r="4341" spans="7:16" x14ac:dyDescent="0.25">
      <c r="G4341" s="43"/>
      <c r="H4341" s="43"/>
      <c r="I4341" s="43"/>
      <c r="J4341" s="43"/>
      <c r="K4341" s="133"/>
      <c r="L4341" s="43"/>
      <c r="M4341" s="133"/>
      <c r="N4341" s="133"/>
      <c r="O4341" s="43"/>
      <c r="P4341" s="43"/>
    </row>
    <row r="4342" spans="7:16" x14ac:dyDescent="0.25">
      <c r="G4342" s="43"/>
      <c r="H4342" s="43"/>
      <c r="I4342" s="43"/>
      <c r="J4342" s="43"/>
      <c r="K4342" s="133"/>
      <c r="L4342" s="43"/>
      <c r="M4342" s="133"/>
      <c r="N4342" s="133"/>
      <c r="O4342" s="43"/>
      <c r="P4342" s="43"/>
    </row>
    <row r="4343" spans="7:16" x14ac:dyDescent="0.25">
      <c r="G4343" s="43"/>
      <c r="H4343" s="43"/>
      <c r="I4343" s="43"/>
      <c r="J4343" s="43"/>
      <c r="K4343" s="133"/>
      <c r="L4343" s="43"/>
      <c r="M4343" s="133"/>
      <c r="N4343" s="133"/>
      <c r="O4343" s="43"/>
      <c r="P4343" s="43"/>
    </row>
    <row r="4344" spans="7:16" x14ac:dyDescent="0.25">
      <c r="G4344" s="43"/>
      <c r="H4344" s="43"/>
      <c r="I4344" s="43"/>
      <c r="J4344" s="43"/>
      <c r="K4344" s="133"/>
      <c r="L4344" s="43"/>
      <c r="M4344" s="133"/>
      <c r="N4344" s="133"/>
      <c r="O4344" s="43"/>
      <c r="P4344" s="43"/>
    </row>
    <row r="4345" spans="7:16" x14ac:dyDescent="0.25">
      <c r="G4345" s="43"/>
      <c r="H4345" s="43"/>
      <c r="I4345" s="43"/>
      <c r="J4345" s="43"/>
      <c r="K4345" s="133"/>
      <c r="L4345" s="43"/>
      <c r="M4345" s="133"/>
      <c r="N4345" s="133"/>
      <c r="O4345" s="43"/>
      <c r="P4345" s="43"/>
    </row>
    <row r="4346" spans="7:16" x14ac:dyDescent="0.25">
      <c r="G4346" s="43"/>
      <c r="H4346" s="43"/>
      <c r="I4346" s="43"/>
      <c r="J4346" s="43"/>
      <c r="K4346" s="133"/>
      <c r="L4346" s="43"/>
      <c r="M4346" s="133"/>
      <c r="N4346" s="133"/>
      <c r="O4346" s="43"/>
      <c r="P4346" s="43"/>
    </row>
    <row r="4347" spans="7:16" x14ac:dyDescent="0.25">
      <c r="G4347" s="43"/>
      <c r="H4347" s="43"/>
      <c r="I4347" s="43"/>
      <c r="J4347" s="43"/>
      <c r="K4347" s="133"/>
      <c r="L4347" s="43"/>
      <c r="M4347" s="133"/>
      <c r="N4347" s="133"/>
      <c r="O4347" s="43"/>
      <c r="P4347" s="43"/>
    </row>
    <row r="4348" spans="7:16" x14ac:dyDescent="0.25">
      <c r="G4348" s="43"/>
      <c r="H4348" s="43"/>
      <c r="I4348" s="43"/>
      <c r="J4348" s="43"/>
      <c r="K4348" s="133"/>
      <c r="L4348" s="43"/>
      <c r="M4348" s="133"/>
      <c r="N4348" s="133"/>
      <c r="O4348" s="43"/>
      <c r="P4348" s="43"/>
    </row>
    <row r="4349" spans="7:16" x14ac:dyDescent="0.25">
      <c r="G4349" s="43"/>
      <c r="H4349" s="43"/>
      <c r="I4349" s="43"/>
      <c r="J4349" s="43"/>
      <c r="K4349" s="133"/>
      <c r="L4349" s="43"/>
      <c r="M4349" s="133"/>
      <c r="N4349" s="133"/>
      <c r="O4349" s="43"/>
      <c r="P4349" s="43"/>
    </row>
    <row r="4350" spans="7:16" x14ac:dyDescent="0.25">
      <c r="G4350" s="43"/>
      <c r="H4350" s="43"/>
      <c r="I4350" s="43"/>
      <c r="J4350" s="43"/>
      <c r="K4350" s="133"/>
      <c r="L4350" s="43"/>
      <c r="M4350" s="133"/>
      <c r="N4350" s="133"/>
      <c r="O4350" s="43"/>
      <c r="P4350" s="43"/>
    </row>
    <row r="4351" spans="7:16" x14ac:dyDescent="0.25">
      <c r="G4351" s="43"/>
      <c r="H4351" s="43"/>
      <c r="I4351" s="43"/>
      <c r="J4351" s="43"/>
      <c r="K4351" s="133"/>
      <c r="L4351" s="43"/>
      <c r="M4351" s="133"/>
      <c r="N4351" s="133"/>
      <c r="O4351" s="43"/>
      <c r="P4351" s="43"/>
    </row>
    <row r="4352" spans="7:16" x14ac:dyDescent="0.25">
      <c r="G4352" s="43"/>
      <c r="H4352" s="43"/>
      <c r="I4352" s="43"/>
      <c r="J4352" s="43"/>
      <c r="K4352" s="133"/>
      <c r="L4352" s="43"/>
      <c r="M4352" s="133"/>
      <c r="N4352" s="133"/>
      <c r="O4352" s="43"/>
      <c r="P4352" s="43"/>
    </row>
    <row r="4353" spans="7:16" x14ac:dyDescent="0.25">
      <c r="G4353" s="43"/>
      <c r="H4353" s="43"/>
      <c r="I4353" s="43"/>
      <c r="J4353" s="43"/>
      <c r="K4353" s="133"/>
      <c r="L4353" s="43"/>
      <c r="M4353" s="133"/>
      <c r="N4353" s="133"/>
      <c r="O4353" s="43"/>
      <c r="P4353" s="43"/>
    </row>
    <row r="4354" spans="7:16" x14ac:dyDescent="0.25">
      <c r="G4354" s="43"/>
      <c r="H4354" s="43"/>
      <c r="I4354" s="43"/>
      <c r="J4354" s="43"/>
      <c r="K4354" s="133"/>
      <c r="L4354" s="43"/>
      <c r="M4354" s="133"/>
      <c r="N4354" s="133"/>
      <c r="O4354" s="43"/>
      <c r="P4354" s="43"/>
    </row>
    <row r="4355" spans="7:16" x14ac:dyDescent="0.25">
      <c r="G4355" s="43"/>
      <c r="H4355" s="43"/>
      <c r="I4355" s="43"/>
      <c r="J4355" s="43"/>
      <c r="K4355" s="133"/>
      <c r="L4355" s="43"/>
      <c r="M4355" s="133"/>
      <c r="N4355" s="133"/>
      <c r="O4355" s="43"/>
      <c r="P4355" s="43"/>
    </row>
    <row r="4356" spans="7:16" x14ac:dyDescent="0.25">
      <c r="G4356" s="43"/>
      <c r="H4356" s="43"/>
      <c r="I4356" s="43"/>
      <c r="J4356" s="43"/>
      <c r="K4356" s="133"/>
      <c r="L4356" s="43"/>
      <c r="M4356" s="133"/>
      <c r="N4356" s="133"/>
      <c r="O4356" s="43"/>
      <c r="P4356" s="43"/>
    </row>
    <row r="4357" spans="7:16" x14ac:dyDescent="0.25">
      <c r="G4357" s="43"/>
      <c r="H4357" s="43"/>
      <c r="I4357" s="43"/>
      <c r="J4357" s="43"/>
      <c r="K4357" s="133"/>
      <c r="L4357" s="43"/>
      <c r="M4357" s="133"/>
      <c r="N4357" s="133"/>
      <c r="O4357" s="43"/>
      <c r="P4357" s="43"/>
    </row>
    <row r="4358" spans="7:16" x14ac:dyDescent="0.25">
      <c r="G4358" s="43"/>
      <c r="H4358" s="43"/>
      <c r="I4358" s="43"/>
      <c r="J4358" s="43"/>
      <c r="K4358" s="133"/>
      <c r="L4358" s="43"/>
      <c r="M4358" s="133"/>
      <c r="N4358" s="133"/>
      <c r="O4358" s="43"/>
      <c r="P4358" s="43"/>
    </row>
    <row r="4359" spans="7:16" x14ac:dyDescent="0.25">
      <c r="G4359" s="43"/>
      <c r="H4359" s="43"/>
      <c r="I4359" s="43"/>
      <c r="J4359" s="43"/>
      <c r="K4359" s="133"/>
      <c r="L4359" s="43"/>
      <c r="M4359" s="133"/>
      <c r="N4359" s="133"/>
      <c r="O4359" s="43"/>
      <c r="P4359" s="43"/>
    </row>
    <row r="4360" spans="7:16" x14ac:dyDescent="0.25">
      <c r="G4360" s="43"/>
      <c r="H4360" s="43"/>
      <c r="I4360" s="43"/>
      <c r="J4360" s="43"/>
      <c r="K4360" s="133"/>
      <c r="L4360" s="43"/>
      <c r="M4360" s="133"/>
      <c r="N4360" s="133"/>
      <c r="O4360" s="43"/>
      <c r="P4360" s="43"/>
    </row>
    <row r="4361" spans="7:16" x14ac:dyDescent="0.25">
      <c r="G4361" s="43"/>
      <c r="H4361" s="43"/>
      <c r="I4361" s="43"/>
      <c r="J4361" s="43"/>
      <c r="K4361" s="133"/>
      <c r="L4361" s="43"/>
      <c r="M4361" s="133"/>
      <c r="N4361" s="133"/>
      <c r="O4361" s="43"/>
      <c r="P4361" s="43"/>
    </row>
    <row r="4362" spans="7:16" x14ac:dyDescent="0.25">
      <c r="G4362" s="43"/>
      <c r="H4362" s="43"/>
      <c r="I4362" s="43"/>
      <c r="J4362" s="43"/>
      <c r="K4362" s="133"/>
      <c r="L4362" s="43"/>
      <c r="M4362" s="133"/>
      <c r="N4362" s="133"/>
      <c r="O4362" s="43"/>
      <c r="P4362" s="43"/>
    </row>
    <row r="4363" spans="7:16" x14ac:dyDescent="0.25">
      <c r="G4363" s="43"/>
      <c r="H4363" s="43"/>
      <c r="I4363" s="43"/>
      <c r="J4363" s="43"/>
      <c r="K4363" s="133"/>
      <c r="L4363" s="43"/>
      <c r="M4363" s="133"/>
      <c r="N4363" s="133"/>
      <c r="O4363" s="43"/>
      <c r="P4363" s="43"/>
    </row>
    <row r="4364" spans="7:16" x14ac:dyDescent="0.25">
      <c r="G4364" s="43"/>
      <c r="H4364" s="43"/>
      <c r="I4364" s="43"/>
      <c r="J4364" s="43"/>
      <c r="K4364" s="133"/>
      <c r="L4364" s="43"/>
      <c r="M4364" s="133"/>
      <c r="N4364" s="133"/>
      <c r="O4364" s="43"/>
      <c r="P4364" s="43"/>
    </row>
    <row r="4365" spans="7:16" x14ac:dyDescent="0.25">
      <c r="G4365" s="43"/>
      <c r="H4365" s="43"/>
      <c r="I4365" s="43"/>
      <c r="J4365" s="43"/>
      <c r="K4365" s="133"/>
      <c r="L4365" s="43"/>
      <c r="M4365" s="133"/>
      <c r="N4365" s="133"/>
      <c r="O4365" s="43"/>
      <c r="P4365" s="43"/>
    </row>
    <row r="4366" spans="7:16" x14ac:dyDescent="0.25">
      <c r="G4366" s="43"/>
      <c r="H4366" s="43"/>
      <c r="I4366" s="43"/>
      <c r="J4366" s="43"/>
      <c r="K4366" s="133"/>
      <c r="L4366" s="43"/>
      <c r="M4366" s="133"/>
      <c r="N4366" s="133"/>
      <c r="O4366" s="43"/>
      <c r="P4366" s="43"/>
    </row>
    <row r="4367" spans="7:16" x14ac:dyDescent="0.25">
      <c r="G4367" s="43"/>
      <c r="H4367" s="43"/>
      <c r="I4367" s="43"/>
      <c r="J4367" s="43"/>
      <c r="K4367" s="133"/>
      <c r="L4367" s="43"/>
      <c r="M4367" s="133"/>
      <c r="N4367" s="133"/>
      <c r="O4367" s="43"/>
      <c r="P4367" s="43"/>
    </row>
    <row r="4368" spans="7:16" x14ac:dyDescent="0.25">
      <c r="G4368" s="43"/>
      <c r="H4368" s="43"/>
      <c r="I4368" s="43"/>
      <c r="J4368" s="43"/>
      <c r="K4368" s="133"/>
      <c r="L4368" s="43"/>
      <c r="M4368" s="133"/>
      <c r="N4368" s="133"/>
      <c r="O4368" s="43"/>
      <c r="P4368" s="43"/>
    </row>
    <row r="4369" spans="7:16" x14ac:dyDescent="0.25">
      <c r="G4369" s="43"/>
      <c r="H4369" s="43"/>
      <c r="I4369" s="43"/>
      <c r="J4369" s="43"/>
      <c r="K4369" s="133"/>
      <c r="L4369" s="43"/>
      <c r="M4369" s="133"/>
      <c r="N4369" s="133"/>
      <c r="O4369" s="43"/>
      <c r="P4369" s="43"/>
    </row>
    <row r="4370" spans="7:16" x14ac:dyDescent="0.25">
      <c r="G4370" s="43"/>
      <c r="H4370" s="43"/>
      <c r="I4370" s="43"/>
      <c r="J4370" s="43"/>
      <c r="K4370" s="133"/>
      <c r="L4370" s="43"/>
      <c r="M4370" s="133"/>
      <c r="N4370" s="133"/>
      <c r="O4370" s="43"/>
      <c r="P4370" s="43"/>
    </row>
    <row r="4371" spans="7:16" x14ac:dyDescent="0.25">
      <c r="G4371" s="43"/>
      <c r="H4371" s="43"/>
      <c r="I4371" s="43"/>
      <c r="J4371" s="43"/>
      <c r="K4371" s="133"/>
      <c r="L4371" s="43"/>
      <c r="M4371" s="133"/>
      <c r="N4371" s="133"/>
      <c r="O4371" s="43"/>
      <c r="P4371" s="43"/>
    </row>
    <row r="4372" spans="7:16" x14ac:dyDescent="0.25">
      <c r="G4372" s="43"/>
      <c r="H4372" s="43"/>
      <c r="I4372" s="43"/>
      <c r="J4372" s="43"/>
      <c r="K4372" s="133"/>
      <c r="L4372" s="43"/>
      <c r="M4372" s="133"/>
      <c r="N4372" s="133"/>
      <c r="O4372" s="43"/>
      <c r="P4372" s="43"/>
    </row>
    <row r="4373" spans="7:16" x14ac:dyDescent="0.25">
      <c r="G4373" s="43"/>
      <c r="H4373" s="43"/>
      <c r="I4373" s="43"/>
      <c r="J4373" s="43"/>
      <c r="K4373" s="133"/>
      <c r="L4373" s="43"/>
      <c r="M4373" s="133"/>
      <c r="N4373" s="133"/>
      <c r="O4373" s="43"/>
      <c r="P4373" s="43"/>
    </row>
    <row r="4374" spans="7:16" x14ac:dyDescent="0.25">
      <c r="G4374" s="43"/>
      <c r="H4374" s="43"/>
      <c r="I4374" s="43"/>
      <c r="J4374" s="43"/>
      <c r="K4374" s="133"/>
      <c r="L4374" s="43"/>
      <c r="M4374" s="133"/>
      <c r="N4374" s="133"/>
      <c r="O4374" s="43"/>
      <c r="P4374" s="43"/>
    </row>
    <row r="4375" spans="7:16" x14ac:dyDescent="0.25">
      <c r="G4375" s="43"/>
      <c r="H4375" s="43"/>
      <c r="I4375" s="43"/>
      <c r="J4375" s="43"/>
      <c r="K4375" s="133"/>
      <c r="L4375" s="43"/>
      <c r="M4375" s="133"/>
      <c r="N4375" s="133"/>
      <c r="O4375" s="43"/>
      <c r="P4375" s="43"/>
    </row>
    <row r="4376" spans="7:16" x14ac:dyDescent="0.25">
      <c r="G4376" s="43"/>
      <c r="H4376" s="43"/>
      <c r="I4376" s="43"/>
      <c r="J4376" s="43"/>
      <c r="K4376" s="133"/>
      <c r="L4376" s="43"/>
      <c r="M4376" s="133"/>
      <c r="N4376" s="133"/>
      <c r="O4376" s="43"/>
      <c r="P4376" s="43"/>
    </row>
    <row r="4377" spans="7:16" x14ac:dyDescent="0.25">
      <c r="G4377" s="43"/>
      <c r="H4377" s="43"/>
      <c r="I4377" s="43"/>
      <c r="J4377" s="43"/>
      <c r="K4377" s="133"/>
      <c r="L4377" s="43"/>
      <c r="M4377" s="133"/>
      <c r="N4377" s="133"/>
      <c r="O4377" s="43"/>
      <c r="P4377" s="43"/>
    </row>
    <row r="4378" spans="7:16" x14ac:dyDescent="0.25">
      <c r="G4378" s="43"/>
      <c r="H4378" s="43"/>
      <c r="I4378" s="43"/>
      <c r="J4378" s="43"/>
      <c r="K4378" s="133"/>
      <c r="L4378" s="43"/>
      <c r="M4378" s="133"/>
      <c r="N4378" s="133"/>
      <c r="O4378" s="43"/>
      <c r="P4378" s="43"/>
    </row>
    <row r="4379" spans="7:16" x14ac:dyDescent="0.25">
      <c r="G4379" s="43"/>
      <c r="H4379" s="43"/>
      <c r="I4379" s="43"/>
      <c r="J4379" s="43"/>
      <c r="K4379" s="133"/>
      <c r="L4379" s="43"/>
      <c r="M4379" s="133"/>
      <c r="N4379" s="133"/>
      <c r="O4379" s="43"/>
      <c r="P4379" s="43"/>
    </row>
    <row r="4380" spans="7:16" x14ac:dyDescent="0.25">
      <c r="G4380" s="43"/>
      <c r="H4380" s="43"/>
      <c r="I4380" s="43"/>
      <c r="J4380" s="43"/>
      <c r="K4380" s="133"/>
      <c r="L4380" s="43"/>
      <c r="M4380" s="133"/>
      <c r="N4380" s="133"/>
      <c r="O4380" s="43"/>
      <c r="P4380" s="43"/>
    </row>
    <row r="4381" spans="7:16" x14ac:dyDescent="0.25">
      <c r="G4381" s="43"/>
      <c r="H4381" s="43"/>
      <c r="I4381" s="43"/>
      <c r="J4381" s="43"/>
      <c r="K4381" s="133"/>
      <c r="L4381" s="43"/>
      <c r="M4381" s="133"/>
      <c r="N4381" s="133"/>
      <c r="O4381" s="43"/>
      <c r="P4381" s="43"/>
    </row>
    <row r="4382" spans="7:16" x14ac:dyDescent="0.25">
      <c r="G4382" s="43"/>
      <c r="H4382" s="43"/>
      <c r="I4382" s="43"/>
      <c r="J4382" s="43"/>
      <c r="K4382" s="133"/>
      <c r="L4382" s="43"/>
      <c r="M4382" s="133"/>
      <c r="N4382" s="133"/>
      <c r="O4382" s="43"/>
      <c r="P4382" s="43"/>
    </row>
    <row r="4383" spans="7:16" x14ac:dyDescent="0.25">
      <c r="G4383" s="43"/>
      <c r="H4383" s="43"/>
      <c r="I4383" s="43"/>
      <c r="J4383" s="43"/>
      <c r="K4383" s="133"/>
      <c r="L4383" s="43"/>
      <c r="M4383" s="133"/>
      <c r="N4383" s="133"/>
      <c r="O4383" s="43"/>
      <c r="P4383" s="43"/>
    </row>
    <row r="4384" spans="7:16" x14ac:dyDescent="0.25">
      <c r="G4384" s="43"/>
      <c r="H4384" s="43"/>
      <c r="I4384" s="43"/>
      <c r="J4384" s="43"/>
      <c r="K4384" s="133"/>
      <c r="L4384" s="43"/>
      <c r="M4384" s="133"/>
      <c r="N4384" s="133"/>
      <c r="O4384" s="43"/>
      <c r="P4384" s="43"/>
    </row>
    <row r="4385" spans="7:16" x14ac:dyDescent="0.25">
      <c r="G4385" s="43"/>
      <c r="H4385" s="43"/>
      <c r="I4385" s="43"/>
      <c r="J4385" s="43"/>
      <c r="K4385" s="133"/>
      <c r="L4385" s="43"/>
      <c r="M4385" s="133"/>
      <c r="N4385" s="133"/>
      <c r="O4385" s="43"/>
      <c r="P4385" s="43"/>
    </row>
    <row r="4386" spans="7:16" x14ac:dyDescent="0.25">
      <c r="G4386" s="43"/>
      <c r="H4386" s="43"/>
      <c r="I4386" s="43"/>
      <c r="J4386" s="43"/>
      <c r="K4386" s="133"/>
      <c r="L4386" s="43"/>
      <c r="M4386" s="133"/>
      <c r="N4386" s="133"/>
      <c r="O4386" s="43"/>
      <c r="P4386" s="43"/>
    </row>
    <row r="4387" spans="7:16" x14ac:dyDescent="0.25">
      <c r="G4387" s="43"/>
      <c r="H4387" s="43"/>
      <c r="I4387" s="43"/>
      <c r="J4387" s="43"/>
      <c r="K4387" s="133"/>
      <c r="L4387" s="43"/>
      <c r="M4387" s="133"/>
      <c r="N4387" s="133"/>
      <c r="O4387" s="43"/>
      <c r="P4387" s="43"/>
    </row>
    <row r="4388" spans="7:16" x14ac:dyDescent="0.25">
      <c r="G4388" s="43"/>
      <c r="H4388" s="43"/>
      <c r="I4388" s="43"/>
      <c r="J4388" s="43"/>
      <c r="K4388" s="133"/>
      <c r="L4388" s="43"/>
      <c r="M4388" s="133"/>
      <c r="N4388" s="133"/>
      <c r="O4388" s="43"/>
      <c r="P4388" s="43"/>
    </row>
    <row r="4389" spans="7:16" x14ac:dyDescent="0.25">
      <c r="G4389" s="43"/>
      <c r="H4389" s="43"/>
      <c r="I4389" s="43"/>
      <c r="J4389" s="43"/>
      <c r="K4389" s="133"/>
      <c r="L4389" s="43"/>
      <c r="M4389" s="133"/>
      <c r="N4389" s="133"/>
      <c r="O4389" s="43"/>
      <c r="P4389" s="43"/>
    </row>
    <row r="4390" spans="7:16" x14ac:dyDescent="0.25">
      <c r="G4390" s="43"/>
      <c r="H4390" s="43"/>
      <c r="I4390" s="43"/>
      <c r="J4390" s="43"/>
      <c r="K4390" s="133"/>
      <c r="L4390" s="43"/>
      <c r="M4390" s="133"/>
      <c r="N4390" s="133"/>
      <c r="O4390" s="43"/>
      <c r="P4390" s="43"/>
    </row>
    <row r="4391" spans="7:16" x14ac:dyDescent="0.25">
      <c r="G4391" s="43"/>
      <c r="H4391" s="43"/>
      <c r="I4391" s="43"/>
      <c r="J4391" s="43"/>
      <c r="K4391" s="133"/>
      <c r="L4391" s="43"/>
      <c r="M4391" s="133"/>
      <c r="N4391" s="133"/>
      <c r="O4391" s="43"/>
      <c r="P4391" s="43"/>
    </row>
    <row r="4392" spans="7:16" x14ac:dyDescent="0.25">
      <c r="G4392" s="43"/>
      <c r="H4392" s="43"/>
      <c r="I4392" s="43"/>
      <c r="J4392" s="43"/>
      <c r="K4392" s="133"/>
      <c r="L4392" s="43"/>
      <c r="M4392" s="133"/>
      <c r="N4392" s="133"/>
      <c r="O4392" s="43"/>
      <c r="P4392" s="43"/>
    </row>
    <row r="4393" spans="7:16" x14ac:dyDescent="0.25">
      <c r="G4393" s="43"/>
      <c r="H4393" s="43"/>
      <c r="I4393" s="43"/>
      <c r="J4393" s="43"/>
      <c r="K4393" s="133"/>
      <c r="L4393" s="43"/>
      <c r="M4393" s="133"/>
      <c r="N4393" s="133"/>
      <c r="O4393" s="43"/>
      <c r="P4393" s="43"/>
    </row>
    <row r="4394" spans="7:16" x14ac:dyDescent="0.25">
      <c r="G4394" s="43"/>
      <c r="H4394" s="43"/>
      <c r="I4394" s="43"/>
      <c r="J4394" s="43"/>
      <c r="K4394" s="133"/>
      <c r="L4394" s="43"/>
      <c r="M4394" s="133"/>
      <c r="N4394" s="133"/>
      <c r="O4394" s="43"/>
      <c r="P4394" s="43"/>
    </row>
    <row r="4395" spans="7:16" x14ac:dyDescent="0.25">
      <c r="G4395" s="43"/>
      <c r="H4395" s="43"/>
      <c r="I4395" s="43"/>
      <c r="J4395" s="43"/>
      <c r="K4395" s="133"/>
      <c r="L4395" s="43"/>
      <c r="M4395" s="133"/>
      <c r="N4395" s="133"/>
      <c r="O4395" s="43"/>
      <c r="P4395" s="43"/>
    </row>
    <row r="4396" spans="7:16" x14ac:dyDescent="0.25">
      <c r="G4396" s="43"/>
      <c r="H4396" s="43"/>
      <c r="I4396" s="43"/>
      <c r="J4396" s="43"/>
      <c r="K4396" s="133"/>
      <c r="L4396" s="43"/>
      <c r="M4396" s="133"/>
      <c r="N4396" s="133"/>
      <c r="O4396" s="43"/>
      <c r="P4396" s="43"/>
    </row>
    <row r="4397" spans="7:16" x14ac:dyDescent="0.25">
      <c r="G4397" s="43"/>
      <c r="H4397" s="43"/>
      <c r="I4397" s="43"/>
      <c r="J4397" s="43"/>
      <c r="K4397" s="133"/>
      <c r="L4397" s="43"/>
      <c r="M4397" s="133"/>
      <c r="N4397" s="133"/>
      <c r="O4397" s="43"/>
      <c r="P4397" s="43"/>
    </row>
    <row r="4398" spans="7:16" x14ac:dyDescent="0.25">
      <c r="G4398" s="43"/>
      <c r="H4398" s="43"/>
      <c r="I4398" s="43"/>
      <c r="J4398" s="43"/>
      <c r="K4398" s="133"/>
      <c r="L4398" s="43"/>
      <c r="M4398" s="133"/>
      <c r="N4398" s="133"/>
      <c r="O4398" s="43"/>
      <c r="P4398" s="43"/>
    </row>
    <row r="4399" spans="7:16" x14ac:dyDescent="0.25">
      <c r="G4399" s="43"/>
      <c r="H4399" s="43"/>
      <c r="I4399" s="43"/>
      <c r="J4399" s="43"/>
      <c r="K4399" s="133"/>
      <c r="L4399" s="43"/>
      <c r="M4399" s="133"/>
      <c r="N4399" s="133"/>
      <c r="O4399" s="43"/>
      <c r="P4399" s="43"/>
    </row>
    <row r="4400" spans="7:16" x14ac:dyDescent="0.25">
      <c r="G4400" s="43"/>
      <c r="H4400" s="43"/>
      <c r="I4400" s="43"/>
      <c r="J4400" s="43"/>
      <c r="K4400" s="133"/>
      <c r="L4400" s="43"/>
      <c r="M4400" s="133"/>
      <c r="N4400" s="133"/>
      <c r="O4400" s="43"/>
      <c r="P4400" s="43"/>
    </row>
    <row r="4401" spans="7:16" x14ac:dyDescent="0.25">
      <c r="G4401" s="43"/>
      <c r="H4401" s="43"/>
      <c r="I4401" s="43"/>
      <c r="J4401" s="43"/>
      <c r="K4401" s="133"/>
      <c r="L4401" s="43"/>
      <c r="M4401" s="133"/>
      <c r="N4401" s="133"/>
      <c r="O4401" s="43"/>
      <c r="P4401" s="43"/>
    </row>
    <row r="4402" spans="7:16" x14ac:dyDescent="0.25">
      <c r="G4402" s="43"/>
      <c r="H4402" s="43"/>
      <c r="I4402" s="43"/>
      <c r="J4402" s="43"/>
      <c r="K4402" s="133"/>
      <c r="L4402" s="43"/>
      <c r="M4402" s="133"/>
      <c r="N4402" s="133"/>
      <c r="O4402" s="43"/>
      <c r="P4402" s="43"/>
    </row>
    <row r="4403" spans="7:16" x14ac:dyDescent="0.25">
      <c r="G4403" s="43"/>
      <c r="H4403" s="43"/>
      <c r="I4403" s="43"/>
      <c r="J4403" s="43"/>
      <c r="K4403" s="133"/>
      <c r="L4403" s="43"/>
      <c r="M4403" s="133"/>
      <c r="N4403" s="133"/>
      <c r="O4403" s="43"/>
      <c r="P4403" s="43"/>
    </row>
    <row r="4404" spans="7:16" x14ac:dyDescent="0.25">
      <c r="G4404" s="43"/>
      <c r="H4404" s="43"/>
      <c r="I4404" s="43"/>
      <c r="J4404" s="43"/>
      <c r="K4404" s="133"/>
      <c r="L4404" s="43"/>
      <c r="M4404" s="133"/>
      <c r="N4404" s="133"/>
      <c r="O4404" s="43"/>
      <c r="P4404" s="43"/>
    </row>
    <row r="4405" spans="7:16" x14ac:dyDescent="0.25">
      <c r="G4405" s="43"/>
      <c r="H4405" s="43"/>
      <c r="I4405" s="43"/>
      <c r="J4405" s="43"/>
      <c r="K4405" s="133"/>
      <c r="L4405" s="43"/>
      <c r="M4405" s="133"/>
      <c r="N4405" s="133"/>
      <c r="O4405" s="43"/>
      <c r="P4405" s="43"/>
    </row>
    <row r="4406" spans="7:16" x14ac:dyDescent="0.25">
      <c r="G4406" s="43"/>
      <c r="H4406" s="43"/>
      <c r="I4406" s="43"/>
      <c r="J4406" s="43"/>
      <c r="K4406" s="133"/>
      <c r="L4406" s="43"/>
      <c r="M4406" s="133"/>
      <c r="N4406" s="133"/>
      <c r="O4406" s="43"/>
      <c r="P4406" s="43"/>
    </row>
    <row r="4407" spans="7:16" x14ac:dyDescent="0.25">
      <c r="G4407" s="43"/>
      <c r="H4407" s="43"/>
      <c r="I4407" s="43"/>
      <c r="J4407" s="43"/>
      <c r="K4407" s="133"/>
      <c r="L4407" s="43"/>
      <c r="M4407" s="133"/>
      <c r="N4407" s="133"/>
      <c r="O4407" s="43"/>
      <c r="P4407" s="43"/>
    </row>
    <row r="4408" spans="7:16" x14ac:dyDescent="0.25">
      <c r="G4408" s="43"/>
      <c r="H4408" s="43"/>
      <c r="I4408" s="43"/>
      <c r="J4408" s="43"/>
      <c r="K4408" s="133"/>
      <c r="L4408" s="43"/>
      <c r="M4408" s="133"/>
      <c r="N4408" s="133"/>
      <c r="O4408" s="43"/>
      <c r="P4408" s="43"/>
    </row>
    <row r="4409" spans="7:16" x14ac:dyDescent="0.25">
      <c r="G4409" s="43"/>
      <c r="H4409" s="43"/>
      <c r="I4409" s="43"/>
      <c r="J4409" s="43"/>
      <c r="K4409" s="133"/>
      <c r="L4409" s="43"/>
      <c r="M4409" s="133"/>
      <c r="N4409" s="133"/>
      <c r="O4409" s="43"/>
      <c r="P4409" s="43"/>
    </row>
    <row r="4410" spans="7:16" x14ac:dyDescent="0.25">
      <c r="G4410" s="43"/>
      <c r="H4410" s="43"/>
      <c r="I4410" s="43"/>
      <c r="J4410" s="43"/>
      <c r="K4410" s="133"/>
      <c r="L4410" s="43"/>
      <c r="M4410" s="133"/>
      <c r="N4410" s="133"/>
      <c r="O4410" s="43"/>
      <c r="P4410" s="43"/>
    </row>
    <row r="4411" spans="7:16" x14ac:dyDescent="0.25">
      <c r="G4411" s="43"/>
      <c r="H4411" s="43"/>
      <c r="I4411" s="43"/>
      <c r="J4411" s="43"/>
      <c r="K4411" s="133"/>
      <c r="L4411" s="43"/>
      <c r="M4411" s="133"/>
      <c r="N4411" s="133"/>
      <c r="O4411" s="43"/>
      <c r="P4411" s="43"/>
    </row>
    <row r="4412" spans="7:16" x14ac:dyDescent="0.25">
      <c r="G4412" s="43"/>
      <c r="H4412" s="43"/>
      <c r="I4412" s="43"/>
      <c r="J4412" s="43"/>
      <c r="K4412" s="133"/>
      <c r="L4412" s="43"/>
      <c r="M4412" s="133"/>
      <c r="N4412" s="133"/>
      <c r="O4412" s="43"/>
      <c r="P4412" s="43"/>
    </row>
    <row r="4413" spans="7:16" x14ac:dyDescent="0.25">
      <c r="G4413" s="43"/>
      <c r="H4413" s="43"/>
      <c r="I4413" s="43"/>
      <c r="J4413" s="43"/>
      <c r="K4413" s="133"/>
      <c r="L4413" s="43"/>
      <c r="M4413" s="133"/>
      <c r="N4413" s="133"/>
      <c r="O4413" s="43"/>
      <c r="P4413" s="43"/>
    </row>
    <row r="4414" spans="7:16" x14ac:dyDescent="0.25">
      <c r="G4414" s="43"/>
      <c r="H4414" s="43"/>
      <c r="I4414" s="43"/>
      <c r="J4414" s="43"/>
      <c r="K4414" s="133"/>
      <c r="L4414" s="43"/>
      <c r="M4414" s="133"/>
      <c r="N4414" s="133"/>
      <c r="O4414" s="43"/>
      <c r="P4414" s="43"/>
    </row>
    <row r="4415" spans="7:16" x14ac:dyDescent="0.25">
      <c r="G4415" s="43"/>
      <c r="H4415" s="43"/>
      <c r="I4415" s="43"/>
      <c r="J4415" s="43"/>
      <c r="K4415" s="133"/>
      <c r="L4415" s="43"/>
      <c r="M4415" s="133"/>
      <c r="N4415" s="133"/>
      <c r="O4415" s="43"/>
      <c r="P4415" s="43"/>
    </row>
    <row r="4416" spans="7:16" x14ac:dyDescent="0.25">
      <c r="G4416" s="43"/>
      <c r="H4416" s="43"/>
      <c r="I4416" s="43"/>
      <c r="J4416" s="43"/>
      <c r="K4416" s="133"/>
      <c r="L4416" s="43"/>
      <c r="M4416" s="133"/>
      <c r="N4416" s="133"/>
      <c r="O4416" s="43"/>
      <c r="P4416" s="43"/>
    </row>
    <row r="4417" spans="7:16" x14ac:dyDescent="0.25">
      <c r="G4417" s="43"/>
      <c r="H4417" s="43"/>
      <c r="I4417" s="43"/>
      <c r="J4417" s="43"/>
      <c r="K4417" s="133"/>
      <c r="L4417" s="43"/>
      <c r="M4417" s="133"/>
      <c r="N4417" s="133"/>
      <c r="O4417" s="43"/>
      <c r="P4417" s="43"/>
    </row>
    <row r="4418" spans="7:16" x14ac:dyDescent="0.25">
      <c r="G4418" s="43"/>
      <c r="H4418" s="43"/>
      <c r="I4418" s="43"/>
      <c r="J4418" s="43"/>
      <c r="K4418" s="133"/>
      <c r="L4418" s="43"/>
      <c r="M4418" s="133"/>
      <c r="N4418" s="133"/>
      <c r="O4418" s="43"/>
      <c r="P4418" s="43"/>
    </row>
    <row r="4419" spans="7:16" x14ac:dyDescent="0.25">
      <c r="G4419" s="43"/>
      <c r="H4419" s="43"/>
      <c r="I4419" s="43"/>
      <c r="J4419" s="43"/>
      <c r="K4419" s="133"/>
      <c r="L4419" s="43"/>
      <c r="M4419" s="133"/>
      <c r="N4419" s="133"/>
      <c r="O4419" s="43"/>
      <c r="P4419" s="43"/>
    </row>
    <row r="4420" spans="7:16" x14ac:dyDescent="0.25">
      <c r="G4420" s="43"/>
      <c r="H4420" s="43"/>
      <c r="I4420" s="43"/>
      <c r="J4420" s="43"/>
      <c r="K4420" s="133"/>
      <c r="L4420" s="43"/>
      <c r="M4420" s="133"/>
      <c r="N4420" s="133"/>
      <c r="O4420" s="43"/>
      <c r="P4420" s="43"/>
    </row>
    <row r="4421" spans="7:16" x14ac:dyDescent="0.25">
      <c r="G4421" s="43"/>
      <c r="H4421" s="43"/>
      <c r="I4421" s="43"/>
      <c r="J4421" s="43"/>
      <c r="K4421" s="133"/>
      <c r="L4421" s="43"/>
      <c r="M4421" s="133"/>
      <c r="N4421" s="133"/>
      <c r="O4421" s="43"/>
      <c r="P4421" s="43"/>
    </row>
    <row r="4422" spans="7:16" x14ac:dyDescent="0.25">
      <c r="G4422" s="43"/>
      <c r="H4422" s="43"/>
      <c r="I4422" s="43"/>
      <c r="J4422" s="43"/>
      <c r="K4422" s="133"/>
      <c r="L4422" s="43"/>
      <c r="M4422" s="133"/>
      <c r="N4422" s="133"/>
      <c r="O4422" s="43"/>
      <c r="P4422" s="43"/>
    </row>
    <row r="4423" spans="7:16" x14ac:dyDescent="0.25">
      <c r="G4423" s="43"/>
      <c r="H4423" s="43"/>
      <c r="I4423" s="43"/>
      <c r="J4423" s="43"/>
      <c r="K4423" s="133"/>
      <c r="L4423" s="43"/>
      <c r="M4423" s="133"/>
      <c r="N4423" s="133"/>
      <c r="O4423" s="43"/>
      <c r="P4423" s="43"/>
    </row>
    <row r="4424" spans="7:16" x14ac:dyDescent="0.25">
      <c r="G4424" s="43"/>
      <c r="H4424" s="43"/>
      <c r="I4424" s="43"/>
      <c r="J4424" s="43"/>
      <c r="K4424" s="133"/>
      <c r="L4424" s="43"/>
      <c r="M4424" s="133"/>
      <c r="N4424" s="133"/>
      <c r="O4424" s="43"/>
      <c r="P4424" s="43"/>
    </row>
    <row r="4425" spans="7:16" x14ac:dyDescent="0.25">
      <c r="G4425" s="43"/>
      <c r="H4425" s="43"/>
      <c r="I4425" s="43"/>
      <c r="J4425" s="43"/>
      <c r="K4425" s="133"/>
      <c r="L4425" s="43"/>
      <c r="M4425" s="133"/>
      <c r="N4425" s="133"/>
      <c r="O4425" s="43"/>
      <c r="P4425" s="43"/>
    </row>
    <row r="4426" spans="7:16" x14ac:dyDescent="0.25">
      <c r="G4426" s="43"/>
      <c r="H4426" s="43"/>
      <c r="I4426" s="43"/>
      <c r="J4426" s="43"/>
      <c r="K4426" s="133"/>
      <c r="L4426" s="43"/>
      <c r="M4426" s="133"/>
      <c r="N4426" s="133"/>
      <c r="O4426" s="43"/>
      <c r="P4426" s="43"/>
    </row>
    <row r="4427" spans="7:16" x14ac:dyDescent="0.25">
      <c r="G4427" s="43"/>
      <c r="H4427" s="43"/>
      <c r="I4427" s="43"/>
      <c r="J4427" s="43"/>
      <c r="K4427" s="133"/>
      <c r="L4427" s="43"/>
      <c r="M4427" s="133"/>
      <c r="N4427" s="133"/>
      <c r="O4427" s="43"/>
      <c r="P4427" s="43"/>
    </row>
    <row r="4428" spans="7:16" x14ac:dyDescent="0.25">
      <c r="G4428" s="43"/>
      <c r="H4428" s="43"/>
      <c r="I4428" s="43"/>
      <c r="J4428" s="43"/>
      <c r="K4428" s="133"/>
      <c r="L4428" s="43"/>
      <c r="M4428" s="133"/>
      <c r="N4428" s="133"/>
      <c r="O4428" s="43"/>
      <c r="P4428" s="43"/>
    </row>
    <row r="4429" spans="7:16" x14ac:dyDescent="0.25">
      <c r="G4429" s="43"/>
      <c r="H4429" s="43"/>
      <c r="I4429" s="43"/>
      <c r="J4429" s="43"/>
      <c r="K4429" s="133"/>
      <c r="L4429" s="43"/>
      <c r="M4429" s="133"/>
      <c r="N4429" s="133"/>
      <c r="O4429" s="43"/>
      <c r="P4429" s="43"/>
    </row>
    <row r="4430" spans="7:16" x14ac:dyDescent="0.25">
      <c r="G4430" s="43"/>
      <c r="H4430" s="43"/>
      <c r="I4430" s="43"/>
      <c r="J4430" s="43"/>
      <c r="K4430" s="133"/>
      <c r="L4430" s="43"/>
      <c r="M4430" s="133"/>
      <c r="N4430" s="133"/>
      <c r="O4430" s="43"/>
      <c r="P4430" s="43"/>
    </row>
    <row r="4431" spans="7:16" x14ac:dyDescent="0.25">
      <c r="G4431" s="43"/>
      <c r="H4431" s="43"/>
      <c r="I4431" s="43"/>
      <c r="J4431" s="43"/>
      <c r="K4431" s="133"/>
      <c r="L4431" s="43"/>
      <c r="M4431" s="133"/>
      <c r="N4431" s="133"/>
      <c r="O4431" s="43"/>
      <c r="P4431" s="43"/>
    </row>
    <row r="4432" spans="7:16" x14ac:dyDescent="0.25">
      <c r="G4432" s="43"/>
      <c r="H4432" s="43"/>
      <c r="I4432" s="43"/>
      <c r="J4432" s="43"/>
      <c r="K4432" s="133"/>
      <c r="L4432" s="43"/>
      <c r="M4432" s="133"/>
      <c r="N4432" s="133"/>
      <c r="O4432" s="43"/>
      <c r="P4432" s="43"/>
    </row>
    <row r="4433" spans="7:16" x14ac:dyDescent="0.25">
      <c r="G4433" s="43"/>
      <c r="H4433" s="43"/>
      <c r="I4433" s="43"/>
      <c r="J4433" s="43"/>
      <c r="K4433" s="133"/>
      <c r="L4433" s="43"/>
      <c r="M4433" s="133"/>
      <c r="N4433" s="133"/>
      <c r="O4433" s="43"/>
      <c r="P4433" s="43"/>
    </row>
    <row r="4434" spans="7:16" x14ac:dyDescent="0.25">
      <c r="G4434" s="43"/>
      <c r="H4434" s="43"/>
      <c r="I4434" s="43"/>
      <c r="J4434" s="43"/>
      <c r="K4434" s="133"/>
      <c r="L4434" s="43"/>
      <c r="M4434" s="133"/>
      <c r="N4434" s="133"/>
      <c r="O4434" s="43"/>
      <c r="P4434" s="43"/>
    </row>
    <row r="4435" spans="7:16" x14ac:dyDescent="0.25">
      <c r="G4435" s="43"/>
      <c r="H4435" s="43"/>
      <c r="I4435" s="43"/>
      <c r="J4435" s="43"/>
      <c r="K4435" s="133"/>
      <c r="L4435" s="43"/>
      <c r="M4435" s="133"/>
      <c r="N4435" s="133"/>
      <c r="O4435" s="43"/>
      <c r="P4435" s="43"/>
    </row>
    <row r="4436" spans="7:16" x14ac:dyDescent="0.25">
      <c r="G4436" s="43"/>
      <c r="H4436" s="43"/>
      <c r="I4436" s="43"/>
      <c r="J4436" s="43"/>
      <c r="K4436" s="133"/>
      <c r="L4436" s="43"/>
      <c r="M4436" s="133"/>
      <c r="N4436" s="133"/>
      <c r="O4436" s="43"/>
      <c r="P4436" s="43"/>
    </row>
    <row r="4437" spans="7:16" x14ac:dyDescent="0.25">
      <c r="G4437" s="43"/>
      <c r="H4437" s="43"/>
      <c r="I4437" s="43"/>
      <c r="J4437" s="43"/>
      <c r="K4437" s="133"/>
      <c r="L4437" s="43"/>
      <c r="M4437" s="133"/>
      <c r="N4437" s="133"/>
      <c r="O4437" s="43"/>
      <c r="P4437" s="43"/>
    </row>
    <row r="4438" spans="7:16" x14ac:dyDescent="0.25">
      <c r="G4438" s="43"/>
      <c r="H4438" s="43"/>
      <c r="I4438" s="43"/>
      <c r="J4438" s="43"/>
      <c r="K4438" s="133"/>
      <c r="L4438" s="43"/>
      <c r="M4438" s="133"/>
      <c r="N4438" s="133"/>
      <c r="O4438" s="43"/>
      <c r="P4438" s="43"/>
    </row>
    <row r="4439" spans="7:16" x14ac:dyDescent="0.25">
      <c r="G4439" s="43"/>
      <c r="H4439" s="43"/>
      <c r="I4439" s="43"/>
      <c r="J4439" s="43"/>
      <c r="K4439" s="133"/>
      <c r="L4439" s="43"/>
      <c r="M4439" s="133"/>
      <c r="N4439" s="133"/>
      <c r="O4439" s="43"/>
      <c r="P4439" s="43"/>
    </row>
    <row r="4440" spans="7:16" x14ac:dyDescent="0.25">
      <c r="G4440" s="43"/>
      <c r="H4440" s="43"/>
      <c r="I4440" s="43"/>
      <c r="J4440" s="43"/>
      <c r="K4440" s="133"/>
      <c r="L4440" s="43"/>
      <c r="M4440" s="133"/>
      <c r="N4440" s="133"/>
      <c r="O4440" s="43"/>
      <c r="P4440" s="43"/>
    </row>
    <row r="4441" spans="7:16" x14ac:dyDescent="0.25">
      <c r="G4441" s="43"/>
      <c r="H4441" s="43"/>
      <c r="I4441" s="43"/>
      <c r="J4441" s="43"/>
      <c r="K4441" s="133"/>
      <c r="L4441" s="43"/>
      <c r="M4441" s="133"/>
      <c r="N4441" s="133"/>
      <c r="O4441" s="43"/>
      <c r="P4441" s="43"/>
    </row>
    <row r="4442" spans="7:16" x14ac:dyDescent="0.25">
      <c r="G4442" s="43"/>
      <c r="H4442" s="43"/>
      <c r="I4442" s="43"/>
      <c r="J4442" s="43"/>
      <c r="K4442" s="133"/>
      <c r="L4442" s="43"/>
      <c r="M4442" s="133"/>
      <c r="N4442" s="133"/>
      <c r="O4442" s="43"/>
      <c r="P4442" s="43"/>
    </row>
    <row r="4443" spans="7:16" x14ac:dyDescent="0.25">
      <c r="G4443" s="43"/>
      <c r="H4443" s="43"/>
      <c r="I4443" s="43"/>
      <c r="J4443" s="43"/>
      <c r="K4443" s="133"/>
      <c r="L4443" s="43"/>
      <c r="M4443" s="133"/>
      <c r="N4443" s="133"/>
      <c r="O4443" s="43"/>
      <c r="P4443" s="43"/>
    </row>
    <row r="4444" spans="7:16" x14ac:dyDescent="0.25">
      <c r="G4444" s="43"/>
      <c r="H4444" s="43"/>
      <c r="I4444" s="43"/>
      <c r="J4444" s="43"/>
      <c r="K4444" s="133"/>
      <c r="L4444" s="43"/>
      <c r="M4444" s="133"/>
      <c r="N4444" s="133"/>
      <c r="O4444" s="43"/>
      <c r="P4444" s="43"/>
    </row>
    <row r="4445" spans="7:16" x14ac:dyDescent="0.25">
      <c r="G4445" s="43"/>
      <c r="H4445" s="43"/>
      <c r="I4445" s="43"/>
      <c r="J4445" s="43"/>
      <c r="K4445" s="133"/>
      <c r="L4445" s="43"/>
      <c r="M4445" s="133"/>
      <c r="N4445" s="133"/>
      <c r="O4445" s="43"/>
      <c r="P4445" s="43"/>
    </row>
    <row r="4446" spans="7:16" x14ac:dyDescent="0.25">
      <c r="G4446" s="43"/>
      <c r="H4446" s="43"/>
      <c r="I4446" s="43"/>
      <c r="J4446" s="43"/>
      <c r="K4446" s="133"/>
      <c r="L4446" s="43"/>
      <c r="M4446" s="133"/>
      <c r="N4446" s="133"/>
      <c r="O4446" s="43"/>
      <c r="P4446" s="43"/>
    </row>
    <row r="4447" spans="7:16" x14ac:dyDescent="0.25">
      <c r="G4447" s="43"/>
      <c r="H4447" s="43"/>
      <c r="I4447" s="43"/>
      <c r="J4447" s="43"/>
      <c r="K4447" s="133"/>
      <c r="L4447" s="43"/>
      <c r="M4447" s="133"/>
      <c r="N4447" s="133"/>
      <c r="O4447" s="43"/>
      <c r="P4447" s="43"/>
    </row>
    <row r="4448" spans="7:16" x14ac:dyDescent="0.25">
      <c r="G4448" s="43"/>
      <c r="H4448" s="43"/>
      <c r="I4448" s="43"/>
      <c r="J4448" s="43"/>
      <c r="K4448" s="133"/>
      <c r="L4448" s="43"/>
      <c r="M4448" s="133"/>
      <c r="N4448" s="133"/>
      <c r="O4448" s="43"/>
      <c r="P4448" s="43"/>
    </row>
    <row r="4449" spans="7:16" x14ac:dyDescent="0.25">
      <c r="G4449" s="43"/>
      <c r="H4449" s="43"/>
      <c r="I4449" s="43"/>
      <c r="J4449" s="43"/>
      <c r="K4449" s="133"/>
      <c r="L4449" s="43"/>
      <c r="M4449" s="133"/>
      <c r="N4449" s="133"/>
      <c r="O4449" s="43"/>
      <c r="P4449" s="43"/>
    </row>
    <row r="4450" spans="7:16" x14ac:dyDescent="0.25">
      <c r="G4450" s="43"/>
      <c r="H4450" s="43"/>
      <c r="I4450" s="43"/>
      <c r="J4450" s="43"/>
      <c r="K4450" s="133"/>
      <c r="L4450" s="43"/>
      <c r="M4450" s="133"/>
      <c r="N4450" s="133"/>
      <c r="O4450" s="43"/>
      <c r="P4450" s="43"/>
    </row>
    <row r="4451" spans="7:16" x14ac:dyDescent="0.25">
      <c r="G4451" s="43"/>
      <c r="H4451" s="43"/>
      <c r="I4451" s="43"/>
      <c r="J4451" s="43"/>
      <c r="K4451" s="133"/>
      <c r="L4451" s="43"/>
      <c r="M4451" s="133"/>
      <c r="N4451" s="133"/>
      <c r="O4451" s="43"/>
      <c r="P4451" s="43"/>
    </row>
    <row r="4452" spans="7:16" x14ac:dyDescent="0.25">
      <c r="G4452" s="43"/>
      <c r="H4452" s="43"/>
      <c r="I4452" s="43"/>
      <c r="J4452" s="43"/>
      <c r="K4452" s="133"/>
      <c r="L4452" s="43"/>
      <c r="M4452" s="133"/>
      <c r="N4452" s="133"/>
      <c r="O4452" s="43"/>
      <c r="P4452" s="43"/>
    </row>
    <row r="4453" spans="7:16" x14ac:dyDescent="0.25">
      <c r="G4453" s="43"/>
      <c r="H4453" s="43"/>
      <c r="I4453" s="43"/>
      <c r="J4453" s="43"/>
      <c r="K4453" s="133"/>
      <c r="L4453" s="43"/>
      <c r="M4453" s="133"/>
      <c r="N4453" s="133"/>
      <c r="O4453" s="43"/>
      <c r="P4453" s="43"/>
    </row>
    <row r="4454" spans="7:16" x14ac:dyDescent="0.25">
      <c r="G4454" s="43"/>
      <c r="H4454" s="43"/>
      <c r="I4454" s="43"/>
      <c r="J4454" s="43"/>
      <c r="K4454" s="133"/>
      <c r="L4454" s="43"/>
      <c r="M4454" s="133"/>
      <c r="N4454" s="133"/>
      <c r="O4454" s="43"/>
      <c r="P4454" s="43"/>
    </row>
    <row r="4455" spans="7:16" x14ac:dyDescent="0.25">
      <c r="G4455" s="43"/>
      <c r="H4455" s="43"/>
      <c r="I4455" s="43"/>
      <c r="J4455" s="43"/>
      <c r="K4455" s="133"/>
      <c r="L4455" s="43"/>
      <c r="M4455" s="133"/>
      <c r="N4455" s="133"/>
      <c r="O4455" s="43"/>
      <c r="P4455" s="43"/>
    </row>
    <row r="4456" spans="7:16" x14ac:dyDescent="0.25">
      <c r="G4456" s="43"/>
      <c r="H4456" s="43"/>
      <c r="I4456" s="43"/>
      <c r="J4456" s="43"/>
      <c r="K4456" s="133"/>
      <c r="L4456" s="43"/>
      <c r="M4456" s="133"/>
      <c r="N4456" s="133"/>
      <c r="O4456" s="43"/>
      <c r="P4456" s="43"/>
    </row>
    <row r="4457" spans="7:16" x14ac:dyDescent="0.25">
      <c r="G4457" s="43"/>
      <c r="H4457" s="43"/>
      <c r="I4457" s="43"/>
      <c r="J4457" s="43"/>
      <c r="K4457" s="133"/>
      <c r="L4457" s="43"/>
      <c r="M4457" s="133"/>
      <c r="N4457" s="133"/>
      <c r="O4457" s="43"/>
      <c r="P4457" s="43"/>
    </row>
    <row r="4458" spans="7:16" x14ac:dyDescent="0.25">
      <c r="G4458" s="43"/>
      <c r="H4458" s="43"/>
      <c r="I4458" s="43"/>
      <c r="J4458" s="43"/>
      <c r="K4458" s="133"/>
      <c r="L4458" s="43"/>
      <c r="M4458" s="133"/>
      <c r="N4458" s="133"/>
      <c r="O4458" s="43"/>
      <c r="P4458" s="43"/>
    </row>
    <row r="4459" spans="7:16" x14ac:dyDescent="0.25">
      <c r="G4459" s="43"/>
      <c r="H4459" s="43"/>
      <c r="I4459" s="43"/>
      <c r="J4459" s="43"/>
      <c r="K4459" s="133"/>
      <c r="L4459" s="43"/>
      <c r="M4459" s="133"/>
      <c r="N4459" s="133"/>
      <c r="O4459" s="43"/>
      <c r="P4459" s="43"/>
    </row>
    <row r="4460" spans="7:16" x14ac:dyDescent="0.25">
      <c r="G4460" s="43"/>
      <c r="H4460" s="43"/>
      <c r="I4460" s="43"/>
      <c r="J4460" s="43"/>
      <c r="K4460" s="133"/>
      <c r="L4460" s="43"/>
      <c r="M4460" s="133"/>
      <c r="N4460" s="133"/>
      <c r="O4460" s="43"/>
      <c r="P4460" s="43"/>
    </row>
    <row r="4461" spans="7:16" x14ac:dyDescent="0.25">
      <c r="G4461" s="43"/>
      <c r="H4461" s="43"/>
      <c r="I4461" s="43"/>
      <c r="J4461" s="43"/>
      <c r="K4461" s="133"/>
      <c r="L4461" s="43"/>
      <c r="M4461" s="133"/>
      <c r="N4461" s="133"/>
      <c r="O4461" s="43"/>
      <c r="P4461" s="43"/>
    </row>
    <row r="4462" spans="7:16" x14ac:dyDescent="0.25">
      <c r="G4462" s="43"/>
      <c r="H4462" s="43"/>
      <c r="I4462" s="43"/>
      <c r="J4462" s="43"/>
      <c r="K4462" s="133"/>
      <c r="L4462" s="43"/>
      <c r="M4462" s="133"/>
      <c r="N4462" s="133"/>
      <c r="O4462" s="43"/>
      <c r="P4462" s="43"/>
    </row>
    <row r="4463" spans="7:16" x14ac:dyDescent="0.25">
      <c r="G4463" s="43"/>
      <c r="H4463" s="43"/>
      <c r="I4463" s="43"/>
      <c r="J4463" s="43"/>
      <c r="K4463" s="133"/>
      <c r="L4463" s="43"/>
      <c r="M4463" s="133"/>
      <c r="N4463" s="133"/>
      <c r="O4463" s="43"/>
      <c r="P4463" s="43"/>
    </row>
    <row r="4464" spans="7:16" x14ac:dyDescent="0.25">
      <c r="G4464" s="43"/>
      <c r="H4464" s="43"/>
      <c r="I4464" s="43"/>
      <c r="J4464" s="43"/>
      <c r="K4464" s="133"/>
      <c r="L4464" s="43"/>
      <c r="M4464" s="133"/>
      <c r="N4464" s="133"/>
      <c r="O4464" s="43"/>
      <c r="P4464" s="43"/>
    </row>
    <row r="4465" spans="7:16" x14ac:dyDescent="0.25">
      <c r="G4465" s="43"/>
      <c r="H4465" s="43"/>
      <c r="I4465" s="43"/>
      <c r="J4465" s="43"/>
      <c r="K4465" s="133"/>
      <c r="L4465" s="43"/>
      <c r="M4465" s="133"/>
      <c r="N4465" s="133"/>
      <c r="O4465" s="43"/>
      <c r="P4465" s="43"/>
    </row>
    <row r="4466" spans="7:16" x14ac:dyDescent="0.25">
      <c r="G4466" s="43"/>
      <c r="H4466" s="43"/>
      <c r="I4466" s="43"/>
      <c r="J4466" s="43"/>
      <c r="K4466" s="133"/>
      <c r="L4466" s="43"/>
      <c r="M4466" s="133"/>
      <c r="N4466" s="133"/>
      <c r="O4466" s="43"/>
      <c r="P4466" s="43"/>
    </row>
    <row r="4467" spans="7:16" x14ac:dyDescent="0.25">
      <c r="G4467" s="43"/>
      <c r="H4467" s="43"/>
      <c r="I4467" s="43"/>
      <c r="J4467" s="43"/>
      <c r="K4467" s="133"/>
      <c r="L4467" s="43"/>
      <c r="M4467" s="133"/>
      <c r="N4467" s="133"/>
      <c r="O4467" s="43"/>
      <c r="P4467" s="43"/>
    </row>
    <row r="4468" spans="7:16" x14ac:dyDescent="0.25">
      <c r="G4468" s="43"/>
      <c r="H4468" s="43"/>
      <c r="I4468" s="43"/>
      <c r="J4468" s="43"/>
      <c r="K4468" s="133"/>
      <c r="L4468" s="43"/>
      <c r="M4468" s="133"/>
      <c r="N4468" s="133"/>
      <c r="O4468" s="43"/>
      <c r="P4468" s="43"/>
    </row>
    <row r="4469" spans="7:16" x14ac:dyDescent="0.25">
      <c r="G4469" s="43"/>
      <c r="H4469" s="43"/>
      <c r="I4469" s="43"/>
      <c r="J4469" s="43"/>
      <c r="K4469" s="133"/>
      <c r="L4469" s="43"/>
      <c r="M4469" s="133"/>
      <c r="N4469" s="133"/>
      <c r="O4469" s="43"/>
      <c r="P4469" s="43"/>
    </row>
    <row r="4470" spans="7:16" x14ac:dyDescent="0.25">
      <c r="G4470" s="43"/>
      <c r="H4470" s="43"/>
      <c r="I4470" s="43"/>
      <c r="J4470" s="43"/>
      <c r="K4470" s="133"/>
      <c r="L4470" s="43"/>
      <c r="M4470" s="133"/>
      <c r="N4470" s="133"/>
      <c r="O4470" s="43"/>
      <c r="P4470" s="43"/>
    </row>
    <row r="4471" spans="7:16" x14ac:dyDescent="0.25">
      <c r="G4471" s="43"/>
      <c r="H4471" s="43"/>
      <c r="I4471" s="43"/>
      <c r="J4471" s="43"/>
      <c r="K4471" s="133"/>
      <c r="L4471" s="43"/>
      <c r="M4471" s="133"/>
      <c r="N4471" s="133"/>
      <c r="O4471" s="43"/>
      <c r="P4471" s="43"/>
    </row>
    <row r="4472" spans="7:16" x14ac:dyDescent="0.25">
      <c r="G4472" s="43"/>
      <c r="H4472" s="43"/>
      <c r="I4472" s="43"/>
      <c r="J4472" s="43"/>
      <c r="K4472" s="133"/>
      <c r="L4472" s="43"/>
      <c r="M4472" s="133"/>
      <c r="N4472" s="133"/>
      <c r="O4472" s="43"/>
      <c r="P4472" s="43"/>
    </row>
    <row r="4473" spans="7:16" x14ac:dyDescent="0.25">
      <c r="G4473" s="43"/>
      <c r="H4473" s="43"/>
      <c r="I4473" s="43"/>
      <c r="J4473" s="43"/>
      <c r="K4473" s="133"/>
      <c r="L4473" s="43"/>
      <c r="M4473" s="133"/>
      <c r="N4473" s="133"/>
      <c r="O4473" s="43"/>
      <c r="P4473" s="43"/>
    </row>
    <row r="4474" spans="7:16" x14ac:dyDescent="0.25">
      <c r="G4474" s="43"/>
      <c r="H4474" s="43"/>
      <c r="I4474" s="43"/>
      <c r="J4474" s="43"/>
      <c r="K4474" s="133"/>
      <c r="L4474" s="43"/>
      <c r="M4474" s="133"/>
      <c r="N4474" s="133"/>
      <c r="O4474" s="43"/>
      <c r="P4474" s="43"/>
    </row>
    <row r="4475" spans="7:16" x14ac:dyDescent="0.25">
      <c r="G4475" s="43"/>
      <c r="H4475" s="43"/>
      <c r="I4475" s="43"/>
      <c r="J4475" s="43"/>
      <c r="K4475" s="133"/>
      <c r="L4475" s="43"/>
      <c r="M4475" s="133"/>
      <c r="N4475" s="133"/>
      <c r="O4475" s="43"/>
      <c r="P4475" s="43"/>
    </row>
    <row r="4476" spans="7:16" x14ac:dyDescent="0.25">
      <c r="G4476" s="43"/>
      <c r="H4476" s="43"/>
      <c r="I4476" s="43"/>
      <c r="J4476" s="43"/>
      <c r="K4476" s="133"/>
      <c r="L4476" s="43"/>
      <c r="M4476" s="133"/>
      <c r="N4476" s="133"/>
      <c r="O4476" s="43"/>
      <c r="P4476" s="43"/>
    </row>
    <row r="4477" spans="7:16" x14ac:dyDescent="0.25">
      <c r="G4477" s="43"/>
      <c r="H4477" s="43"/>
      <c r="I4477" s="43"/>
      <c r="J4477" s="43"/>
      <c r="K4477" s="133"/>
      <c r="L4477" s="43"/>
      <c r="M4477" s="133"/>
      <c r="N4477" s="133"/>
      <c r="O4477" s="43"/>
      <c r="P4477" s="43"/>
    </row>
    <row r="4478" spans="7:16" x14ac:dyDescent="0.25">
      <c r="G4478" s="43"/>
      <c r="H4478" s="43"/>
      <c r="I4478" s="43"/>
      <c r="J4478" s="43"/>
      <c r="K4478" s="133"/>
      <c r="L4478" s="43"/>
      <c r="M4478" s="133"/>
      <c r="N4478" s="133"/>
      <c r="O4478" s="43"/>
      <c r="P4478" s="43"/>
    </row>
    <row r="4479" spans="7:16" x14ac:dyDescent="0.25">
      <c r="G4479" s="43"/>
      <c r="H4479" s="43"/>
      <c r="I4479" s="43"/>
      <c r="J4479" s="43"/>
      <c r="K4479" s="133"/>
      <c r="L4479" s="43"/>
      <c r="M4479" s="133"/>
      <c r="N4479" s="133"/>
      <c r="O4479" s="43"/>
      <c r="P4479" s="43"/>
    </row>
    <row r="4480" spans="7:16" x14ac:dyDescent="0.25">
      <c r="G4480" s="43"/>
      <c r="H4480" s="43"/>
      <c r="I4480" s="43"/>
      <c r="J4480" s="43"/>
      <c r="K4480" s="133"/>
      <c r="L4480" s="43"/>
      <c r="M4480" s="133"/>
      <c r="N4480" s="133"/>
      <c r="O4480" s="43"/>
      <c r="P4480" s="43"/>
    </row>
    <row r="4481" spans="7:16" x14ac:dyDescent="0.25">
      <c r="G4481" s="43"/>
      <c r="H4481" s="43"/>
      <c r="I4481" s="43"/>
      <c r="J4481" s="43"/>
      <c r="K4481" s="133"/>
      <c r="L4481" s="43"/>
      <c r="M4481" s="133"/>
      <c r="N4481" s="133"/>
      <c r="O4481" s="43"/>
      <c r="P4481" s="43"/>
    </row>
    <row r="4482" spans="7:16" x14ac:dyDescent="0.25">
      <c r="G4482" s="43"/>
      <c r="H4482" s="43"/>
      <c r="I4482" s="43"/>
      <c r="J4482" s="43"/>
      <c r="K4482" s="133"/>
      <c r="L4482" s="43"/>
      <c r="M4482" s="133"/>
      <c r="N4482" s="133"/>
      <c r="O4482" s="43"/>
      <c r="P4482" s="43"/>
    </row>
    <row r="4483" spans="7:16" x14ac:dyDescent="0.25">
      <c r="G4483" s="43"/>
      <c r="H4483" s="43"/>
      <c r="I4483" s="43"/>
      <c r="J4483" s="43"/>
      <c r="K4483" s="133"/>
      <c r="L4483" s="43"/>
      <c r="M4483" s="133"/>
      <c r="N4483" s="133"/>
      <c r="O4483" s="43"/>
      <c r="P4483" s="43"/>
    </row>
    <row r="4484" spans="7:16" x14ac:dyDescent="0.25">
      <c r="G4484" s="43"/>
      <c r="H4484" s="43"/>
      <c r="I4484" s="43"/>
      <c r="J4484" s="43"/>
      <c r="K4484" s="133"/>
      <c r="L4484" s="43"/>
      <c r="M4484" s="133"/>
      <c r="N4484" s="133"/>
      <c r="O4484" s="43"/>
      <c r="P4484" s="43"/>
    </row>
    <row r="4485" spans="7:16" x14ac:dyDescent="0.25">
      <c r="G4485" s="43"/>
      <c r="H4485" s="43"/>
      <c r="I4485" s="43"/>
      <c r="J4485" s="43"/>
      <c r="K4485" s="133"/>
      <c r="L4485" s="43"/>
      <c r="M4485" s="133"/>
      <c r="N4485" s="133"/>
      <c r="O4485" s="43"/>
      <c r="P4485" s="43"/>
    </row>
    <row r="4486" spans="7:16" x14ac:dyDescent="0.25">
      <c r="G4486" s="43"/>
      <c r="H4486" s="43"/>
      <c r="I4486" s="43"/>
      <c r="J4486" s="43"/>
      <c r="K4486" s="133"/>
      <c r="L4486" s="43"/>
      <c r="M4486" s="133"/>
      <c r="N4486" s="133"/>
      <c r="O4486" s="43"/>
      <c r="P4486" s="43"/>
    </row>
    <row r="4487" spans="7:16" x14ac:dyDescent="0.25">
      <c r="G4487" s="43"/>
      <c r="H4487" s="43"/>
      <c r="I4487" s="43"/>
      <c r="J4487" s="43"/>
      <c r="K4487" s="133"/>
      <c r="L4487" s="43"/>
      <c r="M4487" s="133"/>
      <c r="N4487" s="133"/>
      <c r="O4487" s="43"/>
      <c r="P4487" s="43"/>
    </row>
    <row r="4488" spans="7:16" x14ac:dyDescent="0.25">
      <c r="G4488" s="43"/>
      <c r="H4488" s="43"/>
      <c r="I4488" s="43"/>
      <c r="J4488" s="43"/>
      <c r="K4488" s="133"/>
      <c r="L4488" s="43"/>
      <c r="M4488" s="133"/>
      <c r="N4488" s="133"/>
      <c r="O4488" s="43"/>
      <c r="P4488" s="43"/>
    </row>
    <row r="4489" spans="7:16" x14ac:dyDescent="0.25">
      <c r="G4489" s="43"/>
      <c r="H4489" s="43"/>
      <c r="I4489" s="43"/>
      <c r="J4489" s="43"/>
      <c r="K4489" s="133"/>
      <c r="L4489" s="43"/>
      <c r="M4489" s="133"/>
      <c r="N4489" s="133"/>
      <c r="O4489" s="43"/>
      <c r="P4489" s="43"/>
    </row>
    <row r="4490" spans="7:16" x14ac:dyDescent="0.25">
      <c r="G4490" s="43"/>
      <c r="H4490" s="43"/>
      <c r="I4490" s="43"/>
      <c r="J4490" s="43"/>
      <c r="K4490" s="133"/>
      <c r="L4490" s="43"/>
      <c r="M4490" s="133"/>
      <c r="N4490" s="133"/>
      <c r="O4490" s="43"/>
      <c r="P4490" s="43"/>
    </row>
    <row r="4491" spans="7:16" x14ac:dyDescent="0.25">
      <c r="G4491" s="43"/>
      <c r="H4491" s="43"/>
      <c r="I4491" s="43"/>
      <c r="J4491" s="43"/>
      <c r="K4491" s="133"/>
      <c r="L4491" s="43"/>
      <c r="M4491" s="133"/>
      <c r="N4491" s="133"/>
      <c r="O4491" s="43"/>
      <c r="P4491" s="43"/>
    </row>
    <row r="4492" spans="7:16" x14ac:dyDescent="0.25">
      <c r="G4492" s="43"/>
      <c r="H4492" s="43"/>
      <c r="I4492" s="43"/>
      <c r="J4492" s="43"/>
      <c r="K4492" s="133"/>
      <c r="L4492" s="43"/>
      <c r="M4492" s="133"/>
      <c r="N4492" s="133"/>
      <c r="O4492" s="43"/>
      <c r="P4492" s="43"/>
    </row>
    <row r="4493" spans="7:16" x14ac:dyDescent="0.25">
      <c r="G4493" s="43"/>
      <c r="H4493" s="43"/>
      <c r="I4493" s="43"/>
      <c r="J4493" s="43"/>
      <c r="K4493" s="133"/>
      <c r="L4493" s="43"/>
      <c r="M4493" s="133"/>
      <c r="N4493" s="133"/>
      <c r="O4493" s="43"/>
      <c r="P4493" s="43"/>
    </row>
    <row r="4494" spans="7:16" x14ac:dyDescent="0.25">
      <c r="G4494" s="43"/>
      <c r="H4494" s="43"/>
      <c r="I4494" s="43"/>
      <c r="J4494" s="43"/>
      <c r="K4494" s="133"/>
      <c r="L4494" s="43"/>
      <c r="M4494" s="133"/>
      <c r="N4494" s="133"/>
      <c r="O4494" s="43"/>
      <c r="P4494" s="43"/>
    </row>
    <row r="4495" spans="7:16" x14ac:dyDescent="0.25">
      <c r="G4495" s="43"/>
      <c r="H4495" s="43"/>
      <c r="I4495" s="43"/>
      <c r="J4495" s="43"/>
      <c r="K4495" s="133"/>
      <c r="L4495" s="43"/>
      <c r="M4495" s="133"/>
      <c r="N4495" s="133"/>
      <c r="O4495" s="43"/>
      <c r="P4495" s="43"/>
    </row>
    <row r="4496" spans="7:16" x14ac:dyDescent="0.25">
      <c r="G4496" s="43"/>
      <c r="H4496" s="43"/>
      <c r="I4496" s="43"/>
      <c r="J4496" s="43"/>
      <c r="K4496" s="133"/>
      <c r="L4496" s="43"/>
      <c r="M4496" s="133"/>
      <c r="N4496" s="133"/>
      <c r="O4496" s="43"/>
      <c r="P4496" s="43"/>
    </row>
    <row r="4497" spans="7:16" x14ac:dyDescent="0.25">
      <c r="G4497" s="43"/>
      <c r="H4497" s="43"/>
      <c r="I4497" s="43"/>
      <c r="J4497" s="43"/>
      <c r="K4497" s="133"/>
      <c r="L4497" s="43"/>
      <c r="M4497" s="133"/>
      <c r="N4497" s="133"/>
      <c r="O4497" s="43"/>
      <c r="P4497" s="43"/>
    </row>
    <row r="4498" spans="7:16" x14ac:dyDescent="0.25">
      <c r="G4498" s="43"/>
      <c r="H4498" s="43"/>
      <c r="I4498" s="43"/>
      <c r="J4498" s="43"/>
      <c r="K4498" s="133"/>
      <c r="L4498" s="43"/>
      <c r="M4498" s="133"/>
      <c r="N4498" s="133"/>
      <c r="O4498" s="43"/>
      <c r="P4498" s="43"/>
    </row>
    <row r="4499" spans="7:16" x14ac:dyDescent="0.25">
      <c r="G4499" s="43"/>
      <c r="H4499" s="43"/>
      <c r="I4499" s="43"/>
      <c r="J4499" s="43"/>
      <c r="K4499" s="133"/>
      <c r="L4499" s="43"/>
      <c r="M4499" s="133"/>
      <c r="N4499" s="133"/>
      <c r="O4499" s="43"/>
      <c r="P4499" s="43"/>
    </row>
    <row r="4500" spans="7:16" x14ac:dyDescent="0.25">
      <c r="G4500" s="43"/>
      <c r="H4500" s="43"/>
      <c r="I4500" s="43"/>
      <c r="J4500" s="43"/>
      <c r="K4500" s="133"/>
      <c r="L4500" s="43"/>
      <c r="M4500" s="133"/>
      <c r="N4500" s="133"/>
      <c r="O4500" s="43"/>
      <c r="P4500" s="43"/>
    </row>
    <row r="4501" spans="7:16" x14ac:dyDescent="0.25">
      <c r="G4501" s="43"/>
      <c r="H4501" s="43"/>
      <c r="I4501" s="43"/>
      <c r="J4501" s="43"/>
      <c r="K4501" s="133"/>
      <c r="L4501" s="43"/>
      <c r="M4501" s="133"/>
      <c r="N4501" s="133"/>
      <c r="O4501" s="43"/>
      <c r="P4501" s="43"/>
    </row>
    <row r="4502" spans="7:16" x14ac:dyDescent="0.25">
      <c r="G4502" s="43"/>
      <c r="H4502" s="43"/>
      <c r="I4502" s="43"/>
      <c r="J4502" s="43"/>
      <c r="K4502" s="133"/>
      <c r="L4502" s="43"/>
      <c r="M4502" s="133"/>
      <c r="N4502" s="133"/>
      <c r="O4502" s="43"/>
      <c r="P4502" s="43"/>
    </row>
    <row r="4503" spans="7:16" x14ac:dyDescent="0.25">
      <c r="G4503" s="43"/>
      <c r="H4503" s="43"/>
      <c r="I4503" s="43"/>
      <c r="J4503" s="43"/>
      <c r="K4503" s="133"/>
      <c r="L4503" s="43"/>
      <c r="M4503" s="133"/>
      <c r="N4503" s="133"/>
      <c r="O4503" s="43"/>
      <c r="P4503" s="43"/>
    </row>
    <row r="4504" spans="7:16" x14ac:dyDescent="0.25">
      <c r="G4504" s="43"/>
      <c r="H4504" s="43"/>
      <c r="I4504" s="43"/>
      <c r="J4504" s="43"/>
      <c r="K4504" s="133"/>
      <c r="L4504" s="43"/>
      <c r="M4504" s="133"/>
      <c r="N4504" s="133"/>
      <c r="O4504" s="43"/>
      <c r="P4504" s="43"/>
    </row>
    <row r="4505" spans="7:16" x14ac:dyDescent="0.25">
      <c r="G4505" s="43"/>
      <c r="H4505" s="43"/>
      <c r="I4505" s="43"/>
      <c r="J4505" s="43"/>
      <c r="K4505" s="133"/>
      <c r="L4505" s="43"/>
      <c r="M4505" s="133"/>
      <c r="N4505" s="133"/>
      <c r="O4505" s="43"/>
      <c r="P4505" s="43"/>
    </row>
    <row r="4506" spans="7:16" x14ac:dyDescent="0.25">
      <c r="G4506" s="43"/>
      <c r="H4506" s="43"/>
      <c r="I4506" s="43"/>
      <c r="J4506" s="43"/>
      <c r="K4506" s="133"/>
      <c r="L4506" s="43"/>
      <c r="M4506" s="133"/>
      <c r="N4506" s="133"/>
      <c r="O4506" s="43"/>
      <c r="P4506" s="43"/>
    </row>
    <row r="4507" spans="7:16" x14ac:dyDescent="0.25">
      <c r="G4507" s="43"/>
      <c r="H4507" s="43"/>
      <c r="I4507" s="43"/>
      <c r="J4507" s="43"/>
      <c r="K4507" s="133"/>
      <c r="L4507" s="43"/>
      <c r="M4507" s="133"/>
      <c r="N4507" s="133"/>
      <c r="O4507" s="43"/>
      <c r="P4507" s="43"/>
    </row>
    <row r="4508" spans="7:16" x14ac:dyDescent="0.25">
      <c r="G4508" s="43"/>
      <c r="H4508" s="43"/>
      <c r="I4508" s="43"/>
      <c r="J4508" s="43"/>
      <c r="K4508" s="133"/>
      <c r="L4508" s="43"/>
      <c r="M4508" s="133"/>
      <c r="N4508" s="133"/>
      <c r="O4508" s="43"/>
      <c r="P4508" s="43"/>
    </row>
    <row r="4509" spans="7:16" x14ac:dyDescent="0.25">
      <c r="G4509" s="43"/>
      <c r="H4509" s="43"/>
      <c r="I4509" s="43"/>
      <c r="J4509" s="43"/>
      <c r="K4509" s="133"/>
      <c r="L4509" s="43"/>
      <c r="M4509" s="133"/>
      <c r="N4509" s="133"/>
      <c r="O4509" s="43"/>
      <c r="P4509" s="43"/>
    </row>
    <row r="4510" spans="7:16" x14ac:dyDescent="0.25">
      <c r="G4510" s="43"/>
      <c r="H4510" s="43"/>
      <c r="I4510" s="43"/>
      <c r="J4510" s="43"/>
      <c r="K4510" s="133"/>
      <c r="L4510" s="43"/>
      <c r="M4510" s="133"/>
      <c r="N4510" s="133"/>
      <c r="O4510" s="43"/>
      <c r="P4510" s="43"/>
    </row>
    <row r="4511" spans="7:16" x14ac:dyDescent="0.25">
      <c r="G4511" s="43"/>
      <c r="H4511" s="43"/>
      <c r="I4511" s="43"/>
      <c r="J4511" s="43"/>
      <c r="K4511" s="133"/>
      <c r="L4511" s="43"/>
      <c r="M4511" s="133"/>
      <c r="N4511" s="133"/>
      <c r="O4511" s="43"/>
      <c r="P4511" s="43"/>
    </row>
    <row r="4512" spans="7:16" x14ac:dyDescent="0.25">
      <c r="G4512" s="43"/>
      <c r="H4512" s="43"/>
      <c r="I4512" s="43"/>
      <c r="J4512" s="43"/>
      <c r="K4512" s="133"/>
      <c r="L4512" s="43"/>
      <c r="M4512" s="133"/>
      <c r="N4512" s="133"/>
      <c r="O4512" s="43"/>
      <c r="P4512" s="43"/>
    </row>
    <row r="4513" spans="7:16" x14ac:dyDescent="0.25">
      <c r="G4513" s="43"/>
      <c r="H4513" s="43"/>
      <c r="I4513" s="43"/>
      <c r="J4513" s="43"/>
      <c r="K4513" s="133"/>
      <c r="L4513" s="43"/>
      <c r="M4513" s="133"/>
      <c r="N4513" s="133"/>
      <c r="O4513" s="43"/>
      <c r="P4513" s="43"/>
    </row>
    <row r="4514" spans="7:16" x14ac:dyDescent="0.25">
      <c r="G4514" s="43"/>
      <c r="H4514" s="43"/>
      <c r="I4514" s="43"/>
      <c r="J4514" s="43"/>
      <c r="K4514" s="133"/>
      <c r="L4514" s="43"/>
      <c r="M4514" s="133"/>
      <c r="N4514" s="133"/>
      <c r="O4514" s="43"/>
      <c r="P4514" s="43"/>
    </row>
    <row r="4515" spans="7:16" x14ac:dyDescent="0.25">
      <c r="G4515" s="43"/>
      <c r="H4515" s="43"/>
      <c r="I4515" s="43"/>
      <c r="J4515" s="43"/>
      <c r="K4515" s="133"/>
      <c r="L4515" s="43"/>
      <c r="M4515" s="133"/>
      <c r="N4515" s="133"/>
      <c r="O4515" s="43"/>
      <c r="P4515" s="43"/>
    </row>
    <row r="4516" spans="7:16" x14ac:dyDescent="0.25">
      <c r="G4516" s="43"/>
      <c r="H4516" s="43"/>
      <c r="I4516" s="43"/>
      <c r="J4516" s="43"/>
      <c r="K4516" s="133"/>
      <c r="L4516" s="43"/>
      <c r="M4516" s="133"/>
      <c r="N4516" s="133"/>
      <c r="O4516" s="43"/>
      <c r="P4516" s="43"/>
    </row>
    <row r="4517" spans="7:16" x14ac:dyDescent="0.25">
      <c r="G4517" s="43"/>
      <c r="H4517" s="43"/>
      <c r="I4517" s="43"/>
      <c r="J4517" s="43"/>
      <c r="K4517" s="133"/>
      <c r="L4517" s="43"/>
      <c r="M4517" s="133"/>
      <c r="N4517" s="133"/>
      <c r="O4517" s="43"/>
      <c r="P4517" s="43"/>
    </row>
    <row r="4518" spans="7:16" x14ac:dyDescent="0.25">
      <c r="G4518" s="43"/>
      <c r="H4518" s="43"/>
      <c r="I4518" s="43"/>
      <c r="J4518" s="43"/>
      <c r="K4518" s="133"/>
      <c r="L4518" s="43"/>
      <c r="M4518" s="133"/>
      <c r="N4518" s="133"/>
      <c r="O4518" s="43"/>
      <c r="P4518" s="43"/>
    </row>
    <row r="4519" spans="7:16" x14ac:dyDescent="0.25">
      <c r="G4519" s="43"/>
      <c r="H4519" s="43"/>
      <c r="I4519" s="43"/>
      <c r="J4519" s="43"/>
      <c r="K4519" s="133"/>
      <c r="L4519" s="43"/>
      <c r="M4519" s="133"/>
      <c r="N4519" s="133"/>
      <c r="O4519" s="43"/>
      <c r="P4519" s="43"/>
    </row>
    <row r="4520" spans="7:16" x14ac:dyDescent="0.25">
      <c r="G4520" s="43"/>
      <c r="H4520" s="43"/>
      <c r="I4520" s="43"/>
      <c r="J4520" s="43"/>
      <c r="K4520" s="133"/>
      <c r="L4520" s="43"/>
      <c r="M4520" s="133"/>
      <c r="N4520" s="133"/>
      <c r="O4520" s="43"/>
      <c r="P4520" s="43"/>
    </row>
    <row r="4521" spans="7:16" x14ac:dyDescent="0.25">
      <c r="G4521" s="43"/>
      <c r="H4521" s="43"/>
      <c r="I4521" s="43"/>
      <c r="J4521" s="43"/>
      <c r="K4521" s="133"/>
      <c r="L4521" s="43"/>
      <c r="M4521" s="133"/>
      <c r="N4521" s="133"/>
      <c r="O4521" s="43"/>
      <c r="P4521" s="43"/>
    </row>
    <row r="4522" spans="7:16" x14ac:dyDescent="0.25">
      <c r="G4522" s="43"/>
      <c r="H4522" s="43"/>
      <c r="I4522" s="43"/>
      <c r="J4522" s="43"/>
      <c r="K4522" s="133"/>
      <c r="L4522" s="43"/>
      <c r="M4522" s="133"/>
      <c r="N4522" s="133"/>
      <c r="O4522" s="43"/>
      <c r="P4522" s="43"/>
    </row>
    <row r="4523" spans="7:16" x14ac:dyDescent="0.25">
      <c r="G4523" s="43"/>
      <c r="H4523" s="43"/>
      <c r="I4523" s="43"/>
      <c r="J4523" s="43"/>
      <c r="K4523" s="133"/>
      <c r="L4523" s="43"/>
      <c r="M4523" s="133"/>
      <c r="N4523" s="133"/>
      <c r="O4523" s="43"/>
      <c r="P4523" s="43"/>
    </row>
    <row r="4524" spans="7:16" x14ac:dyDescent="0.25">
      <c r="G4524" s="43"/>
      <c r="H4524" s="43"/>
      <c r="I4524" s="43"/>
      <c r="J4524" s="43"/>
      <c r="K4524" s="133"/>
      <c r="L4524" s="43"/>
      <c r="M4524" s="133"/>
      <c r="N4524" s="133"/>
      <c r="O4524" s="43"/>
      <c r="P4524" s="43"/>
    </row>
    <row r="4525" spans="7:16" x14ac:dyDescent="0.25">
      <c r="G4525" s="43"/>
      <c r="H4525" s="43"/>
      <c r="I4525" s="43"/>
      <c r="J4525" s="43"/>
      <c r="K4525" s="133"/>
      <c r="L4525" s="43"/>
      <c r="M4525" s="133"/>
      <c r="N4525" s="133"/>
      <c r="O4525" s="43"/>
      <c r="P4525" s="43"/>
    </row>
    <row r="4526" spans="7:16" x14ac:dyDescent="0.25">
      <c r="G4526" s="43"/>
      <c r="H4526" s="43"/>
      <c r="I4526" s="43"/>
      <c r="J4526" s="43"/>
      <c r="K4526" s="133"/>
      <c r="L4526" s="43"/>
      <c r="M4526" s="133"/>
      <c r="N4526" s="133"/>
      <c r="O4526" s="43"/>
      <c r="P4526" s="43"/>
    </row>
    <row r="4527" spans="7:16" x14ac:dyDescent="0.25">
      <c r="G4527" s="43"/>
      <c r="H4527" s="43"/>
      <c r="I4527" s="43"/>
      <c r="J4527" s="43"/>
      <c r="K4527" s="133"/>
      <c r="L4527" s="43"/>
      <c r="M4527" s="133"/>
      <c r="N4527" s="133"/>
      <c r="O4527" s="43"/>
      <c r="P4527" s="43"/>
    </row>
    <row r="4528" spans="7:16" x14ac:dyDescent="0.25">
      <c r="G4528" s="43"/>
      <c r="H4528" s="43"/>
      <c r="I4528" s="43"/>
      <c r="J4528" s="43"/>
      <c r="K4528" s="133"/>
      <c r="L4528" s="43"/>
      <c r="M4528" s="133"/>
      <c r="N4528" s="133"/>
      <c r="O4528" s="43"/>
      <c r="P4528" s="43"/>
    </row>
    <row r="4529" spans="7:16" x14ac:dyDescent="0.25">
      <c r="G4529" s="43"/>
      <c r="H4529" s="43"/>
      <c r="I4529" s="43"/>
      <c r="J4529" s="43"/>
      <c r="K4529" s="133"/>
      <c r="L4529" s="43"/>
      <c r="M4529" s="133"/>
      <c r="N4529" s="133"/>
      <c r="O4529" s="43"/>
      <c r="P4529" s="43"/>
    </row>
    <row r="4530" spans="7:16" x14ac:dyDescent="0.25">
      <c r="G4530" s="43"/>
      <c r="H4530" s="43"/>
      <c r="I4530" s="43"/>
      <c r="J4530" s="43"/>
      <c r="K4530" s="133"/>
      <c r="L4530" s="43"/>
      <c r="M4530" s="133"/>
      <c r="N4530" s="133"/>
      <c r="O4530" s="43"/>
      <c r="P4530" s="43"/>
    </row>
    <row r="4531" spans="7:16" x14ac:dyDescent="0.25">
      <c r="G4531" s="43"/>
      <c r="H4531" s="43"/>
      <c r="I4531" s="43"/>
      <c r="J4531" s="43"/>
      <c r="K4531" s="133"/>
      <c r="L4531" s="43"/>
      <c r="M4531" s="133"/>
      <c r="N4531" s="133"/>
      <c r="O4531" s="43"/>
      <c r="P4531" s="43"/>
    </row>
    <row r="4532" spans="7:16" x14ac:dyDescent="0.25">
      <c r="G4532" s="43"/>
      <c r="H4532" s="43"/>
      <c r="I4532" s="43"/>
      <c r="J4532" s="43"/>
      <c r="K4532" s="133"/>
      <c r="L4532" s="43"/>
      <c r="M4532" s="133"/>
      <c r="N4532" s="133"/>
      <c r="O4532" s="43"/>
      <c r="P4532" s="43"/>
    </row>
    <row r="4533" spans="7:16" x14ac:dyDescent="0.25">
      <c r="G4533" s="43"/>
      <c r="H4533" s="43"/>
      <c r="I4533" s="43"/>
      <c r="J4533" s="43"/>
      <c r="K4533" s="133"/>
      <c r="L4533" s="43"/>
      <c r="M4533" s="133"/>
      <c r="N4533" s="133"/>
      <c r="O4533" s="43"/>
      <c r="P4533" s="43"/>
    </row>
    <row r="4534" spans="7:16" x14ac:dyDescent="0.25">
      <c r="G4534" s="43"/>
      <c r="H4534" s="43"/>
      <c r="I4534" s="43"/>
      <c r="J4534" s="43"/>
      <c r="K4534" s="133"/>
      <c r="L4534" s="43"/>
      <c r="M4534" s="133"/>
      <c r="N4534" s="133"/>
      <c r="O4534" s="43"/>
      <c r="P4534" s="43"/>
    </row>
    <row r="4535" spans="7:16" x14ac:dyDescent="0.25">
      <c r="G4535" s="43"/>
      <c r="H4535" s="43"/>
      <c r="I4535" s="43"/>
      <c r="J4535" s="43"/>
      <c r="K4535" s="133"/>
      <c r="L4535" s="43"/>
      <c r="M4535" s="133"/>
      <c r="N4535" s="133"/>
      <c r="O4535" s="43"/>
      <c r="P4535" s="43"/>
    </row>
    <row r="4536" spans="7:16" x14ac:dyDescent="0.25">
      <c r="G4536" s="43"/>
      <c r="H4536" s="43"/>
      <c r="I4536" s="43"/>
      <c r="J4536" s="43"/>
      <c r="K4536" s="133"/>
      <c r="L4536" s="43"/>
      <c r="M4536" s="133"/>
      <c r="N4536" s="133"/>
      <c r="O4536" s="43"/>
      <c r="P4536" s="43"/>
    </row>
    <row r="4537" spans="7:16" x14ac:dyDescent="0.25">
      <c r="G4537" s="43"/>
      <c r="H4537" s="43"/>
      <c r="I4537" s="43"/>
      <c r="J4537" s="43"/>
      <c r="K4537" s="133"/>
      <c r="L4537" s="43"/>
      <c r="M4537" s="133"/>
      <c r="N4537" s="133"/>
      <c r="O4537" s="43"/>
      <c r="P4537" s="43"/>
    </row>
    <row r="4538" spans="7:16" x14ac:dyDescent="0.25">
      <c r="G4538" s="43"/>
      <c r="H4538" s="43"/>
      <c r="I4538" s="43"/>
      <c r="J4538" s="43"/>
      <c r="K4538" s="133"/>
      <c r="L4538" s="43"/>
      <c r="M4538" s="133"/>
      <c r="N4538" s="133"/>
      <c r="O4538" s="43"/>
      <c r="P4538" s="43"/>
    </row>
    <row r="4539" spans="7:16" x14ac:dyDescent="0.25">
      <c r="G4539" s="43"/>
      <c r="H4539" s="43"/>
      <c r="I4539" s="43"/>
      <c r="J4539" s="43"/>
      <c r="K4539" s="133"/>
      <c r="L4539" s="43"/>
      <c r="M4539" s="133"/>
      <c r="N4539" s="133"/>
      <c r="O4539" s="43"/>
      <c r="P4539" s="43"/>
    </row>
    <row r="4540" spans="7:16" x14ac:dyDescent="0.25">
      <c r="G4540" s="43"/>
      <c r="H4540" s="43"/>
      <c r="I4540" s="43"/>
      <c r="J4540" s="43"/>
      <c r="K4540" s="133"/>
      <c r="L4540" s="43"/>
      <c r="M4540" s="133"/>
      <c r="N4540" s="133"/>
      <c r="O4540" s="43"/>
      <c r="P4540" s="43"/>
    </row>
    <row r="4541" spans="7:16" x14ac:dyDescent="0.25">
      <c r="G4541" s="43"/>
      <c r="H4541" s="43"/>
      <c r="I4541" s="43"/>
      <c r="J4541" s="43"/>
      <c r="K4541" s="133"/>
      <c r="L4541" s="43"/>
      <c r="M4541" s="133"/>
      <c r="N4541" s="133"/>
      <c r="O4541" s="43"/>
      <c r="P4541" s="43"/>
    </row>
    <row r="4542" spans="7:16" x14ac:dyDescent="0.25">
      <c r="G4542" s="43"/>
      <c r="H4542" s="43"/>
      <c r="I4542" s="43"/>
      <c r="J4542" s="43"/>
      <c r="K4542" s="133"/>
      <c r="L4542" s="43"/>
      <c r="M4542" s="133"/>
      <c r="N4542" s="133"/>
      <c r="O4542" s="43"/>
      <c r="P4542" s="43"/>
    </row>
    <row r="4543" spans="7:16" x14ac:dyDescent="0.25">
      <c r="G4543" s="43"/>
      <c r="H4543" s="43"/>
      <c r="I4543" s="43"/>
      <c r="J4543" s="43"/>
      <c r="K4543" s="133"/>
      <c r="L4543" s="43"/>
      <c r="M4543" s="133"/>
      <c r="N4543" s="133"/>
      <c r="O4543" s="43"/>
      <c r="P4543" s="43"/>
    </row>
    <row r="4544" spans="7:16" x14ac:dyDescent="0.25">
      <c r="G4544" s="43"/>
      <c r="H4544" s="43"/>
      <c r="I4544" s="43"/>
      <c r="J4544" s="43"/>
      <c r="K4544" s="133"/>
      <c r="L4544" s="43"/>
      <c r="M4544" s="133"/>
      <c r="N4544" s="133"/>
      <c r="O4544" s="43"/>
      <c r="P4544" s="43"/>
    </row>
    <row r="4545" spans="7:16" x14ac:dyDescent="0.25">
      <c r="G4545" s="43"/>
      <c r="H4545" s="43"/>
      <c r="I4545" s="43"/>
      <c r="J4545" s="43"/>
      <c r="K4545" s="133"/>
      <c r="L4545" s="43"/>
      <c r="M4545" s="133"/>
      <c r="N4545" s="133"/>
      <c r="O4545" s="43"/>
      <c r="P4545" s="43"/>
    </row>
    <row r="4546" spans="7:16" x14ac:dyDescent="0.25">
      <c r="G4546" s="43"/>
      <c r="H4546" s="43"/>
      <c r="I4546" s="43"/>
      <c r="J4546" s="43"/>
      <c r="K4546" s="133"/>
      <c r="L4546" s="43"/>
      <c r="M4546" s="133"/>
      <c r="N4546" s="133"/>
      <c r="O4546" s="43"/>
      <c r="P4546" s="43"/>
    </row>
    <row r="4547" spans="7:16" x14ac:dyDescent="0.25">
      <c r="G4547" s="43"/>
      <c r="H4547" s="43"/>
      <c r="I4547" s="43"/>
      <c r="J4547" s="43"/>
      <c r="K4547" s="133"/>
      <c r="L4547" s="43"/>
      <c r="M4547" s="133"/>
      <c r="N4547" s="133"/>
      <c r="O4547" s="43"/>
      <c r="P4547" s="43"/>
    </row>
    <row r="4548" spans="7:16" x14ac:dyDescent="0.25">
      <c r="G4548" s="43"/>
      <c r="H4548" s="43"/>
      <c r="I4548" s="43"/>
      <c r="J4548" s="43"/>
      <c r="K4548" s="133"/>
      <c r="L4548" s="43"/>
      <c r="M4548" s="133"/>
      <c r="N4548" s="133"/>
      <c r="O4548" s="43"/>
      <c r="P4548" s="43"/>
    </row>
    <row r="4549" spans="7:16" x14ac:dyDescent="0.25">
      <c r="G4549" s="43"/>
      <c r="H4549" s="43"/>
      <c r="I4549" s="43"/>
      <c r="J4549" s="43"/>
      <c r="K4549" s="133"/>
      <c r="L4549" s="43"/>
      <c r="M4549" s="133"/>
      <c r="N4549" s="133"/>
      <c r="O4549" s="43"/>
      <c r="P4549" s="43"/>
    </row>
    <row r="4550" spans="7:16" x14ac:dyDescent="0.25">
      <c r="G4550" s="43"/>
      <c r="H4550" s="43"/>
      <c r="I4550" s="43"/>
      <c r="J4550" s="43"/>
      <c r="K4550" s="133"/>
      <c r="L4550" s="43"/>
      <c r="M4550" s="133"/>
      <c r="N4550" s="133"/>
      <c r="O4550" s="43"/>
      <c r="P4550" s="43"/>
    </row>
    <row r="4551" spans="7:16" x14ac:dyDescent="0.25">
      <c r="G4551" s="43"/>
      <c r="H4551" s="43"/>
      <c r="I4551" s="43"/>
      <c r="J4551" s="43"/>
      <c r="K4551" s="133"/>
      <c r="L4551" s="43"/>
      <c r="M4551" s="133"/>
      <c r="N4551" s="133"/>
      <c r="O4551" s="43"/>
      <c r="P4551" s="43"/>
    </row>
    <row r="4552" spans="7:16" x14ac:dyDescent="0.25">
      <c r="G4552" s="43"/>
      <c r="H4552" s="43"/>
      <c r="I4552" s="43"/>
      <c r="J4552" s="43"/>
      <c r="K4552" s="133"/>
      <c r="L4552" s="43"/>
      <c r="M4552" s="133"/>
      <c r="N4552" s="133"/>
      <c r="O4552" s="43"/>
      <c r="P4552" s="43"/>
    </row>
    <row r="4553" spans="7:16" x14ac:dyDescent="0.25">
      <c r="G4553" s="43"/>
      <c r="H4553" s="43"/>
      <c r="I4553" s="43"/>
      <c r="J4553" s="43"/>
      <c r="K4553" s="133"/>
      <c r="L4553" s="43"/>
      <c r="M4553" s="133"/>
      <c r="N4553" s="133"/>
      <c r="O4553" s="43"/>
      <c r="P4553" s="43"/>
    </row>
    <row r="4554" spans="7:16" x14ac:dyDescent="0.25">
      <c r="G4554" s="43"/>
      <c r="H4554" s="43"/>
      <c r="I4554" s="43"/>
      <c r="J4554" s="43"/>
      <c r="K4554" s="133"/>
      <c r="L4554" s="43"/>
      <c r="M4554" s="133"/>
      <c r="N4554" s="133"/>
      <c r="O4554" s="43"/>
      <c r="P4554" s="43"/>
    </row>
    <row r="4555" spans="7:16" x14ac:dyDescent="0.25">
      <c r="G4555" s="43"/>
      <c r="H4555" s="43"/>
      <c r="I4555" s="43"/>
      <c r="J4555" s="43"/>
      <c r="K4555" s="133"/>
      <c r="L4555" s="43"/>
      <c r="M4555" s="133"/>
      <c r="N4555" s="133"/>
      <c r="O4555" s="43"/>
      <c r="P4555" s="43"/>
    </row>
    <row r="4556" spans="7:16" x14ac:dyDescent="0.25">
      <c r="G4556" s="43"/>
      <c r="H4556" s="43"/>
      <c r="I4556" s="43"/>
      <c r="J4556" s="43"/>
      <c r="K4556" s="133"/>
      <c r="L4556" s="43"/>
      <c r="M4556" s="133"/>
      <c r="N4556" s="133"/>
      <c r="O4556" s="43"/>
      <c r="P4556" s="43"/>
    </row>
    <row r="4557" spans="7:16" x14ac:dyDescent="0.25">
      <c r="G4557" s="43"/>
      <c r="H4557" s="43"/>
      <c r="I4557" s="43"/>
      <c r="J4557" s="43"/>
      <c r="K4557" s="133"/>
      <c r="L4557" s="43"/>
      <c r="M4557" s="133"/>
      <c r="N4557" s="133"/>
      <c r="O4557" s="43"/>
      <c r="P4557" s="43"/>
    </row>
    <row r="4558" spans="7:16" x14ac:dyDescent="0.25">
      <c r="G4558" s="43"/>
      <c r="H4558" s="43"/>
      <c r="I4558" s="43"/>
      <c r="J4558" s="43"/>
      <c r="K4558" s="133"/>
      <c r="L4558" s="43"/>
      <c r="M4558" s="133"/>
      <c r="N4558" s="133"/>
      <c r="O4558" s="43"/>
      <c r="P4558" s="43"/>
    </row>
    <row r="4559" spans="7:16" x14ac:dyDescent="0.25">
      <c r="G4559" s="43"/>
      <c r="H4559" s="43"/>
      <c r="I4559" s="43"/>
      <c r="J4559" s="43"/>
      <c r="K4559" s="133"/>
      <c r="L4559" s="43"/>
      <c r="M4559" s="133"/>
      <c r="N4559" s="133"/>
      <c r="O4559" s="43"/>
      <c r="P4559" s="43"/>
    </row>
    <row r="4560" spans="7:16" x14ac:dyDescent="0.25">
      <c r="G4560" s="43"/>
      <c r="H4560" s="43"/>
      <c r="I4560" s="43"/>
      <c r="J4560" s="43"/>
      <c r="K4560" s="133"/>
      <c r="L4560" s="43"/>
      <c r="M4560" s="133"/>
      <c r="N4560" s="133"/>
      <c r="O4560" s="43"/>
      <c r="P4560" s="43"/>
    </row>
    <row r="4561" spans="7:16" x14ac:dyDescent="0.25">
      <c r="G4561" s="43"/>
      <c r="H4561" s="43"/>
      <c r="I4561" s="43"/>
      <c r="J4561" s="43"/>
      <c r="K4561" s="133"/>
      <c r="L4561" s="43"/>
      <c r="M4561" s="133"/>
      <c r="N4561" s="133"/>
      <c r="O4561" s="43"/>
      <c r="P4561" s="43"/>
    </row>
    <row r="4562" spans="7:16" x14ac:dyDescent="0.25">
      <c r="G4562" s="43"/>
      <c r="H4562" s="43"/>
      <c r="I4562" s="43"/>
      <c r="J4562" s="43"/>
      <c r="K4562" s="133"/>
      <c r="L4562" s="43"/>
      <c r="M4562" s="133"/>
      <c r="N4562" s="133"/>
      <c r="O4562" s="43"/>
      <c r="P4562" s="43"/>
    </row>
    <row r="4563" spans="7:16" x14ac:dyDescent="0.25">
      <c r="G4563" s="43"/>
      <c r="H4563" s="43"/>
      <c r="I4563" s="43"/>
      <c r="J4563" s="43"/>
      <c r="K4563" s="133"/>
      <c r="L4563" s="43"/>
      <c r="M4563" s="133"/>
      <c r="N4563" s="133"/>
      <c r="O4563" s="43"/>
      <c r="P4563" s="43"/>
    </row>
    <row r="4564" spans="7:16" x14ac:dyDescent="0.25">
      <c r="G4564" s="43"/>
      <c r="H4564" s="43"/>
      <c r="I4564" s="43"/>
      <c r="J4564" s="43"/>
      <c r="K4564" s="133"/>
      <c r="L4564" s="43"/>
      <c r="M4564" s="133"/>
      <c r="N4564" s="133"/>
      <c r="O4564" s="43"/>
      <c r="P4564" s="43"/>
    </row>
    <row r="4565" spans="7:16" x14ac:dyDescent="0.25">
      <c r="G4565" s="43"/>
      <c r="H4565" s="43"/>
      <c r="I4565" s="43"/>
      <c r="J4565" s="43"/>
      <c r="K4565" s="133"/>
      <c r="L4565" s="43"/>
      <c r="M4565" s="133"/>
      <c r="N4565" s="133"/>
      <c r="O4565" s="43"/>
      <c r="P4565" s="43"/>
    </row>
    <row r="4566" spans="7:16" x14ac:dyDescent="0.25">
      <c r="G4566" s="43"/>
      <c r="H4566" s="43"/>
      <c r="I4566" s="43"/>
      <c r="J4566" s="43"/>
      <c r="K4566" s="133"/>
      <c r="L4566" s="43"/>
      <c r="M4566" s="133"/>
      <c r="N4566" s="133"/>
      <c r="O4566" s="43"/>
      <c r="P4566" s="43"/>
    </row>
    <row r="4567" spans="7:16" x14ac:dyDescent="0.25">
      <c r="G4567" s="43"/>
      <c r="H4567" s="43"/>
      <c r="I4567" s="43"/>
      <c r="J4567" s="43"/>
      <c r="K4567" s="133"/>
      <c r="L4567" s="43"/>
      <c r="M4567" s="133"/>
      <c r="N4567" s="133"/>
      <c r="O4567" s="43"/>
      <c r="P4567" s="43"/>
    </row>
    <row r="4568" spans="7:16" x14ac:dyDescent="0.25">
      <c r="G4568" s="43"/>
      <c r="H4568" s="43"/>
      <c r="I4568" s="43"/>
      <c r="J4568" s="43"/>
      <c r="K4568" s="133"/>
      <c r="L4568" s="43"/>
      <c r="M4568" s="133"/>
      <c r="N4568" s="133"/>
      <c r="O4568" s="43"/>
      <c r="P4568" s="43"/>
    </row>
    <row r="4569" spans="7:16" x14ac:dyDescent="0.25">
      <c r="G4569" s="43"/>
      <c r="H4569" s="43"/>
      <c r="I4569" s="43"/>
      <c r="J4569" s="43"/>
      <c r="K4569" s="133"/>
      <c r="L4569" s="43"/>
      <c r="M4569" s="133"/>
      <c r="N4569" s="133"/>
      <c r="O4569" s="43"/>
      <c r="P4569" s="43"/>
    </row>
    <row r="4570" spans="7:16" x14ac:dyDescent="0.25">
      <c r="G4570" s="43"/>
      <c r="H4570" s="43"/>
      <c r="I4570" s="43"/>
      <c r="J4570" s="43"/>
      <c r="K4570" s="133"/>
      <c r="L4570" s="43"/>
      <c r="M4570" s="133"/>
      <c r="N4570" s="133"/>
      <c r="O4570" s="43"/>
      <c r="P4570" s="43"/>
    </row>
    <row r="4571" spans="7:16" x14ac:dyDescent="0.25">
      <c r="G4571" s="43"/>
      <c r="H4571" s="43"/>
      <c r="I4571" s="43"/>
      <c r="J4571" s="43"/>
      <c r="K4571" s="133"/>
      <c r="L4571" s="43"/>
      <c r="M4571" s="133"/>
      <c r="N4571" s="133"/>
      <c r="O4571" s="43"/>
      <c r="P4571" s="43"/>
    </row>
    <row r="4572" spans="7:16" x14ac:dyDescent="0.25">
      <c r="G4572" s="43"/>
      <c r="H4572" s="43"/>
      <c r="I4572" s="43"/>
      <c r="J4572" s="43"/>
      <c r="K4572" s="133"/>
      <c r="L4572" s="43"/>
      <c r="M4572" s="133"/>
      <c r="N4572" s="133"/>
      <c r="O4572" s="43"/>
      <c r="P4572" s="43"/>
    </row>
    <row r="4573" spans="7:16" x14ac:dyDescent="0.25">
      <c r="G4573" s="43"/>
      <c r="H4573" s="43"/>
      <c r="I4573" s="43"/>
      <c r="J4573" s="43"/>
      <c r="K4573" s="133"/>
      <c r="L4573" s="43"/>
      <c r="M4573" s="133"/>
      <c r="N4573" s="133"/>
      <c r="O4573" s="43"/>
      <c r="P4573" s="43"/>
    </row>
    <row r="4574" spans="7:16" x14ac:dyDescent="0.25">
      <c r="G4574" s="43"/>
      <c r="H4574" s="43"/>
      <c r="I4574" s="43"/>
      <c r="J4574" s="43"/>
      <c r="K4574" s="133"/>
      <c r="L4574" s="43"/>
      <c r="M4574" s="133"/>
      <c r="N4574" s="133"/>
      <c r="O4574" s="43"/>
      <c r="P4574" s="43"/>
    </row>
    <row r="4575" spans="7:16" x14ac:dyDescent="0.25">
      <c r="G4575" s="43"/>
      <c r="H4575" s="43"/>
      <c r="I4575" s="43"/>
      <c r="J4575" s="43"/>
      <c r="K4575" s="133"/>
      <c r="L4575" s="43"/>
      <c r="M4575" s="133"/>
      <c r="N4575" s="133"/>
      <c r="O4575" s="43"/>
      <c r="P4575" s="43"/>
    </row>
    <row r="4576" spans="7:16" x14ac:dyDescent="0.25">
      <c r="G4576" s="43"/>
      <c r="H4576" s="43"/>
      <c r="I4576" s="43"/>
      <c r="J4576" s="43"/>
      <c r="K4576" s="133"/>
      <c r="L4576" s="43"/>
      <c r="M4576" s="133"/>
      <c r="N4576" s="133"/>
      <c r="O4576" s="43"/>
      <c r="P4576" s="43"/>
    </row>
    <row r="4577" spans="7:16" x14ac:dyDescent="0.25">
      <c r="G4577" s="43"/>
      <c r="H4577" s="43"/>
      <c r="I4577" s="43"/>
      <c r="J4577" s="43"/>
      <c r="K4577" s="133"/>
      <c r="L4577" s="43"/>
      <c r="M4577" s="133"/>
      <c r="N4577" s="133"/>
      <c r="O4577" s="43"/>
      <c r="P4577" s="43"/>
    </row>
    <row r="4578" spans="7:16" x14ac:dyDescent="0.25">
      <c r="G4578" s="43"/>
      <c r="H4578" s="43"/>
      <c r="I4578" s="43"/>
      <c r="J4578" s="43"/>
      <c r="K4578" s="133"/>
      <c r="L4578" s="43"/>
      <c r="M4578" s="133"/>
      <c r="N4578" s="133"/>
      <c r="O4578" s="43"/>
      <c r="P4578" s="43"/>
    </row>
    <row r="4579" spans="7:16" x14ac:dyDescent="0.25">
      <c r="G4579" s="43"/>
      <c r="H4579" s="43"/>
      <c r="I4579" s="43"/>
      <c r="J4579" s="43"/>
      <c r="K4579" s="133"/>
      <c r="L4579" s="43"/>
      <c r="M4579" s="133"/>
      <c r="N4579" s="133"/>
      <c r="O4579" s="43"/>
      <c r="P4579" s="43"/>
    </row>
    <row r="4580" spans="7:16" x14ac:dyDescent="0.25">
      <c r="G4580" s="43"/>
      <c r="H4580" s="43"/>
      <c r="I4580" s="43"/>
      <c r="J4580" s="43"/>
      <c r="K4580" s="133"/>
      <c r="L4580" s="43"/>
      <c r="M4580" s="133"/>
      <c r="N4580" s="133"/>
      <c r="O4580" s="43"/>
      <c r="P4580" s="43"/>
    </row>
    <row r="4581" spans="7:16" x14ac:dyDescent="0.25">
      <c r="G4581" s="43"/>
      <c r="H4581" s="43"/>
      <c r="I4581" s="43"/>
      <c r="J4581" s="43"/>
      <c r="K4581" s="133"/>
      <c r="L4581" s="43"/>
      <c r="M4581" s="133"/>
      <c r="N4581" s="133"/>
      <c r="O4581" s="43"/>
      <c r="P4581" s="43"/>
    </row>
    <row r="4582" spans="7:16" x14ac:dyDescent="0.25">
      <c r="G4582" s="43"/>
      <c r="H4582" s="43"/>
      <c r="I4582" s="43"/>
      <c r="J4582" s="43"/>
      <c r="K4582" s="133"/>
      <c r="L4582" s="43"/>
      <c r="M4582" s="133"/>
      <c r="N4582" s="133"/>
      <c r="O4582" s="43"/>
      <c r="P4582" s="43"/>
    </row>
    <row r="4583" spans="7:16" x14ac:dyDescent="0.25">
      <c r="G4583" s="43"/>
      <c r="H4583" s="43"/>
      <c r="I4583" s="43"/>
      <c r="J4583" s="43"/>
      <c r="K4583" s="133"/>
      <c r="L4583" s="43"/>
      <c r="M4583" s="133"/>
      <c r="N4583" s="133"/>
      <c r="O4583" s="43"/>
      <c r="P4583" s="43"/>
    </row>
    <row r="4584" spans="7:16" x14ac:dyDescent="0.25">
      <c r="G4584" s="43"/>
      <c r="H4584" s="43"/>
      <c r="I4584" s="43"/>
      <c r="J4584" s="43"/>
      <c r="K4584" s="133"/>
      <c r="L4584" s="43"/>
      <c r="M4584" s="133"/>
      <c r="N4584" s="133"/>
      <c r="O4584" s="43"/>
      <c r="P4584" s="43"/>
    </row>
    <row r="4585" spans="7:16" x14ac:dyDescent="0.25">
      <c r="G4585" s="43"/>
      <c r="H4585" s="43"/>
      <c r="I4585" s="43"/>
      <c r="J4585" s="43"/>
      <c r="K4585" s="133"/>
      <c r="L4585" s="43"/>
      <c r="M4585" s="133"/>
      <c r="N4585" s="133"/>
      <c r="O4585" s="43"/>
      <c r="P4585" s="43"/>
    </row>
    <row r="4586" spans="7:16" x14ac:dyDescent="0.25">
      <c r="G4586" s="43"/>
      <c r="H4586" s="43"/>
      <c r="I4586" s="43"/>
      <c r="J4586" s="43"/>
      <c r="K4586" s="133"/>
      <c r="L4586" s="43"/>
      <c r="M4586" s="133"/>
      <c r="N4586" s="133"/>
      <c r="O4586" s="43"/>
      <c r="P4586" s="43"/>
    </row>
    <row r="4587" spans="7:16" x14ac:dyDescent="0.25">
      <c r="G4587" s="43"/>
      <c r="H4587" s="43"/>
      <c r="I4587" s="43"/>
      <c r="J4587" s="43"/>
      <c r="K4587" s="133"/>
      <c r="L4587" s="43"/>
      <c r="M4587" s="133"/>
      <c r="N4587" s="133"/>
      <c r="O4587" s="43"/>
      <c r="P4587" s="43"/>
    </row>
    <row r="4588" spans="7:16" x14ac:dyDescent="0.25">
      <c r="G4588" s="43"/>
      <c r="H4588" s="43"/>
      <c r="I4588" s="43"/>
      <c r="J4588" s="43"/>
      <c r="K4588" s="133"/>
      <c r="L4588" s="43"/>
      <c r="M4588" s="133"/>
      <c r="N4588" s="133"/>
      <c r="O4588" s="43"/>
      <c r="P4588" s="43"/>
    </row>
    <row r="4589" spans="7:16" x14ac:dyDescent="0.25">
      <c r="G4589" s="43"/>
      <c r="H4589" s="43"/>
      <c r="I4589" s="43"/>
      <c r="J4589" s="43"/>
      <c r="K4589" s="133"/>
      <c r="L4589" s="43"/>
      <c r="M4589" s="133"/>
      <c r="N4589" s="133"/>
      <c r="O4589" s="43"/>
      <c r="P4589" s="43"/>
    </row>
    <row r="4590" spans="7:16" x14ac:dyDescent="0.25">
      <c r="G4590" s="43"/>
      <c r="H4590" s="43"/>
      <c r="I4590" s="43"/>
      <c r="J4590" s="43"/>
      <c r="K4590" s="133"/>
      <c r="L4590" s="43"/>
      <c r="M4590" s="133"/>
      <c r="N4590" s="133"/>
      <c r="O4590" s="43"/>
      <c r="P4590" s="43"/>
    </row>
    <row r="4591" spans="7:16" x14ac:dyDescent="0.25">
      <c r="G4591" s="43"/>
      <c r="H4591" s="43"/>
      <c r="I4591" s="43"/>
      <c r="J4591" s="43"/>
      <c r="K4591" s="133"/>
      <c r="L4591" s="43"/>
      <c r="M4591" s="133"/>
      <c r="N4591" s="133"/>
      <c r="O4591" s="43"/>
      <c r="P4591" s="43"/>
    </row>
    <row r="4592" spans="7:16" x14ac:dyDescent="0.25">
      <c r="G4592" s="43"/>
      <c r="H4592" s="43"/>
      <c r="I4592" s="43"/>
      <c r="J4592" s="43"/>
      <c r="K4592" s="133"/>
      <c r="L4592" s="43"/>
      <c r="M4592" s="133"/>
      <c r="N4592" s="133"/>
      <c r="O4592" s="43"/>
      <c r="P4592" s="43"/>
    </row>
    <row r="4593" spans="7:16" x14ac:dyDescent="0.25">
      <c r="G4593" s="43"/>
      <c r="H4593" s="43"/>
      <c r="I4593" s="43"/>
      <c r="J4593" s="43"/>
      <c r="K4593" s="133"/>
      <c r="L4593" s="43"/>
      <c r="M4593" s="133"/>
      <c r="N4593" s="133"/>
      <c r="O4593" s="43"/>
      <c r="P4593" s="43"/>
    </row>
    <row r="4594" spans="7:16" x14ac:dyDescent="0.25">
      <c r="G4594" s="43"/>
      <c r="H4594" s="43"/>
      <c r="I4594" s="43"/>
      <c r="J4594" s="43"/>
      <c r="K4594" s="133"/>
      <c r="L4594" s="43"/>
      <c r="M4594" s="133"/>
      <c r="N4594" s="133"/>
      <c r="O4594" s="43"/>
      <c r="P4594" s="43"/>
    </row>
    <row r="4595" spans="7:16" x14ac:dyDescent="0.25">
      <c r="G4595" s="43"/>
      <c r="H4595" s="43"/>
      <c r="I4595" s="43"/>
      <c r="J4595" s="43"/>
      <c r="K4595" s="133"/>
      <c r="L4595" s="43"/>
      <c r="M4595" s="133"/>
      <c r="N4595" s="133"/>
      <c r="O4595" s="43"/>
      <c r="P4595" s="43"/>
    </row>
    <row r="4596" spans="7:16" x14ac:dyDescent="0.25">
      <c r="G4596" s="43"/>
      <c r="H4596" s="43"/>
      <c r="I4596" s="43"/>
      <c r="J4596" s="43"/>
      <c r="K4596" s="133"/>
      <c r="L4596" s="43"/>
      <c r="M4596" s="133"/>
      <c r="N4596" s="133"/>
      <c r="O4596" s="43"/>
      <c r="P4596" s="43"/>
    </row>
    <row r="4597" spans="7:16" x14ac:dyDescent="0.25">
      <c r="G4597" s="43"/>
      <c r="H4597" s="43"/>
      <c r="I4597" s="43"/>
      <c r="J4597" s="43"/>
      <c r="K4597" s="133"/>
      <c r="L4597" s="43"/>
      <c r="M4597" s="133"/>
      <c r="N4597" s="133"/>
      <c r="O4597" s="43"/>
      <c r="P4597" s="43"/>
    </row>
    <row r="4598" spans="7:16" x14ac:dyDescent="0.25">
      <c r="G4598" s="43"/>
      <c r="H4598" s="43"/>
      <c r="I4598" s="43"/>
      <c r="J4598" s="43"/>
      <c r="K4598" s="133"/>
      <c r="L4598" s="43"/>
      <c r="M4598" s="133"/>
      <c r="N4598" s="133"/>
      <c r="O4598" s="43"/>
      <c r="P4598" s="43"/>
    </row>
    <row r="4599" spans="7:16" x14ac:dyDescent="0.25">
      <c r="G4599" s="43"/>
      <c r="H4599" s="43"/>
      <c r="I4599" s="43"/>
      <c r="J4599" s="43"/>
      <c r="K4599" s="133"/>
      <c r="L4599" s="43"/>
      <c r="M4599" s="133"/>
      <c r="N4599" s="133"/>
      <c r="O4599" s="43"/>
      <c r="P4599" s="43"/>
    </row>
    <row r="4600" spans="7:16" x14ac:dyDescent="0.25">
      <c r="G4600" s="43"/>
      <c r="H4600" s="43"/>
      <c r="I4600" s="43"/>
      <c r="J4600" s="43"/>
      <c r="K4600" s="133"/>
      <c r="L4600" s="43"/>
      <c r="M4600" s="133"/>
      <c r="N4600" s="133"/>
      <c r="O4600" s="43"/>
      <c r="P4600" s="43"/>
    </row>
    <row r="4601" spans="7:16" x14ac:dyDescent="0.25">
      <c r="G4601" s="43"/>
      <c r="H4601" s="43"/>
      <c r="I4601" s="43"/>
      <c r="J4601" s="43"/>
      <c r="K4601" s="133"/>
      <c r="L4601" s="43"/>
      <c r="M4601" s="133"/>
      <c r="N4601" s="133"/>
      <c r="O4601" s="43"/>
      <c r="P4601" s="43"/>
    </row>
    <row r="4602" spans="7:16" x14ac:dyDescent="0.25">
      <c r="G4602" s="43"/>
      <c r="H4602" s="43"/>
      <c r="I4602" s="43"/>
      <c r="J4602" s="43"/>
      <c r="K4602" s="133"/>
      <c r="L4602" s="43"/>
      <c r="M4602" s="133"/>
      <c r="N4602" s="133"/>
      <c r="O4602" s="43"/>
      <c r="P4602" s="43"/>
    </row>
    <row r="4603" spans="7:16" x14ac:dyDescent="0.25">
      <c r="G4603" s="43"/>
      <c r="H4603" s="43"/>
      <c r="I4603" s="43"/>
      <c r="J4603" s="43"/>
      <c r="K4603" s="133"/>
      <c r="L4603" s="43"/>
      <c r="M4603" s="133"/>
      <c r="N4603" s="133"/>
      <c r="O4603" s="43"/>
      <c r="P4603" s="43"/>
    </row>
    <row r="4604" spans="7:16" x14ac:dyDescent="0.25">
      <c r="G4604" s="43"/>
      <c r="H4604" s="43"/>
      <c r="I4604" s="43"/>
      <c r="J4604" s="43"/>
      <c r="K4604" s="133"/>
      <c r="L4604" s="43"/>
      <c r="M4604" s="133"/>
      <c r="N4604" s="133"/>
      <c r="O4604" s="43"/>
      <c r="P4604" s="43"/>
    </row>
    <row r="4605" spans="7:16" x14ac:dyDescent="0.25">
      <c r="G4605" s="43"/>
      <c r="H4605" s="43"/>
      <c r="I4605" s="43"/>
      <c r="J4605" s="43"/>
      <c r="K4605" s="133"/>
      <c r="L4605" s="43"/>
      <c r="M4605" s="133"/>
      <c r="N4605" s="133"/>
      <c r="O4605" s="43"/>
      <c r="P4605" s="43"/>
    </row>
    <row r="4606" spans="7:16" x14ac:dyDescent="0.25">
      <c r="G4606" s="43"/>
      <c r="H4606" s="43"/>
      <c r="I4606" s="43"/>
      <c r="J4606" s="43"/>
      <c r="K4606" s="133"/>
      <c r="L4606" s="43"/>
      <c r="M4606" s="133"/>
      <c r="N4606" s="133"/>
      <c r="O4606" s="43"/>
      <c r="P4606" s="43"/>
    </row>
    <row r="4607" spans="7:16" x14ac:dyDescent="0.25">
      <c r="G4607" s="43"/>
      <c r="H4607" s="43"/>
      <c r="I4607" s="43"/>
      <c r="J4607" s="43"/>
      <c r="K4607" s="133"/>
      <c r="L4607" s="43"/>
      <c r="M4607" s="133"/>
      <c r="N4607" s="133"/>
      <c r="O4607" s="43"/>
      <c r="P4607" s="43"/>
    </row>
    <row r="4608" spans="7:16" x14ac:dyDescent="0.25">
      <c r="G4608" s="43"/>
      <c r="H4608" s="43"/>
      <c r="I4608" s="43"/>
      <c r="J4608" s="43"/>
      <c r="K4608" s="133"/>
      <c r="L4608" s="43"/>
      <c r="M4608" s="133"/>
      <c r="N4608" s="133"/>
      <c r="O4608" s="43"/>
      <c r="P4608" s="43"/>
    </row>
    <row r="4609" spans="7:16" x14ac:dyDescent="0.25">
      <c r="G4609" s="43"/>
      <c r="H4609" s="43"/>
      <c r="I4609" s="43"/>
      <c r="J4609" s="43"/>
      <c r="K4609" s="133"/>
      <c r="L4609" s="43"/>
      <c r="M4609" s="133"/>
      <c r="N4609" s="133"/>
      <c r="O4609" s="43"/>
      <c r="P4609" s="43"/>
    </row>
    <row r="4610" spans="7:16" x14ac:dyDescent="0.25">
      <c r="G4610" s="43"/>
      <c r="H4610" s="43"/>
      <c r="I4610" s="43"/>
      <c r="J4610" s="43"/>
      <c r="K4610" s="133"/>
      <c r="L4610" s="43"/>
      <c r="M4610" s="133"/>
      <c r="N4610" s="133"/>
      <c r="O4610" s="43"/>
      <c r="P4610" s="43"/>
    </row>
    <row r="4611" spans="7:16" x14ac:dyDescent="0.25">
      <c r="G4611" s="43"/>
      <c r="H4611" s="43"/>
      <c r="I4611" s="43"/>
      <c r="J4611" s="43"/>
      <c r="K4611" s="133"/>
      <c r="L4611" s="43"/>
      <c r="M4611" s="133"/>
      <c r="N4611" s="133"/>
      <c r="O4611" s="43"/>
      <c r="P4611" s="43"/>
    </row>
    <row r="4612" spans="7:16" x14ac:dyDescent="0.25">
      <c r="G4612" s="43"/>
      <c r="H4612" s="43"/>
      <c r="I4612" s="43"/>
      <c r="J4612" s="43"/>
      <c r="K4612" s="133"/>
      <c r="L4612" s="43"/>
      <c r="M4612" s="133"/>
      <c r="N4612" s="133"/>
      <c r="O4612" s="43"/>
      <c r="P4612" s="43"/>
    </row>
    <row r="4613" spans="7:16" x14ac:dyDescent="0.25">
      <c r="G4613" s="43"/>
      <c r="H4613" s="43"/>
      <c r="I4613" s="43"/>
      <c r="J4613" s="43"/>
      <c r="K4613" s="133"/>
      <c r="L4613" s="43"/>
      <c r="M4613" s="133"/>
      <c r="N4613" s="133"/>
      <c r="O4613" s="43"/>
      <c r="P4613" s="43"/>
    </row>
    <row r="4614" spans="7:16" x14ac:dyDescent="0.25">
      <c r="G4614" s="43"/>
      <c r="H4614" s="43"/>
      <c r="I4614" s="43"/>
      <c r="J4614" s="43"/>
      <c r="K4614" s="133"/>
      <c r="L4614" s="43"/>
      <c r="M4614" s="133"/>
      <c r="N4614" s="133"/>
      <c r="O4614" s="43"/>
      <c r="P4614" s="43"/>
    </row>
    <row r="4615" spans="7:16" x14ac:dyDescent="0.25">
      <c r="G4615" s="43"/>
      <c r="H4615" s="43"/>
      <c r="I4615" s="43"/>
      <c r="J4615" s="43"/>
      <c r="K4615" s="133"/>
      <c r="L4615" s="43"/>
      <c r="M4615" s="133"/>
      <c r="N4615" s="133"/>
      <c r="O4615" s="43"/>
      <c r="P4615" s="43"/>
    </row>
    <row r="4616" spans="7:16" x14ac:dyDescent="0.25">
      <c r="G4616" s="43"/>
      <c r="H4616" s="43"/>
      <c r="I4616" s="43"/>
      <c r="J4616" s="43"/>
      <c r="K4616" s="133"/>
      <c r="L4616" s="43"/>
      <c r="M4616" s="133"/>
      <c r="N4616" s="133"/>
      <c r="O4616" s="43"/>
      <c r="P4616" s="43"/>
    </row>
    <row r="4617" spans="7:16" x14ac:dyDescent="0.25">
      <c r="G4617" s="43"/>
      <c r="H4617" s="43"/>
      <c r="I4617" s="43"/>
      <c r="J4617" s="43"/>
      <c r="K4617" s="133"/>
      <c r="L4617" s="43"/>
      <c r="M4617" s="133"/>
      <c r="N4617" s="133"/>
      <c r="O4617" s="43"/>
      <c r="P4617" s="43"/>
    </row>
    <row r="4618" spans="7:16" x14ac:dyDescent="0.25">
      <c r="G4618" s="43"/>
      <c r="H4618" s="43"/>
      <c r="I4618" s="43"/>
      <c r="J4618" s="43"/>
      <c r="K4618" s="133"/>
      <c r="L4618" s="43"/>
      <c r="M4618" s="133"/>
      <c r="N4618" s="133"/>
      <c r="O4618" s="43"/>
      <c r="P4618" s="43"/>
    </row>
    <row r="4619" spans="7:16" x14ac:dyDescent="0.25">
      <c r="G4619" s="43"/>
      <c r="H4619" s="43"/>
      <c r="I4619" s="43"/>
      <c r="J4619" s="43"/>
      <c r="K4619" s="133"/>
      <c r="L4619" s="43"/>
      <c r="M4619" s="133"/>
      <c r="N4619" s="133"/>
      <c r="O4619" s="43"/>
      <c r="P4619" s="43"/>
    </row>
    <row r="4620" spans="7:16" x14ac:dyDescent="0.25">
      <c r="G4620" s="43"/>
      <c r="H4620" s="43"/>
      <c r="I4620" s="43"/>
      <c r="J4620" s="43"/>
      <c r="K4620" s="133"/>
      <c r="L4620" s="43"/>
      <c r="M4620" s="133"/>
      <c r="N4620" s="133"/>
      <c r="O4620" s="43"/>
      <c r="P4620" s="43"/>
    </row>
    <row r="4621" spans="7:16" x14ac:dyDescent="0.25">
      <c r="G4621" s="43"/>
      <c r="H4621" s="43"/>
      <c r="I4621" s="43"/>
      <c r="J4621" s="43"/>
      <c r="K4621" s="133"/>
      <c r="L4621" s="43"/>
      <c r="M4621" s="133"/>
      <c r="N4621" s="133"/>
      <c r="O4621" s="43"/>
      <c r="P4621" s="43"/>
    </row>
    <row r="4622" spans="7:16" x14ac:dyDescent="0.25">
      <c r="G4622" s="43"/>
      <c r="H4622" s="43"/>
      <c r="I4622" s="43"/>
      <c r="J4622" s="43"/>
      <c r="K4622" s="133"/>
      <c r="L4622" s="43"/>
      <c r="M4622" s="133"/>
      <c r="N4622" s="133"/>
      <c r="O4622" s="43"/>
      <c r="P4622" s="43"/>
    </row>
    <row r="4623" spans="7:16" x14ac:dyDescent="0.25">
      <c r="G4623" s="43"/>
      <c r="H4623" s="43"/>
      <c r="I4623" s="43"/>
      <c r="J4623" s="43"/>
      <c r="K4623" s="133"/>
      <c r="L4623" s="43"/>
      <c r="M4623" s="133"/>
      <c r="N4623" s="133"/>
      <c r="O4623" s="43"/>
      <c r="P4623" s="43"/>
    </row>
    <row r="4624" spans="7:16" x14ac:dyDescent="0.25">
      <c r="G4624" s="43"/>
      <c r="H4624" s="43"/>
      <c r="I4624" s="43"/>
      <c r="J4624" s="43"/>
      <c r="K4624" s="133"/>
      <c r="L4624" s="43"/>
      <c r="M4624" s="133"/>
      <c r="N4624" s="133"/>
      <c r="O4624" s="43"/>
      <c r="P4624" s="43"/>
    </row>
    <row r="4625" spans="7:16" x14ac:dyDescent="0.25">
      <c r="G4625" s="43"/>
      <c r="H4625" s="43"/>
      <c r="I4625" s="43"/>
      <c r="J4625" s="43"/>
      <c r="K4625" s="133"/>
      <c r="L4625" s="43"/>
      <c r="M4625" s="133"/>
      <c r="N4625" s="133"/>
      <c r="O4625" s="43"/>
      <c r="P4625" s="43"/>
    </row>
    <row r="4626" spans="7:16" x14ac:dyDescent="0.25">
      <c r="G4626" s="43"/>
      <c r="H4626" s="43"/>
      <c r="I4626" s="43"/>
      <c r="J4626" s="43"/>
      <c r="K4626" s="133"/>
      <c r="L4626" s="43"/>
      <c r="M4626" s="133"/>
      <c r="N4626" s="133"/>
      <c r="O4626" s="43"/>
      <c r="P4626" s="43"/>
    </row>
    <row r="4627" spans="7:16" x14ac:dyDescent="0.25">
      <c r="G4627" s="43"/>
      <c r="H4627" s="43"/>
      <c r="I4627" s="43"/>
      <c r="J4627" s="43"/>
      <c r="K4627" s="133"/>
      <c r="L4627" s="43"/>
      <c r="M4627" s="133"/>
      <c r="N4627" s="133"/>
      <c r="O4627" s="43"/>
      <c r="P4627" s="43"/>
    </row>
    <row r="4628" spans="7:16" x14ac:dyDescent="0.25">
      <c r="G4628" s="43"/>
      <c r="H4628" s="43"/>
      <c r="I4628" s="43"/>
      <c r="J4628" s="43"/>
      <c r="K4628" s="133"/>
      <c r="L4628" s="43"/>
      <c r="M4628" s="133"/>
      <c r="N4628" s="133"/>
      <c r="O4628" s="43"/>
      <c r="P4628" s="43"/>
    </row>
    <row r="4629" spans="7:16" x14ac:dyDescent="0.25">
      <c r="G4629" s="43"/>
      <c r="H4629" s="43"/>
      <c r="I4629" s="43"/>
      <c r="J4629" s="43"/>
      <c r="K4629" s="133"/>
      <c r="L4629" s="43"/>
      <c r="M4629" s="133"/>
      <c r="N4629" s="133"/>
      <c r="O4629" s="43"/>
      <c r="P4629" s="43"/>
    </row>
    <row r="4630" spans="7:16" x14ac:dyDescent="0.25">
      <c r="G4630" s="43"/>
      <c r="H4630" s="43"/>
      <c r="I4630" s="43"/>
      <c r="J4630" s="43"/>
      <c r="K4630" s="133"/>
      <c r="L4630" s="43"/>
      <c r="M4630" s="133"/>
      <c r="N4630" s="133"/>
      <c r="O4630" s="43"/>
      <c r="P4630" s="43"/>
    </row>
    <row r="4631" spans="7:16" x14ac:dyDescent="0.25">
      <c r="G4631" s="43"/>
      <c r="H4631" s="43"/>
      <c r="I4631" s="43"/>
      <c r="J4631" s="43"/>
      <c r="K4631" s="133"/>
      <c r="L4631" s="43"/>
      <c r="M4631" s="133"/>
      <c r="N4631" s="133"/>
      <c r="O4631" s="43"/>
      <c r="P4631" s="43"/>
    </row>
    <row r="4632" spans="7:16" x14ac:dyDescent="0.25">
      <c r="G4632" s="43"/>
      <c r="H4632" s="43"/>
      <c r="I4632" s="43"/>
      <c r="J4632" s="43"/>
      <c r="K4632" s="133"/>
      <c r="L4632" s="43"/>
      <c r="M4632" s="133"/>
      <c r="N4632" s="133"/>
      <c r="O4632" s="43"/>
      <c r="P4632" s="43"/>
    </row>
    <row r="4633" spans="7:16" x14ac:dyDescent="0.25">
      <c r="G4633" s="43"/>
      <c r="H4633" s="43"/>
      <c r="I4633" s="43"/>
      <c r="J4633" s="43"/>
      <c r="K4633" s="133"/>
      <c r="L4633" s="43"/>
      <c r="M4633" s="133"/>
      <c r="N4633" s="133"/>
      <c r="O4633" s="43"/>
      <c r="P4633" s="43"/>
    </row>
    <row r="4634" spans="7:16" x14ac:dyDescent="0.25">
      <c r="G4634" s="43"/>
      <c r="H4634" s="43"/>
      <c r="I4634" s="43"/>
      <c r="J4634" s="43"/>
      <c r="K4634" s="133"/>
      <c r="L4634" s="43"/>
      <c r="M4634" s="133"/>
      <c r="N4634" s="133"/>
      <c r="O4634" s="43"/>
      <c r="P4634" s="43"/>
    </row>
    <row r="4635" spans="7:16" x14ac:dyDescent="0.25">
      <c r="G4635" s="43"/>
      <c r="H4635" s="43"/>
      <c r="I4635" s="43"/>
      <c r="J4635" s="43"/>
      <c r="K4635" s="133"/>
      <c r="L4635" s="43"/>
      <c r="M4635" s="133"/>
      <c r="N4635" s="133"/>
      <c r="O4635" s="43"/>
      <c r="P4635" s="43"/>
    </row>
    <row r="4636" spans="7:16" x14ac:dyDescent="0.25">
      <c r="G4636" s="43"/>
      <c r="H4636" s="43"/>
      <c r="I4636" s="43"/>
      <c r="J4636" s="43"/>
      <c r="K4636" s="133"/>
      <c r="L4636" s="43"/>
      <c r="M4636" s="133"/>
      <c r="N4636" s="133"/>
      <c r="O4636" s="43"/>
      <c r="P4636" s="43"/>
    </row>
    <row r="4637" spans="7:16" x14ac:dyDescent="0.25">
      <c r="G4637" s="43"/>
      <c r="H4637" s="43"/>
      <c r="I4637" s="43"/>
      <c r="J4637" s="43"/>
      <c r="K4637" s="133"/>
      <c r="L4637" s="43"/>
      <c r="M4637" s="133"/>
      <c r="N4637" s="133"/>
      <c r="O4637" s="43"/>
      <c r="P4637" s="43"/>
    </row>
    <row r="4638" spans="7:16" x14ac:dyDescent="0.25">
      <c r="G4638" s="43"/>
      <c r="H4638" s="43"/>
      <c r="I4638" s="43"/>
      <c r="J4638" s="43"/>
      <c r="K4638" s="133"/>
      <c r="L4638" s="43"/>
      <c r="M4638" s="133"/>
      <c r="N4638" s="133"/>
      <c r="O4638" s="43"/>
      <c r="P4638" s="43"/>
    </row>
    <row r="4639" spans="7:16" x14ac:dyDescent="0.25">
      <c r="G4639" s="43"/>
      <c r="H4639" s="43"/>
      <c r="I4639" s="43"/>
      <c r="J4639" s="43"/>
      <c r="K4639" s="133"/>
      <c r="L4639" s="43"/>
      <c r="M4639" s="133"/>
      <c r="N4639" s="133"/>
      <c r="O4639" s="43"/>
      <c r="P4639" s="43"/>
    </row>
    <row r="4640" spans="7:16" x14ac:dyDescent="0.25">
      <c r="G4640" s="43"/>
      <c r="H4640" s="43"/>
      <c r="I4640" s="43"/>
      <c r="J4640" s="43"/>
      <c r="K4640" s="133"/>
      <c r="L4640" s="43"/>
      <c r="M4640" s="133"/>
      <c r="N4640" s="133"/>
      <c r="O4640" s="43"/>
      <c r="P4640" s="43"/>
    </row>
    <row r="4641" spans="7:16" x14ac:dyDescent="0.25">
      <c r="G4641" s="43"/>
      <c r="H4641" s="43"/>
      <c r="I4641" s="43"/>
      <c r="J4641" s="43"/>
      <c r="K4641" s="133"/>
      <c r="L4641" s="43"/>
      <c r="M4641" s="133"/>
      <c r="N4641" s="133"/>
      <c r="O4641" s="43"/>
      <c r="P4641" s="43"/>
    </row>
    <row r="4642" spans="7:16" x14ac:dyDescent="0.25">
      <c r="G4642" s="43"/>
      <c r="H4642" s="43"/>
      <c r="I4642" s="43"/>
      <c r="J4642" s="43"/>
      <c r="K4642" s="133"/>
      <c r="L4642" s="43"/>
      <c r="M4642" s="133"/>
      <c r="N4642" s="133"/>
      <c r="O4642" s="43"/>
      <c r="P4642" s="43"/>
    </row>
    <row r="4643" spans="7:16" x14ac:dyDescent="0.25">
      <c r="G4643" s="43"/>
      <c r="H4643" s="43"/>
      <c r="I4643" s="43"/>
      <c r="J4643" s="43"/>
      <c r="K4643" s="133"/>
      <c r="L4643" s="43"/>
      <c r="M4643" s="133"/>
      <c r="N4643" s="133"/>
      <c r="O4643" s="43"/>
      <c r="P4643" s="43"/>
    </row>
    <row r="4644" spans="7:16" x14ac:dyDescent="0.25">
      <c r="G4644" s="43"/>
      <c r="H4644" s="43"/>
      <c r="I4644" s="43"/>
      <c r="J4644" s="43"/>
      <c r="K4644" s="133"/>
      <c r="L4644" s="43"/>
      <c r="M4644" s="133"/>
      <c r="N4644" s="133"/>
      <c r="O4644" s="43"/>
      <c r="P4644" s="43"/>
    </row>
    <row r="4645" spans="7:16" x14ac:dyDescent="0.25">
      <c r="G4645" s="43"/>
      <c r="H4645" s="43"/>
      <c r="I4645" s="43"/>
      <c r="J4645" s="43"/>
      <c r="K4645" s="133"/>
      <c r="L4645" s="43"/>
      <c r="M4645" s="133"/>
      <c r="N4645" s="133"/>
      <c r="O4645" s="43"/>
      <c r="P4645" s="43"/>
    </row>
    <row r="4646" spans="7:16" x14ac:dyDescent="0.25">
      <c r="G4646" s="43"/>
      <c r="H4646" s="43"/>
      <c r="I4646" s="43"/>
      <c r="J4646" s="43"/>
      <c r="K4646" s="133"/>
      <c r="L4646" s="43"/>
      <c r="M4646" s="133"/>
      <c r="N4646" s="133"/>
      <c r="O4646" s="43"/>
      <c r="P4646" s="43"/>
    </row>
    <row r="4647" spans="7:16" x14ac:dyDescent="0.25">
      <c r="G4647" s="43"/>
      <c r="H4647" s="43"/>
      <c r="I4647" s="43"/>
      <c r="J4647" s="43"/>
      <c r="K4647" s="133"/>
      <c r="L4647" s="43"/>
      <c r="M4647" s="133"/>
      <c r="N4647" s="133"/>
      <c r="O4647" s="43"/>
      <c r="P4647" s="43"/>
    </row>
    <row r="4648" spans="7:16" x14ac:dyDescent="0.25">
      <c r="G4648" s="43"/>
      <c r="H4648" s="43"/>
      <c r="I4648" s="43"/>
      <c r="J4648" s="43"/>
      <c r="K4648" s="133"/>
      <c r="L4648" s="43"/>
      <c r="M4648" s="133"/>
      <c r="N4648" s="133"/>
      <c r="O4648" s="43"/>
      <c r="P4648" s="43"/>
    </row>
    <row r="4649" spans="7:16" x14ac:dyDescent="0.25">
      <c r="G4649" s="43"/>
      <c r="H4649" s="43"/>
      <c r="I4649" s="43"/>
      <c r="J4649" s="43"/>
      <c r="K4649" s="133"/>
      <c r="L4649" s="43"/>
      <c r="M4649" s="133"/>
      <c r="N4649" s="133"/>
      <c r="O4649" s="43"/>
      <c r="P4649" s="43"/>
    </row>
    <row r="4650" spans="7:16" x14ac:dyDescent="0.25">
      <c r="G4650" s="43"/>
      <c r="H4650" s="43"/>
      <c r="I4650" s="43"/>
      <c r="J4650" s="43"/>
      <c r="K4650" s="133"/>
      <c r="L4650" s="43"/>
      <c r="M4650" s="133"/>
      <c r="N4650" s="133"/>
      <c r="O4650" s="43"/>
      <c r="P4650" s="43"/>
    </row>
    <row r="4651" spans="7:16" x14ac:dyDescent="0.25">
      <c r="G4651" s="43"/>
      <c r="H4651" s="43"/>
      <c r="I4651" s="43"/>
      <c r="J4651" s="43"/>
      <c r="K4651" s="133"/>
      <c r="L4651" s="43"/>
      <c r="M4651" s="133"/>
      <c r="N4651" s="133"/>
      <c r="O4651" s="43"/>
      <c r="P4651" s="43"/>
    </row>
    <row r="4652" spans="7:16" x14ac:dyDescent="0.25">
      <c r="G4652" s="43"/>
      <c r="H4652" s="43"/>
      <c r="I4652" s="43"/>
      <c r="J4652" s="43"/>
      <c r="K4652" s="133"/>
      <c r="L4652" s="43"/>
      <c r="M4652" s="133"/>
      <c r="N4652" s="133"/>
      <c r="O4652" s="43"/>
      <c r="P4652" s="43"/>
    </row>
    <row r="4653" spans="7:16" x14ac:dyDescent="0.25">
      <c r="G4653" s="43"/>
      <c r="H4653" s="43"/>
      <c r="I4653" s="43"/>
      <c r="J4653" s="43"/>
      <c r="K4653" s="133"/>
      <c r="L4653" s="43"/>
      <c r="M4653" s="133"/>
      <c r="N4653" s="133"/>
      <c r="O4653" s="43"/>
      <c r="P4653" s="43"/>
    </row>
    <row r="4654" spans="7:16" x14ac:dyDescent="0.25">
      <c r="G4654" s="43"/>
      <c r="H4654" s="43"/>
      <c r="I4654" s="43"/>
      <c r="J4654" s="43"/>
      <c r="K4654" s="133"/>
      <c r="L4654" s="43"/>
      <c r="M4654" s="133"/>
      <c r="N4654" s="133"/>
      <c r="O4654" s="43"/>
      <c r="P4654" s="43"/>
    </row>
    <row r="4655" spans="7:16" x14ac:dyDescent="0.25">
      <c r="G4655" s="43"/>
      <c r="H4655" s="43"/>
      <c r="I4655" s="43"/>
      <c r="J4655" s="43"/>
      <c r="K4655" s="133"/>
      <c r="L4655" s="43"/>
      <c r="M4655" s="133"/>
      <c r="N4655" s="133"/>
      <c r="O4655" s="43"/>
      <c r="P4655" s="43"/>
    </row>
    <row r="4656" spans="7:16" x14ac:dyDescent="0.25">
      <c r="G4656" s="43"/>
      <c r="H4656" s="43"/>
      <c r="I4656" s="43"/>
      <c r="J4656" s="43"/>
      <c r="K4656" s="133"/>
      <c r="L4656" s="43"/>
      <c r="M4656" s="133"/>
      <c r="N4656" s="133"/>
      <c r="O4656" s="43"/>
      <c r="P4656" s="43"/>
    </row>
    <row r="4657" spans="7:16" x14ac:dyDescent="0.25">
      <c r="G4657" s="43"/>
      <c r="H4657" s="43"/>
      <c r="I4657" s="43"/>
      <c r="J4657" s="43"/>
      <c r="K4657" s="133"/>
      <c r="L4657" s="43"/>
      <c r="M4657" s="133"/>
      <c r="N4657" s="133"/>
      <c r="O4657" s="43"/>
      <c r="P4657" s="43"/>
    </row>
    <row r="4658" spans="7:16" x14ac:dyDescent="0.25">
      <c r="G4658" s="43"/>
      <c r="H4658" s="43"/>
      <c r="I4658" s="43"/>
      <c r="J4658" s="43"/>
      <c r="K4658" s="133"/>
      <c r="L4658" s="43"/>
      <c r="M4658" s="133"/>
      <c r="N4658" s="133"/>
      <c r="O4658" s="43"/>
      <c r="P4658" s="43"/>
    </row>
    <row r="4659" spans="7:16" x14ac:dyDescent="0.25">
      <c r="G4659" s="43"/>
      <c r="H4659" s="43"/>
      <c r="I4659" s="43"/>
      <c r="J4659" s="43"/>
      <c r="K4659" s="133"/>
      <c r="L4659" s="43"/>
      <c r="M4659" s="133"/>
      <c r="N4659" s="133"/>
      <c r="O4659" s="43"/>
      <c r="P4659" s="43"/>
    </row>
    <row r="4660" spans="7:16" x14ac:dyDescent="0.25">
      <c r="G4660" s="43"/>
      <c r="H4660" s="43"/>
      <c r="I4660" s="43"/>
      <c r="J4660" s="43"/>
      <c r="K4660" s="133"/>
      <c r="L4660" s="43"/>
      <c r="M4660" s="133"/>
      <c r="N4660" s="133"/>
      <c r="O4660" s="43"/>
      <c r="P4660" s="43"/>
    </row>
    <row r="4661" spans="7:16" x14ac:dyDescent="0.25">
      <c r="G4661" s="43"/>
      <c r="H4661" s="43"/>
      <c r="I4661" s="43"/>
      <c r="J4661" s="43"/>
      <c r="K4661" s="133"/>
      <c r="L4661" s="43"/>
      <c r="M4661" s="133"/>
      <c r="N4661" s="133"/>
      <c r="O4661" s="43"/>
      <c r="P4661" s="43"/>
    </row>
    <row r="4662" spans="7:16" x14ac:dyDescent="0.25">
      <c r="G4662" s="43"/>
      <c r="H4662" s="43"/>
      <c r="I4662" s="43"/>
      <c r="J4662" s="43"/>
      <c r="K4662" s="133"/>
      <c r="L4662" s="43"/>
      <c r="M4662" s="133"/>
      <c r="N4662" s="133"/>
      <c r="O4662" s="43"/>
      <c r="P4662" s="43"/>
    </row>
    <row r="4663" spans="7:16" x14ac:dyDescent="0.25">
      <c r="G4663" s="43"/>
      <c r="H4663" s="43"/>
      <c r="I4663" s="43"/>
      <c r="J4663" s="43"/>
      <c r="K4663" s="133"/>
      <c r="L4663" s="43"/>
      <c r="M4663" s="133"/>
      <c r="N4663" s="133"/>
      <c r="O4663" s="43"/>
      <c r="P4663" s="43"/>
    </row>
    <row r="4664" spans="7:16" x14ac:dyDescent="0.25">
      <c r="G4664" s="43"/>
      <c r="H4664" s="43"/>
      <c r="I4664" s="43"/>
      <c r="J4664" s="43"/>
      <c r="K4664" s="133"/>
      <c r="L4664" s="43"/>
      <c r="M4664" s="133"/>
      <c r="N4664" s="133"/>
      <c r="O4664" s="43"/>
      <c r="P4664" s="43"/>
    </row>
    <row r="4665" spans="7:16" x14ac:dyDescent="0.25">
      <c r="G4665" s="43"/>
      <c r="H4665" s="43"/>
      <c r="I4665" s="43"/>
      <c r="J4665" s="43"/>
      <c r="K4665" s="133"/>
      <c r="L4665" s="43"/>
      <c r="M4665" s="133"/>
      <c r="N4665" s="133"/>
      <c r="O4665" s="43"/>
      <c r="P4665" s="43"/>
    </row>
    <row r="4666" spans="7:16" x14ac:dyDescent="0.25">
      <c r="G4666" s="43"/>
      <c r="H4666" s="43"/>
      <c r="I4666" s="43"/>
      <c r="J4666" s="43"/>
      <c r="K4666" s="133"/>
      <c r="L4666" s="43"/>
      <c r="M4666" s="133"/>
      <c r="N4666" s="133"/>
      <c r="O4666" s="43"/>
      <c r="P4666" s="43"/>
    </row>
    <row r="4667" spans="7:16" x14ac:dyDescent="0.25">
      <c r="G4667" s="43"/>
      <c r="H4667" s="43"/>
      <c r="I4667" s="43"/>
      <c r="J4667" s="43"/>
      <c r="K4667" s="133"/>
      <c r="L4667" s="43"/>
      <c r="M4667" s="133"/>
      <c r="N4667" s="133"/>
      <c r="O4667" s="43"/>
      <c r="P4667" s="43"/>
    </row>
    <row r="4668" spans="7:16" x14ac:dyDescent="0.25">
      <c r="G4668" s="43"/>
      <c r="H4668" s="43"/>
      <c r="I4668" s="43"/>
      <c r="J4668" s="43"/>
      <c r="K4668" s="133"/>
      <c r="L4668" s="43"/>
      <c r="M4668" s="133"/>
      <c r="N4668" s="133"/>
      <c r="O4668" s="43"/>
      <c r="P4668" s="43"/>
    </row>
    <row r="4669" spans="7:16" x14ac:dyDescent="0.25">
      <c r="G4669" s="43"/>
      <c r="H4669" s="43"/>
      <c r="I4669" s="43"/>
      <c r="J4669" s="43"/>
      <c r="K4669" s="133"/>
      <c r="L4669" s="43"/>
      <c r="M4669" s="133"/>
      <c r="N4669" s="133"/>
      <c r="O4669" s="43"/>
      <c r="P4669" s="43"/>
    </row>
    <row r="4670" spans="7:16" x14ac:dyDescent="0.25">
      <c r="G4670" s="43"/>
      <c r="H4670" s="43"/>
      <c r="I4670" s="43"/>
      <c r="J4670" s="43"/>
      <c r="K4670" s="133"/>
      <c r="L4670" s="43"/>
      <c r="M4670" s="133"/>
      <c r="N4670" s="133"/>
      <c r="O4670" s="43"/>
      <c r="P4670" s="43"/>
    </row>
    <row r="4671" spans="7:16" x14ac:dyDescent="0.25">
      <c r="G4671" s="43"/>
      <c r="H4671" s="43"/>
      <c r="I4671" s="43"/>
      <c r="J4671" s="43"/>
      <c r="K4671" s="133"/>
      <c r="L4671" s="43"/>
      <c r="M4671" s="133"/>
      <c r="N4671" s="133"/>
      <c r="O4671" s="43"/>
      <c r="P4671" s="43"/>
    </row>
    <row r="4672" spans="7:16" x14ac:dyDescent="0.25">
      <c r="G4672" s="43"/>
      <c r="H4672" s="43"/>
      <c r="I4672" s="43"/>
      <c r="J4672" s="43"/>
      <c r="K4672" s="133"/>
      <c r="L4672" s="43"/>
      <c r="M4672" s="133"/>
      <c r="N4672" s="133"/>
      <c r="O4672" s="43"/>
      <c r="P4672" s="43"/>
    </row>
    <row r="4673" spans="7:16" x14ac:dyDescent="0.25">
      <c r="G4673" s="43"/>
      <c r="H4673" s="43"/>
      <c r="I4673" s="43"/>
      <c r="J4673" s="43"/>
      <c r="K4673" s="133"/>
      <c r="L4673" s="43"/>
      <c r="M4673" s="133"/>
      <c r="N4673" s="133"/>
      <c r="O4673" s="43"/>
      <c r="P4673" s="43"/>
    </row>
    <row r="4674" spans="7:16" x14ac:dyDescent="0.25">
      <c r="G4674" s="43"/>
      <c r="H4674" s="43"/>
      <c r="I4674" s="43"/>
      <c r="J4674" s="43"/>
      <c r="K4674" s="133"/>
      <c r="L4674" s="43"/>
      <c r="M4674" s="133"/>
      <c r="N4674" s="133"/>
      <c r="O4674" s="43"/>
      <c r="P4674" s="43"/>
    </row>
    <row r="4675" spans="7:16" x14ac:dyDescent="0.25">
      <c r="G4675" s="43"/>
      <c r="H4675" s="43"/>
      <c r="I4675" s="43"/>
      <c r="J4675" s="43"/>
      <c r="K4675" s="133"/>
      <c r="L4675" s="43"/>
      <c r="M4675" s="133"/>
      <c r="N4675" s="133"/>
      <c r="O4675" s="43"/>
      <c r="P4675" s="43"/>
    </row>
    <row r="4676" spans="7:16" x14ac:dyDescent="0.25">
      <c r="G4676" s="43"/>
      <c r="H4676" s="43"/>
      <c r="I4676" s="43"/>
      <c r="J4676" s="43"/>
      <c r="K4676" s="133"/>
      <c r="L4676" s="43"/>
      <c r="M4676" s="133"/>
      <c r="N4676" s="133"/>
      <c r="O4676" s="43"/>
      <c r="P4676" s="43"/>
    </row>
    <row r="4677" spans="7:16" x14ac:dyDescent="0.25">
      <c r="G4677" s="43"/>
      <c r="H4677" s="43"/>
      <c r="I4677" s="43"/>
      <c r="J4677" s="43"/>
      <c r="K4677" s="133"/>
      <c r="L4677" s="43"/>
      <c r="M4677" s="133"/>
      <c r="N4677" s="133"/>
      <c r="O4677" s="43"/>
      <c r="P4677" s="43"/>
    </row>
    <row r="4678" spans="7:16" x14ac:dyDescent="0.25">
      <c r="G4678" s="43"/>
      <c r="H4678" s="43"/>
      <c r="I4678" s="43"/>
      <c r="J4678" s="43"/>
      <c r="K4678" s="133"/>
      <c r="L4678" s="43"/>
      <c r="M4678" s="133"/>
      <c r="N4678" s="133"/>
      <c r="O4678" s="43"/>
      <c r="P4678" s="43"/>
    </row>
    <row r="4679" spans="7:16" x14ac:dyDescent="0.25">
      <c r="G4679" s="43"/>
      <c r="H4679" s="43"/>
      <c r="I4679" s="43"/>
      <c r="J4679" s="43"/>
      <c r="K4679" s="133"/>
      <c r="L4679" s="43"/>
      <c r="M4679" s="133"/>
      <c r="N4679" s="133"/>
      <c r="O4679" s="43"/>
      <c r="P4679" s="43"/>
    </row>
    <row r="4680" spans="7:16" x14ac:dyDescent="0.25">
      <c r="G4680" s="43"/>
      <c r="H4680" s="43"/>
      <c r="I4680" s="43"/>
      <c r="J4680" s="43"/>
      <c r="K4680" s="133"/>
      <c r="L4680" s="43"/>
      <c r="M4680" s="133"/>
      <c r="N4680" s="133"/>
      <c r="O4680" s="43"/>
      <c r="P4680" s="43"/>
    </row>
    <row r="4681" spans="7:16" x14ac:dyDescent="0.25">
      <c r="G4681" s="43"/>
      <c r="H4681" s="43"/>
      <c r="I4681" s="43"/>
      <c r="J4681" s="43"/>
      <c r="K4681" s="133"/>
      <c r="L4681" s="43"/>
      <c r="M4681" s="133"/>
      <c r="N4681" s="133"/>
      <c r="O4681" s="43"/>
      <c r="P4681" s="43"/>
    </row>
    <row r="4682" spans="7:16" x14ac:dyDescent="0.25">
      <c r="G4682" s="43"/>
      <c r="H4682" s="43"/>
      <c r="I4682" s="43"/>
      <c r="J4682" s="43"/>
      <c r="K4682" s="133"/>
      <c r="L4682" s="43"/>
      <c r="M4682" s="133"/>
      <c r="N4682" s="133"/>
      <c r="O4682" s="43"/>
      <c r="P4682" s="43"/>
    </row>
    <row r="4683" spans="7:16" x14ac:dyDescent="0.25">
      <c r="G4683" s="43"/>
      <c r="H4683" s="43"/>
      <c r="I4683" s="43"/>
      <c r="J4683" s="43"/>
      <c r="K4683" s="133"/>
      <c r="L4683" s="43"/>
      <c r="M4683" s="133"/>
      <c r="N4683" s="133"/>
      <c r="O4683" s="43"/>
      <c r="P4683" s="43"/>
    </row>
    <row r="4684" spans="7:16" x14ac:dyDescent="0.25">
      <c r="G4684" s="43"/>
      <c r="H4684" s="43"/>
      <c r="I4684" s="43"/>
      <c r="J4684" s="43"/>
      <c r="K4684" s="133"/>
      <c r="L4684" s="43"/>
      <c r="M4684" s="133"/>
      <c r="N4684" s="133"/>
      <c r="O4684" s="43"/>
      <c r="P4684" s="43"/>
    </row>
    <row r="4685" spans="7:16" x14ac:dyDescent="0.25">
      <c r="G4685" s="43"/>
      <c r="H4685" s="43"/>
      <c r="I4685" s="43"/>
      <c r="J4685" s="43"/>
      <c r="K4685" s="133"/>
      <c r="L4685" s="43"/>
      <c r="M4685" s="133"/>
      <c r="N4685" s="133"/>
      <c r="O4685" s="43"/>
      <c r="P4685" s="43"/>
    </row>
    <row r="4686" spans="7:16" x14ac:dyDescent="0.25">
      <c r="G4686" s="43"/>
      <c r="H4686" s="43"/>
      <c r="I4686" s="43"/>
      <c r="J4686" s="43"/>
      <c r="K4686" s="133"/>
      <c r="L4686" s="43"/>
      <c r="M4686" s="133"/>
      <c r="N4686" s="133"/>
      <c r="O4686" s="43"/>
      <c r="P4686" s="43"/>
    </row>
    <row r="4687" spans="7:16" x14ac:dyDescent="0.25">
      <c r="G4687" s="43"/>
      <c r="H4687" s="43"/>
      <c r="I4687" s="43"/>
      <c r="J4687" s="43"/>
      <c r="K4687" s="133"/>
      <c r="L4687" s="43"/>
      <c r="M4687" s="133"/>
      <c r="N4687" s="133"/>
      <c r="O4687" s="43"/>
      <c r="P4687" s="43"/>
    </row>
    <row r="4688" spans="7:16" x14ac:dyDescent="0.25">
      <c r="G4688" s="43"/>
      <c r="H4688" s="43"/>
      <c r="I4688" s="43"/>
      <c r="J4688" s="43"/>
      <c r="K4688" s="133"/>
      <c r="L4688" s="43"/>
      <c r="M4688" s="133"/>
      <c r="N4688" s="133"/>
      <c r="O4688" s="43"/>
      <c r="P4688" s="43"/>
    </row>
    <row r="4689" spans="7:16" x14ac:dyDescent="0.25">
      <c r="G4689" s="43"/>
      <c r="H4689" s="43"/>
      <c r="I4689" s="43"/>
      <c r="J4689" s="43"/>
      <c r="K4689" s="133"/>
      <c r="L4689" s="43"/>
      <c r="M4689" s="133"/>
      <c r="N4689" s="133"/>
      <c r="O4689" s="43"/>
      <c r="P4689" s="43"/>
    </row>
    <row r="4690" spans="7:16" x14ac:dyDescent="0.25">
      <c r="G4690" s="43"/>
      <c r="H4690" s="43"/>
      <c r="I4690" s="43"/>
      <c r="J4690" s="43"/>
      <c r="K4690" s="133"/>
      <c r="L4690" s="43"/>
      <c r="M4690" s="133"/>
      <c r="N4690" s="133"/>
      <c r="O4690" s="43"/>
      <c r="P4690" s="43"/>
    </row>
    <row r="4691" spans="7:16" x14ac:dyDescent="0.25">
      <c r="G4691" s="43"/>
      <c r="H4691" s="43"/>
      <c r="I4691" s="43"/>
      <c r="J4691" s="43"/>
      <c r="K4691" s="133"/>
      <c r="L4691" s="43"/>
      <c r="M4691" s="133"/>
      <c r="N4691" s="133"/>
      <c r="O4691" s="43"/>
      <c r="P4691" s="43"/>
    </row>
    <row r="4692" spans="7:16" x14ac:dyDescent="0.25">
      <c r="G4692" s="43"/>
      <c r="H4692" s="43"/>
      <c r="I4692" s="43"/>
      <c r="J4692" s="43"/>
      <c r="K4692" s="133"/>
      <c r="L4692" s="43"/>
      <c r="M4692" s="133"/>
      <c r="N4692" s="133"/>
      <c r="O4692" s="43"/>
      <c r="P4692" s="43"/>
    </row>
    <row r="4693" spans="7:16" x14ac:dyDescent="0.25">
      <c r="G4693" s="43"/>
      <c r="H4693" s="43"/>
      <c r="I4693" s="43"/>
      <c r="J4693" s="43"/>
      <c r="K4693" s="133"/>
      <c r="L4693" s="43"/>
      <c r="M4693" s="133"/>
      <c r="N4693" s="133"/>
      <c r="O4693" s="43"/>
      <c r="P4693" s="43"/>
    </row>
    <row r="4694" spans="7:16" x14ac:dyDescent="0.25">
      <c r="G4694" s="43"/>
      <c r="H4694" s="43"/>
      <c r="I4694" s="43"/>
      <c r="J4694" s="43"/>
      <c r="K4694" s="133"/>
      <c r="L4694" s="43"/>
      <c r="M4694" s="133"/>
      <c r="N4694" s="133"/>
      <c r="O4694" s="43"/>
      <c r="P4694" s="43"/>
    </row>
    <row r="4695" spans="7:16" x14ac:dyDescent="0.25">
      <c r="G4695" s="43"/>
      <c r="H4695" s="43"/>
      <c r="I4695" s="43"/>
      <c r="J4695" s="43"/>
      <c r="K4695" s="133"/>
      <c r="L4695" s="43"/>
      <c r="M4695" s="133"/>
      <c r="N4695" s="133"/>
      <c r="O4695" s="43"/>
      <c r="P4695" s="43"/>
    </row>
    <row r="4696" spans="7:16" x14ac:dyDescent="0.25">
      <c r="G4696" s="43"/>
      <c r="H4696" s="43"/>
      <c r="I4696" s="43"/>
      <c r="J4696" s="43"/>
      <c r="K4696" s="133"/>
      <c r="L4696" s="43"/>
      <c r="M4696" s="133"/>
      <c r="N4696" s="133"/>
      <c r="O4696" s="43"/>
      <c r="P4696" s="43"/>
    </row>
    <row r="4697" spans="7:16" x14ac:dyDescent="0.25">
      <c r="G4697" s="43"/>
      <c r="H4697" s="43"/>
      <c r="I4697" s="43"/>
      <c r="J4697" s="43"/>
      <c r="K4697" s="133"/>
      <c r="L4697" s="43"/>
      <c r="M4697" s="133"/>
      <c r="N4697" s="133"/>
      <c r="O4697" s="43"/>
      <c r="P4697" s="43"/>
    </row>
    <row r="4698" spans="7:16" x14ac:dyDescent="0.25">
      <c r="G4698" s="43"/>
      <c r="H4698" s="43"/>
      <c r="I4698" s="43"/>
      <c r="J4698" s="43"/>
      <c r="K4698" s="133"/>
      <c r="L4698" s="43"/>
      <c r="M4698" s="133"/>
      <c r="N4698" s="133"/>
      <c r="O4698" s="43"/>
      <c r="P4698" s="43"/>
    </row>
    <row r="4699" spans="7:16" x14ac:dyDescent="0.25">
      <c r="G4699" s="43"/>
      <c r="H4699" s="43"/>
      <c r="I4699" s="43"/>
      <c r="J4699" s="43"/>
      <c r="K4699" s="133"/>
      <c r="L4699" s="43"/>
      <c r="M4699" s="133"/>
      <c r="N4699" s="133"/>
      <c r="O4699" s="43"/>
      <c r="P4699" s="43"/>
    </row>
    <row r="4700" spans="7:16" x14ac:dyDescent="0.25">
      <c r="G4700" s="43"/>
      <c r="H4700" s="43"/>
      <c r="I4700" s="43"/>
      <c r="J4700" s="43"/>
      <c r="K4700" s="133"/>
      <c r="L4700" s="43"/>
      <c r="M4700" s="133"/>
      <c r="N4700" s="133"/>
      <c r="O4700" s="43"/>
      <c r="P4700" s="43"/>
    </row>
    <row r="4701" spans="7:16" x14ac:dyDescent="0.25">
      <c r="G4701" s="43"/>
      <c r="H4701" s="43"/>
      <c r="I4701" s="43"/>
      <c r="J4701" s="43"/>
      <c r="K4701" s="133"/>
      <c r="L4701" s="43"/>
      <c r="M4701" s="133"/>
      <c r="N4701" s="133"/>
      <c r="O4701" s="43"/>
      <c r="P4701" s="43"/>
    </row>
    <row r="4702" spans="7:16" x14ac:dyDescent="0.25">
      <c r="G4702" s="43"/>
      <c r="H4702" s="43"/>
      <c r="I4702" s="43"/>
      <c r="J4702" s="43"/>
      <c r="K4702" s="133"/>
      <c r="L4702" s="43"/>
      <c r="M4702" s="133"/>
      <c r="N4702" s="133"/>
      <c r="O4702" s="43"/>
      <c r="P4702" s="43"/>
    </row>
    <row r="4703" spans="7:16" x14ac:dyDescent="0.25">
      <c r="G4703" s="43"/>
      <c r="H4703" s="43"/>
      <c r="I4703" s="43"/>
      <c r="J4703" s="43"/>
      <c r="K4703" s="133"/>
      <c r="L4703" s="43"/>
      <c r="M4703" s="133"/>
      <c r="N4703" s="133"/>
      <c r="O4703" s="43"/>
      <c r="P4703" s="43"/>
    </row>
    <row r="4704" spans="7:16" x14ac:dyDescent="0.25">
      <c r="G4704" s="43"/>
      <c r="H4704" s="43"/>
      <c r="I4704" s="43"/>
      <c r="J4704" s="43"/>
      <c r="K4704" s="133"/>
      <c r="L4704" s="43"/>
      <c r="M4704" s="133"/>
      <c r="N4704" s="133"/>
      <c r="O4704" s="43"/>
      <c r="P4704" s="43"/>
    </row>
    <row r="4705" spans="7:16" x14ac:dyDescent="0.25">
      <c r="G4705" s="43"/>
      <c r="H4705" s="43"/>
      <c r="I4705" s="43"/>
      <c r="J4705" s="43"/>
      <c r="K4705" s="133"/>
      <c r="L4705" s="43"/>
      <c r="M4705" s="133"/>
      <c r="N4705" s="133"/>
      <c r="O4705" s="43"/>
      <c r="P4705" s="43"/>
    </row>
    <row r="4706" spans="7:16" x14ac:dyDescent="0.25">
      <c r="G4706" s="43"/>
      <c r="H4706" s="43"/>
      <c r="I4706" s="43"/>
      <c r="J4706" s="43"/>
      <c r="K4706" s="133"/>
      <c r="L4706" s="43"/>
      <c r="M4706" s="133"/>
      <c r="N4706" s="133"/>
      <c r="O4706" s="43"/>
      <c r="P4706" s="43"/>
    </row>
    <row r="4707" spans="7:16" x14ac:dyDescent="0.25">
      <c r="G4707" s="43"/>
      <c r="H4707" s="43"/>
      <c r="I4707" s="43"/>
      <c r="J4707" s="43"/>
      <c r="K4707" s="133"/>
      <c r="L4707" s="43"/>
      <c r="M4707" s="133"/>
      <c r="N4707" s="133"/>
      <c r="O4707" s="43"/>
      <c r="P4707" s="43"/>
    </row>
    <row r="4708" spans="7:16" x14ac:dyDescent="0.25">
      <c r="G4708" s="43"/>
      <c r="H4708" s="43"/>
      <c r="I4708" s="43"/>
      <c r="J4708" s="43"/>
      <c r="K4708" s="133"/>
      <c r="L4708" s="43"/>
      <c r="M4708" s="133"/>
      <c r="N4708" s="133"/>
      <c r="O4708" s="43"/>
      <c r="P4708" s="43"/>
    </row>
    <row r="4709" spans="7:16" x14ac:dyDescent="0.25">
      <c r="G4709" s="43"/>
      <c r="H4709" s="43"/>
      <c r="I4709" s="43"/>
      <c r="J4709" s="43"/>
      <c r="K4709" s="133"/>
      <c r="L4709" s="43"/>
      <c r="M4709" s="133"/>
      <c r="N4709" s="133"/>
      <c r="O4709" s="43"/>
      <c r="P4709" s="43"/>
    </row>
    <row r="4710" spans="7:16" x14ac:dyDescent="0.25">
      <c r="G4710" s="43"/>
      <c r="H4710" s="43"/>
      <c r="I4710" s="43"/>
      <c r="J4710" s="43"/>
      <c r="K4710" s="133"/>
      <c r="L4710" s="43"/>
      <c r="M4710" s="133"/>
      <c r="N4710" s="133"/>
      <c r="O4710" s="43"/>
      <c r="P4710" s="43"/>
    </row>
    <row r="4711" spans="7:16" x14ac:dyDescent="0.25">
      <c r="G4711" s="43"/>
      <c r="H4711" s="43"/>
      <c r="I4711" s="43"/>
      <c r="J4711" s="43"/>
      <c r="K4711" s="133"/>
      <c r="L4711" s="43"/>
      <c r="M4711" s="133"/>
      <c r="N4711" s="133"/>
      <c r="O4711" s="43"/>
      <c r="P4711" s="43"/>
    </row>
    <row r="4712" spans="7:16" x14ac:dyDescent="0.25">
      <c r="G4712" s="43"/>
      <c r="H4712" s="43"/>
      <c r="I4712" s="43"/>
      <c r="J4712" s="43"/>
      <c r="K4712" s="133"/>
      <c r="L4712" s="43"/>
      <c r="M4712" s="133"/>
      <c r="N4712" s="133"/>
      <c r="O4712" s="43"/>
      <c r="P4712" s="43"/>
    </row>
    <row r="4713" spans="7:16" x14ac:dyDescent="0.25">
      <c r="G4713" s="43"/>
      <c r="H4713" s="43"/>
      <c r="I4713" s="43"/>
      <c r="J4713" s="43"/>
      <c r="K4713" s="133"/>
      <c r="L4713" s="43"/>
      <c r="M4713" s="133"/>
      <c r="N4713" s="133"/>
      <c r="O4713" s="43"/>
      <c r="P4713" s="43"/>
    </row>
    <row r="4714" spans="7:16" x14ac:dyDescent="0.25">
      <c r="G4714" s="43"/>
      <c r="H4714" s="43"/>
      <c r="I4714" s="43"/>
      <c r="J4714" s="43"/>
      <c r="K4714" s="133"/>
      <c r="L4714" s="43"/>
      <c r="M4714" s="133"/>
      <c r="N4714" s="133"/>
      <c r="O4714" s="43"/>
      <c r="P4714" s="43"/>
    </row>
    <row r="4715" spans="7:16" x14ac:dyDescent="0.25">
      <c r="G4715" s="43"/>
      <c r="H4715" s="43"/>
      <c r="I4715" s="43"/>
      <c r="J4715" s="43"/>
      <c r="K4715" s="133"/>
      <c r="L4715" s="43"/>
      <c r="M4715" s="133"/>
      <c r="N4715" s="133"/>
      <c r="O4715" s="43"/>
      <c r="P4715" s="43"/>
    </row>
    <row r="4716" spans="7:16" x14ac:dyDescent="0.25">
      <c r="G4716" s="43"/>
      <c r="H4716" s="43"/>
      <c r="I4716" s="43"/>
      <c r="J4716" s="43"/>
      <c r="K4716" s="133"/>
      <c r="L4716" s="43"/>
      <c r="M4716" s="133"/>
      <c r="N4716" s="133"/>
      <c r="O4716" s="43"/>
      <c r="P4716" s="43"/>
    </row>
    <row r="4717" spans="7:16" x14ac:dyDescent="0.25">
      <c r="G4717" s="43"/>
      <c r="H4717" s="43"/>
      <c r="I4717" s="43"/>
      <c r="J4717" s="43"/>
      <c r="K4717" s="133"/>
      <c r="L4717" s="43"/>
      <c r="M4717" s="133"/>
      <c r="N4717" s="133"/>
      <c r="O4717" s="43"/>
      <c r="P4717" s="43"/>
    </row>
    <row r="4718" spans="7:16" x14ac:dyDescent="0.25">
      <c r="G4718" s="43"/>
      <c r="H4718" s="43"/>
      <c r="I4718" s="43"/>
      <c r="J4718" s="43"/>
      <c r="K4718" s="133"/>
      <c r="L4718" s="43"/>
      <c r="M4718" s="133"/>
      <c r="N4718" s="133"/>
      <c r="O4718" s="43"/>
      <c r="P4718" s="43"/>
    </row>
    <row r="4719" spans="7:16" x14ac:dyDescent="0.25">
      <c r="G4719" s="43"/>
      <c r="H4719" s="43"/>
      <c r="I4719" s="43"/>
      <c r="J4719" s="43"/>
      <c r="K4719" s="133"/>
      <c r="L4719" s="43"/>
      <c r="M4719" s="133"/>
      <c r="N4719" s="133"/>
      <c r="O4719" s="43"/>
      <c r="P4719" s="43"/>
    </row>
    <row r="4720" spans="7:16" x14ac:dyDescent="0.25">
      <c r="G4720" s="43"/>
      <c r="H4720" s="43"/>
      <c r="I4720" s="43"/>
      <c r="J4720" s="43"/>
      <c r="K4720" s="133"/>
      <c r="L4720" s="43"/>
      <c r="M4720" s="133"/>
      <c r="N4720" s="133"/>
      <c r="O4720" s="43"/>
      <c r="P4720" s="43"/>
    </row>
    <row r="4721" spans="7:16" x14ac:dyDescent="0.25">
      <c r="G4721" s="43"/>
      <c r="H4721" s="43"/>
      <c r="I4721" s="43"/>
      <c r="J4721" s="43"/>
      <c r="K4721" s="133"/>
      <c r="L4721" s="43"/>
      <c r="M4721" s="133"/>
      <c r="N4721" s="133"/>
      <c r="O4721" s="43"/>
      <c r="P4721" s="43"/>
    </row>
    <row r="4722" spans="7:16" x14ac:dyDescent="0.25">
      <c r="G4722" s="43"/>
      <c r="H4722" s="43"/>
      <c r="I4722" s="43"/>
      <c r="J4722" s="43"/>
      <c r="K4722" s="133"/>
      <c r="L4722" s="43"/>
      <c r="M4722" s="133"/>
      <c r="N4722" s="133"/>
      <c r="O4722" s="43"/>
      <c r="P4722" s="43"/>
    </row>
    <row r="4723" spans="7:16" x14ac:dyDescent="0.25">
      <c r="G4723" s="43"/>
      <c r="H4723" s="43"/>
      <c r="I4723" s="43"/>
      <c r="J4723" s="43"/>
      <c r="K4723" s="133"/>
      <c r="L4723" s="43"/>
      <c r="M4723" s="133"/>
      <c r="N4723" s="133"/>
      <c r="O4723" s="43"/>
      <c r="P4723" s="43"/>
    </row>
    <row r="4724" spans="7:16" x14ac:dyDescent="0.25">
      <c r="G4724" s="43"/>
      <c r="H4724" s="43"/>
      <c r="I4724" s="43"/>
      <c r="J4724" s="43"/>
      <c r="K4724" s="133"/>
      <c r="L4724" s="43"/>
      <c r="M4724" s="133"/>
      <c r="N4724" s="133"/>
      <c r="O4724" s="43"/>
      <c r="P4724" s="43"/>
    </row>
    <row r="4725" spans="7:16" x14ac:dyDescent="0.25">
      <c r="G4725" s="43"/>
      <c r="H4725" s="43"/>
      <c r="I4725" s="43"/>
      <c r="J4725" s="43"/>
      <c r="K4725" s="133"/>
      <c r="L4725" s="43"/>
      <c r="M4725" s="133"/>
      <c r="N4725" s="133"/>
      <c r="O4725" s="43"/>
      <c r="P4725" s="43"/>
    </row>
    <row r="4726" spans="7:16" x14ac:dyDescent="0.25">
      <c r="G4726" s="43"/>
      <c r="H4726" s="43"/>
      <c r="I4726" s="43"/>
      <c r="J4726" s="43"/>
      <c r="K4726" s="133"/>
      <c r="L4726" s="43"/>
      <c r="M4726" s="133"/>
      <c r="N4726" s="133"/>
      <c r="O4726" s="43"/>
      <c r="P4726" s="43"/>
    </row>
    <row r="4727" spans="7:16" x14ac:dyDescent="0.25">
      <c r="G4727" s="43"/>
      <c r="H4727" s="43"/>
      <c r="I4727" s="43"/>
      <c r="J4727" s="43"/>
      <c r="K4727" s="133"/>
      <c r="L4727" s="43"/>
      <c r="M4727" s="133"/>
      <c r="N4727" s="133"/>
      <c r="O4727" s="43"/>
      <c r="P4727" s="43"/>
    </row>
    <row r="4728" spans="7:16" x14ac:dyDescent="0.25">
      <c r="G4728" s="43"/>
      <c r="H4728" s="43"/>
      <c r="I4728" s="43"/>
      <c r="J4728" s="43"/>
      <c r="K4728" s="133"/>
      <c r="L4728" s="43"/>
      <c r="M4728" s="133"/>
      <c r="N4728" s="133"/>
      <c r="O4728" s="43"/>
      <c r="P4728" s="43"/>
    </row>
    <row r="4729" spans="7:16" x14ac:dyDescent="0.25">
      <c r="G4729" s="43"/>
      <c r="H4729" s="43"/>
      <c r="I4729" s="43"/>
      <c r="J4729" s="43"/>
      <c r="K4729" s="133"/>
      <c r="L4729" s="43"/>
      <c r="M4729" s="133"/>
      <c r="N4729" s="133"/>
      <c r="O4729" s="43"/>
      <c r="P4729" s="43"/>
    </row>
    <row r="4730" spans="7:16" x14ac:dyDescent="0.25">
      <c r="G4730" s="43"/>
      <c r="H4730" s="43"/>
      <c r="I4730" s="43"/>
      <c r="J4730" s="43"/>
      <c r="K4730" s="133"/>
      <c r="L4730" s="43"/>
      <c r="M4730" s="133"/>
      <c r="N4730" s="133"/>
      <c r="O4730" s="43"/>
      <c r="P4730" s="43"/>
    </row>
    <row r="4731" spans="7:16" x14ac:dyDescent="0.25">
      <c r="G4731" s="43"/>
      <c r="H4731" s="43"/>
      <c r="I4731" s="43"/>
      <c r="J4731" s="43"/>
      <c r="K4731" s="133"/>
      <c r="L4731" s="43"/>
      <c r="M4731" s="133"/>
      <c r="N4731" s="133"/>
      <c r="O4731" s="43"/>
      <c r="P4731" s="43"/>
    </row>
    <row r="4732" spans="7:16" x14ac:dyDescent="0.25">
      <c r="G4732" s="43"/>
      <c r="H4732" s="43"/>
      <c r="I4732" s="43"/>
      <c r="J4732" s="43"/>
      <c r="K4732" s="133"/>
      <c r="L4732" s="43"/>
      <c r="M4732" s="133"/>
      <c r="N4732" s="133"/>
      <c r="O4732" s="43"/>
      <c r="P4732" s="43"/>
    </row>
    <row r="4733" spans="7:16" x14ac:dyDescent="0.25">
      <c r="G4733" s="43"/>
      <c r="H4733" s="43"/>
      <c r="I4733" s="43"/>
      <c r="J4733" s="43"/>
      <c r="K4733" s="133"/>
      <c r="L4733" s="43"/>
      <c r="M4733" s="133"/>
      <c r="N4733" s="133"/>
      <c r="O4733" s="43"/>
      <c r="P4733" s="43"/>
    </row>
    <row r="4734" spans="7:16" x14ac:dyDescent="0.25">
      <c r="G4734" s="43"/>
      <c r="H4734" s="43"/>
      <c r="I4734" s="43"/>
      <c r="J4734" s="43"/>
      <c r="K4734" s="133"/>
      <c r="L4734" s="43"/>
      <c r="M4734" s="133"/>
      <c r="N4734" s="133"/>
      <c r="O4734" s="43"/>
      <c r="P4734" s="43"/>
    </row>
    <row r="4735" spans="7:16" x14ac:dyDescent="0.25">
      <c r="G4735" s="43"/>
      <c r="H4735" s="43"/>
      <c r="I4735" s="43"/>
      <c r="J4735" s="43"/>
      <c r="K4735" s="133"/>
      <c r="L4735" s="43"/>
      <c r="M4735" s="133"/>
      <c r="N4735" s="133"/>
      <c r="O4735" s="43"/>
      <c r="P4735" s="43"/>
    </row>
    <row r="4736" spans="7:16" x14ac:dyDescent="0.25">
      <c r="G4736" s="43"/>
      <c r="H4736" s="43"/>
      <c r="I4736" s="43"/>
      <c r="J4736" s="43"/>
      <c r="K4736" s="133"/>
      <c r="L4736" s="43"/>
      <c r="M4736" s="133"/>
      <c r="N4736" s="133"/>
      <c r="O4736" s="43"/>
      <c r="P4736" s="43"/>
    </row>
    <row r="4737" spans="7:16" x14ac:dyDescent="0.25">
      <c r="G4737" s="43"/>
      <c r="H4737" s="43"/>
      <c r="I4737" s="43"/>
      <c r="J4737" s="43"/>
      <c r="K4737" s="133"/>
      <c r="L4737" s="43"/>
      <c r="M4737" s="133"/>
      <c r="N4737" s="133"/>
      <c r="O4737" s="43"/>
      <c r="P4737" s="43"/>
    </row>
    <row r="4738" spans="7:16" x14ac:dyDescent="0.25">
      <c r="G4738" s="43"/>
      <c r="H4738" s="43"/>
      <c r="I4738" s="43"/>
      <c r="J4738" s="43"/>
      <c r="K4738" s="133"/>
      <c r="L4738" s="43"/>
      <c r="M4738" s="133"/>
      <c r="N4738" s="133"/>
      <c r="O4738" s="43"/>
      <c r="P4738" s="43"/>
    </row>
    <row r="4739" spans="7:16" x14ac:dyDescent="0.25">
      <c r="G4739" s="43"/>
      <c r="H4739" s="43"/>
      <c r="I4739" s="43"/>
      <c r="J4739" s="43"/>
      <c r="K4739" s="133"/>
      <c r="L4739" s="43"/>
      <c r="M4739" s="133"/>
      <c r="N4739" s="133"/>
      <c r="O4739" s="43"/>
      <c r="P4739" s="43"/>
    </row>
    <row r="4740" spans="7:16" x14ac:dyDescent="0.25">
      <c r="G4740" s="43"/>
      <c r="H4740" s="43"/>
      <c r="I4740" s="43"/>
      <c r="J4740" s="43"/>
      <c r="K4740" s="133"/>
      <c r="L4740" s="43"/>
      <c r="M4740" s="133"/>
      <c r="N4740" s="133"/>
      <c r="O4740" s="43"/>
      <c r="P4740" s="43"/>
    </row>
    <row r="4741" spans="7:16" x14ac:dyDescent="0.25">
      <c r="G4741" s="43"/>
      <c r="H4741" s="43"/>
      <c r="I4741" s="43"/>
      <c r="J4741" s="43"/>
      <c r="K4741" s="133"/>
      <c r="L4741" s="43"/>
      <c r="M4741" s="133"/>
      <c r="N4741" s="133"/>
      <c r="O4741" s="43"/>
      <c r="P4741" s="43"/>
    </row>
    <row r="4742" spans="7:16" x14ac:dyDescent="0.25">
      <c r="G4742" s="43"/>
      <c r="H4742" s="43"/>
      <c r="I4742" s="43"/>
      <c r="J4742" s="43"/>
      <c r="K4742" s="133"/>
      <c r="L4742" s="43"/>
      <c r="M4742" s="133"/>
      <c r="N4742" s="133"/>
      <c r="O4742" s="43"/>
      <c r="P4742" s="43"/>
    </row>
    <row r="4743" spans="7:16" x14ac:dyDescent="0.25">
      <c r="G4743" s="43"/>
      <c r="H4743" s="43"/>
      <c r="I4743" s="43"/>
      <c r="J4743" s="43"/>
      <c r="K4743" s="133"/>
      <c r="L4743" s="43"/>
      <c r="M4743" s="133"/>
      <c r="N4743" s="133"/>
      <c r="O4743" s="43"/>
      <c r="P4743" s="43"/>
    </row>
    <row r="4744" spans="7:16" x14ac:dyDescent="0.25">
      <c r="G4744" s="43"/>
      <c r="H4744" s="43"/>
      <c r="I4744" s="43"/>
      <c r="J4744" s="43"/>
      <c r="K4744" s="133"/>
      <c r="L4744" s="43"/>
      <c r="M4744" s="133"/>
      <c r="N4744" s="133"/>
      <c r="O4744" s="43"/>
      <c r="P4744" s="43"/>
    </row>
    <row r="4745" spans="7:16" x14ac:dyDescent="0.25">
      <c r="G4745" s="43"/>
      <c r="H4745" s="43"/>
      <c r="I4745" s="43"/>
      <c r="J4745" s="43"/>
      <c r="K4745" s="133"/>
      <c r="L4745" s="43"/>
      <c r="M4745" s="133"/>
      <c r="N4745" s="133"/>
      <c r="O4745" s="43"/>
      <c r="P4745" s="43"/>
    </row>
    <row r="4746" spans="7:16" x14ac:dyDescent="0.25">
      <c r="G4746" s="43"/>
      <c r="H4746" s="43"/>
      <c r="I4746" s="43"/>
      <c r="J4746" s="43"/>
      <c r="K4746" s="133"/>
      <c r="L4746" s="43"/>
      <c r="M4746" s="133"/>
      <c r="N4746" s="133"/>
      <c r="O4746" s="43"/>
      <c r="P4746" s="43"/>
    </row>
    <row r="4747" spans="7:16" x14ac:dyDescent="0.25">
      <c r="G4747" s="43"/>
      <c r="H4747" s="43"/>
      <c r="I4747" s="43"/>
      <c r="J4747" s="43"/>
      <c r="K4747" s="133"/>
      <c r="L4747" s="43"/>
      <c r="M4747" s="133"/>
      <c r="N4747" s="133"/>
      <c r="O4747" s="43"/>
      <c r="P4747" s="43"/>
    </row>
    <row r="4748" spans="7:16" x14ac:dyDescent="0.25">
      <c r="G4748" s="43"/>
      <c r="H4748" s="43"/>
      <c r="I4748" s="43"/>
      <c r="J4748" s="43"/>
      <c r="K4748" s="133"/>
      <c r="L4748" s="43"/>
      <c r="M4748" s="133"/>
      <c r="N4748" s="133"/>
      <c r="O4748" s="43"/>
      <c r="P4748" s="43"/>
    </row>
    <row r="4749" spans="7:16" x14ac:dyDescent="0.25">
      <c r="G4749" s="43"/>
      <c r="H4749" s="43"/>
      <c r="I4749" s="43"/>
      <c r="J4749" s="43"/>
      <c r="K4749" s="133"/>
      <c r="L4749" s="43"/>
      <c r="M4749" s="133"/>
      <c r="N4749" s="133"/>
      <c r="O4749" s="43"/>
      <c r="P4749" s="43"/>
    </row>
    <row r="4750" spans="7:16" x14ac:dyDescent="0.25">
      <c r="G4750" s="43"/>
      <c r="H4750" s="43"/>
      <c r="I4750" s="43"/>
      <c r="J4750" s="43"/>
      <c r="K4750" s="133"/>
      <c r="L4750" s="43"/>
      <c r="M4750" s="133"/>
      <c r="N4750" s="133"/>
      <c r="O4750" s="43"/>
      <c r="P4750" s="43"/>
    </row>
    <row r="4751" spans="7:16" x14ac:dyDescent="0.25">
      <c r="G4751" s="43"/>
      <c r="H4751" s="43"/>
      <c r="I4751" s="43"/>
      <c r="J4751" s="43"/>
      <c r="K4751" s="133"/>
      <c r="L4751" s="43"/>
      <c r="M4751" s="133"/>
      <c r="N4751" s="133"/>
      <c r="O4751" s="43"/>
      <c r="P4751" s="43"/>
    </row>
    <row r="4752" spans="7:16" x14ac:dyDescent="0.25">
      <c r="G4752" s="43"/>
      <c r="H4752" s="43"/>
      <c r="I4752" s="43"/>
      <c r="J4752" s="43"/>
      <c r="K4752" s="133"/>
      <c r="L4752" s="43"/>
      <c r="M4752" s="133"/>
      <c r="N4752" s="133"/>
      <c r="O4752" s="43"/>
      <c r="P4752" s="43"/>
    </row>
    <row r="4753" spans="7:16" x14ac:dyDescent="0.25">
      <c r="G4753" s="43"/>
      <c r="H4753" s="43"/>
      <c r="I4753" s="43"/>
      <c r="J4753" s="43"/>
      <c r="K4753" s="133"/>
      <c r="L4753" s="43"/>
      <c r="M4753" s="133"/>
      <c r="N4753" s="133"/>
      <c r="O4753" s="43"/>
      <c r="P4753" s="43"/>
    </row>
    <row r="4754" spans="7:16" x14ac:dyDescent="0.25">
      <c r="G4754" s="43"/>
      <c r="H4754" s="43"/>
      <c r="I4754" s="43"/>
      <c r="J4754" s="43"/>
      <c r="K4754" s="133"/>
      <c r="L4754" s="43"/>
      <c r="M4754" s="133"/>
      <c r="N4754" s="133"/>
      <c r="O4754" s="43"/>
      <c r="P4754" s="43"/>
    </row>
    <row r="4755" spans="7:16" x14ac:dyDescent="0.25">
      <c r="G4755" s="43"/>
      <c r="H4755" s="43"/>
      <c r="I4755" s="43"/>
      <c r="J4755" s="43"/>
      <c r="K4755" s="133"/>
      <c r="L4755" s="43"/>
      <c r="M4755" s="133"/>
      <c r="N4755" s="133"/>
      <c r="O4755" s="43"/>
      <c r="P4755" s="43"/>
    </row>
    <row r="4756" spans="7:16" x14ac:dyDescent="0.25">
      <c r="G4756" s="43"/>
      <c r="H4756" s="43"/>
      <c r="I4756" s="43"/>
      <c r="J4756" s="43"/>
      <c r="K4756" s="133"/>
      <c r="L4756" s="43"/>
      <c r="M4756" s="133"/>
      <c r="N4756" s="133"/>
      <c r="O4756" s="43"/>
      <c r="P4756" s="43"/>
    </row>
    <row r="4757" spans="7:16" x14ac:dyDescent="0.25">
      <c r="G4757" s="43"/>
      <c r="H4757" s="43"/>
      <c r="I4757" s="43"/>
      <c r="J4757" s="43"/>
      <c r="K4757" s="133"/>
      <c r="L4757" s="43"/>
      <c r="M4757" s="133"/>
      <c r="N4757" s="133"/>
      <c r="O4757" s="43"/>
      <c r="P4757" s="43"/>
    </row>
    <row r="4758" spans="7:16" x14ac:dyDescent="0.25">
      <c r="G4758" s="43"/>
      <c r="H4758" s="43"/>
      <c r="I4758" s="43"/>
      <c r="J4758" s="43"/>
      <c r="K4758" s="133"/>
      <c r="L4758" s="43"/>
      <c r="M4758" s="133"/>
      <c r="N4758" s="133"/>
      <c r="O4758" s="43"/>
      <c r="P4758" s="43"/>
    </row>
    <row r="4759" spans="7:16" x14ac:dyDescent="0.25">
      <c r="G4759" s="43"/>
      <c r="H4759" s="43"/>
      <c r="I4759" s="43"/>
      <c r="J4759" s="43"/>
      <c r="K4759" s="133"/>
      <c r="L4759" s="43"/>
      <c r="M4759" s="133"/>
      <c r="N4759" s="133"/>
      <c r="O4759" s="43"/>
      <c r="P4759" s="43"/>
    </row>
    <row r="4760" spans="7:16" x14ac:dyDescent="0.25">
      <c r="G4760" s="43"/>
      <c r="H4760" s="43"/>
      <c r="I4760" s="43"/>
      <c r="J4760" s="43"/>
      <c r="K4760" s="133"/>
      <c r="L4760" s="43"/>
      <c r="M4760" s="133"/>
      <c r="N4760" s="133"/>
      <c r="O4760" s="43"/>
      <c r="P4760" s="43"/>
    </row>
    <row r="4761" spans="7:16" x14ac:dyDescent="0.25">
      <c r="G4761" s="43"/>
      <c r="H4761" s="43"/>
      <c r="I4761" s="43"/>
      <c r="J4761" s="43"/>
      <c r="K4761" s="133"/>
      <c r="L4761" s="43"/>
      <c r="M4761" s="133"/>
      <c r="N4761" s="133"/>
      <c r="O4761" s="43"/>
      <c r="P4761" s="43"/>
    </row>
    <row r="4762" spans="7:16" x14ac:dyDescent="0.25">
      <c r="G4762" s="43"/>
      <c r="H4762" s="43"/>
      <c r="I4762" s="43"/>
      <c r="J4762" s="43"/>
      <c r="K4762" s="133"/>
      <c r="L4762" s="43"/>
      <c r="M4762" s="133"/>
      <c r="N4762" s="133"/>
      <c r="O4762" s="43"/>
      <c r="P4762" s="43"/>
    </row>
    <row r="4763" spans="7:16" x14ac:dyDescent="0.25">
      <c r="G4763" s="43"/>
      <c r="H4763" s="43"/>
      <c r="I4763" s="43"/>
      <c r="J4763" s="43"/>
      <c r="K4763" s="133"/>
      <c r="L4763" s="43"/>
      <c r="M4763" s="133"/>
      <c r="N4763" s="133"/>
      <c r="O4763" s="43"/>
      <c r="P4763" s="43"/>
    </row>
    <row r="4764" spans="7:16" x14ac:dyDescent="0.25">
      <c r="G4764" s="43"/>
      <c r="H4764" s="43"/>
      <c r="I4764" s="43"/>
      <c r="J4764" s="43"/>
      <c r="K4764" s="133"/>
      <c r="L4764" s="43"/>
      <c r="M4764" s="133"/>
      <c r="N4764" s="133"/>
      <c r="O4764" s="43"/>
      <c r="P4764" s="43"/>
    </row>
    <row r="4765" spans="7:16" x14ac:dyDescent="0.25">
      <c r="G4765" s="43"/>
      <c r="H4765" s="43"/>
      <c r="I4765" s="43"/>
      <c r="J4765" s="43"/>
      <c r="K4765" s="133"/>
      <c r="L4765" s="43"/>
      <c r="M4765" s="133"/>
      <c r="N4765" s="133"/>
      <c r="O4765" s="43"/>
      <c r="P4765" s="43"/>
    </row>
    <row r="4766" spans="7:16" x14ac:dyDescent="0.25">
      <c r="G4766" s="43"/>
      <c r="H4766" s="43"/>
      <c r="I4766" s="43"/>
      <c r="J4766" s="43"/>
      <c r="K4766" s="133"/>
      <c r="L4766" s="43"/>
      <c r="M4766" s="133"/>
      <c r="N4766" s="133"/>
      <c r="O4766" s="43"/>
      <c r="P4766" s="43"/>
    </row>
    <row r="4767" spans="7:16" x14ac:dyDescent="0.25">
      <c r="G4767" s="43"/>
      <c r="H4767" s="43"/>
      <c r="I4767" s="43"/>
      <c r="J4767" s="43"/>
      <c r="K4767" s="133"/>
      <c r="L4767" s="43"/>
      <c r="M4767" s="133"/>
      <c r="N4767" s="133"/>
      <c r="O4767" s="43"/>
      <c r="P4767" s="43"/>
    </row>
    <row r="4768" spans="7:16" x14ac:dyDescent="0.25">
      <c r="G4768" s="43"/>
      <c r="H4768" s="43"/>
      <c r="I4768" s="43"/>
      <c r="J4768" s="43"/>
      <c r="K4768" s="133"/>
      <c r="L4768" s="43"/>
      <c r="M4768" s="133"/>
      <c r="N4768" s="133"/>
      <c r="O4768" s="43"/>
      <c r="P4768" s="43"/>
    </row>
    <row r="4769" spans="7:16" x14ac:dyDescent="0.25">
      <c r="G4769" s="43"/>
      <c r="H4769" s="43"/>
      <c r="I4769" s="43"/>
      <c r="J4769" s="43"/>
      <c r="K4769" s="133"/>
      <c r="L4769" s="43"/>
      <c r="M4769" s="133"/>
      <c r="N4769" s="133"/>
      <c r="O4769" s="43"/>
      <c r="P4769" s="43"/>
    </row>
    <row r="4770" spans="7:16" x14ac:dyDescent="0.25">
      <c r="G4770" s="43"/>
      <c r="H4770" s="43"/>
      <c r="I4770" s="43"/>
      <c r="J4770" s="43"/>
      <c r="K4770" s="133"/>
      <c r="L4770" s="43"/>
      <c r="M4770" s="133"/>
      <c r="N4770" s="133"/>
      <c r="O4770" s="43"/>
      <c r="P4770" s="43"/>
    </row>
    <row r="4771" spans="7:16" x14ac:dyDescent="0.25">
      <c r="G4771" s="43"/>
      <c r="H4771" s="43"/>
      <c r="I4771" s="43"/>
      <c r="J4771" s="43"/>
      <c r="K4771" s="133"/>
      <c r="L4771" s="43"/>
      <c r="M4771" s="133"/>
      <c r="N4771" s="133"/>
      <c r="O4771" s="43"/>
      <c r="P4771" s="43"/>
    </row>
    <row r="4772" spans="7:16" x14ac:dyDescent="0.25">
      <c r="G4772" s="43"/>
      <c r="H4772" s="43"/>
      <c r="I4772" s="43"/>
      <c r="J4772" s="43"/>
      <c r="K4772" s="133"/>
      <c r="L4772" s="43"/>
      <c r="M4772" s="133"/>
      <c r="N4772" s="133"/>
      <c r="O4772" s="43"/>
      <c r="P4772" s="43"/>
    </row>
    <row r="4773" spans="7:16" x14ac:dyDescent="0.25">
      <c r="G4773" s="43"/>
      <c r="H4773" s="43"/>
      <c r="I4773" s="43"/>
      <c r="J4773" s="43"/>
      <c r="K4773" s="133"/>
      <c r="L4773" s="43"/>
      <c r="M4773" s="133"/>
      <c r="N4773" s="133"/>
      <c r="O4773" s="43"/>
      <c r="P4773" s="43"/>
    </row>
    <row r="4774" spans="7:16" x14ac:dyDescent="0.25">
      <c r="G4774" s="43"/>
      <c r="H4774" s="43"/>
      <c r="I4774" s="43"/>
      <c r="J4774" s="43"/>
      <c r="K4774" s="133"/>
      <c r="L4774" s="43"/>
      <c r="M4774" s="133"/>
      <c r="N4774" s="133"/>
      <c r="O4774" s="43"/>
      <c r="P4774" s="43"/>
    </row>
    <row r="4775" spans="7:16" x14ac:dyDescent="0.25">
      <c r="G4775" s="43"/>
      <c r="H4775" s="43"/>
      <c r="I4775" s="43"/>
      <c r="J4775" s="43"/>
      <c r="K4775" s="133"/>
      <c r="L4775" s="43"/>
      <c r="M4775" s="133"/>
      <c r="N4775" s="133"/>
      <c r="O4775" s="43"/>
      <c r="P4775" s="43"/>
    </row>
    <row r="4776" spans="7:16" x14ac:dyDescent="0.25">
      <c r="G4776" s="43"/>
      <c r="H4776" s="43"/>
      <c r="I4776" s="43"/>
      <c r="J4776" s="43"/>
      <c r="K4776" s="133"/>
      <c r="L4776" s="43"/>
      <c r="M4776" s="133"/>
      <c r="N4776" s="133"/>
      <c r="O4776" s="43"/>
      <c r="P4776" s="43"/>
    </row>
    <row r="4777" spans="7:16" x14ac:dyDescent="0.25">
      <c r="G4777" s="43"/>
      <c r="H4777" s="43"/>
      <c r="I4777" s="43"/>
      <c r="J4777" s="43"/>
      <c r="K4777" s="133"/>
      <c r="L4777" s="43"/>
      <c r="M4777" s="133"/>
      <c r="N4777" s="133"/>
      <c r="O4777" s="43"/>
      <c r="P4777" s="43"/>
    </row>
    <row r="4778" spans="7:16" x14ac:dyDescent="0.25">
      <c r="G4778" s="43"/>
      <c r="H4778" s="43"/>
      <c r="I4778" s="43"/>
      <c r="J4778" s="43"/>
      <c r="K4778" s="133"/>
      <c r="L4778" s="43"/>
      <c r="M4778" s="133"/>
      <c r="N4778" s="133"/>
      <c r="O4778" s="43"/>
      <c r="P4778" s="43"/>
    </row>
    <row r="4779" spans="7:16" x14ac:dyDescent="0.25">
      <c r="G4779" s="43"/>
      <c r="H4779" s="43"/>
      <c r="I4779" s="43"/>
      <c r="J4779" s="43"/>
      <c r="K4779" s="133"/>
      <c r="L4779" s="43"/>
      <c r="M4779" s="133"/>
      <c r="N4779" s="133"/>
      <c r="O4779" s="43"/>
      <c r="P4779" s="43"/>
    </row>
    <row r="4780" spans="7:16" x14ac:dyDescent="0.25">
      <c r="G4780" s="43"/>
      <c r="H4780" s="43"/>
      <c r="I4780" s="43"/>
      <c r="J4780" s="43"/>
      <c r="K4780" s="133"/>
      <c r="L4780" s="43"/>
      <c r="M4780" s="133"/>
      <c r="N4780" s="133"/>
      <c r="O4780" s="43"/>
      <c r="P4780" s="43"/>
    </row>
    <row r="4781" spans="7:16" x14ac:dyDescent="0.25">
      <c r="G4781" s="43"/>
      <c r="H4781" s="43"/>
      <c r="I4781" s="43"/>
      <c r="J4781" s="43"/>
      <c r="K4781" s="133"/>
      <c r="L4781" s="43"/>
      <c r="M4781" s="133"/>
      <c r="N4781" s="133"/>
      <c r="O4781" s="43"/>
      <c r="P4781" s="43"/>
    </row>
    <row r="4782" spans="7:16" x14ac:dyDescent="0.25">
      <c r="G4782" s="43"/>
      <c r="H4782" s="43"/>
      <c r="I4782" s="43"/>
      <c r="J4782" s="43"/>
      <c r="K4782" s="133"/>
      <c r="L4782" s="43"/>
      <c r="M4782" s="133"/>
      <c r="N4782" s="133"/>
      <c r="O4782" s="43"/>
      <c r="P4782" s="43"/>
    </row>
    <row r="4783" spans="7:16" x14ac:dyDescent="0.25">
      <c r="G4783" s="43"/>
      <c r="H4783" s="43"/>
      <c r="I4783" s="43"/>
      <c r="J4783" s="43"/>
      <c r="K4783" s="133"/>
      <c r="L4783" s="43"/>
      <c r="M4783" s="133"/>
      <c r="N4783" s="133"/>
      <c r="O4783" s="43"/>
      <c r="P4783" s="43"/>
    </row>
    <row r="4784" spans="7:16" x14ac:dyDescent="0.25">
      <c r="G4784" s="43"/>
      <c r="H4784" s="43"/>
      <c r="I4784" s="43"/>
      <c r="J4784" s="43"/>
      <c r="K4784" s="133"/>
      <c r="L4784" s="43"/>
      <c r="M4784" s="133"/>
      <c r="N4784" s="133"/>
      <c r="O4784" s="43"/>
      <c r="P4784" s="43"/>
    </row>
    <row r="4785" spans="7:16" x14ac:dyDescent="0.25">
      <c r="G4785" s="43"/>
      <c r="H4785" s="43"/>
      <c r="I4785" s="43"/>
      <c r="J4785" s="43"/>
      <c r="K4785" s="133"/>
      <c r="L4785" s="43"/>
      <c r="M4785" s="133"/>
      <c r="N4785" s="133"/>
      <c r="O4785" s="43"/>
      <c r="P4785" s="43"/>
    </row>
    <row r="4786" spans="7:16" x14ac:dyDescent="0.25">
      <c r="G4786" s="43"/>
      <c r="H4786" s="43"/>
      <c r="I4786" s="43"/>
      <c r="J4786" s="43"/>
      <c r="K4786" s="133"/>
      <c r="L4786" s="43"/>
      <c r="M4786" s="133"/>
      <c r="N4786" s="133"/>
      <c r="O4786" s="43"/>
      <c r="P4786" s="43"/>
    </row>
    <row r="4787" spans="7:16" x14ac:dyDescent="0.25">
      <c r="G4787" s="43"/>
      <c r="H4787" s="43"/>
      <c r="I4787" s="43"/>
      <c r="J4787" s="43"/>
      <c r="K4787" s="133"/>
      <c r="L4787" s="43"/>
      <c r="M4787" s="133"/>
      <c r="N4787" s="133"/>
      <c r="O4787" s="43"/>
      <c r="P4787" s="43"/>
    </row>
    <row r="4788" spans="7:16" x14ac:dyDescent="0.25">
      <c r="G4788" s="43"/>
      <c r="H4788" s="43"/>
      <c r="I4788" s="43"/>
      <c r="J4788" s="43"/>
      <c r="K4788" s="133"/>
      <c r="L4788" s="43"/>
      <c r="M4788" s="133"/>
      <c r="N4788" s="133"/>
      <c r="O4788" s="43"/>
      <c r="P4788" s="43"/>
    </row>
    <row r="4789" spans="7:16" x14ac:dyDescent="0.25">
      <c r="G4789" s="43"/>
      <c r="H4789" s="43"/>
      <c r="I4789" s="43"/>
      <c r="J4789" s="43"/>
      <c r="K4789" s="133"/>
      <c r="L4789" s="43"/>
      <c r="M4789" s="133"/>
      <c r="N4789" s="133"/>
      <c r="O4789" s="43"/>
      <c r="P4789" s="43"/>
    </row>
    <row r="4790" spans="7:16" x14ac:dyDescent="0.25">
      <c r="G4790" s="43"/>
      <c r="H4790" s="43"/>
      <c r="I4790" s="43"/>
      <c r="J4790" s="43"/>
      <c r="K4790" s="133"/>
      <c r="L4790" s="43"/>
      <c r="M4790" s="133"/>
      <c r="N4790" s="133"/>
      <c r="O4790" s="43"/>
      <c r="P4790" s="43"/>
    </row>
    <row r="4791" spans="7:16" x14ac:dyDescent="0.25">
      <c r="G4791" s="43"/>
      <c r="H4791" s="43"/>
      <c r="I4791" s="43"/>
      <c r="J4791" s="43"/>
      <c r="K4791" s="133"/>
      <c r="L4791" s="43"/>
      <c r="M4791" s="133"/>
      <c r="N4791" s="133"/>
      <c r="O4791" s="43"/>
      <c r="P4791" s="43"/>
    </row>
    <row r="4792" spans="7:16" x14ac:dyDescent="0.25">
      <c r="G4792" s="43"/>
      <c r="H4792" s="43"/>
      <c r="I4792" s="43"/>
      <c r="J4792" s="43"/>
      <c r="K4792" s="133"/>
      <c r="L4792" s="43"/>
      <c r="M4792" s="133"/>
      <c r="N4792" s="133"/>
      <c r="O4792" s="43"/>
      <c r="P4792" s="43"/>
    </row>
    <row r="4793" spans="7:16" x14ac:dyDescent="0.25">
      <c r="G4793" s="43"/>
      <c r="H4793" s="43"/>
      <c r="I4793" s="43"/>
      <c r="J4793" s="43"/>
      <c r="K4793" s="133"/>
      <c r="L4793" s="43"/>
      <c r="M4793" s="133"/>
      <c r="N4793" s="133"/>
      <c r="O4793" s="43"/>
      <c r="P4793" s="43"/>
    </row>
    <row r="4794" spans="7:16" x14ac:dyDescent="0.25">
      <c r="G4794" s="43"/>
      <c r="H4794" s="43"/>
      <c r="I4794" s="43"/>
      <c r="J4794" s="43"/>
      <c r="K4794" s="133"/>
      <c r="L4794" s="43"/>
      <c r="M4794" s="133"/>
      <c r="N4794" s="133"/>
      <c r="O4794" s="43"/>
      <c r="P4794" s="43"/>
    </row>
    <row r="4795" spans="7:16" x14ac:dyDescent="0.25">
      <c r="G4795" s="43"/>
      <c r="H4795" s="43"/>
      <c r="I4795" s="43"/>
      <c r="J4795" s="43"/>
      <c r="K4795" s="133"/>
      <c r="L4795" s="43"/>
      <c r="M4795" s="133"/>
      <c r="N4795" s="133"/>
      <c r="O4795" s="43"/>
      <c r="P4795" s="43"/>
    </row>
    <row r="4796" spans="7:16" x14ac:dyDescent="0.25">
      <c r="G4796" s="43"/>
      <c r="H4796" s="43"/>
      <c r="I4796" s="43"/>
      <c r="J4796" s="43"/>
      <c r="K4796" s="133"/>
      <c r="L4796" s="43"/>
      <c r="M4796" s="133"/>
      <c r="N4796" s="133"/>
      <c r="O4796" s="43"/>
      <c r="P4796" s="43"/>
    </row>
    <row r="4797" spans="7:16" x14ac:dyDescent="0.25">
      <c r="G4797" s="43"/>
      <c r="H4797" s="43"/>
      <c r="I4797" s="43"/>
      <c r="J4797" s="43"/>
      <c r="K4797" s="133"/>
      <c r="L4797" s="43"/>
      <c r="M4797" s="133"/>
      <c r="N4797" s="133"/>
      <c r="O4797" s="43"/>
      <c r="P4797" s="43"/>
    </row>
    <row r="4798" spans="7:16" x14ac:dyDescent="0.25">
      <c r="G4798" s="43"/>
      <c r="H4798" s="43"/>
      <c r="I4798" s="43"/>
      <c r="J4798" s="43"/>
      <c r="K4798" s="133"/>
      <c r="L4798" s="43"/>
      <c r="M4798" s="133"/>
      <c r="N4798" s="133"/>
      <c r="O4798" s="43"/>
      <c r="P4798" s="43"/>
    </row>
    <row r="4799" spans="7:16" x14ac:dyDescent="0.25">
      <c r="G4799" s="43"/>
      <c r="H4799" s="43"/>
      <c r="I4799" s="43"/>
      <c r="J4799" s="43"/>
      <c r="K4799" s="133"/>
      <c r="L4799" s="43"/>
      <c r="M4799" s="133"/>
      <c r="N4799" s="133"/>
      <c r="O4799" s="43"/>
      <c r="P4799" s="43"/>
    </row>
    <row r="4800" spans="7:16" x14ac:dyDescent="0.25">
      <c r="G4800" s="43"/>
      <c r="H4800" s="43"/>
      <c r="I4800" s="43"/>
      <c r="J4800" s="43"/>
      <c r="K4800" s="133"/>
      <c r="L4800" s="43"/>
      <c r="M4800" s="133"/>
      <c r="N4800" s="133"/>
      <c r="O4800" s="43"/>
      <c r="P4800" s="43"/>
    </row>
    <row r="4801" spans="7:16" x14ac:dyDescent="0.25">
      <c r="G4801" s="43"/>
      <c r="H4801" s="43"/>
      <c r="I4801" s="43"/>
      <c r="J4801" s="43"/>
      <c r="K4801" s="133"/>
      <c r="L4801" s="43"/>
      <c r="M4801" s="133"/>
      <c r="N4801" s="133"/>
      <c r="O4801" s="43"/>
      <c r="P4801" s="43"/>
    </row>
    <row r="4802" spans="7:16" x14ac:dyDescent="0.25">
      <c r="G4802" s="43"/>
      <c r="H4802" s="43"/>
      <c r="I4802" s="43"/>
      <c r="J4802" s="43"/>
      <c r="K4802" s="133"/>
      <c r="L4802" s="43"/>
      <c r="M4802" s="133"/>
      <c r="N4802" s="133"/>
      <c r="O4802" s="43"/>
      <c r="P4802" s="43"/>
    </row>
    <row r="4803" spans="7:16" x14ac:dyDescent="0.25">
      <c r="G4803" s="43"/>
      <c r="H4803" s="43"/>
      <c r="I4803" s="43"/>
      <c r="J4803" s="43"/>
      <c r="K4803" s="133"/>
      <c r="L4803" s="43"/>
      <c r="M4803" s="133"/>
      <c r="N4803" s="133"/>
      <c r="O4803" s="43"/>
      <c r="P4803" s="43"/>
    </row>
    <row r="4804" spans="7:16" x14ac:dyDescent="0.25">
      <c r="G4804" s="43"/>
      <c r="H4804" s="43"/>
      <c r="I4804" s="43"/>
      <c r="J4804" s="43"/>
      <c r="K4804" s="133"/>
      <c r="L4804" s="43"/>
      <c r="M4804" s="133"/>
      <c r="N4804" s="133"/>
      <c r="O4804" s="43"/>
      <c r="P4804" s="43"/>
    </row>
    <row r="4805" spans="7:16" x14ac:dyDescent="0.25">
      <c r="G4805" s="43"/>
      <c r="H4805" s="43"/>
      <c r="I4805" s="43"/>
      <c r="J4805" s="43"/>
      <c r="K4805" s="133"/>
      <c r="L4805" s="43"/>
      <c r="M4805" s="133"/>
      <c r="N4805" s="133"/>
      <c r="O4805" s="43"/>
      <c r="P4805" s="43"/>
    </row>
    <row r="4806" spans="7:16" x14ac:dyDescent="0.25">
      <c r="G4806" s="43"/>
      <c r="H4806" s="43"/>
      <c r="I4806" s="43"/>
      <c r="J4806" s="43"/>
      <c r="K4806" s="133"/>
      <c r="L4806" s="43"/>
      <c r="M4806" s="133"/>
      <c r="N4806" s="133"/>
      <c r="O4806" s="43"/>
      <c r="P4806" s="43"/>
    </row>
    <row r="4807" spans="7:16" x14ac:dyDescent="0.25">
      <c r="G4807" s="43"/>
      <c r="H4807" s="43"/>
      <c r="I4807" s="43"/>
      <c r="J4807" s="43"/>
      <c r="K4807" s="133"/>
      <c r="L4807" s="43"/>
      <c r="M4807" s="133"/>
      <c r="N4807" s="133"/>
      <c r="O4807" s="43"/>
      <c r="P4807" s="43"/>
    </row>
    <row r="4808" spans="7:16" x14ac:dyDescent="0.25">
      <c r="G4808" s="43"/>
      <c r="H4808" s="43"/>
      <c r="I4808" s="43"/>
      <c r="J4808" s="43"/>
      <c r="K4808" s="133"/>
      <c r="L4808" s="43"/>
      <c r="M4808" s="133"/>
      <c r="N4808" s="133"/>
      <c r="O4808" s="43"/>
      <c r="P4808" s="43"/>
    </row>
    <row r="4809" spans="7:16" x14ac:dyDescent="0.25">
      <c r="G4809" s="43"/>
      <c r="H4809" s="43"/>
      <c r="I4809" s="43"/>
      <c r="J4809" s="43"/>
      <c r="K4809" s="133"/>
      <c r="L4809" s="43"/>
      <c r="M4809" s="133"/>
      <c r="N4809" s="133"/>
      <c r="O4809" s="43"/>
      <c r="P4809" s="43"/>
    </row>
    <row r="4810" spans="7:16" x14ac:dyDescent="0.25">
      <c r="G4810" s="43"/>
      <c r="H4810" s="43"/>
      <c r="I4810" s="43"/>
      <c r="J4810" s="43"/>
      <c r="K4810" s="133"/>
      <c r="L4810" s="43"/>
      <c r="M4810" s="133"/>
      <c r="N4810" s="133"/>
      <c r="O4810" s="43"/>
      <c r="P4810" s="43"/>
    </row>
    <row r="4811" spans="7:16" x14ac:dyDescent="0.25">
      <c r="G4811" s="43"/>
      <c r="H4811" s="43"/>
      <c r="I4811" s="43"/>
      <c r="J4811" s="43"/>
      <c r="K4811" s="133"/>
      <c r="L4811" s="43"/>
      <c r="M4811" s="133"/>
      <c r="N4811" s="133"/>
      <c r="O4811" s="43"/>
      <c r="P4811" s="43"/>
    </row>
    <row r="4812" spans="7:16" x14ac:dyDescent="0.25">
      <c r="G4812" s="43"/>
      <c r="H4812" s="43"/>
      <c r="I4812" s="43"/>
      <c r="J4812" s="43"/>
      <c r="K4812" s="133"/>
      <c r="L4812" s="43"/>
      <c r="M4812" s="133"/>
      <c r="N4812" s="133"/>
      <c r="O4812" s="43"/>
      <c r="P4812" s="43"/>
    </row>
    <row r="4813" spans="7:16" x14ac:dyDescent="0.25">
      <c r="G4813" s="43"/>
      <c r="H4813" s="43"/>
      <c r="I4813" s="43"/>
      <c r="J4813" s="43"/>
      <c r="K4813" s="133"/>
      <c r="L4813" s="43"/>
      <c r="M4813" s="133"/>
      <c r="N4813" s="133"/>
      <c r="O4813" s="43"/>
      <c r="P4813" s="43"/>
    </row>
    <row r="4814" spans="7:16" x14ac:dyDescent="0.25">
      <c r="G4814" s="43"/>
      <c r="H4814" s="43"/>
      <c r="I4814" s="43"/>
      <c r="J4814" s="43"/>
      <c r="K4814" s="133"/>
      <c r="L4814" s="43"/>
      <c r="M4814" s="133"/>
      <c r="N4814" s="133"/>
      <c r="O4814" s="43"/>
      <c r="P4814" s="43"/>
    </row>
    <row r="4815" spans="7:16" x14ac:dyDescent="0.25">
      <c r="G4815" s="43"/>
      <c r="H4815" s="43"/>
      <c r="I4815" s="43"/>
      <c r="J4815" s="43"/>
      <c r="K4815" s="133"/>
      <c r="L4815" s="43"/>
      <c r="M4815" s="133"/>
      <c r="N4815" s="133"/>
      <c r="O4815" s="43"/>
      <c r="P4815" s="43"/>
    </row>
    <row r="4816" spans="7:16" x14ac:dyDescent="0.25">
      <c r="G4816" s="43"/>
      <c r="H4816" s="43"/>
      <c r="I4816" s="43"/>
      <c r="J4816" s="43"/>
      <c r="K4816" s="133"/>
      <c r="L4816" s="43"/>
      <c r="M4816" s="133"/>
      <c r="N4816" s="133"/>
      <c r="O4816" s="43"/>
      <c r="P4816" s="43"/>
    </row>
    <row r="4817" spans="7:16" x14ac:dyDescent="0.25">
      <c r="G4817" s="43"/>
      <c r="H4817" s="43"/>
      <c r="I4817" s="43"/>
      <c r="J4817" s="43"/>
      <c r="K4817" s="133"/>
      <c r="L4817" s="43"/>
      <c r="M4817" s="133"/>
      <c r="N4817" s="133"/>
      <c r="O4817" s="43"/>
      <c r="P4817" s="43"/>
    </row>
    <row r="4818" spans="7:16" x14ac:dyDescent="0.25">
      <c r="G4818" s="43"/>
      <c r="H4818" s="43"/>
      <c r="I4818" s="43"/>
      <c r="J4818" s="43"/>
      <c r="K4818" s="133"/>
      <c r="L4818" s="43"/>
      <c r="M4818" s="133"/>
      <c r="N4818" s="133"/>
      <c r="O4818" s="43"/>
      <c r="P4818" s="43"/>
    </row>
    <row r="4819" spans="7:16" x14ac:dyDescent="0.25">
      <c r="G4819" s="43"/>
      <c r="H4819" s="43"/>
      <c r="I4819" s="43"/>
      <c r="J4819" s="43"/>
      <c r="K4819" s="133"/>
      <c r="L4819" s="43"/>
      <c r="M4819" s="133"/>
      <c r="N4819" s="133"/>
      <c r="O4819" s="43"/>
      <c r="P4819" s="43"/>
    </row>
    <row r="4820" spans="7:16" x14ac:dyDescent="0.25">
      <c r="G4820" s="43"/>
      <c r="H4820" s="43"/>
      <c r="I4820" s="43"/>
      <c r="J4820" s="43"/>
      <c r="K4820" s="133"/>
      <c r="L4820" s="43"/>
      <c r="M4820" s="133"/>
      <c r="N4820" s="133"/>
      <c r="O4820" s="43"/>
      <c r="P4820" s="43"/>
    </row>
    <row r="4821" spans="7:16" x14ac:dyDescent="0.25">
      <c r="G4821" s="43"/>
      <c r="H4821" s="43"/>
      <c r="I4821" s="43"/>
      <c r="J4821" s="43"/>
      <c r="K4821" s="133"/>
      <c r="L4821" s="43"/>
      <c r="M4821" s="133"/>
      <c r="N4821" s="133"/>
      <c r="O4821" s="43"/>
      <c r="P4821" s="43"/>
    </row>
    <row r="4822" spans="7:16" x14ac:dyDescent="0.25">
      <c r="G4822" s="43"/>
      <c r="H4822" s="43"/>
      <c r="I4822" s="43"/>
      <c r="J4822" s="43"/>
      <c r="K4822" s="133"/>
      <c r="L4822" s="43"/>
      <c r="M4822" s="133"/>
      <c r="N4822" s="133"/>
      <c r="O4822" s="43"/>
      <c r="P4822" s="43"/>
    </row>
    <row r="4823" spans="7:16" x14ac:dyDescent="0.25">
      <c r="G4823" s="43"/>
      <c r="H4823" s="43"/>
      <c r="I4823" s="43"/>
      <c r="J4823" s="43"/>
      <c r="K4823" s="133"/>
      <c r="L4823" s="43"/>
      <c r="M4823" s="133"/>
      <c r="N4823" s="133"/>
      <c r="O4823" s="43"/>
      <c r="P4823" s="43"/>
    </row>
    <row r="4824" spans="7:16" x14ac:dyDescent="0.25">
      <c r="G4824" s="43"/>
      <c r="H4824" s="43"/>
      <c r="I4824" s="43"/>
      <c r="J4824" s="43"/>
      <c r="K4824" s="133"/>
      <c r="L4824" s="43"/>
      <c r="M4824" s="133"/>
      <c r="N4824" s="133"/>
      <c r="O4824" s="43"/>
      <c r="P4824" s="43"/>
    </row>
    <row r="4825" spans="7:16" x14ac:dyDescent="0.25">
      <c r="G4825" s="43"/>
      <c r="H4825" s="43"/>
      <c r="I4825" s="43"/>
      <c r="J4825" s="43"/>
      <c r="K4825" s="133"/>
      <c r="L4825" s="43"/>
      <c r="M4825" s="133"/>
      <c r="N4825" s="133"/>
      <c r="O4825" s="43"/>
      <c r="P4825" s="43"/>
    </row>
    <row r="4826" spans="7:16" x14ac:dyDescent="0.25">
      <c r="G4826" s="43"/>
      <c r="H4826" s="43"/>
      <c r="I4826" s="43"/>
      <c r="J4826" s="43"/>
      <c r="K4826" s="133"/>
      <c r="L4826" s="43"/>
      <c r="M4826" s="133"/>
      <c r="N4826" s="133"/>
      <c r="O4826" s="43"/>
      <c r="P4826" s="43"/>
    </row>
    <row r="4827" spans="7:16" x14ac:dyDescent="0.25">
      <c r="G4827" s="43"/>
      <c r="H4827" s="43"/>
      <c r="I4827" s="43"/>
      <c r="J4827" s="43"/>
      <c r="K4827" s="133"/>
      <c r="L4827" s="43"/>
      <c r="M4827" s="133"/>
      <c r="N4827" s="133"/>
      <c r="O4827" s="43"/>
      <c r="P4827" s="43"/>
    </row>
    <row r="4828" spans="7:16" x14ac:dyDescent="0.25">
      <c r="G4828" s="43"/>
      <c r="H4828" s="43"/>
      <c r="I4828" s="43"/>
      <c r="J4828" s="43"/>
      <c r="K4828" s="133"/>
      <c r="L4828" s="43"/>
      <c r="M4828" s="133"/>
      <c r="N4828" s="133"/>
      <c r="O4828" s="43"/>
      <c r="P4828" s="43"/>
    </row>
    <row r="4829" spans="7:16" x14ac:dyDescent="0.25">
      <c r="G4829" s="43"/>
      <c r="H4829" s="43"/>
      <c r="I4829" s="43"/>
      <c r="J4829" s="43"/>
      <c r="K4829" s="133"/>
      <c r="L4829" s="43"/>
      <c r="M4829" s="133"/>
      <c r="N4829" s="133"/>
      <c r="O4829" s="43"/>
      <c r="P4829" s="43"/>
    </row>
    <row r="4830" spans="7:16" x14ac:dyDescent="0.25">
      <c r="G4830" s="43"/>
      <c r="H4830" s="43"/>
      <c r="I4830" s="43"/>
      <c r="J4830" s="43"/>
      <c r="K4830" s="133"/>
      <c r="L4830" s="43"/>
      <c r="M4830" s="133"/>
      <c r="N4830" s="133"/>
      <c r="O4830" s="43"/>
      <c r="P4830" s="43"/>
    </row>
    <row r="4831" spans="7:16" x14ac:dyDescent="0.25">
      <c r="G4831" s="43"/>
      <c r="H4831" s="43"/>
      <c r="I4831" s="43"/>
      <c r="J4831" s="43"/>
      <c r="K4831" s="133"/>
      <c r="L4831" s="43"/>
      <c r="M4831" s="133"/>
      <c r="N4831" s="133"/>
      <c r="O4831" s="43"/>
      <c r="P4831" s="43"/>
    </row>
    <row r="4832" spans="7:16" x14ac:dyDescent="0.25">
      <c r="G4832" s="43"/>
      <c r="H4832" s="43"/>
      <c r="I4832" s="43"/>
      <c r="J4832" s="43"/>
      <c r="K4832" s="133"/>
      <c r="L4832" s="43"/>
      <c r="M4832" s="133"/>
      <c r="N4832" s="133"/>
      <c r="O4832" s="43"/>
      <c r="P4832" s="43"/>
    </row>
    <row r="4833" spans="7:16" x14ac:dyDescent="0.25">
      <c r="G4833" s="43"/>
      <c r="H4833" s="43"/>
      <c r="I4833" s="43"/>
      <c r="J4833" s="43"/>
      <c r="K4833" s="133"/>
      <c r="L4833" s="43"/>
      <c r="M4833" s="133"/>
      <c r="N4833" s="133"/>
      <c r="O4833" s="43"/>
      <c r="P4833" s="43"/>
    </row>
    <row r="4834" spans="7:16" x14ac:dyDescent="0.25">
      <c r="G4834" s="43"/>
      <c r="H4834" s="43"/>
      <c r="I4834" s="43"/>
      <c r="J4834" s="43"/>
      <c r="K4834" s="133"/>
      <c r="L4834" s="43"/>
      <c r="M4834" s="133"/>
      <c r="N4834" s="133"/>
      <c r="O4834" s="43"/>
      <c r="P4834" s="43"/>
    </row>
    <row r="4835" spans="7:16" x14ac:dyDescent="0.25">
      <c r="G4835" s="43"/>
      <c r="H4835" s="43"/>
      <c r="I4835" s="43"/>
      <c r="J4835" s="43"/>
      <c r="K4835" s="133"/>
      <c r="L4835" s="43"/>
      <c r="M4835" s="133"/>
      <c r="N4835" s="133"/>
      <c r="O4835" s="43"/>
      <c r="P4835" s="43"/>
    </row>
    <row r="4836" spans="7:16" x14ac:dyDescent="0.25">
      <c r="G4836" s="43"/>
      <c r="H4836" s="43"/>
      <c r="I4836" s="43"/>
      <c r="J4836" s="43"/>
      <c r="K4836" s="133"/>
      <c r="L4836" s="43"/>
      <c r="M4836" s="133"/>
      <c r="N4836" s="133"/>
      <c r="O4836" s="43"/>
      <c r="P4836" s="43"/>
    </row>
    <row r="4837" spans="7:16" x14ac:dyDescent="0.25">
      <c r="G4837" s="43"/>
      <c r="H4837" s="43"/>
      <c r="I4837" s="43"/>
      <c r="J4837" s="43"/>
      <c r="K4837" s="133"/>
      <c r="L4837" s="43"/>
      <c r="M4837" s="133"/>
      <c r="N4837" s="133"/>
      <c r="O4837" s="43"/>
      <c r="P4837" s="43"/>
    </row>
    <row r="4838" spans="7:16" x14ac:dyDescent="0.25">
      <c r="G4838" s="43"/>
      <c r="H4838" s="43"/>
      <c r="I4838" s="43"/>
      <c r="J4838" s="43"/>
      <c r="K4838" s="133"/>
      <c r="L4838" s="43"/>
      <c r="M4838" s="133"/>
      <c r="N4838" s="133"/>
      <c r="O4838" s="43"/>
      <c r="P4838" s="43"/>
    </row>
    <row r="4839" spans="7:16" x14ac:dyDescent="0.25">
      <c r="G4839" s="43"/>
      <c r="H4839" s="43"/>
      <c r="I4839" s="43"/>
      <c r="J4839" s="43"/>
      <c r="K4839" s="133"/>
      <c r="L4839" s="43"/>
      <c r="M4839" s="133"/>
      <c r="N4839" s="133"/>
      <c r="O4839" s="43"/>
      <c r="P4839" s="43"/>
    </row>
    <row r="4840" spans="7:16" x14ac:dyDescent="0.25">
      <c r="G4840" s="43"/>
      <c r="H4840" s="43"/>
      <c r="I4840" s="43"/>
      <c r="J4840" s="43"/>
      <c r="K4840" s="133"/>
      <c r="L4840" s="43"/>
      <c r="M4840" s="133"/>
      <c r="N4840" s="133"/>
      <c r="O4840" s="43"/>
      <c r="P4840" s="43"/>
    </row>
    <row r="4841" spans="7:16" x14ac:dyDescent="0.25">
      <c r="G4841" s="43"/>
      <c r="H4841" s="43"/>
      <c r="I4841" s="43"/>
      <c r="J4841" s="43"/>
      <c r="K4841" s="133"/>
      <c r="L4841" s="43"/>
      <c r="M4841" s="133"/>
      <c r="N4841" s="133"/>
      <c r="O4841" s="43"/>
      <c r="P4841" s="43"/>
    </row>
    <row r="4842" spans="7:16" x14ac:dyDescent="0.25">
      <c r="G4842" s="43"/>
      <c r="H4842" s="43"/>
      <c r="I4842" s="43"/>
      <c r="J4842" s="43"/>
      <c r="K4842" s="133"/>
      <c r="L4842" s="43"/>
      <c r="M4842" s="133"/>
      <c r="N4842" s="133"/>
      <c r="O4842" s="43"/>
      <c r="P4842" s="43"/>
    </row>
    <row r="4843" spans="7:16" x14ac:dyDescent="0.25">
      <c r="G4843" s="43"/>
      <c r="H4843" s="43"/>
      <c r="I4843" s="43"/>
      <c r="J4843" s="43"/>
      <c r="K4843" s="133"/>
      <c r="L4843" s="43"/>
      <c r="M4843" s="133"/>
      <c r="N4843" s="133"/>
      <c r="O4843" s="43"/>
      <c r="P4843" s="43"/>
    </row>
    <row r="4844" spans="7:16" x14ac:dyDescent="0.25">
      <c r="G4844" s="43"/>
      <c r="H4844" s="43"/>
      <c r="I4844" s="43"/>
      <c r="J4844" s="43"/>
      <c r="K4844" s="133"/>
      <c r="L4844" s="43"/>
      <c r="M4844" s="133"/>
      <c r="N4844" s="133"/>
      <c r="O4844" s="43"/>
      <c r="P4844" s="43"/>
    </row>
    <row r="4845" spans="7:16" x14ac:dyDescent="0.25">
      <c r="G4845" s="43"/>
      <c r="H4845" s="43"/>
      <c r="I4845" s="43"/>
      <c r="J4845" s="43"/>
      <c r="K4845" s="133"/>
      <c r="L4845" s="43"/>
      <c r="M4845" s="133"/>
      <c r="N4845" s="133"/>
      <c r="O4845" s="43"/>
      <c r="P4845" s="43"/>
    </row>
    <row r="4846" spans="7:16" x14ac:dyDescent="0.25">
      <c r="G4846" s="43"/>
      <c r="H4846" s="43"/>
      <c r="I4846" s="43"/>
      <c r="J4846" s="43"/>
      <c r="K4846" s="133"/>
      <c r="L4846" s="43"/>
      <c r="M4846" s="133"/>
      <c r="N4846" s="133"/>
      <c r="O4846" s="43"/>
      <c r="P4846" s="43"/>
    </row>
    <row r="4847" spans="7:16" x14ac:dyDescent="0.25">
      <c r="G4847" s="43"/>
      <c r="H4847" s="43"/>
      <c r="I4847" s="43"/>
      <c r="J4847" s="43"/>
      <c r="K4847" s="133"/>
      <c r="L4847" s="43"/>
      <c r="M4847" s="133"/>
      <c r="N4847" s="133"/>
      <c r="O4847" s="43"/>
      <c r="P4847" s="43"/>
    </row>
    <row r="4848" spans="7:16" x14ac:dyDescent="0.25">
      <c r="G4848" s="43"/>
      <c r="H4848" s="43"/>
      <c r="I4848" s="43"/>
      <c r="J4848" s="43"/>
      <c r="K4848" s="133"/>
      <c r="L4848" s="43"/>
      <c r="M4848" s="133"/>
      <c r="N4848" s="133"/>
      <c r="O4848" s="43"/>
      <c r="P4848" s="43"/>
    </row>
    <row r="4849" spans="7:16" x14ac:dyDescent="0.25">
      <c r="G4849" s="43"/>
      <c r="H4849" s="43"/>
      <c r="I4849" s="43"/>
      <c r="J4849" s="43"/>
      <c r="K4849" s="133"/>
      <c r="L4849" s="43"/>
      <c r="M4849" s="133"/>
      <c r="N4849" s="133"/>
      <c r="O4849" s="43"/>
      <c r="P4849" s="43"/>
    </row>
    <row r="4850" spans="7:16" x14ac:dyDescent="0.25">
      <c r="G4850" s="43"/>
      <c r="H4850" s="43"/>
      <c r="I4850" s="43"/>
      <c r="J4850" s="43"/>
      <c r="K4850" s="133"/>
      <c r="L4850" s="43"/>
      <c r="M4850" s="133"/>
      <c r="N4850" s="133"/>
      <c r="O4850" s="43"/>
      <c r="P4850" s="43"/>
    </row>
    <row r="4851" spans="7:16" x14ac:dyDescent="0.25">
      <c r="G4851" s="43"/>
      <c r="H4851" s="43"/>
      <c r="I4851" s="43"/>
      <c r="J4851" s="43"/>
      <c r="K4851" s="133"/>
      <c r="L4851" s="43"/>
      <c r="M4851" s="133"/>
      <c r="N4851" s="133"/>
      <c r="O4851" s="43"/>
      <c r="P4851" s="43"/>
    </row>
    <row r="4852" spans="7:16" x14ac:dyDescent="0.25">
      <c r="G4852" s="43"/>
      <c r="H4852" s="43"/>
      <c r="I4852" s="43"/>
      <c r="J4852" s="43"/>
      <c r="K4852" s="133"/>
      <c r="L4852" s="43"/>
      <c r="M4852" s="133"/>
      <c r="N4852" s="133"/>
      <c r="O4852" s="43"/>
      <c r="P4852" s="43"/>
    </row>
    <row r="4853" spans="7:16" x14ac:dyDescent="0.25">
      <c r="G4853" s="43"/>
      <c r="H4853" s="43"/>
      <c r="I4853" s="43"/>
      <c r="J4853" s="43"/>
      <c r="K4853" s="133"/>
      <c r="L4853" s="43"/>
      <c r="M4853" s="133"/>
      <c r="N4853" s="133"/>
      <c r="O4853" s="43"/>
      <c r="P4853" s="43"/>
    </row>
    <row r="4854" spans="7:16" x14ac:dyDescent="0.25">
      <c r="G4854" s="43"/>
      <c r="H4854" s="43"/>
      <c r="I4854" s="43"/>
      <c r="J4854" s="43"/>
      <c r="K4854" s="133"/>
      <c r="L4854" s="43"/>
      <c r="M4854" s="133"/>
      <c r="N4854" s="133"/>
      <c r="O4854" s="43"/>
      <c r="P4854" s="43"/>
    </row>
    <row r="4855" spans="7:16" x14ac:dyDescent="0.25">
      <c r="G4855" s="43"/>
      <c r="H4855" s="43"/>
      <c r="I4855" s="43"/>
      <c r="J4855" s="43"/>
      <c r="K4855" s="133"/>
      <c r="L4855" s="43"/>
      <c r="M4855" s="133"/>
      <c r="N4855" s="133"/>
      <c r="O4855" s="43"/>
      <c r="P4855" s="43"/>
    </row>
    <row r="4856" spans="7:16" x14ac:dyDescent="0.25">
      <c r="G4856" s="43"/>
      <c r="H4856" s="43"/>
      <c r="I4856" s="43"/>
      <c r="J4856" s="43"/>
      <c r="K4856" s="133"/>
      <c r="L4856" s="43"/>
      <c r="M4856" s="133"/>
      <c r="N4856" s="133"/>
      <c r="O4856" s="43"/>
      <c r="P4856" s="43"/>
    </row>
    <row r="4857" spans="7:16" x14ac:dyDescent="0.25">
      <c r="G4857" s="43"/>
      <c r="H4857" s="43"/>
      <c r="I4857" s="43"/>
      <c r="J4857" s="43"/>
      <c r="K4857" s="133"/>
      <c r="L4857" s="43"/>
      <c r="M4857" s="133"/>
      <c r="N4857" s="133"/>
      <c r="O4857" s="43"/>
      <c r="P4857" s="43"/>
    </row>
    <row r="4858" spans="7:16" x14ac:dyDescent="0.25">
      <c r="G4858" s="43"/>
      <c r="H4858" s="43"/>
      <c r="I4858" s="43"/>
      <c r="J4858" s="43"/>
      <c r="K4858" s="133"/>
      <c r="L4858" s="43"/>
      <c r="M4858" s="133"/>
      <c r="N4858" s="133"/>
      <c r="O4858" s="43"/>
      <c r="P4858" s="43"/>
    </row>
    <row r="4859" spans="7:16" x14ac:dyDescent="0.25">
      <c r="G4859" s="43"/>
      <c r="H4859" s="43"/>
      <c r="I4859" s="43"/>
      <c r="J4859" s="43"/>
      <c r="K4859" s="133"/>
      <c r="L4859" s="43"/>
      <c r="M4859" s="133"/>
      <c r="N4859" s="133"/>
      <c r="O4859" s="43"/>
      <c r="P4859" s="43"/>
    </row>
    <row r="4860" spans="7:16" x14ac:dyDescent="0.25">
      <c r="G4860" s="43"/>
      <c r="H4860" s="43"/>
      <c r="I4860" s="43"/>
      <c r="J4860" s="43"/>
      <c r="K4860" s="133"/>
      <c r="L4860" s="43"/>
      <c r="M4860" s="133"/>
      <c r="N4860" s="133"/>
      <c r="O4860" s="43"/>
      <c r="P4860" s="43"/>
    </row>
    <row r="4861" spans="7:16" x14ac:dyDescent="0.25">
      <c r="G4861" s="43"/>
      <c r="H4861" s="43"/>
      <c r="I4861" s="43"/>
      <c r="J4861" s="43"/>
      <c r="K4861" s="133"/>
      <c r="L4861" s="43"/>
      <c r="M4861" s="133"/>
      <c r="N4861" s="133"/>
      <c r="O4861" s="43"/>
      <c r="P4861" s="43"/>
    </row>
    <row r="4862" spans="7:16" x14ac:dyDescent="0.25">
      <c r="G4862" s="43"/>
      <c r="H4862" s="43"/>
      <c r="I4862" s="43"/>
      <c r="J4862" s="43"/>
      <c r="K4862" s="133"/>
      <c r="L4862" s="43"/>
      <c r="M4862" s="133"/>
      <c r="N4862" s="133"/>
      <c r="O4862" s="43"/>
      <c r="P4862" s="43"/>
    </row>
    <row r="4863" spans="7:16" x14ac:dyDescent="0.25">
      <c r="G4863" s="43"/>
      <c r="H4863" s="43"/>
      <c r="I4863" s="43"/>
      <c r="J4863" s="43"/>
      <c r="K4863" s="133"/>
      <c r="L4863" s="43"/>
      <c r="M4863" s="133"/>
      <c r="N4863" s="133"/>
      <c r="O4863" s="43"/>
      <c r="P4863" s="43"/>
    </row>
    <row r="4864" spans="7:16" x14ac:dyDescent="0.25">
      <c r="G4864" s="43"/>
      <c r="H4864" s="43"/>
      <c r="I4864" s="43"/>
      <c r="J4864" s="43"/>
      <c r="K4864" s="133"/>
      <c r="L4864" s="43"/>
      <c r="M4864" s="133"/>
      <c r="N4864" s="133"/>
      <c r="O4864" s="43"/>
      <c r="P4864" s="43"/>
    </row>
    <row r="4865" spans="7:16" x14ac:dyDescent="0.25">
      <c r="G4865" s="43"/>
      <c r="H4865" s="43"/>
      <c r="I4865" s="43"/>
      <c r="J4865" s="43"/>
      <c r="K4865" s="133"/>
      <c r="L4865" s="43"/>
      <c r="M4865" s="133"/>
      <c r="N4865" s="133"/>
      <c r="O4865" s="43"/>
      <c r="P4865" s="43"/>
    </row>
    <row r="4866" spans="7:16" x14ac:dyDescent="0.25">
      <c r="G4866" s="43"/>
      <c r="H4866" s="43"/>
      <c r="I4866" s="43"/>
      <c r="J4866" s="43"/>
      <c r="K4866" s="133"/>
      <c r="L4866" s="43"/>
      <c r="M4866" s="133"/>
      <c r="N4866" s="133"/>
      <c r="O4866" s="43"/>
      <c r="P4866" s="43"/>
    </row>
    <row r="4867" spans="7:16" x14ac:dyDescent="0.25">
      <c r="G4867" s="43"/>
      <c r="H4867" s="43"/>
      <c r="I4867" s="43"/>
      <c r="J4867" s="43"/>
      <c r="K4867" s="133"/>
      <c r="L4867" s="43"/>
      <c r="M4867" s="133"/>
      <c r="N4867" s="133"/>
      <c r="O4867" s="43"/>
      <c r="P4867" s="43"/>
    </row>
    <row r="4868" spans="7:16" x14ac:dyDescent="0.25">
      <c r="G4868" s="43"/>
      <c r="H4868" s="43"/>
      <c r="I4868" s="43"/>
      <c r="J4868" s="43"/>
      <c r="K4868" s="133"/>
      <c r="L4868" s="43"/>
      <c r="M4868" s="133"/>
      <c r="N4868" s="133"/>
      <c r="O4868" s="43"/>
      <c r="P4868" s="43"/>
    </row>
    <row r="4869" spans="7:16" x14ac:dyDescent="0.25">
      <c r="G4869" s="43"/>
      <c r="H4869" s="43"/>
      <c r="I4869" s="43"/>
      <c r="J4869" s="43"/>
      <c r="K4869" s="133"/>
      <c r="L4869" s="43"/>
      <c r="M4869" s="133"/>
      <c r="N4869" s="133"/>
      <c r="O4869" s="43"/>
      <c r="P4869" s="43"/>
    </row>
    <row r="4870" spans="7:16" x14ac:dyDescent="0.25">
      <c r="G4870" s="43"/>
      <c r="H4870" s="43"/>
      <c r="I4870" s="43"/>
      <c r="J4870" s="43"/>
      <c r="K4870" s="133"/>
      <c r="L4870" s="43"/>
      <c r="M4870" s="133"/>
      <c r="N4870" s="133"/>
      <c r="O4870" s="43"/>
      <c r="P4870" s="43"/>
    </row>
    <row r="4871" spans="7:16" x14ac:dyDescent="0.25">
      <c r="G4871" s="43"/>
      <c r="H4871" s="43"/>
      <c r="I4871" s="43"/>
      <c r="J4871" s="43"/>
      <c r="K4871" s="133"/>
      <c r="L4871" s="43"/>
      <c r="M4871" s="133"/>
      <c r="N4871" s="133"/>
      <c r="O4871" s="43"/>
      <c r="P4871" s="43"/>
    </row>
    <row r="4872" spans="7:16" x14ac:dyDescent="0.25">
      <c r="G4872" s="43"/>
      <c r="H4872" s="43"/>
      <c r="I4872" s="43"/>
      <c r="J4872" s="43"/>
      <c r="K4872" s="133"/>
      <c r="L4872" s="43"/>
      <c r="M4872" s="133"/>
      <c r="N4872" s="133"/>
      <c r="O4872" s="43"/>
      <c r="P4872" s="43"/>
    </row>
    <row r="4873" spans="7:16" x14ac:dyDescent="0.25">
      <c r="G4873" s="43"/>
      <c r="H4873" s="43"/>
      <c r="I4873" s="43"/>
      <c r="J4873" s="43"/>
      <c r="K4873" s="133"/>
      <c r="L4873" s="43"/>
      <c r="M4873" s="133"/>
      <c r="N4873" s="133"/>
      <c r="O4873" s="43"/>
      <c r="P4873" s="43"/>
    </row>
    <row r="4874" spans="7:16" x14ac:dyDescent="0.25">
      <c r="G4874" s="43"/>
      <c r="H4874" s="43"/>
      <c r="I4874" s="43"/>
      <c r="J4874" s="43"/>
      <c r="K4874" s="133"/>
      <c r="L4874" s="43"/>
      <c r="M4874" s="133"/>
      <c r="N4874" s="133"/>
      <c r="O4874" s="43"/>
      <c r="P4874" s="43"/>
    </row>
    <row r="4875" spans="7:16" x14ac:dyDescent="0.25">
      <c r="G4875" s="43"/>
      <c r="H4875" s="43"/>
      <c r="I4875" s="43"/>
      <c r="J4875" s="43"/>
      <c r="K4875" s="133"/>
      <c r="L4875" s="43"/>
      <c r="M4875" s="133"/>
      <c r="N4875" s="133"/>
      <c r="O4875" s="43"/>
      <c r="P4875" s="43"/>
    </row>
    <row r="4876" spans="7:16" x14ac:dyDescent="0.25">
      <c r="G4876" s="43"/>
      <c r="H4876" s="43"/>
      <c r="I4876" s="43"/>
      <c r="J4876" s="43"/>
      <c r="K4876" s="133"/>
      <c r="L4876" s="43"/>
      <c r="M4876" s="133"/>
      <c r="N4876" s="133"/>
      <c r="O4876" s="43"/>
      <c r="P4876" s="43"/>
    </row>
    <row r="4877" spans="7:16" x14ac:dyDescent="0.25">
      <c r="G4877" s="43"/>
      <c r="H4877" s="43"/>
      <c r="I4877" s="43"/>
      <c r="J4877" s="43"/>
      <c r="K4877" s="133"/>
      <c r="L4877" s="43"/>
      <c r="M4877" s="133"/>
      <c r="N4877" s="133"/>
      <c r="O4877" s="43"/>
      <c r="P4877" s="43"/>
    </row>
    <row r="4878" spans="7:16" x14ac:dyDescent="0.25">
      <c r="G4878" s="43"/>
      <c r="H4878" s="43"/>
      <c r="I4878" s="43"/>
      <c r="J4878" s="43"/>
      <c r="K4878" s="133"/>
      <c r="L4878" s="43"/>
      <c r="M4878" s="133"/>
      <c r="N4878" s="133"/>
      <c r="O4878" s="43"/>
      <c r="P4878" s="43"/>
    </row>
    <row r="4879" spans="7:16" x14ac:dyDescent="0.25">
      <c r="G4879" s="43"/>
      <c r="H4879" s="43"/>
      <c r="I4879" s="43"/>
      <c r="J4879" s="43"/>
      <c r="K4879" s="133"/>
      <c r="L4879" s="43"/>
      <c r="M4879" s="133"/>
      <c r="N4879" s="133"/>
      <c r="O4879" s="43"/>
      <c r="P4879" s="43"/>
    </row>
    <row r="4880" spans="7:16" x14ac:dyDescent="0.25">
      <c r="G4880" s="43"/>
      <c r="H4880" s="43"/>
      <c r="I4880" s="43"/>
      <c r="J4880" s="43"/>
      <c r="K4880" s="133"/>
      <c r="L4880" s="43"/>
      <c r="M4880" s="133"/>
      <c r="N4880" s="133"/>
      <c r="O4880" s="43"/>
      <c r="P4880" s="43"/>
    </row>
    <row r="4881" spans="7:16" x14ac:dyDescent="0.25">
      <c r="G4881" s="43"/>
      <c r="H4881" s="43"/>
      <c r="I4881" s="43"/>
      <c r="J4881" s="43"/>
      <c r="K4881" s="133"/>
      <c r="L4881" s="43"/>
      <c r="M4881" s="133"/>
      <c r="N4881" s="133"/>
      <c r="O4881" s="43"/>
      <c r="P4881" s="43"/>
    </row>
    <row r="4882" spans="7:16" x14ac:dyDescent="0.25">
      <c r="G4882" s="43"/>
      <c r="H4882" s="43"/>
      <c r="I4882" s="43"/>
      <c r="J4882" s="43"/>
      <c r="K4882" s="133"/>
      <c r="L4882" s="43"/>
      <c r="M4882" s="133"/>
      <c r="N4882" s="133"/>
      <c r="O4882" s="43"/>
      <c r="P4882" s="43"/>
    </row>
    <row r="4883" spans="7:16" x14ac:dyDescent="0.25">
      <c r="G4883" s="43"/>
      <c r="H4883" s="43"/>
      <c r="I4883" s="43"/>
      <c r="J4883" s="43"/>
      <c r="K4883" s="133"/>
      <c r="L4883" s="43"/>
      <c r="M4883" s="133"/>
      <c r="N4883" s="133"/>
      <c r="O4883" s="43"/>
      <c r="P4883" s="43"/>
    </row>
    <row r="4884" spans="7:16" x14ac:dyDescent="0.25">
      <c r="G4884" s="43"/>
      <c r="H4884" s="43"/>
      <c r="I4884" s="43"/>
      <c r="J4884" s="43"/>
      <c r="K4884" s="133"/>
      <c r="L4884" s="43"/>
      <c r="M4884" s="133"/>
      <c r="N4884" s="133"/>
      <c r="O4884" s="43"/>
      <c r="P4884" s="43"/>
    </row>
    <row r="4885" spans="7:16" x14ac:dyDescent="0.25">
      <c r="G4885" s="43"/>
      <c r="H4885" s="43"/>
      <c r="I4885" s="43"/>
      <c r="J4885" s="43"/>
      <c r="K4885" s="133"/>
      <c r="L4885" s="43"/>
      <c r="M4885" s="133"/>
      <c r="N4885" s="133"/>
      <c r="O4885" s="43"/>
      <c r="P4885" s="43"/>
    </row>
    <row r="4886" spans="7:16" x14ac:dyDescent="0.25">
      <c r="G4886" s="43"/>
      <c r="H4886" s="43"/>
      <c r="I4886" s="43"/>
      <c r="J4886" s="43"/>
      <c r="K4886" s="133"/>
      <c r="L4886" s="43"/>
      <c r="M4886" s="133"/>
      <c r="N4886" s="133"/>
      <c r="O4886" s="43"/>
      <c r="P4886" s="43"/>
    </row>
    <row r="4887" spans="7:16" x14ac:dyDescent="0.25">
      <c r="G4887" s="43"/>
      <c r="H4887" s="43"/>
      <c r="I4887" s="43"/>
      <c r="J4887" s="43"/>
      <c r="K4887" s="133"/>
      <c r="L4887" s="43"/>
      <c r="M4887" s="133"/>
      <c r="N4887" s="133"/>
      <c r="O4887" s="43"/>
      <c r="P4887" s="43"/>
    </row>
    <row r="4888" spans="7:16" x14ac:dyDescent="0.25">
      <c r="G4888" s="43"/>
      <c r="H4888" s="43"/>
      <c r="I4888" s="43"/>
      <c r="J4888" s="43"/>
      <c r="K4888" s="133"/>
      <c r="L4888" s="43"/>
      <c r="M4888" s="133"/>
      <c r="N4888" s="133"/>
      <c r="O4888" s="43"/>
      <c r="P4888" s="43"/>
    </row>
    <row r="4889" spans="7:16" x14ac:dyDescent="0.25">
      <c r="G4889" s="43"/>
      <c r="H4889" s="43"/>
      <c r="I4889" s="43"/>
      <c r="J4889" s="43"/>
      <c r="K4889" s="133"/>
      <c r="L4889" s="43"/>
      <c r="M4889" s="133"/>
      <c r="N4889" s="133"/>
      <c r="O4889" s="43"/>
      <c r="P4889" s="43"/>
    </row>
    <row r="4890" spans="7:16" x14ac:dyDescent="0.25">
      <c r="G4890" s="43"/>
      <c r="H4890" s="43"/>
      <c r="I4890" s="43"/>
      <c r="J4890" s="43"/>
      <c r="K4890" s="133"/>
      <c r="L4890" s="43"/>
      <c r="M4890" s="133"/>
      <c r="N4890" s="133"/>
      <c r="O4890" s="43"/>
      <c r="P4890" s="43"/>
    </row>
    <row r="4891" spans="7:16" x14ac:dyDescent="0.25">
      <c r="G4891" s="43"/>
      <c r="H4891" s="43"/>
      <c r="I4891" s="43"/>
      <c r="J4891" s="43"/>
      <c r="K4891" s="133"/>
      <c r="L4891" s="43"/>
      <c r="M4891" s="133"/>
      <c r="N4891" s="133"/>
      <c r="O4891" s="43"/>
      <c r="P4891" s="43"/>
    </row>
    <row r="4892" spans="7:16" x14ac:dyDescent="0.25">
      <c r="G4892" s="43"/>
      <c r="H4892" s="43"/>
      <c r="I4892" s="43"/>
      <c r="J4892" s="43"/>
      <c r="K4892" s="133"/>
      <c r="L4892" s="43"/>
      <c r="M4892" s="133"/>
      <c r="N4892" s="133"/>
      <c r="O4892" s="43"/>
      <c r="P4892" s="43"/>
    </row>
    <row r="4893" spans="7:16" x14ac:dyDescent="0.25">
      <c r="G4893" s="43"/>
      <c r="H4893" s="43"/>
      <c r="I4893" s="43"/>
      <c r="J4893" s="43"/>
      <c r="K4893" s="133"/>
      <c r="L4893" s="43"/>
      <c r="M4893" s="133"/>
      <c r="N4893" s="133"/>
      <c r="O4893" s="43"/>
      <c r="P4893" s="43"/>
    </row>
    <row r="4894" spans="7:16" x14ac:dyDescent="0.25">
      <c r="G4894" s="43"/>
      <c r="H4894" s="43"/>
      <c r="I4894" s="43"/>
      <c r="J4894" s="43"/>
      <c r="K4894" s="133"/>
      <c r="L4894" s="43"/>
      <c r="M4894" s="133"/>
      <c r="N4894" s="133"/>
      <c r="O4894" s="43"/>
      <c r="P4894" s="43"/>
    </row>
    <row r="4895" spans="7:16" x14ac:dyDescent="0.25">
      <c r="G4895" s="43"/>
      <c r="H4895" s="43"/>
      <c r="I4895" s="43"/>
      <c r="J4895" s="43"/>
      <c r="K4895" s="133"/>
      <c r="L4895" s="43"/>
      <c r="M4895" s="133"/>
      <c r="N4895" s="133"/>
      <c r="O4895" s="43"/>
      <c r="P4895" s="43"/>
    </row>
    <row r="4896" spans="7:16" x14ac:dyDescent="0.25">
      <c r="G4896" s="43"/>
      <c r="H4896" s="43"/>
      <c r="I4896" s="43"/>
      <c r="J4896" s="43"/>
      <c r="K4896" s="133"/>
      <c r="L4896" s="43"/>
      <c r="M4896" s="133"/>
      <c r="N4896" s="133"/>
      <c r="O4896" s="43"/>
      <c r="P4896" s="43"/>
    </row>
    <row r="4897" spans="7:16" x14ac:dyDescent="0.25">
      <c r="G4897" s="43"/>
      <c r="H4897" s="43"/>
      <c r="I4897" s="43"/>
      <c r="J4897" s="43"/>
      <c r="K4897" s="133"/>
      <c r="L4897" s="43"/>
      <c r="M4897" s="133"/>
      <c r="N4897" s="133"/>
      <c r="O4897" s="43"/>
      <c r="P4897" s="43"/>
    </row>
    <row r="4898" spans="7:16" x14ac:dyDescent="0.25">
      <c r="G4898" s="43"/>
      <c r="H4898" s="43"/>
      <c r="I4898" s="43"/>
      <c r="J4898" s="43"/>
      <c r="K4898" s="133"/>
      <c r="L4898" s="43"/>
      <c r="M4898" s="133"/>
      <c r="N4898" s="133"/>
      <c r="O4898" s="43"/>
      <c r="P4898" s="43"/>
    </row>
    <row r="4899" spans="7:16" x14ac:dyDescent="0.25">
      <c r="G4899" s="43"/>
      <c r="H4899" s="43"/>
      <c r="I4899" s="43"/>
      <c r="J4899" s="43"/>
      <c r="K4899" s="133"/>
      <c r="L4899" s="43"/>
      <c r="M4899" s="133"/>
      <c r="N4899" s="133"/>
      <c r="O4899" s="43"/>
      <c r="P4899" s="43"/>
    </row>
    <row r="4900" spans="7:16" x14ac:dyDescent="0.25">
      <c r="G4900" s="43"/>
      <c r="H4900" s="43"/>
      <c r="I4900" s="43"/>
      <c r="J4900" s="43"/>
      <c r="K4900" s="133"/>
      <c r="L4900" s="43"/>
      <c r="M4900" s="133"/>
      <c r="N4900" s="133"/>
      <c r="O4900" s="43"/>
      <c r="P4900" s="43"/>
    </row>
    <row r="4901" spans="7:16" x14ac:dyDescent="0.25">
      <c r="G4901" s="43"/>
      <c r="H4901" s="43"/>
      <c r="I4901" s="43"/>
      <c r="J4901" s="43"/>
      <c r="K4901" s="133"/>
      <c r="L4901" s="43"/>
      <c r="M4901" s="133"/>
      <c r="N4901" s="133"/>
      <c r="O4901" s="43"/>
      <c r="P4901" s="43"/>
    </row>
    <row r="4902" spans="7:16" x14ac:dyDescent="0.25">
      <c r="G4902" s="43"/>
      <c r="H4902" s="43"/>
      <c r="I4902" s="43"/>
      <c r="J4902" s="43"/>
      <c r="K4902" s="133"/>
      <c r="L4902" s="43"/>
      <c r="M4902" s="133"/>
      <c r="N4902" s="133"/>
      <c r="O4902" s="43"/>
      <c r="P4902" s="43"/>
    </row>
    <row r="4903" spans="7:16" x14ac:dyDescent="0.25">
      <c r="G4903" s="43"/>
      <c r="H4903" s="43"/>
      <c r="I4903" s="43"/>
      <c r="J4903" s="43"/>
      <c r="K4903" s="133"/>
      <c r="L4903" s="43"/>
      <c r="M4903" s="133"/>
      <c r="N4903" s="133"/>
      <c r="O4903" s="43"/>
      <c r="P4903" s="43"/>
    </row>
    <row r="4904" spans="7:16" x14ac:dyDescent="0.25">
      <c r="G4904" s="43"/>
      <c r="H4904" s="43"/>
      <c r="I4904" s="43"/>
      <c r="J4904" s="43"/>
      <c r="K4904" s="133"/>
      <c r="L4904" s="43"/>
      <c r="M4904" s="133"/>
      <c r="N4904" s="133"/>
      <c r="O4904" s="43"/>
      <c r="P4904" s="43"/>
    </row>
    <row r="4905" spans="7:16" x14ac:dyDescent="0.25">
      <c r="G4905" s="43"/>
      <c r="H4905" s="43"/>
      <c r="I4905" s="43"/>
      <c r="J4905" s="43"/>
      <c r="K4905" s="133"/>
      <c r="L4905" s="43"/>
      <c r="M4905" s="133"/>
      <c r="N4905" s="133"/>
      <c r="O4905" s="43"/>
      <c r="P4905" s="43"/>
    </row>
    <row r="4906" spans="7:16" x14ac:dyDescent="0.25">
      <c r="G4906" s="43"/>
      <c r="H4906" s="43"/>
      <c r="I4906" s="43"/>
      <c r="J4906" s="43"/>
      <c r="K4906" s="133"/>
      <c r="L4906" s="43"/>
      <c r="M4906" s="133"/>
      <c r="N4906" s="133"/>
      <c r="O4906" s="43"/>
      <c r="P4906" s="43"/>
    </row>
    <row r="4907" spans="7:16" x14ac:dyDescent="0.25">
      <c r="G4907" s="43"/>
      <c r="H4907" s="43"/>
      <c r="I4907" s="43"/>
      <c r="J4907" s="43"/>
      <c r="K4907" s="133"/>
      <c r="L4907" s="43"/>
      <c r="M4907" s="133"/>
      <c r="N4907" s="133"/>
      <c r="O4907" s="43"/>
      <c r="P4907" s="43"/>
    </row>
    <row r="4908" spans="7:16" x14ac:dyDescent="0.25">
      <c r="G4908" s="43"/>
      <c r="H4908" s="43"/>
      <c r="I4908" s="43"/>
      <c r="J4908" s="43"/>
      <c r="K4908" s="133"/>
      <c r="L4908" s="43"/>
      <c r="M4908" s="133"/>
      <c r="N4908" s="133"/>
      <c r="O4908" s="43"/>
      <c r="P4908" s="43"/>
    </row>
    <row r="4909" spans="7:16" x14ac:dyDescent="0.25">
      <c r="G4909" s="43"/>
      <c r="H4909" s="43"/>
      <c r="I4909" s="43"/>
      <c r="J4909" s="43"/>
      <c r="K4909" s="133"/>
      <c r="L4909" s="43"/>
      <c r="M4909" s="133"/>
      <c r="N4909" s="133"/>
      <c r="O4909" s="43"/>
      <c r="P4909" s="43"/>
    </row>
    <row r="4910" spans="7:16" x14ac:dyDescent="0.25">
      <c r="G4910" s="43"/>
      <c r="H4910" s="43"/>
      <c r="I4910" s="43"/>
      <c r="J4910" s="43"/>
      <c r="K4910" s="133"/>
      <c r="L4910" s="43"/>
      <c r="M4910" s="133"/>
      <c r="N4910" s="133"/>
      <c r="O4910" s="43"/>
      <c r="P4910" s="43"/>
    </row>
    <row r="4911" spans="7:16" x14ac:dyDescent="0.25">
      <c r="G4911" s="43"/>
      <c r="H4911" s="43"/>
      <c r="I4911" s="43"/>
      <c r="J4911" s="43"/>
      <c r="K4911" s="133"/>
      <c r="L4911" s="43"/>
      <c r="M4911" s="133"/>
      <c r="N4911" s="133"/>
      <c r="O4911" s="43"/>
      <c r="P4911" s="43"/>
    </row>
    <row r="4912" spans="7:16" x14ac:dyDescent="0.25">
      <c r="G4912" s="43"/>
      <c r="H4912" s="43"/>
      <c r="I4912" s="43"/>
      <c r="J4912" s="43"/>
      <c r="K4912" s="133"/>
      <c r="L4912" s="43"/>
      <c r="M4912" s="133"/>
      <c r="N4912" s="133"/>
      <c r="O4912" s="43"/>
      <c r="P4912" s="43"/>
    </row>
    <row r="4913" spans="7:16" x14ac:dyDescent="0.25">
      <c r="G4913" s="43"/>
      <c r="H4913" s="43"/>
      <c r="I4913" s="43"/>
      <c r="J4913" s="43"/>
      <c r="K4913" s="133"/>
      <c r="L4913" s="43"/>
      <c r="M4913" s="133"/>
      <c r="N4913" s="133"/>
      <c r="O4913" s="43"/>
      <c r="P4913" s="43"/>
    </row>
    <row r="4914" spans="7:16" x14ac:dyDescent="0.25">
      <c r="G4914" s="43"/>
      <c r="H4914" s="43"/>
      <c r="I4914" s="43"/>
      <c r="J4914" s="43"/>
      <c r="K4914" s="133"/>
      <c r="L4914" s="43"/>
      <c r="M4914" s="133"/>
      <c r="N4914" s="133"/>
      <c r="O4914" s="43"/>
      <c r="P4914" s="43"/>
    </row>
    <row r="4915" spans="7:16" x14ac:dyDescent="0.25">
      <c r="G4915" s="43"/>
      <c r="H4915" s="43"/>
      <c r="I4915" s="43"/>
      <c r="J4915" s="43"/>
      <c r="K4915" s="133"/>
      <c r="L4915" s="43"/>
      <c r="M4915" s="133"/>
      <c r="N4915" s="133"/>
      <c r="O4915" s="43"/>
      <c r="P4915" s="43"/>
    </row>
    <row r="4916" spans="7:16" x14ac:dyDescent="0.25">
      <c r="G4916" s="43"/>
      <c r="H4916" s="43"/>
      <c r="I4916" s="43"/>
      <c r="J4916" s="43"/>
      <c r="K4916" s="133"/>
      <c r="L4916" s="43"/>
      <c r="M4916" s="133"/>
      <c r="N4916" s="133"/>
      <c r="O4916" s="43"/>
      <c r="P4916" s="43"/>
    </row>
    <row r="4917" spans="7:16" x14ac:dyDescent="0.25">
      <c r="G4917" s="43"/>
      <c r="H4917" s="43"/>
      <c r="I4917" s="43"/>
      <c r="J4917" s="43"/>
      <c r="K4917" s="133"/>
      <c r="L4917" s="43"/>
      <c r="M4917" s="133"/>
      <c r="N4917" s="133"/>
      <c r="O4917" s="43"/>
      <c r="P4917" s="43"/>
    </row>
    <row r="4918" spans="7:16" x14ac:dyDescent="0.25">
      <c r="G4918" s="43"/>
      <c r="H4918" s="43"/>
      <c r="I4918" s="43"/>
      <c r="J4918" s="43"/>
      <c r="K4918" s="133"/>
      <c r="L4918" s="43"/>
      <c r="M4918" s="133"/>
      <c r="N4918" s="133"/>
      <c r="O4918" s="43"/>
      <c r="P4918" s="43"/>
    </row>
    <row r="4919" spans="7:16" x14ac:dyDescent="0.25">
      <c r="G4919" s="43"/>
      <c r="H4919" s="43"/>
      <c r="I4919" s="43"/>
      <c r="J4919" s="43"/>
      <c r="K4919" s="133"/>
      <c r="L4919" s="43"/>
      <c r="M4919" s="133"/>
      <c r="N4919" s="133"/>
      <c r="O4919" s="43"/>
      <c r="P4919" s="43"/>
    </row>
    <row r="4920" spans="7:16" x14ac:dyDescent="0.25">
      <c r="G4920" s="43"/>
      <c r="H4920" s="43"/>
      <c r="I4920" s="43"/>
      <c r="J4920" s="43"/>
      <c r="K4920" s="133"/>
      <c r="L4920" s="43"/>
      <c r="M4920" s="133"/>
      <c r="N4920" s="133"/>
      <c r="O4920" s="43"/>
      <c r="P4920" s="43"/>
    </row>
    <row r="4921" spans="7:16" x14ac:dyDescent="0.25">
      <c r="G4921" s="43"/>
      <c r="H4921" s="43"/>
      <c r="I4921" s="43"/>
      <c r="J4921" s="43"/>
      <c r="K4921" s="133"/>
      <c r="L4921" s="43"/>
      <c r="M4921" s="133"/>
      <c r="N4921" s="133"/>
      <c r="O4921" s="43"/>
      <c r="P4921" s="43"/>
    </row>
    <row r="4922" spans="7:16" x14ac:dyDescent="0.25">
      <c r="G4922" s="43"/>
      <c r="H4922" s="43"/>
      <c r="I4922" s="43"/>
      <c r="J4922" s="43"/>
      <c r="K4922" s="133"/>
      <c r="L4922" s="43"/>
      <c r="M4922" s="133"/>
      <c r="N4922" s="133"/>
      <c r="O4922" s="43"/>
      <c r="P4922" s="43"/>
    </row>
    <row r="4923" spans="7:16" x14ac:dyDescent="0.25">
      <c r="G4923" s="43"/>
      <c r="H4923" s="43"/>
      <c r="I4923" s="43"/>
      <c r="J4923" s="43"/>
      <c r="K4923" s="133"/>
      <c r="L4923" s="43"/>
      <c r="M4923" s="133"/>
      <c r="N4923" s="133"/>
      <c r="O4923" s="43"/>
      <c r="P4923" s="43"/>
    </row>
    <row r="4924" spans="7:16" x14ac:dyDescent="0.25">
      <c r="G4924" s="43"/>
      <c r="H4924" s="43"/>
      <c r="I4924" s="43"/>
      <c r="J4924" s="43"/>
      <c r="K4924" s="133"/>
      <c r="L4924" s="43"/>
      <c r="M4924" s="133"/>
      <c r="N4924" s="133"/>
      <c r="O4924" s="43"/>
      <c r="P4924" s="43"/>
    </row>
    <row r="4925" spans="7:16" x14ac:dyDescent="0.25">
      <c r="G4925" s="43"/>
      <c r="H4925" s="43"/>
      <c r="I4925" s="43"/>
      <c r="J4925" s="43"/>
      <c r="K4925" s="133"/>
      <c r="L4925" s="43"/>
      <c r="M4925" s="133"/>
      <c r="N4925" s="133"/>
      <c r="O4925" s="43"/>
      <c r="P4925" s="43"/>
    </row>
    <row r="4926" spans="7:16" x14ac:dyDescent="0.25">
      <c r="G4926" s="43"/>
      <c r="H4926" s="43"/>
      <c r="I4926" s="43"/>
      <c r="J4926" s="43"/>
      <c r="K4926" s="133"/>
      <c r="L4926" s="43"/>
      <c r="M4926" s="133"/>
      <c r="N4926" s="133"/>
      <c r="O4926" s="43"/>
      <c r="P4926" s="43"/>
    </row>
    <row r="4927" spans="7:16" x14ac:dyDescent="0.25">
      <c r="G4927" s="43"/>
      <c r="H4927" s="43"/>
      <c r="I4927" s="43"/>
      <c r="J4927" s="43"/>
      <c r="K4927" s="133"/>
      <c r="L4927" s="43"/>
      <c r="M4927" s="133"/>
      <c r="N4927" s="133"/>
      <c r="O4927" s="43"/>
      <c r="P4927" s="43"/>
    </row>
    <row r="4928" spans="7:16" x14ac:dyDescent="0.25">
      <c r="G4928" s="43"/>
      <c r="H4928" s="43"/>
      <c r="I4928" s="43"/>
      <c r="J4928" s="43"/>
      <c r="K4928" s="133"/>
      <c r="L4928" s="43"/>
      <c r="M4928" s="133"/>
      <c r="N4928" s="133"/>
      <c r="O4928" s="43"/>
      <c r="P4928" s="43"/>
    </row>
    <row r="4929" spans="7:16" x14ac:dyDescent="0.25">
      <c r="G4929" s="43"/>
      <c r="H4929" s="43"/>
      <c r="I4929" s="43"/>
      <c r="J4929" s="43"/>
      <c r="K4929" s="133"/>
      <c r="L4929" s="43"/>
      <c r="M4929" s="133"/>
      <c r="N4929" s="133"/>
      <c r="O4929" s="43"/>
      <c r="P4929" s="43"/>
    </row>
    <row r="4930" spans="7:16" x14ac:dyDescent="0.25">
      <c r="G4930" s="43"/>
      <c r="H4930" s="43"/>
      <c r="I4930" s="43"/>
      <c r="J4930" s="43"/>
      <c r="K4930" s="133"/>
      <c r="L4930" s="43"/>
      <c r="M4930" s="133"/>
      <c r="N4930" s="133"/>
      <c r="O4930" s="43"/>
      <c r="P4930" s="43"/>
    </row>
    <row r="4931" spans="7:16" x14ac:dyDescent="0.25">
      <c r="G4931" s="43"/>
      <c r="H4931" s="43"/>
      <c r="I4931" s="43"/>
      <c r="J4931" s="43"/>
      <c r="K4931" s="133"/>
      <c r="L4931" s="43"/>
      <c r="M4931" s="133"/>
      <c r="N4931" s="133"/>
      <c r="O4931" s="43"/>
      <c r="P4931" s="43"/>
    </row>
    <row r="4932" spans="7:16" x14ac:dyDescent="0.25">
      <c r="G4932" s="43"/>
      <c r="H4932" s="43"/>
      <c r="I4932" s="43"/>
      <c r="J4932" s="43"/>
      <c r="K4932" s="133"/>
      <c r="L4932" s="43"/>
      <c r="M4932" s="133"/>
      <c r="N4932" s="133"/>
      <c r="O4932" s="43"/>
      <c r="P4932" s="43"/>
    </row>
    <row r="4933" spans="7:16" x14ac:dyDescent="0.25">
      <c r="G4933" s="43"/>
      <c r="H4933" s="43"/>
      <c r="I4933" s="43"/>
      <c r="J4933" s="43"/>
      <c r="K4933" s="133"/>
      <c r="L4933" s="43"/>
      <c r="M4933" s="133"/>
      <c r="N4933" s="133"/>
      <c r="O4933" s="43"/>
      <c r="P4933" s="43"/>
    </row>
    <row r="4934" spans="7:16" x14ac:dyDescent="0.25">
      <c r="G4934" s="43"/>
      <c r="H4934" s="43"/>
      <c r="I4934" s="43"/>
      <c r="J4934" s="43"/>
      <c r="K4934" s="133"/>
      <c r="L4934" s="43"/>
      <c r="M4934" s="133"/>
      <c r="N4934" s="133"/>
      <c r="O4934" s="43"/>
      <c r="P4934" s="43"/>
    </row>
    <row r="4935" spans="7:16" x14ac:dyDescent="0.25">
      <c r="G4935" s="43"/>
      <c r="H4935" s="43"/>
      <c r="I4935" s="43"/>
      <c r="J4935" s="43"/>
      <c r="K4935" s="133"/>
      <c r="L4935" s="43"/>
      <c r="M4935" s="133"/>
      <c r="N4935" s="133"/>
      <c r="O4935" s="43"/>
      <c r="P4935" s="43"/>
    </row>
    <row r="4936" spans="7:16" x14ac:dyDescent="0.25">
      <c r="G4936" s="43"/>
      <c r="H4936" s="43"/>
      <c r="I4936" s="43"/>
      <c r="J4936" s="43"/>
      <c r="K4936" s="133"/>
      <c r="L4936" s="43"/>
      <c r="M4936" s="133"/>
      <c r="N4936" s="133"/>
      <c r="O4936" s="43"/>
      <c r="P4936" s="43"/>
    </row>
    <row r="4937" spans="7:16" x14ac:dyDescent="0.25">
      <c r="G4937" s="43"/>
      <c r="H4937" s="43"/>
      <c r="I4937" s="43"/>
      <c r="J4937" s="43"/>
      <c r="K4937" s="133"/>
      <c r="L4937" s="43"/>
      <c r="M4937" s="133"/>
      <c r="N4937" s="133"/>
      <c r="O4937" s="43"/>
      <c r="P4937" s="43"/>
    </row>
    <row r="4938" spans="7:16" x14ac:dyDescent="0.25">
      <c r="G4938" s="43"/>
      <c r="H4938" s="43"/>
      <c r="I4938" s="43"/>
      <c r="J4938" s="43"/>
      <c r="K4938" s="133"/>
      <c r="L4938" s="43"/>
      <c r="M4938" s="133"/>
      <c r="N4938" s="133"/>
      <c r="O4938" s="43"/>
      <c r="P4938" s="43"/>
    </row>
    <row r="4939" spans="7:16" x14ac:dyDescent="0.25">
      <c r="G4939" s="43"/>
      <c r="H4939" s="43"/>
      <c r="I4939" s="43"/>
      <c r="J4939" s="43"/>
      <c r="K4939" s="133"/>
      <c r="L4939" s="43"/>
      <c r="M4939" s="133"/>
      <c r="N4939" s="133"/>
      <c r="O4939" s="43"/>
      <c r="P4939" s="43"/>
    </row>
    <row r="4940" spans="7:16" x14ac:dyDescent="0.25">
      <c r="G4940" s="43"/>
      <c r="H4940" s="43"/>
      <c r="I4940" s="43"/>
      <c r="J4940" s="43"/>
      <c r="K4940" s="133"/>
      <c r="L4940" s="43"/>
      <c r="M4940" s="133"/>
      <c r="N4940" s="133"/>
      <c r="O4940" s="43"/>
      <c r="P4940" s="43"/>
    </row>
    <row r="4941" spans="7:16" x14ac:dyDescent="0.25">
      <c r="G4941" s="43"/>
      <c r="H4941" s="43"/>
      <c r="I4941" s="43"/>
      <c r="J4941" s="43"/>
      <c r="K4941" s="133"/>
      <c r="L4941" s="43"/>
      <c r="M4941" s="133"/>
      <c r="N4941" s="133"/>
      <c r="O4941" s="43"/>
      <c r="P4941" s="43"/>
    </row>
    <row r="4942" spans="7:16" x14ac:dyDescent="0.25">
      <c r="G4942" s="43"/>
      <c r="H4942" s="43"/>
      <c r="I4942" s="43"/>
      <c r="J4942" s="43"/>
      <c r="K4942" s="133"/>
      <c r="L4942" s="43"/>
      <c r="M4942" s="133"/>
      <c r="N4942" s="133"/>
      <c r="O4942" s="43"/>
      <c r="P4942" s="43"/>
    </row>
    <row r="4943" spans="7:16" x14ac:dyDescent="0.25">
      <c r="G4943" s="43"/>
      <c r="H4943" s="43"/>
      <c r="I4943" s="43"/>
      <c r="J4943" s="43"/>
      <c r="K4943" s="133"/>
      <c r="L4943" s="43"/>
      <c r="M4943" s="133"/>
      <c r="N4943" s="133"/>
      <c r="O4943" s="43"/>
      <c r="P4943" s="43"/>
    </row>
    <row r="4944" spans="7:16" x14ac:dyDescent="0.25">
      <c r="G4944" s="43"/>
      <c r="H4944" s="43"/>
      <c r="I4944" s="43"/>
      <c r="J4944" s="43"/>
      <c r="K4944" s="133"/>
      <c r="L4944" s="43"/>
      <c r="M4944" s="133"/>
      <c r="N4944" s="133"/>
      <c r="O4944" s="43"/>
      <c r="P4944" s="43"/>
    </row>
    <row r="4945" spans="7:16" x14ac:dyDescent="0.25">
      <c r="G4945" s="43"/>
      <c r="H4945" s="43"/>
      <c r="I4945" s="43"/>
      <c r="J4945" s="43"/>
      <c r="K4945" s="133"/>
      <c r="L4945" s="43"/>
      <c r="M4945" s="133"/>
      <c r="N4945" s="133"/>
      <c r="O4945" s="43"/>
      <c r="P4945" s="43"/>
    </row>
    <row r="4946" spans="7:16" x14ac:dyDescent="0.25">
      <c r="G4946" s="43"/>
      <c r="H4946" s="43"/>
      <c r="I4946" s="43"/>
      <c r="J4946" s="43"/>
      <c r="K4946" s="133"/>
      <c r="L4946" s="43"/>
      <c r="M4946" s="133"/>
      <c r="N4946" s="133"/>
      <c r="O4946" s="43"/>
      <c r="P4946" s="43"/>
    </row>
    <row r="4947" spans="7:16" x14ac:dyDescent="0.25">
      <c r="G4947" s="43"/>
      <c r="H4947" s="43"/>
      <c r="I4947" s="43"/>
      <c r="J4947" s="43"/>
      <c r="K4947" s="133"/>
      <c r="L4947" s="43"/>
      <c r="M4947" s="133"/>
      <c r="N4947" s="133"/>
      <c r="O4947" s="43"/>
      <c r="P4947" s="43"/>
    </row>
    <row r="4948" spans="7:16" x14ac:dyDescent="0.25">
      <c r="G4948" s="43"/>
      <c r="H4948" s="43"/>
      <c r="I4948" s="43"/>
      <c r="J4948" s="43"/>
      <c r="K4948" s="133"/>
      <c r="L4948" s="43"/>
      <c r="M4948" s="133"/>
      <c r="N4948" s="133"/>
      <c r="O4948" s="43"/>
      <c r="P4948" s="43"/>
    </row>
    <row r="4949" spans="7:16" x14ac:dyDescent="0.25">
      <c r="G4949" s="43"/>
      <c r="H4949" s="43"/>
      <c r="I4949" s="43"/>
      <c r="J4949" s="43"/>
      <c r="K4949" s="133"/>
      <c r="L4949" s="43"/>
      <c r="M4949" s="133"/>
      <c r="N4949" s="133"/>
      <c r="O4949" s="43"/>
      <c r="P4949" s="43"/>
    </row>
    <row r="4950" spans="7:16" x14ac:dyDescent="0.25">
      <c r="G4950" s="43"/>
      <c r="H4950" s="43"/>
      <c r="I4950" s="43"/>
      <c r="J4950" s="43"/>
      <c r="K4950" s="133"/>
      <c r="L4950" s="43"/>
      <c r="M4950" s="133"/>
      <c r="N4950" s="133"/>
      <c r="O4950" s="43"/>
      <c r="P4950" s="43"/>
    </row>
    <row r="4951" spans="7:16" x14ac:dyDescent="0.25">
      <c r="G4951" s="43"/>
      <c r="H4951" s="43"/>
      <c r="I4951" s="43"/>
      <c r="J4951" s="43"/>
      <c r="K4951" s="133"/>
      <c r="L4951" s="43"/>
      <c r="M4951" s="133"/>
      <c r="N4951" s="133"/>
      <c r="O4951" s="43"/>
      <c r="P4951" s="43"/>
    </row>
    <row r="4952" spans="7:16" x14ac:dyDescent="0.25">
      <c r="G4952" s="43"/>
      <c r="H4952" s="43"/>
      <c r="I4952" s="43"/>
      <c r="J4952" s="43"/>
      <c r="K4952" s="133"/>
      <c r="L4952" s="43"/>
      <c r="M4952" s="133"/>
      <c r="N4952" s="133"/>
      <c r="O4952" s="43"/>
      <c r="P4952" s="43"/>
    </row>
    <row r="4953" spans="7:16" x14ac:dyDescent="0.25">
      <c r="G4953" s="43"/>
      <c r="H4953" s="43"/>
      <c r="I4953" s="43"/>
      <c r="J4953" s="43"/>
      <c r="K4953" s="133"/>
      <c r="L4953" s="43"/>
      <c r="M4953" s="133"/>
      <c r="N4953" s="133"/>
      <c r="O4953" s="43"/>
      <c r="P4953" s="43"/>
    </row>
    <row r="4954" spans="7:16" x14ac:dyDescent="0.25">
      <c r="G4954" s="43"/>
      <c r="H4954" s="43"/>
      <c r="I4954" s="43"/>
      <c r="J4954" s="43"/>
      <c r="K4954" s="133"/>
      <c r="L4954" s="43"/>
      <c r="M4954" s="133"/>
      <c r="N4954" s="133"/>
      <c r="O4954" s="43"/>
      <c r="P4954" s="43"/>
    </row>
    <row r="4955" spans="7:16" x14ac:dyDescent="0.25">
      <c r="G4955" s="43"/>
      <c r="H4955" s="43"/>
      <c r="I4955" s="43"/>
      <c r="J4955" s="43"/>
      <c r="K4955" s="133"/>
      <c r="L4955" s="43"/>
      <c r="M4955" s="133"/>
      <c r="N4955" s="133"/>
      <c r="O4955" s="43"/>
      <c r="P4955" s="43"/>
    </row>
    <row r="4956" spans="7:16" x14ac:dyDescent="0.25">
      <c r="G4956" s="43"/>
      <c r="H4956" s="43"/>
      <c r="I4956" s="43"/>
      <c r="J4956" s="43"/>
      <c r="K4956" s="133"/>
      <c r="L4956" s="43"/>
      <c r="M4956" s="133"/>
      <c r="N4956" s="133"/>
      <c r="O4956" s="43"/>
      <c r="P4956" s="43"/>
    </row>
    <row r="4957" spans="7:16" x14ac:dyDescent="0.25">
      <c r="G4957" s="43"/>
      <c r="H4957" s="43"/>
      <c r="I4957" s="43"/>
      <c r="J4957" s="43"/>
      <c r="K4957" s="133"/>
      <c r="L4957" s="43"/>
      <c r="M4957" s="133"/>
      <c r="N4957" s="133"/>
      <c r="O4957" s="43"/>
      <c r="P4957" s="43"/>
    </row>
    <row r="4958" spans="7:16" x14ac:dyDescent="0.25">
      <c r="G4958" s="43"/>
      <c r="H4958" s="43"/>
      <c r="I4958" s="43"/>
      <c r="J4958" s="43"/>
      <c r="K4958" s="133"/>
      <c r="L4958" s="43"/>
      <c r="M4958" s="133"/>
      <c r="N4958" s="133"/>
      <c r="O4958" s="43"/>
      <c r="P4958" s="43"/>
    </row>
    <row r="4959" spans="7:16" x14ac:dyDescent="0.25">
      <c r="G4959" s="43"/>
      <c r="H4959" s="43"/>
      <c r="I4959" s="43"/>
      <c r="J4959" s="43"/>
      <c r="K4959" s="133"/>
      <c r="L4959" s="43"/>
      <c r="M4959" s="133"/>
      <c r="N4959" s="133"/>
      <c r="O4959" s="43"/>
      <c r="P4959" s="43"/>
    </row>
    <row r="4960" spans="7:16" x14ac:dyDescent="0.25">
      <c r="G4960" s="43"/>
      <c r="H4960" s="43"/>
      <c r="I4960" s="43"/>
      <c r="J4960" s="43"/>
      <c r="K4960" s="133"/>
      <c r="L4960" s="43"/>
      <c r="M4960" s="133"/>
      <c r="N4960" s="133"/>
      <c r="O4960" s="43"/>
      <c r="P4960" s="43"/>
    </row>
    <row r="4961" spans="7:16" x14ac:dyDescent="0.25">
      <c r="G4961" s="43"/>
      <c r="H4961" s="43"/>
      <c r="I4961" s="43"/>
      <c r="J4961" s="43"/>
      <c r="K4961" s="133"/>
      <c r="L4961" s="43"/>
      <c r="M4961" s="133"/>
      <c r="N4961" s="133"/>
      <c r="O4961" s="43"/>
      <c r="P4961" s="43"/>
    </row>
    <row r="4962" spans="7:16" x14ac:dyDescent="0.25">
      <c r="G4962" s="43"/>
      <c r="H4962" s="43"/>
      <c r="I4962" s="43"/>
      <c r="J4962" s="43"/>
      <c r="K4962" s="133"/>
      <c r="L4962" s="43"/>
      <c r="M4962" s="133"/>
      <c r="N4962" s="133"/>
      <c r="O4962" s="43"/>
      <c r="P4962" s="43"/>
    </row>
    <row r="4963" spans="7:16" x14ac:dyDescent="0.25">
      <c r="G4963" s="43"/>
      <c r="H4963" s="43"/>
      <c r="I4963" s="43"/>
      <c r="J4963" s="43"/>
      <c r="K4963" s="133"/>
      <c r="L4963" s="43"/>
      <c r="M4963" s="133"/>
      <c r="N4963" s="133"/>
      <c r="O4963" s="43"/>
      <c r="P4963" s="43"/>
    </row>
    <row r="4964" spans="7:16" x14ac:dyDescent="0.25">
      <c r="G4964" s="43"/>
      <c r="H4964" s="43"/>
      <c r="I4964" s="43"/>
      <c r="J4964" s="43"/>
      <c r="K4964" s="133"/>
      <c r="L4964" s="43"/>
      <c r="M4964" s="133"/>
      <c r="N4964" s="133"/>
      <c r="O4964" s="43"/>
      <c r="P4964" s="43"/>
    </row>
    <row r="4965" spans="7:16" x14ac:dyDescent="0.25">
      <c r="G4965" s="43"/>
      <c r="H4965" s="43"/>
      <c r="I4965" s="43"/>
      <c r="J4965" s="43"/>
      <c r="K4965" s="133"/>
      <c r="L4965" s="43"/>
      <c r="M4965" s="133"/>
      <c r="N4965" s="133"/>
      <c r="O4965" s="43"/>
      <c r="P4965" s="43"/>
    </row>
    <row r="4966" spans="7:16" x14ac:dyDescent="0.25">
      <c r="G4966" s="43"/>
      <c r="H4966" s="43"/>
      <c r="I4966" s="43"/>
      <c r="J4966" s="43"/>
      <c r="K4966" s="133"/>
      <c r="L4966" s="43"/>
      <c r="M4966" s="133"/>
      <c r="N4966" s="133"/>
      <c r="O4966" s="43"/>
      <c r="P4966" s="43"/>
    </row>
    <row r="4967" spans="7:16" x14ac:dyDescent="0.25">
      <c r="G4967" s="43"/>
      <c r="H4967" s="43"/>
      <c r="I4967" s="43"/>
      <c r="J4967" s="43"/>
      <c r="K4967" s="133"/>
      <c r="L4967" s="43"/>
      <c r="M4967" s="133"/>
      <c r="N4967" s="133"/>
      <c r="O4967" s="43"/>
      <c r="P4967" s="43"/>
    </row>
    <row r="4968" spans="7:16" x14ac:dyDescent="0.25">
      <c r="G4968" s="43"/>
      <c r="H4968" s="43"/>
      <c r="I4968" s="43"/>
      <c r="J4968" s="43"/>
      <c r="K4968" s="133"/>
      <c r="L4968" s="43"/>
      <c r="M4968" s="133"/>
      <c r="N4968" s="133"/>
      <c r="O4968" s="43"/>
      <c r="P4968" s="43"/>
    </row>
    <row r="4969" spans="7:16" x14ac:dyDescent="0.25">
      <c r="G4969" s="43"/>
      <c r="H4969" s="43"/>
      <c r="I4969" s="43"/>
      <c r="J4969" s="43"/>
      <c r="K4969" s="133"/>
      <c r="L4969" s="43"/>
      <c r="M4969" s="133"/>
      <c r="N4969" s="133"/>
      <c r="O4969" s="43"/>
      <c r="P4969" s="43"/>
    </row>
    <row r="4970" spans="7:16" x14ac:dyDescent="0.25">
      <c r="G4970" s="43"/>
      <c r="H4970" s="43"/>
      <c r="I4970" s="43"/>
      <c r="J4970" s="43"/>
      <c r="K4970" s="133"/>
      <c r="L4970" s="43"/>
      <c r="M4970" s="133"/>
      <c r="N4970" s="133"/>
      <c r="O4970" s="43"/>
      <c r="P4970" s="43"/>
    </row>
    <row r="4971" spans="7:16" x14ac:dyDescent="0.25">
      <c r="G4971" s="43"/>
      <c r="H4971" s="43"/>
      <c r="I4971" s="43"/>
      <c r="J4971" s="43"/>
      <c r="K4971" s="133"/>
      <c r="L4971" s="43"/>
      <c r="M4971" s="133"/>
      <c r="N4971" s="133"/>
      <c r="O4971" s="43"/>
      <c r="P4971" s="43"/>
    </row>
    <row r="4972" spans="7:16" x14ac:dyDescent="0.25">
      <c r="G4972" s="43"/>
      <c r="H4972" s="43"/>
      <c r="I4972" s="43"/>
      <c r="J4972" s="43"/>
      <c r="K4972" s="133"/>
      <c r="L4972" s="43"/>
      <c r="M4972" s="133"/>
      <c r="N4972" s="133"/>
      <c r="O4972" s="43"/>
      <c r="P4972" s="43"/>
    </row>
    <row r="4973" spans="7:16" x14ac:dyDescent="0.25">
      <c r="G4973" s="43"/>
      <c r="H4973" s="43"/>
      <c r="I4973" s="43"/>
      <c r="J4973" s="43"/>
      <c r="K4973" s="133"/>
      <c r="L4973" s="43"/>
      <c r="M4973" s="133"/>
      <c r="N4973" s="133"/>
      <c r="O4973" s="43"/>
      <c r="P4973" s="43"/>
    </row>
    <row r="4974" spans="7:16" x14ac:dyDescent="0.25">
      <c r="G4974" s="43"/>
      <c r="H4974" s="43"/>
      <c r="I4974" s="43"/>
      <c r="J4974" s="43"/>
      <c r="K4974" s="133"/>
      <c r="L4974" s="43"/>
      <c r="M4974" s="133"/>
      <c r="N4974" s="133"/>
      <c r="O4974" s="43"/>
      <c r="P4974" s="43"/>
    </row>
    <row r="4975" spans="7:16" x14ac:dyDescent="0.25">
      <c r="G4975" s="43"/>
      <c r="H4975" s="43"/>
      <c r="I4975" s="43"/>
      <c r="J4975" s="43"/>
      <c r="K4975" s="133"/>
      <c r="L4975" s="43"/>
      <c r="M4975" s="133"/>
      <c r="N4975" s="133"/>
      <c r="O4975" s="43"/>
      <c r="P4975" s="43"/>
    </row>
    <row r="4976" spans="7:16" x14ac:dyDescent="0.25">
      <c r="G4976" s="43"/>
      <c r="H4976" s="43"/>
      <c r="I4976" s="43"/>
      <c r="J4976" s="43"/>
      <c r="K4976" s="133"/>
      <c r="L4976" s="43"/>
      <c r="M4976" s="133"/>
      <c r="N4976" s="133"/>
      <c r="O4976" s="43"/>
      <c r="P4976" s="43"/>
    </row>
    <row r="4977" spans="7:16" x14ac:dyDescent="0.25">
      <c r="G4977" s="43"/>
      <c r="H4977" s="43"/>
      <c r="I4977" s="43"/>
      <c r="J4977" s="43"/>
      <c r="K4977" s="133"/>
      <c r="L4977" s="43"/>
      <c r="M4977" s="133"/>
      <c r="N4977" s="133"/>
      <c r="O4977" s="43"/>
      <c r="P4977" s="43"/>
    </row>
    <row r="4978" spans="7:16" x14ac:dyDescent="0.25">
      <c r="G4978" s="43"/>
      <c r="H4978" s="43"/>
      <c r="I4978" s="43"/>
      <c r="J4978" s="43"/>
      <c r="K4978" s="133"/>
      <c r="L4978" s="43"/>
      <c r="M4978" s="133"/>
      <c r="N4978" s="133"/>
      <c r="O4978" s="43"/>
      <c r="P4978" s="43"/>
    </row>
    <row r="4979" spans="7:16" x14ac:dyDescent="0.25">
      <c r="G4979" s="43"/>
      <c r="H4979" s="43"/>
      <c r="I4979" s="43"/>
      <c r="J4979" s="43"/>
      <c r="K4979" s="133"/>
      <c r="L4979" s="43"/>
      <c r="M4979" s="133"/>
      <c r="N4979" s="133"/>
      <c r="O4979" s="43"/>
      <c r="P4979" s="43"/>
    </row>
    <row r="4980" spans="7:16" x14ac:dyDescent="0.25">
      <c r="G4980" s="43"/>
      <c r="H4980" s="43"/>
      <c r="I4980" s="43"/>
      <c r="J4980" s="43"/>
      <c r="K4980" s="133"/>
      <c r="L4980" s="43"/>
      <c r="M4980" s="133"/>
      <c r="N4980" s="133"/>
      <c r="O4980" s="43"/>
      <c r="P4980" s="43"/>
    </row>
    <row r="4981" spans="7:16" x14ac:dyDescent="0.25">
      <c r="G4981" s="43"/>
      <c r="H4981" s="43"/>
      <c r="I4981" s="43"/>
      <c r="J4981" s="43"/>
      <c r="K4981" s="133"/>
      <c r="L4981" s="43"/>
      <c r="M4981" s="133"/>
      <c r="N4981" s="133"/>
      <c r="O4981" s="43"/>
      <c r="P4981" s="43"/>
    </row>
    <row r="4982" spans="7:16" x14ac:dyDescent="0.25">
      <c r="G4982" s="43"/>
      <c r="H4982" s="43"/>
      <c r="I4982" s="43"/>
      <c r="J4982" s="43"/>
      <c r="K4982" s="133"/>
      <c r="L4982" s="43"/>
      <c r="M4982" s="133"/>
      <c r="N4982" s="133"/>
      <c r="O4982" s="43"/>
      <c r="P4982" s="43"/>
    </row>
    <row r="4983" spans="7:16" x14ac:dyDescent="0.25">
      <c r="G4983" s="43"/>
      <c r="H4983" s="43"/>
      <c r="I4983" s="43"/>
      <c r="J4983" s="43"/>
      <c r="K4983" s="133"/>
      <c r="L4983" s="43"/>
      <c r="M4983" s="133"/>
      <c r="N4983" s="133"/>
      <c r="O4983" s="43"/>
      <c r="P4983" s="43"/>
    </row>
    <row r="4984" spans="7:16" x14ac:dyDescent="0.25">
      <c r="G4984" s="43"/>
      <c r="H4984" s="43"/>
      <c r="I4984" s="43"/>
      <c r="J4984" s="43"/>
      <c r="K4984" s="133"/>
      <c r="L4984" s="43"/>
      <c r="M4984" s="133"/>
      <c r="N4984" s="133"/>
      <c r="O4984" s="43"/>
      <c r="P4984" s="43"/>
    </row>
    <row r="4985" spans="7:16" x14ac:dyDescent="0.25">
      <c r="G4985" s="43"/>
      <c r="H4985" s="43"/>
      <c r="I4985" s="43"/>
      <c r="J4985" s="43"/>
      <c r="K4985" s="133"/>
      <c r="L4985" s="43"/>
      <c r="M4985" s="133"/>
      <c r="N4985" s="133"/>
      <c r="O4985" s="43"/>
      <c r="P4985" s="43"/>
    </row>
    <row r="4986" spans="7:16" x14ac:dyDescent="0.25">
      <c r="G4986" s="43"/>
      <c r="H4986" s="43"/>
      <c r="I4986" s="43"/>
      <c r="J4986" s="43"/>
      <c r="K4986" s="133"/>
      <c r="L4986" s="43"/>
      <c r="M4986" s="133"/>
      <c r="N4986" s="133"/>
      <c r="O4986" s="43"/>
      <c r="P4986" s="43"/>
    </row>
    <row r="4987" spans="7:16" x14ac:dyDescent="0.25">
      <c r="G4987" s="43"/>
      <c r="H4987" s="43"/>
      <c r="I4987" s="43"/>
      <c r="J4987" s="43"/>
      <c r="K4987" s="133"/>
      <c r="L4987" s="43"/>
      <c r="M4987" s="133"/>
      <c r="N4987" s="133"/>
      <c r="O4987" s="43"/>
      <c r="P4987" s="43"/>
    </row>
    <row r="4988" spans="7:16" x14ac:dyDescent="0.25">
      <c r="G4988" s="43"/>
      <c r="H4988" s="43"/>
      <c r="I4988" s="43"/>
      <c r="J4988" s="43"/>
      <c r="K4988" s="133"/>
      <c r="L4988" s="43"/>
      <c r="M4988" s="133"/>
      <c r="N4988" s="133"/>
      <c r="O4988" s="43"/>
      <c r="P4988" s="43"/>
    </row>
    <row r="4989" spans="7:16" x14ac:dyDescent="0.25">
      <c r="G4989" s="43"/>
      <c r="H4989" s="43"/>
      <c r="I4989" s="43"/>
      <c r="J4989" s="43"/>
      <c r="K4989" s="133"/>
      <c r="L4989" s="43"/>
      <c r="M4989" s="133"/>
      <c r="N4989" s="133"/>
      <c r="O4989" s="43"/>
      <c r="P4989" s="43"/>
    </row>
    <row r="4990" spans="7:16" x14ac:dyDescent="0.25">
      <c r="G4990" s="43"/>
      <c r="H4990" s="43"/>
      <c r="I4990" s="43"/>
      <c r="J4990" s="43"/>
      <c r="K4990" s="133"/>
      <c r="L4990" s="43"/>
      <c r="M4990" s="133"/>
      <c r="N4990" s="133"/>
      <c r="O4990" s="43"/>
      <c r="P4990" s="43"/>
    </row>
    <row r="4991" spans="7:16" x14ac:dyDescent="0.25">
      <c r="G4991" s="43"/>
      <c r="H4991" s="43"/>
      <c r="I4991" s="43"/>
      <c r="J4991" s="43"/>
      <c r="K4991" s="133"/>
      <c r="L4991" s="43"/>
      <c r="M4991" s="133"/>
      <c r="N4991" s="133"/>
      <c r="O4991" s="43"/>
      <c r="P4991" s="43"/>
    </row>
    <row r="4992" spans="7:16" x14ac:dyDescent="0.25">
      <c r="G4992" s="43"/>
      <c r="H4992" s="43"/>
      <c r="I4992" s="43"/>
      <c r="J4992" s="43"/>
      <c r="K4992" s="133"/>
      <c r="L4992" s="43"/>
      <c r="M4992" s="133"/>
      <c r="N4992" s="133"/>
      <c r="O4992" s="43"/>
      <c r="P4992" s="43"/>
    </row>
    <row r="4993" spans="7:16" x14ac:dyDescent="0.25">
      <c r="G4993" s="43"/>
      <c r="H4993" s="43"/>
      <c r="I4993" s="43"/>
      <c r="J4993" s="43"/>
      <c r="K4993" s="133"/>
      <c r="L4993" s="43"/>
      <c r="M4993" s="133"/>
      <c r="N4993" s="133"/>
      <c r="O4993" s="43"/>
      <c r="P4993" s="43"/>
    </row>
    <row r="4994" spans="7:16" x14ac:dyDescent="0.25">
      <c r="G4994" s="43"/>
      <c r="H4994" s="43"/>
      <c r="I4994" s="43"/>
      <c r="J4994" s="43"/>
      <c r="K4994" s="133"/>
      <c r="L4994" s="43"/>
      <c r="M4994" s="133"/>
      <c r="N4994" s="133"/>
      <c r="O4994" s="43"/>
      <c r="P4994" s="43"/>
    </row>
    <row r="4995" spans="7:16" x14ac:dyDescent="0.25">
      <c r="G4995" s="43"/>
      <c r="H4995" s="43"/>
      <c r="I4995" s="43"/>
      <c r="J4995" s="43"/>
      <c r="K4995" s="133"/>
      <c r="L4995" s="43"/>
      <c r="M4995" s="133"/>
      <c r="N4995" s="133"/>
      <c r="O4995" s="43"/>
      <c r="P4995" s="43"/>
    </row>
    <row r="4996" spans="7:16" x14ac:dyDescent="0.25">
      <c r="G4996" s="43"/>
      <c r="H4996" s="43"/>
      <c r="I4996" s="43"/>
      <c r="J4996" s="43"/>
      <c r="K4996" s="133"/>
      <c r="L4996" s="43"/>
      <c r="M4996" s="133"/>
      <c r="N4996" s="133"/>
      <c r="O4996" s="43"/>
      <c r="P4996" s="43"/>
    </row>
    <row r="4997" spans="7:16" x14ac:dyDescent="0.25">
      <c r="G4997" s="43"/>
      <c r="H4997" s="43"/>
      <c r="I4997" s="43"/>
      <c r="J4997" s="43"/>
      <c r="K4997" s="133"/>
      <c r="L4997" s="43"/>
      <c r="M4997" s="133"/>
      <c r="N4997" s="133"/>
      <c r="O4997" s="43"/>
      <c r="P4997" s="43"/>
    </row>
    <row r="4998" spans="7:16" x14ac:dyDescent="0.25">
      <c r="G4998" s="43"/>
      <c r="H4998" s="43"/>
      <c r="I4998" s="43"/>
      <c r="J4998" s="43"/>
      <c r="K4998" s="133"/>
      <c r="L4998" s="43"/>
      <c r="M4998" s="133"/>
      <c r="N4998" s="133"/>
      <c r="O4998" s="43"/>
      <c r="P4998" s="43"/>
    </row>
    <row r="4999" spans="7:16" x14ac:dyDescent="0.25">
      <c r="G4999" s="43"/>
      <c r="H4999" s="43"/>
      <c r="I4999" s="43"/>
      <c r="J4999" s="43"/>
      <c r="K4999" s="133"/>
      <c r="L4999" s="43"/>
      <c r="M4999" s="133"/>
      <c r="N4999" s="133"/>
      <c r="O4999" s="43"/>
      <c r="P4999" s="43"/>
    </row>
    <row r="5000" spans="7:16" x14ac:dyDescent="0.25">
      <c r="G5000" s="43"/>
      <c r="H5000" s="43"/>
      <c r="I5000" s="43"/>
      <c r="J5000" s="43"/>
      <c r="K5000" s="133"/>
      <c r="L5000" s="43"/>
      <c r="M5000" s="133"/>
      <c r="N5000" s="133"/>
      <c r="O5000" s="43"/>
      <c r="P5000" s="43"/>
    </row>
    <row r="5001" spans="7:16" x14ac:dyDescent="0.25">
      <c r="G5001" s="43"/>
      <c r="H5001" s="43"/>
      <c r="I5001" s="43"/>
      <c r="J5001" s="43"/>
      <c r="K5001" s="133"/>
      <c r="L5001" s="43"/>
      <c r="M5001" s="133"/>
      <c r="N5001" s="133"/>
      <c r="O5001" s="43"/>
      <c r="P5001" s="43"/>
    </row>
    <row r="5002" spans="7:16" x14ac:dyDescent="0.25">
      <c r="G5002" s="43"/>
      <c r="H5002" s="43"/>
      <c r="I5002" s="43"/>
      <c r="J5002" s="43"/>
      <c r="K5002" s="133"/>
      <c r="L5002" s="43"/>
      <c r="M5002" s="133"/>
      <c r="N5002" s="133"/>
      <c r="O5002" s="43"/>
      <c r="P5002" s="43"/>
    </row>
    <row r="5003" spans="7:16" x14ac:dyDescent="0.25">
      <c r="G5003" s="43"/>
      <c r="H5003" s="43"/>
      <c r="I5003" s="43"/>
      <c r="J5003" s="43"/>
      <c r="K5003" s="133"/>
      <c r="L5003" s="43"/>
      <c r="M5003" s="133"/>
      <c r="N5003" s="133"/>
      <c r="O5003" s="43"/>
      <c r="P5003" s="43"/>
    </row>
    <row r="5004" spans="7:16" x14ac:dyDescent="0.25">
      <c r="G5004" s="43"/>
      <c r="H5004" s="43"/>
      <c r="I5004" s="43"/>
      <c r="J5004" s="43"/>
      <c r="K5004" s="133"/>
      <c r="L5004" s="43"/>
      <c r="M5004" s="133"/>
      <c r="N5004" s="133"/>
      <c r="O5004" s="43"/>
      <c r="P5004" s="43"/>
    </row>
    <row r="5005" spans="7:16" x14ac:dyDescent="0.25">
      <c r="G5005" s="43"/>
      <c r="H5005" s="43"/>
      <c r="I5005" s="43"/>
      <c r="J5005" s="43"/>
      <c r="K5005" s="133"/>
      <c r="L5005" s="43"/>
      <c r="M5005" s="133"/>
      <c r="N5005" s="133"/>
      <c r="O5005" s="43"/>
      <c r="P5005" s="43"/>
    </row>
    <row r="5006" spans="7:16" x14ac:dyDescent="0.25">
      <c r="G5006" s="43"/>
      <c r="H5006" s="43"/>
      <c r="I5006" s="43"/>
      <c r="J5006" s="43"/>
      <c r="K5006" s="133"/>
      <c r="L5006" s="43"/>
      <c r="M5006" s="133"/>
      <c r="N5006" s="133"/>
      <c r="O5006" s="43"/>
      <c r="P5006" s="43"/>
    </row>
    <row r="5007" spans="7:16" x14ac:dyDescent="0.25">
      <c r="G5007" s="43"/>
      <c r="H5007" s="43"/>
      <c r="I5007" s="43"/>
      <c r="J5007" s="43"/>
      <c r="K5007" s="133"/>
      <c r="L5007" s="43"/>
      <c r="M5007" s="133"/>
      <c r="N5007" s="133"/>
      <c r="O5007" s="43"/>
      <c r="P5007" s="43"/>
    </row>
    <row r="5008" spans="7:16" x14ac:dyDescent="0.25">
      <c r="G5008" s="43"/>
      <c r="H5008" s="43"/>
      <c r="I5008" s="43"/>
      <c r="J5008" s="43"/>
      <c r="K5008" s="133"/>
      <c r="L5008" s="43"/>
      <c r="M5008" s="133"/>
      <c r="N5008" s="133"/>
      <c r="O5008" s="43"/>
      <c r="P5008" s="43"/>
    </row>
    <row r="5009" spans="7:16" x14ac:dyDescent="0.25">
      <c r="G5009" s="43"/>
      <c r="H5009" s="43"/>
      <c r="I5009" s="43"/>
      <c r="J5009" s="43"/>
      <c r="K5009" s="133"/>
      <c r="L5009" s="43"/>
      <c r="M5009" s="133"/>
      <c r="N5009" s="133"/>
      <c r="O5009" s="43"/>
      <c r="P5009" s="43"/>
    </row>
    <row r="5010" spans="7:16" x14ac:dyDescent="0.25">
      <c r="G5010" s="43"/>
      <c r="H5010" s="43"/>
      <c r="I5010" s="43"/>
      <c r="J5010" s="43"/>
      <c r="K5010" s="133"/>
      <c r="L5010" s="43"/>
      <c r="M5010" s="133"/>
      <c r="N5010" s="133"/>
      <c r="O5010" s="43"/>
      <c r="P5010" s="43"/>
    </row>
    <row r="5011" spans="7:16" x14ac:dyDescent="0.25">
      <c r="G5011" s="43"/>
      <c r="H5011" s="43"/>
      <c r="I5011" s="43"/>
      <c r="J5011" s="43"/>
      <c r="K5011" s="133"/>
      <c r="L5011" s="43"/>
      <c r="M5011" s="133"/>
      <c r="N5011" s="133"/>
      <c r="O5011" s="43"/>
      <c r="P5011" s="43"/>
    </row>
    <row r="5012" spans="7:16" x14ac:dyDescent="0.25">
      <c r="G5012" s="43"/>
      <c r="H5012" s="43"/>
      <c r="I5012" s="43"/>
      <c r="J5012" s="43"/>
      <c r="K5012" s="133"/>
      <c r="L5012" s="43"/>
      <c r="M5012" s="133"/>
      <c r="N5012" s="133"/>
      <c r="O5012" s="43"/>
      <c r="P5012" s="43"/>
    </row>
    <row r="5013" spans="7:16" x14ac:dyDescent="0.25">
      <c r="G5013" s="43"/>
      <c r="H5013" s="43"/>
      <c r="I5013" s="43"/>
      <c r="J5013" s="43"/>
      <c r="K5013" s="133"/>
      <c r="L5013" s="43"/>
      <c r="M5013" s="133"/>
      <c r="N5013" s="133"/>
      <c r="O5013" s="43"/>
      <c r="P5013" s="43"/>
    </row>
    <row r="5014" spans="7:16" x14ac:dyDescent="0.25">
      <c r="G5014" s="43"/>
      <c r="H5014" s="43"/>
      <c r="I5014" s="43"/>
      <c r="J5014" s="43"/>
      <c r="K5014" s="133"/>
      <c r="L5014" s="43"/>
      <c r="M5014" s="133"/>
      <c r="N5014" s="133"/>
      <c r="O5014" s="43"/>
      <c r="P5014" s="43"/>
    </row>
    <row r="5015" spans="7:16" x14ac:dyDescent="0.25">
      <c r="G5015" s="43"/>
      <c r="H5015" s="43"/>
      <c r="I5015" s="43"/>
      <c r="J5015" s="43"/>
      <c r="K5015" s="133"/>
      <c r="L5015" s="43"/>
      <c r="M5015" s="133"/>
      <c r="N5015" s="133"/>
      <c r="O5015" s="43"/>
      <c r="P5015" s="43"/>
    </row>
    <row r="5016" spans="7:16" x14ac:dyDescent="0.25">
      <c r="G5016" s="43"/>
      <c r="H5016" s="43"/>
      <c r="I5016" s="43"/>
      <c r="J5016" s="43"/>
      <c r="K5016" s="133"/>
      <c r="L5016" s="43"/>
      <c r="M5016" s="133"/>
      <c r="N5016" s="133"/>
      <c r="O5016" s="43"/>
      <c r="P5016" s="43"/>
    </row>
    <row r="5017" spans="7:16" x14ac:dyDescent="0.25">
      <c r="G5017" s="43"/>
      <c r="H5017" s="43"/>
      <c r="I5017" s="43"/>
      <c r="J5017" s="43"/>
      <c r="K5017" s="133"/>
      <c r="L5017" s="43"/>
      <c r="M5017" s="133"/>
      <c r="N5017" s="133"/>
      <c r="O5017" s="43"/>
      <c r="P5017" s="43"/>
    </row>
    <row r="5018" spans="7:16" x14ac:dyDescent="0.25">
      <c r="G5018" s="43"/>
      <c r="H5018" s="43"/>
      <c r="I5018" s="43"/>
      <c r="J5018" s="43"/>
      <c r="K5018" s="133"/>
      <c r="L5018" s="43"/>
      <c r="M5018" s="133"/>
      <c r="N5018" s="133"/>
      <c r="O5018" s="43"/>
      <c r="P5018" s="43"/>
    </row>
    <row r="5019" spans="7:16" x14ac:dyDescent="0.25">
      <c r="G5019" s="43"/>
      <c r="H5019" s="43"/>
      <c r="I5019" s="43"/>
      <c r="J5019" s="43"/>
      <c r="K5019" s="133"/>
      <c r="L5019" s="43"/>
      <c r="M5019" s="133"/>
      <c r="N5019" s="133"/>
      <c r="O5019" s="43"/>
      <c r="P5019" s="43"/>
    </row>
    <row r="5020" spans="7:16" x14ac:dyDescent="0.25">
      <c r="G5020" s="43"/>
      <c r="H5020" s="43"/>
      <c r="I5020" s="43"/>
      <c r="J5020" s="43"/>
      <c r="K5020" s="133"/>
      <c r="L5020" s="43"/>
      <c r="M5020" s="133"/>
      <c r="N5020" s="133"/>
      <c r="O5020" s="43"/>
      <c r="P5020" s="43"/>
    </row>
    <row r="5021" spans="7:16" x14ac:dyDescent="0.25">
      <c r="G5021" s="43"/>
      <c r="H5021" s="43"/>
      <c r="I5021" s="43"/>
      <c r="J5021" s="43"/>
      <c r="K5021" s="133"/>
      <c r="L5021" s="43"/>
      <c r="M5021" s="133"/>
      <c r="N5021" s="133"/>
      <c r="O5021" s="43"/>
      <c r="P5021" s="43"/>
    </row>
    <row r="5022" spans="7:16" x14ac:dyDescent="0.25">
      <c r="G5022" s="43"/>
      <c r="H5022" s="43"/>
      <c r="I5022" s="43"/>
      <c r="J5022" s="43"/>
      <c r="K5022" s="133"/>
      <c r="L5022" s="43"/>
      <c r="M5022" s="133"/>
      <c r="N5022" s="133"/>
      <c r="O5022" s="43"/>
      <c r="P5022" s="43"/>
    </row>
    <row r="5023" spans="7:16" x14ac:dyDescent="0.25">
      <c r="G5023" s="43"/>
      <c r="H5023" s="43"/>
      <c r="I5023" s="43"/>
      <c r="J5023" s="43"/>
      <c r="K5023" s="133"/>
      <c r="L5023" s="43"/>
      <c r="M5023" s="133"/>
      <c r="N5023" s="133"/>
      <c r="O5023" s="43"/>
      <c r="P5023" s="43"/>
    </row>
    <row r="5024" spans="7:16" x14ac:dyDescent="0.25">
      <c r="G5024" s="43"/>
      <c r="H5024" s="43"/>
      <c r="I5024" s="43"/>
      <c r="J5024" s="43"/>
      <c r="K5024" s="133"/>
      <c r="L5024" s="43"/>
      <c r="M5024" s="133"/>
      <c r="N5024" s="133"/>
      <c r="O5024" s="43"/>
      <c r="P5024" s="43"/>
    </row>
    <row r="5025" spans="7:16" x14ac:dyDescent="0.25">
      <c r="G5025" s="43"/>
      <c r="H5025" s="43"/>
      <c r="I5025" s="43"/>
      <c r="J5025" s="43"/>
      <c r="K5025" s="133"/>
      <c r="L5025" s="43"/>
      <c r="M5025" s="133"/>
      <c r="N5025" s="133"/>
      <c r="O5025" s="43"/>
      <c r="P5025" s="43"/>
    </row>
    <row r="5026" spans="7:16" x14ac:dyDescent="0.25">
      <c r="G5026" s="43"/>
      <c r="H5026" s="43"/>
      <c r="I5026" s="43"/>
      <c r="J5026" s="43"/>
      <c r="K5026" s="133"/>
      <c r="L5026" s="43"/>
      <c r="M5026" s="133"/>
      <c r="N5026" s="133"/>
      <c r="O5026" s="43"/>
      <c r="P5026" s="43"/>
    </row>
    <row r="5027" spans="7:16" x14ac:dyDescent="0.25">
      <c r="G5027" s="43"/>
      <c r="H5027" s="43"/>
      <c r="I5027" s="43"/>
      <c r="J5027" s="43"/>
      <c r="K5027" s="133"/>
      <c r="L5027" s="43"/>
      <c r="M5027" s="133"/>
      <c r="N5027" s="133"/>
      <c r="O5027" s="43"/>
      <c r="P5027" s="43"/>
    </row>
    <row r="5028" spans="7:16" x14ac:dyDescent="0.25">
      <c r="G5028" s="43"/>
      <c r="H5028" s="43"/>
      <c r="I5028" s="43"/>
      <c r="J5028" s="43"/>
      <c r="K5028" s="133"/>
      <c r="L5028" s="43"/>
      <c r="M5028" s="133"/>
      <c r="N5028" s="133"/>
      <c r="O5028" s="43"/>
      <c r="P5028" s="43"/>
    </row>
    <row r="5029" spans="7:16" x14ac:dyDescent="0.25">
      <c r="G5029" s="43"/>
      <c r="H5029" s="43"/>
      <c r="I5029" s="43"/>
      <c r="J5029" s="43"/>
      <c r="K5029" s="133"/>
      <c r="L5029" s="43"/>
      <c r="M5029" s="133"/>
      <c r="N5029" s="133"/>
      <c r="O5029" s="43"/>
      <c r="P5029" s="43"/>
    </row>
    <row r="5030" spans="7:16" x14ac:dyDescent="0.25">
      <c r="G5030" s="43"/>
      <c r="H5030" s="43"/>
      <c r="I5030" s="43"/>
      <c r="J5030" s="43"/>
      <c r="K5030" s="133"/>
      <c r="L5030" s="43"/>
      <c r="M5030" s="133"/>
      <c r="N5030" s="133"/>
      <c r="O5030" s="43"/>
      <c r="P5030" s="43"/>
    </row>
    <row r="5031" spans="7:16" x14ac:dyDescent="0.25">
      <c r="G5031" s="43"/>
      <c r="H5031" s="43"/>
      <c r="I5031" s="43"/>
      <c r="J5031" s="43"/>
      <c r="K5031" s="133"/>
      <c r="L5031" s="43"/>
      <c r="M5031" s="133"/>
      <c r="N5031" s="133"/>
      <c r="O5031" s="43"/>
      <c r="P5031" s="43"/>
    </row>
    <row r="5032" spans="7:16" x14ac:dyDescent="0.25">
      <c r="G5032" s="43"/>
      <c r="H5032" s="43"/>
      <c r="I5032" s="43"/>
      <c r="J5032" s="43"/>
      <c r="K5032" s="133"/>
      <c r="L5032" s="43"/>
      <c r="M5032" s="133"/>
      <c r="N5032" s="133"/>
      <c r="O5032" s="43"/>
      <c r="P5032" s="43"/>
    </row>
    <row r="5033" spans="7:16" x14ac:dyDescent="0.25">
      <c r="G5033" s="43"/>
      <c r="H5033" s="43"/>
      <c r="I5033" s="43"/>
      <c r="J5033" s="43"/>
      <c r="K5033" s="133"/>
      <c r="L5033" s="43"/>
      <c r="M5033" s="133"/>
      <c r="N5033" s="133"/>
      <c r="O5033" s="43"/>
      <c r="P5033" s="43"/>
    </row>
    <row r="5034" spans="7:16" x14ac:dyDescent="0.25">
      <c r="G5034" s="43"/>
      <c r="H5034" s="43"/>
      <c r="I5034" s="43"/>
      <c r="J5034" s="43"/>
      <c r="K5034" s="133"/>
      <c r="L5034" s="43"/>
      <c r="M5034" s="133"/>
      <c r="N5034" s="133"/>
      <c r="O5034" s="43"/>
      <c r="P5034" s="43"/>
    </row>
    <row r="5035" spans="7:16" x14ac:dyDescent="0.25">
      <c r="G5035" s="43"/>
      <c r="H5035" s="43"/>
      <c r="I5035" s="43"/>
      <c r="J5035" s="43"/>
      <c r="K5035" s="133"/>
      <c r="L5035" s="43"/>
      <c r="M5035" s="133"/>
      <c r="N5035" s="133"/>
      <c r="O5035" s="43"/>
      <c r="P5035" s="43"/>
    </row>
    <row r="5036" spans="7:16" x14ac:dyDescent="0.25">
      <c r="G5036" s="43"/>
      <c r="H5036" s="43"/>
      <c r="I5036" s="43"/>
      <c r="J5036" s="43"/>
      <c r="K5036" s="133"/>
      <c r="L5036" s="43"/>
      <c r="M5036" s="133"/>
      <c r="N5036" s="133"/>
      <c r="O5036" s="43"/>
      <c r="P5036" s="43"/>
    </row>
    <row r="5037" spans="7:16" x14ac:dyDescent="0.25">
      <c r="G5037" s="43"/>
      <c r="H5037" s="43"/>
      <c r="I5037" s="43"/>
      <c r="J5037" s="43"/>
      <c r="K5037" s="133"/>
      <c r="L5037" s="43"/>
      <c r="M5037" s="133"/>
      <c r="N5037" s="133"/>
      <c r="O5037" s="43"/>
      <c r="P5037" s="43"/>
    </row>
    <row r="5038" spans="7:16" x14ac:dyDescent="0.25">
      <c r="G5038" s="43"/>
      <c r="H5038" s="43"/>
      <c r="I5038" s="43"/>
      <c r="J5038" s="43"/>
      <c r="K5038" s="133"/>
      <c r="L5038" s="43"/>
      <c r="M5038" s="133"/>
      <c r="N5038" s="133"/>
      <c r="O5038" s="43"/>
      <c r="P5038" s="43"/>
    </row>
    <row r="5039" spans="7:16" x14ac:dyDescent="0.25">
      <c r="G5039" s="43"/>
      <c r="H5039" s="43"/>
      <c r="I5039" s="43"/>
      <c r="J5039" s="43"/>
      <c r="K5039" s="133"/>
      <c r="L5039" s="43"/>
      <c r="M5039" s="133"/>
      <c r="N5039" s="133"/>
      <c r="O5039" s="43"/>
      <c r="P5039" s="43"/>
    </row>
    <row r="5040" spans="7:16" x14ac:dyDescent="0.25">
      <c r="G5040" s="43"/>
      <c r="H5040" s="43"/>
      <c r="I5040" s="43"/>
      <c r="J5040" s="43"/>
      <c r="K5040" s="133"/>
      <c r="L5040" s="43"/>
      <c r="M5040" s="133"/>
      <c r="N5040" s="133"/>
      <c r="O5040" s="43"/>
      <c r="P5040" s="43"/>
    </row>
    <row r="5041" spans="7:16" x14ac:dyDescent="0.25">
      <c r="G5041" s="43"/>
      <c r="H5041" s="43"/>
      <c r="I5041" s="43"/>
      <c r="J5041" s="43"/>
      <c r="K5041" s="133"/>
      <c r="L5041" s="43"/>
      <c r="M5041" s="133"/>
      <c r="N5041" s="133"/>
      <c r="O5041" s="43"/>
      <c r="P5041" s="43"/>
    </row>
    <row r="5042" spans="7:16" x14ac:dyDescent="0.25">
      <c r="G5042" s="43"/>
      <c r="H5042" s="43"/>
      <c r="I5042" s="43"/>
      <c r="J5042" s="43"/>
      <c r="K5042" s="133"/>
      <c r="L5042" s="43"/>
      <c r="M5042" s="133"/>
      <c r="N5042" s="133"/>
      <c r="O5042" s="43"/>
      <c r="P5042" s="43"/>
    </row>
    <row r="5043" spans="7:16" x14ac:dyDescent="0.25">
      <c r="G5043" s="43"/>
      <c r="H5043" s="43"/>
      <c r="I5043" s="43"/>
      <c r="J5043" s="43"/>
      <c r="K5043" s="133"/>
      <c r="L5043" s="43"/>
      <c r="M5043" s="133"/>
      <c r="N5043" s="133"/>
      <c r="O5043" s="43"/>
      <c r="P5043" s="43"/>
    </row>
    <row r="5044" spans="7:16" x14ac:dyDescent="0.25">
      <c r="G5044" s="43"/>
      <c r="H5044" s="43"/>
      <c r="I5044" s="43"/>
      <c r="J5044" s="43"/>
      <c r="K5044" s="133"/>
      <c r="L5044" s="43"/>
      <c r="M5044" s="133"/>
      <c r="N5044" s="133"/>
      <c r="O5044" s="43"/>
      <c r="P5044" s="43"/>
    </row>
    <row r="5045" spans="7:16" x14ac:dyDescent="0.25">
      <c r="G5045" s="43"/>
      <c r="H5045" s="43"/>
      <c r="I5045" s="43"/>
      <c r="J5045" s="43"/>
      <c r="K5045" s="133"/>
      <c r="L5045" s="43"/>
      <c r="M5045" s="133"/>
      <c r="N5045" s="133"/>
      <c r="O5045" s="43"/>
      <c r="P5045" s="43"/>
    </row>
    <row r="5046" spans="7:16" x14ac:dyDescent="0.25">
      <c r="G5046" s="43"/>
      <c r="H5046" s="43"/>
      <c r="I5046" s="43"/>
      <c r="J5046" s="43"/>
      <c r="K5046" s="133"/>
      <c r="L5046" s="43"/>
      <c r="M5046" s="133"/>
      <c r="N5046" s="133"/>
      <c r="O5046" s="43"/>
      <c r="P5046" s="43"/>
    </row>
    <row r="5047" spans="7:16" x14ac:dyDescent="0.25">
      <c r="G5047" s="43"/>
      <c r="H5047" s="43"/>
      <c r="I5047" s="43"/>
      <c r="J5047" s="43"/>
      <c r="K5047" s="133"/>
      <c r="L5047" s="43"/>
      <c r="M5047" s="133"/>
      <c r="N5047" s="133"/>
      <c r="O5047" s="43"/>
      <c r="P5047" s="43"/>
    </row>
    <row r="5048" spans="7:16" x14ac:dyDescent="0.25">
      <c r="G5048" s="43"/>
      <c r="H5048" s="43"/>
      <c r="I5048" s="43"/>
      <c r="J5048" s="43"/>
      <c r="K5048" s="133"/>
      <c r="L5048" s="43"/>
      <c r="M5048" s="133"/>
      <c r="N5048" s="133"/>
      <c r="O5048" s="43"/>
      <c r="P5048" s="43"/>
    </row>
    <row r="5049" spans="7:16" x14ac:dyDescent="0.25">
      <c r="G5049" s="43"/>
      <c r="H5049" s="43"/>
      <c r="I5049" s="43"/>
      <c r="J5049" s="43"/>
      <c r="K5049" s="133"/>
      <c r="L5049" s="43"/>
      <c r="M5049" s="133"/>
      <c r="N5049" s="133"/>
      <c r="O5049" s="43"/>
      <c r="P5049" s="43"/>
    </row>
    <row r="5050" spans="7:16" x14ac:dyDescent="0.25">
      <c r="G5050" s="43"/>
      <c r="H5050" s="43"/>
      <c r="I5050" s="43"/>
      <c r="J5050" s="43"/>
      <c r="K5050" s="133"/>
      <c r="L5050" s="43"/>
      <c r="M5050" s="133"/>
      <c r="N5050" s="133"/>
      <c r="O5050" s="43"/>
      <c r="P5050" s="43"/>
    </row>
    <row r="5051" spans="7:16" x14ac:dyDescent="0.25">
      <c r="G5051" s="43"/>
      <c r="H5051" s="43"/>
      <c r="I5051" s="43"/>
      <c r="J5051" s="43"/>
      <c r="K5051" s="133"/>
      <c r="L5051" s="43"/>
      <c r="M5051" s="133"/>
      <c r="N5051" s="133"/>
      <c r="O5051" s="43"/>
      <c r="P5051" s="43"/>
    </row>
    <row r="5052" spans="7:16" x14ac:dyDescent="0.25">
      <c r="G5052" s="43"/>
      <c r="H5052" s="43"/>
      <c r="I5052" s="43"/>
      <c r="J5052" s="43"/>
      <c r="K5052" s="133"/>
      <c r="L5052" s="43"/>
      <c r="M5052" s="133"/>
      <c r="N5052" s="133"/>
      <c r="O5052" s="43"/>
      <c r="P5052" s="43"/>
    </row>
    <row r="5053" spans="7:16" x14ac:dyDescent="0.25">
      <c r="G5053" s="43"/>
      <c r="H5053" s="43"/>
      <c r="I5053" s="43"/>
      <c r="J5053" s="43"/>
      <c r="K5053" s="133"/>
      <c r="L5053" s="43"/>
      <c r="M5053" s="133"/>
      <c r="N5053" s="133"/>
      <c r="O5053" s="43"/>
      <c r="P5053" s="43"/>
    </row>
    <row r="5054" spans="7:16" x14ac:dyDescent="0.25">
      <c r="G5054" s="43"/>
      <c r="H5054" s="43"/>
      <c r="I5054" s="43"/>
      <c r="J5054" s="43"/>
      <c r="K5054" s="133"/>
      <c r="L5054" s="43"/>
      <c r="M5054" s="133"/>
      <c r="N5054" s="133"/>
      <c r="O5054" s="43"/>
      <c r="P5054" s="43"/>
    </row>
    <row r="5055" spans="7:16" x14ac:dyDescent="0.25">
      <c r="G5055" s="43"/>
      <c r="H5055" s="43"/>
      <c r="I5055" s="43"/>
      <c r="J5055" s="43"/>
      <c r="K5055" s="133"/>
      <c r="L5055" s="43"/>
      <c r="M5055" s="133"/>
      <c r="N5055" s="133"/>
      <c r="O5055" s="43"/>
      <c r="P5055" s="43"/>
    </row>
    <row r="5056" spans="7:16" x14ac:dyDescent="0.25">
      <c r="G5056" s="43"/>
      <c r="H5056" s="43"/>
      <c r="I5056" s="43"/>
      <c r="J5056" s="43"/>
      <c r="K5056" s="133"/>
      <c r="L5056" s="43"/>
      <c r="M5056" s="133"/>
      <c r="N5056" s="133"/>
      <c r="O5056" s="43"/>
      <c r="P5056" s="43"/>
    </row>
    <row r="5057" spans="7:16" x14ac:dyDescent="0.25">
      <c r="G5057" s="43"/>
      <c r="H5057" s="43"/>
      <c r="I5057" s="43"/>
      <c r="J5057" s="43"/>
      <c r="K5057" s="133"/>
      <c r="L5057" s="43"/>
      <c r="M5057" s="133"/>
      <c r="N5057" s="133"/>
      <c r="O5057" s="43"/>
      <c r="P5057" s="43"/>
    </row>
    <row r="5058" spans="7:16" x14ac:dyDescent="0.25">
      <c r="G5058" s="43"/>
      <c r="H5058" s="43"/>
      <c r="I5058" s="43"/>
      <c r="J5058" s="43"/>
      <c r="K5058" s="133"/>
      <c r="L5058" s="43"/>
      <c r="M5058" s="133"/>
      <c r="N5058" s="133"/>
      <c r="O5058" s="43"/>
      <c r="P5058" s="43"/>
    </row>
    <row r="5059" spans="7:16" x14ac:dyDescent="0.25">
      <c r="G5059" s="43"/>
      <c r="H5059" s="43"/>
      <c r="I5059" s="43"/>
      <c r="J5059" s="43"/>
      <c r="K5059" s="133"/>
      <c r="L5059" s="43"/>
      <c r="M5059" s="133"/>
      <c r="N5059" s="133"/>
      <c r="O5059" s="43"/>
      <c r="P5059" s="43"/>
    </row>
    <row r="5060" spans="7:16" x14ac:dyDescent="0.25">
      <c r="G5060" s="43"/>
      <c r="H5060" s="43"/>
      <c r="I5060" s="43"/>
      <c r="J5060" s="43"/>
      <c r="K5060" s="133"/>
      <c r="L5060" s="43"/>
      <c r="M5060" s="133"/>
      <c r="N5060" s="133"/>
      <c r="O5060" s="43"/>
      <c r="P5060" s="43"/>
    </row>
    <row r="5061" spans="7:16" x14ac:dyDescent="0.25">
      <c r="G5061" s="43"/>
      <c r="H5061" s="43"/>
      <c r="I5061" s="43"/>
      <c r="J5061" s="43"/>
      <c r="K5061" s="133"/>
      <c r="L5061" s="43"/>
      <c r="M5061" s="133"/>
      <c r="N5061" s="133"/>
      <c r="O5061" s="43"/>
      <c r="P5061" s="43"/>
    </row>
    <row r="5062" spans="7:16" x14ac:dyDescent="0.25">
      <c r="G5062" s="43"/>
      <c r="H5062" s="43"/>
      <c r="I5062" s="43"/>
      <c r="J5062" s="43"/>
      <c r="K5062" s="133"/>
      <c r="L5062" s="43"/>
      <c r="M5062" s="133"/>
      <c r="N5062" s="133"/>
      <c r="O5062" s="43"/>
      <c r="P5062" s="43"/>
    </row>
    <row r="5063" spans="7:16" x14ac:dyDescent="0.25">
      <c r="G5063" s="43"/>
      <c r="H5063" s="43"/>
      <c r="I5063" s="43"/>
      <c r="J5063" s="43"/>
      <c r="K5063" s="133"/>
      <c r="L5063" s="43"/>
      <c r="M5063" s="133"/>
      <c r="N5063" s="133"/>
      <c r="O5063" s="43"/>
      <c r="P5063" s="43"/>
    </row>
    <row r="5064" spans="7:16" x14ac:dyDescent="0.25">
      <c r="G5064" s="43"/>
      <c r="H5064" s="43"/>
      <c r="I5064" s="43"/>
      <c r="J5064" s="43"/>
      <c r="K5064" s="133"/>
      <c r="L5064" s="43"/>
      <c r="M5064" s="133"/>
      <c r="N5064" s="133"/>
      <c r="O5064" s="43"/>
      <c r="P5064" s="43"/>
    </row>
    <row r="5065" spans="7:16" x14ac:dyDescent="0.25">
      <c r="G5065" s="43"/>
      <c r="H5065" s="43"/>
      <c r="I5065" s="43"/>
      <c r="J5065" s="43"/>
      <c r="K5065" s="133"/>
      <c r="L5065" s="43"/>
      <c r="M5065" s="133"/>
      <c r="N5065" s="133"/>
      <c r="O5065" s="43"/>
      <c r="P5065" s="43"/>
    </row>
    <row r="5066" spans="7:16" x14ac:dyDescent="0.25">
      <c r="G5066" s="43"/>
      <c r="H5066" s="43"/>
      <c r="I5066" s="43"/>
      <c r="J5066" s="43"/>
      <c r="K5066" s="133"/>
      <c r="L5066" s="43"/>
      <c r="M5066" s="133"/>
      <c r="N5066" s="133"/>
      <c r="O5066" s="43"/>
      <c r="P5066" s="43"/>
    </row>
    <row r="5067" spans="7:16" x14ac:dyDescent="0.25">
      <c r="G5067" s="43"/>
      <c r="H5067" s="43"/>
      <c r="I5067" s="43"/>
      <c r="J5067" s="43"/>
      <c r="K5067" s="133"/>
      <c r="L5067" s="43"/>
      <c r="M5067" s="133"/>
      <c r="N5067" s="133"/>
      <c r="O5067" s="43"/>
      <c r="P5067" s="43"/>
    </row>
    <row r="5068" spans="7:16" x14ac:dyDescent="0.25">
      <c r="G5068" s="43"/>
      <c r="H5068" s="43"/>
      <c r="I5068" s="43"/>
      <c r="J5068" s="43"/>
      <c r="K5068" s="133"/>
      <c r="L5068" s="43"/>
      <c r="M5068" s="133"/>
      <c r="N5068" s="133"/>
      <c r="O5068" s="43"/>
      <c r="P5068" s="43"/>
    </row>
    <row r="5069" spans="7:16" x14ac:dyDescent="0.25">
      <c r="G5069" s="43"/>
      <c r="H5069" s="43"/>
      <c r="I5069" s="43"/>
      <c r="J5069" s="43"/>
      <c r="K5069" s="133"/>
      <c r="L5069" s="43"/>
      <c r="M5069" s="133"/>
      <c r="N5069" s="133"/>
      <c r="O5069" s="43"/>
      <c r="P5069" s="43"/>
    </row>
    <row r="5070" spans="7:16" x14ac:dyDescent="0.25">
      <c r="G5070" s="43"/>
      <c r="H5070" s="43"/>
      <c r="I5070" s="43"/>
      <c r="J5070" s="43"/>
      <c r="K5070" s="133"/>
      <c r="L5070" s="43"/>
      <c r="M5070" s="133"/>
      <c r="N5070" s="133"/>
      <c r="O5070" s="43"/>
      <c r="P5070" s="43"/>
    </row>
    <row r="5071" spans="7:16" x14ac:dyDescent="0.25">
      <c r="G5071" s="43"/>
      <c r="H5071" s="43"/>
      <c r="I5071" s="43"/>
      <c r="J5071" s="43"/>
      <c r="K5071" s="133"/>
      <c r="L5071" s="43"/>
      <c r="M5071" s="133"/>
      <c r="N5071" s="133"/>
      <c r="O5071" s="43"/>
      <c r="P5071" s="43"/>
    </row>
    <row r="5072" spans="7:16" x14ac:dyDescent="0.25">
      <c r="G5072" s="43"/>
      <c r="H5072" s="43"/>
      <c r="I5072" s="43"/>
      <c r="J5072" s="43"/>
      <c r="K5072" s="133"/>
      <c r="L5072" s="43"/>
      <c r="M5072" s="133"/>
      <c r="N5072" s="133"/>
      <c r="O5072" s="43"/>
      <c r="P5072" s="43"/>
    </row>
    <row r="5073" spans="7:16" x14ac:dyDescent="0.25">
      <c r="G5073" s="43"/>
      <c r="H5073" s="43"/>
      <c r="I5073" s="43"/>
      <c r="J5073" s="43"/>
      <c r="K5073" s="133"/>
      <c r="L5073" s="43"/>
      <c r="M5073" s="133"/>
      <c r="N5073" s="133"/>
      <c r="O5073" s="43"/>
      <c r="P5073" s="43"/>
    </row>
    <row r="5074" spans="7:16" x14ac:dyDescent="0.25">
      <c r="G5074" s="43"/>
      <c r="H5074" s="43"/>
      <c r="I5074" s="43"/>
      <c r="J5074" s="43"/>
      <c r="K5074" s="133"/>
      <c r="L5074" s="43"/>
      <c r="M5074" s="133"/>
      <c r="N5074" s="133"/>
      <c r="O5074" s="43"/>
      <c r="P5074" s="43"/>
    </row>
    <row r="5075" spans="7:16" x14ac:dyDescent="0.25">
      <c r="G5075" s="43"/>
      <c r="H5075" s="43"/>
      <c r="I5075" s="43"/>
      <c r="J5075" s="43"/>
      <c r="K5075" s="133"/>
      <c r="L5075" s="43"/>
      <c r="M5075" s="133"/>
      <c r="N5075" s="133"/>
      <c r="O5075" s="43"/>
      <c r="P5075" s="43"/>
    </row>
    <row r="5076" spans="7:16" x14ac:dyDescent="0.25">
      <c r="G5076" s="43"/>
      <c r="H5076" s="43"/>
      <c r="I5076" s="43"/>
      <c r="J5076" s="43"/>
      <c r="K5076" s="133"/>
      <c r="L5076" s="43"/>
      <c r="M5076" s="133"/>
      <c r="N5076" s="133"/>
      <c r="O5076" s="43"/>
      <c r="P5076" s="43"/>
    </row>
    <row r="5077" spans="7:16" x14ac:dyDescent="0.25">
      <c r="G5077" s="43"/>
      <c r="H5077" s="43"/>
      <c r="I5077" s="43"/>
      <c r="J5077" s="43"/>
      <c r="K5077" s="133"/>
      <c r="L5077" s="43"/>
      <c r="M5077" s="133"/>
      <c r="N5077" s="133"/>
      <c r="O5077" s="43"/>
      <c r="P5077" s="43"/>
    </row>
    <row r="5078" spans="7:16" x14ac:dyDescent="0.25">
      <c r="G5078" s="43"/>
      <c r="H5078" s="43"/>
      <c r="I5078" s="43"/>
      <c r="J5078" s="43"/>
      <c r="K5078" s="133"/>
      <c r="L5078" s="43"/>
      <c r="M5078" s="133"/>
      <c r="N5078" s="133"/>
      <c r="O5078" s="43"/>
      <c r="P5078" s="43"/>
    </row>
    <row r="5079" spans="7:16" x14ac:dyDescent="0.25">
      <c r="G5079" s="43"/>
      <c r="H5079" s="43"/>
      <c r="I5079" s="43"/>
      <c r="J5079" s="43"/>
      <c r="K5079" s="133"/>
      <c r="L5079" s="43"/>
      <c r="M5079" s="133"/>
      <c r="N5079" s="133"/>
      <c r="O5079" s="43"/>
      <c r="P5079" s="43"/>
    </row>
    <row r="5080" spans="7:16" x14ac:dyDescent="0.25">
      <c r="G5080" s="43"/>
      <c r="H5080" s="43"/>
      <c r="I5080" s="43"/>
      <c r="J5080" s="43"/>
      <c r="K5080" s="133"/>
      <c r="L5080" s="43"/>
      <c r="M5080" s="133"/>
      <c r="N5080" s="133"/>
      <c r="O5080" s="43"/>
      <c r="P5080" s="43"/>
    </row>
    <row r="5081" spans="7:16" x14ac:dyDescent="0.25">
      <c r="G5081" s="43"/>
      <c r="H5081" s="43"/>
      <c r="I5081" s="43"/>
      <c r="J5081" s="43"/>
      <c r="K5081" s="133"/>
      <c r="L5081" s="43"/>
      <c r="M5081" s="133"/>
      <c r="N5081" s="133"/>
      <c r="O5081" s="43"/>
      <c r="P5081" s="43"/>
    </row>
    <row r="5082" spans="7:16" x14ac:dyDescent="0.25">
      <c r="G5082" s="43"/>
      <c r="H5082" s="43"/>
      <c r="I5082" s="43"/>
      <c r="J5082" s="43"/>
      <c r="K5082" s="133"/>
      <c r="L5082" s="43"/>
      <c r="M5082" s="133"/>
      <c r="N5082" s="133"/>
      <c r="O5082" s="43"/>
      <c r="P5082" s="43"/>
    </row>
    <row r="5083" spans="7:16" x14ac:dyDescent="0.25">
      <c r="G5083" s="43"/>
      <c r="H5083" s="43"/>
      <c r="I5083" s="43"/>
      <c r="J5083" s="43"/>
      <c r="K5083" s="133"/>
      <c r="L5083" s="43"/>
      <c r="M5083" s="133"/>
      <c r="N5083" s="133"/>
      <c r="O5083" s="43"/>
      <c r="P5083" s="43"/>
    </row>
    <row r="5084" spans="7:16" x14ac:dyDescent="0.25">
      <c r="G5084" s="43"/>
      <c r="H5084" s="43"/>
      <c r="I5084" s="43"/>
      <c r="J5084" s="43"/>
      <c r="K5084" s="133"/>
      <c r="L5084" s="43"/>
      <c r="M5084" s="133"/>
      <c r="N5084" s="133"/>
      <c r="O5084" s="43"/>
      <c r="P5084" s="43"/>
    </row>
    <row r="5085" spans="7:16" x14ac:dyDescent="0.25">
      <c r="G5085" s="43"/>
      <c r="H5085" s="43"/>
      <c r="I5085" s="43"/>
      <c r="J5085" s="43"/>
      <c r="K5085" s="133"/>
      <c r="L5085" s="43"/>
      <c r="M5085" s="133"/>
      <c r="N5085" s="133"/>
      <c r="O5085" s="43"/>
      <c r="P5085" s="43"/>
    </row>
    <row r="5086" spans="7:16" x14ac:dyDescent="0.25">
      <c r="G5086" s="43"/>
      <c r="H5086" s="43"/>
      <c r="I5086" s="43"/>
      <c r="J5086" s="43"/>
      <c r="K5086" s="133"/>
      <c r="L5086" s="43"/>
      <c r="M5086" s="133"/>
      <c r="N5086" s="133"/>
      <c r="O5086" s="43"/>
      <c r="P5086" s="43"/>
    </row>
    <row r="5087" spans="7:16" x14ac:dyDescent="0.25">
      <c r="G5087" s="43"/>
      <c r="H5087" s="43"/>
      <c r="I5087" s="43"/>
      <c r="J5087" s="43"/>
      <c r="K5087" s="133"/>
      <c r="L5087" s="43"/>
      <c r="M5087" s="133"/>
      <c r="N5087" s="133"/>
      <c r="O5087" s="43"/>
      <c r="P5087" s="43"/>
    </row>
    <row r="5088" spans="7:16" x14ac:dyDescent="0.25">
      <c r="G5088" s="43"/>
      <c r="H5088" s="43"/>
      <c r="I5088" s="43"/>
      <c r="J5088" s="43"/>
      <c r="K5088" s="133"/>
      <c r="L5088" s="43"/>
      <c r="M5088" s="133"/>
      <c r="N5088" s="133"/>
      <c r="O5088" s="43"/>
      <c r="P5088" s="43"/>
    </row>
    <row r="5089" spans="7:16" x14ac:dyDescent="0.25">
      <c r="G5089" s="43"/>
      <c r="H5089" s="43"/>
      <c r="I5089" s="43"/>
      <c r="J5089" s="43"/>
      <c r="K5089" s="133"/>
      <c r="L5089" s="43"/>
      <c r="M5089" s="133"/>
      <c r="N5089" s="133"/>
      <c r="O5089" s="43"/>
      <c r="P5089" s="43"/>
    </row>
    <row r="5090" spans="7:16" x14ac:dyDescent="0.25">
      <c r="G5090" s="43"/>
      <c r="H5090" s="43"/>
      <c r="I5090" s="43"/>
      <c r="J5090" s="43"/>
      <c r="K5090" s="133"/>
      <c r="L5090" s="43"/>
      <c r="M5090" s="133"/>
      <c r="N5090" s="133"/>
      <c r="O5090" s="43"/>
      <c r="P5090" s="43"/>
    </row>
    <row r="5091" spans="7:16" x14ac:dyDescent="0.25">
      <c r="G5091" s="43"/>
      <c r="H5091" s="43"/>
      <c r="I5091" s="43"/>
      <c r="J5091" s="43"/>
      <c r="K5091" s="133"/>
      <c r="L5091" s="43"/>
      <c r="M5091" s="133"/>
      <c r="N5091" s="133"/>
      <c r="O5091" s="43"/>
      <c r="P5091" s="43"/>
    </row>
    <row r="5092" spans="7:16" x14ac:dyDescent="0.25">
      <c r="G5092" s="43"/>
      <c r="H5092" s="43"/>
      <c r="I5092" s="43"/>
      <c r="J5092" s="43"/>
      <c r="K5092" s="133"/>
      <c r="L5092" s="43"/>
      <c r="M5092" s="133"/>
      <c r="N5092" s="133"/>
      <c r="O5092" s="43"/>
      <c r="P5092" s="43"/>
    </row>
    <row r="5093" spans="7:16" x14ac:dyDescent="0.25">
      <c r="G5093" s="43"/>
      <c r="H5093" s="43"/>
      <c r="I5093" s="43"/>
      <c r="J5093" s="43"/>
      <c r="K5093" s="133"/>
      <c r="L5093" s="43"/>
      <c r="M5093" s="133"/>
      <c r="N5093" s="133"/>
      <c r="O5093" s="43"/>
      <c r="P5093" s="43"/>
    </row>
    <row r="5094" spans="7:16" x14ac:dyDescent="0.25">
      <c r="G5094" s="43"/>
      <c r="H5094" s="43"/>
      <c r="I5094" s="43"/>
      <c r="J5094" s="43"/>
      <c r="K5094" s="133"/>
      <c r="L5094" s="43"/>
      <c r="M5094" s="133"/>
      <c r="N5094" s="133"/>
      <c r="O5094" s="43"/>
      <c r="P5094" s="43"/>
    </row>
    <row r="5095" spans="7:16" x14ac:dyDescent="0.25">
      <c r="G5095" s="43"/>
      <c r="H5095" s="43"/>
      <c r="I5095" s="43"/>
      <c r="J5095" s="43"/>
      <c r="K5095" s="133"/>
      <c r="L5095" s="43"/>
      <c r="M5095" s="133"/>
      <c r="N5095" s="133"/>
      <c r="O5095" s="43"/>
      <c r="P5095" s="43"/>
    </row>
    <row r="5096" spans="7:16" x14ac:dyDescent="0.25">
      <c r="G5096" s="43"/>
      <c r="H5096" s="43"/>
      <c r="I5096" s="43"/>
      <c r="J5096" s="43"/>
      <c r="K5096" s="133"/>
      <c r="L5096" s="43"/>
      <c r="M5096" s="133"/>
      <c r="N5096" s="133"/>
      <c r="O5096" s="43"/>
      <c r="P5096" s="43"/>
    </row>
    <row r="5097" spans="7:16" x14ac:dyDescent="0.25">
      <c r="G5097" s="43"/>
      <c r="H5097" s="43"/>
      <c r="I5097" s="43"/>
      <c r="J5097" s="43"/>
      <c r="K5097" s="133"/>
      <c r="L5097" s="43"/>
      <c r="M5097" s="133"/>
      <c r="N5097" s="133"/>
      <c r="O5097" s="43"/>
      <c r="P5097" s="43"/>
    </row>
    <row r="5098" spans="7:16" x14ac:dyDescent="0.25">
      <c r="G5098" s="43"/>
      <c r="H5098" s="43"/>
      <c r="I5098" s="43"/>
      <c r="J5098" s="43"/>
      <c r="K5098" s="133"/>
      <c r="L5098" s="43"/>
      <c r="M5098" s="133"/>
      <c r="N5098" s="133"/>
      <c r="O5098" s="43"/>
      <c r="P5098" s="43"/>
    </row>
    <row r="5099" spans="7:16" x14ac:dyDescent="0.25">
      <c r="G5099" s="43"/>
      <c r="H5099" s="43"/>
      <c r="I5099" s="43"/>
      <c r="J5099" s="43"/>
      <c r="K5099" s="133"/>
      <c r="L5099" s="43"/>
      <c r="M5099" s="133"/>
      <c r="N5099" s="133"/>
      <c r="O5099" s="43"/>
      <c r="P5099" s="43"/>
    </row>
    <row r="5100" spans="7:16" x14ac:dyDescent="0.25">
      <c r="G5100" s="43"/>
      <c r="H5100" s="43"/>
      <c r="I5100" s="43"/>
      <c r="J5100" s="43"/>
      <c r="K5100" s="133"/>
      <c r="L5100" s="43"/>
      <c r="M5100" s="133"/>
      <c r="N5100" s="133"/>
      <c r="O5100" s="43"/>
      <c r="P5100" s="43"/>
    </row>
    <row r="5101" spans="7:16" x14ac:dyDescent="0.25">
      <c r="G5101" s="43"/>
      <c r="H5101" s="43"/>
      <c r="I5101" s="43"/>
      <c r="J5101" s="43"/>
      <c r="K5101" s="133"/>
      <c r="L5101" s="43"/>
      <c r="M5101" s="133"/>
      <c r="N5101" s="133"/>
      <c r="O5101" s="43"/>
      <c r="P5101" s="43"/>
    </row>
    <row r="5102" spans="7:16" x14ac:dyDescent="0.25">
      <c r="G5102" s="43"/>
      <c r="H5102" s="43"/>
      <c r="I5102" s="43"/>
      <c r="J5102" s="43"/>
      <c r="K5102" s="133"/>
      <c r="L5102" s="43"/>
      <c r="M5102" s="133"/>
      <c r="N5102" s="133"/>
      <c r="O5102" s="43"/>
      <c r="P5102" s="43"/>
    </row>
    <row r="5103" spans="7:16" x14ac:dyDescent="0.25">
      <c r="G5103" s="43"/>
      <c r="H5103" s="43"/>
      <c r="I5103" s="43"/>
      <c r="J5103" s="43"/>
      <c r="K5103" s="133"/>
      <c r="L5103" s="43"/>
      <c r="M5103" s="133"/>
      <c r="N5103" s="133"/>
      <c r="O5103" s="43"/>
      <c r="P5103" s="43"/>
    </row>
    <row r="5104" spans="7:16" x14ac:dyDescent="0.25">
      <c r="G5104" s="43"/>
      <c r="H5104" s="43"/>
      <c r="I5104" s="43"/>
      <c r="J5104" s="43"/>
      <c r="K5104" s="133"/>
      <c r="L5104" s="43"/>
      <c r="M5104" s="133"/>
      <c r="N5104" s="133"/>
      <c r="O5104" s="43"/>
      <c r="P5104" s="43"/>
    </row>
    <row r="5105" spans="7:16" x14ac:dyDescent="0.25">
      <c r="G5105" s="43"/>
      <c r="H5105" s="43"/>
      <c r="I5105" s="43"/>
      <c r="J5105" s="43"/>
      <c r="K5105" s="133"/>
      <c r="L5105" s="43"/>
      <c r="M5105" s="133"/>
      <c r="N5105" s="133"/>
      <c r="O5105" s="43"/>
      <c r="P5105" s="43"/>
    </row>
    <row r="5106" spans="7:16" x14ac:dyDescent="0.25">
      <c r="G5106" s="43"/>
      <c r="H5106" s="43"/>
      <c r="I5106" s="43"/>
      <c r="J5106" s="43"/>
      <c r="K5106" s="133"/>
      <c r="L5106" s="43"/>
      <c r="M5106" s="133"/>
      <c r="N5106" s="133"/>
      <c r="O5106" s="43"/>
      <c r="P5106" s="43"/>
    </row>
    <row r="5107" spans="7:16" x14ac:dyDescent="0.25">
      <c r="G5107" s="43"/>
      <c r="H5107" s="43"/>
      <c r="I5107" s="43"/>
      <c r="J5107" s="43"/>
      <c r="K5107" s="133"/>
      <c r="L5107" s="43"/>
      <c r="M5107" s="133"/>
      <c r="N5107" s="133"/>
      <c r="O5107" s="43"/>
      <c r="P5107" s="43"/>
    </row>
    <row r="5108" spans="7:16" x14ac:dyDescent="0.25">
      <c r="G5108" s="43"/>
      <c r="H5108" s="43"/>
      <c r="I5108" s="43"/>
      <c r="J5108" s="43"/>
      <c r="K5108" s="133"/>
      <c r="L5108" s="43"/>
      <c r="M5108" s="133"/>
      <c r="N5108" s="133"/>
      <c r="O5108" s="43"/>
      <c r="P5108" s="43"/>
    </row>
    <row r="5109" spans="7:16" x14ac:dyDescent="0.25">
      <c r="G5109" s="43"/>
      <c r="H5109" s="43"/>
      <c r="I5109" s="43"/>
      <c r="J5109" s="43"/>
      <c r="K5109" s="133"/>
      <c r="L5109" s="43"/>
      <c r="M5109" s="133"/>
      <c r="N5109" s="133"/>
      <c r="O5109" s="43"/>
      <c r="P5109" s="43"/>
    </row>
    <row r="5110" spans="7:16" x14ac:dyDescent="0.25">
      <c r="G5110" s="43"/>
      <c r="H5110" s="43"/>
      <c r="I5110" s="43"/>
      <c r="J5110" s="43"/>
      <c r="K5110" s="133"/>
      <c r="L5110" s="43"/>
      <c r="M5110" s="133"/>
      <c r="N5110" s="133"/>
      <c r="O5110" s="43"/>
      <c r="P5110" s="43"/>
    </row>
    <row r="5111" spans="7:16" x14ac:dyDescent="0.25">
      <c r="G5111" s="43"/>
      <c r="H5111" s="43"/>
      <c r="I5111" s="43"/>
      <c r="J5111" s="43"/>
      <c r="K5111" s="133"/>
      <c r="L5111" s="43"/>
      <c r="M5111" s="133"/>
      <c r="N5111" s="133"/>
      <c r="O5111" s="43"/>
      <c r="P5111" s="43"/>
    </row>
    <row r="5112" spans="7:16" x14ac:dyDescent="0.25">
      <c r="G5112" s="43"/>
      <c r="H5112" s="43"/>
      <c r="I5112" s="43"/>
      <c r="J5112" s="43"/>
      <c r="K5112" s="133"/>
      <c r="L5112" s="43"/>
      <c r="M5112" s="133"/>
      <c r="N5112" s="133"/>
      <c r="O5112" s="43"/>
      <c r="P5112" s="43"/>
    </row>
    <row r="5113" spans="7:16" x14ac:dyDescent="0.25">
      <c r="G5113" s="43"/>
      <c r="H5113" s="43"/>
      <c r="I5113" s="43"/>
      <c r="J5113" s="43"/>
      <c r="K5113" s="133"/>
      <c r="L5113" s="43"/>
      <c r="M5113" s="133"/>
      <c r="N5113" s="133"/>
      <c r="O5113" s="43"/>
      <c r="P5113" s="43"/>
    </row>
    <row r="5114" spans="7:16" x14ac:dyDescent="0.25">
      <c r="G5114" s="43"/>
      <c r="H5114" s="43"/>
      <c r="I5114" s="43"/>
      <c r="J5114" s="43"/>
      <c r="K5114" s="133"/>
      <c r="L5114" s="43"/>
      <c r="M5114" s="133"/>
      <c r="N5114" s="133"/>
      <c r="O5114" s="43"/>
      <c r="P5114" s="43"/>
    </row>
    <row r="5115" spans="7:16" x14ac:dyDescent="0.25">
      <c r="G5115" s="43"/>
      <c r="H5115" s="43"/>
      <c r="I5115" s="43"/>
      <c r="J5115" s="43"/>
      <c r="K5115" s="133"/>
      <c r="L5115" s="43"/>
      <c r="M5115" s="133"/>
      <c r="N5115" s="133"/>
      <c r="O5115" s="43"/>
      <c r="P5115" s="43"/>
    </row>
    <row r="5116" spans="7:16" x14ac:dyDescent="0.25">
      <c r="G5116" s="43"/>
      <c r="H5116" s="43"/>
      <c r="I5116" s="43"/>
      <c r="J5116" s="43"/>
      <c r="K5116" s="133"/>
      <c r="L5116" s="43"/>
      <c r="M5116" s="133"/>
      <c r="N5116" s="133"/>
      <c r="O5116" s="43"/>
      <c r="P5116" s="43"/>
    </row>
    <row r="5117" spans="7:16" x14ac:dyDescent="0.25">
      <c r="G5117" s="43"/>
      <c r="H5117" s="43"/>
      <c r="I5117" s="43"/>
      <c r="J5117" s="43"/>
      <c r="K5117" s="133"/>
      <c r="L5117" s="43"/>
      <c r="M5117" s="133"/>
      <c r="N5117" s="133"/>
      <c r="O5117" s="43"/>
      <c r="P5117" s="43"/>
    </row>
    <row r="5118" spans="7:16" x14ac:dyDescent="0.25">
      <c r="G5118" s="43"/>
      <c r="H5118" s="43"/>
      <c r="I5118" s="43"/>
      <c r="J5118" s="43"/>
      <c r="K5118" s="133"/>
      <c r="L5118" s="43"/>
      <c r="M5118" s="133"/>
      <c r="N5118" s="133"/>
      <c r="O5118" s="43"/>
      <c r="P5118" s="43"/>
    </row>
    <row r="5119" spans="7:16" x14ac:dyDescent="0.25">
      <c r="G5119" s="43"/>
      <c r="H5119" s="43"/>
      <c r="I5119" s="43"/>
      <c r="J5119" s="43"/>
      <c r="K5119" s="133"/>
      <c r="L5119" s="43"/>
      <c r="M5119" s="133"/>
      <c r="N5119" s="133"/>
      <c r="O5119" s="43"/>
      <c r="P5119" s="43"/>
    </row>
    <row r="5120" spans="7:16" x14ac:dyDescent="0.25">
      <c r="G5120" s="43"/>
      <c r="H5120" s="43"/>
      <c r="I5120" s="43"/>
      <c r="J5120" s="43"/>
      <c r="K5120" s="133"/>
      <c r="L5120" s="43"/>
      <c r="M5120" s="133"/>
      <c r="N5120" s="133"/>
      <c r="O5120" s="43"/>
      <c r="P5120" s="43"/>
    </row>
    <row r="5121" spans="7:16" x14ac:dyDescent="0.25">
      <c r="G5121" s="43"/>
      <c r="H5121" s="43"/>
      <c r="I5121" s="43"/>
      <c r="J5121" s="43"/>
      <c r="K5121" s="133"/>
      <c r="L5121" s="43"/>
      <c r="M5121" s="133"/>
      <c r="N5121" s="133"/>
      <c r="O5121" s="43"/>
      <c r="P5121" s="43"/>
    </row>
    <row r="5122" spans="7:16" x14ac:dyDescent="0.25">
      <c r="G5122" s="43"/>
      <c r="H5122" s="43"/>
      <c r="I5122" s="43"/>
      <c r="J5122" s="43"/>
      <c r="K5122" s="133"/>
      <c r="L5122" s="43"/>
      <c r="M5122" s="133"/>
      <c r="N5122" s="133"/>
      <c r="O5122" s="43"/>
      <c r="P5122" s="43"/>
    </row>
    <row r="5123" spans="7:16" x14ac:dyDescent="0.25">
      <c r="G5123" s="43"/>
      <c r="H5123" s="43"/>
      <c r="I5123" s="43"/>
      <c r="J5123" s="43"/>
      <c r="K5123" s="133"/>
      <c r="L5123" s="43"/>
      <c r="M5123" s="133"/>
      <c r="N5123" s="133"/>
      <c r="O5123" s="43"/>
      <c r="P5123" s="43"/>
    </row>
    <row r="5124" spans="7:16" x14ac:dyDescent="0.25">
      <c r="G5124" s="43"/>
      <c r="H5124" s="43"/>
      <c r="I5124" s="43"/>
      <c r="J5124" s="43"/>
      <c r="K5124" s="133"/>
      <c r="L5124" s="43"/>
      <c r="M5124" s="133"/>
      <c r="N5124" s="133"/>
      <c r="O5124" s="43"/>
      <c r="P5124" s="43"/>
    </row>
    <row r="5125" spans="7:16" x14ac:dyDescent="0.25">
      <c r="G5125" s="43"/>
      <c r="H5125" s="43"/>
      <c r="I5125" s="43"/>
      <c r="J5125" s="43"/>
      <c r="K5125" s="133"/>
      <c r="L5125" s="43"/>
      <c r="M5125" s="133"/>
      <c r="N5125" s="133"/>
      <c r="O5125" s="43"/>
      <c r="P5125" s="43"/>
    </row>
    <row r="5126" spans="7:16" x14ac:dyDescent="0.25">
      <c r="G5126" s="43"/>
      <c r="H5126" s="43"/>
      <c r="I5126" s="43"/>
      <c r="J5126" s="43"/>
      <c r="K5126" s="133"/>
      <c r="L5126" s="43"/>
      <c r="M5126" s="133"/>
      <c r="N5126" s="133"/>
      <c r="O5126" s="43"/>
      <c r="P5126" s="43"/>
    </row>
    <row r="5127" spans="7:16" x14ac:dyDescent="0.25">
      <c r="G5127" s="43"/>
      <c r="H5127" s="43"/>
      <c r="I5127" s="43"/>
      <c r="J5127" s="43"/>
      <c r="K5127" s="133"/>
      <c r="L5127" s="43"/>
      <c r="M5127" s="133"/>
      <c r="N5127" s="133"/>
      <c r="O5127" s="43"/>
      <c r="P5127" s="43"/>
    </row>
    <row r="5128" spans="7:16" x14ac:dyDescent="0.25">
      <c r="G5128" s="43"/>
      <c r="H5128" s="43"/>
      <c r="I5128" s="43"/>
      <c r="J5128" s="43"/>
      <c r="K5128" s="133"/>
      <c r="L5128" s="43"/>
      <c r="M5128" s="133"/>
      <c r="N5128" s="133"/>
      <c r="O5128" s="43"/>
      <c r="P5128" s="43"/>
    </row>
    <row r="5129" spans="7:16" x14ac:dyDescent="0.25">
      <c r="G5129" s="43"/>
      <c r="H5129" s="43"/>
      <c r="I5129" s="43"/>
      <c r="J5129" s="43"/>
      <c r="K5129" s="133"/>
      <c r="L5129" s="43"/>
      <c r="M5129" s="133"/>
      <c r="N5129" s="133"/>
      <c r="O5129" s="43"/>
      <c r="P5129" s="43"/>
    </row>
    <row r="5130" spans="7:16" x14ac:dyDescent="0.25">
      <c r="G5130" s="43"/>
      <c r="H5130" s="43"/>
      <c r="I5130" s="43"/>
      <c r="J5130" s="43"/>
      <c r="K5130" s="133"/>
      <c r="L5130" s="43"/>
      <c r="M5130" s="133"/>
      <c r="N5130" s="133"/>
      <c r="O5130" s="43"/>
      <c r="P5130" s="43"/>
    </row>
    <row r="5131" spans="7:16" x14ac:dyDescent="0.25">
      <c r="G5131" s="43"/>
      <c r="H5131" s="43"/>
      <c r="I5131" s="43"/>
      <c r="J5131" s="43"/>
      <c r="K5131" s="133"/>
      <c r="L5131" s="43"/>
      <c r="M5131" s="133"/>
      <c r="N5131" s="133"/>
      <c r="O5131" s="43"/>
      <c r="P5131" s="43"/>
    </row>
    <row r="5132" spans="7:16" x14ac:dyDescent="0.25">
      <c r="G5132" s="43"/>
      <c r="H5132" s="43"/>
      <c r="I5132" s="43"/>
      <c r="J5132" s="43"/>
      <c r="K5132" s="133"/>
      <c r="L5132" s="43"/>
      <c r="M5132" s="133"/>
      <c r="N5132" s="133"/>
      <c r="O5132" s="43"/>
      <c r="P5132" s="43"/>
    </row>
    <row r="5133" spans="7:16" x14ac:dyDescent="0.25">
      <c r="G5133" s="43"/>
      <c r="H5133" s="43"/>
      <c r="I5133" s="43"/>
      <c r="J5133" s="43"/>
      <c r="K5133" s="133"/>
      <c r="L5133" s="43"/>
      <c r="M5133" s="133"/>
      <c r="N5133" s="133"/>
      <c r="O5133" s="43"/>
      <c r="P5133" s="43"/>
    </row>
    <row r="5134" spans="7:16" x14ac:dyDescent="0.25">
      <c r="G5134" s="43"/>
      <c r="H5134" s="43"/>
      <c r="I5134" s="43"/>
      <c r="J5134" s="43"/>
      <c r="K5134" s="133"/>
      <c r="L5134" s="43"/>
      <c r="M5134" s="133"/>
      <c r="N5134" s="133"/>
      <c r="O5134" s="43"/>
      <c r="P5134" s="43"/>
    </row>
    <row r="5135" spans="7:16" x14ac:dyDescent="0.25">
      <c r="G5135" s="43"/>
      <c r="H5135" s="43"/>
      <c r="I5135" s="43"/>
      <c r="J5135" s="43"/>
      <c r="K5135" s="133"/>
      <c r="L5135" s="43"/>
      <c r="M5135" s="133"/>
      <c r="N5135" s="133"/>
      <c r="O5135" s="43"/>
      <c r="P5135" s="43"/>
    </row>
    <row r="5136" spans="7:16" x14ac:dyDescent="0.25">
      <c r="G5136" s="43"/>
      <c r="H5136" s="43"/>
      <c r="I5136" s="43"/>
      <c r="J5136" s="43"/>
      <c r="K5136" s="133"/>
      <c r="L5136" s="43"/>
      <c r="M5136" s="133"/>
      <c r="N5136" s="133"/>
      <c r="O5136" s="43"/>
      <c r="P5136" s="43"/>
    </row>
    <row r="5137" spans="7:16" x14ac:dyDescent="0.25">
      <c r="G5137" s="43"/>
      <c r="H5137" s="43"/>
      <c r="I5137" s="43"/>
      <c r="J5137" s="43"/>
      <c r="K5137" s="133"/>
      <c r="L5137" s="43"/>
      <c r="M5137" s="133"/>
      <c r="N5137" s="133"/>
      <c r="O5137" s="43"/>
      <c r="P5137" s="43"/>
    </row>
    <row r="5138" spans="7:16" x14ac:dyDescent="0.25">
      <c r="G5138" s="43"/>
      <c r="H5138" s="43"/>
      <c r="I5138" s="43"/>
      <c r="J5138" s="43"/>
      <c r="K5138" s="133"/>
      <c r="L5138" s="43"/>
      <c r="M5138" s="133"/>
      <c r="N5138" s="133"/>
      <c r="O5138" s="43"/>
      <c r="P5138" s="43"/>
    </row>
    <row r="5139" spans="7:16" x14ac:dyDescent="0.25">
      <c r="G5139" s="43"/>
      <c r="H5139" s="43"/>
      <c r="I5139" s="43"/>
      <c r="J5139" s="43"/>
      <c r="K5139" s="133"/>
      <c r="L5139" s="43"/>
      <c r="M5139" s="133"/>
      <c r="N5139" s="133"/>
      <c r="O5139" s="43"/>
      <c r="P5139" s="43"/>
    </row>
    <row r="5140" spans="7:16" x14ac:dyDescent="0.25">
      <c r="G5140" s="43"/>
      <c r="H5140" s="43"/>
      <c r="I5140" s="43"/>
      <c r="J5140" s="43"/>
      <c r="K5140" s="133"/>
      <c r="L5140" s="43"/>
      <c r="M5140" s="133"/>
      <c r="N5140" s="133"/>
      <c r="O5140" s="43"/>
      <c r="P5140" s="43"/>
    </row>
    <row r="5141" spans="7:16" x14ac:dyDescent="0.25">
      <c r="G5141" s="43"/>
      <c r="H5141" s="43"/>
      <c r="I5141" s="43"/>
      <c r="J5141" s="43"/>
      <c r="K5141" s="133"/>
      <c r="L5141" s="43"/>
      <c r="M5141" s="133"/>
      <c r="N5141" s="133"/>
      <c r="O5141" s="43"/>
      <c r="P5141" s="43"/>
    </row>
    <row r="5142" spans="7:16" x14ac:dyDescent="0.25">
      <c r="G5142" s="43"/>
      <c r="H5142" s="43"/>
      <c r="I5142" s="43"/>
      <c r="J5142" s="43"/>
      <c r="K5142" s="133"/>
      <c r="L5142" s="43"/>
      <c r="M5142" s="133"/>
      <c r="N5142" s="133"/>
      <c r="O5142" s="43"/>
      <c r="P5142" s="43"/>
    </row>
    <row r="5143" spans="7:16" x14ac:dyDescent="0.25">
      <c r="G5143" s="43"/>
      <c r="H5143" s="43"/>
      <c r="I5143" s="43"/>
      <c r="J5143" s="43"/>
      <c r="K5143" s="133"/>
      <c r="L5143" s="43"/>
      <c r="M5143" s="133"/>
      <c r="N5143" s="133"/>
      <c r="O5143" s="43"/>
      <c r="P5143" s="43"/>
    </row>
    <row r="5144" spans="7:16" x14ac:dyDescent="0.25">
      <c r="G5144" s="43"/>
      <c r="H5144" s="43"/>
      <c r="I5144" s="43"/>
      <c r="J5144" s="43"/>
      <c r="K5144" s="133"/>
      <c r="L5144" s="43"/>
      <c r="M5144" s="133"/>
      <c r="N5144" s="133"/>
      <c r="O5144" s="43"/>
      <c r="P5144" s="43"/>
    </row>
    <row r="5145" spans="7:16" x14ac:dyDescent="0.25">
      <c r="G5145" s="43"/>
      <c r="H5145" s="43"/>
      <c r="I5145" s="43"/>
      <c r="J5145" s="43"/>
      <c r="K5145" s="133"/>
      <c r="L5145" s="43"/>
      <c r="M5145" s="133"/>
      <c r="N5145" s="133"/>
      <c r="O5145" s="43"/>
      <c r="P5145" s="43"/>
    </row>
    <row r="5146" spans="7:16" x14ac:dyDescent="0.25">
      <c r="G5146" s="43"/>
      <c r="H5146" s="43"/>
      <c r="I5146" s="43"/>
      <c r="J5146" s="43"/>
      <c r="K5146" s="133"/>
      <c r="L5146" s="43"/>
      <c r="M5146" s="133"/>
      <c r="N5146" s="133"/>
      <c r="O5146" s="43"/>
      <c r="P5146" s="43"/>
    </row>
    <row r="5147" spans="7:16" x14ac:dyDescent="0.25">
      <c r="G5147" s="43"/>
      <c r="H5147" s="43"/>
      <c r="I5147" s="43"/>
      <c r="J5147" s="43"/>
      <c r="K5147" s="133"/>
      <c r="L5147" s="43"/>
      <c r="M5147" s="133"/>
      <c r="N5147" s="133"/>
      <c r="O5147" s="43"/>
      <c r="P5147" s="43"/>
    </row>
    <row r="5148" spans="7:16" x14ac:dyDescent="0.25">
      <c r="G5148" s="43"/>
      <c r="H5148" s="43"/>
      <c r="I5148" s="43"/>
      <c r="J5148" s="43"/>
      <c r="K5148" s="133"/>
      <c r="L5148" s="43"/>
      <c r="M5148" s="133"/>
      <c r="N5148" s="133"/>
      <c r="O5148" s="43"/>
      <c r="P5148" s="43"/>
    </row>
    <row r="5149" spans="7:16" x14ac:dyDescent="0.25">
      <c r="G5149" s="43"/>
      <c r="H5149" s="43"/>
      <c r="I5149" s="43"/>
      <c r="J5149" s="43"/>
      <c r="K5149" s="133"/>
      <c r="L5149" s="43"/>
      <c r="M5149" s="133"/>
      <c r="N5149" s="133"/>
      <c r="O5149" s="43"/>
      <c r="P5149" s="43"/>
    </row>
    <row r="5150" spans="7:16" x14ac:dyDescent="0.25">
      <c r="G5150" s="43"/>
      <c r="H5150" s="43"/>
      <c r="I5150" s="43"/>
      <c r="J5150" s="43"/>
      <c r="K5150" s="133"/>
      <c r="L5150" s="43"/>
      <c r="M5150" s="133"/>
      <c r="N5150" s="133"/>
      <c r="O5150" s="43"/>
      <c r="P5150" s="43"/>
    </row>
    <row r="5151" spans="7:16" x14ac:dyDescent="0.25">
      <c r="G5151" s="43"/>
      <c r="H5151" s="43"/>
      <c r="I5151" s="43"/>
      <c r="J5151" s="43"/>
      <c r="K5151" s="133"/>
      <c r="L5151" s="43"/>
      <c r="M5151" s="133"/>
      <c r="N5151" s="133"/>
      <c r="O5151" s="43"/>
      <c r="P5151" s="43"/>
    </row>
    <row r="5152" spans="7:16" x14ac:dyDescent="0.25">
      <c r="G5152" s="43"/>
      <c r="H5152" s="43"/>
      <c r="I5152" s="43"/>
      <c r="J5152" s="43"/>
      <c r="K5152" s="133"/>
      <c r="L5152" s="43"/>
      <c r="M5152" s="133"/>
      <c r="N5152" s="133"/>
      <c r="O5152" s="43"/>
      <c r="P5152" s="43"/>
    </row>
    <row r="5153" spans="7:16" x14ac:dyDescent="0.25">
      <c r="G5153" s="43"/>
      <c r="H5153" s="43"/>
      <c r="I5153" s="43"/>
      <c r="J5153" s="43"/>
      <c r="K5153" s="133"/>
      <c r="L5153" s="43"/>
      <c r="M5153" s="133"/>
      <c r="N5153" s="133"/>
      <c r="O5153" s="43"/>
      <c r="P5153" s="43"/>
    </row>
    <row r="5154" spans="7:16" x14ac:dyDescent="0.25">
      <c r="G5154" s="43"/>
      <c r="H5154" s="43"/>
      <c r="I5154" s="43"/>
      <c r="J5154" s="43"/>
      <c r="K5154" s="133"/>
      <c r="L5154" s="43"/>
      <c r="M5154" s="133"/>
      <c r="N5154" s="133"/>
      <c r="O5154" s="43"/>
      <c r="P5154" s="43"/>
    </row>
    <row r="5155" spans="7:16" x14ac:dyDescent="0.25">
      <c r="G5155" s="43"/>
      <c r="H5155" s="43"/>
      <c r="I5155" s="43"/>
      <c r="J5155" s="43"/>
      <c r="K5155" s="133"/>
      <c r="L5155" s="43"/>
      <c r="M5155" s="133"/>
      <c r="N5155" s="133"/>
      <c r="O5155" s="43"/>
      <c r="P5155" s="43"/>
    </row>
    <row r="5156" spans="7:16" x14ac:dyDescent="0.25">
      <c r="G5156" s="43"/>
      <c r="H5156" s="43"/>
      <c r="I5156" s="43"/>
      <c r="J5156" s="43"/>
      <c r="K5156" s="133"/>
      <c r="L5156" s="43"/>
      <c r="M5156" s="133"/>
      <c r="N5156" s="133"/>
      <c r="O5156" s="43"/>
      <c r="P5156" s="43"/>
    </row>
    <row r="5157" spans="7:16" x14ac:dyDescent="0.25">
      <c r="G5157" s="43"/>
      <c r="H5157" s="43"/>
      <c r="I5157" s="43"/>
      <c r="J5157" s="43"/>
      <c r="K5157" s="133"/>
      <c r="L5157" s="43"/>
      <c r="M5157" s="133"/>
      <c r="N5157" s="133"/>
      <c r="O5157" s="43"/>
      <c r="P5157" s="43"/>
    </row>
    <row r="5158" spans="7:16" x14ac:dyDescent="0.25">
      <c r="G5158" s="43"/>
      <c r="H5158" s="43"/>
      <c r="I5158" s="43"/>
      <c r="J5158" s="43"/>
      <c r="K5158" s="133"/>
      <c r="L5158" s="43"/>
      <c r="M5158" s="133"/>
      <c r="N5158" s="133"/>
      <c r="O5158" s="43"/>
      <c r="P5158" s="43"/>
    </row>
    <row r="5159" spans="7:16" x14ac:dyDescent="0.25">
      <c r="G5159" s="43"/>
      <c r="H5159" s="43"/>
      <c r="I5159" s="43"/>
      <c r="J5159" s="43"/>
      <c r="K5159" s="133"/>
      <c r="L5159" s="43"/>
      <c r="M5159" s="133"/>
      <c r="N5159" s="133"/>
      <c r="O5159" s="43"/>
      <c r="P5159" s="43"/>
    </row>
    <row r="5160" spans="7:16" x14ac:dyDescent="0.25">
      <c r="G5160" s="43"/>
      <c r="H5160" s="43"/>
      <c r="I5160" s="43"/>
      <c r="J5160" s="43"/>
      <c r="K5160" s="133"/>
      <c r="L5160" s="43"/>
      <c r="M5160" s="133"/>
      <c r="N5160" s="133"/>
      <c r="O5160" s="43"/>
      <c r="P5160" s="43"/>
    </row>
    <row r="5161" spans="7:16" x14ac:dyDescent="0.25">
      <c r="G5161" s="43"/>
      <c r="H5161" s="43"/>
      <c r="I5161" s="43"/>
      <c r="J5161" s="43"/>
      <c r="K5161" s="133"/>
      <c r="L5161" s="43"/>
      <c r="M5161" s="133"/>
      <c r="N5161" s="133"/>
      <c r="O5161" s="43"/>
      <c r="P5161" s="43"/>
    </row>
    <row r="5162" spans="7:16" x14ac:dyDescent="0.25">
      <c r="G5162" s="43"/>
      <c r="H5162" s="43"/>
      <c r="I5162" s="43"/>
      <c r="J5162" s="43"/>
      <c r="K5162" s="133"/>
      <c r="L5162" s="43"/>
      <c r="M5162" s="133"/>
      <c r="N5162" s="133"/>
      <c r="O5162" s="43"/>
      <c r="P5162" s="43"/>
    </row>
    <row r="5163" spans="7:16" x14ac:dyDescent="0.25">
      <c r="G5163" s="43"/>
      <c r="H5163" s="43"/>
      <c r="I5163" s="43"/>
      <c r="J5163" s="43"/>
      <c r="K5163" s="133"/>
      <c r="L5163" s="43"/>
      <c r="M5163" s="133"/>
      <c r="N5163" s="133"/>
      <c r="O5163" s="43"/>
      <c r="P5163" s="43"/>
    </row>
    <row r="5164" spans="7:16" x14ac:dyDescent="0.25">
      <c r="G5164" s="43"/>
      <c r="H5164" s="43"/>
      <c r="I5164" s="43"/>
      <c r="J5164" s="43"/>
      <c r="K5164" s="133"/>
      <c r="L5164" s="43"/>
      <c r="M5164" s="133"/>
      <c r="N5164" s="133"/>
      <c r="O5164" s="43"/>
      <c r="P5164" s="43"/>
    </row>
    <row r="5165" spans="7:16" x14ac:dyDescent="0.25">
      <c r="G5165" s="43"/>
      <c r="H5165" s="43"/>
      <c r="I5165" s="43"/>
      <c r="J5165" s="43"/>
      <c r="K5165" s="133"/>
      <c r="L5165" s="43"/>
      <c r="M5165" s="133"/>
      <c r="N5165" s="133"/>
      <c r="O5165" s="43"/>
      <c r="P5165" s="43"/>
    </row>
    <row r="5166" spans="7:16" x14ac:dyDescent="0.25">
      <c r="G5166" s="43"/>
      <c r="H5166" s="43"/>
      <c r="I5166" s="43"/>
      <c r="J5166" s="43"/>
      <c r="K5166" s="133"/>
      <c r="L5166" s="43"/>
      <c r="M5166" s="133"/>
      <c r="N5166" s="133"/>
      <c r="O5166" s="43"/>
      <c r="P5166" s="43"/>
    </row>
    <row r="5167" spans="7:16" x14ac:dyDescent="0.25">
      <c r="G5167" s="43"/>
      <c r="H5167" s="43"/>
      <c r="I5167" s="43"/>
      <c r="J5167" s="43"/>
      <c r="K5167" s="133"/>
      <c r="L5167" s="43"/>
      <c r="M5167" s="133"/>
      <c r="N5167" s="133"/>
      <c r="O5167" s="43"/>
      <c r="P5167" s="43"/>
    </row>
    <row r="5168" spans="7:16" x14ac:dyDescent="0.25">
      <c r="G5168" s="43"/>
      <c r="H5168" s="43"/>
      <c r="I5168" s="43"/>
      <c r="J5168" s="43"/>
      <c r="K5168" s="133"/>
      <c r="L5168" s="43"/>
      <c r="M5168" s="133"/>
      <c r="N5168" s="133"/>
      <c r="O5168" s="43"/>
      <c r="P5168" s="43"/>
    </row>
    <row r="5169" spans="7:16" x14ac:dyDescent="0.25">
      <c r="G5169" s="43"/>
      <c r="H5169" s="43"/>
      <c r="I5169" s="43"/>
      <c r="J5169" s="43"/>
      <c r="K5169" s="133"/>
      <c r="L5169" s="43"/>
      <c r="M5169" s="133"/>
      <c r="N5169" s="133"/>
      <c r="O5169" s="43"/>
      <c r="P5169" s="43"/>
    </row>
    <row r="5170" spans="7:16" x14ac:dyDescent="0.25">
      <c r="G5170" s="43"/>
      <c r="H5170" s="43"/>
      <c r="I5170" s="43"/>
      <c r="J5170" s="43"/>
      <c r="K5170" s="133"/>
      <c r="L5170" s="43"/>
      <c r="M5170" s="133"/>
      <c r="N5170" s="133"/>
      <c r="O5170" s="43"/>
      <c r="P5170" s="43"/>
    </row>
    <row r="5171" spans="7:16" x14ac:dyDescent="0.25">
      <c r="G5171" s="43"/>
      <c r="H5171" s="43"/>
      <c r="I5171" s="43"/>
      <c r="J5171" s="43"/>
      <c r="K5171" s="133"/>
      <c r="L5171" s="43"/>
      <c r="M5171" s="133"/>
      <c r="N5171" s="133"/>
      <c r="O5171" s="43"/>
      <c r="P5171" s="43"/>
    </row>
    <row r="5172" spans="7:16" x14ac:dyDescent="0.25">
      <c r="G5172" s="43"/>
      <c r="H5172" s="43"/>
      <c r="I5172" s="43"/>
      <c r="J5172" s="43"/>
      <c r="K5172" s="133"/>
      <c r="L5172" s="43"/>
      <c r="M5172" s="133"/>
      <c r="N5172" s="133"/>
      <c r="O5172" s="43"/>
      <c r="P5172" s="43"/>
    </row>
    <row r="5173" spans="7:16" x14ac:dyDescent="0.25">
      <c r="G5173" s="43"/>
      <c r="H5173" s="43"/>
      <c r="I5173" s="43"/>
      <c r="J5173" s="43"/>
      <c r="K5173" s="133"/>
      <c r="L5173" s="43"/>
      <c r="M5173" s="133"/>
      <c r="N5173" s="133"/>
      <c r="O5173" s="43"/>
      <c r="P5173" s="43"/>
    </row>
    <row r="5174" spans="7:16" x14ac:dyDescent="0.25">
      <c r="G5174" s="43"/>
      <c r="H5174" s="43"/>
      <c r="I5174" s="43"/>
      <c r="J5174" s="43"/>
      <c r="K5174" s="133"/>
      <c r="L5174" s="43"/>
      <c r="M5174" s="133"/>
      <c r="N5174" s="133"/>
      <c r="O5174" s="43"/>
      <c r="P5174" s="43"/>
    </row>
    <row r="5175" spans="7:16" x14ac:dyDescent="0.25">
      <c r="G5175" s="43"/>
      <c r="H5175" s="43"/>
      <c r="I5175" s="43"/>
      <c r="J5175" s="43"/>
      <c r="K5175" s="133"/>
      <c r="L5175" s="43"/>
      <c r="M5175" s="133"/>
      <c r="N5175" s="133"/>
      <c r="O5175" s="43"/>
      <c r="P5175" s="43"/>
    </row>
    <row r="5176" spans="7:16" x14ac:dyDescent="0.25">
      <c r="G5176" s="43"/>
      <c r="H5176" s="43"/>
      <c r="I5176" s="43"/>
      <c r="J5176" s="43"/>
      <c r="K5176" s="133"/>
      <c r="L5176" s="43"/>
      <c r="M5176" s="133"/>
      <c r="N5176" s="133"/>
      <c r="O5176" s="43"/>
      <c r="P5176" s="43"/>
    </row>
    <row r="5177" spans="7:16" x14ac:dyDescent="0.25">
      <c r="G5177" s="43"/>
      <c r="H5177" s="43"/>
      <c r="I5177" s="43"/>
      <c r="J5177" s="43"/>
      <c r="K5177" s="133"/>
      <c r="L5177" s="43"/>
      <c r="M5177" s="133"/>
      <c r="N5177" s="133"/>
      <c r="O5177" s="43"/>
      <c r="P5177" s="43"/>
    </row>
    <row r="5178" spans="7:16" x14ac:dyDescent="0.25">
      <c r="G5178" s="43"/>
      <c r="H5178" s="43"/>
      <c r="I5178" s="43"/>
      <c r="J5178" s="43"/>
      <c r="K5178" s="133"/>
      <c r="L5178" s="43"/>
      <c r="M5178" s="133"/>
      <c r="N5178" s="133"/>
      <c r="O5178" s="43"/>
      <c r="P5178" s="43"/>
    </row>
    <row r="5179" spans="7:16" x14ac:dyDescent="0.25">
      <c r="G5179" s="43"/>
      <c r="H5179" s="43"/>
      <c r="I5179" s="43"/>
      <c r="J5179" s="43"/>
      <c r="K5179" s="133"/>
      <c r="L5179" s="43"/>
      <c r="M5179" s="133"/>
      <c r="N5179" s="133"/>
      <c r="O5179" s="43"/>
      <c r="P5179" s="43"/>
    </row>
    <row r="5180" spans="7:16" x14ac:dyDescent="0.25">
      <c r="G5180" s="43"/>
      <c r="H5180" s="43"/>
      <c r="I5180" s="43"/>
      <c r="J5180" s="43"/>
      <c r="K5180" s="133"/>
      <c r="L5180" s="43"/>
      <c r="M5180" s="133"/>
      <c r="N5180" s="133"/>
      <c r="O5180" s="43"/>
      <c r="P5180" s="43"/>
    </row>
    <row r="5181" spans="7:16" x14ac:dyDescent="0.25">
      <c r="G5181" s="43"/>
      <c r="H5181" s="43"/>
      <c r="I5181" s="43"/>
      <c r="J5181" s="43"/>
      <c r="K5181" s="133"/>
      <c r="L5181" s="43"/>
      <c r="M5181" s="133"/>
      <c r="N5181" s="133"/>
      <c r="O5181" s="43"/>
      <c r="P5181" s="43"/>
    </row>
    <row r="5182" spans="7:16" x14ac:dyDescent="0.25">
      <c r="G5182" s="43"/>
      <c r="H5182" s="43"/>
      <c r="I5182" s="43"/>
      <c r="J5182" s="43"/>
      <c r="K5182" s="133"/>
      <c r="L5182" s="43"/>
      <c r="M5182" s="133"/>
      <c r="N5182" s="133"/>
      <c r="O5182" s="43"/>
      <c r="P5182" s="43"/>
    </row>
    <row r="5183" spans="7:16" x14ac:dyDescent="0.25">
      <c r="G5183" s="43"/>
      <c r="H5183" s="43"/>
      <c r="I5183" s="43"/>
      <c r="J5183" s="43"/>
      <c r="K5183" s="133"/>
      <c r="L5183" s="43"/>
      <c r="M5183" s="133"/>
      <c r="N5183" s="133"/>
      <c r="O5183" s="43"/>
      <c r="P5183" s="43"/>
    </row>
    <row r="5184" spans="7:16" x14ac:dyDescent="0.25">
      <c r="G5184" s="43"/>
      <c r="H5184" s="43"/>
      <c r="I5184" s="43"/>
      <c r="J5184" s="43"/>
      <c r="K5184" s="133"/>
      <c r="L5184" s="43"/>
      <c r="M5184" s="133"/>
      <c r="N5184" s="133"/>
      <c r="O5184" s="43"/>
      <c r="P5184" s="43"/>
    </row>
    <row r="5185" spans="7:16" x14ac:dyDescent="0.25">
      <c r="G5185" s="43"/>
      <c r="H5185" s="43"/>
      <c r="I5185" s="43"/>
      <c r="J5185" s="43"/>
      <c r="K5185" s="133"/>
      <c r="L5185" s="43"/>
      <c r="M5185" s="133"/>
      <c r="N5185" s="133"/>
      <c r="O5185" s="43"/>
      <c r="P5185" s="43"/>
    </row>
    <row r="5186" spans="7:16" x14ac:dyDescent="0.25">
      <c r="G5186" s="43"/>
      <c r="H5186" s="43"/>
      <c r="I5186" s="43"/>
      <c r="J5186" s="43"/>
      <c r="K5186" s="133"/>
      <c r="L5186" s="43"/>
      <c r="M5186" s="133"/>
      <c r="N5186" s="133"/>
      <c r="O5186" s="43"/>
      <c r="P5186" s="43"/>
    </row>
    <row r="5187" spans="7:16" x14ac:dyDescent="0.25">
      <c r="G5187" s="43"/>
      <c r="H5187" s="43"/>
      <c r="I5187" s="43"/>
      <c r="J5187" s="43"/>
      <c r="K5187" s="133"/>
      <c r="L5187" s="43"/>
      <c r="M5187" s="133"/>
      <c r="N5187" s="133"/>
      <c r="O5187" s="43"/>
      <c r="P5187" s="43"/>
    </row>
    <row r="5188" spans="7:16" x14ac:dyDescent="0.25">
      <c r="G5188" s="43"/>
      <c r="H5188" s="43"/>
      <c r="I5188" s="43"/>
      <c r="J5188" s="43"/>
      <c r="K5188" s="133"/>
      <c r="L5188" s="43"/>
      <c r="M5188" s="133"/>
      <c r="N5188" s="133"/>
      <c r="O5188" s="43"/>
      <c r="P5188" s="43"/>
    </row>
    <row r="5189" spans="7:16" x14ac:dyDescent="0.25">
      <c r="G5189" s="43"/>
      <c r="H5189" s="43"/>
      <c r="I5189" s="43"/>
      <c r="J5189" s="43"/>
      <c r="K5189" s="133"/>
      <c r="L5189" s="43"/>
      <c r="M5189" s="133"/>
      <c r="N5189" s="133"/>
      <c r="O5189" s="43"/>
      <c r="P5189" s="43"/>
    </row>
    <row r="5190" spans="7:16" x14ac:dyDescent="0.25">
      <c r="G5190" s="43"/>
      <c r="H5190" s="43"/>
      <c r="I5190" s="43"/>
      <c r="J5190" s="43"/>
      <c r="K5190" s="133"/>
      <c r="L5190" s="43"/>
      <c r="M5190" s="133"/>
      <c r="N5190" s="133"/>
      <c r="O5190" s="43"/>
      <c r="P5190" s="43"/>
    </row>
    <row r="5191" spans="7:16" x14ac:dyDescent="0.25">
      <c r="G5191" s="43"/>
      <c r="H5191" s="43"/>
      <c r="I5191" s="43"/>
      <c r="J5191" s="43"/>
      <c r="K5191" s="133"/>
      <c r="L5191" s="43"/>
      <c r="M5191" s="133"/>
      <c r="N5191" s="133"/>
      <c r="O5191" s="43"/>
      <c r="P5191" s="43"/>
    </row>
    <row r="5192" spans="7:16" x14ac:dyDescent="0.25">
      <c r="G5192" s="43"/>
      <c r="H5192" s="43"/>
      <c r="I5192" s="43"/>
      <c r="J5192" s="43"/>
      <c r="K5192" s="133"/>
      <c r="L5192" s="43"/>
      <c r="M5192" s="133"/>
      <c r="N5192" s="133"/>
      <c r="O5192" s="43"/>
      <c r="P5192" s="43"/>
    </row>
    <row r="5193" spans="7:16" x14ac:dyDescent="0.25">
      <c r="G5193" s="43"/>
      <c r="H5193" s="43"/>
      <c r="I5193" s="43"/>
      <c r="J5193" s="43"/>
      <c r="K5193" s="133"/>
      <c r="L5193" s="43"/>
      <c r="M5193" s="133"/>
      <c r="N5193" s="133"/>
      <c r="O5193" s="43"/>
      <c r="P5193" s="43"/>
    </row>
    <row r="5194" spans="7:16" x14ac:dyDescent="0.25">
      <c r="G5194" s="43"/>
      <c r="H5194" s="43"/>
      <c r="I5194" s="43"/>
      <c r="J5194" s="43"/>
      <c r="K5194" s="133"/>
      <c r="L5194" s="43"/>
      <c r="M5194" s="133"/>
      <c r="N5194" s="133"/>
      <c r="O5194" s="43"/>
      <c r="P5194" s="43"/>
    </row>
    <row r="5195" spans="7:16" x14ac:dyDescent="0.25">
      <c r="G5195" s="43"/>
      <c r="H5195" s="43"/>
      <c r="I5195" s="43"/>
      <c r="J5195" s="43"/>
      <c r="K5195" s="133"/>
      <c r="L5195" s="43"/>
      <c r="M5195" s="133"/>
      <c r="N5195" s="133"/>
      <c r="O5195" s="43"/>
      <c r="P5195" s="43"/>
    </row>
    <row r="5196" spans="7:16" x14ac:dyDescent="0.25">
      <c r="G5196" s="43"/>
      <c r="H5196" s="43"/>
      <c r="I5196" s="43"/>
      <c r="J5196" s="43"/>
      <c r="K5196" s="133"/>
      <c r="L5196" s="43"/>
      <c r="M5196" s="133"/>
      <c r="N5196" s="133"/>
      <c r="O5196" s="43"/>
      <c r="P5196" s="43"/>
    </row>
    <row r="5197" spans="7:16" x14ac:dyDescent="0.25">
      <c r="G5197" s="43"/>
      <c r="H5197" s="43"/>
      <c r="I5197" s="43"/>
      <c r="J5197" s="43"/>
      <c r="K5197" s="133"/>
      <c r="L5197" s="43"/>
      <c r="M5197" s="133"/>
      <c r="N5197" s="133"/>
      <c r="O5197" s="43"/>
      <c r="P5197" s="43"/>
    </row>
    <row r="5198" spans="7:16" x14ac:dyDescent="0.25">
      <c r="G5198" s="43"/>
      <c r="H5198" s="43"/>
      <c r="I5198" s="43"/>
      <c r="J5198" s="43"/>
      <c r="K5198" s="133"/>
      <c r="L5198" s="43"/>
      <c r="M5198" s="133"/>
      <c r="N5198" s="133"/>
      <c r="O5198" s="43"/>
      <c r="P5198" s="43"/>
    </row>
    <row r="5199" spans="7:16" x14ac:dyDescent="0.25">
      <c r="G5199" s="43"/>
      <c r="H5199" s="43"/>
      <c r="I5199" s="43"/>
      <c r="J5199" s="43"/>
      <c r="K5199" s="133"/>
      <c r="L5199" s="43"/>
      <c r="M5199" s="133"/>
      <c r="N5199" s="133"/>
      <c r="O5199" s="43"/>
      <c r="P5199" s="43"/>
    </row>
    <row r="5200" spans="7:16" x14ac:dyDescent="0.25">
      <c r="G5200" s="43"/>
      <c r="H5200" s="43"/>
      <c r="I5200" s="43"/>
      <c r="J5200" s="43"/>
      <c r="K5200" s="133"/>
      <c r="L5200" s="43"/>
      <c r="M5200" s="133"/>
      <c r="N5200" s="133"/>
      <c r="O5200" s="43"/>
      <c r="P5200" s="43"/>
    </row>
    <row r="5201" spans="7:16" x14ac:dyDescent="0.25">
      <c r="G5201" s="43"/>
      <c r="H5201" s="43"/>
      <c r="I5201" s="43"/>
      <c r="J5201" s="43"/>
      <c r="K5201" s="133"/>
      <c r="L5201" s="43"/>
      <c r="M5201" s="133"/>
      <c r="N5201" s="133"/>
      <c r="O5201" s="43"/>
      <c r="P5201" s="43"/>
    </row>
    <row r="5202" spans="7:16" x14ac:dyDescent="0.25">
      <c r="G5202" s="43"/>
      <c r="H5202" s="43"/>
      <c r="I5202" s="43"/>
      <c r="J5202" s="43"/>
      <c r="K5202" s="133"/>
      <c r="L5202" s="43"/>
      <c r="M5202" s="133"/>
      <c r="N5202" s="133"/>
      <c r="O5202" s="43"/>
      <c r="P5202" s="43"/>
    </row>
    <row r="5203" spans="7:16" x14ac:dyDescent="0.25">
      <c r="G5203" s="43"/>
      <c r="H5203" s="43"/>
      <c r="I5203" s="43"/>
      <c r="J5203" s="43"/>
      <c r="K5203" s="133"/>
      <c r="L5203" s="43"/>
      <c r="M5203" s="133"/>
      <c r="N5203" s="133"/>
      <c r="O5203" s="43"/>
      <c r="P5203" s="43"/>
    </row>
    <row r="5204" spans="7:16" x14ac:dyDescent="0.25">
      <c r="G5204" s="43"/>
      <c r="H5204" s="43"/>
      <c r="I5204" s="43"/>
      <c r="J5204" s="43"/>
      <c r="K5204" s="133"/>
      <c r="L5204" s="43"/>
      <c r="M5204" s="133"/>
      <c r="N5204" s="133"/>
      <c r="O5204" s="43"/>
      <c r="P5204" s="43"/>
    </row>
    <row r="5205" spans="7:16" x14ac:dyDescent="0.25">
      <c r="G5205" s="43"/>
      <c r="H5205" s="43"/>
      <c r="I5205" s="43"/>
      <c r="J5205" s="43"/>
      <c r="K5205" s="133"/>
      <c r="L5205" s="43"/>
      <c r="M5205" s="133"/>
      <c r="N5205" s="133"/>
      <c r="O5205" s="43"/>
      <c r="P5205" s="43"/>
    </row>
    <row r="5206" spans="7:16" x14ac:dyDescent="0.25">
      <c r="G5206" s="43"/>
      <c r="H5206" s="43"/>
      <c r="I5206" s="43"/>
      <c r="J5206" s="43"/>
      <c r="K5206" s="133"/>
      <c r="L5206" s="43"/>
      <c r="M5206" s="133"/>
      <c r="N5206" s="133"/>
      <c r="O5206" s="43"/>
      <c r="P5206" s="43"/>
    </row>
    <row r="5207" spans="7:16" x14ac:dyDescent="0.25">
      <c r="G5207" s="43"/>
      <c r="H5207" s="43"/>
      <c r="I5207" s="43"/>
      <c r="J5207" s="43"/>
      <c r="K5207" s="133"/>
      <c r="L5207" s="43"/>
      <c r="M5207" s="133"/>
      <c r="N5207" s="133"/>
      <c r="O5207" s="43"/>
      <c r="P5207" s="43"/>
    </row>
    <row r="5208" spans="7:16" x14ac:dyDescent="0.25">
      <c r="G5208" s="43"/>
      <c r="H5208" s="43"/>
      <c r="I5208" s="43"/>
      <c r="J5208" s="43"/>
      <c r="K5208" s="133"/>
      <c r="L5208" s="43"/>
      <c r="M5208" s="133"/>
      <c r="N5208" s="133"/>
      <c r="O5208" s="43"/>
      <c r="P5208" s="43"/>
    </row>
    <row r="5209" spans="7:16" x14ac:dyDescent="0.25">
      <c r="G5209" s="43"/>
      <c r="H5209" s="43"/>
      <c r="I5209" s="43"/>
      <c r="J5209" s="43"/>
      <c r="K5209" s="133"/>
      <c r="L5209" s="43"/>
      <c r="M5209" s="133"/>
      <c r="N5209" s="133"/>
      <c r="O5209" s="43"/>
      <c r="P5209" s="43"/>
    </row>
    <row r="5210" spans="7:16" x14ac:dyDescent="0.25">
      <c r="G5210" s="43"/>
      <c r="H5210" s="43"/>
      <c r="I5210" s="43"/>
      <c r="J5210" s="43"/>
      <c r="K5210" s="133"/>
      <c r="L5210" s="43"/>
      <c r="M5210" s="133"/>
      <c r="N5210" s="133"/>
      <c r="O5210" s="43"/>
      <c r="P5210" s="43"/>
    </row>
    <row r="5211" spans="7:16" x14ac:dyDescent="0.25">
      <c r="G5211" s="43"/>
      <c r="H5211" s="43"/>
      <c r="I5211" s="43"/>
      <c r="J5211" s="43"/>
      <c r="K5211" s="133"/>
      <c r="L5211" s="43"/>
      <c r="M5211" s="133"/>
      <c r="N5211" s="133"/>
      <c r="O5211" s="43"/>
      <c r="P5211" s="43"/>
    </row>
    <row r="5212" spans="7:16" x14ac:dyDescent="0.25">
      <c r="G5212" s="43"/>
      <c r="H5212" s="43"/>
      <c r="I5212" s="43"/>
      <c r="J5212" s="43"/>
      <c r="K5212" s="133"/>
      <c r="L5212" s="43"/>
      <c r="M5212" s="133"/>
      <c r="N5212" s="133"/>
      <c r="O5212" s="43"/>
      <c r="P5212" s="43"/>
    </row>
    <row r="5213" spans="7:16" x14ac:dyDescent="0.25">
      <c r="G5213" s="43"/>
      <c r="H5213" s="43"/>
      <c r="I5213" s="43"/>
      <c r="J5213" s="43"/>
      <c r="K5213" s="133"/>
      <c r="L5213" s="43"/>
      <c r="M5213" s="133"/>
      <c r="N5213" s="133"/>
      <c r="O5213" s="43"/>
      <c r="P5213" s="43"/>
    </row>
    <row r="5214" spans="7:16" x14ac:dyDescent="0.25">
      <c r="G5214" s="43"/>
      <c r="H5214" s="43"/>
      <c r="I5214" s="43"/>
      <c r="J5214" s="43"/>
      <c r="K5214" s="133"/>
      <c r="L5214" s="43"/>
      <c r="M5214" s="133"/>
      <c r="N5214" s="133"/>
      <c r="O5214" s="43"/>
      <c r="P5214" s="43"/>
    </row>
    <row r="5215" spans="7:16" x14ac:dyDescent="0.25">
      <c r="G5215" s="43"/>
      <c r="H5215" s="43"/>
      <c r="I5215" s="43"/>
      <c r="J5215" s="43"/>
      <c r="K5215" s="133"/>
      <c r="L5215" s="43"/>
      <c r="M5215" s="133"/>
      <c r="N5215" s="133"/>
      <c r="O5215" s="43"/>
      <c r="P5215" s="43"/>
    </row>
    <row r="5216" spans="7:16" x14ac:dyDescent="0.25">
      <c r="G5216" s="43"/>
      <c r="H5216" s="43"/>
      <c r="I5216" s="43"/>
      <c r="J5216" s="43"/>
      <c r="K5216" s="133"/>
      <c r="L5216" s="43"/>
      <c r="M5216" s="133"/>
      <c r="N5216" s="133"/>
      <c r="O5216" s="43"/>
      <c r="P5216" s="43"/>
    </row>
    <row r="5217" spans="7:16" x14ac:dyDescent="0.25">
      <c r="G5217" s="43"/>
      <c r="H5217" s="43"/>
      <c r="I5217" s="43"/>
      <c r="J5217" s="43"/>
      <c r="K5217" s="133"/>
      <c r="L5217" s="43"/>
      <c r="M5217" s="133"/>
      <c r="N5217" s="133"/>
      <c r="O5217" s="43"/>
      <c r="P5217" s="43"/>
    </row>
    <row r="5218" spans="7:16" x14ac:dyDescent="0.25">
      <c r="G5218" s="43"/>
      <c r="H5218" s="43"/>
      <c r="I5218" s="43"/>
      <c r="J5218" s="43"/>
      <c r="K5218" s="133"/>
      <c r="L5218" s="43"/>
      <c r="M5218" s="133"/>
      <c r="N5218" s="133"/>
      <c r="O5218" s="43"/>
      <c r="P5218" s="43"/>
    </row>
    <row r="5219" spans="7:16" x14ac:dyDescent="0.25">
      <c r="G5219" s="43"/>
      <c r="H5219" s="43"/>
      <c r="I5219" s="43"/>
      <c r="J5219" s="43"/>
      <c r="K5219" s="133"/>
      <c r="L5219" s="43"/>
      <c r="M5219" s="133"/>
      <c r="N5219" s="133"/>
      <c r="O5219" s="43"/>
      <c r="P5219" s="43"/>
    </row>
    <row r="5220" spans="7:16" x14ac:dyDescent="0.25">
      <c r="G5220" s="43"/>
      <c r="H5220" s="43"/>
      <c r="I5220" s="43"/>
      <c r="J5220" s="43"/>
      <c r="K5220" s="133"/>
      <c r="L5220" s="43"/>
      <c r="M5220" s="133"/>
      <c r="N5220" s="133"/>
      <c r="O5220" s="43"/>
      <c r="P5220" s="43"/>
    </row>
    <row r="5221" spans="7:16" x14ac:dyDescent="0.25">
      <c r="G5221" s="43"/>
      <c r="H5221" s="43"/>
      <c r="I5221" s="43"/>
      <c r="J5221" s="43"/>
      <c r="K5221" s="133"/>
      <c r="L5221" s="43"/>
      <c r="M5221" s="133"/>
      <c r="N5221" s="133"/>
      <c r="O5221" s="43"/>
      <c r="P5221" s="43"/>
    </row>
    <row r="5222" spans="7:16" x14ac:dyDescent="0.25">
      <c r="G5222" s="43"/>
      <c r="H5222" s="43"/>
      <c r="I5222" s="43"/>
      <c r="J5222" s="43"/>
      <c r="K5222" s="133"/>
      <c r="L5222" s="43"/>
      <c r="M5222" s="133"/>
      <c r="N5222" s="133"/>
      <c r="O5222" s="43"/>
      <c r="P5222" s="43"/>
    </row>
    <row r="5223" spans="7:16" x14ac:dyDescent="0.25">
      <c r="G5223" s="43"/>
      <c r="H5223" s="43"/>
      <c r="I5223" s="43"/>
      <c r="J5223" s="43"/>
      <c r="K5223" s="133"/>
      <c r="L5223" s="43"/>
      <c r="M5223" s="133"/>
      <c r="N5223" s="133"/>
      <c r="O5223" s="43"/>
      <c r="P5223" s="43"/>
    </row>
    <row r="5224" spans="7:16" x14ac:dyDescent="0.25">
      <c r="G5224" s="43"/>
      <c r="H5224" s="43"/>
      <c r="I5224" s="43"/>
      <c r="J5224" s="43"/>
      <c r="K5224" s="133"/>
      <c r="L5224" s="43"/>
      <c r="M5224" s="133"/>
      <c r="N5224" s="133"/>
      <c r="O5224" s="43"/>
      <c r="P5224" s="43"/>
    </row>
    <row r="5225" spans="7:16" x14ac:dyDescent="0.25">
      <c r="G5225" s="43"/>
      <c r="H5225" s="43"/>
      <c r="I5225" s="43"/>
      <c r="J5225" s="43"/>
      <c r="K5225" s="133"/>
      <c r="L5225" s="43"/>
      <c r="M5225" s="133"/>
      <c r="N5225" s="133"/>
      <c r="O5225" s="43"/>
      <c r="P5225" s="43"/>
    </row>
    <row r="5226" spans="7:16" x14ac:dyDescent="0.25">
      <c r="G5226" s="43"/>
      <c r="H5226" s="43"/>
      <c r="I5226" s="43"/>
      <c r="J5226" s="43"/>
      <c r="K5226" s="133"/>
      <c r="L5226" s="43"/>
      <c r="M5226" s="133"/>
      <c r="N5226" s="133"/>
      <c r="O5226" s="43"/>
      <c r="P5226" s="43"/>
    </row>
    <row r="5227" spans="7:16" x14ac:dyDescent="0.25">
      <c r="G5227" s="43"/>
      <c r="H5227" s="43"/>
      <c r="I5227" s="43"/>
      <c r="J5227" s="43"/>
      <c r="K5227" s="133"/>
      <c r="L5227" s="43"/>
      <c r="M5227" s="133"/>
      <c r="N5227" s="133"/>
      <c r="O5227" s="43"/>
      <c r="P5227" s="43"/>
    </row>
    <row r="5228" spans="7:16" x14ac:dyDescent="0.25">
      <c r="G5228" s="43"/>
      <c r="H5228" s="43"/>
      <c r="I5228" s="43"/>
      <c r="J5228" s="43"/>
      <c r="K5228" s="133"/>
      <c r="L5228" s="43"/>
      <c r="M5228" s="133"/>
      <c r="N5228" s="133"/>
      <c r="O5228" s="43"/>
      <c r="P5228" s="43"/>
    </row>
    <row r="5229" spans="7:16" x14ac:dyDescent="0.25">
      <c r="G5229" s="43"/>
      <c r="H5229" s="43"/>
      <c r="I5229" s="43"/>
      <c r="J5229" s="43"/>
      <c r="K5229" s="133"/>
      <c r="L5229" s="43"/>
      <c r="M5229" s="133"/>
      <c r="N5229" s="133"/>
      <c r="O5229" s="43"/>
      <c r="P5229" s="43"/>
    </row>
    <row r="5230" spans="7:16" x14ac:dyDescent="0.25">
      <c r="G5230" s="43"/>
      <c r="H5230" s="43"/>
      <c r="I5230" s="43"/>
      <c r="J5230" s="43"/>
      <c r="K5230" s="133"/>
      <c r="L5230" s="43"/>
      <c r="M5230" s="133"/>
      <c r="N5230" s="133"/>
      <c r="O5230" s="43"/>
      <c r="P5230" s="43"/>
    </row>
    <row r="5231" spans="7:16" x14ac:dyDescent="0.25">
      <c r="G5231" s="43"/>
      <c r="H5231" s="43"/>
      <c r="I5231" s="43"/>
      <c r="J5231" s="43"/>
      <c r="K5231" s="133"/>
      <c r="L5231" s="43"/>
      <c r="M5231" s="133"/>
      <c r="N5231" s="133"/>
      <c r="O5231" s="43"/>
      <c r="P5231" s="43"/>
    </row>
    <row r="5232" spans="7:16" x14ac:dyDescent="0.25">
      <c r="G5232" s="43"/>
      <c r="H5232" s="43"/>
      <c r="I5232" s="43"/>
      <c r="J5232" s="43"/>
      <c r="K5232" s="133"/>
      <c r="L5232" s="43"/>
      <c r="M5232" s="133"/>
      <c r="N5232" s="133"/>
      <c r="O5232" s="43"/>
      <c r="P5232" s="43"/>
    </row>
    <row r="5233" spans="7:16" x14ac:dyDescent="0.25">
      <c r="G5233" s="43"/>
      <c r="H5233" s="43"/>
      <c r="I5233" s="43"/>
      <c r="J5233" s="43"/>
      <c r="K5233" s="133"/>
      <c r="L5233" s="43"/>
      <c r="M5233" s="133"/>
      <c r="N5233" s="133"/>
      <c r="O5233" s="43"/>
      <c r="P5233" s="43"/>
    </row>
    <row r="5234" spans="7:16" x14ac:dyDescent="0.25">
      <c r="G5234" s="43"/>
      <c r="H5234" s="43"/>
      <c r="I5234" s="43"/>
      <c r="J5234" s="43"/>
      <c r="K5234" s="133"/>
      <c r="L5234" s="43"/>
      <c r="M5234" s="133"/>
      <c r="N5234" s="133"/>
      <c r="O5234" s="43"/>
      <c r="P5234" s="43"/>
    </row>
    <row r="5235" spans="7:16" x14ac:dyDescent="0.25">
      <c r="G5235" s="43"/>
      <c r="H5235" s="43"/>
      <c r="I5235" s="43"/>
      <c r="J5235" s="43"/>
      <c r="K5235" s="133"/>
      <c r="L5235" s="43"/>
      <c r="M5235" s="133"/>
      <c r="N5235" s="133"/>
      <c r="O5235" s="43"/>
      <c r="P5235" s="43"/>
    </row>
    <row r="5236" spans="7:16" x14ac:dyDescent="0.25">
      <c r="G5236" s="43"/>
      <c r="H5236" s="43"/>
      <c r="I5236" s="43"/>
      <c r="J5236" s="43"/>
      <c r="K5236" s="133"/>
      <c r="L5236" s="43"/>
      <c r="M5236" s="133"/>
      <c r="N5236" s="133"/>
      <c r="O5236" s="43"/>
      <c r="P5236" s="43"/>
    </row>
    <row r="5237" spans="7:16" x14ac:dyDescent="0.25">
      <c r="G5237" s="43"/>
      <c r="H5237" s="43"/>
      <c r="I5237" s="43"/>
      <c r="J5237" s="43"/>
      <c r="K5237" s="133"/>
      <c r="L5237" s="43"/>
      <c r="M5237" s="133"/>
      <c r="N5237" s="133"/>
      <c r="O5237" s="43"/>
      <c r="P5237" s="43"/>
    </row>
    <row r="5238" spans="7:16" x14ac:dyDescent="0.25">
      <c r="G5238" s="43"/>
      <c r="H5238" s="43"/>
      <c r="I5238" s="43"/>
      <c r="J5238" s="43"/>
      <c r="K5238" s="133"/>
      <c r="L5238" s="43"/>
      <c r="M5238" s="133"/>
      <c r="N5238" s="133"/>
      <c r="O5238" s="43"/>
      <c r="P5238" s="43"/>
    </row>
    <row r="5239" spans="7:16" x14ac:dyDescent="0.25">
      <c r="G5239" s="43"/>
      <c r="H5239" s="43"/>
      <c r="I5239" s="43"/>
      <c r="J5239" s="43"/>
      <c r="K5239" s="133"/>
      <c r="L5239" s="43"/>
      <c r="M5239" s="133"/>
      <c r="N5239" s="133"/>
      <c r="O5239" s="43"/>
      <c r="P5239" s="43"/>
    </row>
    <row r="5240" spans="7:16" x14ac:dyDescent="0.25">
      <c r="G5240" s="43"/>
      <c r="H5240" s="43"/>
      <c r="I5240" s="43"/>
      <c r="J5240" s="43"/>
      <c r="K5240" s="133"/>
      <c r="L5240" s="43"/>
      <c r="M5240" s="133"/>
      <c r="N5240" s="133"/>
      <c r="O5240" s="43"/>
      <c r="P5240" s="43"/>
    </row>
    <row r="5241" spans="7:16" x14ac:dyDescent="0.25">
      <c r="G5241" s="43"/>
      <c r="H5241" s="43"/>
      <c r="I5241" s="43"/>
      <c r="J5241" s="43"/>
      <c r="K5241" s="133"/>
      <c r="L5241" s="43"/>
      <c r="M5241" s="133"/>
      <c r="N5241" s="133"/>
      <c r="O5241" s="43"/>
      <c r="P5241" s="43"/>
    </row>
    <row r="5242" spans="7:16" x14ac:dyDescent="0.25">
      <c r="G5242" s="43"/>
      <c r="H5242" s="43"/>
      <c r="I5242" s="43"/>
      <c r="J5242" s="43"/>
      <c r="K5242" s="133"/>
      <c r="L5242" s="43"/>
      <c r="M5242" s="133"/>
      <c r="N5242" s="133"/>
      <c r="O5242" s="43"/>
      <c r="P5242" s="43"/>
    </row>
    <row r="5243" spans="7:16" x14ac:dyDescent="0.25">
      <c r="G5243" s="43"/>
      <c r="H5243" s="43"/>
      <c r="I5243" s="43"/>
      <c r="J5243" s="43"/>
      <c r="K5243" s="133"/>
      <c r="L5243" s="43"/>
      <c r="M5243" s="133"/>
      <c r="N5243" s="133"/>
      <c r="O5243" s="43"/>
      <c r="P5243" s="43"/>
    </row>
    <row r="5244" spans="7:16" x14ac:dyDescent="0.25">
      <c r="G5244" s="43"/>
      <c r="H5244" s="43"/>
      <c r="I5244" s="43"/>
      <c r="J5244" s="43"/>
      <c r="K5244" s="133"/>
      <c r="L5244" s="43"/>
      <c r="M5244" s="133"/>
      <c r="N5244" s="133"/>
      <c r="O5244" s="43"/>
      <c r="P5244" s="43"/>
    </row>
    <row r="5245" spans="7:16" x14ac:dyDescent="0.25">
      <c r="G5245" s="43"/>
      <c r="H5245" s="43"/>
      <c r="I5245" s="43"/>
      <c r="J5245" s="43"/>
      <c r="K5245" s="133"/>
      <c r="L5245" s="43"/>
      <c r="M5245" s="133"/>
      <c r="N5245" s="133"/>
      <c r="O5245" s="43"/>
      <c r="P5245" s="43"/>
    </row>
    <row r="5246" spans="7:16" x14ac:dyDescent="0.25">
      <c r="G5246" s="43"/>
      <c r="H5246" s="43"/>
      <c r="I5246" s="43"/>
      <c r="J5246" s="43"/>
      <c r="K5246" s="133"/>
      <c r="L5246" s="43"/>
      <c r="M5246" s="133"/>
      <c r="N5246" s="133"/>
      <c r="O5246" s="43"/>
      <c r="P5246" s="43"/>
    </row>
    <row r="5247" spans="7:16" x14ac:dyDescent="0.25">
      <c r="G5247" s="43"/>
      <c r="H5247" s="43"/>
      <c r="I5247" s="43"/>
      <c r="J5247" s="43"/>
      <c r="K5247" s="133"/>
      <c r="L5247" s="43"/>
      <c r="M5247" s="133"/>
      <c r="N5247" s="133"/>
      <c r="O5247" s="43"/>
      <c r="P5247" s="43"/>
    </row>
    <row r="5248" spans="7:16" x14ac:dyDescent="0.25">
      <c r="G5248" s="43"/>
      <c r="H5248" s="43"/>
      <c r="I5248" s="43"/>
      <c r="J5248" s="43"/>
      <c r="K5248" s="133"/>
      <c r="L5248" s="43"/>
      <c r="M5248" s="133"/>
      <c r="N5248" s="133"/>
      <c r="O5248" s="43"/>
      <c r="P5248" s="43"/>
    </row>
    <row r="5249" spans="7:16" x14ac:dyDescent="0.25">
      <c r="G5249" s="43"/>
      <c r="H5249" s="43"/>
      <c r="I5249" s="43"/>
      <c r="J5249" s="43"/>
      <c r="K5249" s="133"/>
      <c r="L5249" s="43"/>
      <c r="M5249" s="133"/>
      <c r="N5249" s="133"/>
      <c r="O5249" s="43"/>
      <c r="P5249" s="43"/>
    </row>
    <row r="5250" spans="7:16" x14ac:dyDescent="0.25">
      <c r="G5250" s="43"/>
      <c r="H5250" s="43"/>
      <c r="I5250" s="43"/>
      <c r="J5250" s="43"/>
      <c r="K5250" s="133"/>
      <c r="L5250" s="43"/>
      <c r="M5250" s="133"/>
      <c r="N5250" s="133"/>
      <c r="O5250" s="43"/>
      <c r="P5250" s="43"/>
    </row>
    <row r="5251" spans="7:16" x14ac:dyDescent="0.25">
      <c r="G5251" s="43"/>
      <c r="H5251" s="43"/>
      <c r="I5251" s="43"/>
      <c r="J5251" s="43"/>
      <c r="K5251" s="133"/>
      <c r="L5251" s="43"/>
      <c r="M5251" s="133"/>
      <c r="N5251" s="133"/>
      <c r="O5251" s="43"/>
      <c r="P5251" s="43"/>
    </row>
    <row r="5252" spans="7:16" x14ac:dyDescent="0.25">
      <c r="G5252" s="43"/>
      <c r="H5252" s="43"/>
      <c r="I5252" s="43"/>
      <c r="J5252" s="43"/>
      <c r="K5252" s="133"/>
      <c r="L5252" s="43"/>
      <c r="M5252" s="133"/>
      <c r="N5252" s="133"/>
      <c r="O5252" s="43"/>
      <c r="P5252" s="43"/>
    </row>
    <row r="5253" spans="7:16" x14ac:dyDescent="0.25">
      <c r="G5253" s="43"/>
      <c r="H5253" s="43"/>
      <c r="I5253" s="43"/>
      <c r="J5253" s="43"/>
      <c r="K5253" s="133"/>
      <c r="L5253" s="43"/>
      <c r="M5253" s="133"/>
      <c r="N5253" s="133"/>
      <c r="O5253" s="43"/>
      <c r="P5253" s="43"/>
    </row>
    <row r="5254" spans="7:16" x14ac:dyDescent="0.25">
      <c r="G5254" s="43"/>
      <c r="H5254" s="43"/>
      <c r="I5254" s="43"/>
      <c r="J5254" s="43"/>
      <c r="K5254" s="133"/>
      <c r="L5254" s="43"/>
      <c r="M5254" s="133"/>
      <c r="N5254" s="133"/>
      <c r="O5254" s="43"/>
      <c r="P5254" s="43"/>
    </row>
    <row r="5255" spans="7:16" x14ac:dyDescent="0.25">
      <c r="G5255" s="43"/>
      <c r="H5255" s="43"/>
      <c r="I5255" s="43"/>
      <c r="J5255" s="43"/>
      <c r="K5255" s="133"/>
      <c r="L5255" s="43"/>
      <c r="M5255" s="133"/>
      <c r="N5255" s="133"/>
      <c r="O5255" s="43"/>
      <c r="P5255" s="43"/>
    </row>
    <row r="5256" spans="7:16" x14ac:dyDescent="0.25">
      <c r="G5256" s="43"/>
      <c r="H5256" s="43"/>
      <c r="I5256" s="43"/>
      <c r="J5256" s="43"/>
      <c r="K5256" s="133"/>
      <c r="L5256" s="43"/>
      <c r="M5256" s="133"/>
      <c r="N5256" s="133"/>
      <c r="O5256" s="43"/>
      <c r="P5256" s="43"/>
    </row>
    <row r="5257" spans="7:16" x14ac:dyDescent="0.25">
      <c r="G5257" s="43"/>
      <c r="H5257" s="43"/>
      <c r="I5257" s="43"/>
      <c r="J5257" s="43"/>
      <c r="K5257" s="133"/>
      <c r="L5257" s="43"/>
      <c r="M5257" s="133"/>
      <c r="N5257" s="133"/>
      <c r="O5257" s="43"/>
      <c r="P5257" s="43"/>
    </row>
    <row r="5258" spans="7:16" x14ac:dyDescent="0.25">
      <c r="G5258" s="43"/>
      <c r="H5258" s="43"/>
      <c r="I5258" s="43"/>
      <c r="J5258" s="43"/>
      <c r="K5258" s="133"/>
      <c r="L5258" s="43"/>
      <c r="M5258" s="133"/>
      <c r="N5258" s="133"/>
      <c r="O5258" s="43"/>
      <c r="P5258" s="43"/>
    </row>
    <row r="5259" spans="7:16" x14ac:dyDescent="0.25">
      <c r="G5259" s="43"/>
      <c r="H5259" s="43"/>
      <c r="I5259" s="43"/>
      <c r="J5259" s="43"/>
      <c r="K5259" s="133"/>
      <c r="L5259" s="43"/>
      <c r="M5259" s="133"/>
      <c r="N5259" s="133"/>
      <c r="O5259" s="43"/>
      <c r="P5259" s="43"/>
    </row>
    <row r="5260" spans="7:16" x14ac:dyDescent="0.25">
      <c r="G5260" s="43"/>
      <c r="H5260" s="43"/>
      <c r="I5260" s="43"/>
      <c r="J5260" s="43"/>
      <c r="K5260" s="133"/>
      <c r="L5260" s="43"/>
      <c r="M5260" s="133"/>
      <c r="N5260" s="133"/>
      <c r="O5260" s="43"/>
      <c r="P5260" s="43"/>
    </row>
    <row r="5261" spans="7:16" x14ac:dyDescent="0.25">
      <c r="G5261" s="43"/>
      <c r="H5261" s="43"/>
      <c r="I5261" s="43"/>
      <c r="J5261" s="43"/>
      <c r="K5261" s="133"/>
      <c r="L5261" s="43"/>
      <c r="M5261" s="133"/>
      <c r="N5261" s="133"/>
      <c r="O5261" s="43"/>
      <c r="P5261" s="43"/>
    </row>
    <row r="5262" spans="7:16" x14ac:dyDescent="0.25">
      <c r="G5262" s="43"/>
      <c r="H5262" s="43"/>
      <c r="I5262" s="43"/>
      <c r="J5262" s="43"/>
      <c r="K5262" s="133"/>
      <c r="L5262" s="43"/>
      <c r="M5262" s="133"/>
      <c r="N5262" s="133"/>
      <c r="O5262" s="43"/>
      <c r="P5262" s="43"/>
    </row>
    <row r="5263" spans="7:16" x14ac:dyDescent="0.25">
      <c r="G5263" s="43"/>
      <c r="H5263" s="43"/>
      <c r="I5263" s="43"/>
      <c r="J5263" s="43"/>
      <c r="K5263" s="133"/>
      <c r="L5263" s="43"/>
      <c r="M5263" s="133"/>
      <c r="N5263" s="133"/>
      <c r="O5263" s="43"/>
      <c r="P5263" s="43"/>
    </row>
    <row r="5264" spans="7:16" x14ac:dyDescent="0.25">
      <c r="G5264" s="43"/>
      <c r="H5264" s="43"/>
      <c r="I5264" s="43"/>
      <c r="J5264" s="43"/>
      <c r="K5264" s="133"/>
      <c r="L5264" s="43"/>
      <c r="M5264" s="133"/>
      <c r="N5264" s="133"/>
      <c r="O5264" s="43"/>
      <c r="P5264" s="43"/>
    </row>
    <row r="5265" spans="7:16" x14ac:dyDescent="0.25">
      <c r="G5265" s="43"/>
      <c r="H5265" s="43"/>
      <c r="I5265" s="43"/>
      <c r="J5265" s="43"/>
      <c r="K5265" s="133"/>
      <c r="L5265" s="43"/>
      <c r="M5265" s="133"/>
      <c r="N5265" s="133"/>
      <c r="O5265" s="43"/>
      <c r="P5265" s="43"/>
    </row>
    <row r="5266" spans="7:16" x14ac:dyDescent="0.25">
      <c r="G5266" s="43"/>
      <c r="H5266" s="43"/>
      <c r="I5266" s="43"/>
      <c r="J5266" s="43"/>
      <c r="K5266" s="133"/>
      <c r="L5266" s="43"/>
      <c r="M5266" s="133"/>
      <c r="N5266" s="133"/>
      <c r="O5266" s="43"/>
      <c r="P5266" s="43"/>
    </row>
    <row r="5267" spans="7:16" x14ac:dyDescent="0.25">
      <c r="G5267" s="43"/>
      <c r="H5267" s="43"/>
      <c r="I5267" s="43"/>
      <c r="J5267" s="43"/>
      <c r="K5267" s="133"/>
      <c r="L5267" s="43"/>
      <c r="M5267" s="133"/>
      <c r="N5267" s="133"/>
      <c r="O5267" s="43"/>
      <c r="P5267" s="43"/>
    </row>
    <row r="5268" spans="7:16" x14ac:dyDescent="0.25">
      <c r="G5268" s="43"/>
      <c r="H5268" s="43"/>
      <c r="I5268" s="43"/>
      <c r="J5268" s="43"/>
      <c r="K5268" s="133"/>
      <c r="L5268" s="43"/>
      <c r="M5268" s="133"/>
      <c r="N5268" s="133"/>
      <c r="O5268" s="43"/>
      <c r="P5268" s="43"/>
    </row>
    <row r="5269" spans="7:16" x14ac:dyDescent="0.25">
      <c r="G5269" s="43"/>
      <c r="H5269" s="43"/>
      <c r="I5269" s="43"/>
      <c r="J5269" s="43"/>
      <c r="K5269" s="133"/>
      <c r="L5269" s="43"/>
      <c r="M5269" s="133"/>
      <c r="N5269" s="133"/>
      <c r="O5269" s="43"/>
      <c r="P5269" s="43"/>
    </row>
    <row r="5270" spans="7:16" x14ac:dyDescent="0.25">
      <c r="G5270" s="43"/>
      <c r="H5270" s="43"/>
      <c r="I5270" s="43"/>
      <c r="J5270" s="43"/>
      <c r="K5270" s="133"/>
      <c r="L5270" s="43"/>
      <c r="M5270" s="133"/>
      <c r="N5270" s="133"/>
      <c r="O5270" s="43"/>
      <c r="P5270" s="43"/>
    </row>
    <row r="5271" spans="7:16" x14ac:dyDescent="0.25">
      <c r="G5271" s="43"/>
      <c r="H5271" s="43"/>
      <c r="I5271" s="43"/>
      <c r="J5271" s="43"/>
      <c r="K5271" s="133"/>
      <c r="L5271" s="43"/>
      <c r="M5271" s="133"/>
      <c r="N5271" s="133"/>
      <c r="O5271" s="43"/>
      <c r="P5271" s="43"/>
    </row>
    <row r="5272" spans="7:16" x14ac:dyDescent="0.25">
      <c r="G5272" s="43"/>
      <c r="H5272" s="43"/>
      <c r="I5272" s="43"/>
      <c r="J5272" s="43"/>
      <c r="K5272" s="133"/>
      <c r="L5272" s="43"/>
      <c r="M5272" s="133"/>
      <c r="N5272" s="133"/>
      <c r="O5272" s="43"/>
      <c r="P5272" s="43"/>
    </row>
    <row r="5273" spans="7:16" x14ac:dyDescent="0.25">
      <c r="G5273" s="43"/>
      <c r="H5273" s="43"/>
      <c r="I5273" s="43"/>
      <c r="J5273" s="43"/>
      <c r="K5273" s="133"/>
      <c r="L5273" s="43"/>
      <c r="M5273" s="133"/>
      <c r="N5273" s="133"/>
      <c r="O5273" s="43"/>
      <c r="P5273" s="43"/>
    </row>
    <row r="5274" spans="7:16" x14ac:dyDescent="0.25">
      <c r="G5274" s="43"/>
      <c r="H5274" s="43"/>
      <c r="I5274" s="43"/>
      <c r="J5274" s="43"/>
      <c r="K5274" s="133"/>
      <c r="L5274" s="43"/>
      <c r="M5274" s="133"/>
      <c r="N5274" s="133"/>
      <c r="O5274" s="43"/>
      <c r="P5274" s="43"/>
    </row>
    <row r="5275" spans="7:16" x14ac:dyDescent="0.25">
      <c r="G5275" s="43"/>
      <c r="H5275" s="43"/>
      <c r="I5275" s="43"/>
      <c r="J5275" s="43"/>
      <c r="K5275" s="133"/>
      <c r="L5275" s="43"/>
      <c r="M5275" s="133"/>
      <c r="N5275" s="133"/>
      <c r="O5275" s="43"/>
      <c r="P5275" s="43"/>
    </row>
    <row r="5276" spans="7:16" x14ac:dyDescent="0.25">
      <c r="G5276" s="43"/>
      <c r="H5276" s="43"/>
      <c r="I5276" s="43"/>
      <c r="J5276" s="43"/>
      <c r="K5276" s="133"/>
      <c r="L5276" s="43"/>
      <c r="M5276" s="133"/>
      <c r="N5276" s="133"/>
      <c r="O5276" s="43"/>
      <c r="P5276" s="43"/>
    </row>
    <row r="5277" spans="7:16" x14ac:dyDescent="0.25">
      <c r="G5277" s="43"/>
      <c r="H5277" s="43"/>
      <c r="I5277" s="43"/>
      <c r="J5277" s="43"/>
      <c r="K5277" s="133"/>
      <c r="L5277" s="43"/>
      <c r="M5277" s="133"/>
      <c r="N5277" s="133"/>
      <c r="O5277" s="43"/>
      <c r="P5277" s="43"/>
    </row>
    <row r="5278" spans="7:16" x14ac:dyDescent="0.25">
      <c r="G5278" s="43"/>
      <c r="H5278" s="43"/>
      <c r="I5278" s="43"/>
      <c r="J5278" s="43"/>
      <c r="K5278" s="133"/>
      <c r="L5278" s="43"/>
      <c r="M5278" s="133"/>
      <c r="N5278" s="133"/>
      <c r="O5278" s="43"/>
      <c r="P5278" s="43"/>
    </row>
    <row r="5279" spans="7:16" x14ac:dyDescent="0.25">
      <c r="G5279" s="43"/>
      <c r="H5279" s="43"/>
      <c r="I5279" s="43"/>
      <c r="J5279" s="43"/>
      <c r="K5279" s="133"/>
      <c r="L5279" s="43"/>
      <c r="M5279" s="133"/>
      <c r="N5279" s="133"/>
      <c r="O5279" s="43"/>
      <c r="P5279" s="43"/>
    </row>
    <row r="5280" spans="7:16" x14ac:dyDescent="0.25">
      <c r="G5280" s="43"/>
      <c r="H5280" s="43"/>
      <c r="I5280" s="43"/>
      <c r="J5280" s="43"/>
      <c r="K5280" s="133"/>
      <c r="L5280" s="43"/>
      <c r="M5280" s="133"/>
      <c r="N5280" s="133"/>
      <c r="O5280" s="43"/>
      <c r="P5280" s="43"/>
    </row>
    <row r="5281" spans="7:16" x14ac:dyDescent="0.25">
      <c r="G5281" s="43"/>
      <c r="H5281" s="43"/>
      <c r="I5281" s="43"/>
      <c r="J5281" s="43"/>
      <c r="K5281" s="133"/>
      <c r="L5281" s="43"/>
      <c r="M5281" s="133"/>
      <c r="N5281" s="133"/>
      <c r="O5281" s="43"/>
      <c r="P5281" s="43"/>
    </row>
    <row r="5282" spans="7:16" x14ac:dyDescent="0.25">
      <c r="G5282" s="43"/>
      <c r="H5282" s="43"/>
      <c r="I5282" s="43"/>
      <c r="J5282" s="43"/>
      <c r="K5282" s="133"/>
      <c r="L5282" s="43"/>
      <c r="M5282" s="133"/>
      <c r="N5282" s="133"/>
      <c r="O5282" s="43"/>
      <c r="P5282" s="43"/>
    </row>
    <row r="5283" spans="7:16" x14ac:dyDescent="0.25">
      <c r="G5283" s="43"/>
      <c r="H5283" s="43"/>
      <c r="I5283" s="43"/>
      <c r="J5283" s="43"/>
      <c r="K5283" s="133"/>
      <c r="L5283" s="43"/>
      <c r="M5283" s="133"/>
      <c r="N5283" s="133"/>
      <c r="O5283" s="43"/>
      <c r="P5283" s="43"/>
    </row>
    <row r="5284" spans="7:16" x14ac:dyDescent="0.25">
      <c r="G5284" s="43"/>
      <c r="H5284" s="43"/>
      <c r="I5284" s="43"/>
      <c r="J5284" s="43"/>
      <c r="K5284" s="133"/>
      <c r="L5284" s="43"/>
      <c r="M5284" s="133"/>
      <c r="N5284" s="133"/>
      <c r="O5284" s="43"/>
      <c r="P5284" s="43"/>
    </row>
    <row r="5285" spans="7:16" x14ac:dyDescent="0.25">
      <c r="G5285" s="43"/>
      <c r="H5285" s="43"/>
      <c r="I5285" s="43"/>
      <c r="J5285" s="43"/>
      <c r="K5285" s="133"/>
      <c r="L5285" s="43"/>
      <c r="M5285" s="133"/>
      <c r="N5285" s="133"/>
      <c r="O5285" s="43"/>
      <c r="P5285" s="43"/>
    </row>
    <row r="5286" spans="7:16" x14ac:dyDescent="0.25">
      <c r="G5286" s="43"/>
      <c r="H5286" s="43"/>
      <c r="I5286" s="43"/>
      <c r="J5286" s="43"/>
      <c r="K5286" s="133"/>
      <c r="L5286" s="43"/>
      <c r="M5286" s="133"/>
      <c r="N5286" s="133"/>
      <c r="O5286" s="43"/>
      <c r="P5286" s="43"/>
    </row>
    <row r="5287" spans="7:16" x14ac:dyDescent="0.25">
      <c r="G5287" s="43"/>
      <c r="H5287" s="43"/>
      <c r="I5287" s="43"/>
      <c r="J5287" s="43"/>
      <c r="K5287" s="133"/>
      <c r="L5287" s="43"/>
      <c r="M5287" s="133"/>
      <c r="N5287" s="133"/>
      <c r="O5287" s="43"/>
      <c r="P5287" s="43"/>
    </row>
    <row r="5288" spans="7:16" x14ac:dyDescent="0.25">
      <c r="G5288" s="43"/>
      <c r="H5288" s="43"/>
      <c r="I5288" s="43"/>
      <c r="J5288" s="43"/>
      <c r="K5288" s="133"/>
      <c r="L5288" s="43"/>
      <c r="M5288" s="133"/>
      <c r="N5288" s="133"/>
      <c r="O5288" s="43"/>
      <c r="P5288" s="43"/>
    </row>
    <row r="5289" spans="7:16" x14ac:dyDescent="0.25">
      <c r="G5289" s="43"/>
      <c r="H5289" s="43"/>
      <c r="I5289" s="43"/>
      <c r="J5289" s="43"/>
      <c r="K5289" s="133"/>
      <c r="L5289" s="43"/>
      <c r="M5289" s="133"/>
      <c r="N5289" s="133"/>
      <c r="O5289" s="43"/>
      <c r="P5289" s="43"/>
    </row>
    <row r="5290" spans="7:16" x14ac:dyDescent="0.25">
      <c r="G5290" s="43"/>
      <c r="H5290" s="43"/>
      <c r="I5290" s="43"/>
      <c r="J5290" s="43"/>
      <c r="K5290" s="133"/>
      <c r="L5290" s="43"/>
      <c r="M5290" s="133"/>
      <c r="N5290" s="133"/>
      <c r="O5290" s="43"/>
      <c r="P5290" s="43"/>
    </row>
    <row r="5291" spans="7:16" x14ac:dyDescent="0.25">
      <c r="G5291" s="43"/>
      <c r="H5291" s="43"/>
      <c r="I5291" s="43"/>
      <c r="J5291" s="43"/>
      <c r="K5291" s="133"/>
      <c r="L5291" s="43"/>
      <c r="M5291" s="133"/>
      <c r="N5291" s="133"/>
      <c r="O5291" s="43"/>
      <c r="P5291" s="43"/>
    </row>
    <row r="5292" spans="7:16" x14ac:dyDescent="0.25">
      <c r="G5292" s="43"/>
      <c r="H5292" s="43"/>
      <c r="I5292" s="43"/>
      <c r="J5292" s="43"/>
      <c r="K5292" s="133"/>
      <c r="L5292" s="43"/>
      <c r="M5292" s="133"/>
      <c r="N5292" s="133"/>
      <c r="O5292" s="43"/>
      <c r="P5292" s="43"/>
    </row>
    <row r="5293" spans="7:16" x14ac:dyDescent="0.25">
      <c r="G5293" s="43"/>
      <c r="H5293" s="43"/>
      <c r="I5293" s="43"/>
      <c r="J5293" s="43"/>
      <c r="K5293" s="133"/>
      <c r="L5293" s="43"/>
      <c r="M5293" s="133"/>
      <c r="N5293" s="133"/>
      <c r="O5293" s="43"/>
      <c r="P5293" s="43"/>
    </row>
    <row r="5294" spans="7:16" x14ac:dyDescent="0.25">
      <c r="G5294" s="43"/>
      <c r="H5294" s="43"/>
      <c r="I5294" s="43"/>
      <c r="J5294" s="43"/>
      <c r="K5294" s="133"/>
      <c r="L5294" s="43"/>
      <c r="M5294" s="133"/>
      <c r="N5294" s="133"/>
      <c r="O5294" s="43"/>
      <c r="P5294" s="43"/>
    </row>
    <row r="5295" spans="7:16" x14ac:dyDescent="0.25">
      <c r="G5295" s="43"/>
      <c r="H5295" s="43"/>
      <c r="I5295" s="43"/>
      <c r="J5295" s="43"/>
      <c r="K5295" s="133"/>
      <c r="L5295" s="43"/>
      <c r="M5295" s="133"/>
      <c r="N5295" s="133"/>
      <c r="O5295" s="43"/>
      <c r="P5295" s="43"/>
    </row>
    <row r="5296" spans="7:16" x14ac:dyDescent="0.25">
      <c r="G5296" s="43"/>
      <c r="H5296" s="43"/>
      <c r="I5296" s="43"/>
      <c r="J5296" s="43"/>
      <c r="K5296" s="133"/>
      <c r="L5296" s="43"/>
      <c r="M5296" s="133"/>
      <c r="N5296" s="133"/>
      <c r="O5296" s="43"/>
      <c r="P5296" s="43"/>
    </row>
    <row r="5297" spans="7:16" x14ac:dyDescent="0.25">
      <c r="G5297" s="43"/>
      <c r="H5297" s="43"/>
      <c r="I5297" s="43"/>
      <c r="J5297" s="43"/>
      <c r="K5297" s="133"/>
      <c r="L5297" s="43"/>
      <c r="M5297" s="133"/>
      <c r="N5297" s="133"/>
      <c r="O5297" s="43"/>
      <c r="P5297" s="43"/>
    </row>
    <row r="5298" spans="7:16" x14ac:dyDescent="0.25">
      <c r="G5298" s="43"/>
      <c r="H5298" s="43"/>
      <c r="I5298" s="43"/>
      <c r="J5298" s="43"/>
      <c r="K5298" s="133"/>
      <c r="L5298" s="43"/>
      <c r="M5298" s="133"/>
      <c r="N5298" s="133"/>
      <c r="O5298" s="43"/>
      <c r="P5298" s="43"/>
    </row>
    <row r="5299" spans="7:16" x14ac:dyDescent="0.25">
      <c r="G5299" s="43"/>
      <c r="H5299" s="43"/>
      <c r="I5299" s="43"/>
      <c r="J5299" s="43"/>
      <c r="K5299" s="133"/>
      <c r="L5299" s="43"/>
      <c r="M5299" s="133"/>
      <c r="N5299" s="133"/>
      <c r="O5299" s="43"/>
      <c r="P5299" s="43"/>
    </row>
    <row r="5300" spans="7:16" x14ac:dyDescent="0.25">
      <c r="G5300" s="43"/>
      <c r="H5300" s="43"/>
      <c r="I5300" s="43"/>
      <c r="J5300" s="43"/>
      <c r="K5300" s="133"/>
      <c r="L5300" s="43"/>
      <c r="M5300" s="133"/>
      <c r="N5300" s="133"/>
      <c r="O5300" s="43"/>
      <c r="P5300" s="43"/>
    </row>
    <row r="5301" spans="7:16" x14ac:dyDescent="0.25">
      <c r="G5301" s="43"/>
      <c r="H5301" s="43"/>
      <c r="I5301" s="43"/>
      <c r="J5301" s="43"/>
      <c r="K5301" s="133"/>
      <c r="L5301" s="43"/>
      <c r="M5301" s="133"/>
      <c r="N5301" s="133"/>
      <c r="O5301" s="43"/>
      <c r="P5301" s="43"/>
    </row>
    <row r="5302" spans="7:16" x14ac:dyDescent="0.25">
      <c r="G5302" s="43"/>
      <c r="H5302" s="43"/>
      <c r="I5302" s="43"/>
      <c r="J5302" s="43"/>
      <c r="K5302" s="133"/>
      <c r="L5302" s="43"/>
      <c r="M5302" s="133"/>
      <c r="N5302" s="133"/>
      <c r="O5302" s="43"/>
      <c r="P5302" s="43"/>
    </row>
    <row r="5303" spans="7:16" x14ac:dyDescent="0.25">
      <c r="G5303" s="43"/>
      <c r="H5303" s="43"/>
      <c r="I5303" s="43"/>
      <c r="J5303" s="43"/>
      <c r="K5303" s="133"/>
      <c r="L5303" s="43"/>
      <c r="M5303" s="133"/>
      <c r="N5303" s="133"/>
      <c r="O5303" s="43"/>
      <c r="P5303" s="43"/>
    </row>
    <row r="5304" spans="7:16" x14ac:dyDescent="0.25">
      <c r="G5304" s="43"/>
      <c r="H5304" s="43"/>
      <c r="I5304" s="43"/>
      <c r="J5304" s="43"/>
      <c r="K5304" s="133"/>
      <c r="L5304" s="43"/>
      <c r="M5304" s="133"/>
      <c r="N5304" s="133"/>
      <c r="O5304" s="43"/>
      <c r="P5304" s="43"/>
    </row>
    <row r="5305" spans="7:16" x14ac:dyDescent="0.25">
      <c r="G5305" s="43"/>
      <c r="H5305" s="43"/>
      <c r="I5305" s="43"/>
      <c r="J5305" s="43"/>
      <c r="K5305" s="133"/>
      <c r="L5305" s="43"/>
      <c r="M5305" s="133"/>
      <c r="N5305" s="133"/>
      <c r="O5305" s="43"/>
      <c r="P5305" s="43"/>
    </row>
    <row r="5306" spans="7:16" x14ac:dyDescent="0.25">
      <c r="G5306" s="43"/>
      <c r="H5306" s="43"/>
      <c r="I5306" s="43"/>
      <c r="J5306" s="43"/>
      <c r="K5306" s="133"/>
      <c r="L5306" s="43"/>
      <c r="M5306" s="133"/>
      <c r="N5306" s="133"/>
      <c r="O5306" s="43"/>
      <c r="P5306" s="43"/>
    </row>
    <row r="5307" spans="7:16" x14ac:dyDescent="0.25">
      <c r="G5307" s="43"/>
      <c r="H5307" s="43"/>
      <c r="I5307" s="43"/>
      <c r="J5307" s="43"/>
      <c r="K5307" s="133"/>
      <c r="L5307" s="43"/>
      <c r="M5307" s="133"/>
      <c r="N5307" s="133"/>
      <c r="O5307" s="43"/>
      <c r="P5307" s="43"/>
    </row>
    <row r="5308" spans="7:16" x14ac:dyDescent="0.25">
      <c r="G5308" s="43"/>
      <c r="H5308" s="43"/>
      <c r="I5308" s="43"/>
      <c r="J5308" s="43"/>
      <c r="K5308" s="133"/>
      <c r="L5308" s="43"/>
      <c r="M5308" s="133"/>
      <c r="N5308" s="133"/>
      <c r="O5308" s="43"/>
      <c r="P5308" s="43"/>
    </row>
    <row r="5309" spans="7:16" x14ac:dyDescent="0.25">
      <c r="G5309" s="43"/>
      <c r="H5309" s="43"/>
      <c r="I5309" s="43"/>
      <c r="J5309" s="43"/>
      <c r="K5309" s="133"/>
      <c r="L5309" s="43"/>
      <c r="M5309" s="133"/>
      <c r="N5309" s="133"/>
      <c r="O5309" s="43"/>
      <c r="P5309" s="43"/>
    </row>
    <row r="5310" spans="7:16" x14ac:dyDescent="0.25">
      <c r="G5310" s="43"/>
      <c r="H5310" s="43"/>
      <c r="I5310" s="43"/>
      <c r="J5310" s="43"/>
      <c r="K5310" s="133"/>
      <c r="L5310" s="43"/>
      <c r="M5310" s="133"/>
      <c r="N5310" s="133"/>
      <c r="O5310" s="43"/>
      <c r="P5310" s="43"/>
    </row>
    <row r="5311" spans="7:16" x14ac:dyDescent="0.25">
      <c r="G5311" s="43"/>
      <c r="H5311" s="43"/>
      <c r="I5311" s="43"/>
      <c r="J5311" s="43"/>
      <c r="K5311" s="133"/>
      <c r="L5311" s="43"/>
      <c r="M5311" s="133"/>
      <c r="N5311" s="133"/>
      <c r="O5311" s="43"/>
      <c r="P5311" s="43"/>
    </row>
    <row r="5312" spans="7:16" x14ac:dyDescent="0.25">
      <c r="G5312" s="43"/>
      <c r="H5312" s="43"/>
      <c r="I5312" s="43"/>
      <c r="J5312" s="43"/>
      <c r="K5312" s="133"/>
      <c r="L5312" s="43"/>
      <c r="M5312" s="133"/>
      <c r="N5312" s="133"/>
      <c r="O5312" s="43"/>
      <c r="P5312" s="43"/>
    </row>
    <row r="5313" spans="7:16" x14ac:dyDescent="0.25">
      <c r="G5313" s="43"/>
      <c r="H5313" s="43"/>
      <c r="I5313" s="43"/>
      <c r="J5313" s="43"/>
      <c r="K5313" s="133"/>
      <c r="L5313" s="43"/>
      <c r="M5313" s="133"/>
      <c r="N5313" s="133"/>
      <c r="O5313" s="43"/>
      <c r="P5313" s="43"/>
    </row>
    <row r="5314" spans="7:16" x14ac:dyDescent="0.25">
      <c r="G5314" s="43"/>
      <c r="H5314" s="43"/>
      <c r="I5314" s="43"/>
      <c r="J5314" s="43"/>
      <c r="K5314" s="133"/>
      <c r="L5314" s="43"/>
      <c r="M5314" s="133"/>
      <c r="N5314" s="133"/>
      <c r="O5314" s="43"/>
      <c r="P5314" s="43"/>
    </row>
    <row r="5315" spans="7:16" x14ac:dyDescent="0.25">
      <c r="G5315" s="43"/>
      <c r="H5315" s="43"/>
      <c r="I5315" s="43"/>
      <c r="J5315" s="43"/>
      <c r="K5315" s="133"/>
      <c r="L5315" s="43"/>
      <c r="M5315" s="133"/>
      <c r="N5315" s="133"/>
      <c r="O5315" s="43"/>
      <c r="P5315" s="43"/>
    </row>
    <row r="5316" spans="7:16" x14ac:dyDescent="0.25">
      <c r="G5316" s="43"/>
      <c r="H5316" s="43"/>
      <c r="I5316" s="43"/>
      <c r="J5316" s="43"/>
      <c r="K5316" s="133"/>
      <c r="L5316" s="43"/>
      <c r="M5316" s="133"/>
      <c r="N5316" s="133"/>
      <c r="O5316" s="43"/>
      <c r="P5316" s="43"/>
    </row>
    <row r="5317" spans="7:16" x14ac:dyDescent="0.25">
      <c r="G5317" s="43"/>
      <c r="H5317" s="43"/>
      <c r="I5317" s="43"/>
      <c r="J5317" s="43"/>
      <c r="K5317" s="133"/>
      <c r="L5317" s="43"/>
      <c r="M5317" s="133"/>
      <c r="N5317" s="133"/>
      <c r="O5317" s="43"/>
      <c r="P5317" s="43"/>
    </row>
    <row r="5318" spans="7:16" x14ac:dyDescent="0.25">
      <c r="G5318" s="43"/>
      <c r="H5318" s="43"/>
      <c r="I5318" s="43"/>
      <c r="J5318" s="43"/>
      <c r="K5318" s="133"/>
      <c r="L5318" s="43"/>
      <c r="M5318" s="133"/>
      <c r="N5318" s="133"/>
      <c r="O5318" s="43"/>
      <c r="P5318" s="43"/>
    </row>
    <row r="5319" spans="7:16" x14ac:dyDescent="0.25">
      <c r="G5319" s="43"/>
      <c r="H5319" s="43"/>
      <c r="I5319" s="43"/>
      <c r="J5319" s="43"/>
      <c r="K5319" s="133"/>
      <c r="L5319" s="43"/>
      <c r="M5319" s="133"/>
      <c r="N5319" s="133"/>
      <c r="O5319" s="43"/>
      <c r="P5319" s="43"/>
    </row>
    <row r="5320" spans="7:16" x14ac:dyDescent="0.25">
      <c r="G5320" s="43"/>
      <c r="H5320" s="43"/>
      <c r="I5320" s="43"/>
      <c r="J5320" s="43"/>
      <c r="K5320" s="133"/>
      <c r="L5320" s="43"/>
      <c r="M5320" s="133"/>
      <c r="N5320" s="133"/>
      <c r="O5320" s="43"/>
      <c r="P5320" s="43"/>
    </row>
    <row r="5321" spans="7:16" x14ac:dyDescent="0.25">
      <c r="G5321" s="43"/>
      <c r="H5321" s="43"/>
      <c r="I5321" s="43"/>
      <c r="J5321" s="43"/>
      <c r="K5321" s="133"/>
      <c r="L5321" s="43"/>
      <c r="M5321" s="133"/>
      <c r="N5321" s="133"/>
      <c r="O5321" s="43"/>
      <c r="P5321" s="43"/>
    </row>
    <row r="5322" spans="7:16" x14ac:dyDescent="0.25">
      <c r="G5322" s="43"/>
      <c r="H5322" s="43"/>
      <c r="I5322" s="43"/>
      <c r="J5322" s="43"/>
      <c r="K5322" s="133"/>
      <c r="L5322" s="43"/>
      <c r="M5322" s="133"/>
      <c r="N5322" s="133"/>
      <c r="O5322" s="43"/>
      <c r="P5322" s="43"/>
    </row>
    <row r="5323" spans="7:16" x14ac:dyDescent="0.25">
      <c r="G5323" s="43"/>
      <c r="H5323" s="43"/>
      <c r="I5323" s="43"/>
      <c r="J5323" s="43"/>
      <c r="K5323" s="133"/>
      <c r="L5323" s="43"/>
      <c r="M5323" s="133"/>
      <c r="N5323" s="133"/>
      <c r="O5323" s="43"/>
      <c r="P5323" s="43"/>
    </row>
    <row r="5324" spans="7:16" x14ac:dyDescent="0.25">
      <c r="G5324" s="43"/>
      <c r="H5324" s="43"/>
      <c r="I5324" s="43"/>
      <c r="J5324" s="43"/>
      <c r="K5324" s="133"/>
      <c r="L5324" s="43"/>
      <c r="M5324" s="133"/>
      <c r="N5324" s="133"/>
      <c r="O5324" s="43"/>
      <c r="P5324" s="43"/>
    </row>
    <row r="5325" spans="7:16" x14ac:dyDescent="0.25">
      <c r="G5325" s="43"/>
      <c r="H5325" s="43"/>
      <c r="I5325" s="43"/>
      <c r="J5325" s="43"/>
      <c r="K5325" s="133"/>
      <c r="L5325" s="43"/>
      <c r="M5325" s="133"/>
      <c r="N5325" s="133"/>
      <c r="O5325" s="43"/>
      <c r="P5325" s="43"/>
    </row>
    <row r="5326" spans="7:16" x14ac:dyDescent="0.25">
      <c r="G5326" s="43"/>
      <c r="H5326" s="43"/>
      <c r="I5326" s="43"/>
      <c r="J5326" s="43"/>
      <c r="K5326" s="133"/>
      <c r="L5326" s="43"/>
      <c r="M5326" s="133"/>
      <c r="N5326" s="133"/>
      <c r="O5326" s="43"/>
      <c r="P5326" s="43"/>
    </row>
    <row r="5327" spans="7:16" x14ac:dyDescent="0.25">
      <c r="G5327" s="43"/>
      <c r="H5327" s="43"/>
      <c r="I5327" s="43"/>
      <c r="J5327" s="43"/>
      <c r="K5327" s="133"/>
      <c r="L5327" s="43"/>
      <c r="M5327" s="133"/>
      <c r="N5327" s="133"/>
      <c r="O5327" s="43"/>
      <c r="P5327" s="43"/>
    </row>
    <row r="5328" spans="7:16" x14ac:dyDescent="0.25">
      <c r="G5328" s="43"/>
      <c r="H5328" s="43"/>
      <c r="I5328" s="43"/>
      <c r="J5328" s="43"/>
      <c r="K5328" s="133"/>
      <c r="L5328" s="43"/>
      <c r="M5328" s="133"/>
      <c r="N5328" s="133"/>
      <c r="O5328" s="43"/>
      <c r="P5328" s="43"/>
    </row>
    <row r="5329" spans="7:16" x14ac:dyDescent="0.25">
      <c r="G5329" s="43"/>
      <c r="H5329" s="43"/>
      <c r="I5329" s="43"/>
      <c r="J5329" s="43"/>
      <c r="K5329" s="133"/>
      <c r="L5329" s="43"/>
      <c r="M5329" s="133"/>
      <c r="N5329" s="133"/>
      <c r="O5329" s="43"/>
      <c r="P5329" s="43"/>
    </row>
    <row r="5330" spans="7:16" x14ac:dyDescent="0.25">
      <c r="G5330" s="43"/>
      <c r="H5330" s="43"/>
      <c r="I5330" s="43"/>
      <c r="J5330" s="43"/>
      <c r="K5330" s="133"/>
      <c r="L5330" s="43"/>
      <c r="M5330" s="133"/>
      <c r="N5330" s="133"/>
      <c r="O5330" s="43"/>
      <c r="P5330" s="43"/>
    </row>
    <row r="5331" spans="7:16" x14ac:dyDescent="0.25">
      <c r="G5331" s="43"/>
      <c r="H5331" s="43"/>
      <c r="I5331" s="43"/>
      <c r="J5331" s="43"/>
      <c r="K5331" s="133"/>
      <c r="L5331" s="43"/>
      <c r="M5331" s="133"/>
      <c r="N5331" s="133"/>
      <c r="O5331" s="43"/>
      <c r="P5331" s="43"/>
    </row>
    <row r="5332" spans="7:16" x14ac:dyDescent="0.25">
      <c r="G5332" s="43"/>
      <c r="H5332" s="43"/>
      <c r="I5332" s="43"/>
      <c r="J5332" s="43"/>
      <c r="K5332" s="133"/>
      <c r="L5332" s="43"/>
      <c r="M5332" s="133"/>
      <c r="N5332" s="133"/>
      <c r="O5332" s="43"/>
      <c r="P5332" s="43"/>
    </row>
    <row r="5333" spans="7:16" x14ac:dyDescent="0.25">
      <c r="G5333" s="43"/>
      <c r="H5333" s="43"/>
      <c r="I5333" s="43"/>
      <c r="J5333" s="43"/>
      <c r="K5333" s="133"/>
      <c r="L5333" s="43"/>
      <c r="M5333" s="133"/>
      <c r="N5333" s="133"/>
      <c r="O5333" s="43"/>
      <c r="P5333" s="43"/>
    </row>
    <row r="5334" spans="7:16" x14ac:dyDescent="0.25">
      <c r="G5334" s="43"/>
      <c r="H5334" s="43"/>
      <c r="I5334" s="43"/>
      <c r="J5334" s="43"/>
      <c r="K5334" s="133"/>
      <c r="L5334" s="43"/>
      <c r="M5334" s="133"/>
      <c r="N5334" s="133"/>
      <c r="O5334" s="43"/>
      <c r="P5334" s="43"/>
    </row>
    <row r="5335" spans="7:16" x14ac:dyDescent="0.25">
      <c r="G5335" s="43"/>
      <c r="H5335" s="43"/>
      <c r="I5335" s="43"/>
      <c r="J5335" s="43"/>
      <c r="K5335" s="133"/>
      <c r="L5335" s="43"/>
      <c r="M5335" s="133"/>
      <c r="N5335" s="133"/>
      <c r="O5335" s="43"/>
      <c r="P5335" s="43"/>
    </row>
    <row r="5336" spans="7:16" x14ac:dyDescent="0.25">
      <c r="G5336" s="43"/>
      <c r="H5336" s="43"/>
      <c r="I5336" s="43"/>
      <c r="J5336" s="43"/>
      <c r="K5336" s="133"/>
      <c r="L5336" s="43"/>
      <c r="M5336" s="133"/>
      <c r="N5336" s="133"/>
      <c r="O5336" s="43"/>
      <c r="P5336" s="43"/>
    </row>
    <row r="5337" spans="7:16" x14ac:dyDescent="0.25">
      <c r="G5337" s="43"/>
      <c r="H5337" s="43"/>
      <c r="I5337" s="43"/>
      <c r="J5337" s="43"/>
      <c r="K5337" s="133"/>
      <c r="L5337" s="43"/>
      <c r="M5337" s="133"/>
      <c r="N5337" s="133"/>
      <c r="O5337" s="43"/>
      <c r="P5337" s="43"/>
    </row>
    <row r="5338" spans="7:16" x14ac:dyDescent="0.25">
      <c r="G5338" s="43"/>
      <c r="H5338" s="43"/>
      <c r="I5338" s="43"/>
      <c r="J5338" s="43"/>
      <c r="K5338" s="133"/>
      <c r="L5338" s="43"/>
      <c r="M5338" s="133"/>
      <c r="N5338" s="133"/>
      <c r="O5338" s="43"/>
      <c r="P5338" s="43"/>
    </row>
    <row r="5339" spans="7:16" x14ac:dyDescent="0.25">
      <c r="G5339" s="43"/>
      <c r="H5339" s="43"/>
      <c r="I5339" s="43"/>
      <c r="J5339" s="43"/>
      <c r="K5339" s="133"/>
      <c r="L5339" s="43"/>
      <c r="M5339" s="133"/>
      <c r="N5339" s="133"/>
      <c r="O5339" s="43"/>
      <c r="P5339" s="43"/>
    </row>
    <row r="5340" spans="7:16" x14ac:dyDescent="0.25">
      <c r="G5340" s="43"/>
      <c r="H5340" s="43"/>
      <c r="I5340" s="43"/>
      <c r="J5340" s="43"/>
      <c r="K5340" s="133"/>
      <c r="L5340" s="43"/>
      <c r="M5340" s="133"/>
      <c r="N5340" s="133"/>
      <c r="O5340" s="43"/>
      <c r="P5340" s="43"/>
    </row>
    <row r="5341" spans="7:16" x14ac:dyDescent="0.25">
      <c r="G5341" s="43"/>
      <c r="H5341" s="43"/>
      <c r="I5341" s="43"/>
      <c r="J5341" s="43"/>
      <c r="K5341" s="133"/>
      <c r="L5341" s="43"/>
      <c r="M5341" s="133"/>
      <c r="N5341" s="133"/>
      <c r="O5341" s="43"/>
      <c r="P5341" s="43"/>
    </row>
    <row r="5342" spans="7:16" x14ac:dyDescent="0.25">
      <c r="G5342" s="43"/>
      <c r="H5342" s="43"/>
      <c r="I5342" s="43"/>
      <c r="J5342" s="43"/>
      <c r="K5342" s="133"/>
      <c r="L5342" s="43"/>
      <c r="M5342" s="133"/>
      <c r="N5342" s="133"/>
      <c r="O5342" s="43"/>
      <c r="P5342" s="43"/>
    </row>
    <row r="5343" spans="7:16" x14ac:dyDescent="0.25">
      <c r="G5343" s="43"/>
      <c r="H5343" s="43"/>
      <c r="I5343" s="43"/>
      <c r="J5343" s="43"/>
      <c r="K5343" s="133"/>
      <c r="L5343" s="43"/>
      <c r="M5343" s="133"/>
      <c r="N5343" s="133"/>
      <c r="O5343" s="43"/>
      <c r="P5343" s="43"/>
    </row>
    <row r="5344" spans="7:16" x14ac:dyDescent="0.25">
      <c r="G5344" s="43"/>
      <c r="H5344" s="43"/>
      <c r="I5344" s="43"/>
      <c r="J5344" s="43"/>
      <c r="K5344" s="133"/>
      <c r="L5344" s="43"/>
      <c r="M5344" s="133"/>
      <c r="N5344" s="133"/>
      <c r="O5344" s="43"/>
      <c r="P5344" s="43"/>
    </row>
    <row r="5345" spans="7:16" x14ac:dyDescent="0.25">
      <c r="G5345" s="43"/>
      <c r="H5345" s="43"/>
      <c r="I5345" s="43"/>
      <c r="J5345" s="43"/>
      <c r="K5345" s="133"/>
      <c r="L5345" s="43"/>
      <c r="M5345" s="133"/>
      <c r="N5345" s="133"/>
      <c r="O5345" s="43"/>
      <c r="P5345" s="43"/>
    </row>
    <row r="5346" spans="7:16" x14ac:dyDescent="0.25">
      <c r="G5346" s="43"/>
      <c r="H5346" s="43"/>
      <c r="I5346" s="43"/>
      <c r="J5346" s="43"/>
      <c r="K5346" s="133"/>
      <c r="L5346" s="43"/>
      <c r="M5346" s="133"/>
      <c r="N5346" s="133"/>
      <c r="O5346" s="43"/>
      <c r="P5346" s="43"/>
    </row>
    <row r="5347" spans="7:16" x14ac:dyDescent="0.25">
      <c r="G5347" s="43"/>
      <c r="H5347" s="43"/>
      <c r="I5347" s="43"/>
      <c r="J5347" s="43"/>
      <c r="K5347" s="133"/>
      <c r="L5347" s="43"/>
      <c r="M5347" s="133"/>
      <c r="N5347" s="133"/>
      <c r="O5347" s="43"/>
      <c r="P5347" s="43"/>
    </row>
    <row r="5348" spans="7:16" x14ac:dyDescent="0.25">
      <c r="G5348" s="43"/>
      <c r="H5348" s="43"/>
      <c r="I5348" s="43"/>
      <c r="J5348" s="43"/>
      <c r="K5348" s="133"/>
      <c r="L5348" s="43"/>
      <c r="M5348" s="133"/>
      <c r="N5348" s="133"/>
      <c r="O5348" s="43"/>
      <c r="P5348" s="43"/>
    </row>
    <row r="5349" spans="7:16" x14ac:dyDescent="0.25">
      <c r="G5349" s="43"/>
      <c r="H5349" s="43"/>
      <c r="I5349" s="43"/>
      <c r="J5349" s="43"/>
      <c r="K5349" s="133"/>
      <c r="L5349" s="43"/>
      <c r="M5349" s="133"/>
      <c r="N5349" s="133"/>
      <c r="O5349" s="43"/>
      <c r="P5349" s="43"/>
    </row>
    <row r="5350" spans="7:16" x14ac:dyDescent="0.25">
      <c r="G5350" s="43"/>
      <c r="H5350" s="43"/>
      <c r="I5350" s="43"/>
      <c r="J5350" s="43"/>
      <c r="K5350" s="133"/>
      <c r="L5350" s="43"/>
      <c r="M5350" s="133"/>
      <c r="N5350" s="133"/>
      <c r="O5350" s="43"/>
      <c r="P5350" s="43"/>
    </row>
    <row r="5351" spans="7:16" x14ac:dyDescent="0.25">
      <c r="G5351" s="43"/>
      <c r="H5351" s="43"/>
      <c r="I5351" s="43"/>
      <c r="J5351" s="43"/>
      <c r="K5351" s="133"/>
      <c r="L5351" s="43"/>
      <c r="M5351" s="133"/>
      <c r="N5351" s="133"/>
      <c r="O5351" s="43"/>
      <c r="P5351" s="43"/>
    </row>
    <row r="5352" spans="7:16" x14ac:dyDescent="0.25">
      <c r="G5352" s="43"/>
      <c r="H5352" s="43"/>
      <c r="I5352" s="43"/>
      <c r="J5352" s="43"/>
      <c r="K5352" s="133"/>
      <c r="L5352" s="43"/>
      <c r="M5352" s="133"/>
      <c r="N5352" s="133"/>
      <c r="O5352" s="43"/>
      <c r="P5352" s="43"/>
    </row>
    <row r="5353" spans="7:16" x14ac:dyDescent="0.25">
      <c r="G5353" s="43"/>
      <c r="H5353" s="43"/>
      <c r="I5353" s="43"/>
      <c r="J5353" s="43"/>
      <c r="K5353" s="133"/>
      <c r="L5353" s="43"/>
      <c r="M5353" s="133"/>
      <c r="N5353" s="133"/>
      <c r="O5353" s="43"/>
      <c r="P5353" s="43"/>
    </row>
    <row r="5354" spans="7:16" x14ac:dyDescent="0.25">
      <c r="G5354" s="43"/>
      <c r="H5354" s="43"/>
      <c r="I5354" s="43"/>
      <c r="J5354" s="43"/>
      <c r="K5354" s="133"/>
      <c r="L5354" s="43"/>
      <c r="M5354" s="133"/>
      <c r="N5354" s="133"/>
      <c r="O5354" s="43"/>
      <c r="P5354" s="43"/>
    </row>
    <row r="5355" spans="7:16" x14ac:dyDescent="0.25">
      <c r="G5355" s="43"/>
      <c r="H5355" s="43"/>
      <c r="I5355" s="43"/>
      <c r="J5355" s="43"/>
      <c r="K5355" s="133"/>
      <c r="L5355" s="43"/>
      <c r="M5355" s="133"/>
      <c r="N5355" s="133"/>
      <c r="O5355" s="43"/>
      <c r="P5355" s="43"/>
    </row>
    <row r="5356" spans="7:16" x14ac:dyDescent="0.25">
      <c r="G5356" s="43"/>
      <c r="H5356" s="43"/>
      <c r="I5356" s="43"/>
      <c r="J5356" s="43"/>
      <c r="K5356" s="133"/>
      <c r="L5356" s="43"/>
      <c r="M5356" s="133"/>
      <c r="N5356" s="133"/>
      <c r="O5356" s="43"/>
      <c r="P5356" s="43"/>
    </row>
    <row r="5357" spans="7:16" x14ac:dyDescent="0.25">
      <c r="G5357" s="43"/>
      <c r="H5357" s="43"/>
      <c r="I5357" s="43"/>
      <c r="J5357" s="43"/>
      <c r="K5357" s="133"/>
      <c r="L5357" s="43"/>
      <c r="M5357" s="133"/>
      <c r="N5357" s="133"/>
      <c r="O5357" s="43"/>
      <c r="P5357" s="43"/>
    </row>
    <row r="5358" spans="7:16" x14ac:dyDescent="0.25">
      <c r="G5358" s="43"/>
      <c r="H5358" s="43"/>
      <c r="I5358" s="43"/>
      <c r="J5358" s="43"/>
      <c r="K5358" s="133"/>
      <c r="L5358" s="43"/>
      <c r="M5358" s="133"/>
      <c r="N5358" s="133"/>
      <c r="O5358" s="43"/>
      <c r="P5358" s="43"/>
    </row>
    <row r="5359" spans="7:16" x14ac:dyDescent="0.25">
      <c r="G5359" s="43"/>
      <c r="H5359" s="43"/>
      <c r="I5359" s="43"/>
      <c r="J5359" s="43"/>
      <c r="K5359" s="133"/>
      <c r="L5359" s="43"/>
      <c r="M5359" s="133"/>
      <c r="N5359" s="133"/>
      <c r="O5359" s="43"/>
      <c r="P5359" s="43"/>
    </row>
    <row r="5360" spans="7:16" x14ac:dyDescent="0.25">
      <c r="G5360" s="43"/>
      <c r="H5360" s="43"/>
      <c r="I5360" s="43"/>
      <c r="J5360" s="43"/>
      <c r="K5360" s="133"/>
      <c r="L5360" s="43"/>
      <c r="M5360" s="133"/>
      <c r="N5360" s="133"/>
      <c r="O5360" s="43"/>
      <c r="P5360" s="43"/>
    </row>
    <row r="5361" spans="7:16" x14ac:dyDescent="0.25">
      <c r="G5361" s="43"/>
      <c r="H5361" s="43"/>
      <c r="I5361" s="43"/>
      <c r="J5361" s="43"/>
      <c r="K5361" s="133"/>
      <c r="L5361" s="43"/>
      <c r="M5361" s="133"/>
      <c r="N5361" s="133"/>
      <c r="O5361" s="43"/>
      <c r="P5361" s="43"/>
    </row>
    <row r="5362" spans="7:16" x14ac:dyDescent="0.25">
      <c r="G5362" s="43"/>
      <c r="H5362" s="43"/>
      <c r="I5362" s="43"/>
      <c r="J5362" s="43"/>
      <c r="K5362" s="133"/>
      <c r="L5362" s="43"/>
      <c r="M5362" s="133"/>
      <c r="N5362" s="133"/>
      <c r="O5362" s="43"/>
      <c r="P5362" s="43"/>
    </row>
    <row r="5363" spans="7:16" x14ac:dyDescent="0.25">
      <c r="G5363" s="43"/>
      <c r="H5363" s="43"/>
      <c r="I5363" s="43"/>
      <c r="J5363" s="43"/>
      <c r="K5363" s="133"/>
      <c r="L5363" s="43"/>
      <c r="M5363" s="133"/>
      <c r="N5363" s="133"/>
      <c r="O5363" s="43"/>
      <c r="P5363" s="43"/>
    </row>
    <row r="5364" spans="7:16" x14ac:dyDescent="0.25">
      <c r="G5364" s="43"/>
      <c r="H5364" s="43"/>
      <c r="I5364" s="43"/>
      <c r="J5364" s="43"/>
      <c r="K5364" s="133"/>
      <c r="L5364" s="43"/>
      <c r="M5364" s="133"/>
      <c r="N5364" s="133"/>
      <c r="O5364" s="43"/>
      <c r="P5364" s="43"/>
    </row>
    <row r="5365" spans="7:16" x14ac:dyDescent="0.25">
      <c r="G5365" s="43"/>
      <c r="H5365" s="43"/>
      <c r="I5365" s="43"/>
      <c r="J5365" s="43"/>
      <c r="K5365" s="133"/>
      <c r="L5365" s="43"/>
      <c r="M5365" s="133"/>
      <c r="N5365" s="133"/>
      <c r="O5365" s="43"/>
      <c r="P5365" s="43"/>
    </row>
    <row r="5366" spans="7:16" x14ac:dyDescent="0.25">
      <c r="G5366" s="43"/>
      <c r="H5366" s="43"/>
      <c r="I5366" s="43"/>
      <c r="J5366" s="43"/>
      <c r="K5366" s="133"/>
      <c r="L5366" s="43"/>
      <c r="M5366" s="133"/>
      <c r="N5366" s="133"/>
      <c r="O5366" s="43"/>
      <c r="P5366" s="43"/>
    </row>
    <row r="5367" spans="7:16" x14ac:dyDescent="0.25">
      <c r="G5367" s="43"/>
      <c r="H5367" s="43"/>
      <c r="I5367" s="43"/>
      <c r="J5367" s="43"/>
      <c r="K5367" s="133"/>
      <c r="L5367" s="43"/>
      <c r="M5367" s="133"/>
      <c r="N5367" s="133"/>
      <c r="O5367" s="43"/>
      <c r="P5367" s="43"/>
    </row>
    <row r="5368" spans="7:16" x14ac:dyDescent="0.25">
      <c r="G5368" s="43"/>
      <c r="H5368" s="43"/>
      <c r="I5368" s="43"/>
      <c r="J5368" s="43"/>
      <c r="K5368" s="133"/>
      <c r="L5368" s="43"/>
      <c r="M5368" s="133"/>
      <c r="N5368" s="133"/>
      <c r="O5368" s="43"/>
      <c r="P5368" s="43"/>
    </row>
    <row r="5369" spans="7:16" x14ac:dyDescent="0.25">
      <c r="G5369" s="43"/>
      <c r="H5369" s="43"/>
      <c r="I5369" s="43"/>
      <c r="J5369" s="43"/>
      <c r="K5369" s="133"/>
      <c r="L5369" s="43"/>
      <c r="M5369" s="133"/>
      <c r="N5369" s="133"/>
      <c r="O5369" s="43"/>
      <c r="P5369" s="43"/>
    </row>
    <row r="5370" spans="7:16" x14ac:dyDescent="0.25">
      <c r="G5370" s="43"/>
      <c r="H5370" s="43"/>
      <c r="I5370" s="43"/>
      <c r="J5370" s="43"/>
      <c r="K5370" s="133"/>
      <c r="L5370" s="43"/>
      <c r="M5370" s="133"/>
      <c r="N5370" s="133"/>
      <c r="O5370" s="43"/>
      <c r="P5370" s="43"/>
    </row>
    <row r="5371" spans="7:16" x14ac:dyDescent="0.25">
      <c r="G5371" s="43"/>
      <c r="H5371" s="43"/>
      <c r="I5371" s="43"/>
      <c r="J5371" s="43"/>
      <c r="K5371" s="133"/>
      <c r="L5371" s="43"/>
      <c r="M5371" s="133"/>
      <c r="N5371" s="133"/>
      <c r="O5371" s="43"/>
      <c r="P5371" s="43"/>
    </row>
    <row r="5372" spans="7:16" x14ac:dyDescent="0.25">
      <c r="G5372" s="43"/>
      <c r="H5372" s="43"/>
      <c r="I5372" s="43"/>
      <c r="J5372" s="43"/>
      <c r="K5372" s="133"/>
      <c r="L5372" s="43"/>
      <c r="M5372" s="133"/>
      <c r="N5372" s="133"/>
      <c r="O5372" s="43"/>
      <c r="P5372" s="43"/>
    </row>
    <row r="5373" spans="7:16" x14ac:dyDescent="0.25">
      <c r="G5373" s="43"/>
      <c r="H5373" s="43"/>
      <c r="I5373" s="43"/>
      <c r="J5373" s="43"/>
      <c r="K5373" s="133"/>
      <c r="L5373" s="43"/>
      <c r="M5373" s="133"/>
      <c r="N5373" s="133"/>
      <c r="O5373" s="43"/>
      <c r="P5373" s="43"/>
    </row>
    <row r="5374" spans="7:16" x14ac:dyDescent="0.25">
      <c r="G5374" s="43"/>
      <c r="H5374" s="43"/>
      <c r="I5374" s="43"/>
      <c r="J5374" s="43"/>
      <c r="K5374" s="133"/>
      <c r="L5374" s="43"/>
      <c r="M5374" s="133"/>
      <c r="N5374" s="133"/>
      <c r="O5374" s="43"/>
      <c r="P5374" s="43"/>
    </row>
    <row r="5375" spans="7:16" x14ac:dyDescent="0.25">
      <c r="G5375" s="43"/>
      <c r="H5375" s="43"/>
      <c r="I5375" s="43"/>
      <c r="J5375" s="43"/>
      <c r="K5375" s="133"/>
      <c r="L5375" s="43"/>
      <c r="M5375" s="133"/>
      <c r="N5375" s="133"/>
      <c r="O5375" s="43"/>
      <c r="P5375" s="43"/>
    </row>
    <row r="5376" spans="7:16" x14ac:dyDescent="0.25">
      <c r="G5376" s="43"/>
      <c r="H5376" s="43"/>
      <c r="I5376" s="43"/>
      <c r="J5376" s="43"/>
      <c r="K5376" s="133"/>
      <c r="L5376" s="43"/>
      <c r="M5376" s="133"/>
      <c r="N5376" s="133"/>
      <c r="O5376" s="43"/>
      <c r="P5376" s="43"/>
    </row>
    <row r="5377" spans="7:16" x14ac:dyDescent="0.25">
      <c r="G5377" s="43"/>
      <c r="H5377" s="43"/>
      <c r="I5377" s="43"/>
      <c r="J5377" s="43"/>
      <c r="K5377" s="133"/>
      <c r="L5377" s="43"/>
      <c r="M5377" s="133"/>
      <c r="N5377" s="133"/>
      <c r="O5377" s="43"/>
      <c r="P5377" s="43"/>
    </row>
    <row r="5378" spans="7:16" x14ac:dyDescent="0.25">
      <c r="G5378" s="43"/>
      <c r="H5378" s="43"/>
      <c r="I5378" s="43"/>
      <c r="J5378" s="43"/>
      <c r="K5378" s="133"/>
      <c r="L5378" s="43"/>
      <c r="M5378" s="133"/>
      <c r="N5378" s="133"/>
      <c r="O5378" s="43"/>
      <c r="P5378" s="43"/>
    </row>
    <row r="5379" spans="7:16" x14ac:dyDescent="0.25">
      <c r="G5379" s="43"/>
      <c r="H5379" s="43"/>
      <c r="I5379" s="43"/>
      <c r="J5379" s="43"/>
      <c r="K5379" s="133"/>
      <c r="L5379" s="43"/>
      <c r="M5379" s="133"/>
      <c r="N5379" s="133"/>
      <c r="O5379" s="43"/>
      <c r="P5379" s="43"/>
    </row>
    <row r="5380" spans="7:16" x14ac:dyDescent="0.25">
      <c r="G5380" s="43"/>
      <c r="H5380" s="43"/>
      <c r="I5380" s="43"/>
      <c r="J5380" s="43"/>
      <c r="K5380" s="133"/>
      <c r="L5380" s="43"/>
      <c r="M5380" s="133"/>
      <c r="N5380" s="133"/>
      <c r="O5380" s="43"/>
      <c r="P5380" s="43"/>
    </row>
    <row r="5381" spans="7:16" x14ac:dyDescent="0.25">
      <c r="G5381" s="43"/>
      <c r="H5381" s="43"/>
      <c r="I5381" s="43"/>
      <c r="J5381" s="43"/>
      <c r="K5381" s="133"/>
      <c r="L5381" s="43"/>
      <c r="M5381" s="133"/>
      <c r="N5381" s="133"/>
      <c r="O5381" s="43"/>
      <c r="P5381" s="43"/>
    </row>
    <row r="5382" spans="7:16" x14ac:dyDescent="0.25">
      <c r="G5382" s="43"/>
      <c r="H5382" s="43"/>
      <c r="I5382" s="43"/>
      <c r="J5382" s="43"/>
      <c r="K5382" s="133"/>
      <c r="L5382" s="43"/>
      <c r="M5382" s="133"/>
      <c r="N5382" s="133"/>
      <c r="O5382" s="43"/>
      <c r="P5382" s="43"/>
    </row>
    <row r="5383" spans="7:16" x14ac:dyDescent="0.25">
      <c r="G5383" s="43"/>
      <c r="H5383" s="43"/>
      <c r="I5383" s="43"/>
      <c r="J5383" s="43"/>
      <c r="K5383" s="133"/>
      <c r="L5383" s="43"/>
      <c r="M5383" s="133"/>
      <c r="N5383" s="133"/>
      <c r="O5383" s="43"/>
      <c r="P5383" s="43"/>
    </row>
    <row r="5384" spans="7:16" x14ac:dyDescent="0.25">
      <c r="G5384" s="43"/>
      <c r="H5384" s="43"/>
      <c r="I5384" s="43"/>
      <c r="J5384" s="43"/>
      <c r="K5384" s="133"/>
      <c r="L5384" s="43"/>
      <c r="M5384" s="133"/>
      <c r="N5384" s="133"/>
      <c r="O5384" s="43"/>
      <c r="P5384" s="43"/>
    </row>
    <row r="5385" spans="7:16" x14ac:dyDescent="0.25">
      <c r="G5385" s="43"/>
      <c r="H5385" s="43"/>
      <c r="I5385" s="43"/>
      <c r="J5385" s="43"/>
      <c r="K5385" s="133"/>
      <c r="L5385" s="43"/>
      <c r="M5385" s="133"/>
      <c r="N5385" s="133"/>
      <c r="O5385" s="43"/>
      <c r="P5385" s="43"/>
    </row>
    <row r="5386" spans="7:16" x14ac:dyDescent="0.25">
      <c r="G5386" s="43"/>
      <c r="H5386" s="43"/>
      <c r="I5386" s="43"/>
      <c r="J5386" s="43"/>
      <c r="K5386" s="133"/>
      <c r="L5386" s="43"/>
      <c r="M5386" s="133"/>
      <c r="N5386" s="133"/>
      <c r="O5386" s="43"/>
      <c r="P5386" s="43"/>
    </row>
    <row r="5387" spans="7:16" x14ac:dyDescent="0.25">
      <c r="G5387" s="43"/>
      <c r="H5387" s="43"/>
      <c r="I5387" s="43"/>
      <c r="J5387" s="43"/>
      <c r="K5387" s="133"/>
      <c r="L5387" s="43"/>
      <c r="M5387" s="133"/>
      <c r="N5387" s="133"/>
      <c r="O5387" s="43"/>
      <c r="P5387" s="43"/>
    </row>
    <row r="5388" spans="7:16" x14ac:dyDescent="0.25">
      <c r="G5388" s="43"/>
      <c r="H5388" s="43"/>
      <c r="I5388" s="43"/>
      <c r="J5388" s="43"/>
      <c r="K5388" s="133"/>
      <c r="L5388" s="43"/>
      <c r="M5388" s="133"/>
      <c r="N5388" s="133"/>
      <c r="O5388" s="43"/>
      <c r="P5388" s="43"/>
    </row>
    <row r="5389" spans="7:16" x14ac:dyDescent="0.25">
      <c r="G5389" s="43"/>
      <c r="H5389" s="43"/>
      <c r="I5389" s="43"/>
      <c r="J5389" s="43"/>
      <c r="K5389" s="133"/>
      <c r="L5389" s="43"/>
      <c r="M5389" s="133"/>
      <c r="N5389" s="133"/>
      <c r="O5389" s="43"/>
      <c r="P5389" s="43"/>
    </row>
    <row r="5390" spans="7:16" x14ac:dyDescent="0.25">
      <c r="G5390" s="43"/>
      <c r="H5390" s="43"/>
      <c r="I5390" s="43"/>
      <c r="J5390" s="43"/>
      <c r="K5390" s="133"/>
      <c r="L5390" s="43"/>
      <c r="M5390" s="133"/>
      <c r="N5390" s="133"/>
      <c r="O5390" s="43"/>
      <c r="P5390" s="43"/>
    </row>
    <row r="5391" spans="7:16" x14ac:dyDescent="0.25">
      <c r="G5391" s="43"/>
      <c r="H5391" s="43"/>
      <c r="I5391" s="43"/>
      <c r="J5391" s="43"/>
      <c r="K5391" s="133"/>
      <c r="L5391" s="43"/>
      <c r="M5391" s="133"/>
      <c r="N5391" s="133"/>
      <c r="O5391" s="43"/>
      <c r="P5391" s="43"/>
    </row>
    <row r="5392" spans="7:16" x14ac:dyDescent="0.25">
      <c r="G5392" s="43"/>
      <c r="H5392" s="43"/>
      <c r="I5392" s="43"/>
      <c r="J5392" s="43"/>
      <c r="K5392" s="133"/>
      <c r="L5392" s="43"/>
      <c r="M5392" s="133"/>
      <c r="N5392" s="133"/>
      <c r="O5392" s="43"/>
      <c r="P5392" s="43"/>
    </row>
    <row r="5393" spans="7:16" x14ac:dyDescent="0.25">
      <c r="G5393" s="43"/>
      <c r="H5393" s="43"/>
      <c r="I5393" s="43"/>
      <c r="J5393" s="43"/>
      <c r="K5393" s="133"/>
      <c r="L5393" s="43"/>
      <c r="M5393" s="133"/>
      <c r="N5393" s="133"/>
      <c r="O5393" s="43"/>
      <c r="P5393" s="43"/>
    </row>
    <row r="5394" spans="7:16" x14ac:dyDescent="0.25">
      <c r="G5394" s="43"/>
      <c r="H5394" s="43"/>
      <c r="I5394" s="43"/>
      <c r="J5394" s="43"/>
      <c r="K5394" s="133"/>
      <c r="L5394" s="43"/>
      <c r="M5394" s="133"/>
      <c r="N5394" s="133"/>
      <c r="O5394" s="43"/>
      <c r="P5394" s="43"/>
    </row>
    <row r="5395" spans="7:16" x14ac:dyDescent="0.25">
      <c r="G5395" s="43"/>
      <c r="H5395" s="43"/>
      <c r="I5395" s="43"/>
      <c r="J5395" s="43"/>
      <c r="K5395" s="133"/>
      <c r="L5395" s="43"/>
      <c r="M5395" s="133"/>
      <c r="N5395" s="133"/>
      <c r="O5395" s="43"/>
      <c r="P5395" s="43"/>
    </row>
    <row r="5396" spans="7:16" x14ac:dyDescent="0.25">
      <c r="G5396" s="43"/>
      <c r="H5396" s="43"/>
      <c r="I5396" s="43"/>
      <c r="J5396" s="43"/>
      <c r="K5396" s="133"/>
      <c r="L5396" s="43"/>
      <c r="M5396" s="133"/>
      <c r="N5396" s="133"/>
      <c r="O5396" s="43"/>
      <c r="P5396" s="43"/>
    </row>
    <row r="5397" spans="7:16" x14ac:dyDescent="0.25">
      <c r="G5397" s="43"/>
      <c r="H5397" s="43"/>
      <c r="I5397" s="43"/>
      <c r="J5397" s="43"/>
      <c r="K5397" s="133"/>
      <c r="L5397" s="43"/>
      <c r="M5397" s="133"/>
      <c r="N5397" s="133"/>
      <c r="O5397" s="43"/>
      <c r="P5397" s="43"/>
    </row>
    <row r="5398" spans="7:16" x14ac:dyDescent="0.25">
      <c r="G5398" s="43"/>
      <c r="H5398" s="43"/>
      <c r="I5398" s="43"/>
      <c r="J5398" s="43"/>
      <c r="K5398" s="133"/>
      <c r="L5398" s="43"/>
      <c r="M5398" s="133"/>
      <c r="N5398" s="133"/>
      <c r="O5398" s="43"/>
      <c r="P5398" s="43"/>
    </row>
    <row r="5399" spans="7:16" x14ac:dyDescent="0.25">
      <c r="G5399" s="43"/>
      <c r="H5399" s="43"/>
      <c r="I5399" s="43"/>
      <c r="J5399" s="43"/>
      <c r="K5399" s="133"/>
      <c r="L5399" s="43"/>
      <c r="M5399" s="133"/>
      <c r="N5399" s="133"/>
      <c r="O5399" s="43"/>
      <c r="P5399" s="43"/>
    </row>
    <row r="5400" spans="7:16" x14ac:dyDescent="0.25">
      <c r="G5400" s="43"/>
      <c r="H5400" s="43"/>
      <c r="I5400" s="43"/>
      <c r="J5400" s="43"/>
      <c r="K5400" s="133"/>
      <c r="L5400" s="43"/>
      <c r="M5400" s="133"/>
      <c r="N5400" s="133"/>
      <c r="O5400" s="43"/>
      <c r="P5400" s="43"/>
    </row>
    <row r="5401" spans="7:16" x14ac:dyDescent="0.25">
      <c r="G5401" s="43"/>
      <c r="H5401" s="43"/>
      <c r="I5401" s="43"/>
      <c r="J5401" s="43"/>
      <c r="K5401" s="133"/>
      <c r="L5401" s="43"/>
      <c r="M5401" s="133"/>
      <c r="N5401" s="133"/>
      <c r="O5401" s="43"/>
      <c r="P5401" s="43"/>
    </row>
    <row r="5402" spans="7:16" x14ac:dyDescent="0.25">
      <c r="G5402" s="43"/>
      <c r="H5402" s="43"/>
      <c r="I5402" s="43"/>
      <c r="J5402" s="43"/>
      <c r="K5402" s="133"/>
      <c r="L5402" s="43"/>
      <c r="M5402" s="133"/>
      <c r="N5402" s="133"/>
      <c r="O5402" s="43"/>
      <c r="P5402" s="43"/>
    </row>
    <row r="5403" spans="7:16" x14ac:dyDescent="0.25">
      <c r="G5403" s="43"/>
      <c r="H5403" s="43"/>
      <c r="I5403" s="43"/>
      <c r="J5403" s="43"/>
      <c r="K5403" s="133"/>
      <c r="L5403" s="43"/>
      <c r="M5403" s="133"/>
      <c r="N5403" s="133"/>
      <c r="O5403" s="43"/>
      <c r="P5403" s="43"/>
    </row>
    <row r="5404" spans="7:16" x14ac:dyDescent="0.25">
      <c r="G5404" s="43"/>
      <c r="H5404" s="43"/>
      <c r="I5404" s="43"/>
      <c r="J5404" s="43"/>
      <c r="K5404" s="133"/>
      <c r="L5404" s="43"/>
      <c r="M5404" s="133"/>
      <c r="N5404" s="133"/>
      <c r="O5404" s="43"/>
      <c r="P5404" s="43"/>
    </row>
    <row r="5405" spans="7:16" x14ac:dyDescent="0.25">
      <c r="G5405" s="43"/>
      <c r="H5405" s="43"/>
      <c r="I5405" s="43"/>
      <c r="J5405" s="43"/>
      <c r="K5405" s="133"/>
      <c r="L5405" s="43"/>
      <c r="M5405" s="133"/>
      <c r="N5405" s="133"/>
      <c r="O5405" s="43"/>
      <c r="P5405" s="43"/>
    </row>
    <row r="5406" spans="7:16" x14ac:dyDescent="0.25">
      <c r="G5406" s="43"/>
      <c r="H5406" s="43"/>
      <c r="I5406" s="43"/>
      <c r="J5406" s="43"/>
      <c r="K5406" s="133"/>
      <c r="L5406" s="43"/>
      <c r="M5406" s="133"/>
      <c r="N5406" s="133"/>
      <c r="O5406" s="43"/>
      <c r="P5406" s="43"/>
    </row>
    <row r="5407" spans="7:16" x14ac:dyDescent="0.25">
      <c r="G5407" s="43"/>
      <c r="H5407" s="43"/>
      <c r="I5407" s="43"/>
      <c r="J5407" s="43"/>
      <c r="K5407" s="133"/>
      <c r="L5407" s="43"/>
      <c r="M5407" s="133"/>
      <c r="N5407" s="133"/>
      <c r="O5407" s="43"/>
      <c r="P5407" s="43"/>
    </row>
    <row r="5408" spans="7:16" x14ac:dyDescent="0.25">
      <c r="G5408" s="43"/>
      <c r="H5408" s="43"/>
      <c r="I5408" s="43"/>
      <c r="J5408" s="43"/>
      <c r="K5408" s="133"/>
      <c r="L5408" s="43"/>
      <c r="M5408" s="133"/>
      <c r="N5408" s="133"/>
      <c r="O5408" s="43"/>
      <c r="P5408" s="43"/>
    </row>
    <row r="5409" spans="7:16" x14ac:dyDescent="0.25">
      <c r="G5409" s="43"/>
      <c r="H5409" s="43"/>
      <c r="I5409" s="43"/>
      <c r="J5409" s="43"/>
      <c r="K5409" s="133"/>
      <c r="L5409" s="43"/>
      <c r="M5409" s="133"/>
      <c r="N5409" s="133"/>
      <c r="O5409" s="43"/>
      <c r="P5409" s="43"/>
    </row>
    <row r="5410" spans="7:16" x14ac:dyDescent="0.25">
      <c r="G5410" s="43"/>
      <c r="H5410" s="43"/>
      <c r="I5410" s="43"/>
      <c r="J5410" s="43"/>
      <c r="K5410" s="133"/>
      <c r="L5410" s="43"/>
      <c r="M5410" s="133"/>
      <c r="N5410" s="133"/>
      <c r="O5410" s="43"/>
      <c r="P5410" s="43"/>
    </row>
    <row r="5411" spans="7:16" x14ac:dyDescent="0.25">
      <c r="G5411" s="43"/>
      <c r="H5411" s="43"/>
      <c r="I5411" s="43"/>
      <c r="J5411" s="43"/>
      <c r="K5411" s="133"/>
      <c r="L5411" s="43"/>
      <c r="M5411" s="133"/>
      <c r="N5411" s="133"/>
      <c r="O5411" s="43"/>
      <c r="P5411" s="43"/>
    </row>
    <row r="5412" spans="7:16" x14ac:dyDescent="0.25">
      <c r="G5412" s="43"/>
      <c r="H5412" s="43"/>
      <c r="I5412" s="43"/>
      <c r="J5412" s="43"/>
      <c r="K5412" s="133"/>
      <c r="L5412" s="43"/>
      <c r="M5412" s="133"/>
      <c r="N5412" s="133"/>
      <c r="O5412" s="43"/>
      <c r="P5412" s="43"/>
    </row>
    <row r="5413" spans="7:16" x14ac:dyDescent="0.25">
      <c r="G5413" s="43"/>
      <c r="H5413" s="43"/>
      <c r="I5413" s="43"/>
      <c r="J5413" s="43"/>
      <c r="K5413" s="133"/>
      <c r="L5413" s="43"/>
      <c r="M5413" s="133"/>
      <c r="N5413" s="133"/>
      <c r="O5413" s="43"/>
      <c r="P5413" s="43"/>
    </row>
    <row r="5414" spans="7:16" x14ac:dyDescent="0.25">
      <c r="G5414" s="43"/>
      <c r="H5414" s="43"/>
      <c r="I5414" s="43"/>
      <c r="J5414" s="43"/>
      <c r="K5414" s="133"/>
      <c r="L5414" s="43"/>
      <c r="M5414" s="133"/>
      <c r="N5414" s="133"/>
      <c r="O5414" s="43"/>
      <c r="P5414" s="43"/>
    </row>
    <row r="5415" spans="7:16" x14ac:dyDescent="0.25">
      <c r="G5415" s="43"/>
      <c r="H5415" s="43"/>
      <c r="I5415" s="43"/>
      <c r="J5415" s="43"/>
      <c r="K5415" s="133"/>
      <c r="L5415" s="43"/>
      <c r="M5415" s="133"/>
      <c r="N5415" s="133"/>
      <c r="O5415" s="43"/>
      <c r="P5415" s="43"/>
    </row>
    <row r="5416" spans="7:16" x14ac:dyDescent="0.25">
      <c r="G5416" s="43"/>
      <c r="H5416" s="43"/>
      <c r="I5416" s="43"/>
      <c r="J5416" s="43"/>
      <c r="K5416" s="133"/>
      <c r="L5416" s="43"/>
      <c r="M5416" s="133"/>
      <c r="N5416" s="133"/>
      <c r="O5416" s="43"/>
      <c r="P5416" s="43"/>
    </row>
    <row r="5417" spans="7:16" x14ac:dyDescent="0.25">
      <c r="G5417" s="43"/>
      <c r="H5417" s="43"/>
      <c r="I5417" s="43"/>
      <c r="J5417" s="43"/>
      <c r="K5417" s="133"/>
      <c r="L5417" s="43"/>
      <c r="M5417" s="133"/>
      <c r="N5417" s="133"/>
      <c r="O5417" s="43"/>
      <c r="P5417" s="43"/>
    </row>
    <row r="5418" spans="7:16" x14ac:dyDescent="0.25">
      <c r="G5418" s="43"/>
      <c r="H5418" s="43"/>
      <c r="I5418" s="43"/>
      <c r="J5418" s="43"/>
      <c r="K5418" s="133"/>
      <c r="L5418" s="43"/>
      <c r="M5418" s="133"/>
      <c r="N5418" s="133"/>
      <c r="O5418" s="43"/>
      <c r="P5418" s="43"/>
    </row>
    <row r="5419" spans="7:16" x14ac:dyDescent="0.25">
      <c r="G5419" s="43"/>
      <c r="H5419" s="43"/>
      <c r="I5419" s="43"/>
      <c r="J5419" s="43"/>
      <c r="K5419" s="133"/>
      <c r="L5419" s="43"/>
      <c r="M5419" s="133"/>
      <c r="N5419" s="133"/>
      <c r="O5419" s="43"/>
      <c r="P5419" s="43"/>
    </row>
    <row r="5420" spans="7:16" x14ac:dyDescent="0.25">
      <c r="G5420" s="43"/>
      <c r="H5420" s="43"/>
      <c r="I5420" s="43"/>
      <c r="J5420" s="43"/>
      <c r="K5420" s="133"/>
      <c r="L5420" s="43"/>
      <c r="M5420" s="133"/>
      <c r="N5420" s="133"/>
      <c r="O5420" s="43"/>
      <c r="P5420" s="43"/>
    </row>
    <row r="5421" spans="7:16" x14ac:dyDescent="0.25">
      <c r="G5421" s="43"/>
      <c r="H5421" s="43"/>
      <c r="I5421" s="43"/>
      <c r="J5421" s="43"/>
      <c r="K5421" s="133"/>
      <c r="L5421" s="43"/>
      <c r="M5421" s="133"/>
      <c r="N5421" s="133"/>
      <c r="O5421" s="43"/>
      <c r="P5421" s="43"/>
    </row>
    <row r="5422" spans="7:16" x14ac:dyDescent="0.25">
      <c r="G5422" s="43"/>
      <c r="H5422" s="43"/>
      <c r="I5422" s="43"/>
      <c r="J5422" s="43"/>
      <c r="K5422" s="133"/>
      <c r="L5422" s="43"/>
      <c r="M5422" s="133"/>
      <c r="N5422" s="133"/>
      <c r="O5422" s="43"/>
      <c r="P5422" s="43"/>
    </row>
    <row r="5423" spans="7:16" x14ac:dyDescent="0.25">
      <c r="G5423" s="43"/>
      <c r="H5423" s="43"/>
      <c r="I5423" s="43"/>
      <c r="J5423" s="43"/>
      <c r="K5423" s="133"/>
      <c r="L5423" s="43"/>
      <c r="M5423" s="133"/>
      <c r="N5423" s="133"/>
      <c r="O5423" s="43"/>
      <c r="P5423" s="43"/>
    </row>
    <row r="5424" spans="7:16" x14ac:dyDescent="0.25">
      <c r="G5424" s="43"/>
      <c r="H5424" s="43"/>
      <c r="I5424" s="43"/>
      <c r="J5424" s="43"/>
      <c r="K5424" s="133"/>
      <c r="L5424" s="43"/>
      <c r="M5424" s="133"/>
      <c r="N5424" s="133"/>
      <c r="O5424" s="43"/>
      <c r="P5424" s="43"/>
    </row>
    <row r="5425" spans="7:16" x14ac:dyDescent="0.25">
      <c r="G5425" s="43"/>
      <c r="H5425" s="43"/>
      <c r="I5425" s="43"/>
      <c r="J5425" s="43"/>
      <c r="K5425" s="133"/>
      <c r="L5425" s="43"/>
      <c r="M5425" s="133"/>
      <c r="N5425" s="133"/>
      <c r="O5425" s="43"/>
      <c r="P5425" s="43"/>
    </row>
    <row r="5426" spans="7:16" x14ac:dyDescent="0.25">
      <c r="G5426" s="43"/>
      <c r="H5426" s="43"/>
      <c r="I5426" s="43"/>
      <c r="J5426" s="43"/>
      <c r="K5426" s="133"/>
      <c r="L5426" s="43"/>
      <c r="M5426" s="133"/>
      <c r="N5426" s="133"/>
      <c r="O5426" s="43"/>
      <c r="P5426" s="43"/>
    </row>
    <row r="5427" spans="7:16" x14ac:dyDescent="0.25">
      <c r="G5427" s="43"/>
      <c r="H5427" s="43"/>
      <c r="I5427" s="43"/>
      <c r="J5427" s="43"/>
      <c r="K5427" s="133"/>
      <c r="L5427" s="43"/>
      <c r="M5427" s="133"/>
      <c r="N5427" s="133"/>
      <c r="O5427" s="43"/>
      <c r="P5427" s="43"/>
    </row>
    <row r="5428" spans="7:16" x14ac:dyDescent="0.25">
      <c r="G5428" s="43"/>
      <c r="H5428" s="43"/>
      <c r="I5428" s="43"/>
      <c r="J5428" s="43"/>
      <c r="K5428" s="133"/>
      <c r="L5428" s="43"/>
      <c r="M5428" s="133"/>
      <c r="N5428" s="133"/>
      <c r="O5428" s="43"/>
      <c r="P5428" s="43"/>
    </row>
    <row r="5429" spans="7:16" x14ac:dyDescent="0.25">
      <c r="G5429" s="43"/>
      <c r="H5429" s="43"/>
      <c r="I5429" s="43"/>
      <c r="J5429" s="43"/>
      <c r="K5429" s="133"/>
      <c r="L5429" s="43"/>
      <c r="M5429" s="133"/>
      <c r="N5429" s="133"/>
      <c r="O5429" s="43"/>
      <c r="P5429" s="43"/>
    </row>
    <row r="5430" spans="7:16" x14ac:dyDescent="0.25">
      <c r="G5430" s="43"/>
      <c r="H5430" s="43"/>
      <c r="I5430" s="43"/>
      <c r="J5430" s="43"/>
      <c r="K5430" s="133"/>
      <c r="L5430" s="43"/>
      <c r="M5430" s="133"/>
      <c r="N5430" s="133"/>
      <c r="O5430" s="43"/>
      <c r="P5430" s="43"/>
    </row>
    <row r="5431" spans="7:16" x14ac:dyDescent="0.25">
      <c r="G5431" s="43"/>
      <c r="H5431" s="43"/>
      <c r="I5431" s="43"/>
      <c r="J5431" s="43"/>
      <c r="K5431" s="133"/>
      <c r="L5431" s="43"/>
      <c r="M5431" s="133"/>
      <c r="N5431" s="133"/>
      <c r="O5431" s="43"/>
      <c r="P5431" s="43"/>
    </row>
    <row r="5432" spans="7:16" x14ac:dyDescent="0.25">
      <c r="G5432" s="43"/>
      <c r="H5432" s="43"/>
      <c r="I5432" s="43"/>
      <c r="J5432" s="43"/>
      <c r="K5432" s="133"/>
      <c r="L5432" s="43"/>
      <c r="M5432" s="133"/>
      <c r="N5432" s="133"/>
      <c r="O5432" s="43"/>
      <c r="P5432" s="43"/>
    </row>
    <row r="5433" spans="7:16" x14ac:dyDescent="0.25">
      <c r="G5433" s="43"/>
      <c r="H5433" s="43"/>
      <c r="I5433" s="43"/>
      <c r="J5433" s="43"/>
      <c r="K5433" s="133"/>
      <c r="L5433" s="43"/>
      <c r="M5433" s="133"/>
      <c r="N5433" s="133"/>
      <c r="O5433" s="43"/>
      <c r="P5433" s="43"/>
    </row>
    <row r="5434" spans="7:16" x14ac:dyDescent="0.25">
      <c r="G5434" s="43"/>
      <c r="H5434" s="43"/>
      <c r="I5434" s="43"/>
      <c r="J5434" s="43"/>
      <c r="K5434" s="133"/>
      <c r="L5434" s="43"/>
      <c r="M5434" s="133"/>
      <c r="N5434" s="133"/>
      <c r="O5434" s="43"/>
      <c r="P5434" s="43"/>
    </row>
    <row r="5435" spans="7:16" x14ac:dyDescent="0.25">
      <c r="G5435" s="43"/>
      <c r="H5435" s="43"/>
      <c r="I5435" s="43"/>
      <c r="J5435" s="43"/>
      <c r="K5435" s="133"/>
      <c r="L5435" s="43"/>
      <c r="M5435" s="133"/>
      <c r="N5435" s="133"/>
      <c r="O5435" s="43"/>
      <c r="P5435" s="43"/>
    </row>
    <row r="5436" spans="7:16" x14ac:dyDescent="0.25">
      <c r="G5436" s="43"/>
      <c r="H5436" s="43"/>
      <c r="I5436" s="43"/>
      <c r="J5436" s="43"/>
      <c r="K5436" s="133"/>
      <c r="L5436" s="43"/>
      <c r="M5436" s="133"/>
      <c r="N5436" s="133"/>
      <c r="O5436" s="43"/>
      <c r="P5436" s="43"/>
    </row>
    <row r="5437" spans="7:16" x14ac:dyDescent="0.25">
      <c r="G5437" s="43"/>
      <c r="H5437" s="43"/>
      <c r="I5437" s="43"/>
      <c r="J5437" s="43"/>
      <c r="K5437" s="133"/>
      <c r="L5437" s="43"/>
      <c r="M5437" s="133"/>
      <c r="N5437" s="133"/>
      <c r="O5437" s="43"/>
      <c r="P5437" s="43"/>
    </row>
    <row r="5438" spans="7:16" x14ac:dyDescent="0.25">
      <c r="G5438" s="43"/>
      <c r="H5438" s="43"/>
      <c r="I5438" s="43"/>
      <c r="J5438" s="43"/>
      <c r="K5438" s="133"/>
      <c r="L5438" s="43"/>
      <c r="M5438" s="133"/>
      <c r="N5438" s="133"/>
      <c r="O5438" s="43"/>
      <c r="P5438" s="43"/>
    </row>
    <row r="5439" spans="7:16" x14ac:dyDescent="0.25">
      <c r="G5439" s="43"/>
      <c r="H5439" s="43"/>
      <c r="I5439" s="43"/>
      <c r="J5439" s="43"/>
      <c r="K5439" s="133"/>
      <c r="L5439" s="43"/>
      <c r="M5439" s="133"/>
      <c r="N5439" s="133"/>
      <c r="O5439" s="43"/>
      <c r="P5439" s="43"/>
    </row>
    <row r="5440" spans="7:16" x14ac:dyDescent="0.25">
      <c r="G5440" s="43"/>
      <c r="H5440" s="43"/>
      <c r="I5440" s="43"/>
      <c r="J5440" s="43"/>
      <c r="K5440" s="133"/>
      <c r="L5440" s="43"/>
      <c r="M5440" s="133"/>
      <c r="N5440" s="133"/>
      <c r="O5440" s="43"/>
      <c r="P5440" s="43"/>
    </row>
    <row r="5441" spans="7:16" x14ac:dyDescent="0.25">
      <c r="G5441" s="43"/>
      <c r="H5441" s="43"/>
      <c r="I5441" s="43"/>
      <c r="J5441" s="43"/>
      <c r="K5441" s="133"/>
      <c r="L5441" s="43"/>
      <c r="M5441" s="133"/>
      <c r="N5441" s="133"/>
      <c r="O5441" s="43"/>
      <c r="P5441" s="43"/>
    </row>
    <row r="5442" spans="7:16" x14ac:dyDescent="0.25">
      <c r="G5442" s="43"/>
      <c r="H5442" s="43"/>
      <c r="I5442" s="43"/>
      <c r="J5442" s="43"/>
      <c r="K5442" s="133"/>
      <c r="L5442" s="43"/>
      <c r="M5442" s="133"/>
      <c r="N5442" s="133"/>
      <c r="O5442" s="43"/>
      <c r="P5442" s="43"/>
    </row>
    <row r="5443" spans="7:16" x14ac:dyDescent="0.25">
      <c r="G5443" s="43"/>
      <c r="H5443" s="43"/>
      <c r="I5443" s="43"/>
      <c r="J5443" s="43"/>
      <c r="K5443" s="133"/>
      <c r="L5443" s="43"/>
      <c r="M5443" s="133"/>
      <c r="N5443" s="133"/>
      <c r="O5443" s="43"/>
      <c r="P5443" s="43"/>
    </row>
    <row r="5444" spans="7:16" x14ac:dyDescent="0.25">
      <c r="G5444" s="43"/>
      <c r="H5444" s="43"/>
      <c r="I5444" s="43"/>
      <c r="J5444" s="43"/>
      <c r="K5444" s="133"/>
      <c r="L5444" s="43"/>
      <c r="M5444" s="133"/>
      <c r="N5444" s="133"/>
      <c r="O5444" s="43"/>
      <c r="P5444" s="43"/>
    </row>
    <row r="5445" spans="7:16" x14ac:dyDescent="0.25">
      <c r="G5445" s="43"/>
      <c r="H5445" s="43"/>
      <c r="I5445" s="43"/>
      <c r="J5445" s="43"/>
      <c r="K5445" s="133"/>
      <c r="L5445" s="43"/>
      <c r="M5445" s="133"/>
      <c r="N5445" s="133"/>
      <c r="O5445" s="43"/>
      <c r="P5445" s="43"/>
    </row>
    <row r="5446" spans="7:16" x14ac:dyDescent="0.25">
      <c r="G5446" s="43"/>
      <c r="H5446" s="43"/>
      <c r="I5446" s="43"/>
      <c r="J5446" s="43"/>
      <c r="K5446" s="133"/>
      <c r="L5446" s="43"/>
      <c r="M5446" s="133"/>
      <c r="N5446" s="133"/>
      <c r="O5446" s="43"/>
      <c r="P5446" s="43"/>
    </row>
    <row r="5447" spans="7:16" x14ac:dyDescent="0.25">
      <c r="G5447" s="43"/>
      <c r="H5447" s="43"/>
      <c r="I5447" s="43"/>
      <c r="J5447" s="43"/>
      <c r="K5447" s="133"/>
      <c r="L5447" s="43"/>
      <c r="M5447" s="133"/>
      <c r="N5447" s="133"/>
      <c r="O5447" s="43"/>
      <c r="P5447" s="43"/>
    </row>
    <row r="5448" spans="7:16" x14ac:dyDescent="0.25">
      <c r="G5448" s="43"/>
      <c r="H5448" s="43"/>
      <c r="I5448" s="43"/>
      <c r="J5448" s="43"/>
      <c r="K5448" s="133"/>
      <c r="L5448" s="43"/>
      <c r="M5448" s="133"/>
      <c r="N5448" s="133"/>
      <c r="O5448" s="43"/>
      <c r="P5448" s="43"/>
    </row>
    <row r="5449" spans="7:16" x14ac:dyDescent="0.25">
      <c r="G5449" s="43"/>
      <c r="H5449" s="43"/>
      <c r="I5449" s="43"/>
      <c r="J5449" s="43"/>
      <c r="K5449" s="133"/>
      <c r="L5449" s="43"/>
      <c r="M5449" s="133"/>
      <c r="N5449" s="133"/>
      <c r="O5449" s="43"/>
      <c r="P5449" s="43"/>
    </row>
    <row r="5450" spans="7:16" x14ac:dyDescent="0.25">
      <c r="G5450" s="43"/>
      <c r="H5450" s="43"/>
      <c r="I5450" s="43"/>
      <c r="J5450" s="43"/>
      <c r="K5450" s="133"/>
      <c r="L5450" s="43"/>
      <c r="M5450" s="133"/>
      <c r="N5450" s="133"/>
      <c r="O5450" s="43"/>
      <c r="P5450" s="43"/>
    </row>
    <row r="5451" spans="7:16" x14ac:dyDescent="0.25">
      <c r="G5451" s="43"/>
      <c r="H5451" s="43"/>
      <c r="I5451" s="43"/>
      <c r="J5451" s="43"/>
      <c r="K5451" s="133"/>
      <c r="L5451" s="43"/>
      <c r="M5451" s="133"/>
      <c r="N5451" s="133"/>
      <c r="O5451" s="43"/>
      <c r="P5451" s="43"/>
    </row>
    <row r="5452" spans="7:16" x14ac:dyDescent="0.25">
      <c r="G5452" s="43"/>
      <c r="H5452" s="43"/>
      <c r="I5452" s="43"/>
      <c r="J5452" s="43"/>
      <c r="K5452" s="133"/>
      <c r="L5452" s="43"/>
      <c r="M5452" s="133"/>
      <c r="N5452" s="133"/>
      <c r="O5452" s="43"/>
      <c r="P5452" s="43"/>
    </row>
    <row r="5453" spans="7:16" x14ac:dyDescent="0.25">
      <c r="G5453" s="43"/>
      <c r="H5453" s="43"/>
      <c r="I5453" s="43"/>
      <c r="J5453" s="43"/>
      <c r="K5453" s="133"/>
      <c r="L5453" s="43"/>
      <c r="M5453" s="133"/>
      <c r="N5453" s="133"/>
      <c r="O5453" s="43"/>
      <c r="P5453" s="43"/>
    </row>
    <row r="5454" spans="7:16" x14ac:dyDescent="0.25">
      <c r="G5454" s="43"/>
      <c r="H5454" s="43"/>
      <c r="I5454" s="43"/>
      <c r="J5454" s="43"/>
      <c r="K5454" s="133"/>
      <c r="L5454" s="43"/>
      <c r="M5454" s="133"/>
      <c r="N5454" s="133"/>
      <c r="O5454" s="43"/>
      <c r="P5454" s="43"/>
    </row>
    <row r="5455" spans="7:16" x14ac:dyDescent="0.25">
      <c r="G5455" s="43"/>
      <c r="H5455" s="43"/>
      <c r="I5455" s="43"/>
      <c r="J5455" s="43"/>
      <c r="K5455" s="133"/>
      <c r="L5455" s="43"/>
      <c r="M5455" s="133"/>
      <c r="N5455" s="133"/>
      <c r="O5455" s="43"/>
      <c r="P5455" s="43"/>
    </row>
    <row r="5456" spans="7:16" x14ac:dyDescent="0.25">
      <c r="G5456" s="43"/>
      <c r="H5456" s="43"/>
      <c r="I5456" s="43"/>
      <c r="J5456" s="43"/>
      <c r="K5456" s="133"/>
      <c r="L5456" s="43"/>
      <c r="M5456" s="133"/>
      <c r="N5456" s="133"/>
      <c r="O5456" s="43"/>
      <c r="P5456" s="43"/>
    </row>
    <row r="5457" spans="7:16" x14ac:dyDescent="0.25">
      <c r="G5457" s="43"/>
      <c r="H5457" s="43"/>
      <c r="I5457" s="43"/>
      <c r="J5457" s="43"/>
      <c r="K5457" s="133"/>
      <c r="L5457" s="43"/>
      <c r="M5457" s="133"/>
      <c r="N5457" s="133"/>
      <c r="O5457" s="43"/>
      <c r="P5457" s="43"/>
    </row>
    <row r="5458" spans="7:16" x14ac:dyDescent="0.25">
      <c r="G5458" s="43"/>
      <c r="H5458" s="43"/>
      <c r="I5458" s="43"/>
      <c r="J5458" s="43"/>
      <c r="K5458" s="133"/>
      <c r="L5458" s="43"/>
      <c r="M5458" s="133"/>
      <c r="N5458" s="133"/>
      <c r="O5458" s="43"/>
      <c r="P5458" s="43"/>
    </row>
    <row r="5459" spans="7:16" x14ac:dyDescent="0.25">
      <c r="G5459" s="43"/>
      <c r="H5459" s="43"/>
      <c r="I5459" s="43"/>
      <c r="J5459" s="43"/>
      <c r="K5459" s="133"/>
      <c r="L5459" s="43"/>
      <c r="M5459" s="133"/>
      <c r="N5459" s="133"/>
      <c r="O5459" s="43"/>
      <c r="P5459" s="43"/>
    </row>
    <row r="5460" spans="7:16" x14ac:dyDescent="0.25">
      <c r="G5460" s="43"/>
      <c r="H5460" s="43"/>
      <c r="I5460" s="43"/>
      <c r="J5460" s="43"/>
      <c r="K5460" s="133"/>
      <c r="L5460" s="43"/>
      <c r="M5460" s="133"/>
      <c r="N5460" s="133"/>
      <c r="O5460" s="43"/>
      <c r="P5460" s="43"/>
    </row>
    <row r="5461" spans="7:16" x14ac:dyDescent="0.25">
      <c r="G5461" s="43"/>
      <c r="H5461" s="43"/>
      <c r="I5461" s="43"/>
      <c r="J5461" s="43"/>
      <c r="K5461" s="133"/>
      <c r="L5461" s="43"/>
      <c r="M5461" s="133"/>
      <c r="N5461" s="133"/>
      <c r="O5461" s="43"/>
      <c r="P5461" s="43"/>
    </row>
    <row r="5462" spans="7:16" x14ac:dyDescent="0.25">
      <c r="G5462" s="43"/>
      <c r="H5462" s="43"/>
      <c r="I5462" s="43"/>
      <c r="J5462" s="43"/>
      <c r="K5462" s="133"/>
      <c r="L5462" s="43"/>
      <c r="M5462" s="133"/>
      <c r="N5462" s="133"/>
      <c r="O5462" s="43"/>
      <c r="P5462" s="43"/>
    </row>
    <row r="5463" spans="7:16" x14ac:dyDescent="0.25">
      <c r="G5463" s="43"/>
      <c r="H5463" s="43"/>
      <c r="I5463" s="43"/>
      <c r="J5463" s="43"/>
      <c r="K5463" s="133"/>
      <c r="L5463" s="43"/>
      <c r="M5463" s="133"/>
      <c r="N5463" s="133"/>
      <c r="O5463" s="43"/>
      <c r="P5463" s="43"/>
    </row>
    <row r="5464" spans="7:16" x14ac:dyDescent="0.25">
      <c r="G5464" s="43"/>
      <c r="H5464" s="43"/>
      <c r="I5464" s="43"/>
      <c r="J5464" s="43"/>
      <c r="K5464" s="133"/>
      <c r="L5464" s="43"/>
      <c r="M5464" s="133"/>
      <c r="N5464" s="133"/>
      <c r="O5464" s="43"/>
      <c r="P5464" s="43"/>
    </row>
    <row r="5465" spans="7:16" x14ac:dyDescent="0.25">
      <c r="G5465" s="43"/>
      <c r="H5465" s="43"/>
      <c r="I5465" s="43"/>
      <c r="J5465" s="43"/>
      <c r="K5465" s="133"/>
      <c r="L5465" s="43"/>
      <c r="M5465" s="133"/>
      <c r="N5465" s="133"/>
      <c r="O5465" s="43"/>
      <c r="P5465" s="43"/>
    </row>
    <row r="5466" spans="7:16" x14ac:dyDescent="0.25">
      <c r="G5466" s="43"/>
      <c r="H5466" s="43"/>
      <c r="I5466" s="43"/>
      <c r="J5466" s="43"/>
      <c r="K5466" s="133"/>
      <c r="L5466" s="43"/>
      <c r="M5466" s="133"/>
      <c r="N5466" s="133"/>
      <c r="O5466" s="43"/>
      <c r="P5466" s="43"/>
    </row>
    <row r="5467" spans="7:16" x14ac:dyDescent="0.25">
      <c r="G5467" s="43"/>
      <c r="H5467" s="43"/>
      <c r="I5467" s="43"/>
      <c r="J5467" s="43"/>
      <c r="K5467" s="133"/>
      <c r="L5467" s="43"/>
      <c r="M5467" s="133"/>
      <c r="N5467" s="133"/>
      <c r="O5467" s="43"/>
      <c r="P5467" s="43"/>
    </row>
    <row r="5468" spans="7:16" x14ac:dyDescent="0.25">
      <c r="G5468" s="43"/>
      <c r="H5468" s="43"/>
      <c r="I5468" s="43"/>
      <c r="J5468" s="43"/>
      <c r="K5468" s="133"/>
      <c r="L5468" s="43"/>
      <c r="M5468" s="133"/>
      <c r="N5468" s="133"/>
      <c r="O5468" s="43"/>
      <c r="P5468" s="43"/>
    </row>
    <row r="5469" spans="7:16" x14ac:dyDescent="0.25">
      <c r="G5469" s="43"/>
      <c r="H5469" s="43"/>
      <c r="I5469" s="43"/>
      <c r="J5469" s="43"/>
      <c r="K5469" s="133"/>
      <c r="L5469" s="43"/>
      <c r="M5469" s="133"/>
      <c r="N5469" s="133"/>
      <c r="O5469" s="43"/>
      <c r="P5469" s="43"/>
    </row>
    <row r="5470" spans="7:16" x14ac:dyDescent="0.25">
      <c r="G5470" s="43"/>
      <c r="H5470" s="43"/>
      <c r="I5470" s="43"/>
      <c r="J5470" s="43"/>
      <c r="K5470" s="133"/>
      <c r="L5470" s="43"/>
      <c r="M5470" s="133"/>
      <c r="N5470" s="133"/>
      <c r="O5470" s="43"/>
      <c r="P5470" s="43"/>
    </row>
    <row r="5471" spans="7:16" x14ac:dyDescent="0.25">
      <c r="G5471" s="43"/>
      <c r="H5471" s="43"/>
      <c r="I5471" s="43"/>
      <c r="J5471" s="43"/>
      <c r="K5471" s="133"/>
      <c r="L5471" s="43"/>
      <c r="M5471" s="133"/>
      <c r="N5471" s="133"/>
      <c r="O5471" s="43"/>
      <c r="P5471" s="43"/>
    </row>
    <row r="5472" spans="7:16" x14ac:dyDescent="0.25">
      <c r="G5472" s="43"/>
      <c r="H5472" s="43"/>
      <c r="I5472" s="43"/>
      <c r="J5472" s="43"/>
      <c r="K5472" s="133"/>
      <c r="L5472" s="43"/>
      <c r="M5472" s="133"/>
      <c r="N5472" s="133"/>
      <c r="O5472" s="43"/>
      <c r="P5472" s="43"/>
    </row>
    <row r="5473" spans="7:16" x14ac:dyDescent="0.25">
      <c r="G5473" s="43"/>
      <c r="H5473" s="43"/>
      <c r="I5473" s="43"/>
      <c r="J5473" s="43"/>
      <c r="K5473" s="133"/>
      <c r="L5473" s="43"/>
      <c r="M5473" s="133"/>
      <c r="N5473" s="133"/>
      <c r="O5473" s="43"/>
      <c r="P5473" s="43"/>
    </row>
    <row r="5474" spans="7:16" x14ac:dyDescent="0.25">
      <c r="G5474" s="43"/>
      <c r="H5474" s="43"/>
      <c r="I5474" s="43"/>
      <c r="J5474" s="43"/>
      <c r="K5474" s="133"/>
      <c r="L5474" s="43"/>
      <c r="M5474" s="133"/>
      <c r="N5474" s="133"/>
      <c r="O5474" s="43"/>
      <c r="P5474" s="43"/>
    </row>
    <row r="5475" spans="7:16" x14ac:dyDescent="0.25">
      <c r="G5475" s="43"/>
      <c r="H5475" s="43"/>
      <c r="I5475" s="43"/>
      <c r="J5475" s="43"/>
      <c r="K5475" s="133"/>
      <c r="L5475" s="43"/>
      <c r="M5475" s="133"/>
      <c r="N5475" s="133"/>
      <c r="O5475" s="43"/>
      <c r="P5475" s="43"/>
    </row>
    <row r="5476" spans="7:16" x14ac:dyDescent="0.25">
      <c r="G5476" s="43"/>
      <c r="H5476" s="43"/>
      <c r="I5476" s="43"/>
      <c r="J5476" s="43"/>
      <c r="K5476" s="133"/>
      <c r="L5476" s="43"/>
      <c r="M5476" s="133"/>
      <c r="N5476" s="133"/>
      <c r="O5476" s="43"/>
      <c r="P5476" s="43"/>
    </row>
    <row r="5477" spans="7:16" x14ac:dyDescent="0.25">
      <c r="G5477" s="43"/>
      <c r="H5477" s="43"/>
      <c r="I5477" s="43"/>
      <c r="J5477" s="43"/>
      <c r="K5477" s="133"/>
      <c r="L5477" s="43"/>
      <c r="M5477" s="133"/>
      <c r="N5477" s="133"/>
      <c r="O5477" s="43"/>
      <c r="P5477" s="43"/>
    </row>
    <row r="5478" spans="7:16" x14ac:dyDescent="0.25">
      <c r="G5478" s="43"/>
      <c r="H5478" s="43"/>
      <c r="I5478" s="43"/>
      <c r="J5478" s="43"/>
      <c r="K5478" s="133"/>
      <c r="L5478" s="43"/>
      <c r="M5478" s="133"/>
      <c r="N5478" s="133"/>
      <c r="O5478" s="43"/>
      <c r="P5478" s="43"/>
    </row>
    <row r="5479" spans="7:16" x14ac:dyDescent="0.25">
      <c r="G5479" s="43"/>
      <c r="H5479" s="43"/>
      <c r="I5479" s="43"/>
      <c r="J5479" s="43"/>
      <c r="K5479" s="133"/>
      <c r="L5479" s="43"/>
      <c r="M5479" s="133"/>
      <c r="N5479" s="133"/>
      <c r="O5479" s="43"/>
      <c r="P5479" s="43"/>
    </row>
    <row r="5480" spans="7:16" x14ac:dyDescent="0.25">
      <c r="G5480" s="43"/>
      <c r="H5480" s="43"/>
      <c r="I5480" s="43"/>
      <c r="J5480" s="43"/>
      <c r="K5480" s="133"/>
      <c r="L5480" s="43"/>
      <c r="M5480" s="133"/>
      <c r="N5480" s="133"/>
      <c r="O5480" s="43"/>
      <c r="P5480" s="43"/>
    </row>
    <row r="5481" spans="7:16" x14ac:dyDescent="0.25">
      <c r="G5481" s="43"/>
      <c r="H5481" s="43"/>
      <c r="I5481" s="43"/>
      <c r="J5481" s="43"/>
      <c r="K5481" s="133"/>
      <c r="L5481" s="43"/>
      <c r="M5481" s="133"/>
      <c r="N5481" s="133"/>
      <c r="O5481" s="43"/>
      <c r="P5481" s="43"/>
    </row>
    <row r="5482" spans="7:16" x14ac:dyDescent="0.25">
      <c r="G5482" s="43"/>
      <c r="H5482" s="43"/>
      <c r="I5482" s="43"/>
      <c r="J5482" s="43"/>
      <c r="K5482" s="133"/>
      <c r="L5482" s="43"/>
      <c r="M5482" s="133"/>
      <c r="N5482" s="133"/>
      <c r="O5482" s="43"/>
      <c r="P5482" s="43"/>
    </row>
    <row r="5483" spans="7:16" x14ac:dyDescent="0.25">
      <c r="G5483" s="43"/>
      <c r="H5483" s="43"/>
      <c r="I5483" s="43"/>
      <c r="J5483" s="43"/>
      <c r="K5483" s="133"/>
      <c r="L5483" s="43"/>
      <c r="M5483" s="133"/>
      <c r="N5483" s="133"/>
      <c r="O5483" s="43"/>
      <c r="P5483" s="43"/>
    </row>
    <row r="5484" spans="7:16" x14ac:dyDescent="0.25">
      <c r="G5484" s="43"/>
      <c r="H5484" s="43"/>
      <c r="I5484" s="43"/>
      <c r="J5484" s="43"/>
      <c r="K5484" s="133"/>
      <c r="L5484" s="43"/>
      <c r="M5484" s="133"/>
      <c r="N5484" s="133"/>
      <c r="O5484" s="43"/>
      <c r="P5484" s="43"/>
    </row>
    <row r="5485" spans="7:16" x14ac:dyDescent="0.25">
      <c r="G5485" s="43"/>
      <c r="H5485" s="43"/>
      <c r="I5485" s="43"/>
      <c r="J5485" s="43"/>
      <c r="K5485" s="133"/>
      <c r="L5485" s="43"/>
      <c r="M5485" s="133"/>
      <c r="N5485" s="133"/>
      <c r="O5485" s="43"/>
      <c r="P5485" s="43"/>
    </row>
    <row r="5486" spans="7:16" x14ac:dyDescent="0.25">
      <c r="G5486" s="43"/>
      <c r="H5486" s="43"/>
      <c r="I5486" s="43"/>
      <c r="J5486" s="43"/>
      <c r="K5486" s="133"/>
      <c r="L5486" s="43"/>
      <c r="M5486" s="133"/>
      <c r="N5486" s="133"/>
      <c r="O5486" s="43"/>
      <c r="P5486" s="43"/>
    </row>
    <row r="5487" spans="7:16" x14ac:dyDescent="0.25">
      <c r="G5487" s="43"/>
      <c r="H5487" s="43"/>
      <c r="I5487" s="43"/>
      <c r="J5487" s="43"/>
      <c r="K5487" s="133"/>
      <c r="L5487" s="43"/>
      <c r="M5487" s="133"/>
      <c r="N5487" s="133"/>
      <c r="O5487" s="43"/>
      <c r="P5487" s="43"/>
    </row>
    <row r="5488" spans="7:16" x14ac:dyDescent="0.25">
      <c r="G5488" s="43"/>
      <c r="H5488" s="43"/>
      <c r="I5488" s="43"/>
      <c r="J5488" s="43"/>
      <c r="K5488" s="133"/>
      <c r="L5488" s="43"/>
      <c r="M5488" s="133"/>
      <c r="N5488" s="133"/>
      <c r="O5488" s="43"/>
      <c r="P5488" s="43"/>
    </row>
    <row r="5489" spans="7:16" x14ac:dyDescent="0.25">
      <c r="G5489" s="43"/>
      <c r="H5489" s="43"/>
      <c r="I5489" s="43"/>
      <c r="J5489" s="43"/>
      <c r="K5489" s="133"/>
      <c r="L5489" s="43"/>
      <c r="M5489" s="133"/>
      <c r="N5489" s="133"/>
      <c r="O5489" s="43"/>
      <c r="P5489" s="43"/>
    </row>
    <row r="5490" spans="7:16" x14ac:dyDescent="0.25">
      <c r="G5490" s="43"/>
      <c r="H5490" s="43"/>
      <c r="I5490" s="43"/>
      <c r="J5490" s="43"/>
      <c r="K5490" s="133"/>
      <c r="L5490" s="43"/>
      <c r="M5490" s="133"/>
      <c r="N5490" s="133"/>
      <c r="O5490" s="43"/>
      <c r="P5490" s="43"/>
    </row>
    <row r="5491" spans="7:16" x14ac:dyDescent="0.25">
      <c r="G5491" s="43"/>
      <c r="H5491" s="43"/>
      <c r="I5491" s="43"/>
      <c r="J5491" s="43"/>
      <c r="K5491" s="133"/>
      <c r="L5491" s="43"/>
      <c r="M5491" s="133"/>
      <c r="N5491" s="133"/>
      <c r="O5491" s="43"/>
      <c r="P5491" s="43"/>
    </row>
    <row r="5492" spans="7:16" x14ac:dyDescent="0.25">
      <c r="G5492" s="43"/>
      <c r="H5492" s="43"/>
      <c r="I5492" s="43"/>
      <c r="J5492" s="43"/>
      <c r="K5492" s="133"/>
      <c r="L5492" s="43"/>
      <c r="M5492" s="133"/>
      <c r="N5492" s="133"/>
      <c r="O5492" s="43"/>
      <c r="P5492" s="43"/>
    </row>
    <row r="5493" spans="7:16" x14ac:dyDescent="0.25">
      <c r="G5493" s="43"/>
      <c r="H5493" s="43"/>
      <c r="I5493" s="43"/>
      <c r="J5493" s="43"/>
      <c r="K5493" s="133"/>
      <c r="L5493" s="43"/>
      <c r="M5493" s="133"/>
      <c r="N5493" s="133"/>
      <c r="O5493" s="43"/>
      <c r="P5493" s="43"/>
    </row>
    <row r="5494" spans="7:16" x14ac:dyDescent="0.25">
      <c r="G5494" s="43"/>
      <c r="H5494" s="43"/>
      <c r="I5494" s="43"/>
      <c r="J5494" s="43"/>
      <c r="K5494" s="133"/>
      <c r="L5494" s="43"/>
      <c r="M5494" s="133"/>
      <c r="N5494" s="133"/>
      <c r="O5494" s="43"/>
      <c r="P5494" s="43"/>
    </row>
    <row r="5495" spans="7:16" x14ac:dyDescent="0.25">
      <c r="G5495" s="43"/>
      <c r="H5495" s="43"/>
      <c r="I5495" s="43"/>
      <c r="J5495" s="43"/>
      <c r="K5495" s="133"/>
      <c r="L5495" s="43"/>
      <c r="M5495" s="133"/>
      <c r="N5495" s="133"/>
      <c r="O5495" s="43"/>
      <c r="P5495" s="43"/>
    </row>
    <row r="5496" spans="7:16" x14ac:dyDescent="0.25">
      <c r="G5496" s="43"/>
      <c r="H5496" s="43"/>
      <c r="I5496" s="43"/>
      <c r="J5496" s="43"/>
      <c r="K5496" s="133"/>
      <c r="L5496" s="43"/>
      <c r="M5496" s="133"/>
      <c r="N5496" s="133"/>
      <c r="O5496" s="43"/>
      <c r="P5496" s="43"/>
    </row>
    <row r="5497" spans="7:16" x14ac:dyDescent="0.25">
      <c r="G5497" s="43"/>
      <c r="H5497" s="43"/>
      <c r="I5497" s="43"/>
      <c r="J5497" s="43"/>
      <c r="K5497" s="133"/>
      <c r="L5497" s="43"/>
      <c r="M5497" s="133"/>
      <c r="N5497" s="133"/>
      <c r="O5497" s="43"/>
      <c r="P5497" s="43"/>
    </row>
    <row r="5498" spans="7:16" x14ac:dyDescent="0.25">
      <c r="G5498" s="43"/>
      <c r="H5498" s="43"/>
      <c r="I5498" s="43"/>
      <c r="J5498" s="43"/>
      <c r="K5498" s="133"/>
      <c r="L5498" s="43"/>
      <c r="M5498" s="133"/>
      <c r="N5498" s="133"/>
      <c r="O5498" s="43"/>
      <c r="P5498" s="43"/>
    </row>
    <row r="5499" spans="7:16" x14ac:dyDescent="0.25">
      <c r="G5499" s="43"/>
      <c r="H5499" s="43"/>
      <c r="I5499" s="43"/>
      <c r="J5499" s="43"/>
      <c r="K5499" s="133"/>
      <c r="L5499" s="43"/>
      <c r="M5499" s="133"/>
      <c r="N5499" s="133"/>
      <c r="O5499" s="43"/>
      <c r="P5499" s="43"/>
    </row>
    <row r="5500" spans="7:16" x14ac:dyDescent="0.25">
      <c r="G5500" s="43"/>
      <c r="H5500" s="43"/>
      <c r="I5500" s="43"/>
      <c r="J5500" s="43"/>
      <c r="K5500" s="133"/>
      <c r="L5500" s="43"/>
      <c r="M5500" s="133"/>
      <c r="N5500" s="133"/>
      <c r="O5500" s="43"/>
      <c r="P5500" s="43"/>
    </row>
    <row r="5501" spans="7:16" x14ac:dyDescent="0.25">
      <c r="G5501" s="43"/>
      <c r="H5501" s="43"/>
      <c r="I5501" s="43"/>
      <c r="J5501" s="43"/>
      <c r="K5501" s="133"/>
      <c r="L5501" s="43"/>
      <c r="M5501" s="133"/>
      <c r="N5501" s="133"/>
      <c r="O5501" s="43"/>
      <c r="P5501" s="43"/>
    </row>
    <row r="5502" spans="7:16" x14ac:dyDescent="0.25">
      <c r="G5502" s="43"/>
      <c r="H5502" s="43"/>
      <c r="I5502" s="43"/>
      <c r="J5502" s="43"/>
      <c r="K5502" s="133"/>
      <c r="L5502" s="43"/>
      <c r="M5502" s="133"/>
      <c r="N5502" s="133"/>
      <c r="O5502" s="43"/>
      <c r="P5502" s="43"/>
    </row>
    <row r="5503" spans="7:16" x14ac:dyDescent="0.25">
      <c r="G5503" s="43"/>
      <c r="H5503" s="43"/>
      <c r="I5503" s="43"/>
      <c r="J5503" s="43"/>
      <c r="K5503" s="133"/>
      <c r="L5503" s="43"/>
      <c r="M5503" s="133"/>
      <c r="N5503" s="133"/>
      <c r="O5503" s="43"/>
      <c r="P5503" s="43"/>
    </row>
    <row r="5504" spans="7:16" x14ac:dyDescent="0.25">
      <c r="G5504" s="43"/>
      <c r="H5504" s="43"/>
      <c r="I5504" s="43"/>
      <c r="J5504" s="43"/>
      <c r="K5504" s="133"/>
      <c r="L5504" s="43"/>
      <c r="M5504" s="133"/>
      <c r="N5504" s="133"/>
      <c r="O5504" s="43"/>
      <c r="P5504" s="43"/>
    </row>
    <row r="5505" spans="7:16" x14ac:dyDescent="0.25">
      <c r="G5505" s="43"/>
      <c r="H5505" s="43"/>
      <c r="I5505" s="43"/>
      <c r="J5505" s="43"/>
      <c r="K5505" s="133"/>
      <c r="L5505" s="43"/>
      <c r="M5505" s="133"/>
      <c r="N5505" s="133"/>
      <c r="O5505" s="43"/>
      <c r="P5505" s="43"/>
    </row>
    <row r="5506" spans="7:16" x14ac:dyDescent="0.25">
      <c r="G5506" s="43"/>
      <c r="H5506" s="43"/>
      <c r="I5506" s="43"/>
      <c r="J5506" s="43"/>
      <c r="K5506" s="133"/>
      <c r="L5506" s="43"/>
      <c r="M5506" s="133"/>
      <c r="N5506" s="133"/>
      <c r="O5506" s="43"/>
      <c r="P5506" s="43"/>
    </row>
    <row r="5507" spans="7:16" x14ac:dyDescent="0.25">
      <c r="G5507" s="43"/>
      <c r="H5507" s="43"/>
      <c r="I5507" s="43"/>
      <c r="J5507" s="43"/>
      <c r="K5507" s="133"/>
      <c r="L5507" s="43"/>
      <c r="M5507" s="133"/>
      <c r="N5507" s="133"/>
      <c r="O5507" s="43"/>
      <c r="P5507" s="43"/>
    </row>
    <row r="5508" spans="7:16" x14ac:dyDescent="0.25">
      <c r="G5508" s="43"/>
      <c r="H5508" s="43"/>
      <c r="I5508" s="43"/>
      <c r="J5508" s="43"/>
      <c r="K5508" s="133"/>
      <c r="L5508" s="43"/>
      <c r="M5508" s="133"/>
      <c r="N5508" s="133"/>
      <c r="O5508" s="43"/>
      <c r="P5508" s="43"/>
    </row>
    <row r="5509" spans="7:16" x14ac:dyDescent="0.25">
      <c r="G5509" s="43"/>
      <c r="H5509" s="43"/>
      <c r="I5509" s="43"/>
      <c r="J5509" s="43"/>
      <c r="K5509" s="133"/>
      <c r="L5509" s="43"/>
      <c r="M5509" s="133"/>
      <c r="N5509" s="133"/>
      <c r="O5509" s="43"/>
      <c r="P5509" s="43"/>
    </row>
    <row r="5510" spans="7:16" x14ac:dyDescent="0.25">
      <c r="G5510" s="43"/>
      <c r="H5510" s="43"/>
      <c r="I5510" s="43"/>
      <c r="J5510" s="43"/>
      <c r="K5510" s="133"/>
      <c r="L5510" s="43"/>
      <c r="M5510" s="133"/>
      <c r="N5510" s="133"/>
      <c r="O5510" s="43"/>
      <c r="P5510" s="43"/>
    </row>
    <row r="5511" spans="7:16" x14ac:dyDescent="0.25">
      <c r="G5511" s="43"/>
      <c r="H5511" s="43"/>
      <c r="I5511" s="43"/>
      <c r="J5511" s="43"/>
      <c r="K5511" s="133"/>
      <c r="L5511" s="43"/>
      <c r="M5511" s="133"/>
      <c r="N5511" s="133"/>
      <c r="O5511" s="43"/>
      <c r="P5511" s="43"/>
    </row>
    <row r="5512" spans="7:16" x14ac:dyDescent="0.25">
      <c r="G5512" s="43"/>
      <c r="H5512" s="43"/>
      <c r="I5512" s="43"/>
      <c r="J5512" s="43"/>
      <c r="K5512" s="133"/>
      <c r="L5512" s="43"/>
      <c r="M5512" s="133"/>
      <c r="N5512" s="133"/>
      <c r="O5512" s="43"/>
      <c r="P5512" s="43"/>
    </row>
    <row r="5513" spans="7:16" x14ac:dyDescent="0.25">
      <c r="G5513" s="43"/>
      <c r="H5513" s="43"/>
      <c r="I5513" s="43"/>
      <c r="J5513" s="43"/>
      <c r="K5513" s="133"/>
      <c r="L5513" s="43"/>
      <c r="M5513" s="133"/>
      <c r="N5513" s="133"/>
      <c r="O5513" s="43"/>
      <c r="P5513" s="43"/>
    </row>
    <row r="5514" spans="7:16" x14ac:dyDescent="0.25">
      <c r="G5514" s="43"/>
      <c r="H5514" s="43"/>
      <c r="I5514" s="43"/>
      <c r="J5514" s="43"/>
      <c r="K5514" s="133"/>
      <c r="L5514" s="43"/>
      <c r="M5514" s="133"/>
      <c r="N5514" s="133"/>
      <c r="O5514" s="43"/>
      <c r="P5514" s="43"/>
    </row>
    <row r="5515" spans="7:16" x14ac:dyDescent="0.25">
      <c r="G5515" s="43"/>
      <c r="H5515" s="43"/>
      <c r="I5515" s="43"/>
      <c r="J5515" s="43"/>
      <c r="K5515" s="133"/>
      <c r="L5515" s="43"/>
      <c r="M5515" s="133"/>
      <c r="N5515" s="133"/>
      <c r="O5515" s="43"/>
      <c r="P5515" s="43"/>
    </row>
    <row r="5516" spans="7:16" x14ac:dyDescent="0.25">
      <c r="G5516" s="43"/>
      <c r="H5516" s="43"/>
      <c r="I5516" s="43"/>
      <c r="J5516" s="43"/>
      <c r="K5516" s="133"/>
      <c r="L5516" s="43"/>
      <c r="M5516" s="133"/>
      <c r="N5516" s="133"/>
      <c r="O5516" s="43"/>
      <c r="P5516" s="43"/>
    </row>
    <row r="5517" spans="7:16" x14ac:dyDescent="0.25">
      <c r="G5517" s="43"/>
      <c r="H5517" s="43"/>
      <c r="I5517" s="43"/>
      <c r="J5517" s="43"/>
      <c r="K5517" s="133"/>
      <c r="L5517" s="43"/>
      <c r="M5517" s="133"/>
      <c r="N5517" s="133"/>
      <c r="O5517" s="43"/>
      <c r="P5517" s="43"/>
    </row>
    <row r="5518" spans="7:16" x14ac:dyDescent="0.25">
      <c r="G5518" s="43"/>
      <c r="H5518" s="43"/>
      <c r="I5518" s="43"/>
      <c r="J5518" s="43"/>
      <c r="K5518" s="133"/>
      <c r="L5518" s="43"/>
      <c r="M5518" s="133"/>
      <c r="N5518" s="133"/>
      <c r="O5518" s="43"/>
      <c r="P5518" s="43"/>
    </row>
    <row r="5519" spans="7:16" x14ac:dyDescent="0.25">
      <c r="G5519" s="43"/>
      <c r="H5519" s="43"/>
      <c r="I5519" s="43"/>
      <c r="J5519" s="43"/>
      <c r="K5519" s="133"/>
      <c r="L5519" s="43"/>
      <c r="M5519" s="133"/>
      <c r="N5519" s="133"/>
      <c r="O5519" s="43"/>
      <c r="P5519" s="43"/>
    </row>
    <row r="5520" spans="7:16" x14ac:dyDescent="0.25">
      <c r="G5520" s="43"/>
      <c r="H5520" s="43"/>
      <c r="I5520" s="43"/>
      <c r="J5520" s="43"/>
      <c r="K5520" s="133"/>
      <c r="L5520" s="43"/>
      <c r="M5520" s="133"/>
      <c r="N5520" s="133"/>
      <c r="O5520" s="43"/>
      <c r="P5520" s="43"/>
    </row>
    <row r="5521" spans="7:16" x14ac:dyDescent="0.25">
      <c r="G5521" s="43"/>
      <c r="H5521" s="43"/>
      <c r="I5521" s="43"/>
      <c r="J5521" s="43"/>
      <c r="K5521" s="133"/>
      <c r="L5521" s="43"/>
      <c r="M5521" s="133"/>
      <c r="N5521" s="133"/>
      <c r="O5521" s="43"/>
      <c r="P5521" s="43"/>
    </row>
    <row r="5522" spans="7:16" x14ac:dyDescent="0.25">
      <c r="G5522" s="43"/>
      <c r="H5522" s="43"/>
      <c r="I5522" s="43"/>
      <c r="J5522" s="43"/>
      <c r="K5522" s="133"/>
      <c r="L5522" s="43"/>
      <c r="M5522" s="133"/>
      <c r="N5522" s="133"/>
      <c r="O5522" s="43"/>
      <c r="P5522" s="43"/>
    </row>
    <row r="5523" spans="7:16" x14ac:dyDescent="0.25">
      <c r="G5523" s="43"/>
      <c r="H5523" s="43"/>
      <c r="I5523" s="43"/>
      <c r="J5523" s="43"/>
      <c r="K5523" s="133"/>
      <c r="L5523" s="43"/>
      <c r="M5523" s="133"/>
      <c r="N5523" s="133"/>
      <c r="O5523" s="43"/>
      <c r="P5523" s="43"/>
    </row>
    <row r="5524" spans="7:16" x14ac:dyDescent="0.25">
      <c r="G5524" s="43"/>
      <c r="H5524" s="43"/>
      <c r="I5524" s="43"/>
      <c r="J5524" s="43"/>
      <c r="K5524" s="133"/>
      <c r="L5524" s="43"/>
      <c r="M5524" s="133"/>
      <c r="N5524" s="133"/>
      <c r="O5524" s="43"/>
      <c r="P5524" s="43"/>
    </row>
    <row r="5525" spans="7:16" x14ac:dyDescent="0.25">
      <c r="G5525" s="43"/>
      <c r="H5525" s="43"/>
      <c r="I5525" s="43"/>
      <c r="J5525" s="43"/>
      <c r="K5525" s="133"/>
      <c r="L5525" s="43"/>
      <c r="M5525" s="133"/>
      <c r="N5525" s="133"/>
      <c r="O5525" s="43"/>
      <c r="P5525" s="43"/>
    </row>
    <row r="5526" spans="7:16" x14ac:dyDescent="0.25">
      <c r="G5526" s="43"/>
      <c r="H5526" s="43"/>
      <c r="I5526" s="43"/>
      <c r="J5526" s="43"/>
      <c r="K5526" s="133"/>
      <c r="L5526" s="43"/>
      <c r="M5526" s="133"/>
      <c r="N5526" s="133"/>
      <c r="O5526" s="43"/>
      <c r="P5526" s="43"/>
    </row>
    <row r="5527" spans="7:16" x14ac:dyDescent="0.25">
      <c r="G5527" s="43"/>
      <c r="H5527" s="43"/>
      <c r="I5527" s="43"/>
      <c r="J5527" s="43"/>
      <c r="K5527" s="133"/>
      <c r="L5527" s="43"/>
      <c r="M5527" s="133"/>
      <c r="N5527" s="133"/>
      <c r="O5527" s="43"/>
      <c r="P5527" s="43"/>
    </row>
    <row r="5528" spans="7:16" x14ac:dyDescent="0.25">
      <c r="G5528" s="43"/>
      <c r="H5528" s="43"/>
      <c r="I5528" s="43"/>
      <c r="J5528" s="43"/>
      <c r="K5528" s="133"/>
      <c r="L5528" s="43"/>
      <c r="M5528" s="133"/>
      <c r="N5528" s="133"/>
      <c r="O5528" s="43"/>
      <c r="P5528" s="43"/>
    </row>
    <row r="5529" spans="7:16" x14ac:dyDescent="0.25">
      <c r="G5529" s="43"/>
      <c r="H5529" s="43"/>
      <c r="I5529" s="43"/>
      <c r="J5529" s="43"/>
      <c r="K5529" s="133"/>
      <c r="L5529" s="43"/>
      <c r="M5529" s="133"/>
      <c r="N5529" s="133"/>
      <c r="O5529" s="43"/>
      <c r="P5529" s="43"/>
    </row>
    <row r="5530" spans="7:16" x14ac:dyDescent="0.25">
      <c r="G5530" s="43"/>
      <c r="H5530" s="43"/>
      <c r="I5530" s="43"/>
      <c r="J5530" s="43"/>
      <c r="K5530" s="133"/>
      <c r="L5530" s="43"/>
      <c r="M5530" s="133"/>
      <c r="N5530" s="133"/>
      <c r="O5530" s="43"/>
      <c r="P5530" s="43"/>
    </row>
    <row r="5531" spans="7:16" x14ac:dyDescent="0.25">
      <c r="G5531" s="43"/>
      <c r="H5531" s="43"/>
      <c r="I5531" s="43"/>
      <c r="J5531" s="43"/>
      <c r="K5531" s="133"/>
      <c r="L5531" s="43"/>
      <c r="M5531" s="133"/>
      <c r="N5531" s="133"/>
      <c r="O5531" s="43"/>
      <c r="P5531" s="43"/>
    </row>
    <row r="5532" spans="7:16" x14ac:dyDescent="0.25">
      <c r="G5532" s="43"/>
      <c r="H5532" s="43"/>
      <c r="I5532" s="43"/>
      <c r="J5532" s="43"/>
      <c r="K5532" s="133"/>
      <c r="L5532" s="43"/>
      <c r="M5532" s="133"/>
      <c r="N5532" s="133"/>
      <c r="O5532" s="43"/>
      <c r="P5532" s="43"/>
    </row>
    <row r="5533" spans="7:16" x14ac:dyDescent="0.25">
      <c r="G5533" s="43"/>
      <c r="H5533" s="43"/>
      <c r="I5533" s="43"/>
      <c r="J5533" s="43"/>
      <c r="K5533" s="133"/>
      <c r="L5533" s="43"/>
      <c r="M5533" s="133"/>
      <c r="N5533" s="133"/>
      <c r="O5533" s="43"/>
      <c r="P5533" s="43"/>
    </row>
    <row r="5534" spans="7:16" x14ac:dyDescent="0.25">
      <c r="G5534" s="43"/>
      <c r="H5534" s="43"/>
      <c r="I5534" s="43"/>
      <c r="J5534" s="43"/>
      <c r="K5534" s="133"/>
      <c r="L5534" s="43"/>
      <c r="M5534" s="133"/>
      <c r="N5534" s="133"/>
      <c r="O5534" s="43"/>
      <c r="P5534" s="43"/>
    </row>
    <row r="5535" spans="7:16" x14ac:dyDescent="0.25">
      <c r="G5535" s="43"/>
      <c r="H5535" s="43"/>
      <c r="I5535" s="43"/>
      <c r="J5535" s="43"/>
      <c r="K5535" s="133"/>
      <c r="L5535" s="43"/>
      <c r="M5535" s="133"/>
      <c r="N5535" s="133"/>
      <c r="O5535" s="43"/>
      <c r="P5535" s="43"/>
    </row>
    <row r="5536" spans="7:16" x14ac:dyDescent="0.25">
      <c r="G5536" s="43"/>
      <c r="H5536" s="43"/>
      <c r="I5536" s="43"/>
      <c r="J5536" s="43"/>
      <c r="K5536" s="133"/>
      <c r="L5536" s="43"/>
      <c r="M5536" s="133"/>
      <c r="N5536" s="133"/>
      <c r="O5536" s="43"/>
      <c r="P5536" s="43"/>
    </row>
    <row r="5537" spans="7:16" x14ac:dyDescent="0.25">
      <c r="G5537" s="43"/>
      <c r="H5537" s="43"/>
      <c r="I5537" s="43"/>
      <c r="J5537" s="43"/>
      <c r="K5537" s="133"/>
      <c r="L5537" s="43"/>
      <c r="M5537" s="133"/>
      <c r="N5537" s="133"/>
      <c r="O5537" s="43"/>
      <c r="P5537" s="43"/>
    </row>
    <row r="5538" spans="7:16" x14ac:dyDescent="0.25">
      <c r="G5538" s="43"/>
      <c r="H5538" s="43"/>
      <c r="I5538" s="43"/>
      <c r="J5538" s="43"/>
      <c r="K5538" s="133"/>
      <c r="L5538" s="43"/>
      <c r="M5538" s="133"/>
      <c r="N5538" s="133"/>
      <c r="O5538" s="43"/>
      <c r="P5538" s="43"/>
    </row>
    <row r="5539" spans="7:16" x14ac:dyDescent="0.25">
      <c r="G5539" s="43"/>
      <c r="H5539" s="43"/>
      <c r="I5539" s="43"/>
      <c r="J5539" s="43"/>
      <c r="K5539" s="133"/>
      <c r="L5539" s="43"/>
      <c r="M5539" s="133"/>
      <c r="N5539" s="133"/>
      <c r="O5539" s="43"/>
      <c r="P5539" s="43"/>
    </row>
    <row r="5540" spans="7:16" x14ac:dyDescent="0.25">
      <c r="G5540" s="43"/>
      <c r="H5540" s="43"/>
      <c r="I5540" s="43"/>
      <c r="J5540" s="43"/>
      <c r="K5540" s="133"/>
      <c r="L5540" s="43"/>
      <c r="M5540" s="133"/>
      <c r="N5540" s="133"/>
      <c r="O5540" s="43"/>
      <c r="P5540" s="43"/>
    </row>
    <row r="5541" spans="7:16" x14ac:dyDescent="0.25">
      <c r="G5541" s="43"/>
      <c r="H5541" s="43"/>
      <c r="I5541" s="43"/>
      <c r="J5541" s="43"/>
      <c r="K5541" s="133"/>
      <c r="L5541" s="43"/>
      <c r="M5541" s="133"/>
      <c r="N5541" s="133"/>
      <c r="O5541" s="43"/>
      <c r="P5541" s="43"/>
    </row>
    <row r="5542" spans="7:16" x14ac:dyDescent="0.25">
      <c r="G5542" s="43"/>
      <c r="H5542" s="43"/>
      <c r="I5542" s="43"/>
      <c r="J5542" s="43"/>
      <c r="K5542" s="133"/>
      <c r="L5542" s="43"/>
      <c r="M5542" s="133"/>
      <c r="N5542" s="133"/>
      <c r="O5542" s="43"/>
      <c r="P5542" s="43"/>
    </row>
    <row r="5543" spans="7:16" x14ac:dyDescent="0.25">
      <c r="G5543" s="43"/>
      <c r="H5543" s="43"/>
      <c r="I5543" s="43"/>
      <c r="J5543" s="43"/>
      <c r="K5543" s="133"/>
      <c r="L5543" s="43"/>
      <c r="M5543" s="133"/>
      <c r="N5543" s="133"/>
      <c r="O5543" s="43"/>
      <c r="P5543" s="43"/>
    </row>
    <row r="5544" spans="7:16" x14ac:dyDescent="0.25">
      <c r="G5544" s="43"/>
      <c r="H5544" s="43"/>
      <c r="I5544" s="43"/>
      <c r="J5544" s="43"/>
      <c r="K5544" s="133"/>
      <c r="L5544" s="43"/>
      <c r="M5544" s="133"/>
      <c r="N5544" s="133"/>
      <c r="O5544" s="43"/>
      <c r="P5544" s="43"/>
    </row>
    <row r="5545" spans="7:16" x14ac:dyDescent="0.25">
      <c r="G5545" s="43"/>
      <c r="H5545" s="43"/>
      <c r="I5545" s="43"/>
      <c r="J5545" s="43"/>
      <c r="K5545" s="133"/>
      <c r="L5545" s="43"/>
      <c r="M5545" s="133"/>
      <c r="N5545" s="133"/>
      <c r="O5545" s="43"/>
      <c r="P5545" s="43"/>
    </row>
    <row r="5546" spans="7:16" x14ac:dyDescent="0.25">
      <c r="G5546" s="43"/>
      <c r="H5546" s="43"/>
      <c r="I5546" s="43"/>
      <c r="J5546" s="43"/>
      <c r="K5546" s="133"/>
      <c r="L5546" s="43"/>
      <c r="M5546" s="133"/>
      <c r="N5546" s="133"/>
      <c r="O5546" s="43"/>
      <c r="P5546" s="43"/>
    </row>
    <row r="5547" spans="7:16" x14ac:dyDescent="0.25">
      <c r="G5547" s="43"/>
      <c r="H5547" s="43"/>
      <c r="I5547" s="43"/>
      <c r="J5547" s="43"/>
      <c r="K5547" s="133"/>
      <c r="L5547" s="43"/>
      <c r="M5547" s="133"/>
      <c r="N5547" s="133"/>
      <c r="O5547" s="43"/>
      <c r="P5547" s="43"/>
    </row>
    <row r="5548" spans="7:16" x14ac:dyDescent="0.25">
      <c r="G5548" s="43"/>
      <c r="H5548" s="43"/>
      <c r="I5548" s="43"/>
      <c r="J5548" s="43"/>
      <c r="K5548" s="133"/>
      <c r="L5548" s="43"/>
      <c r="M5548" s="133"/>
      <c r="N5548" s="133"/>
      <c r="O5548" s="43"/>
      <c r="P5548" s="43"/>
    </row>
    <row r="5549" spans="7:16" x14ac:dyDescent="0.25">
      <c r="G5549" s="43"/>
      <c r="H5549" s="43"/>
      <c r="I5549" s="43"/>
      <c r="J5549" s="43"/>
      <c r="K5549" s="133"/>
      <c r="L5549" s="43"/>
      <c r="M5549" s="133"/>
      <c r="N5549" s="133"/>
      <c r="O5549" s="43"/>
      <c r="P5549" s="43"/>
    </row>
    <row r="5550" spans="7:16" x14ac:dyDescent="0.25">
      <c r="G5550" s="43"/>
      <c r="H5550" s="43"/>
      <c r="I5550" s="43"/>
      <c r="J5550" s="43"/>
      <c r="K5550" s="133"/>
      <c r="L5550" s="43"/>
      <c r="M5550" s="133"/>
      <c r="N5550" s="133"/>
      <c r="O5550" s="43"/>
      <c r="P5550" s="43"/>
    </row>
    <row r="5551" spans="7:16" x14ac:dyDescent="0.25">
      <c r="G5551" s="43"/>
      <c r="H5551" s="43"/>
      <c r="I5551" s="43"/>
      <c r="J5551" s="43"/>
      <c r="K5551" s="133"/>
      <c r="L5551" s="43"/>
      <c r="M5551" s="133"/>
      <c r="N5551" s="133"/>
      <c r="O5551" s="43"/>
      <c r="P5551" s="43"/>
    </row>
    <row r="5552" spans="7:16" x14ac:dyDescent="0.25">
      <c r="G5552" s="43"/>
      <c r="H5552" s="43"/>
      <c r="I5552" s="43"/>
      <c r="J5552" s="43"/>
      <c r="K5552" s="133"/>
      <c r="L5552" s="43"/>
      <c r="M5552" s="133"/>
      <c r="N5552" s="133"/>
      <c r="O5552" s="43"/>
      <c r="P5552" s="43"/>
    </row>
    <row r="5553" spans="7:16" x14ac:dyDescent="0.25">
      <c r="G5553" s="43"/>
      <c r="H5553" s="43"/>
      <c r="I5553" s="43"/>
      <c r="J5553" s="43"/>
      <c r="K5553" s="133"/>
      <c r="L5553" s="43"/>
      <c r="M5553" s="133"/>
      <c r="N5553" s="133"/>
      <c r="O5553" s="43"/>
      <c r="P5553" s="43"/>
    </row>
    <row r="5554" spans="7:16" x14ac:dyDescent="0.25">
      <c r="G5554" s="43"/>
      <c r="H5554" s="43"/>
      <c r="I5554" s="43"/>
      <c r="J5554" s="43"/>
      <c r="K5554" s="133"/>
      <c r="L5554" s="43"/>
      <c r="M5554" s="133"/>
      <c r="N5554" s="133"/>
      <c r="O5554" s="43"/>
      <c r="P5554" s="43"/>
    </row>
    <row r="5555" spans="7:16" x14ac:dyDescent="0.25">
      <c r="G5555" s="43"/>
      <c r="H5555" s="43"/>
      <c r="I5555" s="43"/>
      <c r="J5555" s="43"/>
      <c r="K5555" s="133"/>
      <c r="L5555" s="43"/>
      <c r="M5555" s="133"/>
      <c r="N5555" s="133"/>
      <c r="O5555" s="43"/>
      <c r="P5555" s="43"/>
    </row>
    <row r="5556" spans="7:16" x14ac:dyDescent="0.25">
      <c r="G5556" s="43"/>
      <c r="H5556" s="43"/>
      <c r="I5556" s="43"/>
      <c r="J5556" s="43"/>
      <c r="K5556" s="133"/>
      <c r="L5556" s="43"/>
      <c r="M5556" s="133"/>
      <c r="N5556" s="133"/>
      <c r="O5556" s="43"/>
      <c r="P5556" s="43"/>
    </row>
    <row r="5557" spans="7:16" x14ac:dyDescent="0.25">
      <c r="G5557" s="43"/>
      <c r="H5557" s="43"/>
      <c r="I5557" s="43"/>
      <c r="J5557" s="43"/>
      <c r="K5557" s="133"/>
      <c r="L5557" s="43"/>
      <c r="M5557" s="133"/>
      <c r="N5557" s="133"/>
      <c r="O5557" s="43"/>
      <c r="P5557" s="43"/>
    </row>
    <row r="5558" spans="7:16" x14ac:dyDescent="0.25">
      <c r="G5558" s="43"/>
      <c r="H5558" s="43"/>
      <c r="I5558" s="43"/>
      <c r="J5558" s="43"/>
      <c r="K5558" s="133"/>
      <c r="L5558" s="43"/>
      <c r="M5558" s="133"/>
      <c r="N5558" s="133"/>
      <c r="O5558" s="43"/>
      <c r="P5558" s="43"/>
    </row>
    <row r="5559" spans="7:16" x14ac:dyDescent="0.25">
      <c r="G5559" s="43"/>
      <c r="H5559" s="43"/>
      <c r="I5559" s="43"/>
      <c r="J5559" s="43"/>
      <c r="K5559" s="133"/>
      <c r="L5559" s="43"/>
      <c r="M5559" s="133"/>
      <c r="N5559" s="133"/>
      <c r="O5559" s="43"/>
      <c r="P5559" s="43"/>
    </row>
    <row r="5560" spans="7:16" x14ac:dyDescent="0.25">
      <c r="G5560" s="43"/>
      <c r="H5560" s="43"/>
      <c r="I5560" s="43"/>
      <c r="J5560" s="43"/>
      <c r="K5560" s="133"/>
      <c r="L5560" s="43"/>
      <c r="M5560" s="133"/>
      <c r="N5560" s="133"/>
      <c r="O5560" s="43"/>
      <c r="P5560" s="43"/>
    </row>
    <row r="5561" spans="7:16" x14ac:dyDescent="0.25">
      <c r="G5561" s="43"/>
      <c r="H5561" s="43"/>
      <c r="I5561" s="43"/>
      <c r="J5561" s="43"/>
      <c r="K5561" s="133"/>
      <c r="L5561" s="43"/>
      <c r="M5561" s="133"/>
      <c r="N5561" s="133"/>
      <c r="O5561" s="43"/>
      <c r="P5561" s="43"/>
    </row>
    <row r="5562" spans="7:16" x14ac:dyDescent="0.25">
      <c r="G5562" s="43"/>
      <c r="H5562" s="43"/>
      <c r="I5562" s="43"/>
      <c r="J5562" s="43"/>
      <c r="K5562" s="133"/>
      <c r="L5562" s="43"/>
      <c r="M5562" s="133"/>
      <c r="N5562" s="133"/>
      <c r="O5562" s="43"/>
      <c r="P5562" s="43"/>
    </row>
    <row r="5563" spans="7:16" x14ac:dyDescent="0.25">
      <c r="G5563" s="43"/>
      <c r="H5563" s="43"/>
      <c r="I5563" s="43"/>
      <c r="J5563" s="43"/>
      <c r="K5563" s="133"/>
      <c r="L5563" s="43"/>
      <c r="M5563" s="133"/>
      <c r="N5563" s="133"/>
      <c r="O5563" s="43"/>
      <c r="P5563" s="43"/>
    </row>
    <row r="5564" spans="7:16" x14ac:dyDescent="0.25">
      <c r="G5564" s="43"/>
      <c r="H5564" s="43"/>
      <c r="I5564" s="43"/>
      <c r="J5564" s="43"/>
      <c r="K5564" s="133"/>
      <c r="L5564" s="43"/>
      <c r="M5564" s="133"/>
      <c r="N5564" s="133"/>
      <c r="O5564" s="43"/>
      <c r="P5564" s="43"/>
    </row>
    <row r="5565" spans="7:16" x14ac:dyDescent="0.25">
      <c r="G5565" s="43"/>
      <c r="H5565" s="43"/>
      <c r="I5565" s="43"/>
      <c r="J5565" s="43"/>
      <c r="K5565" s="133"/>
      <c r="L5565" s="43"/>
      <c r="M5565" s="133"/>
      <c r="N5565" s="133"/>
      <c r="O5565" s="43"/>
      <c r="P5565" s="43"/>
    </row>
    <row r="5566" spans="7:16" x14ac:dyDescent="0.25">
      <c r="G5566" s="43"/>
      <c r="H5566" s="43"/>
      <c r="I5566" s="43"/>
      <c r="J5566" s="43"/>
      <c r="K5566" s="133"/>
      <c r="L5566" s="43"/>
      <c r="M5566" s="133"/>
      <c r="N5566" s="133"/>
      <c r="O5566" s="43"/>
      <c r="P5566" s="43"/>
    </row>
    <row r="5567" spans="7:16" x14ac:dyDescent="0.25">
      <c r="G5567" s="43"/>
      <c r="H5567" s="43"/>
      <c r="I5567" s="43"/>
      <c r="J5567" s="43"/>
      <c r="K5567" s="133"/>
      <c r="L5567" s="43"/>
      <c r="M5567" s="133"/>
      <c r="N5567" s="133"/>
      <c r="O5567" s="43"/>
      <c r="P5567" s="43"/>
    </row>
    <row r="5568" spans="7:16" x14ac:dyDescent="0.25">
      <c r="G5568" s="43"/>
      <c r="H5568" s="43"/>
      <c r="I5568" s="43"/>
      <c r="J5568" s="43"/>
      <c r="K5568" s="133"/>
      <c r="L5568" s="43"/>
      <c r="M5568" s="133"/>
      <c r="N5568" s="133"/>
      <c r="O5568" s="43"/>
      <c r="P5568" s="43"/>
    </row>
    <row r="5569" spans="7:16" x14ac:dyDescent="0.25">
      <c r="G5569" s="43"/>
      <c r="H5569" s="43"/>
      <c r="I5569" s="43"/>
      <c r="J5569" s="43"/>
      <c r="K5569" s="133"/>
      <c r="L5569" s="43"/>
      <c r="M5569" s="133"/>
      <c r="N5569" s="133"/>
      <c r="O5569" s="43"/>
      <c r="P5569" s="43"/>
    </row>
    <row r="5570" spans="7:16" x14ac:dyDescent="0.25">
      <c r="G5570" s="43"/>
      <c r="H5570" s="43"/>
      <c r="I5570" s="43"/>
      <c r="J5570" s="43"/>
      <c r="K5570" s="133"/>
      <c r="L5570" s="43"/>
      <c r="M5570" s="133"/>
      <c r="N5570" s="133"/>
      <c r="O5570" s="43"/>
      <c r="P5570" s="43"/>
    </row>
    <row r="5571" spans="7:16" x14ac:dyDescent="0.25">
      <c r="G5571" s="43"/>
      <c r="H5571" s="43"/>
      <c r="I5571" s="43"/>
      <c r="J5571" s="43"/>
      <c r="K5571" s="133"/>
      <c r="L5571" s="43"/>
      <c r="M5571" s="133"/>
      <c r="N5571" s="133"/>
      <c r="O5571" s="43"/>
      <c r="P5571" s="43"/>
    </row>
    <row r="5572" spans="7:16" x14ac:dyDescent="0.25">
      <c r="G5572" s="43"/>
      <c r="H5572" s="43"/>
      <c r="I5572" s="43"/>
      <c r="J5572" s="43"/>
      <c r="K5572" s="133"/>
      <c r="L5572" s="43"/>
      <c r="M5572" s="133"/>
      <c r="N5572" s="133"/>
      <c r="O5572" s="43"/>
      <c r="P5572" s="43"/>
    </row>
    <row r="5573" spans="7:16" x14ac:dyDescent="0.25">
      <c r="G5573" s="43"/>
      <c r="H5573" s="43"/>
      <c r="I5573" s="43"/>
      <c r="J5573" s="43"/>
      <c r="K5573" s="133"/>
      <c r="L5573" s="43"/>
      <c r="M5573" s="133"/>
      <c r="N5573" s="133"/>
      <c r="O5573" s="43"/>
      <c r="P5573" s="43"/>
    </row>
    <row r="5574" spans="7:16" x14ac:dyDescent="0.25">
      <c r="G5574" s="43"/>
      <c r="H5574" s="43"/>
      <c r="I5574" s="43"/>
      <c r="J5574" s="43"/>
      <c r="K5574" s="133"/>
      <c r="L5574" s="43"/>
      <c r="M5574" s="133"/>
      <c r="N5574" s="133"/>
      <c r="O5574" s="43"/>
      <c r="P5574" s="43"/>
    </row>
    <row r="5575" spans="7:16" x14ac:dyDescent="0.25">
      <c r="G5575" s="43"/>
      <c r="H5575" s="43"/>
      <c r="I5575" s="43"/>
      <c r="J5575" s="43"/>
      <c r="K5575" s="133"/>
      <c r="L5575" s="43"/>
      <c r="M5575" s="133"/>
      <c r="N5575" s="133"/>
      <c r="O5575" s="43"/>
      <c r="P5575" s="43"/>
    </row>
    <row r="5576" spans="7:16" x14ac:dyDescent="0.25">
      <c r="G5576" s="43"/>
      <c r="H5576" s="43"/>
      <c r="I5576" s="43"/>
      <c r="J5576" s="43"/>
      <c r="K5576" s="133"/>
      <c r="L5576" s="43"/>
      <c r="M5576" s="133"/>
      <c r="N5576" s="133"/>
      <c r="O5576" s="43"/>
      <c r="P5576" s="43"/>
    </row>
    <row r="5577" spans="7:16" x14ac:dyDescent="0.25">
      <c r="G5577" s="43"/>
      <c r="H5577" s="43"/>
      <c r="I5577" s="43"/>
      <c r="J5577" s="43"/>
      <c r="K5577" s="133"/>
      <c r="L5577" s="43"/>
      <c r="M5577" s="133"/>
      <c r="N5577" s="133"/>
      <c r="O5577" s="43"/>
      <c r="P5577" s="43"/>
    </row>
    <row r="5578" spans="7:16" x14ac:dyDescent="0.25">
      <c r="G5578" s="43"/>
      <c r="H5578" s="43"/>
      <c r="I5578" s="43"/>
      <c r="J5578" s="43"/>
      <c r="K5578" s="133"/>
      <c r="L5578" s="43"/>
      <c r="M5578" s="133"/>
      <c r="N5578" s="133"/>
      <c r="O5578" s="43"/>
      <c r="P5578" s="43"/>
    </row>
    <row r="5579" spans="7:16" x14ac:dyDescent="0.25">
      <c r="G5579" s="43"/>
      <c r="H5579" s="43"/>
      <c r="I5579" s="43"/>
      <c r="J5579" s="43"/>
      <c r="K5579" s="133"/>
      <c r="L5579" s="43"/>
      <c r="M5579" s="133"/>
      <c r="N5579" s="133"/>
      <c r="O5579" s="43"/>
      <c r="P5579" s="43"/>
    </row>
    <row r="5580" spans="7:16" x14ac:dyDescent="0.25">
      <c r="G5580" s="43"/>
      <c r="H5580" s="43"/>
      <c r="I5580" s="43"/>
      <c r="J5580" s="43"/>
      <c r="K5580" s="133"/>
      <c r="L5580" s="43"/>
      <c r="M5580" s="133"/>
      <c r="N5580" s="133"/>
      <c r="O5580" s="43"/>
      <c r="P5580" s="43"/>
    </row>
    <row r="5581" spans="7:16" x14ac:dyDescent="0.25">
      <c r="G5581" s="43"/>
      <c r="H5581" s="43"/>
      <c r="I5581" s="43"/>
      <c r="J5581" s="43"/>
      <c r="K5581" s="133"/>
      <c r="L5581" s="43"/>
      <c r="M5581" s="133"/>
      <c r="N5581" s="133"/>
      <c r="O5581" s="43"/>
      <c r="P5581" s="43"/>
    </row>
    <row r="5582" spans="7:16" x14ac:dyDescent="0.25">
      <c r="G5582" s="43"/>
      <c r="H5582" s="43"/>
      <c r="I5582" s="43"/>
      <c r="J5582" s="43"/>
      <c r="K5582" s="133"/>
      <c r="L5582" s="43"/>
      <c r="M5582" s="133"/>
      <c r="N5582" s="133"/>
      <c r="O5582" s="43"/>
      <c r="P5582" s="43"/>
    </row>
    <row r="5583" spans="7:16" x14ac:dyDescent="0.25">
      <c r="G5583" s="43"/>
      <c r="H5583" s="43"/>
      <c r="I5583" s="43"/>
      <c r="J5583" s="43"/>
      <c r="K5583" s="133"/>
      <c r="L5583" s="43"/>
      <c r="M5583" s="133"/>
      <c r="N5583" s="133"/>
      <c r="O5583" s="43"/>
      <c r="P5583" s="43"/>
    </row>
    <row r="5584" spans="7:16" x14ac:dyDescent="0.25">
      <c r="G5584" s="43"/>
      <c r="H5584" s="43"/>
      <c r="I5584" s="43"/>
      <c r="J5584" s="43"/>
      <c r="K5584" s="133"/>
      <c r="L5584" s="43"/>
      <c r="M5584" s="133"/>
      <c r="N5584" s="133"/>
      <c r="O5584" s="43"/>
      <c r="P5584" s="43"/>
    </row>
    <row r="5585" spans="7:16" x14ac:dyDescent="0.25">
      <c r="G5585" s="43"/>
      <c r="H5585" s="43"/>
      <c r="I5585" s="43"/>
      <c r="J5585" s="43"/>
      <c r="K5585" s="133"/>
      <c r="L5585" s="43"/>
      <c r="M5585" s="133"/>
      <c r="N5585" s="133"/>
      <c r="O5585" s="43"/>
      <c r="P5585" s="43"/>
    </row>
    <row r="5586" spans="7:16" x14ac:dyDescent="0.25">
      <c r="G5586" s="43"/>
      <c r="H5586" s="43"/>
      <c r="I5586" s="43"/>
      <c r="J5586" s="43"/>
      <c r="K5586" s="133"/>
      <c r="L5586" s="43"/>
      <c r="M5586" s="133"/>
      <c r="N5586" s="133"/>
      <c r="O5586" s="43"/>
      <c r="P5586" s="43"/>
    </row>
    <row r="5587" spans="7:16" x14ac:dyDescent="0.25">
      <c r="G5587" s="43"/>
      <c r="H5587" s="43"/>
      <c r="I5587" s="43"/>
      <c r="J5587" s="43"/>
      <c r="K5587" s="133"/>
      <c r="L5587" s="43"/>
      <c r="M5587" s="133"/>
      <c r="N5587" s="133"/>
      <c r="O5587" s="43"/>
      <c r="P5587" s="43"/>
    </row>
    <row r="5588" spans="7:16" x14ac:dyDescent="0.25">
      <c r="G5588" s="43"/>
      <c r="H5588" s="43"/>
      <c r="I5588" s="43"/>
      <c r="J5588" s="43"/>
      <c r="K5588" s="133"/>
      <c r="L5588" s="43"/>
      <c r="M5588" s="133"/>
      <c r="N5588" s="133"/>
      <c r="O5588" s="43"/>
      <c r="P5588" s="43"/>
    </row>
    <row r="5589" spans="7:16" x14ac:dyDescent="0.25">
      <c r="G5589" s="43"/>
      <c r="H5589" s="43"/>
      <c r="I5589" s="43"/>
      <c r="J5589" s="43"/>
      <c r="K5589" s="133"/>
      <c r="L5589" s="43"/>
      <c r="M5589" s="133"/>
      <c r="N5589" s="133"/>
      <c r="O5589" s="43"/>
      <c r="P5589" s="43"/>
    </row>
    <row r="5590" spans="7:16" x14ac:dyDescent="0.25">
      <c r="G5590" s="43"/>
      <c r="H5590" s="43"/>
      <c r="I5590" s="43"/>
      <c r="J5590" s="43"/>
      <c r="K5590" s="133"/>
      <c r="L5590" s="43"/>
      <c r="M5590" s="133"/>
      <c r="N5590" s="133"/>
      <c r="O5590" s="43"/>
      <c r="P5590" s="43"/>
    </row>
    <row r="5591" spans="7:16" x14ac:dyDescent="0.25">
      <c r="G5591" s="43"/>
      <c r="H5591" s="43"/>
      <c r="I5591" s="43"/>
      <c r="J5591" s="43"/>
      <c r="K5591" s="133"/>
      <c r="L5591" s="43"/>
      <c r="M5591" s="133"/>
      <c r="N5591" s="133"/>
      <c r="O5591" s="43"/>
      <c r="P5591" s="43"/>
    </row>
    <row r="5592" spans="7:16" x14ac:dyDescent="0.25">
      <c r="G5592" s="43"/>
      <c r="H5592" s="43"/>
      <c r="I5592" s="43"/>
      <c r="J5592" s="43"/>
      <c r="K5592" s="133"/>
      <c r="L5592" s="43"/>
      <c r="M5592" s="133"/>
      <c r="N5592" s="133"/>
      <c r="O5592" s="43"/>
      <c r="P5592" s="43"/>
    </row>
    <row r="5593" spans="7:16" x14ac:dyDescent="0.25">
      <c r="G5593" s="43"/>
      <c r="H5593" s="43"/>
      <c r="I5593" s="43"/>
      <c r="J5593" s="43"/>
      <c r="K5593" s="133"/>
      <c r="L5593" s="43"/>
      <c r="M5593" s="133"/>
      <c r="N5593" s="133"/>
      <c r="O5593" s="43"/>
      <c r="P5593" s="43"/>
    </row>
    <row r="5594" spans="7:16" x14ac:dyDescent="0.25">
      <c r="G5594" s="43"/>
      <c r="H5594" s="43"/>
      <c r="I5594" s="43"/>
      <c r="J5594" s="43"/>
      <c r="K5594" s="133"/>
      <c r="L5594" s="43"/>
      <c r="M5594" s="133"/>
      <c r="N5594" s="133"/>
      <c r="O5594" s="43"/>
      <c r="P5594" s="43"/>
    </row>
    <row r="5595" spans="7:16" x14ac:dyDescent="0.25">
      <c r="G5595" s="43"/>
      <c r="H5595" s="43"/>
      <c r="I5595" s="43"/>
      <c r="J5595" s="43"/>
      <c r="K5595" s="133"/>
      <c r="L5595" s="43"/>
      <c r="M5595" s="133"/>
      <c r="N5595" s="133"/>
      <c r="O5595" s="43"/>
      <c r="P5595" s="43"/>
    </row>
    <row r="5596" spans="7:16" x14ac:dyDescent="0.25">
      <c r="G5596" s="43"/>
      <c r="H5596" s="43"/>
      <c r="I5596" s="43"/>
      <c r="J5596" s="43"/>
      <c r="K5596" s="133"/>
      <c r="L5596" s="43"/>
      <c r="M5596" s="133"/>
      <c r="N5596" s="133"/>
      <c r="O5596" s="43"/>
      <c r="P5596" s="43"/>
    </row>
    <row r="5597" spans="7:16" x14ac:dyDescent="0.25">
      <c r="G5597" s="43"/>
      <c r="H5597" s="43"/>
      <c r="I5597" s="43"/>
      <c r="J5597" s="43"/>
      <c r="K5597" s="133"/>
      <c r="L5597" s="43"/>
      <c r="M5597" s="133"/>
      <c r="N5597" s="133"/>
      <c r="O5597" s="43"/>
      <c r="P5597" s="43"/>
    </row>
    <row r="5598" spans="7:16" x14ac:dyDescent="0.25">
      <c r="G5598" s="43"/>
      <c r="H5598" s="43"/>
      <c r="I5598" s="43"/>
      <c r="J5598" s="43"/>
      <c r="K5598" s="133"/>
      <c r="L5598" s="43"/>
      <c r="M5598" s="133"/>
      <c r="N5598" s="133"/>
      <c r="O5598" s="43"/>
      <c r="P5598" s="43"/>
    </row>
    <row r="5599" spans="7:16" x14ac:dyDescent="0.25">
      <c r="G5599" s="43"/>
      <c r="H5599" s="43"/>
      <c r="I5599" s="43"/>
      <c r="J5599" s="43"/>
      <c r="K5599" s="133"/>
      <c r="L5599" s="43"/>
      <c r="M5599" s="133"/>
      <c r="N5599" s="133"/>
      <c r="O5599" s="43"/>
      <c r="P5599" s="43"/>
    </row>
    <row r="5600" spans="7:16" x14ac:dyDescent="0.25">
      <c r="G5600" s="43"/>
      <c r="H5600" s="43"/>
      <c r="I5600" s="43"/>
      <c r="J5600" s="43"/>
      <c r="K5600" s="133"/>
      <c r="L5600" s="43"/>
      <c r="M5600" s="133"/>
      <c r="N5600" s="133"/>
      <c r="O5600" s="43"/>
      <c r="P5600" s="43"/>
    </row>
    <row r="5601" spans="7:16" x14ac:dyDescent="0.25">
      <c r="G5601" s="43"/>
      <c r="H5601" s="43"/>
      <c r="I5601" s="43"/>
      <c r="J5601" s="43"/>
      <c r="K5601" s="133"/>
      <c r="L5601" s="43"/>
      <c r="M5601" s="133"/>
      <c r="N5601" s="133"/>
      <c r="O5601" s="43"/>
      <c r="P5601" s="43"/>
    </row>
    <row r="5602" spans="7:16" x14ac:dyDescent="0.25">
      <c r="G5602" s="43"/>
      <c r="H5602" s="43"/>
      <c r="I5602" s="43"/>
      <c r="J5602" s="43"/>
      <c r="K5602" s="133"/>
      <c r="L5602" s="43"/>
      <c r="M5602" s="133"/>
      <c r="N5602" s="133"/>
      <c r="O5602" s="43"/>
      <c r="P5602" s="43"/>
    </row>
    <row r="5603" spans="7:16" x14ac:dyDescent="0.25">
      <c r="G5603" s="43"/>
      <c r="H5603" s="43"/>
      <c r="I5603" s="43"/>
      <c r="J5603" s="43"/>
      <c r="K5603" s="133"/>
      <c r="L5603" s="43"/>
      <c r="M5603" s="133"/>
      <c r="N5603" s="133"/>
      <c r="O5603" s="43"/>
      <c r="P5603" s="43"/>
    </row>
    <row r="5604" spans="7:16" x14ac:dyDescent="0.25">
      <c r="G5604" s="43"/>
      <c r="H5604" s="43"/>
      <c r="I5604" s="43"/>
      <c r="J5604" s="43"/>
      <c r="K5604" s="133"/>
      <c r="L5604" s="43"/>
      <c r="M5604" s="133"/>
      <c r="N5604" s="133"/>
      <c r="O5604" s="43"/>
      <c r="P5604" s="43"/>
    </row>
    <row r="5605" spans="7:16" x14ac:dyDescent="0.25">
      <c r="G5605" s="43"/>
      <c r="H5605" s="43"/>
      <c r="I5605" s="43"/>
      <c r="J5605" s="43"/>
      <c r="K5605" s="133"/>
      <c r="L5605" s="43"/>
      <c r="M5605" s="133"/>
      <c r="N5605" s="133"/>
      <c r="O5605" s="43"/>
      <c r="P5605" s="43"/>
    </row>
    <row r="5606" spans="7:16" x14ac:dyDescent="0.25">
      <c r="G5606" s="43"/>
      <c r="H5606" s="43"/>
      <c r="I5606" s="43"/>
      <c r="J5606" s="43"/>
      <c r="K5606" s="133"/>
      <c r="L5606" s="43"/>
      <c r="M5606" s="133"/>
      <c r="N5606" s="133"/>
      <c r="O5606" s="43"/>
      <c r="P5606" s="43"/>
    </row>
    <row r="5607" spans="7:16" x14ac:dyDescent="0.25">
      <c r="G5607" s="43"/>
      <c r="H5607" s="43"/>
      <c r="I5607" s="43"/>
      <c r="J5607" s="43"/>
      <c r="K5607" s="133"/>
      <c r="L5607" s="43"/>
      <c r="M5607" s="133"/>
      <c r="N5607" s="133"/>
      <c r="O5607" s="43"/>
      <c r="P5607" s="43"/>
    </row>
    <row r="5608" spans="7:16" x14ac:dyDescent="0.25">
      <c r="G5608" s="43"/>
      <c r="H5608" s="43"/>
      <c r="I5608" s="43"/>
      <c r="J5608" s="43"/>
      <c r="K5608" s="133"/>
      <c r="L5608" s="43"/>
      <c r="M5608" s="133"/>
      <c r="N5608" s="133"/>
      <c r="O5608" s="43"/>
      <c r="P5608" s="43"/>
    </row>
    <row r="5609" spans="7:16" x14ac:dyDescent="0.25">
      <c r="G5609" s="43"/>
      <c r="H5609" s="43"/>
      <c r="I5609" s="43"/>
      <c r="J5609" s="43"/>
      <c r="K5609" s="133"/>
      <c r="L5609" s="43"/>
      <c r="M5609" s="133"/>
      <c r="N5609" s="133"/>
      <c r="O5609" s="43"/>
      <c r="P5609" s="43"/>
    </row>
    <row r="5610" spans="7:16" x14ac:dyDescent="0.25">
      <c r="G5610" s="43"/>
      <c r="H5610" s="43"/>
      <c r="I5610" s="43"/>
      <c r="J5610" s="43"/>
      <c r="K5610" s="133"/>
      <c r="L5610" s="43"/>
      <c r="M5610" s="133"/>
      <c r="N5610" s="133"/>
      <c r="O5610" s="43"/>
      <c r="P5610" s="43"/>
    </row>
    <row r="5611" spans="7:16" x14ac:dyDescent="0.25">
      <c r="G5611" s="43"/>
      <c r="H5611" s="43"/>
      <c r="I5611" s="43"/>
      <c r="J5611" s="43"/>
      <c r="K5611" s="133"/>
      <c r="L5611" s="43"/>
      <c r="M5611" s="133"/>
      <c r="N5611" s="133"/>
      <c r="O5611" s="43"/>
      <c r="P5611" s="43"/>
    </row>
    <row r="5612" spans="7:16" x14ac:dyDescent="0.25">
      <c r="G5612" s="43"/>
      <c r="H5612" s="43"/>
      <c r="I5612" s="43"/>
      <c r="J5612" s="43"/>
      <c r="K5612" s="133"/>
      <c r="L5612" s="43"/>
      <c r="M5612" s="133"/>
      <c r="N5612" s="133"/>
      <c r="O5612" s="43"/>
      <c r="P5612" s="43"/>
    </row>
    <row r="5613" spans="7:16" x14ac:dyDescent="0.25">
      <c r="G5613" s="43"/>
      <c r="H5613" s="43"/>
      <c r="I5613" s="43"/>
      <c r="J5613" s="43"/>
      <c r="K5613" s="133"/>
      <c r="L5613" s="43"/>
      <c r="M5613" s="133"/>
      <c r="N5613" s="133"/>
      <c r="O5613" s="43"/>
      <c r="P5613" s="43"/>
    </row>
    <row r="5614" spans="7:16" x14ac:dyDescent="0.25">
      <c r="G5614" s="43"/>
      <c r="H5614" s="43"/>
      <c r="I5614" s="43"/>
      <c r="J5614" s="43"/>
      <c r="K5614" s="133"/>
      <c r="L5614" s="43"/>
      <c r="M5614" s="133"/>
      <c r="N5614" s="133"/>
      <c r="O5614" s="43"/>
      <c r="P5614" s="43"/>
    </row>
    <row r="5615" spans="7:16" x14ac:dyDescent="0.25">
      <c r="G5615" s="43"/>
      <c r="H5615" s="43"/>
      <c r="I5615" s="43"/>
      <c r="J5615" s="43"/>
      <c r="K5615" s="133"/>
      <c r="L5615" s="43"/>
      <c r="M5615" s="133"/>
      <c r="N5615" s="133"/>
      <c r="O5615" s="43"/>
      <c r="P5615" s="43"/>
    </row>
    <row r="5616" spans="7:16" x14ac:dyDescent="0.25">
      <c r="G5616" s="43"/>
      <c r="H5616" s="43"/>
      <c r="I5616" s="43"/>
      <c r="J5616" s="43"/>
      <c r="K5616" s="133"/>
      <c r="L5616" s="43"/>
      <c r="M5616" s="133"/>
      <c r="N5616" s="133"/>
      <c r="O5616" s="43"/>
      <c r="P5616" s="43"/>
    </row>
    <row r="5617" spans="7:16" x14ac:dyDescent="0.25">
      <c r="G5617" s="43"/>
      <c r="H5617" s="43"/>
      <c r="I5617" s="43"/>
      <c r="J5617" s="43"/>
      <c r="K5617" s="133"/>
      <c r="L5617" s="43"/>
      <c r="M5617" s="133"/>
      <c r="N5617" s="133"/>
      <c r="O5617" s="43"/>
      <c r="P5617" s="43"/>
    </row>
    <row r="5618" spans="7:16" x14ac:dyDescent="0.25">
      <c r="G5618" s="43"/>
      <c r="H5618" s="43"/>
      <c r="I5618" s="43"/>
      <c r="J5618" s="43"/>
      <c r="K5618" s="133"/>
      <c r="L5618" s="43"/>
      <c r="M5618" s="133"/>
      <c r="N5618" s="133"/>
      <c r="O5618" s="43"/>
      <c r="P5618" s="43"/>
    </row>
    <row r="5619" spans="7:16" x14ac:dyDescent="0.25">
      <c r="G5619" s="43"/>
      <c r="H5619" s="43"/>
      <c r="I5619" s="43"/>
      <c r="J5619" s="43"/>
      <c r="K5619" s="133"/>
      <c r="L5619" s="43"/>
      <c r="M5619" s="133"/>
      <c r="N5619" s="133"/>
      <c r="O5619" s="43"/>
      <c r="P5619" s="43"/>
    </row>
    <row r="5620" spans="7:16" x14ac:dyDescent="0.25">
      <c r="G5620" s="43"/>
      <c r="H5620" s="43"/>
      <c r="I5620" s="43"/>
      <c r="J5620" s="43"/>
      <c r="K5620" s="133"/>
      <c r="L5620" s="43"/>
      <c r="M5620" s="133"/>
      <c r="N5620" s="133"/>
      <c r="O5620" s="43"/>
      <c r="P5620" s="43"/>
    </row>
    <row r="5621" spans="7:16" x14ac:dyDescent="0.25">
      <c r="G5621" s="43"/>
      <c r="H5621" s="43"/>
      <c r="I5621" s="43"/>
      <c r="J5621" s="43"/>
      <c r="K5621" s="133"/>
      <c r="L5621" s="43"/>
      <c r="M5621" s="133"/>
      <c r="N5621" s="133"/>
      <c r="O5621" s="43"/>
      <c r="P5621" s="43"/>
    </row>
    <row r="5622" spans="7:16" x14ac:dyDescent="0.25">
      <c r="G5622" s="43"/>
      <c r="H5622" s="43"/>
      <c r="I5622" s="43"/>
      <c r="J5622" s="43"/>
      <c r="K5622" s="133"/>
      <c r="L5622" s="43"/>
      <c r="M5622" s="133"/>
      <c r="N5622" s="133"/>
      <c r="O5622" s="43"/>
      <c r="P5622" s="43"/>
    </row>
    <row r="5623" spans="7:16" x14ac:dyDescent="0.25">
      <c r="G5623" s="43"/>
      <c r="H5623" s="43"/>
      <c r="I5623" s="43"/>
      <c r="J5623" s="43"/>
      <c r="K5623" s="133"/>
      <c r="L5623" s="43"/>
      <c r="M5623" s="133"/>
      <c r="N5623" s="133"/>
      <c r="O5623" s="43"/>
      <c r="P5623" s="43"/>
    </row>
    <row r="5624" spans="7:16" x14ac:dyDescent="0.25">
      <c r="G5624" s="43"/>
      <c r="H5624" s="43"/>
      <c r="I5624" s="43"/>
      <c r="J5624" s="43"/>
      <c r="K5624" s="133"/>
      <c r="L5624" s="43"/>
      <c r="M5624" s="133"/>
      <c r="N5624" s="133"/>
      <c r="O5624" s="43"/>
      <c r="P5624" s="43"/>
    </row>
    <row r="5625" spans="7:16" x14ac:dyDescent="0.25">
      <c r="G5625" s="43"/>
      <c r="H5625" s="43"/>
      <c r="I5625" s="43"/>
      <c r="J5625" s="43"/>
      <c r="K5625" s="133"/>
      <c r="L5625" s="43"/>
      <c r="M5625" s="133"/>
      <c r="N5625" s="133"/>
      <c r="O5625" s="43"/>
      <c r="P5625" s="43"/>
    </row>
    <row r="5626" spans="7:16" x14ac:dyDescent="0.25">
      <c r="G5626" s="43"/>
      <c r="H5626" s="43"/>
      <c r="I5626" s="43"/>
      <c r="J5626" s="43"/>
      <c r="K5626" s="133"/>
      <c r="L5626" s="43"/>
      <c r="M5626" s="133"/>
      <c r="N5626" s="133"/>
      <c r="O5626" s="43"/>
      <c r="P5626" s="43"/>
    </row>
    <row r="5627" spans="7:16" x14ac:dyDescent="0.25">
      <c r="G5627" s="43"/>
      <c r="H5627" s="43"/>
      <c r="I5627" s="43"/>
      <c r="J5627" s="43"/>
      <c r="K5627" s="133"/>
      <c r="L5627" s="43"/>
      <c r="M5627" s="133"/>
      <c r="N5627" s="133"/>
      <c r="O5627" s="43"/>
      <c r="P5627" s="43"/>
    </row>
    <row r="5628" spans="7:16" x14ac:dyDescent="0.25">
      <c r="G5628" s="43"/>
      <c r="H5628" s="43"/>
      <c r="I5628" s="43"/>
      <c r="J5628" s="43"/>
      <c r="K5628" s="133"/>
      <c r="L5628" s="43"/>
      <c r="M5628" s="133"/>
      <c r="N5628" s="133"/>
      <c r="O5628" s="43"/>
      <c r="P5628" s="43"/>
    </row>
    <row r="5629" spans="7:16" x14ac:dyDescent="0.25">
      <c r="G5629" s="43"/>
      <c r="H5629" s="43"/>
      <c r="I5629" s="43"/>
      <c r="J5629" s="43"/>
      <c r="K5629" s="133"/>
      <c r="L5629" s="43"/>
      <c r="M5629" s="133"/>
      <c r="N5629" s="133"/>
      <c r="O5629" s="43"/>
      <c r="P5629" s="43"/>
    </row>
    <row r="5630" spans="7:16" x14ac:dyDescent="0.25">
      <c r="G5630" s="43"/>
      <c r="H5630" s="43"/>
      <c r="I5630" s="43"/>
      <c r="J5630" s="43"/>
      <c r="K5630" s="133"/>
      <c r="L5630" s="43"/>
      <c r="M5630" s="133"/>
      <c r="N5630" s="133"/>
      <c r="O5630" s="43"/>
      <c r="P5630" s="43"/>
    </row>
    <row r="5631" spans="7:16" x14ac:dyDescent="0.25">
      <c r="G5631" s="43"/>
      <c r="H5631" s="43"/>
      <c r="I5631" s="43"/>
      <c r="J5631" s="43"/>
      <c r="K5631" s="133"/>
      <c r="L5631" s="43"/>
      <c r="M5631" s="133"/>
      <c r="N5631" s="133"/>
      <c r="O5631" s="43"/>
      <c r="P5631" s="43"/>
    </row>
    <row r="5632" spans="7:16" x14ac:dyDescent="0.25">
      <c r="G5632" s="43"/>
      <c r="H5632" s="43"/>
      <c r="I5632" s="43"/>
      <c r="J5632" s="43"/>
      <c r="K5632" s="133"/>
      <c r="L5632" s="43"/>
      <c r="M5632" s="133"/>
      <c r="N5632" s="133"/>
      <c r="O5632" s="43"/>
      <c r="P5632" s="43"/>
    </row>
    <row r="5633" spans="7:16" x14ac:dyDescent="0.25">
      <c r="G5633" s="43"/>
      <c r="H5633" s="43"/>
      <c r="I5633" s="43"/>
      <c r="J5633" s="43"/>
      <c r="K5633" s="133"/>
      <c r="L5633" s="43"/>
      <c r="M5633" s="133"/>
      <c r="N5633" s="133"/>
      <c r="O5633" s="43"/>
      <c r="P5633" s="43"/>
    </row>
    <row r="5634" spans="7:16" x14ac:dyDescent="0.25">
      <c r="G5634" s="43"/>
      <c r="H5634" s="43"/>
      <c r="I5634" s="43"/>
      <c r="J5634" s="43"/>
      <c r="K5634" s="133"/>
      <c r="L5634" s="43"/>
      <c r="M5634" s="133"/>
      <c r="N5634" s="133"/>
      <c r="O5634" s="43"/>
      <c r="P5634" s="43"/>
    </row>
    <row r="5635" spans="7:16" x14ac:dyDescent="0.25">
      <c r="G5635" s="43"/>
      <c r="H5635" s="43"/>
      <c r="I5635" s="43"/>
      <c r="J5635" s="43"/>
      <c r="K5635" s="133"/>
      <c r="L5635" s="43"/>
      <c r="M5635" s="133"/>
      <c r="N5635" s="133"/>
      <c r="O5635" s="43"/>
      <c r="P5635" s="43"/>
    </row>
    <row r="5636" spans="7:16" x14ac:dyDescent="0.25">
      <c r="G5636" s="43"/>
      <c r="H5636" s="43"/>
      <c r="I5636" s="43"/>
      <c r="J5636" s="43"/>
      <c r="K5636" s="133"/>
      <c r="L5636" s="43"/>
      <c r="M5636" s="133"/>
      <c r="N5636" s="133"/>
      <c r="O5636" s="43"/>
      <c r="P5636" s="43"/>
    </row>
    <row r="5637" spans="7:16" x14ac:dyDescent="0.25">
      <c r="G5637" s="43"/>
      <c r="H5637" s="43"/>
      <c r="I5637" s="43"/>
      <c r="J5637" s="43"/>
      <c r="K5637" s="133"/>
      <c r="L5637" s="43"/>
      <c r="M5637" s="133"/>
      <c r="N5637" s="133"/>
      <c r="O5637" s="43"/>
      <c r="P5637" s="43"/>
    </row>
    <row r="5638" spans="7:16" x14ac:dyDescent="0.25">
      <c r="G5638" s="43"/>
      <c r="H5638" s="43"/>
      <c r="I5638" s="43"/>
      <c r="J5638" s="43"/>
      <c r="K5638" s="133"/>
      <c r="L5638" s="43"/>
      <c r="M5638" s="133"/>
      <c r="N5638" s="133"/>
      <c r="O5638" s="43"/>
      <c r="P5638" s="43"/>
    </row>
    <row r="5639" spans="7:16" x14ac:dyDescent="0.25">
      <c r="G5639" s="43"/>
      <c r="H5639" s="43"/>
      <c r="I5639" s="43"/>
      <c r="J5639" s="43"/>
      <c r="K5639" s="133"/>
      <c r="L5639" s="43"/>
      <c r="M5639" s="133"/>
      <c r="N5639" s="133"/>
      <c r="O5639" s="43"/>
      <c r="P5639" s="43"/>
    </row>
    <row r="5640" spans="7:16" x14ac:dyDescent="0.25">
      <c r="G5640" s="43"/>
      <c r="H5640" s="43"/>
      <c r="I5640" s="43"/>
      <c r="J5640" s="43"/>
      <c r="K5640" s="133"/>
      <c r="L5640" s="43"/>
      <c r="M5640" s="133"/>
      <c r="N5640" s="133"/>
      <c r="O5640" s="43"/>
      <c r="P5640" s="43"/>
    </row>
    <row r="5641" spans="7:16" x14ac:dyDescent="0.25">
      <c r="G5641" s="43"/>
      <c r="H5641" s="43"/>
      <c r="I5641" s="43"/>
      <c r="J5641" s="43"/>
      <c r="K5641" s="133"/>
      <c r="L5641" s="43"/>
      <c r="M5641" s="133"/>
      <c r="N5641" s="133"/>
      <c r="O5641" s="43"/>
      <c r="P5641" s="43"/>
    </row>
    <row r="5642" spans="7:16" x14ac:dyDescent="0.25">
      <c r="G5642" s="43"/>
      <c r="H5642" s="43"/>
      <c r="I5642" s="43"/>
      <c r="J5642" s="43"/>
      <c r="K5642" s="133"/>
      <c r="L5642" s="43"/>
      <c r="M5642" s="133"/>
      <c r="N5642" s="133"/>
      <c r="O5642" s="43"/>
      <c r="P5642" s="43"/>
    </row>
    <row r="5643" spans="7:16" x14ac:dyDescent="0.25">
      <c r="G5643" s="43"/>
      <c r="H5643" s="43"/>
      <c r="I5643" s="43"/>
      <c r="J5643" s="43"/>
      <c r="K5643" s="133"/>
      <c r="L5643" s="43"/>
      <c r="M5643" s="133"/>
      <c r="N5643" s="133"/>
      <c r="O5643" s="43"/>
      <c r="P5643" s="43"/>
    </row>
    <row r="5644" spans="7:16" x14ac:dyDescent="0.25">
      <c r="G5644" s="43"/>
      <c r="H5644" s="43"/>
      <c r="I5644" s="43"/>
      <c r="J5644" s="43"/>
      <c r="K5644" s="133"/>
      <c r="L5644" s="43"/>
      <c r="M5644" s="133"/>
      <c r="N5644" s="133"/>
      <c r="O5644" s="43"/>
      <c r="P5644" s="43"/>
    </row>
    <row r="5645" spans="7:16" x14ac:dyDescent="0.25">
      <c r="G5645" s="43"/>
      <c r="H5645" s="43"/>
      <c r="I5645" s="43"/>
      <c r="J5645" s="43"/>
      <c r="K5645" s="133"/>
      <c r="L5645" s="43"/>
      <c r="M5645" s="133"/>
      <c r="N5645" s="133"/>
      <c r="O5645" s="43"/>
      <c r="P5645" s="43"/>
    </row>
    <row r="5646" spans="7:16" x14ac:dyDescent="0.25">
      <c r="G5646" s="43"/>
      <c r="H5646" s="43"/>
      <c r="I5646" s="43"/>
      <c r="J5646" s="43"/>
      <c r="K5646" s="133"/>
      <c r="L5646" s="43"/>
      <c r="M5646" s="133"/>
      <c r="N5646" s="133"/>
      <c r="O5646" s="43"/>
      <c r="P5646" s="43"/>
    </row>
    <row r="5647" spans="7:16" x14ac:dyDescent="0.25">
      <c r="G5647" s="43"/>
      <c r="H5647" s="43"/>
      <c r="I5647" s="43"/>
      <c r="J5647" s="43"/>
      <c r="K5647" s="133"/>
      <c r="L5647" s="43"/>
      <c r="M5647" s="133"/>
      <c r="N5647" s="133"/>
      <c r="O5647" s="43"/>
      <c r="P5647" s="43"/>
    </row>
    <row r="5648" spans="7:16" x14ac:dyDescent="0.25">
      <c r="G5648" s="43"/>
      <c r="H5648" s="43"/>
      <c r="I5648" s="43"/>
      <c r="J5648" s="43"/>
      <c r="K5648" s="133"/>
      <c r="L5648" s="43"/>
      <c r="M5648" s="133"/>
      <c r="N5648" s="133"/>
      <c r="O5648" s="43"/>
      <c r="P5648" s="43"/>
    </row>
    <row r="5649" spans="7:16" x14ac:dyDescent="0.25">
      <c r="G5649" s="43"/>
      <c r="H5649" s="43"/>
      <c r="I5649" s="43"/>
      <c r="J5649" s="43"/>
      <c r="K5649" s="133"/>
      <c r="L5649" s="43"/>
      <c r="M5649" s="133"/>
      <c r="N5649" s="133"/>
      <c r="O5649" s="43"/>
      <c r="P5649" s="43"/>
    </row>
    <row r="5650" spans="7:16" x14ac:dyDescent="0.25">
      <c r="G5650" s="43"/>
      <c r="H5650" s="43"/>
      <c r="I5650" s="43"/>
      <c r="J5650" s="43"/>
      <c r="K5650" s="133"/>
      <c r="L5650" s="43"/>
      <c r="M5650" s="133"/>
      <c r="N5650" s="133"/>
      <c r="O5650" s="43"/>
      <c r="P5650" s="43"/>
    </row>
    <row r="5651" spans="7:16" x14ac:dyDescent="0.25">
      <c r="G5651" s="43"/>
      <c r="H5651" s="43"/>
      <c r="I5651" s="43"/>
      <c r="J5651" s="43"/>
      <c r="K5651" s="133"/>
      <c r="L5651" s="43"/>
      <c r="M5651" s="133"/>
      <c r="N5651" s="133"/>
      <c r="O5651" s="43"/>
      <c r="P5651" s="43"/>
    </row>
    <row r="5652" spans="7:16" x14ac:dyDescent="0.25">
      <c r="G5652" s="43"/>
      <c r="H5652" s="43"/>
      <c r="I5652" s="43"/>
      <c r="J5652" s="43"/>
      <c r="K5652" s="133"/>
      <c r="L5652" s="43"/>
      <c r="M5652" s="133"/>
      <c r="N5652" s="133"/>
      <c r="O5652" s="43"/>
      <c r="P5652" s="43"/>
    </row>
    <row r="5653" spans="7:16" x14ac:dyDescent="0.25">
      <c r="G5653" s="43"/>
      <c r="H5653" s="43"/>
      <c r="I5653" s="43"/>
      <c r="J5653" s="43"/>
      <c r="K5653" s="133"/>
      <c r="L5653" s="43"/>
      <c r="M5653" s="133"/>
      <c r="N5653" s="133"/>
      <c r="O5653" s="43"/>
      <c r="P5653" s="43"/>
    </row>
    <row r="5654" spans="7:16" x14ac:dyDescent="0.25">
      <c r="G5654" s="43"/>
      <c r="H5654" s="43"/>
      <c r="I5654" s="43"/>
      <c r="J5654" s="43"/>
      <c r="K5654" s="133"/>
      <c r="L5654" s="43"/>
      <c r="M5654" s="133"/>
      <c r="N5654" s="133"/>
      <c r="O5654" s="43"/>
      <c r="P5654" s="43"/>
    </row>
    <row r="5655" spans="7:16" x14ac:dyDescent="0.25">
      <c r="G5655" s="43"/>
      <c r="H5655" s="43"/>
      <c r="I5655" s="43"/>
      <c r="J5655" s="43"/>
      <c r="K5655" s="133"/>
      <c r="L5655" s="43"/>
      <c r="M5655" s="133"/>
      <c r="N5655" s="133"/>
      <c r="O5655" s="43"/>
      <c r="P5655" s="43"/>
    </row>
    <row r="5656" spans="7:16" x14ac:dyDescent="0.25">
      <c r="G5656" s="43"/>
      <c r="H5656" s="43"/>
      <c r="I5656" s="43"/>
      <c r="J5656" s="43"/>
      <c r="K5656" s="133"/>
      <c r="L5656" s="43"/>
      <c r="M5656" s="133"/>
      <c r="N5656" s="133"/>
      <c r="O5656" s="43"/>
      <c r="P5656" s="43"/>
    </row>
    <row r="5657" spans="7:16" x14ac:dyDescent="0.25">
      <c r="G5657" s="43"/>
      <c r="H5657" s="43"/>
      <c r="I5657" s="43"/>
      <c r="J5657" s="43"/>
      <c r="K5657" s="133"/>
      <c r="L5657" s="43"/>
      <c r="M5657" s="133"/>
      <c r="N5657" s="133"/>
      <c r="O5657" s="43"/>
      <c r="P5657" s="43"/>
    </row>
    <row r="5658" spans="7:16" x14ac:dyDescent="0.25">
      <c r="G5658" s="43"/>
      <c r="H5658" s="43"/>
      <c r="I5658" s="43"/>
      <c r="J5658" s="43"/>
      <c r="K5658" s="133"/>
      <c r="L5658" s="43"/>
      <c r="M5658" s="133"/>
      <c r="N5658" s="133"/>
      <c r="O5658" s="43"/>
      <c r="P5658" s="43"/>
    </row>
    <row r="5659" spans="7:16" x14ac:dyDescent="0.25">
      <c r="G5659" s="43"/>
      <c r="H5659" s="43"/>
      <c r="I5659" s="43"/>
      <c r="J5659" s="43"/>
      <c r="K5659" s="133"/>
      <c r="L5659" s="43"/>
      <c r="M5659" s="133"/>
      <c r="N5659" s="133"/>
      <c r="O5659" s="43"/>
      <c r="P5659" s="43"/>
    </row>
    <row r="5660" spans="7:16" x14ac:dyDescent="0.25">
      <c r="G5660" s="43"/>
      <c r="H5660" s="43"/>
      <c r="I5660" s="43"/>
      <c r="J5660" s="43"/>
      <c r="K5660" s="133"/>
      <c r="L5660" s="43"/>
      <c r="M5660" s="133"/>
      <c r="N5660" s="133"/>
      <c r="O5660" s="43"/>
      <c r="P5660" s="43"/>
    </row>
    <row r="5661" spans="7:16" x14ac:dyDescent="0.25">
      <c r="G5661" s="43"/>
      <c r="H5661" s="43"/>
      <c r="I5661" s="43"/>
      <c r="J5661" s="43"/>
      <c r="K5661" s="133"/>
      <c r="L5661" s="43"/>
      <c r="M5661" s="133"/>
      <c r="N5661" s="133"/>
      <c r="O5661" s="43"/>
      <c r="P5661" s="43"/>
    </row>
    <row r="5662" spans="7:16" x14ac:dyDescent="0.25">
      <c r="G5662" s="43"/>
      <c r="H5662" s="43"/>
      <c r="I5662" s="43"/>
      <c r="J5662" s="43"/>
      <c r="K5662" s="133"/>
      <c r="L5662" s="43"/>
      <c r="M5662" s="133"/>
      <c r="N5662" s="133"/>
      <c r="O5662" s="43"/>
      <c r="P5662" s="43"/>
    </row>
    <row r="5663" spans="7:16" x14ac:dyDescent="0.25">
      <c r="G5663" s="43"/>
      <c r="H5663" s="43"/>
      <c r="I5663" s="43"/>
      <c r="J5663" s="43"/>
      <c r="K5663" s="133"/>
      <c r="L5663" s="43"/>
      <c r="M5663" s="133"/>
      <c r="N5663" s="133"/>
      <c r="O5663" s="43"/>
      <c r="P5663" s="43"/>
    </row>
    <row r="5664" spans="7:16" x14ac:dyDescent="0.25">
      <c r="G5664" s="43"/>
      <c r="H5664" s="43"/>
      <c r="I5664" s="43"/>
      <c r="J5664" s="43"/>
      <c r="K5664" s="133"/>
      <c r="L5664" s="43"/>
      <c r="M5664" s="133"/>
      <c r="N5664" s="133"/>
      <c r="O5664" s="43"/>
      <c r="P5664" s="43"/>
    </row>
    <row r="5665" spans="7:16" x14ac:dyDescent="0.25">
      <c r="G5665" s="43"/>
      <c r="H5665" s="43"/>
      <c r="I5665" s="43"/>
      <c r="J5665" s="43"/>
      <c r="K5665" s="133"/>
      <c r="L5665" s="43"/>
      <c r="M5665" s="133"/>
      <c r="N5665" s="133"/>
      <c r="O5665" s="43"/>
      <c r="P5665" s="43"/>
    </row>
    <row r="5666" spans="7:16" x14ac:dyDescent="0.25">
      <c r="G5666" s="43"/>
      <c r="H5666" s="43"/>
      <c r="I5666" s="43"/>
      <c r="J5666" s="43"/>
      <c r="K5666" s="133"/>
      <c r="L5666" s="43"/>
      <c r="M5666" s="133"/>
      <c r="N5666" s="133"/>
      <c r="O5666" s="43"/>
      <c r="P5666" s="43"/>
    </row>
    <row r="5667" spans="7:16" x14ac:dyDescent="0.25">
      <c r="G5667" s="43"/>
      <c r="H5667" s="43"/>
      <c r="I5667" s="43"/>
      <c r="J5667" s="43"/>
      <c r="K5667" s="133"/>
      <c r="L5667" s="43"/>
      <c r="M5667" s="133"/>
      <c r="N5667" s="133"/>
      <c r="O5667" s="43"/>
      <c r="P5667" s="43"/>
    </row>
    <row r="5668" spans="7:16" x14ac:dyDescent="0.25">
      <c r="G5668" s="43"/>
      <c r="H5668" s="43"/>
      <c r="I5668" s="43"/>
      <c r="J5668" s="43"/>
      <c r="K5668" s="133"/>
      <c r="L5668" s="43"/>
      <c r="M5668" s="133"/>
      <c r="N5668" s="133"/>
      <c r="O5668" s="43"/>
      <c r="P5668" s="43"/>
    </row>
    <row r="5669" spans="7:16" x14ac:dyDescent="0.25">
      <c r="G5669" s="43"/>
      <c r="H5669" s="43"/>
      <c r="I5669" s="43"/>
      <c r="J5669" s="43"/>
      <c r="K5669" s="133"/>
      <c r="L5669" s="43"/>
      <c r="M5669" s="133"/>
      <c r="N5669" s="133"/>
      <c r="O5669" s="43"/>
      <c r="P5669" s="43"/>
    </row>
    <row r="5670" spans="7:16" x14ac:dyDescent="0.25">
      <c r="G5670" s="43"/>
      <c r="H5670" s="43"/>
      <c r="I5670" s="43"/>
      <c r="J5670" s="43"/>
      <c r="K5670" s="133"/>
      <c r="L5670" s="43"/>
      <c r="M5670" s="133"/>
      <c r="N5670" s="133"/>
      <c r="O5670" s="43"/>
      <c r="P5670" s="43"/>
    </row>
    <row r="5671" spans="7:16" x14ac:dyDescent="0.25">
      <c r="G5671" s="43"/>
      <c r="H5671" s="43"/>
      <c r="I5671" s="43"/>
      <c r="J5671" s="43"/>
      <c r="K5671" s="133"/>
      <c r="L5671" s="43"/>
      <c r="M5671" s="133"/>
      <c r="N5671" s="133"/>
      <c r="O5671" s="43"/>
      <c r="P5671" s="43"/>
    </row>
    <row r="5672" spans="7:16" x14ac:dyDescent="0.25">
      <c r="G5672" s="43"/>
      <c r="H5672" s="43"/>
      <c r="I5672" s="43"/>
      <c r="J5672" s="43"/>
      <c r="K5672" s="133"/>
      <c r="L5672" s="43"/>
      <c r="M5672" s="133"/>
      <c r="N5672" s="133"/>
      <c r="O5672" s="43"/>
      <c r="P5672" s="43"/>
    </row>
    <row r="5673" spans="7:16" x14ac:dyDescent="0.25">
      <c r="G5673" s="43"/>
      <c r="H5673" s="43"/>
      <c r="I5673" s="43"/>
      <c r="J5673" s="43"/>
      <c r="K5673" s="133"/>
      <c r="L5673" s="43"/>
      <c r="M5673" s="133"/>
      <c r="N5673" s="133"/>
      <c r="O5673" s="43"/>
      <c r="P5673" s="43"/>
    </row>
    <row r="5674" spans="7:16" x14ac:dyDescent="0.25">
      <c r="G5674" s="43"/>
      <c r="H5674" s="43"/>
      <c r="I5674" s="43"/>
      <c r="J5674" s="43"/>
      <c r="K5674" s="133"/>
      <c r="L5674" s="43"/>
      <c r="M5674" s="133"/>
      <c r="N5674" s="133"/>
      <c r="O5674" s="43"/>
      <c r="P5674" s="43"/>
    </row>
    <row r="5675" spans="7:16" x14ac:dyDescent="0.25">
      <c r="G5675" s="43"/>
      <c r="H5675" s="43"/>
      <c r="I5675" s="43"/>
      <c r="J5675" s="43"/>
      <c r="K5675" s="133"/>
      <c r="L5675" s="43"/>
      <c r="M5675" s="133"/>
      <c r="N5675" s="133"/>
      <c r="O5675" s="43"/>
      <c r="P5675" s="43"/>
    </row>
    <row r="5676" spans="7:16" x14ac:dyDescent="0.25">
      <c r="G5676" s="43"/>
      <c r="H5676" s="43"/>
      <c r="I5676" s="43"/>
      <c r="J5676" s="43"/>
      <c r="K5676" s="133"/>
      <c r="L5676" s="43"/>
      <c r="M5676" s="133"/>
      <c r="N5676" s="133"/>
      <c r="O5676" s="43"/>
      <c r="P5676" s="43"/>
    </row>
    <row r="5677" spans="7:16" x14ac:dyDescent="0.25">
      <c r="G5677" s="43"/>
      <c r="H5677" s="43"/>
      <c r="I5677" s="43"/>
      <c r="J5677" s="43"/>
      <c r="K5677" s="133"/>
      <c r="L5677" s="43"/>
      <c r="M5677" s="133"/>
      <c r="N5677" s="133"/>
      <c r="O5677" s="43"/>
      <c r="P5677" s="43"/>
    </row>
    <row r="5678" spans="7:16" x14ac:dyDescent="0.25">
      <c r="G5678" s="43"/>
      <c r="H5678" s="43"/>
      <c r="I5678" s="43"/>
      <c r="J5678" s="43"/>
      <c r="K5678" s="133"/>
      <c r="L5678" s="43"/>
      <c r="M5678" s="133"/>
      <c r="N5678" s="133"/>
      <c r="O5678" s="43"/>
      <c r="P5678" s="43"/>
    </row>
    <row r="5679" spans="7:16" x14ac:dyDescent="0.25">
      <c r="G5679" s="43"/>
      <c r="H5679" s="43"/>
      <c r="I5679" s="43"/>
      <c r="J5679" s="43"/>
      <c r="K5679" s="133"/>
      <c r="L5679" s="43"/>
      <c r="M5679" s="133"/>
      <c r="N5679" s="133"/>
      <c r="O5679" s="43"/>
      <c r="P5679" s="43"/>
    </row>
    <row r="5680" spans="7:16" x14ac:dyDescent="0.25">
      <c r="G5680" s="43"/>
      <c r="H5680" s="43"/>
      <c r="I5680" s="43"/>
      <c r="J5680" s="43"/>
      <c r="K5680" s="133"/>
      <c r="L5680" s="43"/>
      <c r="M5680" s="133"/>
      <c r="N5680" s="133"/>
      <c r="O5680" s="43"/>
      <c r="P5680" s="43"/>
    </row>
    <row r="5681" spans="7:16" x14ac:dyDescent="0.25">
      <c r="G5681" s="43"/>
      <c r="H5681" s="43"/>
      <c r="I5681" s="43"/>
      <c r="J5681" s="43"/>
      <c r="K5681" s="133"/>
      <c r="L5681" s="43"/>
      <c r="M5681" s="133"/>
      <c r="N5681" s="133"/>
      <c r="O5681" s="43"/>
      <c r="P5681" s="43"/>
    </row>
    <row r="5682" spans="7:16" x14ac:dyDescent="0.25">
      <c r="G5682" s="43"/>
      <c r="H5682" s="43"/>
      <c r="I5682" s="43"/>
      <c r="J5682" s="43"/>
      <c r="K5682" s="133"/>
      <c r="L5682" s="43"/>
      <c r="M5682" s="133"/>
      <c r="N5682" s="133"/>
      <c r="O5682" s="43"/>
      <c r="P5682" s="43"/>
    </row>
    <row r="5683" spans="7:16" x14ac:dyDescent="0.25">
      <c r="G5683" s="43"/>
      <c r="H5683" s="43"/>
      <c r="I5683" s="43"/>
      <c r="J5683" s="43"/>
      <c r="K5683" s="133"/>
      <c r="L5683" s="43"/>
      <c r="M5683" s="133"/>
      <c r="N5683" s="133"/>
      <c r="O5683" s="43"/>
      <c r="P5683" s="43"/>
    </row>
    <row r="5684" spans="7:16" x14ac:dyDescent="0.25">
      <c r="G5684" s="43"/>
      <c r="H5684" s="43"/>
      <c r="I5684" s="43"/>
      <c r="J5684" s="43"/>
      <c r="K5684" s="133"/>
      <c r="L5684" s="43"/>
      <c r="M5684" s="133"/>
      <c r="N5684" s="133"/>
      <c r="O5684" s="43"/>
      <c r="P5684" s="43"/>
    </row>
    <row r="5685" spans="7:16" x14ac:dyDescent="0.25">
      <c r="G5685" s="43"/>
      <c r="H5685" s="43"/>
      <c r="I5685" s="43"/>
      <c r="J5685" s="43"/>
      <c r="K5685" s="133"/>
      <c r="L5685" s="43"/>
      <c r="M5685" s="133"/>
      <c r="N5685" s="133"/>
      <c r="O5685" s="43"/>
      <c r="P5685" s="43"/>
    </row>
    <row r="5686" spans="7:16" x14ac:dyDescent="0.25">
      <c r="G5686" s="43"/>
      <c r="H5686" s="43"/>
      <c r="I5686" s="43"/>
      <c r="J5686" s="43"/>
      <c r="K5686" s="133"/>
      <c r="L5686" s="43"/>
      <c r="M5686" s="133"/>
      <c r="N5686" s="133"/>
      <c r="O5686" s="43"/>
      <c r="P5686" s="43"/>
    </row>
    <row r="5687" spans="7:16" x14ac:dyDescent="0.25">
      <c r="G5687" s="43"/>
      <c r="H5687" s="43"/>
      <c r="I5687" s="43"/>
      <c r="J5687" s="43"/>
      <c r="K5687" s="133"/>
      <c r="L5687" s="43"/>
      <c r="M5687" s="133"/>
      <c r="N5687" s="133"/>
      <c r="O5687" s="43"/>
      <c r="P5687" s="43"/>
    </row>
    <row r="5688" spans="7:16" x14ac:dyDescent="0.25">
      <c r="G5688" s="43"/>
      <c r="H5688" s="43"/>
      <c r="I5688" s="43"/>
      <c r="J5688" s="43"/>
      <c r="K5688" s="133"/>
      <c r="L5688" s="43"/>
      <c r="M5688" s="133"/>
      <c r="N5688" s="133"/>
      <c r="O5688" s="43"/>
      <c r="P5688" s="43"/>
    </row>
    <row r="5689" spans="7:16" x14ac:dyDescent="0.25">
      <c r="G5689" s="43"/>
      <c r="H5689" s="43"/>
      <c r="I5689" s="43"/>
      <c r="J5689" s="43"/>
      <c r="K5689" s="133"/>
      <c r="L5689" s="43"/>
      <c r="M5689" s="133"/>
      <c r="N5689" s="133"/>
      <c r="O5689" s="43"/>
      <c r="P5689" s="43"/>
    </row>
    <row r="5690" spans="7:16" x14ac:dyDescent="0.25">
      <c r="G5690" s="43"/>
      <c r="H5690" s="43"/>
      <c r="I5690" s="43"/>
      <c r="J5690" s="43"/>
      <c r="K5690" s="133"/>
      <c r="L5690" s="43"/>
      <c r="M5690" s="133"/>
      <c r="N5690" s="133"/>
      <c r="O5690" s="43"/>
      <c r="P5690" s="43"/>
    </row>
    <row r="5691" spans="7:16" x14ac:dyDescent="0.25">
      <c r="G5691" s="43"/>
      <c r="H5691" s="43"/>
      <c r="I5691" s="43"/>
      <c r="J5691" s="43"/>
      <c r="K5691" s="133"/>
      <c r="L5691" s="43"/>
      <c r="M5691" s="133"/>
      <c r="N5691" s="133"/>
      <c r="O5691" s="43"/>
      <c r="P5691" s="43"/>
    </row>
    <row r="5692" spans="7:16" x14ac:dyDescent="0.25">
      <c r="G5692" s="43"/>
      <c r="H5692" s="43"/>
      <c r="I5692" s="43"/>
      <c r="J5692" s="43"/>
      <c r="K5692" s="133"/>
      <c r="L5692" s="43"/>
      <c r="M5692" s="133"/>
      <c r="N5692" s="133"/>
      <c r="O5692" s="43"/>
      <c r="P5692" s="43"/>
    </row>
    <row r="5693" spans="7:16" x14ac:dyDescent="0.25">
      <c r="G5693" s="43"/>
      <c r="H5693" s="43"/>
      <c r="I5693" s="43"/>
      <c r="J5693" s="43"/>
      <c r="K5693" s="133"/>
      <c r="L5693" s="43"/>
      <c r="M5693" s="133"/>
      <c r="N5693" s="133"/>
      <c r="O5693" s="43"/>
      <c r="P5693" s="43"/>
    </row>
    <row r="5694" spans="7:16" x14ac:dyDescent="0.25">
      <c r="G5694" s="43"/>
      <c r="H5694" s="43"/>
      <c r="I5694" s="43"/>
      <c r="J5694" s="43"/>
      <c r="K5694" s="133"/>
      <c r="L5694" s="43"/>
      <c r="M5694" s="133"/>
      <c r="N5694" s="133"/>
      <c r="O5694" s="43"/>
      <c r="P5694" s="43"/>
    </row>
    <row r="5695" spans="7:16" x14ac:dyDescent="0.25">
      <c r="G5695" s="43"/>
      <c r="H5695" s="43"/>
      <c r="I5695" s="43"/>
      <c r="J5695" s="43"/>
      <c r="K5695" s="133"/>
      <c r="L5695" s="43"/>
      <c r="M5695" s="133"/>
      <c r="N5695" s="133"/>
      <c r="O5695" s="43"/>
      <c r="P5695" s="43"/>
    </row>
    <row r="5696" spans="7:16" x14ac:dyDescent="0.25">
      <c r="G5696" s="43"/>
      <c r="H5696" s="43"/>
      <c r="I5696" s="43"/>
      <c r="J5696" s="43"/>
      <c r="K5696" s="133"/>
      <c r="L5696" s="43"/>
      <c r="M5696" s="133"/>
      <c r="N5696" s="133"/>
      <c r="O5696" s="43"/>
      <c r="P5696" s="43"/>
    </row>
    <row r="5697" spans="7:16" x14ac:dyDescent="0.25">
      <c r="G5697" s="43"/>
      <c r="H5697" s="43"/>
      <c r="I5697" s="43"/>
      <c r="J5697" s="43"/>
      <c r="K5697" s="133"/>
      <c r="L5697" s="43"/>
      <c r="M5697" s="133"/>
      <c r="N5697" s="133"/>
      <c r="O5697" s="43"/>
      <c r="P5697" s="43"/>
    </row>
    <row r="5698" spans="7:16" x14ac:dyDescent="0.25">
      <c r="G5698" s="43"/>
      <c r="H5698" s="43"/>
      <c r="I5698" s="43"/>
      <c r="J5698" s="43"/>
      <c r="K5698" s="133"/>
      <c r="L5698" s="43"/>
      <c r="M5698" s="133"/>
      <c r="N5698" s="133"/>
      <c r="O5698" s="43"/>
      <c r="P5698" s="43"/>
    </row>
    <row r="5699" spans="7:16" x14ac:dyDescent="0.25">
      <c r="G5699" s="43"/>
      <c r="H5699" s="43"/>
      <c r="I5699" s="43"/>
      <c r="J5699" s="43"/>
      <c r="K5699" s="133"/>
      <c r="L5699" s="43"/>
      <c r="M5699" s="133"/>
      <c r="N5699" s="133"/>
      <c r="O5699" s="43"/>
      <c r="P5699" s="43"/>
    </row>
    <row r="5700" spans="7:16" x14ac:dyDescent="0.25">
      <c r="G5700" s="43"/>
      <c r="H5700" s="43"/>
      <c r="I5700" s="43"/>
      <c r="J5700" s="43"/>
      <c r="K5700" s="133"/>
      <c r="L5700" s="43"/>
      <c r="M5700" s="133"/>
      <c r="N5700" s="133"/>
      <c r="O5700" s="43"/>
      <c r="P5700" s="43"/>
    </row>
    <row r="5701" spans="7:16" x14ac:dyDescent="0.25">
      <c r="G5701" s="43"/>
      <c r="H5701" s="43"/>
      <c r="I5701" s="43"/>
      <c r="J5701" s="43"/>
      <c r="K5701" s="133"/>
      <c r="L5701" s="43"/>
      <c r="M5701" s="133"/>
      <c r="N5701" s="133"/>
      <c r="O5701" s="43"/>
      <c r="P5701" s="43"/>
    </row>
    <row r="5702" spans="7:16" x14ac:dyDescent="0.25">
      <c r="G5702" s="43"/>
      <c r="H5702" s="43"/>
      <c r="I5702" s="43"/>
      <c r="J5702" s="43"/>
      <c r="K5702" s="133"/>
      <c r="L5702" s="43"/>
      <c r="M5702" s="133"/>
      <c r="N5702" s="133"/>
      <c r="O5702" s="43"/>
      <c r="P5702" s="43"/>
    </row>
    <row r="5703" spans="7:16" x14ac:dyDescent="0.25">
      <c r="G5703" s="43"/>
      <c r="H5703" s="43"/>
      <c r="I5703" s="43"/>
      <c r="J5703" s="43"/>
      <c r="K5703" s="133"/>
      <c r="L5703" s="43"/>
      <c r="M5703" s="133"/>
      <c r="N5703" s="133"/>
      <c r="O5703" s="43"/>
      <c r="P5703" s="43"/>
    </row>
    <row r="5704" spans="7:16" x14ac:dyDescent="0.25">
      <c r="G5704" s="43"/>
      <c r="H5704" s="43"/>
      <c r="I5704" s="43"/>
      <c r="J5704" s="43"/>
      <c r="K5704" s="133"/>
      <c r="L5704" s="43"/>
      <c r="M5704" s="133"/>
      <c r="N5704" s="133"/>
      <c r="O5704" s="43"/>
      <c r="P5704" s="43"/>
    </row>
    <row r="5705" spans="7:16" x14ac:dyDescent="0.25">
      <c r="G5705" s="43"/>
      <c r="H5705" s="43"/>
      <c r="I5705" s="43"/>
      <c r="J5705" s="43"/>
      <c r="K5705" s="133"/>
      <c r="L5705" s="43"/>
      <c r="M5705" s="133"/>
      <c r="N5705" s="133"/>
      <c r="O5705" s="43"/>
      <c r="P5705" s="43"/>
    </row>
    <row r="5706" spans="7:16" x14ac:dyDescent="0.25">
      <c r="G5706" s="43"/>
      <c r="H5706" s="43"/>
      <c r="I5706" s="43"/>
      <c r="J5706" s="43"/>
      <c r="K5706" s="133"/>
      <c r="L5706" s="43"/>
      <c r="M5706" s="133"/>
      <c r="N5706" s="133"/>
      <c r="O5706" s="43"/>
      <c r="P5706" s="43"/>
    </row>
    <row r="5707" spans="7:16" x14ac:dyDescent="0.25">
      <c r="G5707" s="43"/>
      <c r="H5707" s="43"/>
      <c r="I5707" s="43"/>
      <c r="J5707" s="43"/>
      <c r="K5707" s="133"/>
      <c r="L5707" s="43"/>
      <c r="M5707" s="133"/>
      <c r="N5707" s="133"/>
      <c r="O5707" s="43"/>
      <c r="P5707" s="43"/>
    </row>
    <row r="5708" spans="7:16" x14ac:dyDescent="0.25">
      <c r="G5708" s="43"/>
      <c r="H5708" s="43"/>
      <c r="I5708" s="43"/>
      <c r="J5708" s="43"/>
      <c r="K5708" s="133"/>
      <c r="L5708" s="43"/>
      <c r="M5708" s="133"/>
      <c r="N5708" s="133"/>
      <c r="O5708" s="43"/>
      <c r="P5708" s="43"/>
    </row>
    <row r="5709" spans="7:16" x14ac:dyDescent="0.25">
      <c r="G5709" s="43"/>
      <c r="H5709" s="43"/>
      <c r="I5709" s="43"/>
      <c r="J5709" s="43"/>
      <c r="K5709" s="133"/>
      <c r="L5709" s="43"/>
      <c r="M5709" s="133"/>
      <c r="N5709" s="133"/>
      <c r="O5709" s="43"/>
      <c r="P5709" s="43"/>
    </row>
    <row r="5710" spans="7:16" x14ac:dyDescent="0.25">
      <c r="G5710" s="43"/>
      <c r="H5710" s="43"/>
      <c r="I5710" s="43"/>
      <c r="J5710" s="43"/>
      <c r="K5710" s="133"/>
      <c r="L5710" s="43"/>
      <c r="M5710" s="133"/>
      <c r="N5710" s="133"/>
      <c r="O5710" s="43"/>
      <c r="P5710" s="43"/>
    </row>
    <row r="5711" spans="7:16" x14ac:dyDescent="0.25">
      <c r="G5711" s="43"/>
      <c r="H5711" s="43"/>
      <c r="I5711" s="43"/>
      <c r="J5711" s="43"/>
      <c r="K5711" s="133"/>
      <c r="L5711" s="43"/>
      <c r="M5711" s="133"/>
      <c r="N5711" s="133"/>
      <c r="O5711" s="43"/>
      <c r="P5711" s="43"/>
    </row>
    <row r="5712" spans="7:16" x14ac:dyDescent="0.25">
      <c r="G5712" s="43"/>
      <c r="H5712" s="43"/>
      <c r="I5712" s="43"/>
      <c r="J5712" s="43"/>
      <c r="K5712" s="133"/>
      <c r="L5712" s="43"/>
      <c r="M5712" s="133"/>
      <c r="N5712" s="133"/>
      <c r="O5712" s="43"/>
      <c r="P5712" s="43"/>
    </row>
    <row r="5713" spans="7:16" x14ac:dyDescent="0.25">
      <c r="G5713" s="43"/>
      <c r="H5713" s="43"/>
      <c r="I5713" s="43"/>
      <c r="J5713" s="43"/>
      <c r="K5713" s="133"/>
      <c r="L5713" s="43"/>
      <c r="M5713" s="133"/>
      <c r="N5713" s="133"/>
      <c r="O5713" s="43"/>
      <c r="P5713" s="43"/>
    </row>
    <row r="5714" spans="7:16" x14ac:dyDescent="0.25">
      <c r="G5714" s="43"/>
      <c r="H5714" s="43"/>
      <c r="I5714" s="43"/>
      <c r="J5714" s="43"/>
      <c r="K5714" s="133"/>
      <c r="L5714" s="43"/>
      <c r="M5714" s="133"/>
      <c r="N5714" s="133"/>
      <c r="O5714" s="43"/>
      <c r="P5714" s="43"/>
    </row>
    <row r="5715" spans="7:16" x14ac:dyDescent="0.25">
      <c r="G5715" s="43"/>
      <c r="H5715" s="43"/>
      <c r="I5715" s="43"/>
      <c r="J5715" s="43"/>
      <c r="K5715" s="133"/>
      <c r="L5715" s="43"/>
      <c r="M5715" s="133"/>
      <c r="N5715" s="133"/>
      <c r="O5715" s="43"/>
      <c r="P5715" s="43"/>
    </row>
    <row r="5716" spans="7:16" x14ac:dyDescent="0.25">
      <c r="G5716" s="43"/>
      <c r="H5716" s="43"/>
      <c r="I5716" s="43"/>
      <c r="J5716" s="43"/>
      <c r="K5716" s="133"/>
      <c r="L5716" s="43"/>
      <c r="M5716" s="133"/>
      <c r="N5716" s="133"/>
      <c r="O5716" s="43"/>
      <c r="P5716" s="43"/>
    </row>
    <row r="5717" spans="7:16" x14ac:dyDescent="0.25">
      <c r="G5717" s="43"/>
      <c r="H5717" s="43"/>
      <c r="I5717" s="43"/>
      <c r="J5717" s="43"/>
      <c r="K5717" s="133"/>
      <c r="L5717" s="43"/>
      <c r="M5717" s="133"/>
      <c r="N5717" s="133"/>
      <c r="O5717" s="43"/>
      <c r="P5717" s="43"/>
    </row>
    <row r="5718" spans="7:16" x14ac:dyDescent="0.25">
      <c r="G5718" s="43"/>
      <c r="H5718" s="43"/>
      <c r="I5718" s="43"/>
      <c r="J5718" s="43"/>
      <c r="K5718" s="133"/>
      <c r="L5718" s="43"/>
      <c r="M5718" s="133"/>
      <c r="N5718" s="133"/>
      <c r="O5718" s="43"/>
      <c r="P5718" s="43"/>
    </row>
    <row r="5719" spans="7:16" x14ac:dyDescent="0.25">
      <c r="G5719" s="43"/>
      <c r="H5719" s="43"/>
      <c r="I5719" s="43"/>
      <c r="J5719" s="43"/>
      <c r="K5719" s="133"/>
      <c r="L5719" s="43"/>
      <c r="M5719" s="133"/>
      <c r="N5719" s="133"/>
      <c r="O5719" s="43"/>
      <c r="P5719" s="43"/>
    </row>
    <row r="5720" spans="7:16" x14ac:dyDescent="0.25">
      <c r="G5720" s="43"/>
      <c r="H5720" s="43"/>
      <c r="I5720" s="43"/>
      <c r="J5720" s="43"/>
      <c r="K5720" s="133"/>
      <c r="L5720" s="43"/>
      <c r="M5720" s="133"/>
      <c r="N5720" s="133"/>
      <c r="O5720" s="43"/>
      <c r="P5720" s="43"/>
    </row>
    <row r="5721" spans="7:16" x14ac:dyDescent="0.25">
      <c r="G5721" s="43"/>
      <c r="H5721" s="43"/>
      <c r="I5721" s="43"/>
      <c r="J5721" s="43"/>
      <c r="K5721" s="133"/>
      <c r="L5721" s="43"/>
      <c r="M5721" s="133"/>
      <c r="N5721" s="133"/>
      <c r="O5721" s="43"/>
      <c r="P5721" s="43"/>
    </row>
    <row r="5722" spans="7:16" x14ac:dyDescent="0.25">
      <c r="G5722" s="43"/>
      <c r="H5722" s="43"/>
      <c r="I5722" s="43"/>
      <c r="J5722" s="43"/>
      <c r="K5722" s="133"/>
      <c r="L5722" s="43"/>
      <c r="M5722" s="133"/>
      <c r="N5722" s="133"/>
      <c r="O5722" s="43"/>
      <c r="P5722" s="43"/>
    </row>
    <row r="5723" spans="7:16" x14ac:dyDescent="0.25">
      <c r="G5723" s="43"/>
      <c r="H5723" s="43"/>
      <c r="I5723" s="43"/>
      <c r="J5723" s="43"/>
      <c r="K5723" s="133"/>
      <c r="L5723" s="43"/>
      <c r="M5723" s="133"/>
      <c r="N5723" s="133"/>
      <c r="O5723" s="43"/>
      <c r="P5723" s="43"/>
    </row>
    <row r="5724" spans="7:16" x14ac:dyDescent="0.25">
      <c r="G5724" s="43"/>
      <c r="H5724" s="43"/>
      <c r="I5724" s="43"/>
      <c r="J5724" s="43"/>
      <c r="K5724" s="133"/>
      <c r="L5724" s="43"/>
      <c r="M5724" s="133"/>
      <c r="N5724" s="133"/>
      <c r="O5724" s="43"/>
      <c r="P5724" s="43"/>
    </row>
    <row r="5725" spans="7:16" x14ac:dyDescent="0.25">
      <c r="G5725" s="43"/>
      <c r="H5725" s="43"/>
      <c r="I5725" s="43"/>
      <c r="J5725" s="43"/>
      <c r="K5725" s="133"/>
      <c r="L5725" s="43"/>
      <c r="M5725" s="133"/>
      <c r="N5725" s="133"/>
      <c r="O5725" s="43"/>
      <c r="P5725" s="43"/>
    </row>
    <row r="5726" spans="7:16" x14ac:dyDescent="0.25">
      <c r="G5726" s="43"/>
      <c r="H5726" s="43"/>
      <c r="I5726" s="43"/>
      <c r="J5726" s="43"/>
      <c r="K5726" s="133"/>
      <c r="L5726" s="43"/>
      <c r="M5726" s="133"/>
      <c r="N5726" s="133"/>
      <c r="O5726" s="43"/>
      <c r="P5726" s="43"/>
    </row>
    <row r="5727" spans="7:16" x14ac:dyDescent="0.25">
      <c r="G5727" s="43"/>
      <c r="H5727" s="43"/>
      <c r="I5727" s="43"/>
      <c r="J5727" s="43"/>
      <c r="K5727" s="133"/>
      <c r="L5727" s="43"/>
      <c r="M5727" s="133"/>
      <c r="N5727" s="133"/>
      <c r="O5727" s="43"/>
      <c r="P5727" s="43"/>
    </row>
    <row r="5728" spans="7:16" x14ac:dyDescent="0.25">
      <c r="G5728" s="43"/>
      <c r="H5728" s="43"/>
      <c r="I5728" s="43"/>
      <c r="J5728" s="43"/>
      <c r="K5728" s="133"/>
      <c r="L5728" s="43"/>
      <c r="M5728" s="133"/>
      <c r="N5728" s="133"/>
      <c r="O5728" s="43"/>
      <c r="P5728" s="43"/>
    </row>
    <row r="5729" spans="7:16" x14ac:dyDescent="0.25">
      <c r="G5729" s="43"/>
      <c r="H5729" s="43"/>
      <c r="I5729" s="43"/>
      <c r="J5729" s="43"/>
      <c r="K5729" s="133"/>
      <c r="L5729" s="43"/>
      <c r="M5729" s="133"/>
      <c r="N5729" s="133"/>
      <c r="O5729" s="43"/>
      <c r="P5729" s="43"/>
    </row>
    <row r="5730" spans="7:16" x14ac:dyDescent="0.25">
      <c r="G5730" s="43"/>
      <c r="H5730" s="43"/>
      <c r="I5730" s="43"/>
      <c r="J5730" s="43"/>
      <c r="K5730" s="133"/>
      <c r="L5730" s="43"/>
      <c r="M5730" s="133"/>
      <c r="N5730" s="133"/>
      <c r="O5730" s="43"/>
      <c r="P5730" s="43"/>
    </row>
    <row r="5731" spans="7:16" x14ac:dyDescent="0.25">
      <c r="G5731" s="43"/>
      <c r="H5731" s="43"/>
      <c r="I5731" s="43"/>
      <c r="J5731" s="43"/>
      <c r="K5731" s="133"/>
      <c r="L5731" s="43"/>
      <c r="M5731" s="133"/>
      <c r="N5731" s="133"/>
      <c r="O5731" s="43"/>
      <c r="P5731" s="43"/>
    </row>
    <row r="5732" spans="7:16" x14ac:dyDescent="0.25">
      <c r="G5732" s="43"/>
      <c r="H5732" s="43"/>
      <c r="I5732" s="43"/>
      <c r="J5732" s="43"/>
      <c r="K5732" s="133"/>
      <c r="L5732" s="43"/>
      <c r="M5732" s="133"/>
      <c r="N5732" s="133"/>
      <c r="O5732" s="43"/>
      <c r="P5732" s="43"/>
    </row>
    <row r="5733" spans="7:16" x14ac:dyDescent="0.25">
      <c r="G5733" s="43"/>
      <c r="H5733" s="43"/>
      <c r="I5733" s="43"/>
      <c r="J5733" s="43"/>
      <c r="K5733" s="133"/>
      <c r="L5733" s="43"/>
      <c r="M5733" s="133"/>
      <c r="N5733" s="133"/>
      <c r="O5733" s="43"/>
      <c r="P5733" s="43"/>
    </row>
    <row r="5734" spans="7:16" x14ac:dyDescent="0.25">
      <c r="G5734" s="43"/>
      <c r="H5734" s="43"/>
      <c r="I5734" s="43"/>
      <c r="J5734" s="43"/>
      <c r="K5734" s="133"/>
      <c r="L5734" s="43"/>
      <c r="M5734" s="133"/>
      <c r="N5734" s="133"/>
      <c r="O5734" s="43"/>
      <c r="P5734" s="43"/>
    </row>
    <row r="5735" spans="7:16" x14ac:dyDescent="0.25">
      <c r="G5735" s="43"/>
      <c r="H5735" s="43"/>
      <c r="I5735" s="43"/>
      <c r="J5735" s="43"/>
      <c r="K5735" s="133"/>
      <c r="L5735" s="43"/>
      <c r="M5735" s="133"/>
      <c r="N5735" s="133"/>
      <c r="O5735" s="43"/>
      <c r="P5735" s="43"/>
    </row>
    <row r="5736" spans="7:16" x14ac:dyDescent="0.25">
      <c r="G5736" s="43"/>
      <c r="H5736" s="43"/>
      <c r="I5736" s="43"/>
      <c r="J5736" s="43"/>
      <c r="K5736" s="133"/>
      <c r="L5736" s="43"/>
      <c r="M5736" s="133"/>
      <c r="N5736" s="133"/>
      <c r="O5736" s="43"/>
      <c r="P5736" s="43"/>
    </row>
    <row r="5737" spans="7:16" x14ac:dyDescent="0.25">
      <c r="G5737" s="43"/>
      <c r="H5737" s="43"/>
      <c r="I5737" s="43"/>
      <c r="J5737" s="43"/>
      <c r="K5737" s="133"/>
      <c r="L5737" s="43"/>
      <c r="M5737" s="133"/>
      <c r="N5737" s="133"/>
      <c r="O5737" s="43"/>
      <c r="P5737" s="43"/>
    </row>
    <row r="5738" spans="7:16" x14ac:dyDescent="0.25">
      <c r="G5738" s="43"/>
      <c r="H5738" s="43"/>
      <c r="I5738" s="43"/>
      <c r="J5738" s="43"/>
      <c r="K5738" s="133"/>
      <c r="L5738" s="43"/>
      <c r="M5738" s="133"/>
      <c r="N5738" s="133"/>
      <c r="O5738" s="43"/>
      <c r="P5738" s="43"/>
    </row>
    <row r="5739" spans="7:16" x14ac:dyDescent="0.25">
      <c r="G5739" s="43"/>
      <c r="H5739" s="43"/>
      <c r="I5739" s="43"/>
      <c r="J5739" s="43"/>
      <c r="K5739" s="133"/>
      <c r="L5739" s="43"/>
      <c r="M5739" s="133"/>
      <c r="N5739" s="133"/>
      <c r="O5739" s="43"/>
      <c r="P5739" s="43"/>
    </row>
    <row r="5740" spans="7:16" x14ac:dyDescent="0.25">
      <c r="G5740" s="43"/>
      <c r="H5740" s="43"/>
      <c r="I5740" s="43"/>
      <c r="J5740" s="43"/>
      <c r="K5740" s="133"/>
      <c r="L5740" s="43"/>
      <c r="M5740" s="133"/>
      <c r="N5740" s="133"/>
      <c r="O5740" s="43"/>
      <c r="P5740" s="43"/>
    </row>
    <row r="5741" spans="7:16" x14ac:dyDescent="0.25">
      <c r="G5741" s="43"/>
      <c r="H5741" s="43"/>
      <c r="I5741" s="43"/>
      <c r="J5741" s="43"/>
      <c r="K5741" s="133"/>
      <c r="L5741" s="43"/>
      <c r="M5741" s="133"/>
      <c r="N5741" s="133"/>
      <c r="O5741" s="43"/>
      <c r="P5741" s="43"/>
    </row>
    <row r="5742" spans="7:16" x14ac:dyDescent="0.25">
      <c r="G5742" s="43"/>
      <c r="H5742" s="43"/>
      <c r="I5742" s="43"/>
      <c r="J5742" s="43"/>
      <c r="K5742" s="133"/>
      <c r="L5742" s="43"/>
      <c r="M5742" s="133"/>
      <c r="N5742" s="133"/>
      <c r="O5742" s="43"/>
      <c r="P5742" s="43"/>
    </row>
    <row r="5743" spans="7:16" x14ac:dyDescent="0.25">
      <c r="G5743" s="43"/>
      <c r="H5743" s="43"/>
      <c r="I5743" s="43"/>
      <c r="J5743" s="43"/>
      <c r="K5743" s="133"/>
      <c r="L5743" s="43"/>
      <c r="M5743" s="133"/>
      <c r="N5743" s="133"/>
      <c r="O5743" s="43"/>
      <c r="P5743" s="43"/>
    </row>
    <row r="5744" spans="7:16" x14ac:dyDescent="0.25">
      <c r="G5744" s="43"/>
      <c r="H5744" s="43"/>
      <c r="I5744" s="43"/>
      <c r="J5744" s="43"/>
      <c r="K5744" s="133"/>
      <c r="L5744" s="43"/>
      <c r="M5744" s="133"/>
      <c r="N5744" s="133"/>
      <c r="O5744" s="43"/>
      <c r="P5744" s="43"/>
    </row>
    <row r="5745" spans="7:16" x14ac:dyDescent="0.25">
      <c r="G5745" s="43"/>
      <c r="H5745" s="43"/>
      <c r="I5745" s="43"/>
      <c r="J5745" s="43"/>
      <c r="K5745" s="133"/>
      <c r="L5745" s="43"/>
      <c r="M5745" s="133"/>
      <c r="N5745" s="133"/>
      <c r="O5745" s="43"/>
      <c r="P5745" s="43"/>
    </row>
    <row r="5746" spans="7:16" x14ac:dyDescent="0.25">
      <c r="G5746" s="43"/>
      <c r="H5746" s="43"/>
      <c r="I5746" s="43"/>
      <c r="J5746" s="43"/>
      <c r="K5746" s="133"/>
      <c r="L5746" s="43"/>
      <c r="M5746" s="133"/>
      <c r="N5746" s="133"/>
      <c r="O5746" s="43"/>
      <c r="P5746" s="43"/>
    </row>
    <row r="5747" spans="7:16" x14ac:dyDescent="0.25">
      <c r="G5747" s="43"/>
      <c r="H5747" s="43"/>
      <c r="I5747" s="43"/>
      <c r="J5747" s="43"/>
      <c r="K5747" s="133"/>
      <c r="L5747" s="43"/>
      <c r="M5747" s="133"/>
      <c r="N5747" s="133"/>
      <c r="O5747" s="43"/>
      <c r="P5747" s="43"/>
    </row>
    <row r="5748" spans="7:16" x14ac:dyDescent="0.25">
      <c r="G5748" s="43"/>
      <c r="H5748" s="43"/>
      <c r="I5748" s="43"/>
      <c r="J5748" s="43"/>
      <c r="K5748" s="133"/>
      <c r="L5748" s="43"/>
      <c r="M5748" s="133"/>
      <c r="N5748" s="133"/>
      <c r="O5748" s="43"/>
      <c r="P5748" s="43"/>
    </row>
    <row r="5749" spans="7:16" x14ac:dyDescent="0.25">
      <c r="G5749" s="43"/>
      <c r="H5749" s="43"/>
      <c r="I5749" s="43"/>
      <c r="J5749" s="43"/>
      <c r="K5749" s="133"/>
      <c r="L5749" s="43"/>
      <c r="M5749" s="133"/>
      <c r="N5749" s="133"/>
      <c r="O5749" s="43"/>
      <c r="P5749" s="43"/>
    </row>
    <row r="5750" spans="7:16" x14ac:dyDescent="0.25">
      <c r="G5750" s="43"/>
      <c r="H5750" s="43"/>
      <c r="I5750" s="43"/>
      <c r="J5750" s="43"/>
      <c r="K5750" s="133"/>
      <c r="L5750" s="43"/>
      <c r="M5750" s="133"/>
      <c r="N5750" s="133"/>
      <c r="O5750" s="43"/>
      <c r="P5750" s="43"/>
    </row>
    <row r="5751" spans="7:16" x14ac:dyDescent="0.25">
      <c r="G5751" s="43"/>
      <c r="H5751" s="43"/>
      <c r="I5751" s="43"/>
      <c r="J5751" s="43"/>
      <c r="K5751" s="133"/>
      <c r="L5751" s="43"/>
      <c r="M5751" s="133"/>
      <c r="N5751" s="133"/>
      <c r="O5751" s="43"/>
      <c r="P5751" s="43"/>
    </row>
    <row r="5752" spans="7:16" x14ac:dyDescent="0.25">
      <c r="G5752" s="43"/>
      <c r="H5752" s="43"/>
      <c r="I5752" s="43"/>
      <c r="J5752" s="43"/>
      <c r="K5752" s="133"/>
      <c r="L5752" s="43"/>
      <c r="M5752" s="133"/>
      <c r="N5752" s="133"/>
      <c r="O5752" s="43"/>
      <c r="P5752" s="43"/>
    </row>
    <row r="5753" spans="7:16" x14ac:dyDescent="0.25">
      <c r="G5753" s="43"/>
      <c r="H5753" s="43"/>
      <c r="I5753" s="43"/>
      <c r="J5753" s="43"/>
      <c r="K5753" s="133"/>
      <c r="L5753" s="43"/>
      <c r="M5753" s="133"/>
      <c r="N5753" s="133"/>
      <c r="O5753" s="43"/>
      <c r="P5753" s="43"/>
    </row>
    <row r="5754" spans="7:16" x14ac:dyDescent="0.25">
      <c r="G5754" s="43"/>
      <c r="H5754" s="43"/>
      <c r="I5754" s="43"/>
      <c r="J5754" s="43"/>
      <c r="K5754" s="133"/>
      <c r="L5754" s="43"/>
      <c r="M5754" s="133"/>
      <c r="N5754" s="133"/>
      <c r="O5754" s="43"/>
      <c r="P5754" s="43"/>
    </row>
    <row r="5755" spans="7:16" x14ac:dyDescent="0.25">
      <c r="G5755" s="43"/>
      <c r="H5755" s="43"/>
      <c r="I5755" s="43"/>
      <c r="J5755" s="43"/>
      <c r="K5755" s="133"/>
      <c r="L5755" s="43"/>
      <c r="M5755" s="133"/>
      <c r="N5755" s="133"/>
      <c r="O5755" s="43"/>
      <c r="P5755" s="43"/>
    </row>
    <row r="5756" spans="7:16" x14ac:dyDescent="0.25">
      <c r="G5756" s="43"/>
      <c r="H5756" s="43"/>
      <c r="I5756" s="43"/>
      <c r="J5756" s="43"/>
      <c r="K5756" s="133"/>
      <c r="L5756" s="43"/>
      <c r="M5756" s="133"/>
      <c r="N5756" s="133"/>
      <c r="O5756" s="43"/>
      <c r="P5756" s="43"/>
    </row>
    <row r="5757" spans="7:16" x14ac:dyDescent="0.25">
      <c r="G5757" s="43"/>
      <c r="H5757" s="43"/>
      <c r="I5757" s="43"/>
      <c r="J5757" s="43"/>
      <c r="K5757" s="133"/>
      <c r="L5757" s="43"/>
      <c r="M5757" s="133"/>
      <c r="N5757" s="133"/>
      <c r="O5757" s="43"/>
      <c r="P5757" s="43"/>
    </row>
    <row r="5758" spans="7:16" x14ac:dyDescent="0.25">
      <c r="G5758" s="43"/>
      <c r="H5758" s="43"/>
      <c r="I5758" s="43"/>
      <c r="J5758" s="43"/>
      <c r="K5758" s="133"/>
      <c r="L5758" s="43"/>
      <c r="M5758" s="133"/>
      <c r="N5758" s="133"/>
      <c r="O5758" s="43"/>
      <c r="P5758" s="43"/>
    </row>
    <row r="5759" spans="7:16" x14ac:dyDescent="0.25">
      <c r="G5759" s="43"/>
      <c r="H5759" s="43"/>
      <c r="I5759" s="43"/>
      <c r="J5759" s="43"/>
      <c r="K5759" s="133"/>
      <c r="L5759" s="43"/>
      <c r="M5759" s="133"/>
      <c r="N5759" s="133"/>
      <c r="O5759" s="43"/>
      <c r="P5759" s="43"/>
    </row>
    <row r="5760" spans="7:16" x14ac:dyDescent="0.25">
      <c r="G5760" s="43"/>
      <c r="H5760" s="43"/>
      <c r="I5760" s="43"/>
      <c r="J5760" s="43"/>
      <c r="K5760" s="133"/>
      <c r="L5760" s="43"/>
      <c r="M5760" s="133"/>
      <c r="N5760" s="133"/>
      <c r="O5760" s="43"/>
      <c r="P5760" s="43"/>
    </row>
    <row r="5761" spans="7:16" x14ac:dyDescent="0.25">
      <c r="G5761" s="43"/>
      <c r="H5761" s="43"/>
      <c r="I5761" s="43"/>
      <c r="J5761" s="43"/>
      <c r="K5761" s="133"/>
      <c r="L5761" s="43"/>
      <c r="M5761" s="133"/>
      <c r="N5761" s="133"/>
      <c r="O5761" s="43"/>
      <c r="P5761" s="43"/>
    </row>
    <row r="5762" spans="7:16" x14ac:dyDescent="0.25">
      <c r="G5762" s="43"/>
      <c r="H5762" s="43"/>
      <c r="I5762" s="43"/>
      <c r="J5762" s="43"/>
      <c r="K5762" s="133"/>
      <c r="L5762" s="43"/>
      <c r="M5762" s="133"/>
      <c r="N5762" s="133"/>
      <c r="O5762" s="43"/>
      <c r="P5762" s="43"/>
    </row>
    <row r="5763" spans="7:16" x14ac:dyDescent="0.25">
      <c r="G5763" s="43"/>
      <c r="H5763" s="43"/>
      <c r="I5763" s="43"/>
      <c r="J5763" s="43"/>
      <c r="K5763" s="133"/>
      <c r="L5763" s="43"/>
      <c r="M5763" s="133"/>
      <c r="N5763" s="133"/>
      <c r="O5763" s="43"/>
      <c r="P5763" s="43"/>
    </row>
    <row r="5764" spans="7:16" x14ac:dyDescent="0.25">
      <c r="G5764" s="43"/>
      <c r="H5764" s="43"/>
      <c r="I5764" s="43"/>
      <c r="J5764" s="43"/>
      <c r="K5764" s="133"/>
      <c r="L5764" s="43"/>
      <c r="M5764" s="133"/>
      <c r="N5764" s="133"/>
      <c r="O5764" s="43"/>
      <c r="P5764" s="43"/>
    </row>
    <row r="5765" spans="7:16" x14ac:dyDescent="0.25">
      <c r="G5765" s="43"/>
      <c r="H5765" s="43"/>
      <c r="I5765" s="43"/>
      <c r="J5765" s="43"/>
      <c r="K5765" s="133"/>
      <c r="L5765" s="43"/>
      <c r="M5765" s="133"/>
      <c r="N5765" s="133"/>
      <c r="O5765" s="43"/>
      <c r="P5765" s="43"/>
    </row>
    <row r="5766" spans="7:16" x14ac:dyDescent="0.25">
      <c r="G5766" s="43"/>
      <c r="H5766" s="43"/>
      <c r="I5766" s="43"/>
      <c r="J5766" s="43"/>
      <c r="K5766" s="133"/>
      <c r="L5766" s="43"/>
      <c r="M5766" s="133"/>
      <c r="N5766" s="133"/>
      <c r="O5766" s="43"/>
      <c r="P5766" s="43"/>
    </row>
    <row r="5767" spans="7:16" x14ac:dyDescent="0.25">
      <c r="G5767" s="43"/>
      <c r="H5767" s="43"/>
      <c r="I5767" s="43"/>
      <c r="J5767" s="43"/>
      <c r="K5767" s="133"/>
      <c r="L5767" s="43"/>
      <c r="M5767" s="133"/>
      <c r="N5767" s="133"/>
      <c r="O5767" s="43"/>
      <c r="P5767" s="43"/>
    </row>
    <row r="5768" spans="7:16" x14ac:dyDescent="0.25">
      <c r="G5768" s="43"/>
      <c r="H5768" s="43"/>
      <c r="I5768" s="43"/>
      <c r="J5768" s="43"/>
      <c r="K5768" s="133"/>
      <c r="L5768" s="43"/>
      <c r="M5768" s="133"/>
      <c r="N5768" s="133"/>
      <c r="O5768" s="43"/>
      <c r="P5768" s="43"/>
    </row>
    <row r="5769" spans="7:16" x14ac:dyDescent="0.25">
      <c r="G5769" s="43"/>
      <c r="H5769" s="43"/>
      <c r="I5769" s="43"/>
      <c r="J5769" s="43"/>
      <c r="K5769" s="133"/>
      <c r="L5769" s="43"/>
      <c r="M5769" s="133"/>
      <c r="N5769" s="133"/>
      <c r="O5769" s="43"/>
      <c r="P5769" s="43"/>
    </row>
    <row r="5770" spans="7:16" x14ac:dyDescent="0.25">
      <c r="G5770" s="43"/>
      <c r="H5770" s="43"/>
      <c r="I5770" s="43"/>
      <c r="J5770" s="43"/>
      <c r="K5770" s="133"/>
      <c r="L5770" s="43"/>
      <c r="M5770" s="133"/>
      <c r="N5770" s="133"/>
      <c r="O5770" s="43"/>
      <c r="P5770" s="43"/>
    </row>
    <row r="5771" spans="7:16" x14ac:dyDescent="0.25">
      <c r="G5771" s="43"/>
      <c r="H5771" s="43"/>
      <c r="I5771" s="43"/>
      <c r="J5771" s="43"/>
      <c r="K5771" s="133"/>
      <c r="L5771" s="43"/>
      <c r="M5771" s="133"/>
      <c r="N5771" s="133"/>
      <c r="O5771" s="43"/>
      <c r="P5771" s="43"/>
    </row>
    <row r="5772" spans="7:16" x14ac:dyDescent="0.25">
      <c r="G5772" s="43"/>
      <c r="H5772" s="43"/>
      <c r="I5772" s="43"/>
      <c r="J5772" s="43"/>
      <c r="K5772" s="133"/>
      <c r="L5772" s="43"/>
      <c r="M5772" s="133"/>
      <c r="N5772" s="133"/>
      <c r="O5772" s="43"/>
      <c r="P5772" s="43"/>
    </row>
    <row r="5773" spans="7:16" x14ac:dyDescent="0.25">
      <c r="G5773" s="43"/>
      <c r="H5773" s="43"/>
      <c r="I5773" s="43"/>
      <c r="J5773" s="43"/>
      <c r="K5773" s="133"/>
      <c r="L5773" s="43"/>
      <c r="M5773" s="133"/>
      <c r="N5773" s="133"/>
      <c r="O5773" s="43"/>
      <c r="P5773" s="43"/>
    </row>
    <row r="5774" spans="7:16" x14ac:dyDescent="0.25">
      <c r="G5774" s="43"/>
      <c r="H5774" s="43"/>
      <c r="I5774" s="43"/>
      <c r="J5774" s="43"/>
      <c r="K5774" s="133"/>
      <c r="L5774" s="43"/>
      <c r="M5774" s="133"/>
      <c r="N5774" s="133"/>
      <c r="O5774" s="43"/>
      <c r="P5774" s="43"/>
    </row>
    <row r="5775" spans="7:16" x14ac:dyDescent="0.25">
      <c r="G5775" s="43"/>
      <c r="H5775" s="43"/>
      <c r="I5775" s="43"/>
      <c r="J5775" s="43"/>
      <c r="K5775" s="133"/>
      <c r="L5775" s="43"/>
      <c r="M5775" s="133"/>
      <c r="N5775" s="133"/>
      <c r="O5775" s="43"/>
      <c r="P5775" s="43"/>
    </row>
    <row r="5776" spans="7:16" x14ac:dyDescent="0.25">
      <c r="G5776" s="43"/>
      <c r="H5776" s="43"/>
      <c r="I5776" s="43"/>
      <c r="J5776" s="43"/>
      <c r="K5776" s="133"/>
      <c r="L5776" s="43"/>
      <c r="M5776" s="133"/>
      <c r="N5776" s="133"/>
      <c r="O5776" s="43"/>
      <c r="P5776" s="43"/>
    </row>
    <row r="5777" spans="7:16" x14ac:dyDescent="0.25">
      <c r="G5777" s="43"/>
      <c r="H5777" s="43"/>
      <c r="I5777" s="43"/>
      <c r="J5777" s="43"/>
      <c r="K5777" s="133"/>
      <c r="L5777" s="43"/>
      <c r="M5777" s="133"/>
      <c r="N5777" s="133"/>
      <c r="O5777" s="43"/>
      <c r="P5777" s="43"/>
    </row>
    <row r="5778" spans="7:16" x14ac:dyDescent="0.25">
      <c r="G5778" s="43"/>
      <c r="H5778" s="43"/>
      <c r="I5778" s="43"/>
      <c r="J5778" s="43"/>
      <c r="K5778" s="133"/>
      <c r="L5778" s="43"/>
      <c r="M5778" s="133"/>
      <c r="N5778" s="133"/>
      <c r="O5778" s="43"/>
      <c r="P5778" s="43"/>
    </row>
    <row r="5779" spans="7:16" x14ac:dyDescent="0.25">
      <c r="G5779" s="43"/>
      <c r="H5779" s="43"/>
      <c r="I5779" s="43"/>
      <c r="J5779" s="43"/>
      <c r="K5779" s="133"/>
      <c r="L5779" s="43"/>
      <c r="M5779" s="133"/>
      <c r="N5779" s="133"/>
      <c r="O5779" s="43"/>
      <c r="P5779" s="43"/>
    </row>
    <row r="5780" spans="7:16" x14ac:dyDescent="0.25">
      <c r="G5780" s="43"/>
      <c r="H5780" s="43"/>
      <c r="I5780" s="43"/>
      <c r="J5780" s="43"/>
      <c r="K5780" s="133"/>
      <c r="L5780" s="43"/>
      <c r="M5780" s="133"/>
      <c r="N5780" s="133"/>
      <c r="O5780" s="43"/>
      <c r="P5780" s="43"/>
    </row>
    <row r="5781" spans="7:16" x14ac:dyDescent="0.25">
      <c r="G5781" s="43"/>
      <c r="H5781" s="43"/>
      <c r="I5781" s="43"/>
      <c r="J5781" s="43"/>
      <c r="K5781" s="133"/>
      <c r="L5781" s="43"/>
      <c r="M5781" s="133"/>
      <c r="N5781" s="133"/>
      <c r="O5781" s="43"/>
      <c r="P5781" s="43"/>
    </row>
    <row r="5782" spans="7:16" x14ac:dyDescent="0.25">
      <c r="G5782" s="43"/>
      <c r="H5782" s="43"/>
      <c r="I5782" s="43"/>
      <c r="J5782" s="43"/>
      <c r="K5782" s="133"/>
      <c r="L5782" s="43"/>
      <c r="M5782" s="133"/>
      <c r="N5782" s="133"/>
      <c r="O5782" s="43"/>
      <c r="P5782" s="43"/>
    </row>
    <row r="5783" spans="7:16" x14ac:dyDescent="0.25">
      <c r="G5783" s="43"/>
      <c r="H5783" s="43"/>
      <c r="I5783" s="43"/>
      <c r="J5783" s="43"/>
      <c r="K5783" s="133"/>
      <c r="L5783" s="43"/>
      <c r="M5783" s="133"/>
      <c r="N5783" s="133"/>
      <c r="O5783" s="43"/>
      <c r="P5783" s="43"/>
    </row>
    <row r="5784" spans="7:16" x14ac:dyDescent="0.25">
      <c r="G5784" s="43"/>
      <c r="H5784" s="43"/>
      <c r="I5784" s="43"/>
      <c r="J5784" s="43"/>
      <c r="K5784" s="133"/>
      <c r="L5784" s="43"/>
      <c r="M5784" s="133"/>
      <c r="N5784" s="133"/>
      <c r="O5784" s="43"/>
      <c r="P5784" s="43"/>
    </row>
    <row r="5785" spans="7:16" x14ac:dyDescent="0.25">
      <c r="G5785" s="43"/>
      <c r="H5785" s="43"/>
      <c r="I5785" s="43"/>
      <c r="J5785" s="43"/>
      <c r="K5785" s="133"/>
      <c r="L5785" s="43"/>
      <c r="M5785" s="133"/>
      <c r="N5785" s="133"/>
      <c r="O5785" s="43"/>
      <c r="P5785" s="43"/>
    </row>
    <row r="5786" spans="7:16" x14ac:dyDescent="0.25">
      <c r="G5786" s="43"/>
      <c r="H5786" s="43"/>
      <c r="I5786" s="43"/>
      <c r="J5786" s="43"/>
      <c r="K5786" s="133"/>
      <c r="L5786" s="43"/>
      <c r="M5786" s="133"/>
      <c r="N5786" s="133"/>
      <c r="O5786" s="43"/>
      <c r="P5786" s="43"/>
    </row>
    <row r="5787" spans="7:16" x14ac:dyDescent="0.25">
      <c r="G5787" s="43"/>
      <c r="H5787" s="43"/>
      <c r="I5787" s="43"/>
      <c r="J5787" s="43"/>
      <c r="K5787" s="133"/>
      <c r="L5787" s="43"/>
      <c r="M5787" s="133"/>
      <c r="N5787" s="133"/>
      <c r="O5787" s="43"/>
      <c r="P5787" s="43"/>
    </row>
    <row r="5788" spans="7:16" x14ac:dyDescent="0.25">
      <c r="G5788" s="43"/>
      <c r="H5788" s="43"/>
      <c r="I5788" s="43"/>
      <c r="J5788" s="43"/>
      <c r="K5788" s="133"/>
      <c r="L5788" s="43"/>
      <c r="M5788" s="133"/>
      <c r="N5788" s="133"/>
      <c r="O5788" s="43"/>
      <c r="P5788" s="43"/>
    </row>
    <row r="5789" spans="7:16" x14ac:dyDescent="0.25">
      <c r="G5789" s="43"/>
      <c r="H5789" s="43"/>
      <c r="I5789" s="43"/>
      <c r="J5789" s="43"/>
      <c r="K5789" s="133"/>
      <c r="L5789" s="43"/>
      <c r="M5789" s="133"/>
      <c r="N5789" s="133"/>
      <c r="O5789" s="43"/>
      <c r="P5789" s="43"/>
    </row>
    <row r="5790" spans="7:16" x14ac:dyDescent="0.25">
      <c r="G5790" s="43"/>
      <c r="H5790" s="43"/>
      <c r="I5790" s="43"/>
      <c r="J5790" s="43"/>
      <c r="K5790" s="133"/>
      <c r="L5790" s="43"/>
      <c r="M5790" s="133"/>
      <c r="N5790" s="133"/>
      <c r="O5790" s="43"/>
      <c r="P5790" s="43"/>
    </row>
    <row r="5791" spans="7:16" x14ac:dyDescent="0.25">
      <c r="G5791" s="43"/>
      <c r="H5791" s="43"/>
      <c r="I5791" s="43"/>
      <c r="J5791" s="43"/>
      <c r="K5791" s="133"/>
      <c r="L5791" s="43"/>
      <c r="M5791" s="133"/>
      <c r="N5791" s="133"/>
      <c r="O5791" s="43"/>
      <c r="P5791" s="43"/>
    </row>
    <row r="5792" spans="7:16" x14ac:dyDescent="0.25">
      <c r="G5792" s="43"/>
      <c r="H5792" s="43"/>
      <c r="I5792" s="43"/>
      <c r="J5792" s="43"/>
      <c r="K5792" s="133"/>
      <c r="L5792" s="43"/>
      <c r="M5792" s="133"/>
      <c r="N5792" s="133"/>
      <c r="O5792" s="43"/>
      <c r="P5792" s="43"/>
    </row>
    <row r="5793" spans="7:16" x14ac:dyDescent="0.25">
      <c r="G5793" s="43"/>
      <c r="H5793" s="43"/>
      <c r="I5793" s="43"/>
      <c r="J5793" s="43"/>
      <c r="K5793" s="133"/>
      <c r="L5793" s="43"/>
      <c r="M5793" s="133"/>
      <c r="N5793" s="133"/>
      <c r="O5793" s="43"/>
      <c r="P5793" s="43"/>
    </row>
    <row r="5794" spans="7:16" x14ac:dyDescent="0.25">
      <c r="G5794" s="43"/>
      <c r="H5794" s="43"/>
      <c r="I5794" s="43"/>
      <c r="J5794" s="43"/>
      <c r="K5794" s="133"/>
      <c r="L5794" s="43"/>
      <c r="M5794" s="133"/>
      <c r="N5794" s="133"/>
      <c r="O5794" s="43"/>
      <c r="P5794" s="43"/>
    </row>
    <row r="5795" spans="7:16" x14ac:dyDescent="0.25">
      <c r="G5795" s="43"/>
      <c r="H5795" s="43"/>
      <c r="I5795" s="43"/>
      <c r="J5795" s="43"/>
      <c r="K5795" s="133"/>
      <c r="L5795" s="43"/>
      <c r="M5795" s="133"/>
      <c r="N5795" s="133"/>
      <c r="O5795" s="43"/>
      <c r="P5795" s="43"/>
    </row>
    <row r="5796" spans="7:16" x14ac:dyDescent="0.25">
      <c r="G5796" s="43"/>
      <c r="H5796" s="43"/>
      <c r="I5796" s="43"/>
      <c r="J5796" s="43"/>
      <c r="K5796" s="133"/>
      <c r="L5796" s="43"/>
      <c r="M5796" s="133"/>
      <c r="N5796" s="133"/>
      <c r="O5796" s="43"/>
      <c r="P5796" s="43"/>
    </row>
    <row r="5797" spans="7:16" x14ac:dyDescent="0.25">
      <c r="G5797" s="43"/>
      <c r="H5797" s="43"/>
      <c r="I5797" s="43"/>
      <c r="J5797" s="43"/>
      <c r="K5797" s="133"/>
      <c r="L5797" s="43"/>
      <c r="M5797" s="133"/>
      <c r="N5797" s="133"/>
      <c r="O5797" s="43"/>
      <c r="P5797" s="43"/>
    </row>
    <row r="5798" spans="7:16" x14ac:dyDescent="0.25">
      <c r="G5798" s="43"/>
      <c r="H5798" s="43"/>
      <c r="I5798" s="43"/>
      <c r="J5798" s="43"/>
      <c r="K5798" s="133"/>
      <c r="L5798" s="43"/>
      <c r="M5798" s="133"/>
      <c r="N5798" s="133"/>
      <c r="O5798" s="43"/>
      <c r="P5798" s="43"/>
    </row>
    <row r="5799" spans="7:16" x14ac:dyDescent="0.25">
      <c r="G5799" s="43"/>
      <c r="H5799" s="43"/>
      <c r="I5799" s="43"/>
      <c r="J5799" s="43"/>
      <c r="K5799" s="133"/>
      <c r="L5799" s="43"/>
      <c r="M5799" s="133"/>
      <c r="N5799" s="133"/>
      <c r="O5799" s="43"/>
      <c r="P5799" s="43"/>
    </row>
    <row r="5800" spans="7:16" x14ac:dyDescent="0.25">
      <c r="G5800" s="43"/>
      <c r="H5800" s="43"/>
      <c r="I5800" s="43"/>
      <c r="J5800" s="43"/>
      <c r="K5800" s="133"/>
      <c r="L5800" s="43"/>
      <c r="M5800" s="133"/>
      <c r="N5800" s="133"/>
      <c r="O5800" s="43"/>
      <c r="P5800" s="43"/>
    </row>
    <row r="5801" spans="7:16" x14ac:dyDescent="0.25">
      <c r="G5801" s="43"/>
      <c r="H5801" s="43"/>
      <c r="I5801" s="43"/>
      <c r="J5801" s="43"/>
      <c r="K5801" s="133"/>
      <c r="L5801" s="43"/>
      <c r="M5801" s="133"/>
      <c r="N5801" s="133"/>
      <c r="O5801" s="43"/>
      <c r="P5801" s="43"/>
    </row>
    <row r="5802" spans="7:16" x14ac:dyDescent="0.25">
      <c r="G5802" s="43"/>
      <c r="H5802" s="43"/>
      <c r="I5802" s="43"/>
      <c r="J5802" s="43"/>
      <c r="K5802" s="133"/>
      <c r="L5802" s="43"/>
      <c r="M5802" s="133"/>
      <c r="N5802" s="133"/>
      <c r="O5802" s="43"/>
      <c r="P5802" s="43"/>
    </row>
    <row r="5803" spans="7:16" x14ac:dyDescent="0.25">
      <c r="G5803" s="43"/>
      <c r="H5803" s="43"/>
      <c r="I5803" s="43"/>
      <c r="J5803" s="43"/>
      <c r="K5803" s="133"/>
      <c r="L5803" s="43"/>
      <c r="M5803" s="133"/>
      <c r="N5803" s="133"/>
      <c r="O5803" s="43"/>
      <c r="P5803" s="43"/>
    </row>
    <row r="5804" spans="7:16" x14ac:dyDescent="0.25">
      <c r="G5804" s="43"/>
      <c r="H5804" s="43"/>
      <c r="I5804" s="43"/>
      <c r="J5804" s="43"/>
      <c r="K5804" s="133"/>
      <c r="L5804" s="43"/>
      <c r="M5804" s="133"/>
      <c r="N5804" s="133"/>
      <c r="O5804" s="43"/>
      <c r="P5804" s="43"/>
    </row>
    <row r="5805" spans="7:16" x14ac:dyDescent="0.25">
      <c r="G5805" s="43"/>
      <c r="H5805" s="43"/>
      <c r="I5805" s="43"/>
      <c r="J5805" s="43"/>
      <c r="K5805" s="133"/>
      <c r="L5805" s="43"/>
      <c r="M5805" s="133"/>
      <c r="N5805" s="133"/>
      <c r="O5805" s="43"/>
      <c r="P5805" s="43"/>
    </row>
    <row r="5806" spans="7:16" x14ac:dyDescent="0.25">
      <c r="G5806" s="43"/>
      <c r="H5806" s="43"/>
      <c r="I5806" s="43"/>
      <c r="J5806" s="43"/>
      <c r="K5806" s="133"/>
      <c r="L5806" s="43"/>
      <c r="M5806" s="133"/>
      <c r="N5806" s="133"/>
      <c r="O5806" s="43"/>
      <c r="P5806" s="43"/>
    </row>
    <row r="5807" spans="7:16" x14ac:dyDescent="0.25">
      <c r="G5807" s="43"/>
      <c r="H5807" s="43"/>
      <c r="I5807" s="43"/>
      <c r="J5807" s="43"/>
      <c r="K5807" s="133"/>
      <c r="L5807" s="43"/>
      <c r="M5807" s="133"/>
      <c r="N5807" s="133"/>
      <c r="O5807" s="43"/>
      <c r="P5807" s="43"/>
    </row>
    <row r="5808" spans="7:16" x14ac:dyDescent="0.25">
      <c r="G5808" s="43"/>
      <c r="H5808" s="43"/>
      <c r="I5808" s="43"/>
      <c r="J5808" s="43"/>
      <c r="K5808" s="133"/>
      <c r="L5808" s="43"/>
      <c r="M5808" s="133"/>
      <c r="N5808" s="133"/>
      <c r="O5808" s="43"/>
      <c r="P5808" s="43"/>
    </row>
    <row r="5809" spans="7:16" x14ac:dyDescent="0.25">
      <c r="G5809" s="43"/>
      <c r="H5809" s="43"/>
      <c r="I5809" s="43"/>
      <c r="J5809" s="43"/>
      <c r="K5809" s="133"/>
      <c r="L5809" s="43"/>
      <c r="M5809" s="133"/>
      <c r="N5809" s="133"/>
      <c r="O5809" s="43"/>
      <c r="P5809" s="43"/>
    </row>
    <row r="5810" spans="7:16" x14ac:dyDescent="0.25">
      <c r="G5810" s="43"/>
      <c r="H5810" s="43"/>
      <c r="I5810" s="43"/>
      <c r="J5810" s="43"/>
      <c r="K5810" s="133"/>
      <c r="L5810" s="43"/>
      <c r="M5810" s="133"/>
      <c r="N5810" s="133"/>
      <c r="O5810" s="43"/>
      <c r="P5810" s="43"/>
    </row>
    <row r="5811" spans="7:16" x14ac:dyDescent="0.25">
      <c r="G5811" s="43"/>
      <c r="H5811" s="43"/>
      <c r="I5811" s="43"/>
      <c r="J5811" s="43"/>
      <c r="K5811" s="133"/>
      <c r="L5811" s="43"/>
      <c r="M5811" s="133"/>
      <c r="N5811" s="133"/>
      <c r="O5811" s="43"/>
      <c r="P5811" s="43"/>
    </row>
    <row r="5812" spans="7:16" x14ac:dyDescent="0.25">
      <c r="G5812" s="43"/>
      <c r="H5812" s="43"/>
      <c r="I5812" s="43"/>
      <c r="J5812" s="43"/>
      <c r="K5812" s="133"/>
      <c r="L5812" s="43"/>
      <c r="M5812" s="133"/>
      <c r="N5812" s="133"/>
      <c r="O5812" s="43"/>
      <c r="P5812" s="43"/>
    </row>
    <row r="5813" spans="7:16" x14ac:dyDescent="0.25">
      <c r="G5813" s="43"/>
      <c r="H5813" s="43"/>
      <c r="I5813" s="43"/>
      <c r="J5813" s="43"/>
      <c r="K5813" s="133"/>
      <c r="L5813" s="43"/>
      <c r="M5813" s="133"/>
      <c r="N5813" s="133"/>
      <c r="O5813" s="43"/>
      <c r="P5813" s="43"/>
    </row>
    <row r="5814" spans="7:16" x14ac:dyDescent="0.25">
      <c r="G5814" s="43"/>
      <c r="H5814" s="43"/>
      <c r="I5814" s="43"/>
      <c r="J5814" s="43"/>
      <c r="K5814" s="133"/>
      <c r="L5814" s="43"/>
      <c r="M5814" s="133"/>
      <c r="N5814" s="133"/>
      <c r="O5814" s="43"/>
      <c r="P5814" s="43"/>
    </row>
    <row r="5815" spans="7:16" x14ac:dyDescent="0.25">
      <c r="G5815" s="43"/>
      <c r="H5815" s="43"/>
      <c r="I5815" s="43"/>
      <c r="J5815" s="43"/>
      <c r="K5815" s="133"/>
      <c r="L5815" s="43"/>
      <c r="M5815" s="133"/>
      <c r="N5815" s="133"/>
      <c r="O5815" s="43"/>
      <c r="P5815" s="43"/>
    </row>
    <row r="5816" spans="7:16" x14ac:dyDescent="0.25">
      <c r="G5816" s="43"/>
      <c r="H5816" s="43"/>
      <c r="I5816" s="43"/>
      <c r="J5816" s="43"/>
      <c r="K5816" s="133"/>
      <c r="L5816" s="43"/>
      <c r="M5816" s="133"/>
      <c r="N5816" s="133"/>
      <c r="O5816" s="43"/>
      <c r="P5816" s="43"/>
    </row>
    <row r="5817" spans="7:16" x14ac:dyDescent="0.25">
      <c r="G5817" s="43"/>
      <c r="H5817" s="43"/>
      <c r="I5817" s="43"/>
      <c r="J5817" s="43"/>
      <c r="K5817" s="133"/>
      <c r="L5817" s="43"/>
      <c r="M5817" s="133"/>
      <c r="N5817" s="133"/>
      <c r="O5817" s="43"/>
      <c r="P5817" s="43"/>
    </row>
    <row r="5818" spans="7:16" x14ac:dyDescent="0.25">
      <c r="G5818" s="43"/>
      <c r="H5818" s="43"/>
      <c r="I5818" s="43"/>
      <c r="J5818" s="43"/>
      <c r="K5818" s="133"/>
      <c r="L5818" s="43"/>
      <c r="M5818" s="133"/>
      <c r="N5818" s="133"/>
      <c r="O5818" s="43"/>
      <c r="P5818" s="43"/>
    </row>
    <row r="5819" spans="7:16" x14ac:dyDescent="0.25">
      <c r="G5819" s="43"/>
      <c r="H5819" s="43"/>
      <c r="I5819" s="43"/>
      <c r="J5819" s="43"/>
      <c r="K5819" s="133"/>
      <c r="L5819" s="43"/>
      <c r="M5819" s="133"/>
      <c r="N5819" s="133"/>
      <c r="O5819" s="43"/>
      <c r="P5819" s="43"/>
    </row>
    <row r="5820" spans="7:16" x14ac:dyDescent="0.25">
      <c r="G5820" s="43"/>
      <c r="H5820" s="43"/>
      <c r="I5820" s="43"/>
      <c r="J5820" s="43"/>
      <c r="K5820" s="133"/>
      <c r="L5820" s="43"/>
      <c r="M5820" s="133"/>
      <c r="N5820" s="133"/>
      <c r="O5820" s="43"/>
      <c r="P5820" s="43"/>
    </row>
    <row r="5821" spans="7:16" x14ac:dyDescent="0.25">
      <c r="G5821" s="43"/>
      <c r="H5821" s="43"/>
      <c r="I5821" s="43"/>
      <c r="J5821" s="43"/>
      <c r="K5821" s="133"/>
      <c r="L5821" s="43"/>
      <c r="M5821" s="133"/>
      <c r="N5821" s="133"/>
      <c r="O5821" s="43"/>
      <c r="P5821" s="43"/>
    </row>
    <row r="5822" spans="7:16" x14ac:dyDescent="0.25">
      <c r="G5822" s="43"/>
      <c r="H5822" s="43"/>
      <c r="I5822" s="43"/>
      <c r="J5822" s="43"/>
      <c r="K5822" s="133"/>
      <c r="L5822" s="43"/>
      <c r="M5822" s="133"/>
      <c r="N5822" s="133"/>
      <c r="O5822" s="43"/>
      <c r="P5822" s="43"/>
    </row>
    <row r="5823" spans="7:16" x14ac:dyDescent="0.25">
      <c r="G5823" s="43"/>
      <c r="H5823" s="43"/>
      <c r="I5823" s="43"/>
      <c r="J5823" s="43"/>
      <c r="K5823" s="133"/>
      <c r="L5823" s="43"/>
      <c r="M5823" s="133"/>
      <c r="N5823" s="133"/>
      <c r="O5823" s="43"/>
      <c r="P5823" s="43"/>
    </row>
    <row r="5824" spans="7:16" x14ac:dyDescent="0.25">
      <c r="G5824" s="43"/>
      <c r="H5824" s="43"/>
      <c r="I5824" s="43"/>
      <c r="J5824" s="43"/>
      <c r="K5824" s="133"/>
      <c r="L5824" s="43"/>
      <c r="M5824" s="133"/>
      <c r="N5824" s="133"/>
      <c r="O5824" s="43"/>
      <c r="P5824" s="43"/>
    </row>
    <row r="5825" spans="7:16" x14ac:dyDescent="0.25">
      <c r="G5825" s="43"/>
      <c r="H5825" s="43"/>
      <c r="I5825" s="43"/>
      <c r="J5825" s="43"/>
      <c r="K5825" s="133"/>
      <c r="L5825" s="43"/>
      <c r="M5825" s="133"/>
      <c r="N5825" s="133"/>
      <c r="O5825" s="43"/>
      <c r="P5825" s="43"/>
    </row>
    <row r="5826" spans="7:16" x14ac:dyDescent="0.25">
      <c r="G5826" s="43"/>
      <c r="H5826" s="43"/>
      <c r="I5826" s="43"/>
      <c r="J5826" s="43"/>
      <c r="K5826" s="133"/>
      <c r="L5826" s="43"/>
      <c r="M5826" s="133"/>
      <c r="N5826" s="133"/>
      <c r="O5826" s="43"/>
      <c r="P5826" s="43"/>
    </row>
    <row r="5827" spans="7:16" x14ac:dyDescent="0.25">
      <c r="G5827" s="43"/>
      <c r="H5827" s="43"/>
      <c r="I5827" s="43"/>
      <c r="J5827" s="43"/>
      <c r="K5827" s="133"/>
      <c r="L5827" s="43"/>
      <c r="M5827" s="133"/>
      <c r="N5827" s="133"/>
      <c r="O5827" s="43"/>
      <c r="P5827" s="43"/>
    </row>
    <row r="5828" spans="7:16" x14ac:dyDescent="0.25">
      <c r="G5828" s="43"/>
      <c r="H5828" s="43"/>
      <c r="I5828" s="43"/>
      <c r="J5828" s="43"/>
      <c r="K5828" s="133"/>
      <c r="L5828" s="43"/>
      <c r="M5828" s="133"/>
      <c r="N5828" s="133"/>
      <c r="O5828" s="43"/>
      <c r="P5828" s="43"/>
    </row>
    <row r="5829" spans="7:16" x14ac:dyDescent="0.25">
      <c r="G5829" s="43"/>
      <c r="H5829" s="43"/>
      <c r="I5829" s="43"/>
      <c r="J5829" s="43"/>
      <c r="K5829" s="133"/>
      <c r="L5829" s="43"/>
      <c r="M5829" s="133"/>
      <c r="N5829" s="133"/>
      <c r="O5829" s="43"/>
      <c r="P5829" s="43"/>
    </row>
    <row r="5830" spans="7:16" x14ac:dyDescent="0.25">
      <c r="G5830" s="43"/>
      <c r="H5830" s="43"/>
      <c r="I5830" s="43"/>
      <c r="J5830" s="43"/>
      <c r="K5830" s="133"/>
      <c r="L5830" s="43"/>
      <c r="M5830" s="133"/>
      <c r="N5830" s="133"/>
      <c r="O5830" s="43"/>
      <c r="P5830" s="43"/>
    </row>
    <row r="5831" spans="7:16" x14ac:dyDescent="0.25">
      <c r="G5831" s="43"/>
      <c r="H5831" s="43"/>
      <c r="I5831" s="43"/>
      <c r="J5831" s="43"/>
      <c r="K5831" s="133"/>
      <c r="L5831" s="43"/>
      <c r="M5831" s="133"/>
      <c r="N5831" s="133"/>
      <c r="O5831" s="43"/>
      <c r="P5831" s="43"/>
    </row>
    <row r="5832" spans="7:16" x14ac:dyDescent="0.25">
      <c r="G5832" s="43"/>
      <c r="H5832" s="43"/>
      <c r="I5832" s="43"/>
      <c r="J5832" s="43"/>
      <c r="K5832" s="133"/>
      <c r="L5832" s="43"/>
      <c r="M5832" s="133"/>
      <c r="N5832" s="133"/>
      <c r="O5832" s="43"/>
      <c r="P5832" s="43"/>
    </row>
    <row r="5833" spans="7:16" x14ac:dyDescent="0.25">
      <c r="G5833" s="43"/>
      <c r="H5833" s="43"/>
      <c r="I5833" s="43"/>
      <c r="J5833" s="43"/>
      <c r="K5833" s="133"/>
      <c r="L5833" s="43"/>
      <c r="M5833" s="133"/>
      <c r="N5833" s="133"/>
      <c r="O5833" s="43"/>
      <c r="P5833" s="43"/>
    </row>
    <row r="5834" spans="7:16" x14ac:dyDescent="0.25">
      <c r="G5834" s="43"/>
      <c r="H5834" s="43"/>
      <c r="I5834" s="43"/>
      <c r="J5834" s="43"/>
      <c r="K5834" s="133"/>
      <c r="L5834" s="43"/>
      <c r="M5834" s="133"/>
      <c r="N5834" s="133"/>
      <c r="O5834" s="43"/>
      <c r="P5834" s="43"/>
    </row>
    <row r="5835" spans="7:16" x14ac:dyDescent="0.25">
      <c r="G5835" s="43"/>
      <c r="H5835" s="43"/>
      <c r="I5835" s="43"/>
      <c r="J5835" s="43"/>
      <c r="K5835" s="133"/>
      <c r="L5835" s="43"/>
      <c r="M5835" s="133"/>
      <c r="N5835" s="133"/>
      <c r="O5835" s="43"/>
      <c r="P5835" s="43"/>
    </row>
    <row r="5836" spans="7:16" x14ac:dyDescent="0.25">
      <c r="G5836" s="43"/>
      <c r="H5836" s="43"/>
      <c r="I5836" s="43"/>
      <c r="J5836" s="43"/>
      <c r="K5836" s="133"/>
      <c r="L5836" s="43"/>
      <c r="M5836" s="133"/>
      <c r="N5836" s="133"/>
      <c r="O5836" s="43"/>
      <c r="P5836" s="43"/>
    </row>
    <row r="5837" spans="7:16" x14ac:dyDescent="0.25">
      <c r="G5837" s="43"/>
      <c r="H5837" s="43"/>
      <c r="I5837" s="43"/>
      <c r="J5837" s="43"/>
      <c r="K5837" s="133"/>
      <c r="L5837" s="43"/>
      <c r="M5837" s="133"/>
      <c r="N5837" s="133"/>
      <c r="O5837" s="43"/>
      <c r="P5837" s="43"/>
    </row>
    <row r="5838" spans="7:16" x14ac:dyDescent="0.25">
      <c r="G5838" s="43"/>
      <c r="H5838" s="43"/>
      <c r="I5838" s="43"/>
      <c r="J5838" s="43"/>
      <c r="K5838" s="133"/>
      <c r="L5838" s="43"/>
      <c r="M5838" s="133"/>
      <c r="N5838" s="133"/>
      <c r="O5838" s="43"/>
      <c r="P5838" s="43"/>
    </row>
    <row r="5839" spans="7:16" x14ac:dyDescent="0.25">
      <c r="G5839" s="43"/>
      <c r="H5839" s="43"/>
      <c r="I5839" s="43"/>
      <c r="J5839" s="43"/>
      <c r="K5839" s="133"/>
      <c r="L5839" s="43"/>
      <c r="M5839" s="133"/>
      <c r="N5839" s="133"/>
      <c r="O5839" s="43"/>
      <c r="P5839" s="43"/>
    </row>
    <row r="5840" spans="7:16" x14ac:dyDescent="0.25">
      <c r="G5840" s="43"/>
      <c r="H5840" s="43"/>
      <c r="I5840" s="43"/>
      <c r="J5840" s="43"/>
      <c r="K5840" s="133"/>
      <c r="L5840" s="43"/>
      <c r="M5840" s="133"/>
      <c r="N5840" s="133"/>
      <c r="O5840" s="43"/>
      <c r="P5840" s="43"/>
    </row>
    <row r="5841" spans="7:16" x14ac:dyDescent="0.25">
      <c r="G5841" s="43"/>
      <c r="H5841" s="43"/>
      <c r="I5841" s="43"/>
      <c r="J5841" s="43"/>
      <c r="K5841" s="133"/>
      <c r="L5841" s="43"/>
      <c r="M5841" s="133"/>
      <c r="N5841" s="133"/>
      <c r="O5841" s="43"/>
      <c r="P5841" s="43"/>
    </row>
    <row r="5842" spans="7:16" x14ac:dyDescent="0.25">
      <c r="G5842" s="43"/>
      <c r="H5842" s="43"/>
      <c r="I5842" s="43"/>
      <c r="J5842" s="43"/>
      <c r="K5842" s="133"/>
      <c r="L5842" s="43"/>
      <c r="M5842" s="133"/>
      <c r="N5842" s="133"/>
      <c r="O5842" s="43"/>
      <c r="P5842" s="43"/>
    </row>
    <row r="5843" spans="7:16" x14ac:dyDescent="0.25">
      <c r="G5843" s="43"/>
      <c r="H5843" s="43"/>
      <c r="I5843" s="43"/>
      <c r="J5843" s="43"/>
      <c r="K5843" s="133"/>
      <c r="L5843" s="43"/>
      <c r="M5843" s="133"/>
      <c r="N5843" s="133"/>
      <c r="O5843" s="43"/>
      <c r="P5843" s="43"/>
    </row>
    <row r="5844" spans="7:16" x14ac:dyDescent="0.25">
      <c r="G5844" s="43"/>
      <c r="H5844" s="43"/>
      <c r="I5844" s="43"/>
      <c r="J5844" s="43"/>
      <c r="K5844" s="133"/>
      <c r="L5844" s="43"/>
      <c r="M5844" s="133"/>
      <c r="N5844" s="133"/>
      <c r="O5844" s="43"/>
      <c r="P5844" s="43"/>
    </row>
    <row r="5845" spans="7:16" x14ac:dyDescent="0.25">
      <c r="G5845" s="43"/>
      <c r="H5845" s="43"/>
      <c r="I5845" s="43"/>
      <c r="J5845" s="43"/>
      <c r="K5845" s="133"/>
      <c r="L5845" s="43"/>
      <c r="M5845" s="133"/>
      <c r="N5845" s="133"/>
      <c r="O5845" s="43"/>
      <c r="P5845" s="43"/>
    </row>
    <row r="5846" spans="7:16" x14ac:dyDescent="0.25">
      <c r="G5846" s="43"/>
      <c r="H5846" s="43"/>
      <c r="I5846" s="43"/>
      <c r="J5846" s="43"/>
      <c r="K5846" s="133"/>
      <c r="L5846" s="43"/>
      <c r="M5846" s="133"/>
      <c r="N5846" s="133"/>
      <c r="O5846" s="43"/>
      <c r="P5846" s="43"/>
    </row>
    <row r="5847" spans="7:16" x14ac:dyDescent="0.25">
      <c r="G5847" s="43"/>
      <c r="H5847" s="43"/>
      <c r="I5847" s="43"/>
      <c r="J5847" s="43"/>
      <c r="K5847" s="133"/>
      <c r="L5847" s="43"/>
      <c r="M5847" s="133"/>
      <c r="N5847" s="133"/>
      <c r="O5847" s="43"/>
      <c r="P5847" s="43"/>
    </row>
    <row r="5848" spans="7:16" x14ac:dyDescent="0.25">
      <c r="G5848" s="43"/>
      <c r="H5848" s="43"/>
      <c r="I5848" s="43"/>
      <c r="J5848" s="43"/>
      <c r="K5848" s="133"/>
      <c r="L5848" s="43"/>
      <c r="M5848" s="133"/>
      <c r="N5848" s="133"/>
      <c r="O5848" s="43"/>
      <c r="P5848" s="43"/>
    </row>
    <row r="5849" spans="7:16" x14ac:dyDescent="0.25">
      <c r="G5849" s="43"/>
      <c r="H5849" s="43"/>
      <c r="I5849" s="43"/>
      <c r="J5849" s="43"/>
      <c r="K5849" s="133"/>
      <c r="L5849" s="43"/>
      <c r="M5849" s="133"/>
      <c r="N5849" s="133"/>
      <c r="O5849" s="43"/>
      <c r="P5849" s="43"/>
    </row>
    <row r="5850" spans="7:16" x14ac:dyDescent="0.25">
      <c r="G5850" s="43"/>
      <c r="H5850" s="43"/>
      <c r="I5850" s="43"/>
      <c r="J5850" s="43"/>
      <c r="K5850" s="133"/>
      <c r="L5850" s="43"/>
      <c r="M5850" s="133"/>
      <c r="N5850" s="133"/>
      <c r="O5850" s="43"/>
      <c r="P5850" s="43"/>
    </row>
    <row r="5851" spans="7:16" x14ac:dyDescent="0.25">
      <c r="G5851" s="43"/>
      <c r="H5851" s="43"/>
      <c r="I5851" s="43"/>
      <c r="J5851" s="43"/>
      <c r="K5851" s="133"/>
      <c r="L5851" s="43"/>
      <c r="M5851" s="133"/>
      <c r="N5851" s="133"/>
      <c r="O5851" s="43"/>
      <c r="P5851" s="43"/>
    </row>
    <row r="5852" spans="7:16" x14ac:dyDescent="0.25">
      <c r="G5852" s="43"/>
      <c r="H5852" s="43"/>
      <c r="I5852" s="43"/>
      <c r="J5852" s="43"/>
      <c r="K5852" s="133"/>
      <c r="L5852" s="43"/>
      <c r="M5852" s="133"/>
      <c r="N5852" s="133"/>
      <c r="O5852" s="43"/>
      <c r="P5852" s="43"/>
    </row>
    <row r="5853" spans="7:16" x14ac:dyDescent="0.25">
      <c r="G5853" s="43"/>
      <c r="H5853" s="43"/>
      <c r="I5853" s="43"/>
      <c r="J5853" s="43"/>
      <c r="K5853" s="133"/>
      <c r="L5853" s="43"/>
      <c r="M5853" s="133"/>
      <c r="N5853" s="133"/>
      <c r="O5853" s="43"/>
      <c r="P5853" s="43"/>
    </row>
    <row r="5854" spans="7:16" x14ac:dyDescent="0.25">
      <c r="G5854" s="43"/>
      <c r="H5854" s="43"/>
      <c r="I5854" s="43"/>
      <c r="J5854" s="43"/>
      <c r="K5854" s="133"/>
      <c r="L5854" s="43"/>
      <c r="M5854" s="133"/>
      <c r="N5854" s="133"/>
      <c r="O5854" s="43"/>
      <c r="P5854" s="43"/>
    </row>
    <row r="5855" spans="7:16" x14ac:dyDescent="0.25">
      <c r="G5855" s="43"/>
      <c r="H5855" s="43"/>
      <c r="I5855" s="43"/>
      <c r="J5855" s="43"/>
      <c r="K5855" s="133"/>
      <c r="L5855" s="43"/>
      <c r="M5855" s="133"/>
      <c r="N5855" s="133"/>
      <c r="O5855" s="43"/>
      <c r="P5855" s="43"/>
    </row>
    <row r="5856" spans="7:16" x14ac:dyDescent="0.25">
      <c r="G5856" s="43"/>
      <c r="H5856" s="43"/>
      <c r="I5856" s="43"/>
      <c r="J5856" s="43"/>
      <c r="K5856" s="133"/>
      <c r="L5856" s="43"/>
      <c r="M5856" s="133"/>
      <c r="N5856" s="133"/>
      <c r="O5856" s="43"/>
      <c r="P5856" s="43"/>
    </row>
    <row r="5857" spans="7:16" x14ac:dyDescent="0.25">
      <c r="G5857" s="43"/>
      <c r="H5857" s="43"/>
      <c r="I5857" s="43"/>
      <c r="J5857" s="43"/>
      <c r="K5857" s="133"/>
      <c r="L5857" s="43"/>
      <c r="M5857" s="133"/>
      <c r="N5857" s="133"/>
      <c r="O5857" s="43"/>
      <c r="P5857" s="43"/>
    </row>
    <row r="5858" spans="7:16" x14ac:dyDescent="0.25">
      <c r="G5858" s="43"/>
      <c r="H5858" s="43"/>
      <c r="I5858" s="43"/>
      <c r="J5858" s="43"/>
      <c r="K5858" s="133"/>
      <c r="L5858" s="43"/>
      <c r="M5858" s="133"/>
      <c r="N5858" s="133"/>
      <c r="O5858" s="43"/>
      <c r="P5858" s="43"/>
    </row>
    <row r="5859" spans="7:16" x14ac:dyDescent="0.25">
      <c r="G5859" s="43"/>
      <c r="H5859" s="43"/>
      <c r="I5859" s="43"/>
      <c r="J5859" s="43"/>
      <c r="K5859" s="133"/>
      <c r="L5859" s="43"/>
      <c r="M5859" s="133"/>
      <c r="N5859" s="133"/>
      <c r="O5859" s="43"/>
      <c r="P5859" s="43"/>
    </row>
    <row r="5860" spans="7:16" x14ac:dyDescent="0.25">
      <c r="G5860" s="43"/>
      <c r="H5860" s="43"/>
      <c r="I5860" s="43"/>
      <c r="J5860" s="43"/>
      <c r="K5860" s="133"/>
      <c r="L5860" s="43"/>
      <c r="M5860" s="133"/>
      <c r="N5860" s="133"/>
      <c r="O5860" s="43"/>
      <c r="P5860" s="43"/>
    </row>
    <row r="5861" spans="7:16" x14ac:dyDescent="0.25">
      <c r="G5861" s="43"/>
      <c r="H5861" s="43"/>
      <c r="I5861" s="43"/>
      <c r="J5861" s="43"/>
      <c r="K5861" s="133"/>
      <c r="L5861" s="43"/>
      <c r="M5861" s="133"/>
      <c r="N5861" s="133"/>
      <c r="O5861" s="43"/>
      <c r="P5861" s="43"/>
    </row>
    <row r="5862" spans="7:16" x14ac:dyDescent="0.25">
      <c r="G5862" s="43"/>
      <c r="H5862" s="43"/>
      <c r="I5862" s="43"/>
      <c r="J5862" s="43"/>
      <c r="K5862" s="133"/>
      <c r="L5862" s="43"/>
      <c r="M5862" s="133"/>
      <c r="N5862" s="133"/>
      <c r="O5862" s="43"/>
      <c r="P5862" s="43"/>
    </row>
    <row r="5863" spans="7:16" x14ac:dyDescent="0.25">
      <c r="G5863" s="43"/>
      <c r="H5863" s="43"/>
      <c r="I5863" s="43"/>
      <c r="J5863" s="43"/>
      <c r="K5863" s="133"/>
      <c r="L5863" s="43"/>
      <c r="M5863" s="133"/>
      <c r="N5863" s="133"/>
      <c r="O5863" s="43"/>
      <c r="P5863" s="43"/>
    </row>
    <row r="5864" spans="7:16" x14ac:dyDescent="0.25">
      <c r="G5864" s="43"/>
      <c r="H5864" s="43"/>
      <c r="I5864" s="43"/>
      <c r="J5864" s="43"/>
      <c r="K5864" s="133"/>
      <c r="L5864" s="43"/>
      <c r="M5864" s="133"/>
      <c r="N5864" s="133"/>
      <c r="O5864" s="43"/>
      <c r="P5864" s="43"/>
    </row>
    <row r="5865" spans="7:16" x14ac:dyDescent="0.25">
      <c r="G5865" s="43"/>
      <c r="H5865" s="43"/>
      <c r="I5865" s="43"/>
      <c r="J5865" s="43"/>
      <c r="K5865" s="133"/>
      <c r="L5865" s="43"/>
      <c r="M5865" s="133"/>
      <c r="N5865" s="133"/>
      <c r="O5865" s="43"/>
      <c r="P5865" s="43"/>
    </row>
    <row r="5866" spans="7:16" x14ac:dyDescent="0.25">
      <c r="G5866" s="43"/>
      <c r="H5866" s="43"/>
      <c r="I5866" s="43"/>
      <c r="J5866" s="43"/>
      <c r="K5866" s="133"/>
      <c r="L5866" s="43"/>
      <c r="M5866" s="133"/>
      <c r="N5866" s="133"/>
      <c r="O5866" s="43"/>
      <c r="P5866" s="43"/>
    </row>
    <row r="5867" spans="7:16" x14ac:dyDescent="0.25">
      <c r="G5867" s="43"/>
      <c r="H5867" s="43"/>
      <c r="I5867" s="43"/>
      <c r="J5867" s="43"/>
      <c r="K5867" s="133"/>
      <c r="L5867" s="43"/>
      <c r="M5867" s="133"/>
      <c r="N5867" s="133"/>
      <c r="O5867" s="43"/>
      <c r="P5867" s="43"/>
    </row>
    <row r="5868" spans="7:16" x14ac:dyDescent="0.25">
      <c r="G5868" s="43"/>
      <c r="H5868" s="43"/>
      <c r="I5868" s="43"/>
      <c r="J5868" s="43"/>
      <c r="K5868" s="133"/>
      <c r="L5868" s="43"/>
      <c r="M5868" s="133"/>
      <c r="N5868" s="133"/>
      <c r="O5868" s="43"/>
      <c r="P5868" s="43"/>
    </row>
    <row r="5869" spans="7:16" x14ac:dyDescent="0.25">
      <c r="G5869" s="43"/>
      <c r="H5869" s="43"/>
      <c r="I5869" s="43"/>
      <c r="J5869" s="43"/>
      <c r="K5869" s="133"/>
      <c r="L5869" s="43"/>
      <c r="M5869" s="133"/>
      <c r="N5869" s="133"/>
      <c r="O5869" s="43"/>
      <c r="P5869" s="43"/>
    </row>
    <row r="5870" spans="7:16" x14ac:dyDescent="0.25">
      <c r="G5870" s="43"/>
      <c r="H5870" s="43"/>
      <c r="I5870" s="43"/>
      <c r="J5870" s="43"/>
      <c r="K5870" s="133"/>
      <c r="L5870" s="43"/>
      <c r="M5870" s="133"/>
      <c r="N5870" s="133"/>
      <c r="O5870" s="43"/>
      <c r="P5870" s="43"/>
    </row>
    <row r="5871" spans="7:16" x14ac:dyDescent="0.25">
      <c r="G5871" s="43"/>
      <c r="H5871" s="43"/>
      <c r="I5871" s="43"/>
      <c r="J5871" s="43"/>
      <c r="K5871" s="133"/>
      <c r="L5871" s="43"/>
      <c r="M5871" s="133"/>
      <c r="N5871" s="133"/>
      <c r="O5871" s="43"/>
      <c r="P5871" s="43"/>
    </row>
    <row r="5872" spans="7:16" x14ac:dyDescent="0.25">
      <c r="G5872" s="43"/>
      <c r="H5872" s="43"/>
      <c r="I5872" s="43"/>
      <c r="J5872" s="43"/>
      <c r="K5872" s="133"/>
      <c r="L5872" s="43"/>
      <c r="M5872" s="133"/>
      <c r="N5872" s="133"/>
      <c r="O5872" s="43"/>
      <c r="P5872" s="43"/>
    </row>
    <row r="5873" spans="7:16" x14ac:dyDescent="0.25">
      <c r="G5873" s="43"/>
      <c r="H5873" s="43"/>
      <c r="I5873" s="43"/>
      <c r="J5873" s="43"/>
      <c r="K5873" s="133"/>
      <c r="L5873" s="43"/>
      <c r="M5873" s="133"/>
      <c r="N5873" s="133"/>
      <c r="O5873" s="43"/>
      <c r="P5873" s="43"/>
    </row>
    <row r="5874" spans="7:16" x14ac:dyDescent="0.25">
      <c r="G5874" s="43"/>
      <c r="H5874" s="43"/>
      <c r="I5874" s="43"/>
      <c r="J5874" s="43"/>
      <c r="K5874" s="133"/>
      <c r="L5874" s="43"/>
      <c r="M5874" s="133"/>
      <c r="N5874" s="133"/>
      <c r="O5874" s="43"/>
      <c r="P5874" s="43"/>
    </row>
    <row r="5875" spans="7:16" x14ac:dyDescent="0.25">
      <c r="G5875" s="43"/>
      <c r="H5875" s="43"/>
      <c r="I5875" s="43"/>
      <c r="J5875" s="43"/>
      <c r="K5875" s="133"/>
      <c r="L5875" s="43"/>
      <c r="M5875" s="133"/>
      <c r="N5875" s="133"/>
      <c r="O5875" s="43"/>
      <c r="P5875" s="43"/>
    </row>
    <row r="5876" spans="7:16" x14ac:dyDescent="0.25">
      <c r="G5876" s="43"/>
      <c r="H5876" s="43"/>
      <c r="I5876" s="43"/>
      <c r="J5876" s="43"/>
      <c r="K5876" s="133"/>
      <c r="L5876" s="43"/>
      <c r="M5876" s="133"/>
      <c r="N5876" s="133"/>
      <c r="O5876" s="43"/>
      <c r="P5876" s="43"/>
    </row>
    <row r="5877" spans="7:16" x14ac:dyDescent="0.25">
      <c r="G5877" s="43"/>
      <c r="H5877" s="43"/>
      <c r="I5877" s="43"/>
      <c r="J5877" s="43"/>
      <c r="K5877" s="133"/>
      <c r="L5877" s="43"/>
      <c r="M5877" s="133"/>
      <c r="N5877" s="133"/>
      <c r="O5877" s="43"/>
      <c r="P5877" s="43"/>
    </row>
    <row r="5878" spans="7:16" x14ac:dyDescent="0.25">
      <c r="G5878" s="43"/>
      <c r="H5878" s="43"/>
      <c r="I5878" s="43"/>
      <c r="J5878" s="43"/>
      <c r="K5878" s="133"/>
      <c r="L5878" s="43"/>
      <c r="M5878" s="133"/>
      <c r="N5878" s="133"/>
      <c r="O5878" s="43"/>
      <c r="P5878" s="43"/>
    </row>
    <row r="5879" spans="7:16" x14ac:dyDescent="0.25">
      <c r="G5879" s="43"/>
      <c r="H5879" s="43"/>
      <c r="I5879" s="43"/>
      <c r="J5879" s="43"/>
      <c r="K5879" s="133"/>
      <c r="L5879" s="43"/>
      <c r="M5879" s="133"/>
      <c r="N5879" s="133"/>
      <c r="O5879" s="43"/>
      <c r="P5879" s="43"/>
    </row>
    <row r="5880" spans="7:16" x14ac:dyDescent="0.25">
      <c r="G5880" s="43"/>
      <c r="H5880" s="43"/>
      <c r="I5880" s="43"/>
      <c r="J5880" s="43"/>
      <c r="K5880" s="133"/>
      <c r="L5880" s="43"/>
      <c r="M5880" s="133"/>
      <c r="N5880" s="133"/>
      <c r="O5880" s="43"/>
      <c r="P5880" s="43"/>
    </row>
    <row r="5881" spans="7:16" x14ac:dyDescent="0.25">
      <c r="G5881" s="43"/>
      <c r="H5881" s="43"/>
      <c r="I5881" s="43"/>
      <c r="J5881" s="43"/>
      <c r="K5881" s="133"/>
      <c r="L5881" s="43"/>
      <c r="M5881" s="133"/>
      <c r="N5881" s="133"/>
      <c r="O5881" s="43"/>
      <c r="P5881" s="43"/>
    </row>
    <row r="5882" spans="7:16" x14ac:dyDescent="0.25">
      <c r="G5882" s="43"/>
      <c r="H5882" s="43"/>
      <c r="I5882" s="43"/>
      <c r="J5882" s="43"/>
      <c r="K5882" s="133"/>
      <c r="L5882" s="43"/>
      <c r="M5882" s="133"/>
      <c r="N5882" s="133"/>
      <c r="O5882" s="43"/>
      <c r="P5882" s="43"/>
    </row>
    <row r="5883" spans="7:16" x14ac:dyDescent="0.25">
      <c r="G5883" s="43"/>
      <c r="H5883" s="43"/>
      <c r="I5883" s="43"/>
      <c r="J5883" s="43"/>
      <c r="K5883" s="133"/>
      <c r="L5883" s="43"/>
      <c r="M5883" s="133"/>
      <c r="N5883" s="133"/>
      <c r="O5883" s="43"/>
      <c r="P5883" s="43"/>
    </row>
    <row r="5884" spans="7:16" x14ac:dyDescent="0.25">
      <c r="G5884" s="43"/>
      <c r="H5884" s="43"/>
      <c r="I5884" s="43"/>
      <c r="J5884" s="43"/>
      <c r="K5884" s="133"/>
      <c r="L5884" s="43"/>
      <c r="M5884" s="133"/>
      <c r="N5884" s="133"/>
      <c r="O5884" s="43"/>
      <c r="P5884" s="43"/>
    </row>
    <row r="5885" spans="7:16" x14ac:dyDescent="0.25">
      <c r="G5885" s="43"/>
      <c r="H5885" s="43"/>
      <c r="I5885" s="43"/>
      <c r="J5885" s="43"/>
      <c r="K5885" s="133"/>
      <c r="L5885" s="43"/>
      <c r="M5885" s="133"/>
      <c r="N5885" s="133"/>
      <c r="O5885" s="43"/>
      <c r="P5885" s="43"/>
    </row>
    <row r="5886" spans="7:16" x14ac:dyDescent="0.25">
      <c r="G5886" s="43"/>
      <c r="H5886" s="43"/>
      <c r="I5886" s="43"/>
      <c r="J5886" s="43"/>
      <c r="K5886" s="133"/>
      <c r="L5886" s="43"/>
      <c r="M5886" s="133"/>
      <c r="N5886" s="133"/>
      <c r="O5886" s="43"/>
      <c r="P5886" s="43"/>
    </row>
    <row r="5887" spans="7:16" x14ac:dyDescent="0.25">
      <c r="G5887" s="43"/>
      <c r="H5887" s="43"/>
      <c r="I5887" s="43"/>
      <c r="J5887" s="43"/>
      <c r="K5887" s="133"/>
      <c r="L5887" s="43"/>
      <c r="M5887" s="133"/>
      <c r="N5887" s="133"/>
      <c r="O5887" s="43"/>
      <c r="P5887" s="43"/>
    </row>
    <row r="5888" spans="7:16" x14ac:dyDescent="0.25">
      <c r="G5888" s="43"/>
      <c r="H5888" s="43"/>
      <c r="I5888" s="43"/>
      <c r="J5888" s="43"/>
      <c r="K5888" s="133"/>
      <c r="L5888" s="43"/>
      <c r="M5888" s="133"/>
      <c r="N5888" s="133"/>
      <c r="O5888" s="43"/>
      <c r="P5888" s="43"/>
    </row>
    <row r="5889" spans="7:16" x14ac:dyDescent="0.25">
      <c r="G5889" s="43"/>
      <c r="H5889" s="43"/>
      <c r="I5889" s="43"/>
      <c r="J5889" s="43"/>
      <c r="K5889" s="133"/>
      <c r="L5889" s="43"/>
      <c r="M5889" s="133"/>
      <c r="N5889" s="133"/>
      <c r="O5889" s="43"/>
      <c r="P5889" s="43"/>
    </row>
    <row r="5890" spans="7:16" x14ac:dyDescent="0.25">
      <c r="G5890" s="43"/>
      <c r="H5890" s="43"/>
      <c r="I5890" s="43"/>
      <c r="J5890" s="43"/>
      <c r="K5890" s="133"/>
      <c r="L5890" s="43"/>
      <c r="M5890" s="133"/>
      <c r="N5890" s="133"/>
      <c r="O5890" s="43"/>
      <c r="P5890" s="43"/>
    </row>
    <row r="5891" spans="7:16" x14ac:dyDescent="0.25">
      <c r="G5891" s="43"/>
      <c r="H5891" s="43"/>
      <c r="I5891" s="43"/>
      <c r="J5891" s="43"/>
      <c r="K5891" s="133"/>
      <c r="L5891" s="43"/>
      <c r="M5891" s="133"/>
      <c r="N5891" s="133"/>
      <c r="O5891" s="43"/>
      <c r="P5891" s="43"/>
    </row>
    <row r="5892" spans="7:16" x14ac:dyDescent="0.25">
      <c r="G5892" s="43"/>
      <c r="H5892" s="43"/>
      <c r="I5892" s="43"/>
      <c r="J5892" s="43"/>
      <c r="K5892" s="133"/>
      <c r="L5892" s="43"/>
      <c r="M5892" s="133"/>
      <c r="N5892" s="133"/>
      <c r="O5892" s="43"/>
      <c r="P5892" s="43"/>
    </row>
    <row r="5893" spans="7:16" x14ac:dyDescent="0.25">
      <c r="G5893" s="43"/>
      <c r="H5893" s="43"/>
      <c r="I5893" s="43"/>
      <c r="J5893" s="43"/>
      <c r="K5893" s="133"/>
      <c r="L5893" s="43"/>
      <c r="M5893" s="133"/>
      <c r="N5893" s="133"/>
      <c r="O5893" s="43"/>
      <c r="P5893" s="43"/>
    </row>
    <row r="5894" spans="7:16" x14ac:dyDescent="0.25">
      <c r="G5894" s="43"/>
      <c r="H5894" s="43"/>
      <c r="I5894" s="43"/>
      <c r="J5894" s="43"/>
      <c r="K5894" s="133"/>
      <c r="L5894" s="43"/>
      <c r="M5894" s="133"/>
      <c r="N5894" s="133"/>
      <c r="O5894" s="43"/>
      <c r="P5894" s="43"/>
    </row>
    <row r="5895" spans="7:16" x14ac:dyDescent="0.25">
      <c r="G5895" s="43"/>
      <c r="H5895" s="43"/>
      <c r="I5895" s="43"/>
      <c r="J5895" s="43"/>
      <c r="K5895" s="133"/>
      <c r="L5895" s="43"/>
      <c r="M5895" s="133"/>
      <c r="N5895" s="133"/>
      <c r="O5895" s="43"/>
      <c r="P5895" s="43"/>
    </row>
    <row r="5896" spans="7:16" x14ac:dyDescent="0.25">
      <c r="G5896" s="43"/>
      <c r="H5896" s="43"/>
      <c r="I5896" s="43"/>
      <c r="J5896" s="43"/>
      <c r="K5896" s="133"/>
      <c r="L5896" s="43"/>
      <c r="M5896" s="133"/>
      <c r="N5896" s="133"/>
      <c r="O5896" s="43"/>
      <c r="P5896" s="43"/>
    </row>
    <row r="5897" spans="7:16" x14ac:dyDescent="0.25">
      <c r="G5897" s="43"/>
      <c r="H5897" s="43"/>
      <c r="I5897" s="43"/>
      <c r="J5897" s="43"/>
      <c r="K5897" s="133"/>
      <c r="L5897" s="43"/>
      <c r="M5897" s="133"/>
      <c r="N5897" s="133"/>
      <c r="O5897" s="43"/>
      <c r="P5897" s="43"/>
    </row>
    <row r="5898" spans="7:16" x14ac:dyDescent="0.25">
      <c r="G5898" s="43"/>
      <c r="H5898" s="43"/>
      <c r="I5898" s="43"/>
      <c r="J5898" s="43"/>
      <c r="K5898" s="133"/>
      <c r="L5898" s="43"/>
      <c r="M5898" s="133"/>
      <c r="N5898" s="133"/>
      <c r="O5898" s="43"/>
      <c r="P5898" s="43"/>
    </row>
    <row r="5899" spans="7:16" x14ac:dyDescent="0.25">
      <c r="G5899" s="43"/>
      <c r="H5899" s="43"/>
      <c r="I5899" s="43"/>
      <c r="J5899" s="43"/>
      <c r="K5899" s="133"/>
      <c r="L5899" s="43"/>
      <c r="M5899" s="133"/>
      <c r="N5899" s="133"/>
      <c r="O5899" s="43"/>
      <c r="P5899" s="43"/>
    </row>
    <row r="5900" spans="7:16" x14ac:dyDescent="0.25">
      <c r="G5900" s="43"/>
      <c r="H5900" s="43"/>
      <c r="I5900" s="43"/>
      <c r="J5900" s="43"/>
      <c r="K5900" s="133"/>
      <c r="L5900" s="43"/>
      <c r="M5900" s="133"/>
      <c r="N5900" s="133"/>
      <c r="O5900" s="43"/>
      <c r="P5900" s="43"/>
    </row>
    <row r="5901" spans="7:16" x14ac:dyDescent="0.25">
      <c r="G5901" s="43"/>
      <c r="H5901" s="43"/>
      <c r="I5901" s="43"/>
      <c r="J5901" s="43"/>
      <c r="K5901" s="133"/>
      <c r="L5901" s="43"/>
      <c r="M5901" s="133"/>
      <c r="N5901" s="133"/>
      <c r="O5901" s="43"/>
      <c r="P5901" s="43"/>
    </row>
    <row r="5902" spans="7:16" x14ac:dyDescent="0.25">
      <c r="G5902" s="43"/>
      <c r="H5902" s="43"/>
      <c r="I5902" s="43"/>
      <c r="J5902" s="43"/>
      <c r="K5902" s="133"/>
      <c r="L5902" s="43"/>
      <c r="M5902" s="133"/>
      <c r="N5902" s="133"/>
      <c r="O5902" s="43"/>
      <c r="P5902" s="43"/>
    </row>
    <row r="5903" spans="7:16" x14ac:dyDescent="0.25">
      <c r="G5903" s="43"/>
      <c r="H5903" s="43"/>
      <c r="I5903" s="43"/>
      <c r="J5903" s="43"/>
      <c r="K5903" s="133"/>
      <c r="L5903" s="43"/>
      <c r="M5903" s="133"/>
      <c r="N5903" s="133"/>
      <c r="O5903" s="43"/>
      <c r="P5903" s="43"/>
    </row>
    <row r="5904" spans="7:16" x14ac:dyDescent="0.25">
      <c r="G5904" s="43"/>
      <c r="H5904" s="43"/>
      <c r="I5904" s="43"/>
      <c r="J5904" s="43"/>
      <c r="K5904" s="133"/>
      <c r="L5904" s="43"/>
      <c r="M5904" s="133"/>
      <c r="N5904" s="133"/>
      <c r="O5904" s="43"/>
      <c r="P5904" s="43"/>
    </row>
    <row r="5905" spans="7:16" x14ac:dyDescent="0.25">
      <c r="G5905" s="43"/>
      <c r="H5905" s="43"/>
      <c r="I5905" s="43"/>
      <c r="J5905" s="43"/>
      <c r="K5905" s="133"/>
      <c r="L5905" s="43"/>
      <c r="M5905" s="133"/>
      <c r="N5905" s="133"/>
      <c r="O5905" s="43"/>
      <c r="P5905" s="43"/>
    </row>
    <row r="5906" spans="7:16" x14ac:dyDescent="0.25">
      <c r="G5906" s="43"/>
      <c r="H5906" s="43"/>
      <c r="I5906" s="43"/>
      <c r="J5906" s="43"/>
      <c r="K5906" s="133"/>
      <c r="L5906" s="43"/>
      <c r="M5906" s="133"/>
      <c r="N5906" s="133"/>
      <c r="O5906" s="43"/>
      <c r="P5906" s="43"/>
    </row>
    <row r="5907" spans="7:16" x14ac:dyDescent="0.25">
      <c r="G5907" s="43"/>
      <c r="H5907" s="43"/>
      <c r="I5907" s="43"/>
      <c r="J5907" s="43"/>
      <c r="K5907" s="133"/>
      <c r="L5907" s="43"/>
      <c r="M5907" s="133"/>
      <c r="N5907" s="133"/>
      <c r="O5907" s="43"/>
      <c r="P5907" s="43"/>
    </row>
    <row r="5908" spans="7:16" x14ac:dyDescent="0.25">
      <c r="G5908" s="43"/>
      <c r="H5908" s="43"/>
      <c r="I5908" s="43"/>
      <c r="J5908" s="43"/>
      <c r="K5908" s="133"/>
      <c r="L5908" s="43"/>
      <c r="M5908" s="133"/>
      <c r="N5908" s="133"/>
      <c r="O5908" s="43"/>
      <c r="P5908" s="43"/>
    </row>
    <row r="5909" spans="7:16" x14ac:dyDescent="0.25">
      <c r="G5909" s="43"/>
      <c r="H5909" s="43"/>
      <c r="I5909" s="43"/>
      <c r="J5909" s="43"/>
      <c r="K5909" s="133"/>
      <c r="L5909" s="43"/>
      <c r="M5909" s="133"/>
      <c r="N5909" s="133"/>
      <c r="O5909" s="43"/>
      <c r="P5909" s="43"/>
    </row>
    <row r="5910" spans="7:16" x14ac:dyDescent="0.25">
      <c r="G5910" s="43"/>
      <c r="H5910" s="43"/>
      <c r="I5910" s="43"/>
      <c r="J5910" s="43"/>
      <c r="K5910" s="133"/>
      <c r="L5910" s="43"/>
      <c r="M5910" s="133"/>
      <c r="N5910" s="133"/>
      <c r="O5910" s="43"/>
      <c r="P5910" s="43"/>
    </row>
    <row r="5911" spans="7:16" x14ac:dyDescent="0.25">
      <c r="G5911" s="43"/>
      <c r="H5911" s="43"/>
      <c r="I5911" s="43"/>
      <c r="J5911" s="43"/>
      <c r="K5911" s="133"/>
      <c r="L5911" s="43"/>
      <c r="M5911" s="133"/>
      <c r="N5911" s="133"/>
      <c r="O5911" s="43"/>
      <c r="P5911" s="43"/>
    </row>
    <row r="5912" spans="7:16" x14ac:dyDescent="0.25">
      <c r="G5912" s="43"/>
      <c r="H5912" s="43"/>
      <c r="I5912" s="43"/>
      <c r="J5912" s="43"/>
      <c r="K5912" s="133"/>
      <c r="L5912" s="43"/>
      <c r="M5912" s="133"/>
      <c r="N5912" s="133"/>
      <c r="O5912" s="43"/>
      <c r="P5912" s="43"/>
    </row>
    <row r="5913" spans="7:16" x14ac:dyDescent="0.25">
      <c r="G5913" s="43"/>
      <c r="H5913" s="43"/>
      <c r="I5913" s="43"/>
      <c r="J5913" s="43"/>
      <c r="K5913" s="133"/>
      <c r="L5913" s="43"/>
      <c r="M5913" s="133"/>
      <c r="N5913" s="133"/>
      <c r="O5913" s="43"/>
      <c r="P5913" s="43"/>
    </row>
    <row r="5914" spans="7:16" x14ac:dyDescent="0.25">
      <c r="G5914" s="43"/>
      <c r="H5914" s="43"/>
      <c r="I5914" s="43"/>
      <c r="J5914" s="43"/>
      <c r="K5914" s="133"/>
      <c r="L5914" s="43"/>
      <c r="M5914" s="133"/>
      <c r="N5914" s="133"/>
      <c r="O5914" s="43"/>
      <c r="P5914" s="43"/>
    </row>
    <row r="5915" spans="7:16" x14ac:dyDescent="0.25">
      <c r="G5915" s="43"/>
      <c r="H5915" s="43"/>
      <c r="I5915" s="43"/>
      <c r="J5915" s="43"/>
      <c r="K5915" s="133"/>
      <c r="L5915" s="43"/>
      <c r="M5915" s="133"/>
      <c r="N5915" s="133"/>
      <c r="O5915" s="43"/>
      <c r="P5915" s="43"/>
    </row>
    <row r="5916" spans="7:16" x14ac:dyDescent="0.25">
      <c r="G5916" s="43"/>
      <c r="H5916" s="43"/>
      <c r="I5916" s="43"/>
      <c r="J5916" s="43"/>
      <c r="K5916" s="133"/>
      <c r="L5916" s="43"/>
      <c r="M5916" s="133"/>
      <c r="N5916" s="133"/>
      <c r="O5916" s="43"/>
      <c r="P5916" s="43"/>
    </row>
    <row r="5917" spans="7:16" x14ac:dyDescent="0.25">
      <c r="G5917" s="43"/>
      <c r="H5917" s="43"/>
      <c r="I5917" s="43"/>
      <c r="J5917" s="43"/>
      <c r="K5917" s="133"/>
      <c r="L5917" s="43"/>
      <c r="M5917" s="133"/>
      <c r="N5917" s="133"/>
      <c r="O5917" s="43"/>
      <c r="P5917" s="43"/>
    </row>
    <row r="5918" spans="7:16" x14ac:dyDescent="0.25">
      <c r="G5918" s="43"/>
      <c r="H5918" s="43"/>
      <c r="I5918" s="43"/>
      <c r="J5918" s="43"/>
      <c r="K5918" s="133"/>
      <c r="L5918" s="43"/>
      <c r="M5918" s="133"/>
      <c r="N5918" s="133"/>
      <c r="O5918" s="43"/>
      <c r="P5918" s="43"/>
    </row>
    <row r="5919" spans="7:16" x14ac:dyDescent="0.25">
      <c r="G5919" s="43"/>
      <c r="H5919" s="43"/>
      <c r="I5919" s="43"/>
      <c r="J5919" s="43"/>
      <c r="K5919" s="133"/>
      <c r="L5919" s="43"/>
      <c r="M5919" s="133"/>
      <c r="N5919" s="133"/>
      <c r="O5919" s="43"/>
      <c r="P5919" s="43"/>
    </row>
    <row r="5920" spans="7:16" x14ac:dyDescent="0.25">
      <c r="G5920" s="43"/>
      <c r="H5920" s="43"/>
      <c r="I5920" s="43"/>
      <c r="J5920" s="43"/>
      <c r="K5920" s="133"/>
      <c r="L5920" s="43"/>
      <c r="M5920" s="133"/>
      <c r="N5920" s="133"/>
      <c r="O5920" s="43"/>
      <c r="P5920" s="43"/>
    </row>
    <row r="5921" spans="7:16" x14ac:dyDescent="0.25">
      <c r="G5921" s="43"/>
      <c r="H5921" s="43"/>
      <c r="I5921" s="43"/>
      <c r="J5921" s="43"/>
      <c r="K5921" s="133"/>
      <c r="L5921" s="43"/>
      <c r="M5921" s="133"/>
      <c r="N5921" s="133"/>
      <c r="O5921" s="43"/>
      <c r="P5921" s="43"/>
    </row>
    <row r="5922" spans="7:16" x14ac:dyDescent="0.25">
      <c r="G5922" s="43"/>
      <c r="H5922" s="43"/>
      <c r="I5922" s="43"/>
      <c r="J5922" s="43"/>
      <c r="K5922" s="133"/>
      <c r="L5922" s="43"/>
      <c r="M5922" s="133"/>
      <c r="N5922" s="133"/>
      <c r="O5922" s="43"/>
      <c r="P5922" s="43"/>
    </row>
    <row r="5923" spans="7:16" x14ac:dyDescent="0.25">
      <c r="G5923" s="43"/>
      <c r="H5923" s="43"/>
      <c r="I5923" s="43"/>
      <c r="J5923" s="43"/>
      <c r="K5923" s="133"/>
      <c r="L5923" s="43"/>
      <c r="M5923" s="133"/>
      <c r="N5923" s="133"/>
      <c r="O5923" s="43"/>
      <c r="P5923" s="43"/>
    </row>
    <row r="5924" spans="7:16" x14ac:dyDescent="0.25">
      <c r="G5924" s="43"/>
      <c r="H5924" s="43"/>
      <c r="I5924" s="43"/>
      <c r="J5924" s="43"/>
      <c r="K5924" s="133"/>
      <c r="L5924" s="43"/>
      <c r="M5924" s="133"/>
      <c r="N5924" s="133"/>
      <c r="O5924" s="43"/>
      <c r="P5924" s="43"/>
    </row>
    <row r="5925" spans="7:16" x14ac:dyDescent="0.25">
      <c r="G5925" s="43"/>
      <c r="H5925" s="43"/>
      <c r="I5925" s="43"/>
      <c r="J5925" s="43"/>
      <c r="K5925" s="133"/>
      <c r="L5925" s="43"/>
      <c r="M5925" s="133"/>
      <c r="N5925" s="133"/>
      <c r="O5925" s="43"/>
      <c r="P5925" s="43"/>
    </row>
    <row r="5926" spans="7:16" x14ac:dyDescent="0.25">
      <c r="G5926" s="43"/>
      <c r="H5926" s="43"/>
      <c r="I5926" s="43"/>
      <c r="J5926" s="43"/>
      <c r="K5926" s="133"/>
      <c r="L5926" s="43"/>
      <c r="M5926" s="133"/>
      <c r="N5926" s="133"/>
      <c r="O5926" s="43"/>
      <c r="P5926" s="43"/>
    </row>
    <row r="5927" spans="7:16" x14ac:dyDescent="0.25">
      <c r="G5927" s="43"/>
      <c r="H5927" s="43"/>
      <c r="I5927" s="43"/>
      <c r="J5927" s="43"/>
      <c r="K5927" s="133"/>
      <c r="L5927" s="43"/>
      <c r="M5927" s="133"/>
      <c r="N5927" s="133"/>
      <c r="O5927" s="43"/>
      <c r="P5927" s="43"/>
    </row>
    <row r="5928" spans="7:16" x14ac:dyDescent="0.25">
      <c r="G5928" s="43"/>
      <c r="H5928" s="43"/>
      <c r="I5928" s="43"/>
      <c r="J5928" s="43"/>
      <c r="K5928" s="133"/>
      <c r="L5928" s="43"/>
      <c r="M5928" s="133"/>
      <c r="N5928" s="133"/>
      <c r="O5928" s="43"/>
      <c r="P5928" s="43"/>
    </row>
    <row r="5929" spans="7:16" x14ac:dyDescent="0.25">
      <c r="G5929" s="43"/>
      <c r="H5929" s="43"/>
      <c r="I5929" s="43"/>
      <c r="J5929" s="43"/>
      <c r="K5929" s="133"/>
      <c r="L5929" s="43"/>
      <c r="M5929" s="133"/>
      <c r="N5929" s="133"/>
      <c r="O5929" s="43"/>
      <c r="P5929" s="43"/>
    </row>
    <row r="5930" spans="7:16" x14ac:dyDescent="0.25">
      <c r="G5930" s="43"/>
      <c r="H5930" s="43"/>
      <c r="I5930" s="43"/>
      <c r="J5930" s="43"/>
      <c r="K5930" s="133"/>
      <c r="L5930" s="43"/>
      <c r="M5930" s="133"/>
      <c r="N5930" s="133"/>
      <c r="O5930" s="43"/>
      <c r="P5930" s="43"/>
    </row>
    <row r="5931" spans="7:16" x14ac:dyDescent="0.25">
      <c r="G5931" s="43"/>
      <c r="H5931" s="43"/>
      <c r="I5931" s="43"/>
      <c r="J5931" s="43"/>
      <c r="K5931" s="133"/>
      <c r="L5931" s="43"/>
      <c r="M5931" s="133"/>
      <c r="N5931" s="133"/>
      <c r="O5931" s="43"/>
      <c r="P5931" s="43"/>
    </row>
    <row r="5932" spans="7:16" x14ac:dyDescent="0.25">
      <c r="G5932" s="43"/>
      <c r="H5932" s="43"/>
      <c r="I5932" s="43"/>
      <c r="J5932" s="43"/>
      <c r="K5932" s="133"/>
      <c r="L5932" s="43"/>
      <c r="M5932" s="133"/>
      <c r="N5932" s="133"/>
      <c r="O5932" s="43"/>
      <c r="P5932" s="43"/>
    </row>
    <row r="5933" spans="7:16" x14ac:dyDescent="0.25">
      <c r="G5933" s="43"/>
      <c r="H5933" s="43"/>
      <c r="I5933" s="43"/>
      <c r="J5933" s="43"/>
      <c r="K5933" s="133"/>
      <c r="L5933" s="43"/>
      <c r="M5933" s="133"/>
      <c r="N5933" s="133"/>
      <c r="O5933" s="43"/>
      <c r="P5933" s="43"/>
    </row>
    <row r="5934" spans="7:16" x14ac:dyDescent="0.25">
      <c r="G5934" s="43"/>
      <c r="H5934" s="43"/>
      <c r="I5934" s="43"/>
      <c r="J5934" s="43"/>
      <c r="K5934" s="133"/>
      <c r="L5934" s="43"/>
      <c r="M5934" s="133"/>
      <c r="N5934" s="133"/>
      <c r="O5934" s="43"/>
      <c r="P5934" s="43"/>
    </row>
    <row r="5935" spans="7:16" x14ac:dyDescent="0.25">
      <c r="G5935" s="43"/>
      <c r="H5935" s="43"/>
      <c r="I5935" s="43"/>
      <c r="J5935" s="43"/>
      <c r="K5935" s="133"/>
      <c r="L5935" s="43"/>
      <c r="M5935" s="133"/>
      <c r="N5935" s="133"/>
      <c r="O5935" s="43"/>
      <c r="P5935" s="43"/>
    </row>
    <row r="5936" spans="7:16" x14ac:dyDescent="0.25">
      <c r="G5936" s="43"/>
      <c r="H5936" s="43"/>
      <c r="I5936" s="43"/>
      <c r="J5936" s="43"/>
      <c r="K5936" s="133"/>
      <c r="L5936" s="43"/>
      <c r="M5936" s="133"/>
      <c r="N5936" s="133"/>
      <c r="O5936" s="43"/>
      <c r="P5936" s="43"/>
    </row>
    <row r="5937" spans="7:16" x14ac:dyDescent="0.25">
      <c r="G5937" s="43"/>
      <c r="H5937" s="43"/>
      <c r="I5937" s="43"/>
      <c r="J5937" s="43"/>
      <c r="K5937" s="133"/>
      <c r="L5937" s="43"/>
      <c r="M5937" s="133"/>
      <c r="N5937" s="133"/>
      <c r="O5937" s="43"/>
      <c r="P5937" s="43"/>
    </row>
    <row r="5938" spans="7:16" x14ac:dyDescent="0.25">
      <c r="G5938" s="43"/>
      <c r="H5938" s="43"/>
      <c r="I5938" s="43"/>
      <c r="J5938" s="43"/>
      <c r="K5938" s="133"/>
      <c r="L5938" s="43"/>
      <c r="M5938" s="133"/>
      <c r="N5938" s="133"/>
      <c r="O5938" s="43"/>
      <c r="P5938" s="43"/>
    </row>
    <row r="5939" spans="7:16" x14ac:dyDescent="0.25">
      <c r="G5939" s="43"/>
      <c r="H5939" s="43"/>
      <c r="I5939" s="43"/>
      <c r="J5939" s="43"/>
      <c r="K5939" s="133"/>
      <c r="L5939" s="43"/>
      <c r="M5939" s="133"/>
      <c r="N5939" s="133"/>
      <c r="O5939" s="43"/>
      <c r="P5939" s="43"/>
    </row>
    <row r="5940" spans="7:16" x14ac:dyDescent="0.25">
      <c r="G5940" s="43"/>
      <c r="H5940" s="43"/>
      <c r="I5940" s="43"/>
      <c r="J5940" s="43"/>
      <c r="K5940" s="133"/>
      <c r="L5940" s="43"/>
      <c r="M5940" s="133"/>
      <c r="N5940" s="133"/>
      <c r="O5940" s="43"/>
      <c r="P5940" s="43"/>
    </row>
    <row r="5941" spans="7:16" x14ac:dyDescent="0.25">
      <c r="G5941" s="43"/>
      <c r="H5941" s="43"/>
      <c r="I5941" s="43"/>
      <c r="J5941" s="43"/>
      <c r="K5941" s="133"/>
      <c r="L5941" s="43"/>
      <c r="M5941" s="133"/>
      <c r="N5941" s="133"/>
      <c r="O5941" s="43"/>
      <c r="P5941" s="43"/>
    </row>
    <row r="5942" spans="7:16" x14ac:dyDescent="0.25">
      <c r="G5942" s="43"/>
      <c r="H5942" s="43"/>
      <c r="I5942" s="43"/>
      <c r="J5942" s="43"/>
      <c r="K5942" s="133"/>
      <c r="L5942" s="43"/>
      <c r="M5942" s="133"/>
      <c r="N5942" s="133"/>
      <c r="O5942" s="43"/>
      <c r="P5942" s="43"/>
    </row>
    <row r="5943" spans="7:16" x14ac:dyDescent="0.25">
      <c r="G5943" s="43"/>
      <c r="H5943" s="43"/>
      <c r="I5943" s="43"/>
      <c r="J5943" s="43"/>
      <c r="K5943" s="133"/>
      <c r="L5943" s="43"/>
      <c r="M5943" s="133"/>
      <c r="N5943" s="133"/>
      <c r="O5943" s="43"/>
      <c r="P5943" s="43"/>
    </row>
    <row r="5944" spans="7:16" x14ac:dyDescent="0.25">
      <c r="G5944" s="43"/>
      <c r="H5944" s="43"/>
      <c r="I5944" s="43"/>
      <c r="J5944" s="43"/>
      <c r="K5944" s="133"/>
      <c r="L5944" s="43"/>
      <c r="M5944" s="133"/>
      <c r="N5944" s="133"/>
      <c r="O5944" s="43"/>
      <c r="P5944" s="43"/>
    </row>
    <row r="5945" spans="7:16" x14ac:dyDescent="0.25">
      <c r="G5945" s="43"/>
      <c r="H5945" s="43"/>
      <c r="I5945" s="43"/>
      <c r="J5945" s="43"/>
      <c r="K5945" s="133"/>
      <c r="L5945" s="43"/>
      <c r="M5945" s="133"/>
      <c r="N5945" s="133"/>
      <c r="O5945" s="43"/>
      <c r="P5945" s="43"/>
    </row>
    <row r="5946" spans="7:16" x14ac:dyDescent="0.25">
      <c r="G5946" s="43"/>
      <c r="H5946" s="43"/>
      <c r="I5946" s="43"/>
      <c r="J5946" s="43"/>
      <c r="K5946" s="133"/>
      <c r="L5946" s="43"/>
      <c r="M5946" s="133"/>
      <c r="N5946" s="133"/>
      <c r="O5946" s="43"/>
      <c r="P5946" s="43"/>
    </row>
    <row r="5947" spans="7:16" x14ac:dyDescent="0.25">
      <c r="G5947" s="43"/>
      <c r="H5947" s="43"/>
      <c r="I5947" s="43"/>
      <c r="J5947" s="43"/>
      <c r="K5947" s="133"/>
      <c r="L5947" s="43"/>
      <c r="M5947" s="133"/>
      <c r="N5947" s="133"/>
      <c r="O5947" s="43"/>
      <c r="P5947" s="43"/>
    </row>
    <row r="5948" spans="7:16" x14ac:dyDescent="0.25">
      <c r="G5948" s="43"/>
      <c r="H5948" s="43"/>
      <c r="I5948" s="43"/>
      <c r="J5948" s="43"/>
      <c r="K5948" s="133"/>
      <c r="L5948" s="43"/>
      <c r="M5948" s="133"/>
      <c r="N5948" s="133"/>
      <c r="O5948" s="43"/>
      <c r="P5948" s="43"/>
    </row>
    <row r="5949" spans="7:16" x14ac:dyDescent="0.25">
      <c r="G5949" s="43"/>
      <c r="H5949" s="43"/>
      <c r="I5949" s="43"/>
      <c r="J5949" s="43"/>
      <c r="K5949" s="133"/>
      <c r="L5949" s="43"/>
      <c r="M5949" s="133"/>
      <c r="N5949" s="133"/>
      <c r="O5949" s="43"/>
      <c r="P5949" s="43"/>
    </row>
    <row r="5950" spans="7:16" x14ac:dyDescent="0.25">
      <c r="G5950" s="43"/>
      <c r="H5950" s="43"/>
      <c r="I5950" s="43"/>
      <c r="J5950" s="43"/>
      <c r="K5950" s="133"/>
      <c r="L5950" s="43"/>
      <c r="M5950" s="133"/>
      <c r="N5950" s="133"/>
      <c r="O5950" s="43"/>
      <c r="P5950" s="43"/>
    </row>
    <row r="5951" spans="7:16" x14ac:dyDescent="0.25">
      <c r="G5951" s="43"/>
      <c r="H5951" s="43"/>
      <c r="I5951" s="43"/>
      <c r="J5951" s="43"/>
      <c r="K5951" s="133"/>
      <c r="L5951" s="43"/>
      <c r="M5951" s="133"/>
      <c r="N5951" s="133"/>
      <c r="O5951" s="43"/>
      <c r="P5951" s="43"/>
    </row>
    <row r="5952" spans="7:16" x14ac:dyDescent="0.25">
      <c r="G5952" s="43"/>
      <c r="H5952" s="43"/>
      <c r="I5952" s="43"/>
      <c r="J5952" s="43"/>
      <c r="K5952" s="133"/>
      <c r="L5952" s="43"/>
      <c r="M5952" s="133"/>
      <c r="N5952" s="133"/>
      <c r="O5952" s="43"/>
      <c r="P5952" s="43"/>
    </row>
    <row r="5953" spans="7:16" x14ac:dyDescent="0.25">
      <c r="G5953" s="43"/>
      <c r="H5953" s="43"/>
      <c r="I5953" s="43"/>
      <c r="J5953" s="43"/>
      <c r="K5953" s="133"/>
      <c r="L5953" s="43"/>
      <c r="M5953" s="133"/>
      <c r="N5953" s="133"/>
      <c r="O5953" s="43"/>
      <c r="P5953" s="43"/>
    </row>
    <row r="5954" spans="7:16" x14ac:dyDescent="0.25">
      <c r="G5954" s="43"/>
      <c r="H5954" s="43"/>
      <c r="I5954" s="43"/>
      <c r="J5954" s="43"/>
      <c r="K5954" s="133"/>
      <c r="L5954" s="43"/>
      <c r="M5954" s="133"/>
      <c r="N5954" s="133"/>
      <c r="O5954" s="43"/>
      <c r="P5954" s="43"/>
    </row>
    <row r="5955" spans="7:16" x14ac:dyDescent="0.25">
      <c r="G5955" s="43"/>
      <c r="H5955" s="43"/>
      <c r="I5955" s="43"/>
      <c r="J5955" s="43"/>
      <c r="K5955" s="133"/>
      <c r="L5955" s="43"/>
      <c r="M5955" s="133"/>
      <c r="N5955" s="133"/>
      <c r="O5955" s="43"/>
      <c r="P5955" s="43"/>
    </row>
    <row r="5956" spans="7:16" x14ac:dyDescent="0.25">
      <c r="G5956" s="43"/>
      <c r="H5956" s="43"/>
      <c r="I5956" s="43"/>
      <c r="J5956" s="43"/>
      <c r="K5956" s="133"/>
      <c r="L5956" s="43"/>
      <c r="M5956" s="133"/>
      <c r="N5956" s="133"/>
      <c r="O5956" s="43"/>
      <c r="P5956" s="43"/>
    </row>
    <row r="5957" spans="7:16" x14ac:dyDescent="0.25">
      <c r="G5957" s="43"/>
      <c r="H5957" s="43"/>
      <c r="I5957" s="43"/>
      <c r="J5957" s="43"/>
      <c r="K5957" s="133"/>
      <c r="L5957" s="43"/>
      <c r="M5957" s="133"/>
      <c r="N5957" s="133"/>
      <c r="O5957" s="43"/>
      <c r="P5957" s="43"/>
    </row>
    <row r="5958" spans="7:16" x14ac:dyDescent="0.25">
      <c r="G5958" s="43"/>
      <c r="H5958" s="43"/>
      <c r="I5958" s="43"/>
      <c r="J5958" s="43"/>
      <c r="K5958" s="133"/>
      <c r="L5958" s="43"/>
      <c r="M5958" s="133"/>
      <c r="N5958" s="133"/>
      <c r="O5958" s="43"/>
      <c r="P5958" s="43"/>
    </row>
    <row r="5959" spans="7:16" x14ac:dyDescent="0.25">
      <c r="G5959" s="43"/>
      <c r="H5959" s="43"/>
      <c r="I5959" s="43"/>
      <c r="J5959" s="43"/>
      <c r="K5959" s="133"/>
      <c r="L5959" s="43"/>
      <c r="M5959" s="133"/>
      <c r="N5959" s="133"/>
      <c r="O5959" s="43"/>
      <c r="P5959" s="43"/>
    </row>
    <row r="5960" spans="7:16" x14ac:dyDescent="0.25">
      <c r="G5960" s="43"/>
      <c r="H5960" s="43"/>
      <c r="I5960" s="43"/>
      <c r="J5960" s="43"/>
      <c r="K5960" s="133"/>
      <c r="L5960" s="43"/>
      <c r="M5960" s="133"/>
      <c r="N5960" s="133"/>
      <c r="O5960" s="43"/>
      <c r="P5960" s="43"/>
    </row>
    <row r="5961" spans="7:16" x14ac:dyDescent="0.25">
      <c r="G5961" s="43"/>
      <c r="H5961" s="43"/>
      <c r="I5961" s="43"/>
      <c r="J5961" s="43"/>
      <c r="K5961" s="133"/>
      <c r="L5961" s="43"/>
      <c r="M5961" s="133"/>
      <c r="N5961" s="133"/>
      <c r="O5961" s="43"/>
      <c r="P5961" s="43"/>
    </row>
    <row r="5962" spans="7:16" x14ac:dyDescent="0.25">
      <c r="G5962" s="43"/>
      <c r="H5962" s="43"/>
      <c r="I5962" s="43"/>
      <c r="J5962" s="43"/>
      <c r="K5962" s="133"/>
      <c r="L5962" s="43"/>
      <c r="M5962" s="133"/>
      <c r="N5962" s="133"/>
      <c r="O5962" s="43"/>
      <c r="P5962" s="43"/>
    </row>
    <row r="5963" spans="7:16" x14ac:dyDescent="0.25">
      <c r="G5963" s="43"/>
      <c r="H5963" s="43"/>
      <c r="I5963" s="43"/>
      <c r="J5963" s="43"/>
      <c r="K5963" s="133"/>
      <c r="L5963" s="43"/>
      <c r="M5963" s="133"/>
      <c r="N5963" s="133"/>
      <c r="O5963" s="43"/>
      <c r="P5963" s="43"/>
    </row>
    <row r="5964" spans="7:16" x14ac:dyDescent="0.25">
      <c r="G5964" s="43"/>
      <c r="H5964" s="43"/>
      <c r="I5964" s="43"/>
      <c r="J5964" s="43"/>
      <c r="K5964" s="133"/>
      <c r="L5964" s="43"/>
      <c r="M5964" s="133"/>
      <c r="N5964" s="133"/>
      <c r="O5964" s="43"/>
      <c r="P5964" s="43"/>
    </row>
    <row r="5965" spans="7:16" x14ac:dyDescent="0.25">
      <c r="G5965" s="43"/>
      <c r="H5965" s="43"/>
      <c r="I5965" s="43"/>
      <c r="J5965" s="43"/>
      <c r="K5965" s="133"/>
      <c r="L5965" s="43"/>
      <c r="M5965" s="133"/>
      <c r="N5965" s="133"/>
      <c r="O5965" s="43"/>
      <c r="P5965" s="43"/>
    </row>
    <row r="5966" spans="7:16" x14ac:dyDescent="0.25">
      <c r="G5966" s="43"/>
      <c r="H5966" s="43"/>
      <c r="I5966" s="43"/>
      <c r="J5966" s="43"/>
      <c r="K5966" s="133"/>
      <c r="L5966" s="43"/>
      <c r="M5966" s="133"/>
      <c r="N5966" s="133"/>
      <c r="O5966" s="43"/>
      <c r="P5966" s="43"/>
    </row>
    <row r="5967" spans="7:16" x14ac:dyDescent="0.25">
      <c r="G5967" s="43"/>
      <c r="H5967" s="43"/>
      <c r="I5967" s="43"/>
      <c r="J5967" s="43"/>
      <c r="K5967" s="133"/>
      <c r="L5967" s="43"/>
      <c r="M5967" s="133"/>
      <c r="N5967" s="133"/>
      <c r="O5967" s="43"/>
      <c r="P5967" s="43"/>
    </row>
    <row r="5968" spans="7:16" x14ac:dyDescent="0.25">
      <c r="G5968" s="43"/>
      <c r="H5968" s="43"/>
      <c r="I5968" s="43"/>
      <c r="J5968" s="43"/>
      <c r="K5968" s="133"/>
      <c r="L5968" s="43"/>
      <c r="M5968" s="133"/>
      <c r="N5968" s="133"/>
      <c r="O5968" s="43"/>
      <c r="P5968" s="43"/>
    </row>
    <row r="5969" spans="7:16" x14ac:dyDescent="0.25">
      <c r="G5969" s="43"/>
      <c r="H5969" s="43"/>
      <c r="I5969" s="43"/>
      <c r="J5969" s="43"/>
      <c r="K5969" s="133"/>
      <c r="L5969" s="43"/>
      <c r="M5969" s="133"/>
      <c r="N5969" s="133"/>
      <c r="O5969" s="43"/>
      <c r="P5969" s="43"/>
    </row>
    <row r="5970" spans="7:16" x14ac:dyDescent="0.25">
      <c r="G5970" s="43"/>
      <c r="H5970" s="43"/>
      <c r="I5970" s="43"/>
      <c r="J5970" s="43"/>
      <c r="K5970" s="133"/>
      <c r="L5970" s="43"/>
      <c r="M5970" s="133"/>
      <c r="N5970" s="133"/>
      <c r="O5970" s="43"/>
      <c r="P5970" s="43"/>
    </row>
    <row r="5971" spans="7:16" x14ac:dyDescent="0.25">
      <c r="G5971" s="43"/>
      <c r="H5971" s="43"/>
      <c r="I5971" s="43"/>
      <c r="J5971" s="43"/>
      <c r="K5971" s="133"/>
      <c r="L5971" s="43"/>
      <c r="M5971" s="133"/>
      <c r="N5971" s="133"/>
      <c r="O5971" s="43"/>
      <c r="P5971" s="43"/>
    </row>
    <row r="5972" spans="7:16" x14ac:dyDescent="0.25">
      <c r="G5972" s="43"/>
      <c r="H5972" s="43"/>
      <c r="I5972" s="43"/>
      <c r="J5972" s="43"/>
      <c r="K5972" s="133"/>
      <c r="L5972" s="43"/>
      <c r="M5972" s="133"/>
      <c r="N5972" s="133"/>
      <c r="O5972" s="43"/>
      <c r="P5972" s="43"/>
    </row>
    <row r="5973" spans="7:16" x14ac:dyDescent="0.25">
      <c r="G5973" s="43"/>
      <c r="H5973" s="43"/>
      <c r="I5973" s="43"/>
      <c r="J5973" s="43"/>
      <c r="K5973" s="133"/>
      <c r="L5973" s="43"/>
      <c r="M5973" s="133"/>
      <c r="N5973" s="133"/>
      <c r="O5973" s="43"/>
      <c r="P5973" s="43"/>
    </row>
    <row r="5974" spans="7:16" x14ac:dyDescent="0.25">
      <c r="G5974" s="43"/>
      <c r="H5974" s="43"/>
      <c r="I5974" s="43"/>
      <c r="J5974" s="43"/>
      <c r="K5974" s="133"/>
      <c r="L5974" s="43"/>
      <c r="M5974" s="133"/>
      <c r="N5974" s="133"/>
      <c r="O5974" s="43"/>
      <c r="P5974" s="43"/>
    </row>
    <row r="5975" spans="7:16" x14ac:dyDescent="0.25">
      <c r="G5975" s="43"/>
      <c r="H5975" s="43"/>
      <c r="I5975" s="43"/>
      <c r="J5975" s="43"/>
      <c r="K5975" s="133"/>
      <c r="L5975" s="43"/>
      <c r="M5975" s="133"/>
      <c r="N5975" s="133"/>
      <c r="O5975" s="43"/>
      <c r="P5975" s="43"/>
    </row>
    <row r="5976" spans="7:16" x14ac:dyDescent="0.25">
      <c r="G5976" s="43"/>
      <c r="H5976" s="43"/>
      <c r="I5976" s="43"/>
      <c r="J5976" s="43"/>
      <c r="K5976" s="133"/>
      <c r="L5976" s="43"/>
      <c r="M5976" s="133"/>
      <c r="N5976" s="133"/>
      <c r="O5976" s="43"/>
      <c r="P5976" s="43"/>
    </row>
    <row r="5977" spans="7:16" x14ac:dyDescent="0.25">
      <c r="G5977" s="43"/>
      <c r="H5977" s="43"/>
      <c r="I5977" s="43"/>
      <c r="J5977" s="43"/>
      <c r="K5977" s="133"/>
      <c r="L5977" s="43"/>
      <c r="M5977" s="133"/>
      <c r="N5977" s="133"/>
      <c r="O5977" s="43"/>
      <c r="P5977" s="43"/>
    </row>
    <row r="5978" spans="7:16" x14ac:dyDescent="0.25">
      <c r="G5978" s="43"/>
      <c r="H5978" s="43"/>
      <c r="I5978" s="43"/>
      <c r="J5978" s="43"/>
      <c r="K5978" s="133"/>
      <c r="L5978" s="43"/>
      <c r="M5978" s="133"/>
      <c r="N5978" s="133"/>
      <c r="O5978" s="43"/>
      <c r="P5978" s="43"/>
    </row>
    <row r="5979" spans="7:16" x14ac:dyDescent="0.25">
      <c r="G5979" s="43"/>
      <c r="H5979" s="43"/>
      <c r="I5979" s="43"/>
      <c r="J5979" s="43"/>
      <c r="K5979" s="133"/>
      <c r="L5979" s="43"/>
      <c r="M5979" s="133"/>
      <c r="N5979" s="133"/>
      <c r="O5979" s="43"/>
      <c r="P5979" s="43"/>
    </row>
    <row r="5980" spans="7:16" x14ac:dyDescent="0.25">
      <c r="G5980" s="43"/>
      <c r="H5980" s="43"/>
      <c r="I5980" s="43"/>
      <c r="J5980" s="43"/>
      <c r="K5980" s="133"/>
      <c r="L5980" s="43"/>
      <c r="M5980" s="133"/>
      <c r="N5980" s="133"/>
      <c r="O5980" s="43"/>
      <c r="P5980" s="43"/>
    </row>
    <row r="5981" spans="7:16" x14ac:dyDescent="0.25">
      <c r="G5981" s="43"/>
      <c r="H5981" s="43"/>
      <c r="I5981" s="43"/>
      <c r="J5981" s="43"/>
      <c r="K5981" s="133"/>
      <c r="L5981" s="43"/>
      <c r="M5981" s="133"/>
      <c r="N5981" s="133"/>
      <c r="O5981" s="43"/>
      <c r="P5981" s="43"/>
    </row>
    <row r="5982" spans="7:16" x14ac:dyDescent="0.25">
      <c r="G5982" s="43"/>
      <c r="H5982" s="43"/>
      <c r="I5982" s="43"/>
      <c r="J5982" s="43"/>
      <c r="K5982" s="133"/>
      <c r="L5982" s="43"/>
      <c r="M5982" s="133"/>
      <c r="N5982" s="133"/>
      <c r="O5982" s="43"/>
      <c r="P5982" s="43"/>
    </row>
    <row r="5983" spans="7:16" x14ac:dyDescent="0.25">
      <c r="G5983" s="43"/>
      <c r="H5983" s="43"/>
      <c r="I5983" s="43"/>
      <c r="J5983" s="43"/>
      <c r="K5983" s="133"/>
      <c r="L5983" s="43"/>
      <c r="M5983" s="133"/>
      <c r="N5983" s="133"/>
      <c r="O5983" s="43"/>
      <c r="P5983" s="43"/>
    </row>
    <row r="5984" spans="7:16" x14ac:dyDescent="0.25">
      <c r="G5984" s="43"/>
      <c r="H5984" s="43"/>
      <c r="I5984" s="43"/>
      <c r="J5984" s="43"/>
      <c r="K5984" s="133"/>
      <c r="L5984" s="43"/>
      <c r="M5984" s="133"/>
      <c r="N5984" s="133"/>
      <c r="O5984" s="43"/>
      <c r="P5984" s="43"/>
    </row>
    <row r="5985" spans="7:16" x14ac:dyDescent="0.25">
      <c r="G5985" s="43"/>
      <c r="H5985" s="43"/>
      <c r="I5985" s="43"/>
      <c r="J5985" s="43"/>
      <c r="K5985" s="133"/>
      <c r="L5985" s="43"/>
      <c r="M5985" s="133"/>
      <c r="N5985" s="133"/>
      <c r="O5985" s="43"/>
      <c r="P5985" s="43"/>
    </row>
    <row r="5986" spans="7:16" x14ac:dyDescent="0.25">
      <c r="G5986" s="43"/>
      <c r="H5986" s="43"/>
      <c r="I5986" s="43"/>
      <c r="J5986" s="43"/>
      <c r="K5986" s="133"/>
      <c r="L5986" s="43"/>
      <c r="M5986" s="133"/>
      <c r="N5986" s="133"/>
      <c r="O5986" s="43"/>
      <c r="P5986" s="43"/>
    </row>
    <row r="5987" spans="7:16" x14ac:dyDescent="0.25">
      <c r="G5987" s="43"/>
      <c r="H5987" s="43"/>
      <c r="I5987" s="43"/>
      <c r="J5987" s="43"/>
      <c r="K5987" s="133"/>
      <c r="L5987" s="43"/>
      <c r="M5987" s="133"/>
      <c r="N5987" s="133"/>
      <c r="O5987" s="43"/>
      <c r="P5987" s="43"/>
    </row>
    <row r="5988" spans="7:16" x14ac:dyDescent="0.25">
      <c r="G5988" s="43"/>
      <c r="H5988" s="43"/>
      <c r="I5988" s="43"/>
      <c r="J5988" s="43"/>
      <c r="K5988" s="133"/>
      <c r="L5988" s="43"/>
      <c r="M5988" s="133"/>
      <c r="N5988" s="133"/>
      <c r="O5988" s="43"/>
      <c r="P5988" s="43"/>
    </row>
    <row r="5989" spans="7:16" x14ac:dyDescent="0.25">
      <c r="G5989" s="43"/>
      <c r="H5989" s="43"/>
      <c r="I5989" s="43"/>
      <c r="J5989" s="43"/>
      <c r="K5989" s="133"/>
      <c r="L5989" s="43"/>
      <c r="M5989" s="133"/>
      <c r="N5989" s="133"/>
      <c r="O5989" s="43"/>
      <c r="P5989" s="43"/>
    </row>
    <row r="5990" spans="7:16" x14ac:dyDescent="0.25">
      <c r="G5990" s="43"/>
      <c r="H5990" s="43"/>
      <c r="I5990" s="43"/>
      <c r="J5990" s="43"/>
      <c r="K5990" s="133"/>
      <c r="L5990" s="43"/>
      <c r="M5990" s="133"/>
      <c r="N5990" s="133"/>
      <c r="O5990" s="43"/>
      <c r="P5990" s="43"/>
    </row>
    <row r="5991" spans="7:16" x14ac:dyDescent="0.25">
      <c r="G5991" s="43"/>
      <c r="H5991" s="43"/>
      <c r="I5991" s="43"/>
      <c r="J5991" s="43"/>
      <c r="K5991" s="133"/>
      <c r="L5991" s="43"/>
      <c r="M5991" s="133"/>
      <c r="N5991" s="133"/>
      <c r="O5991" s="43"/>
      <c r="P5991" s="43"/>
    </row>
    <row r="5992" spans="7:16" x14ac:dyDescent="0.25">
      <c r="G5992" s="43"/>
      <c r="H5992" s="43"/>
      <c r="I5992" s="43"/>
      <c r="J5992" s="43"/>
      <c r="K5992" s="133"/>
      <c r="L5992" s="43"/>
      <c r="M5992" s="133"/>
      <c r="N5992" s="133"/>
      <c r="O5992" s="43"/>
      <c r="P5992" s="43"/>
    </row>
    <row r="5993" spans="7:16" x14ac:dyDescent="0.25">
      <c r="G5993" s="43"/>
      <c r="H5993" s="43"/>
      <c r="I5993" s="43"/>
      <c r="J5993" s="43"/>
      <c r="K5993" s="133"/>
      <c r="L5993" s="43"/>
      <c r="M5993" s="133"/>
      <c r="N5993" s="133"/>
      <c r="O5993" s="43"/>
      <c r="P5993" s="43"/>
    </row>
    <row r="5994" spans="7:16" x14ac:dyDescent="0.25">
      <c r="G5994" s="43"/>
      <c r="H5994" s="43"/>
      <c r="I5994" s="43"/>
      <c r="J5994" s="43"/>
      <c r="K5994" s="133"/>
      <c r="L5994" s="43"/>
      <c r="M5994" s="133"/>
      <c r="N5994" s="133"/>
      <c r="O5994" s="43"/>
      <c r="P5994" s="43"/>
    </row>
    <row r="5995" spans="7:16" x14ac:dyDescent="0.25">
      <c r="G5995" s="43"/>
      <c r="H5995" s="43"/>
      <c r="I5995" s="43"/>
      <c r="J5995" s="43"/>
      <c r="K5995" s="133"/>
      <c r="L5995" s="43"/>
      <c r="M5995" s="133"/>
      <c r="N5995" s="133"/>
      <c r="O5995" s="43"/>
      <c r="P5995" s="43"/>
    </row>
    <row r="5996" spans="7:16" x14ac:dyDescent="0.25">
      <c r="G5996" s="43"/>
      <c r="H5996" s="43"/>
      <c r="I5996" s="43"/>
      <c r="J5996" s="43"/>
      <c r="K5996" s="133"/>
      <c r="L5996" s="43"/>
      <c r="M5996" s="133"/>
      <c r="N5996" s="133"/>
      <c r="O5996" s="43"/>
      <c r="P5996" s="43"/>
    </row>
    <row r="5997" spans="7:16" x14ac:dyDescent="0.25">
      <c r="G5997" s="43"/>
      <c r="H5997" s="43"/>
      <c r="I5997" s="43"/>
      <c r="J5997" s="43"/>
      <c r="K5997" s="133"/>
      <c r="L5997" s="43"/>
      <c r="M5997" s="133"/>
      <c r="N5997" s="133"/>
      <c r="O5997" s="43"/>
      <c r="P5997" s="43"/>
    </row>
    <row r="5998" spans="7:16" x14ac:dyDescent="0.25">
      <c r="G5998" s="43"/>
      <c r="H5998" s="43"/>
      <c r="I5998" s="43"/>
      <c r="J5998" s="43"/>
      <c r="K5998" s="133"/>
      <c r="L5998" s="43"/>
      <c r="M5998" s="133"/>
      <c r="N5998" s="133"/>
      <c r="O5998" s="43"/>
      <c r="P5998" s="43"/>
    </row>
    <row r="5999" spans="7:16" x14ac:dyDescent="0.25">
      <c r="G5999" s="43"/>
      <c r="H5999" s="43"/>
      <c r="I5999" s="43"/>
      <c r="J5999" s="43"/>
      <c r="K5999" s="133"/>
      <c r="L5999" s="43"/>
      <c r="M5999" s="133"/>
      <c r="N5999" s="133"/>
      <c r="O5999" s="43"/>
      <c r="P5999" s="43"/>
    </row>
    <row r="6000" spans="7:16" x14ac:dyDescent="0.25">
      <c r="G6000" s="43"/>
      <c r="H6000" s="43"/>
      <c r="I6000" s="43"/>
      <c r="J6000" s="43"/>
      <c r="K6000" s="133"/>
      <c r="L6000" s="43"/>
      <c r="M6000" s="133"/>
      <c r="N6000" s="133"/>
      <c r="O6000" s="43"/>
      <c r="P6000" s="43"/>
    </row>
    <row r="6001" spans="7:16" x14ac:dyDescent="0.25">
      <c r="G6001" s="43"/>
      <c r="H6001" s="43"/>
      <c r="I6001" s="43"/>
      <c r="J6001" s="43"/>
      <c r="K6001" s="133"/>
      <c r="L6001" s="43"/>
      <c r="M6001" s="133"/>
      <c r="N6001" s="133"/>
      <c r="O6001" s="43"/>
      <c r="P6001" s="43"/>
    </row>
    <row r="6002" spans="7:16" x14ac:dyDescent="0.25">
      <c r="G6002" s="43"/>
      <c r="H6002" s="43"/>
      <c r="I6002" s="43"/>
      <c r="J6002" s="43"/>
      <c r="K6002" s="133"/>
      <c r="L6002" s="43"/>
      <c r="M6002" s="133"/>
      <c r="N6002" s="133"/>
      <c r="O6002" s="43"/>
      <c r="P6002" s="43"/>
    </row>
    <row r="6003" spans="7:16" x14ac:dyDescent="0.25">
      <c r="G6003" s="43"/>
      <c r="H6003" s="43"/>
      <c r="I6003" s="43"/>
      <c r="J6003" s="43"/>
      <c r="K6003" s="133"/>
      <c r="L6003" s="43"/>
      <c r="M6003" s="133"/>
      <c r="N6003" s="133"/>
      <c r="O6003" s="43"/>
      <c r="P6003" s="43"/>
    </row>
    <row r="6004" spans="7:16" x14ac:dyDescent="0.25">
      <c r="G6004" s="43"/>
      <c r="H6004" s="43"/>
      <c r="I6004" s="43"/>
      <c r="J6004" s="43"/>
      <c r="K6004" s="133"/>
      <c r="L6004" s="43"/>
      <c r="M6004" s="133"/>
      <c r="N6004" s="133"/>
      <c r="O6004" s="43"/>
      <c r="P6004" s="43"/>
    </row>
    <row r="6005" spans="7:16" x14ac:dyDescent="0.25">
      <c r="G6005" s="43"/>
      <c r="H6005" s="43"/>
      <c r="I6005" s="43"/>
      <c r="J6005" s="43"/>
      <c r="K6005" s="133"/>
      <c r="L6005" s="43"/>
      <c r="M6005" s="133"/>
      <c r="N6005" s="133"/>
      <c r="O6005" s="43"/>
      <c r="P6005" s="43"/>
    </row>
    <row r="6006" spans="7:16" x14ac:dyDescent="0.25">
      <c r="G6006" s="43"/>
      <c r="H6006" s="43"/>
      <c r="I6006" s="43"/>
      <c r="J6006" s="43"/>
      <c r="K6006" s="133"/>
      <c r="L6006" s="43"/>
      <c r="M6006" s="133"/>
      <c r="N6006" s="133"/>
      <c r="O6006" s="43"/>
      <c r="P6006" s="43"/>
    </row>
    <row r="6007" spans="7:16" x14ac:dyDescent="0.25">
      <c r="G6007" s="43"/>
      <c r="H6007" s="43"/>
      <c r="I6007" s="43"/>
      <c r="J6007" s="43"/>
      <c r="K6007" s="133"/>
      <c r="L6007" s="43"/>
      <c r="M6007" s="133"/>
      <c r="N6007" s="133"/>
      <c r="O6007" s="43"/>
      <c r="P6007" s="43"/>
    </row>
    <row r="6008" spans="7:16" x14ac:dyDescent="0.25">
      <c r="G6008" s="43"/>
      <c r="H6008" s="43"/>
      <c r="I6008" s="43"/>
      <c r="J6008" s="43"/>
      <c r="K6008" s="133"/>
      <c r="L6008" s="43"/>
      <c r="M6008" s="133"/>
      <c r="N6008" s="133"/>
      <c r="O6008" s="43"/>
      <c r="P6008" s="43"/>
    </row>
    <row r="6009" spans="7:16" x14ac:dyDescent="0.25">
      <c r="G6009" s="43"/>
      <c r="H6009" s="43"/>
      <c r="I6009" s="43"/>
      <c r="J6009" s="43"/>
      <c r="K6009" s="133"/>
      <c r="L6009" s="43"/>
      <c r="M6009" s="133"/>
      <c r="N6009" s="133"/>
      <c r="O6009" s="43"/>
      <c r="P6009" s="43"/>
    </row>
    <row r="6010" spans="7:16" x14ac:dyDescent="0.25">
      <c r="G6010" s="43"/>
      <c r="H6010" s="43"/>
      <c r="I6010" s="43"/>
      <c r="J6010" s="43"/>
      <c r="K6010" s="133"/>
      <c r="L6010" s="43"/>
      <c r="M6010" s="133"/>
      <c r="N6010" s="133"/>
      <c r="O6010" s="43"/>
      <c r="P6010" s="43"/>
    </row>
    <row r="6011" spans="7:16" x14ac:dyDescent="0.25">
      <c r="G6011" s="43"/>
      <c r="H6011" s="43"/>
      <c r="I6011" s="43"/>
      <c r="J6011" s="43"/>
      <c r="K6011" s="133"/>
      <c r="L6011" s="43"/>
      <c r="M6011" s="133"/>
      <c r="N6011" s="133"/>
      <c r="O6011" s="43"/>
      <c r="P6011" s="43"/>
    </row>
    <row r="6012" spans="7:16" x14ac:dyDescent="0.25">
      <c r="G6012" s="43"/>
      <c r="H6012" s="43"/>
      <c r="I6012" s="43"/>
      <c r="J6012" s="43"/>
      <c r="K6012" s="133"/>
      <c r="L6012" s="43"/>
      <c r="M6012" s="133"/>
      <c r="N6012" s="133"/>
      <c r="O6012" s="43"/>
      <c r="P6012" s="43"/>
    </row>
    <row r="6013" spans="7:16" x14ac:dyDescent="0.25">
      <c r="G6013" s="43"/>
      <c r="H6013" s="43"/>
      <c r="I6013" s="43"/>
      <c r="J6013" s="43"/>
      <c r="K6013" s="133"/>
      <c r="L6013" s="43"/>
      <c r="M6013" s="133"/>
      <c r="N6013" s="133"/>
      <c r="O6013" s="43"/>
      <c r="P6013" s="43"/>
    </row>
    <row r="6014" spans="7:16" x14ac:dyDescent="0.25">
      <c r="G6014" s="43"/>
      <c r="H6014" s="43"/>
      <c r="I6014" s="43"/>
      <c r="J6014" s="43"/>
      <c r="K6014" s="133"/>
      <c r="L6014" s="43"/>
      <c r="M6014" s="133"/>
      <c r="N6014" s="133"/>
      <c r="O6014" s="43"/>
      <c r="P6014" s="43"/>
    </row>
    <row r="6015" spans="7:16" x14ac:dyDescent="0.25">
      <c r="G6015" s="43"/>
      <c r="H6015" s="43"/>
      <c r="I6015" s="43"/>
      <c r="J6015" s="43"/>
      <c r="K6015" s="133"/>
      <c r="L6015" s="43"/>
      <c r="M6015" s="133"/>
      <c r="N6015" s="133"/>
      <c r="O6015" s="43"/>
      <c r="P6015" s="43"/>
    </row>
    <row r="6016" spans="7:16" x14ac:dyDescent="0.25">
      <c r="G6016" s="43"/>
      <c r="H6016" s="43"/>
      <c r="I6016" s="43"/>
      <c r="J6016" s="43"/>
      <c r="K6016" s="133"/>
      <c r="L6016" s="43"/>
      <c r="M6016" s="133"/>
      <c r="N6016" s="133"/>
      <c r="O6016" s="43"/>
      <c r="P6016" s="43"/>
    </row>
    <row r="6017" spans="7:16" x14ac:dyDescent="0.25">
      <c r="G6017" s="43"/>
      <c r="H6017" s="43"/>
      <c r="I6017" s="43"/>
      <c r="J6017" s="43"/>
      <c r="K6017" s="133"/>
      <c r="L6017" s="43"/>
      <c r="M6017" s="133"/>
      <c r="N6017" s="133"/>
      <c r="O6017" s="43"/>
      <c r="P6017" s="43"/>
    </row>
    <row r="6018" spans="7:16" x14ac:dyDescent="0.25">
      <c r="G6018" s="43"/>
      <c r="H6018" s="43"/>
      <c r="I6018" s="43"/>
      <c r="J6018" s="43"/>
      <c r="K6018" s="133"/>
      <c r="L6018" s="43"/>
      <c r="M6018" s="133"/>
      <c r="N6018" s="133"/>
      <c r="O6018" s="43"/>
      <c r="P6018" s="43"/>
    </row>
    <row r="6019" spans="7:16" x14ac:dyDescent="0.25">
      <c r="G6019" s="43"/>
      <c r="H6019" s="43"/>
      <c r="I6019" s="43"/>
      <c r="J6019" s="43"/>
      <c r="K6019" s="133"/>
      <c r="L6019" s="43"/>
      <c r="M6019" s="133"/>
      <c r="N6019" s="133"/>
      <c r="O6019" s="43"/>
      <c r="P6019" s="43"/>
    </row>
    <row r="6020" spans="7:16" x14ac:dyDescent="0.25">
      <c r="G6020" s="43"/>
      <c r="H6020" s="43"/>
      <c r="I6020" s="43"/>
      <c r="J6020" s="43"/>
      <c r="K6020" s="133"/>
      <c r="L6020" s="43"/>
      <c r="M6020" s="133"/>
      <c r="N6020" s="133"/>
      <c r="O6020" s="43"/>
      <c r="P6020" s="43"/>
    </row>
    <row r="6021" spans="7:16" x14ac:dyDescent="0.25">
      <c r="G6021" s="43"/>
      <c r="H6021" s="43"/>
      <c r="I6021" s="43"/>
      <c r="J6021" s="43"/>
      <c r="K6021" s="133"/>
      <c r="L6021" s="43"/>
      <c r="M6021" s="133"/>
      <c r="N6021" s="133"/>
      <c r="O6021" s="43"/>
      <c r="P6021" s="43"/>
    </row>
    <row r="6022" spans="7:16" x14ac:dyDescent="0.25">
      <c r="G6022" s="43"/>
      <c r="H6022" s="43"/>
      <c r="I6022" s="43"/>
      <c r="J6022" s="43"/>
      <c r="K6022" s="133"/>
      <c r="L6022" s="43"/>
      <c r="M6022" s="133"/>
      <c r="N6022" s="133"/>
      <c r="O6022" s="43"/>
      <c r="P6022" s="43"/>
    </row>
    <row r="6023" spans="7:16" x14ac:dyDescent="0.25">
      <c r="G6023" s="43"/>
      <c r="H6023" s="43"/>
      <c r="I6023" s="43"/>
      <c r="J6023" s="43"/>
      <c r="K6023" s="133"/>
      <c r="L6023" s="43"/>
      <c r="M6023" s="133"/>
      <c r="N6023" s="133"/>
      <c r="O6023" s="43"/>
      <c r="P6023" s="43"/>
    </row>
    <row r="6024" spans="7:16" x14ac:dyDescent="0.25">
      <c r="G6024" s="43"/>
      <c r="H6024" s="43"/>
      <c r="I6024" s="43"/>
      <c r="J6024" s="43"/>
      <c r="K6024" s="133"/>
      <c r="L6024" s="43"/>
      <c r="M6024" s="133"/>
      <c r="N6024" s="133"/>
      <c r="O6024" s="43"/>
      <c r="P6024" s="43"/>
    </row>
    <row r="6025" spans="7:16" x14ac:dyDescent="0.25">
      <c r="G6025" s="43"/>
      <c r="H6025" s="43"/>
      <c r="I6025" s="43"/>
      <c r="J6025" s="43"/>
      <c r="K6025" s="133"/>
      <c r="L6025" s="43"/>
      <c r="M6025" s="133"/>
      <c r="N6025" s="133"/>
      <c r="O6025" s="43"/>
      <c r="P6025" s="43"/>
    </row>
    <row r="6026" spans="7:16" x14ac:dyDescent="0.25">
      <c r="G6026" s="43"/>
      <c r="H6026" s="43"/>
      <c r="I6026" s="43"/>
      <c r="J6026" s="43"/>
      <c r="K6026" s="133"/>
      <c r="L6026" s="43"/>
      <c r="M6026" s="133"/>
      <c r="N6026" s="133"/>
      <c r="O6026" s="43"/>
      <c r="P6026" s="43"/>
    </row>
    <row r="6027" spans="7:16" x14ac:dyDescent="0.25">
      <c r="G6027" s="43"/>
      <c r="H6027" s="43"/>
      <c r="I6027" s="43"/>
      <c r="J6027" s="43"/>
      <c r="K6027" s="133"/>
      <c r="L6027" s="43"/>
      <c r="M6027" s="133"/>
      <c r="N6027" s="133"/>
      <c r="O6027" s="43"/>
      <c r="P6027" s="43"/>
    </row>
    <row r="6028" spans="7:16" x14ac:dyDescent="0.25">
      <c r="G6028" s="43"/>
      <c r="H6028" s="43"/>
      <c r="I6028" s="43"/>
      <c r="J6028" s="43"/>
      <c r="K6028" s="133"/>
      <c r="L6028" s="43"/>
      <c r="M6028" s="133"/>
      <c r="N6028" s="133"/>
      <c r="O6028" s="43"/>
      <c r="P6028" s="43"/>
    </row>
    <row r="6029" spans="7:16" x14ac:dyDescent="0.25">
      <c r="G6029" s="43"/>
      <c r="H6029" s="43"/>
      <c r="I6029" s="43"/>
      <c r="J6029" s="43"/>
      <c r="K6029" s="133"/>
      <c r="L6029" s="43"/>
      <c r="M6029" s="133"/>
      <c r="N6029" s="133"/>
      <c r="O6029" s="43"/>
      <c r="P6029" s="43"/>
    </row>
    <row r="6030" spans="7:16" x14ac:dyDescent="0.25">
      <c r="G6030" s="43"/>
      <c r="H6030" s="43"/>
      <c r="I6030" s="43"/>
      <c r="J6030" s="43"/>
      <c r="K6030" s="133"/>
      <c r="L6030" s="43"/>
      <c r="M6030" s="133"/>
      <c r="N6030" s="133"/>
      <c r="O6030" s="43"/>
      <c r="P6030" s="43"/>
    </row>
    <row r="6031" spans="7:16" x14ac:dyDescent="0.25">
      <c r="G6031" s="43"/>
      <c r="H6031" s="43"/>
      <c r="I6031" s="43"/>
      <c r="J6031" s="43"/>
      <c r="K6031" s="133"/>
      <c r="L6031" s="43"/>
      <c r="M6031" s="133"/>
      <c r="N6031" s="133"/>
      <c r="O6031" s="43"/>
      <c r="P6031" s="43"/>
    </row>
    <row r="6032" spans="7:16" x14ac:dyDescent="0.25">
      <c r="G6032" s="43"/>
      <c r="H6032" s="43"/>
      <c r="I6032" s="43"/>
      <c r="J6032" s="43"/>
      <c r="K6032" s="133"/>
      <c r="L6032" s="43"/>
      <c r="M6032" s="133"/>
      <c r="N6032" s="133"/>
      <c r="O6032" s="43"/>
      <c r="P6032" s="43"/>
    </row>
    <row r="6033" spans="7:16" x14ac:dyDescent="0.25">
      <c r="G6033" s="43"/>
      <c r="H6033" s="43"/>
      <c r="I6033" s="43"/>
      <c r="J6033" s="43"/>
      <c r="K6033" s="133"/>
      <c r="L6033" s="43"/>
      <c r="M6033" s="133"/>
      <c r="N6033" s="133"/>
      <c r="O6033" s="43"/>
      <c r="P6033" s="43"/>
    </row>
    <row r="6034" spans="7:16" x14ac:dyDescent="0.25">
      <c r="G6034" s="43"/>
      <c r="H6034" s="43"/>
      <c r="I6034" s="43"/>
      <c r="J6034" s="43"/>
      <c r="K6034" s="133"/>
      <c r="L6034" s="43"/>
      <c r="M6034" s="133"/>
      <c r="N6034" s="133"/>
      <c r="O6034" s="43"/>
      <c r="P6034" s="43"/>
    </row>
    <row r="6035" spans="7:16" x14ac:dyDescent="0.25">
      <c r="G6035" s="43"/>
      <c r="H6035" s="43"/>
      <c r="I6035" s="43"/>
      <c r="J6035" s="43"/>
      <c r="K6035" s="133"/>
      <c r="L6035" s="43"/>
      <c r="M6035" s="133"/>
      <c r="N6035" s="133"/>
      <c r="O6035" s="43"/>
      <c r="P6035" s="43"/>
    </row>
    <row r="6036" spans="7:16" x14ac:dyDescent="0.25">
      <c r="G6036" s="43"/>
      <c r="H6036" s="43"/>
      <c r="I6036" s="43"/>
      <c r="J6036" s="43"/>
      <c r="K6036" s="133"/>
      <c r="L6036" s="43"/>
      <c r="M6036" s="133"/>
      <c r="N6036" s="133"/>
      <c r="O6036" s="43"/>
      <c r="P6036" s="43"/>
    </row>
    <row r="6037" spans="7:16" x14ac:dyDescent="0.25">
      <c r="G6037" s="43"/>
      <c r="H6037" s="43"/>
      <c r="I6037" s="43"/>
      <c r="J6037" s="43"/>
      <c r="K6037" s="133"/>
      <c r="L6037" s="43"/>
      <c r="M6037" s="133"/>
      <c r="N6037" s="133"/>
      <c r="O6037" s="43"/>
      <c r="P6037" s="43"/>
    </row>
    <row r="6038" spans="7:16" x14ac:dyDescent="0.25">
      <c r="G6038" s="43"/>
      <c r="H6038" s="43"/>
      <c r="I6038" s="43"/>
      <c r="J6038" s="43"/>
      <c r="K6038" s="133"/>
      <c r="L6038" s="43"/>
      <c r="M6038" s="133"/>
      <c r="N6038" s="133"/>
      <c r="O6038" s="43"/>
      <c r="P6038" s="43"/>
    </row>
    <row r="6039" spans="7:16" x14ac:dyDescent="0.25">
      <c r="G6039" s="43"/>
      <c r="H6039" s="43"/>
      <c r="I6039" s="43"/>
      <c r="J6039" s="43"/>
      <c r="K6039" s="133"/>
      <c r="L6039" s="43"/>
      <c r="M6039" s="133"/>
      <c r="N6039" s="133"/>
      <c r="O6039" s="43"/>
      <c r="P6039" s="43"/>
    </row>
    <row r="6040" spans="7:16" x14ac:dyDescent="0.25">
      <c r="G6040" s="43"/>
      <c r="H6040" s="43"/>
      <c r="I6040" s="43"/>
      <c r="J6040" s="43"/>
      <c r="K6040" s="133"/>
      <c r="L6040" s="43"/>
      <c r="M6040" s="133"/>
      <c r="N6040" s="133"/>
      <c r="O6040" s="43"/>
      <c r="P6040" s="43"/>
    </row>
    <row r="6041" spans="7:16" x14ac:dyDescent="0.25">
      <c r="G6041" s="43"/>
      <c r="H6041" s="43"/>
      <c r="I6041" s="43"/>
      <c r="J6041" s="43"/>
      <c r="K6041" s="133"/>
      <c r="L6041" s="43"/>
      <c r="M6041" s="133"/>
      <c r="N6041" s="133"/>
      <c r="O6041" s="43"/>
      <c r="P6041" s="43"/>
    </row>
    <row r="6042" spans="7:16" x14ac:dyDescent="0.25">
      <c r="G6042" s="43"/>
      <c r="H6042" s="43"/>
      <c r="I6042" s="43"/>
      <c r="J6042" s="43"/>
      <c r="K6042" s="133"/>
      <c r="L6042" s="43"/>
      <c r="M6042" s="133"/>
      <c r="N6042" s="133"/>
      <c r="O6042" s="43"/>
      <c r="P6042" s="43"/>
    </row>
    <row r="6043" spans="7:16" x14ac:dyDescent="0.25">
      <c r="G6043" s="43"/>
      <c r="H6043" s="43"/>
      <c r="I6043" s="43"/>
      <c r="J6043" s="43"/>
      <c r="K6043" s="133"/>
      <c r="L6043" s="43"/>
      <c r="M6043" s="133"/>
      <c r="N6043" s="133"/>
      <c r="O6043" s="43"/>
      <c r="P6043" s="43"/>
    </row>
    <row r="6044" spans="7:16" x14ac:dyDescent="0.25">
      <c r="G6044" s="43"/>
      <c r="H6044" s="43"/>
      <c r="I6044" s="43"/>
      <c r="J6044" s="43"/>
      <c r="K6044" s="133"/>
      <c r="L6044" s="43"/>
      <c r="M6044" s="133"/>
      <c r="N6044" s="133"/>
      <c r="O6044" s="43"/>
      <c r="P6044" s="43"/>
    </row>
    <row r="6045" spans="7:16" x14ac:dyDescent="0.25">
      <c r="G6045" s="43"/>
      <c r="H6045" s="43"/>
      <c r="I6045" s="43"/>
      <c r="J6045" s="43"/>
      <c r="K6045" s="133"/>
      <c r="L6045" s="43"/>
      <c r="M6045" s="133"/>
      <c r="N6045" s="133"/>
      <c r="O6045" s="43"/>
      <c r="P6045" s="43"/>
    </row>
    <row r="6046" spans="7:16" x14ac:dyDescent="0.25">
      <c r="G6046" s="43"/>
      <c r="H6046" s="43"/>
      <c r="I6046" s="43"/>
      <c r="J6046" s="43"/>
      <c r="K6046" s="133"/>
      <c r="L6046" s="43"/>
      <c r="M6046" s="133"/>
      <c r="N6046" s="133"/>
      <c r="O6046" s="43"/>
      <c r="P6046" s="43"/>
    </row>
    <row r="6047" spans="7:16" x14ac:dyDescent="0.25">
      <c r="G6047" s="43"/>
      <c r="H6047" s="43"/>
      <c r="I6047" s="43"/>
      <c r="J6047" s="43"/>
      <c r="K6047" s="133"/>
      <c r="L6047" s="43"/>
      <c r="M6047" s="133"/>
      <c r="N6047" s="133"/>
      <c r="O6047" s="43"/>
      <c r="P6047" s="43"/>
    </row>
    <row r="6048" spans="7:16" x14ac:dyDescent="0.25">
      <c r="G6048" s="43"/>
      <c r="H6048" s="43"/>
      <c r="I6048" s="43"/>
      <c r="J6048" s="43"/>
      <c r="K6048" s="133"/>
      <c r="L6048" s="43"/>
      <c r="M6048" s="133"/>
      <c r="N6048" s="133"/>
      <c r="O6048" s="43"/>
      <c r="P6048" s="43"/>
    </row>
    <row r="6049" spans="7:16" x14ac:dyDescent="0.25">
      <c r="G6049" s="43"/>
      <c r="H6049" s="43"/>
      <c r="I6049" s="43"/>
      <c r="J6049" s="43"/>
      <c r="K6049" s="133"/>
      <c r="L6049" s="43"/>
      <c r="M6049" s="133"/>
      <c r="N6049" s="133"/>
      <c r="O6049" s="43"/>
      <c r="P6049" s="43"/>
    </row>
    <row r="6050" spans="7:16" x14ac:dyDescent="0.25">
      <c r="G6050" s="43"/>
      <c r="H6050" s="43"/>
      <c r="I6050" s="43"/>
      <c r="J6050" s="43"/>
      <c r="K6050" s="133"/>
      <c r="L6050" s="43"/>
      <c r="M6050" s="133"/>
      <c r="N6050" s="133"/>
      <c r="O6050" s="43"/>
      <c r="P6050" s="43"/>
    </row>
    <row r="6051" spans="7:16" x14ac:dyDescent="0.25">
      <c r="G6051" s="43"/>
      <c r="H6051" s="43"/>
      <c r="I6051" s="43"/>
      <c r="J6051" s="43"/>
      <c r="K6051" s="133"/>
      <c r="L6051" s="43"/>
      <c r="M6051" s="133"/>
      <c r="N6051" s="133"/>
      <c r="O6051" s="43"/>
      <c r="P6051" s="43"/>
    </row>
    <row r="6052" spans="7:16" x14ac:dyDescent="0.25">
      <c r="G6052" s="43"/>
      <c r="H6052" s="43"/>
      <c r="I6052" s="43"/>
      <c r="J6052" s="43"/>
      <c r="K6052" s="133"/>
      <c r="L6052" s="43"/>
      <c r="M6052" s="133"/>
      <c r="N6052" s="133"/>
      <c r="O6052" s="43"/>
      <c r="P6052" s="43"/>
    </row>
    <row r="6053" spans="7:16" x14ac:dyDescent="0.25">
      <c r="G6053" s="43"/>
      <c r="H6053" s="43"/>
      <c r="I6053" s="43"/>
      <c r="J6053" s="43"/>
      <c r="K6053" s="133"/>
      <c r="L6053" s="43"/>
      <c r="M6053" s="133"/>
      <c r="N6053" s="133"/>
      <c r="O6053" s="43"/>
      <c r="P6053" s="43"/>
    </row>
    <row r="6054" spans="7:16" x14ac:dyDescent="0.25">
      <c r="G6054" s="43"/>
      <c r="H6054" s="43"/>
      <c r="I6054" s="43"/>
      <c r="J6054" s="43"/>
      <c r="K6054" s="133"/>
      <c r="L6054" s="43"/>
      <c r="M6054" s="133"/>
      <c r="N6054" s="133"/>
      <c r="O6054" s="43"/>
      <c r="P6054" s="43"/>
    </row>
    <row r="6055" spans="7:16" x14ac:dyDescent="0.25">
      <c r="G6055" s="43"/>
      <c r="H6055" s="43"/>
      <c r="I6055" s="43"/>
      <c r="J6055" s="43"/>
      <c r="K6055" s="133"/>
      <c r="L6055" s="43"/>
      <c r="M6055" s="133"/>
      <c r="N6055" s="133"/>
      <c r="O6055" s="43"/>
      <c r="P6055" s="43"/>
    </row>
    <row r="6056" spans="7:16" x14ac:dyDescent="0.25">
      <c r="G6056" s="43"/>
      <c r="H6056" s="43"/>
      <c r="I6056" s="43"/>
      <c r="J6056" s="43"/>
      <c r="K6056" s="133"/>
      <c r="L6056" s="43"/>
      <c r="M6056" s="133"/>
      <c r="N6056" s="133"/>
      <c r="O6056" s="43"/>
      <c r="P6056" s="43"/>
    </row>
    <row r="6057" spans="7:16" x14ac:dyDescent="0.25">
      <c r="G6057" s="43"/>
      <c r="H6057" s="43"/>
      <c r="I6057" s="43"/>
      <c r="J6057" s="43"/>
      <c r="K6057" s="133"/>
      <c r="L6057" s="43"/>
      <c r="M6057" s="133"/>
      <c r="N6057" s="133"/>
      <c r="O6057" s="43"/>
      <c r="P6057" s="43"/>
    </row>
    <row r="6058" spans="7:16" x14ac:dyDescent="0.25">
      <c r="G6058" s="43"/>
      <c r="H6058" s="43"/>
      <c r="I6058" s="43"/>
      <c r="J6058" s="43"/>
      <c r="K6058" s="133"/>
      <c r="L6058" s="43"/>
      <c r="M6058" s="133"/>
      <c r="N6058" s="133"/>
      <c r="O6058" s="43"/>
      <c r="P6058" s="43"/>
    </row>
    <row r="6059" spans="7:16" x14ac:dyDescent="0.25">
      <c r="G6059" s="43"/>
      <c r="H6059" s="43"/>
      <c r="I6059" s="43"/>
      <c r="J6059" s="43"/>
      <c r="K6059" s="133"/>
      <c r="L6059" s="43"/>
      <c r="M6059" s="133"/>
      <c r="N6059" s="133"/>
      <c r="O6059" s="43"/>
      <c r="P6059" s="43"/>
    </row>
    <row r="6060" spans="7:16" x14ac:dyDescent="0.25">
      <c r="G6060" s="43"/>
      <c r="H6060" s="43"/>
      <c r="I6060" s="43"/>
      <c r="J6060" s="43"/>
      <c r="K6060" s="133"/>
      <c r="L6060" s="43"/>
      <c r="M6060" s="133"/>
      <c r="N6060" s="133"/>
      <c r="O6060" s="43"/>
      <c r="P6060" s="43"/>
    </row>
    <row r="6061" spans="7:16" x14ac:dyDescent="0.25">
      <c r="G6061" s="43"/>
      <c r="H6061" s="43"/>
      <c r="I6061" s="43"/>
      <c r="J6061" s="43"/>
      <c r="K6061" s="133"/>
      <c r="L6061" s="43"/>
      <c r="M6061" s="133"/>
      <c r="N6061" s="133"/>
      <c r="O6061" s="43"/>
      <c r="P6061" s="43"/>
    </row>
    <row r="6062" spans="7:16" x14ac:dyDescent="0.25">
      <c r="G6062" s="43"/>
      <c r="H6062" s="43"/>
      <c r="I6062" s="43"/>
      <c r="J6062" s="43"/>
      <c r="K6062" s="133"/>
      <c r="L6062" s="43"/>
      <c r="M6062" s="133"/>
      <c r="N6062" s="133"/>
      <c r="O6062" s="43"/>
      <c r="P6062" s="43"/>
    </row>
    <row r="6063" spans="7:16" x14ac:dyDescent="0.25">
      <c r="G6063" s="43"/>
      <c r="H6063" s="43"/>
      <c r="I6063" s="43"/>
      <c r="J6063" s="43"/>
      <c r="K6063" s="133"/>
      <c r="L6063" s="43"/>
      <c r="M6063" s="133"/>
      <c r="N6063" s="133"/>
      <c r="O6063" s="43"/>
      <c r="P6063" s="43"/>
    </row>
    <row r="6064" spans="7:16" x14ac:dyDescent="0.25">
      <c r="G6064" s="43"/>
      <c r="H6064" s="43"/>
      <c r="I6064" s="43"/>
      <c r="J6064" s="43"/>
      <c r="K6064" s="133"/>
      <c r="L6064" s="43"/>
      <c r="M6064" s="133"/>
      <c r="N6064" s="133"/>
      <c r="O6064" s="43"/>
      <c r="P6064" s="43"/>
    </row>
    <row r="6065" spans="7:16" x14ac:dyDescent="0.25">
      <c r="G6065" s="43"/>
      <c r="H6065" s="43"/>
      <c r="I6065" s="43"/>
      <c r="J6065" s="43"/>
      <c r="K6065" s="133"/>
      <c r="L6065" s="43"/>
      <c r="M6065" s="133"/>
      <c r="N6065" s="133"/>
      <c r="O6065" s="43"/>
      <c r="P6065" s="43"/>
    </row>
    <row r="6066" spans="7:16" x14ac:dyDescent="0.25">
      <c r="G6066" s="43"/>
      <c r="H6066" s="43"/>
      <c r="I6066" s="43"/>
      <c r="J6066" s="43"/>
      <c r="K6066" s="133"/>
      <c r="L6066" s="43"/>
      <c r="M6066" s="133"/>
      <c r="N6066" s="133"/>
      <c r="O6066" s="43"/>
      <c r="P6066" s="43"/>
    </row>
    <row r="6067" spans="7:16" x14ac:dyDescent="0.25">
      <c r="G6067" s="43"/>
      <c r="H6067" s="43"/>
      <c r="I6067" s="43"/>
      <c r="J6067" s="43"/>
      <c r="K6067" s="133"/>
      <c r="L6067" s="43"/>
      <c r="M6067" s="133"/>
      <c r="N6067" s="133"/>
      <c r="O6067" s="43"/>
      <c r="P6067" s="43"/>
    </row>
    <row r="6068" spans="7:16" x14ac:dyDescent="0.25">
      <c r="G6068" s="43"/>
      <c r="H6068" s="43"/>
      <c r="I6068" s="43"/>
      <c r="J6068" s="43"/>
      <c r="K6068" s="133"/>
      <c r="L6068" s="43"/>
      <c r="M6068" s="133"/>
      <c r="N6068" s="133"/>
      <c r="O6068" s="43"/>
      <c r="P6068" s="43"/>
    </row>
    <row r="6069" spans="7:16" x14ac:dyDescent="0.25">
      <c r="G6069" s="43"/>
      <c r="H6069" s="43"/>
      <c r="I6069" s="43"/>
      <c r="J6069" s="43"/>
      <c r="K6069" s="133"/>
      <c r="L6069" s="43"/>
      <c r="M6069" s="133"/>
      <c r="N6069" s="133"/>
      <c r="O6069" s="43"/>
      <c r="P6069" s="43"/>
    </row>
    <row r="6070" spans="7:16" x14ac:dyDescent="0.25">
      <c r="G6070" s="43"/>
      <c r="H6070" s="43"/>
      <c r="I6070" s="43"/>
      <c r="J6070" s="43"/>
      <c r="K6070" s="133"/>
      <c r="L6070" s="43"/>
      <c r="M6070" s="133"/>
      <c r="N6070" s="133"/>
      <c r="O6070" s="43"/>
      <c r="P6070" s="43"/>
    </row>
    <row r="6071" spans="7:16" x14ac:dyDescent="0.25">
      <c r="G6071" s="43"/>
      <c r="H6071" s="43"/>
      <c r="I6071" s="43"/>
      <c r="J6071" s="43"/>
      <c r="K6071" s="133"/>
      <c r="L6071" s="43"/>
      <c r="M6071" s="133"/>
      <c r="N6071" s="133"/>
      <c r="O6071" s="43"/>
      <c r="P6071" s="43"/>
    </row>
    <row r="6072" spans="7:16" x14ac:dyDescent="0.25">
      <c r="G6072" s="43"/>
      <c r="H6072" s="43"/>
      <c r="I6072" s="43"/>
      <c r="J6072" s="43"/>
      <c r="K6072" s="133"/>
      <c r="L6072" s="43"/>
      <c r="M6072" s="133"/>
      <c r="N6072" s="133"/>
      <c r="O6072" s="43"/>
      <c r="P6072" s="43"/>
    </row>
    <row r="6073" spans="7:16" x14ac:dyDescent="0.25">
      <c r="G6073" s="43"/>
      <c r="H6073" s="43"/>
      <c r="I6073" s="43"/>
      <c r="J6073" s="43"/>
      <c r="K6073" s="133"/>
      <c r="L6073" s="43"/>
      <c r="M6073" s="133"/>
      <c r="N6073" s="133"/>
      <c r="O6073" s="43"/>
      <c r="P6073" s="43"/>
    </row>
    <row r="6074" spans="7:16" x14ac:dyDescent="0.25">
      <c r="G6074" s="43"/>
      <c r="H6074" s="43"/>
      <c r="I6074" s="43"/>
      <c r="J6074" s="43"/>
      <c r="K6074" s="133"/>
      <c r="L6074" s="43"/>
      <c r="M6074" s="133"/>
      <c r="N6074" s="133"/>
      <c r="O6074" s="43"/>
      <c r="P6074" s="43"/>
    </row>
    <row r="6075" spans="7:16" x14ac:dyDescent="0.25">
      <c r="G6075" s="43"/>
      <c r="H6075" s="43"/>
      <c r="I6075" s="43"/>
      <c r="J6075" s="43"/>
      <c r="K6075" s="133"/>
      <c r="L6075" s="43"/>
      <c r="M6075" s="133"/>
      <c r="N6075" s="133"/>
      <c r="O6075" s="43"/>
      <c r="P6075" s="43"/>
    </row>
    <row r="6076" spans="7:16" x14ac:dyDescent="0.25">
      <c r="G6076" s="43"/>
      <c r="H6076" s="43"/>
      <c r="I6076" s="43"/>
      <c r="J6076" s="43"/>
      <c r="K6076" s="133"/>
      <c r="L6076" s="43"/>
      <c r="M6076" s="133"/>
      <c r="N6076" s="133"/>
      <c r="O6076" s="43"/>
      <c r="P6076" s="43"/>
    </row>
    <row r="6077" spans="7:16" x14ac:dyDescent="0.25">
      <c r="G6077" s="43"/>
      <c r="H6077" s="43"/>
      <c r="I6077" s="43"/>
      <c r="J6077" s="43"/>
      <c r="K6077" s="133"/>
      <c r="L6077" s="43"/>
      <c r="M6077" s="133"/>
      <c r="N6077" s="133"/>
      <c r="O6077" s="43"/>
      <c r="P6077" s="43"/>
    </row>
    <row r="6078" spans="7:16" x14ac:dyDescent="0.25">
      <c r="G6078" s="43"/>
      <c r="H6078" s="43"/>
      <c r="I6078" s="43"/>
      <c r="J6078" s="43"/>
      <c r="K6078" s="133"/>
      <c r="L6078" s="43"/>
      <c r="M6078" s="133"/>
      <c r="N6078" s="133"/>
      <c r="O6078" s="43"/>
      <c r="P6078" s="43"/>
    </row>
    <row r="6079" spans="7:16" x14ac:dyDescent="0.25">
      <c r="G6079" s="43"/>
      <c r="H6079" s="43"/>
      <c r="I6079" s="43"/>
      <c r="J6079" s="43"/>
      <c r="K6079" s="133"/>
      <c r="L6079" s="43"/>
      <c r="M6079" s="133"/>
      <c r="N6079" s="133"/>
      <c r="O6079" s="43"/>
      <c r="P6079" s="43"/>
    </row>
    <row r="6080" spans="7:16" x14ac:dyDescent="0.25">
      <c r="G6080" s="43"/>
      <c r="H6080" s="43"/>
      <c r="I6080" s="43"/>
      <c r="J6080" s="43"/>
      <c r="K6080" s="133"/>
      <c r="L6080" s="43"/>
      <c r="M6080" s="133"/>
      <c r="N6080" s="133"/>
      <c r="O6080" s="43"/>
      <c r="P6080" s="43"/>
    </row>
    <row r="6081" spans="7:16" x14ac:dyDescent="0.25">
      <c r="G6081" s="43"/>
      <c r="H6081" s="43"/>
      <c r="I6081" s="43"/>
      <c r="J6081" s="43"/>
      <c r="K6081" s="133"/>
      <c r="L6081" s="43"/>
      <c r="M6081" s="133"/>
      <c r="N6081" s="133"/>
      <c r="O6081" s="43"/>
      <c r="P6081" s="43"/>
    </row>
    <row r="6082" spans="7:16" x14ac:dyDescent="0.25">
      <c r="G6082" s="43"/>
      <c r="H6082" s="43"/>
      <c r="I6082" s="43"/>
      <c r="J6082" s="43"/>
      <c r="K6082" s="133"/>
      <c r="L6082" s="43"/>
      <c r="M6082" s="133"/>
      <c r="N6082" s="133"/>
      <c r="O6082" s="43"/>
      <c r="P6082" s="43"/>
    </row>
    <row r="6083" spans="7:16" x14ac:dyDescent="0.25">
      <c r="G6083" s="43"/>
      <c r="H6083" s="43"/>
      <c r="I6083" s="43"/>
      <c r="J6083" s="43"/>
      <c r="K6083" s="133"/>
      <c r="L6083" s="43"/>
      <c r="M6083" s="133"/>
      <c r="N6083" s="133"/>
      <c r="O6083" s="43"/>
      <c r="P6083" s="43"/>
    </row>
    <row r="6084" spans="7:16" x14ac:dyDescent="0.25">
      <c r="G6084" s="43"/>
      <c r="H6084" s="43"/>
      <c r="I6084" s="43"/>
      <c r="J6084" s="43"/>
      <c r="K6084" s="133"/>
      <c r="L6084" s="43"/>
      <c r="M6084" s="133"/>
      <c r="N6084" s="133"/>
      <c r="O6084" s="43"/>
      <c r="P6084" s="43"/>
    </row>
    <row r="6085" spans="7:16" x14ac:dyDescent="0.25">
      <c r="G6085" s="43"/>
      <c r="H6085" s="43"/>
      <c r="I6085" s="43"/>
      <c r="J6085" s="43"/>
      <c r="K6085" s="133"/>
      <c r="L6085" s="43"/>
      <c r="M6085" s="133"/>
      <c r="N6085" s="133"/>
      <c r="O6085" s="43"/>
      <c r="P6085" s="43"/>
    </row>
    <row r="6086" spans="7:16" x14ac:dyDescent="0.25">
      <c r="G6086" s="43"/>
      <c r="H6086" s="43"/>
      <c r="I6086" s="43"/>
      <c r="J6086" s="43"/>
      <c r="K6086" s="133"/>
      <c r="L6086" s="43"/>
      <c r="M6086" s="133"/>
      <c r="N6086" s="133"/>
      <c r="O6086" s="43"/>
      <c r="P6086" s="43"/>
    </row>
    <row r="6087" spans="7:16" x14ac:dyDescent="0.25">
      <c r="G6087" s="43"/>
      <c r="H6087" s="43"/>
      <c r="I6087" s="43"/>
      <c r="J6087" s="43"/>
      <c r="K6087" s="133"/>
      <c r="L6087" s="43"/>
      <c r="M6087" s="133"/>
      <c r="N6087" s="133"/>
      <c r="O6087" s="43"/>
      <c r="P6087" s="43"/>
    </row>
    <row r="6088" spans="7:16" x14ac:dyDescent="0.25">
      <c r="G6088" s="43"/>
      <c r="H6088" s="43"/>
      <c r="I6088" s="43"/>
      <c r="J6088" s="43"/>
      <c r="K6088" s="133"/>
      <c r="L6088" s="43"/>
      <c r="M6088" s="133"/>
      <c r="N6088" s="133"/>
      <c r="O6088" s="43"/>
      <c r="P6088" s="43"/>
    </row>
    <row r="6089" spans="7:16" x14ac:dyDescent="0.25">
      <c r="G6089" s="43"/>
      <c r="H6089" s="43"/>
      <c r="I6089" s="43"/>
      <c r="J6089" s="43"/>
      <c r="K6089" s="133"/>
      <c r="L6089" s="43"/>
      <c r="M6089" s="133"/>
      <c r="N6089" s="133"/>
      <c r="O6089" s="43"/>
      <c r="P6089" s="43"/>
    </row>
    <row r="6090" spans="7:16" x14ac:dyDescent="0.25">
      <c r="G6090" s="43"/>
      <c r="H6090" s="43"/>
      <c r="I6090" s="43"/>
      <c r="J6090" s="43"/>
      <c r="K6090" s="133"/>
      <c r="L6090" s="43"/>
      <c r="M6090" s="133"/>
      <c r="N6090" s="133"/>
      <c r="O6090" s="43"/>
      <c r="P6090" s="43"/>
    </row>
    <row r="6091" spans="7:16" x14ac:dyDescent="0.25">
      <c r="G6091" s="43"/>
      <c r="H6091" s="43"/>
      <c r="I6091" s="43"/>
      <c r="J6091" s="43"/>
      <c r="K6091" s="133"/>
      <c r="L6091" s="43"/>
      <c r="M6091" s="133"/>
      <c r="N6091" s="133"/>
      <c r="O6091" s="43"/>
      <c r="P6091" s="43"/>
    </row>
    <row r="6092" spans="7:16" x14ac:dyDescent="0.25">
      <c r="G6092" s="43"/>
      <c r="H6092" s="43"/>
      <c r="I6092" s="43"/>
      <c r="J6092" s="43"/>
      <c r="K6092" s="133"/>
      <c r="L6092" s="43"/>
      <c r="M6092" s="133"/>
      <c r="N6092" s="133"/>
      <c r="O6092" s="43"/>
      <c r="P6092" s="43"/>
    </row>
    <row r="6093" spans="7:16" x14ac:dyDescent="0.25">
      <c r="G6093" s="43"/>
      <c r="H6093" s="43"/>
      <c r="I6093" s="43"/>
      <c r="J6093" s="43"/>
      <c r="K6093" s="133"/>
      <c r="L6093" s="43"/>
      <c r="M6093" s="133"/>
      <c r="N6093" s="133"/>
      <c r="O6093" s="43"/>
      <c r="P6093" s="43"/>
    </row>
    <row r="6094" spans="7:16" x14ac:dyDescent="0.25">
      <c r="G6094" s="43"/>
      <c r="H6094" s="43"/>
      <c r="I6094" s="43"/>
      <c r="J6094" s="43"/>
      <c r="K6094" s="133"/>
      <c r="L6094" s="43"/>
      <c r="M6094" s="133"/>
      <c r="N6094" s="133"/>
      <c r="O6094" s="43"/>
      <c r="P6094" s="43"/>
    </row>
    <row r="6095" spans="7:16" x14ac:dyDescent="0.25">
      <c r="G6095" s="43"/>
      <c r="H6095" s="43"/>
      <c r="I6095" s="43"/>
      <c r="J6095" s="43"/>
      <c r="K6095" s="133"/>
      <c r="L6095" s="43"/>
      <c r="M6095" s="133"/>
      <c r="N6095" s="133"/>
      <c r="O6095" s="43"/>
      <c r="P6095" s="43"/>
    </row>
    <row r="6096" spans="7:16" x14ac:dyDescent="0.25">
      <c r="G6096" s="43"/>
      <c r="H6096" s="43"/>
      <c r="I6096" s="43"/>
      <c r="J6096" s="43"/>
      <c r="K6096" s="133"/>
      <c r="L6096" s="43"/>
      <c r="M6096" s="133"/>
      <c r="N6096" s="133"/>
      <c r="O6096" s="43"/>
      <c r="P6096" s="43"/>
    </row>
    <row r="6097" spans="7:16" x14ac:dyDescent="0.25">
      <c r="G6097" s="43"/>
      <c r="H6097" s="43"/>
      <c r="I6097" s="43"/>
      <c r="J6097" s="43"/>
      <c r="K6097" s="133"/>
      <c r="L6097" s="43"/>
      <c r="M6097" s="133"/>
      <c r="N6097" s="133"/>
      <c r="O6097" s="43"/>
      <c r="P6097" s="43"/>
    </row>
    <row r="6098" spans="7:16" x14ac:dyDescent="0.25">
      <c r="G6098" s="43"/>
      <c r="H6098" s="43"/>
      <c r="I6098" s="43"/>
      <c r="J6098" s="43"/>
      <c r="K6098" s="133"/>
      <c r="L6098" s="43"/>
      <c r="M6098" s="133"/>
      <c r="N6098" s="133"/>
      <c r="O6098" s="43"/>
      <c r="P6098" s="43"/>
    </row>
    <row r="6099" spans="7:16" x14ac:dyDescent="0.25">
      <c r="G6099" s="43"/>
      <c r="H6099" s="43"/>
      <c r="I6099" s="43"/>
      <c r="J6099" s="43"/>
      <c r="K6099" s="133"/>
      <c r="L6099" s="43"/>
      <c r="M6099" s="133"/>
      <c r="N6099" s="133"/>
      <c r="O6099" s="43"/>
      <c r="P6099" s="43"/>
    </row>
    <row r="6100" spans="7:16" x14ac:dyDescent="0.25">
      <c r="G6100" s="43"/>
      <c r="H6100" s="43"/>
      <c r="I6100" s="43"/>
      <c r="J6100" s="43"/>
      <c r="K6100" s="133"/>
      <c r="L6100" s="43"/>
      <c r="M6100" s="133"/>
      <c r="N6100" s="133"/>
      <c r="O6100" s="43"/>
      <c r="P6100" s="43"/>
    </row>
    <row r="6101" spans="7:16" x14ac:dyDescent="0.25">
      <c r="G6101" s="43"/>
      <c r="H6101" s="43"/>
      <c r="I6101" s="43"/>
      <c r="J6101" s="43"/>
      <c r="K6101" s="133"/>
      <c r="L6101" s="43"/>
      <c r="M6101" s="133"/>
      <c r="N6101" s="133"/>
      <c r="O6101" s="43"/>
      <c r="P6101" s="43"/>
    </row>
    <row r="6102" spans="7:16" x14ac:dyDescent="0.25">
      <c r="G6102" s="43"/>
      <c r="H6102" s="43"/>
      <c r="I6102" s="43"/>
      <c r="J6102" s="43"/>
      <c r="K6102" s="133"/>
      <c r="L6102" s="43"/>
      <c r="M6102" s="133"/>
      <c r="N6102" s="133"/>
      <c r="O6102" s="43"/>
      <c r="P6102" s="43"/>
    </row>
    <row r="6103" spans="7:16" x14ac:dyDescent="0.25">
      <c r="G6103" s="43"/>
      <c r="H6103" s="43"/>
      <c r="I6103" s="43"/>
      <c r="J6103" s="43"/>
      <c r="K6103" s="133"/>
      <c r="L6103" s="43"/>
      <c r="M6103" s="133"/>
      <c r="N6103" s="133"/>
      <c r="O6103" s="43"/>
      <c r="P6103" s="43"/>
    </row>
    <row r="6104" spans="7:16" x14ac:dyDescent="0.25">
      <c r="G6104" s="43"/>
      <c r="H6104" s="43"/>
      <c r="I6104" s="43"/>
      <c r="J6104" s="43"/>
      <c r="K6104" s="133"/>
      <c r="L6104" s="43"/>
      <c r="M6104" s="133"/>
      <c r="N6104" s="133"/>
      <c r="O6104" s="43"/>
      <c r="P6104" s="43"/>
    </row>
    <row r="6105" spans="7:16" x14ac:dyDescent="0.25">
      <c r="G6105" s="43"/>
      <c r="H6105" s="43"/>
      <c r="I6105" s="43"/>
      <c r="J6105" s="43"/>
      <c r="K6105" s="133"/>
      <c r="L6105" s="43"/>
      <c r="M6105" s="133"/>
      <c r="N6105" s="133"/>
      <c r="O6105" s="43"/>
      <c r="P6105" s="43"/>
    </row>
    <row r="6106" spans="7:16" x14ac:dyDescent="0.25">
      <c r="G6106" s="43"/>
      <c r="H6106" s="43"/>
      <c r="I6106" s="43"/>
      <c r="J6106" s="43"/>
      <c r="K6106" s="133"/>
      <c r="L6106" s="43"/>
      <c r="M6106" s="133"/>
      <c r="N6106" s="133"/>
      <c r="O6106" s="43"/>
      <c r="P6106" s="43"/>
    </row>
    <row r="6107" spans="7:16" x14ac:dyDescent="0.25">
      <c r="G6107" s="43"/>
      <c r="H6107" s="43"/>
      <c r="I6107" s="43"/>
      <c r="J6107" s="43"/>
      <c r="K6107" s="133"/>
      <c r="L6107" s="43"/>
      <c r="M6107" s="133"/>
      <c r="N6107" s="133"/>
      <c r="O6107" s="43"/>
      <c r="P6107" s="43"/>
    </row>
    <row r="6108" spans="7:16" x14ac:dyDescent="0.25">
      <c r="G6108" s="43"/>
      <c r="H6108" s="43"/>
      <c r="I6108" s="43"/>
      <c r="J6108" s="43"/>
      <c r="K6108" s="133"/>
      <c r="L6108" s="43"/>
      <c r="M6108" s="133"/>
      <c r="N6108" s="133"/>
      <c r="O6108" s="43"/>
      <c r="P6108" s="43"/>
    </row>
    <row r="6109" spans="7:16" x14ac:dyDescent="0.25">
      <c r="G6109" s="43"/>
      <c r="H6109" s="43"/>
      <c r="I6109" s="43"/>
      <c r="J6109" s="43"/>
      <c r="K6109" s="133"/>
      <c r="L6109" s="43"/>
      <c r="M6109" s="133"/>
      <c r="N6109" s="133"/>
      <c r="O6109" s="43"/>
      <c r="P6109" s="43"/>
    </row>
    <row r="6110" spans="7:16" x14ac:dyDescent="0.25">
      <c r="G6110" s="43"/>
      <c r="H6110" s="43"/>
      <c r="I6110" s="43"/>
      <c r="J6110" s="43"/>
      <c r="K6110" s="133"/>
      <c r="L6110" s="43"/>
      <c r="M6110" s="133"/>
      <c r="N6110" s="133"/>
      <c r="O6110" s="43"/>
      <c r="P6110" s="43"/>
    </row>
    <row r="6111" spans="7:16" x14ac:dyDescent="0.25">
      <c r="G6111" s="43"/>
      <c r="H6111" s="43"/>
      <c r="I6111" s="43"/>
      <c r="J6111" s="43"/>
      <c r="K6111" s="133"/>
      <c r="L6111" s="43"/>
      <c r="M6111" s="133"/>
      <c r="N6111" s="133"/>
      <c r="O6111" s="43"/>
      <c r="P6111" s="43"/>
    </row>
    <row r="6112" spans="7:16" x14ac:dyDescent="0.25">
      <c r="G6112" s="43"/>
      <c r="H6112" s="43"/>
      <c r="I6112" s="43"/>
      <c r="J6112" s="43"/>
      <c r="K6112" s="133"/>
      <c r="L6112" s="43"/>
      <c r="M6112" s="133"/>
      <c r="N6112" s="133"/>
      <c r="O6112" s="43"/>
      <c r="P6112" s="43"/>
    </row>
    <row r="6113" spans="7:16" x14ac:dyDescent="0.25">
      <c r="G6113" s="43"/>
      <c r="H6113" s="43"/>
      <c r="I6113" s="43"/>
      <c r="J6113" s="43"/>
      <c r="K6113" s="133"/>
      <c r="L6113" s="43"/>
      <c r="M6113" s="133"/>
      <c r="N6113" s="133"/>
      <c r="O6113" s="43"/>
      <c r="P6113" s="43"/>
    </row>
    <row r="6114" spans="7:16" x14ac:dyDescent="0.25">
      <c r="G6114" s="43"/>
      <c r="H6114" s="43"/>
      <c r="I6114" s="43"/>
      <c r="J6114" s="43"/>
      <c r="K6114" s="133"/>
      <c r="L6114" s="43"/>
      <c r="M6114" s="133"/>
      <c r="N6114" s="133"/>
      <c r="O6114" s="43"/>
      <c r="P6114" s="43"/>
    </row>
    <row r="6115" spans="7:16" x14ac:dyDescent="0.25">
      <c r="G6115" s="43"/>
      <c r="H6115" s="43"/>
      <c r="I6115" s="43"/>
      <c r="J6115" s="43"/>
      <c r="K6115" s="133"/>
      <c r="L6115" s="43"/>
      <c r="M6115" s="133"/>
      <c r="N6115" s="133"/>
      <c r="O6115" s="43"/>
      <c r="P6115" s="43"/>
    </row>
    <row r="6116" spans="7:16" x14ac:dyDescent="0.25">
      <c r="G6116" s="43"/>
      <c r="H6116" s="43"/>
      <c r="I6116" s="43"/>
      <c r="J6116" s="43"/>
      <c r="K6116" s="133"/>
      <c r="L6116" s="43"/>
      <c r="M6116" s="133"/>
      <c r="N6116" s="133"/>
      <c r="O6116" s="43"/>
      <c r="P6116" s="43"/>
    </row>
    <row r="6117" spans="7:16" x14ac:dyDescent="0.25">
      <c r="G6117" s="43"/>
      <c r="H6117" s="43"/>
      <c r="I6117" s="43"/>
      <c r="J6117" s="43"/>
      <c r="K6117" s="133"/>
      <c r="L6117" s="43"/>
      <c r="M6117" s="133"/>
      <c r="N6117" s="133"/>
      <c r="O6117" s="43"/>
      <c r="P6117" s="43"/>
    </row>
    <row r="6118" spans="7:16" x14ac:dyDescent="0.25">
      <c r="G6118" s="43"/>
      <c r="H6118" s="43"/>
      <c r="I6118" s="43"/>
      <c r="J6118" s="43"/>
      <c r="K6118" s="133"/>
      <c r="L6118" s="43"/>
      <c r="M6118" s="133"/>
      <c r="N6118" s="133"/>
      <c r="O6118" s="43"/>
      <c r="P6118" s="43"/>
    </row>
    <row r="6119" spans="7:16" x14ac:dyDescent="0.25">
      <c r="G6119" s="43"/>
      <c r="H6119" s="43"/>
      <c r="I6119" s="43"/>
      <c r="J6119" s="43"/>
      <c r="K6119" s="133"/>
      <c r="L6119" s="43"/>
      <c r="M6119" s="133"/>
      <c r="N6119" s="133"/>
      <c r="O6119" s="43"/>
      <c r="P6119" s="43"/>
    </row>
    <row r="6120" spans="7:16" x14ac:dyDescent="0.25">
      <c r="G6120" s="43"/>
      <c r="H6120" s="43"/>
      <c r="I6120" s="43"/>
      <c r="J6120" s="43"/>
      <c r="K6120" s="133"/>
      <c r="L6120" s="43"/>
      <c r="M6120" s="133"/>
      <c r="N6120" s="133"/>
      <c r="O6120" s="43"/>
      <c r="P6120" s="43"/>
    </row>
    <row r="6121" spans="7:16" x14ac:dyDescent="0.25">
      <c r="G6121" s="43"/>
      <c r="H6121" s="43"/>
      <c r="I6121" s="43"/>
      <c r="J6121" s="43"/>
      <c r="K6121" s="133"/>
      <c r="L6121" s="43"/>
      <c r="M6121" s="133"/>
      <c r="N6121" s="133"/>
      <c r="O6121" s="43"/>
      <c r="P6121" s="43"/>
    </row>
    <row r="6122" spans="7:16" x14ac:dyDescent="0.25">
      <c r="G6122" s="43"/>
      <c r="H6122" s="43"/>
      <c r="I6122" s="43"/>
      <c r="J6122" s="43"/>
      <c r="K6122" s="133"/>
      <c r="L6122" s="43"/>
      <c r="M6122" s="133"/>
      <c r="N6122" s="133"/>
      <c r="O6122" s="43"/>
      <c r="P6122" s="43"/>
    </row>
    <row r="6123" spans="7:16" x14ac:dyDescent="0.25">
      <c r="G6123" s="43"/>
      <c r="H6123" s="43"/>
      <c r="I6123" s="43"/>
      <c r="J6123" s="43"/>
      <c r="K6123" s="133"/>
      <c r="L6123" s="43"/>
      <c r="M6123" s="133"/>
      <c r="N6123" s="133"/>
      <c r="O6123" s="43"/>
      <c r="P6123" s="43"/>
    </row>
    <row r="6124" spans="7:16" x14ac:dyDescent="0.25">
      <c r="G6124" s="43"/>
      <c r="H6124" s="43"/>
      <c r="I6124" s="43"/>
      <c r="J6124" s="43"/>
      <c r="K6124" s="133"/>
      <c r="L6124" s="43"/>
      <c r="M6124" s="133"/>
      <c r="N6124" s="133"/>
      <c r="O6124" s="43"/>
      <c r="P6124" s="43"/>
    </row>
    <row r="6125" spans="7:16" x14ac:dyDescent="0.25">
      <c r="G6125" s="43"/>
      <c r="H6125" s="43"/>
      <c r="I6125" s="43"/>
      <c r="J6125" s="43"/>
      <c r="K6125" s="133"/>
      <c r="L6125" s="43"/>
      <c r="M6125" s="133"/>
      <c r="N6125" s="133"/>
      <c r="O6125" s="43"/>
      <c r="P6125" s="43"/>
    </row>
    <row r="6126" spans="7:16" x14ac:dyDescent="0.25">
      <c r="G6126" s="43"/>
      <c r="H6126" s="43"/>
      <c r="I6126" s="43"/>
      <c r="J6126" s="43"/>
      <c r="K6126" s="133"/>
      <c r="L6126" s="43"/>
      <c r="M6126" s="133"/>
      <c r="N6126" s="133"/>
      <c r="O6126" s="43"/>
      <c r="P6126" s="43"/>
    </row>
    <row r="6127" spans="7:16" x14ac:dyDescent="0.25">
      <c r="G6127" s="43"/>
      <c r="H6127" s="43"/>
      <c r="I6127" s="43"/>
      <c r="J6127" s="43"/>
      <c r="K6127" s="133"/>
      <c r="L6127" s="43"/>
      <c r="M6127" s="133"/>
      <c r="N6127" s="133"/>
      <c r="O6127" s="43"/>
      <c r="P6127" s="43"/>
    </row>
    <row r="6128" spans="7:16" x14ac:dyDescent="0.25">
      <c r="G6128" s="43"/>
      <c r="H6128" s="43"/>
      <c r="I6128" s="43"/>
      <c r="J6128" s="43"/>
      <c r="K6128" s="133"/>
      <c r="L6128" s="43"/>
      <c r="M6128" s="133"/>
      <c r="N6128" s="133"/>
      <c r="O6128" s="43"/>
      <c r="P6128" s="43"/>
    </row>
    <row r="6129" spans="7:16" x14ac:dyDescent="0.25">
      <c r="G6129" s="43"/>
      <c r="H6129" s="43"/>
      <c r="I6129" s="43"/>
      <c r="J6129" s="43"/>
      <c r="K6129" s="133"/>
      <c r="L6129" s="43"/>
      <c r="M6129" s="133"/>
      <c r="N6129" s="133"/>
      <c r="O6129" s="43"/>
      <c r="P6129" s="43"/>
    </row>
    <row r="6130" spans="7:16" x14ac:dyDescent="0.25">
      <c r="G6130" s="43"/>
      <c r="H6130" s="43"/>
      <c r="I6130" s="43"/>
      <c r="J6130" s="43"/>
      <c r="K6130" s="133"/>
      <c r="L6130" s="43"/>
      <c r="M6130" s="133"/>
      <c r="N6130" s="133"/>
      <c r="O6130" s="43"/>
      <c r="P6130" s="43"/>
    </row>
    <row r="6131" spans="7:16" x14ac:dyDescent="0.25">
      <c r="G6131" s="43"/>
      <c r="H6131" s="43"/>
      <c r="I6131" s="43"/>
      <c r="J6131" s="43"/>
      <c r="K6131" s="133"/>
      <c r="L6131" s="43"/>
      <c r="M6131" s="133"/>
      <c r="N6131" s="133"/>
      <c r="O6131" s="43"/>
      <c r="P6131" s="43"/>
    </row>
    <row r="6132" spans="7:16" x14ac:dyDescent="0.25">
      <c r="G6132" s="43"/>
      <c r="H6132" s="43"/>
      <c r="I6132" s="43"/>
      <c r="J6132" s="43"/>
      <c r="K6132" s="133"/>
      <c r="L6132" s="43"/>
      <c r="M6132" s="133"/>
      <c r="N6132" s="133"/>
      <c r="O6132" s="43"/>
      <c r="P6132" s="43"/>
    </row>
    <row r="6133" spans="7:16" x14ac:dyDescent="0.25">
      <c r="G6133" s="43"/>
      <c r="H6133" s="43"/>
      <c r="I6133" s="43"/>
      <c r="J6133" s="43"/>
      <c r="K6133" s="133"/>
      <c r="L6133" s="43"/>
      <c r="M6133" s="133"/>
      <c r="N6133" s="133"/>
      <c r="O6133" s="43"/>
      <c r="P6133" s="43"/>
    </row>
    <row r="6134" spans="7:16" x14ac:dyDescent="0.25">
      <c r="G6134" s="43"/>
      <c r="H6134" s="43"/>
      <c r="I6134" s="43"/>
      <c r="J6134" s="43"/>
      <c r="K6134" s="133"/>
      <c r="L6134" s="43"/>
      <c r="M6134" s="133"/>
      <c r="N6134" s="133"/>
      <c r="O6134" s="43"/>
      <c r="P6134" s="43"/>
    </row>
    <row r="6135" spans="7:16" x14ac:dyDescent="0.25">
      <c r="G6135" s="43"/>
      <c r="H6135" s="43"/>
      <c r="I6135" s="43"/>
      <c r="J6135" s="43"/>
      <c r="K6135" s="133"/>
      <c r="L6135" s="43"/>
      <c r="M6135" s="133"/>
      <c r="N6135" s="133"/>
      <c r="O6135" s="43"/>
      <c r="P6135" s="43"/>
    </row>
    <row r="6136" spans="7:16" x14ac:dyDescent="0.25">
      <c r="G6136" s="43"/>
      <c r="H6136" s="43"/>
      <c r="I6136" s="43"/>
      <c r="J6136" s="43"/>
      <c r="K6136" s="133"/>
      <c r="L6136" s="43"/>
      <c r="M6136" s="133"/>
      <c r="N6136" s="133"/>
      <c r="O6136" s="43"/>
      <c r="P6136" s="43"/>
    </row>
    <row r="6137" spans="7:16" x14ac:dyDescent="0.25">
      <c r="G6137" s="43"/>
      <c r="H6137" s="43"/>
      <c r="I6137" s="43"/>
      <c r="J6137" s="43"/>
      <c r="K6137" s="133"/>
      <c r="L6137" s="43"/>
      <c r="M6137" s="133"/>
      <c r="N6137" s="133"/>
      <c r="O6137" s="43"/>
      <c r="P6137" s="43"/>
    </row>
    <row r="6138" spans="7:16" x14ac:dyDescent="0.25">
      <c r="G6138" s="43"/>
      <c r="H6138" s="43"/>
      <c r="I6138" s="43"/>
      <c r="J6138" s="43"/>
      <c r="K6138" s="133"/>
      <c r="L6138" s="43"/>
      <c r="M6138" s="133"/>
      <c r="N6138" s="133"/>
      <c r="O6138" s="43"/>
      <c r="P6138" s="43"/>
    </row>
    <row r="6139" spans="7:16" x14ac:dyDescent="0.25">
      <c r="G6139" s="43"/>
      <c r="H6139" s="43"/>
      <c r="I6139" s="43"/>
      <c r="J6139" s="43"/>
      <c r="K6139" s="133"/>
      <c r="L6139" s="43"/>
      <c r="M6139" s="133"/>
      <c r="N6139" s="133"/>
      <c r="O6139" s="43"/>
      <c r="P6139" s="43"/>
    </row>
    <row r="6140" spans="7:16" x14ac:dyDescent="0.25">
      <c r="G6140" s="43"/>
      <c r="H6140" s="43"/>
      <c r="I6140" s="43"/>
      <c r="J6140" s="43"/>
      <c r="K6140" s="133"/>
      <c r="L6140" s="43"/>
      <c r="M6140" s="133"/>
      <c r="N6140" s="133"/>
      <c r="O6140" s="43"/>
      <c r="P6140" s="43"/>
    </row>
    <row r="6141" spans="7:16" x14ac:dyDescent="0.25">
      <c r="G6141" s="43"/>
      <c r="H6141" s="43"/>
      <c r="I6141" s="43"/>
      <c r="J6141" s="43"/>
      <c r="K6141" s="133"/>
      <c r="L6141" s="43"/>
      <c r="M6141" s="133"/>
      <c r="N6141" s="133"/>
      <c r="O6141" s="43"/>
      <c r="P6141" s="43"/>
    </row>
    <row r="6142" spans="7:16" x14ac:dyDescent="0.25">
      <c r="G6142" s="43"/>
      <c r="H6142" s="43"/>
      <c r="I6142" s="43"/>
      <c r="J6142" s="43"/>
      <c r="K6142" s="133"/>
      <c r="L6142" s="43"/>
      <c r="M6142" s="133"/>
      <c r="N6142" s="133"/>
      <c r="O6142" s="43"/>
      <c r="P6142" s="43"/>
    </row>
    <row r="6143" spans="7:16" x14ac:dyDescent="0.25">
      <c r="G6143" s="43"/>
      <c r="H6143" s="43"/>
      <c r="I6143" s="43"/>
      <c r="J6143" s="43"/>
      <c r="K6143" s="133"/>
      <c r="L6143" s="43"/>
      <c r="M6143" s="133"/>
      <c r="N6143" s="133"/>
      <c r="O6143" s="43"/>
      <c r="P6143" s="43"/>
    </row>
    <row r="6144" spans="7:16" x14ac:dyDescent="0.25">
      <c r="G6144" s="43"/>
      <c r="H6144" s="43"/>
      <c r="I6144" s="43"/>
      <c r="J6144" s="43"/>
      <c r="K6144" s="133"/>
      <c r="L6144" s="43"/>
      <c r="M6144" s="133"/>
      <c r="N6144" s="133"/>
      <c r="O6144" s="43"/>
      <c r="P6144" s="43"/>
    </row>
    <row r="6145" spans="7:16" x14ac:dyDescent="0.25">
      <c r="G6145" s="43"/>
      <c r="H6145" s="43"/>
      <c r="I6145" s="43"/>
      <c r="J6145" s="43"/>
      <c r="K6145" s="133"/>
      <c r="L6145" s="43"/>
      <c r="M6145" s="133"/>
      <c r="N6145" s="133"/>
      <c r="O6145" s="43"/>
      <c r="P6145" s="43"/>
    </row>
    <row r="6146" spans="7:16" x14ac:dyDescent="0.25">
      <c r="G6146" s="43"/>
      <c r="H6146" s="43"/>
      <c r="I6146" s="43"/>
      <c r="J6146" s="43"/>
      <c r="K6146" s="133"/>
      <c r="L6146" s="43"/>
      <c r="M6146" s="133"/>
      <c r="N6146" s="133"/>
      <c r="O6146" s="43"/>
      <c r="P6146" s="43"/>
    </row>
    <row r="6147" spans="7:16" x14ac:dyDescent="0.25">
      <c r="G6147" s="43"/>
      <c r="H6147" s="43"/>
      <c r="I6147" s="43"/>
      <c r="J6147" s="43"/>
      <c r="K6147" s="133"/>
      <c r="L6147" s="43"/>
      <c r="M6147" s="133"/>
      <c r="N6147" s="133"/>
      <c r="O6147" s="43"/>
      <c r="P6147" s="43"/>
    </row>
    <row r="6148" spans="7:16" x14ac:dyDescent="0.25">
      <c r="G6148" s="43"/>
      <c r="H6148" s="43"/>
      <c r="I6148" s="43"/>
      <c r="J6148" s="43"/>
      <c r="K6148" s="133"/>
      <c r="L6148" s="43"/>
      <c r="M6148" s="133"/>
      <c r="N6148" s="133"/>
      <c r="O6148" s="43"/>
      <c r="P6148" s="43"/>
    </row>
    <row r="6149" spans="7:16" x14ac:dyDescent="0.25">
      <c r="G6149" s="43"/>
      <c r="H6149" s="43"/>
      <c r="I6149" s="43"/>
      <c r="J6149" s="43"/>
      <c r="K6149" s="133"/>
      <c r="L6149" s="43"/>
      <c r="M6149" s="133"/>
      <c r="N6149" s="133"/>
      <c r="O6149" s="43"/>
      <c r="P6149" s="43"/>
    </row>
    <row r="6150" spans="7:16" x14ac:dyDescent="0.25">
      <c r="G6150" s="43"/>
      <c r="H6150" s="43"/>
      <c r="I6150" s="43"/>
      <c r="J6150" s="43"/>
      <c r="K6150" s="133"/>
      <c r="L6150" s="43"/>
      <c r="M6150" s="133"/>
      <c r="N6150" s="133"/>
      <c r="O6150" s="43"/>
      <c r="P6150" s="43"/>
    </row>
    <row r="6151" spans="7:16" x14ac:dyDescent="0.25">
      <c r="G6151" s="43"/>
      <c r="H6151" s="43"/>
      <c r="I6151" s="43"/>
      <c r="J6151" s="43"/>
      <c r="K6151" s="133"/>
      <c r="L6151" s="43"/>
      <c r="M6151" s="133"/>
      <c r="N6151" s="133"/>
      <c r="O6151" s="43"/>
      <c r="P6151" s="43"/>
    </row>
    <row r="6152" spans="7:16" x14ac:dyDescent="0.25">
      <c r="G6152" s="43"/>
      <c r="H6152" s="43"/>
      <c r="I6152" s="43"/>
      <c r="J6152" s="43"/>
      <c r="K6152" s="133"/>
      <c r="L6152" s="43"/>
      <c r="M6152" s="133"/>
      <c r="N6152" s="133"/>
      <c r="O6152" s="43"/>
      <c r="P6152" s="43"/>
    </row>
    <row r="6153" spans="7:16" x14ac:dyDescent="0.25">
      <c r="G6153" s="43"/>
      <c r="H6153" s="43"/>
      <c r="I6153" s="43"/>
      <c r="J6153" s="43"/>
      <c r="K6153" s="133"/>
      <c r="L6153" s="43"/>
      <c r="M6153" s="133"/>
      <c r="N6153" s="133"/>
      <c r="O6153" s="43"/>
      <c r="P6153" s="43"/>
    </row>
    <row r="6154" spans="7:16" x14ac:dyDescent="0.25">
      <c r="G6154" s="43"/>
      <c r="H6154" s="43"/>
      <c r="I6154" s="43"/>
      <c r="J6154" s="43"/>
      <c r="K6154" s="133"/>
      <c r="L6154" s="43"/>
      <c r="M6154" s="133"/>
      <c r="N6154" s="133"/>
      <c r="O6154" s="43"/>
      <c r="P6154" s="43"/>
    </row>
    <row r="6155" spans="7:16" x14ac:dyDescent="0.25">
      <c r="G6155" s="43"/>
      <c r="H6155" s="43"/>
      <c r="I6155" s="43"/>
      <c r="J6155" s="43"/>
      <c r="K6155" s="133"/>
      <c r="L6155" s="43"/>
      <c r="M6155" s="133"/>
      <c r="N6155" s="133"/>
      <c r="O6155" s="43"/>
      <c r="P6155" s="43"/>
    </row>
    <row r="6156" spans="7:16" x14ac:dyDescent="0.25">
      <c r="G6156" s="43"/>
      <c r="H6156" s="43"/>
      <c r="I6156" s="43"/>
      <c r="J6156" s="43"/>
      <c r="K6156" s="133"/>
      <c r="L6156" s="43"/>
      <c r="M6156" s="133"/>
      <c r="N6156" s="133"/>
      <c r="O6156" s="43"/>
      <c r="P6156" s="43"/>
    </row>
    <row r="6157" spans="7:16" x14ac:dyDescent="0.25">
      <c r="G6157" s="43"/>
      <c r="H6157" s="43"/>
      <c r="I6157" s="43"/>
      <c r="J6157" s="43"/>
      <c r="K6157" s="133"/>
      <c r="L6157" s="43"/>
      <c r="M6157" s="133"/>
      <c r="N6157" s="133"/>
      <c r="O6157" s="43"/>
      <c r="P6157" s="43"/>
    </row>
    <row r="6158" spans="7:16" x14ac:dyDescent="0.25">
      <c r="G6158" s="43"/>
      <c r="H6158" s="43"/>
      <c r="I6158" s="43"/>
      <c r="J6158" s="43"/>
      <c r="K6158" s="133"/>
      <c r="L6158" s="43"/>
      <c r="M6158" s="133"/>
      <c r="N6158" s="133"/>
      <c r="O6158" s="43"/>
      <c r="P6158" s="43"/>
    </row>
    <row r="6159" spans="7:16" x14ac:dyDescent="0.25">
      <c r="G6159" s="43"/>
      <c r="H6159" s="43"/>
      <c r="I6159" s="43"/>
      <c r="J6159" s="43"/>
      <c r="K6159" s="133"/>
      <c r="L6159" s="43"/>
      <c r="M6159" s="133"/>
      <c r="N6159" s="133"/>
      <c r="O6159" s="43"/>
      <c r="P6159" s="43"/>
    </row>
    <row r="6160" spans="7:16" x14ac:dyDescent="0.25">
      <c r="G6160" s="43"/>
      <c r="H6160" s="43"/>
      <c r="I6160" s="43"/>
      <c r="J6160" s="43"/>
      <c r="K6160" s="133"/>
      <c r="L6160" s="43"/>
      <c r="M6160" s="133"/>
      <c r="N6160" s="133"/>
      <c r="O6160" s="43"/>
      <c r="P6160" s="43"/>
    </row>
    <row r="6161" spans="7:16" x14ac:dyDescent="0.25">
      <c r="G6161" s="43"/>
      <c r="H6161" s="43"/>
      <c r="I6161" s="43"/>
      <c r="J6161" s="43"/>
      <c r="K6161" s="133"/>
      <c r="L6161" s="43"/>
      <c r="M6161" s="133"/>
      <c r="N6161" s="133"/>
      <c r="O6161" s="43"/>
      <c r="P6161" s="43"/>
    </row>
    <row r="6162" spans="7:16" x14ac:dyDescent="0.25">
      <c r="G6162" s="43"/>
      <c r="H6162" s="43"/>
      <c r="I6162" s="43"/>
      <c r="J6162" s="43"/>
      <c r="K6162" s="133"/>
      <c r="L6162" s="43"/>
      <c r="M6162" s="133"/>
      <c r="N6162" s="133"/>
      <c r="O6162" s="43"/>
      <c r="P6162" s="43"/>
    </row>
    <row r="6163" spans="7:16" x14ac:dyDescent="0.25">
      <c r="G6163" s="43"/>
      <c r="H6163" s="43"/>
      <c r="I6163" s="43"/>
      <c r="J6163" s="43"/>
      <c r="K6163" s="133"/>
      <c r="L6163" s="43"/>
      <c r="M6163" s="133"/>
      <c r="N6163" s="133"/>
      <c r="O6163" s="43"/>
      <c r="P6163" s="43"/>
    </row>
    <row r="6164" spans="7:16" x14ac:dyDescent="0.25">
      <c r="G6164" s="43"/>
      <c r="H6164" s="43"/>
      <c r="I6164" s="43"/>
      <c r="J6164" s="43"/>
      <c r="K6164" s="133"/>
      <c r="L6164" s="43"/>
      <c r="M6164" s="133"/>
      <c r="N6164" s="133"/>
      <c r="O6164" s="43"/>
      <c r="P6164" s="43"/>
    </row>
    <row r="6165" spans="7:16" x14ac:dyDescent="0.25">
      <c r="G6165" s="43"/>
      <c r="H6165" s="43"/>
      <c r="I6165" s="43"/>
      <c r="J6165" s="43"/>
      <c r="K6165" s="133"/>
      <c r="L6165" s="43"/>
      <c r="M6165" s="133"/>
      <c r="N6165" s="133"/>
      <c r="O6165" s="43"/>
      <c r="P6165" s="43"/>
    </row>
    <row r="6166" spans="7:16" x14ac:dyDescent="0.25">
      <c r="G6166" s="43"/>
      <c r="H6166" s="43"/>
      <c r="I6166" s="43"/>
      <c r="J6166" s="43"/>
      <c r="K6166" s="133"/>
      <c r="L6166" s="43"/>
      <c r="M6166" s="133"/>
      <c r="N6166" s="133"/>
      <c r="O6166" s="43"/>
      <c r="P6166" s="43"/>
    </row>
    <row r="6167" spans="7:16" x14ac:dyDescent="0.25">
      <c r="G6167" s="43"/>
      <c r="H6167" s="43"/>
      <c r="I6167" s="43"/>
      <c r="J6167" s="43"/>
      <c r="K6167" s="133"/>
      <c r="L6167" s="43"/>
      <c r="M6167" s="133"/>
      <c r="N6167" s="133"/>
      <c r="O6167" s="43"/>
      <c r="P6167" s="43"/>
    </row>
    <row r="6168" spans="7:16" x14ac:dyDescent="0.25">
      <c r="G6168" s="43"/>
      <c r="H6168" s="43"/>
      <c r="I6168" s="43"/>
      <c r="J6168" s="43"/>
      <c r="K6168" s="133"/>
      <c r="L6168" s="43"/>
      <c r="M6168" s="133"/>
      <c r="N6168" s="133"/>
      <c r="O6168" s="43"/>
      <c r="P6168" s="43"/>
    </row>
    <row r="6169" spans="7:16" x14ac:dyDescent="0.25">
      <c r="G6169" s="43"/>
      <c r="H6169" s="43"/>
      <c r="I6169" s="43"/>
      <c r="J6169" s="43"/>
      <c r="K6169" s="133"/>
      <c r="L6169" s="43"/>
      <c r="M6169" s="133"/>
      <c r="N6169" s="133"/>
      <c r="O6169" s="43"/>
      <c r="P6169" s="43"/>
    </row>
    <row r="6170" spans="7:16" x14ac:dyDescent="0.25">
      <c r="G6170" s="43"/>
      <c r="H6170" s="43"/>
      <c r="I6170" s="43"/>
      <c r="J6170" s="43"/>
      <c r="K6170" s="133"/>
      <c r="L6170" s="43"/>
      <c r="M6170" s="133"/>
      <c r="N6170" s="133"/>
      <c r="O6170" s="43"/>
      <c r="P6170" s="43"/>
    </row>
    <row r="6171" spans="7:16" x14ac:dyDescent="0.25">
      <c r="G6171" s="43"/>
      <c r="H6171" s="43"/>
      <c r="I6171" s="43"/>
      <c r="J6171" s="43"/>
      <c r="K6171" s="133"/>
      <c r="L6171" s="43"/>
      <c r="M6171" s="133"/>
      <c r="N6171" s="133"/>
      <c r="O6171" s="43"/>
      <c r="P6171" s="43"/>
    </row>
    <row r="6172" spans="7:16" x14ac:dyDescent="0.25">
      <c r="G6172" s="43"/>
      <c r="H6172" s="43"/>
      <c r="I6172" s="43"/>
      <c r="J6172" s="43"/>
      <c r="K6172" s="133"/>
      <c r="L6172" s="43"/>
      <c r="M6172" s="133"/>
      <c r="N6172" s="133"/>
      <c r="O6172" s="43"/>
      <c r="P6172" s="43"/>
    </row>
    <row r="6173" spans="7:16" x14ac:dyDescent="0.25">
      <c r="G6173" s="43"/>
      <c r="H6173" s="43"/>
      <c r="I6173" s="43"/>
      <c r="J6173" s="43"/>
      <c r="K6173" s="133"/>
      <c r="L6173" s="43"/>
      <c r="M6173" s="133"/>
      <c r="N6173" s="133"/>
      <c r="O6173" s="43"/>
      <c r="P6173" s="43"/>
    </row>
    <row r="6174" spans="7:16" x14ac:dyDescent="0.25">
      <c r="G6174" s="43"/>
      <c r="H6174" s="43"/>
      <c r="I6174" s="43"/>
      <c r="J6174" s="43"/>
      <c r="K6174" s="133"/>
      <c r="L6174" s="43"/>
      <c r="M6174" s="133"/>
      <c r="N6174" s="133"/>
      <c r="O6174" s="43"/>
      <c r="P6174" s="43"/>
    </row>
    <row r="6175" spans="7:16" x14ac:dyDescent="0.25">
      <c r="G6175" s="43"/>
      <c r="H6175" s="43"/>
      <c r="I6175" s="43"/>
      <c r="J6175" s="43"/>
      <c r="K6175" s="133"/>
      <c r="L6175" s="43"/>
      <c r="M6175" s="133"/>
      <c r="N6175" s="133"/>
      <c r="O6175" s="43"/>
      <c r="P6175" s="43"/>
    </row>
    <row r="6176" spans="7:16" x14ac:dyDescent="0.25">
      <c r="G6176" s="43"/>
      <c r="H6176" s="43"/>
      <c r="I6176" s="43"/>
      <c r="J6176" s="43"/>
      <c r="K6176" s="133"/>
      <c r="L6176" s="43"/>
      <c r="M6176" s="133"/>
      <c r="N6176" s="133"/>
      <c r="O6176" s="43"/>
      <c r="P6176" s="43"/>
    </row>
    <row r="6177" spans="7:16" x14ac:dyDescent="0.25">
      <c r="G6177" s="43"/>
      <c r="H6177" s="43"/>
      <c r="I6177" s="43"/>
      <c r="J6177" s="43"/>
      <c r="K6177" s="133"/>
      <c r="L6177" s="43"/>
      <c r="M6177" s="133"/>
      <c r="N6177" s="133"/>
      <c r="O6177" s="43"/>
      <c r="P6177" s="43"/>
    </row>
    <row r="6178" spans="7:16" x14ac:dyDescent="0.25">
      <c r="G6178" s="43"/>
      <c r="H6178" s="43"/>
      <c r="I6178" s="43"/>
      <c r="J6178" s="43"/>
      <c r="K6178" s="133"/>
      <c r="L6178" s="43"/>
      <c r="M6178" s="133"/>
      <c r="N6178" s="133"/>
      <c r="O6178" s="43"/>
      <c r="P6178" s="43"/>
    </row>
    <row r="6179" spans="7:16" x14ac:dyDescent="0.25">
      <c r="G6179" s="43"/>
      <c r="H6179" s="43"/>
      <c r="I6179" s="43"/>
      <c r="J6179" s="43"/>
      <c r="K6179" s="133"/>
      <c r="L6179" s="43"/>
      <c r="M6179" s="133"/>
      <c r="N6179" s="133"/>
      <c r="O6179" s="43"/>
      <c r="P6179" s="43"/>
    </row>
    <row r="6180" spans="7:16" x14ac:dyDescent="0.25">
      <c r="G6180" s="43"/>
      <c r="H6180" s="43"/>
      <c r="I6180" s="43"/>
      <c r="J6180" s="43"/>
      <c r="K6180" s="133"/>
      <c r="L6180" s="43"/>
      <c r="M6180" s="133"/>
      <c r="N6180" s="133"/>
      <c r="O6180" s="43"/>
      <c r="P6180" s="43"/>
    </row>
    <row r="6181" spans="7:16" x14ac:dyDescent="0.25">
      <c r="G6181" s="43"/>
      <c r="H6181" s="43"/>
      <c r="I6181" s="43"/>
      <c r="J6181" s="43"/>
      <c r="K6181" s="133"/>
      <c r="L6181" s="43"/>
      <c r="M6181" s="133"/>
      <c r="N6181" s="133"/>
      <c r="O6181" s="43"/>
      <c r="P6181" s="43"/>
    </row>
    <row r="6182" spans="7:16" x14ac:dyDescent="0.25">
      <c r="G6182" s="43"/>
      <c r="H6182" s="43"/>
      <c r="I6182" s="43"/>
      <c r="J6182" s="43"/>
      <c r="K6182" s="133"/>
      <c r="L6182" s="43"/>
      <c r="M6182" s="133"/>
      <c r="N6182" s="133"/>
      <c r="O6182" s="43"/>
      <c r="P6182" s="43"/>
    </row>
    <row r="6183" spans="7:16" x14ac:dyDescent="0.25">
      <c r="G6183" s="43"/>
      <c r="H6183" s="43"/>
      <c r="I6183" s="43"/>
      <c r="J6183" s="43"/>
      <c r="K6183" s="133"/>
      <c r="L6183" s="43"/>
      <c r="M6183" s="133"/>
      <c r="N6183" s="133"/>
      <c r="O6183" s="43"/>
      <c r="P6183" s="43"/>
    </row>
    <row r="6184" spans="7:16" x14ac:dyDescent="0.25">
      <c r="G6184" s="43"/>
      <c r="H6184" s="43"/>
      <c r="I6184" s="43"/>
      <c r="J6184" s="43"/>
      <c r="K6184" s="133"/>
      <c r="L6184" s="43"/>
      <c r="M6184" s="133"/>
      <c r="N6184" s="133"/>
      <c r="O6184" s="43"/>
      <c r="P6184" s="43"/>
    </row>
    <row r="6185" spans="7:16" x14ac:dyDescent="0.25">
      <c r="G6185" s="43"/>
      <c r="H6185" s="43"/>
      <c r="I6185" s="43"/>
      <c r="J6185" s="43"/>
      <c r="K6185" s="133"/>
      <c r="L6185" s="43"/>
      <c r="M6185" s="133"/>
      <c r="N6185" s="133"/>
      <c r="O6185" s="43"/>
      <c r="P6185" s="43"/>
    </row>
    <row r="6186" spans="7:16" x14ac:dyDescent="0.25">
      <c r="G6186" s="43"/>
      <c r="H6186" s="43"/>
      <c r="I6186" s="43"/>
      <c r="J6186" s="43"/>
      <c r="K6186" s="133"/>
      <c r="L6186" s="43"/>
      <c r="M6186" s="133"/>
      <c r="N6186" s="133"/>
      <c r="O6186" s="43"/>
      <c r="P6186" s="43"/>
    </row>
    <row r="6187" spans="7:16" x14ac:dyDescent="0.25">
      <c r="G6187" s="43"/>
      <c r="H6187" s="43"/>
      <c r="I6187" s="43"/>
      <c r="J6187" s="43"/>
      <c r="K6187" s="133"/>
      <c r="L6187" s="43"/>
      <c r="M6187" s="133"/>
      <c r="N6187" s="133"/>
      <c r="O6187" s="43"/>
      <c r="P6187" s="43"/>
    </row>
    <row r="6188" spans="7:16" x14ac:dyDescent="0.25">
      <c r="G6188" s="43"/>
      <c r="H6188" s="43"/>
      <c r="I6188" s="43"/>
      <c r="J6188" s="43"/>
      <c r="K6188" s="133"/>
      <c r="L6188" s="43"/>
      <c r="M6188" s="133"/>
      <c r="N6188" s="133"/>
      <c r="O6188" s="43"/>
      <c r="P6188" s="43"/>
    </row>
    <row r="6189" spans="7:16" x14ac:dyDescent="0.25">
      <c r="G6189" s="43"/>
      <c r="H6189" s="43"/>
      <c r="I6189" s="43"/>
      <c r="J6189" s="43"/>
      <c r="K6189" s="133"/>
      <c r="L6189" s="43"/>
      <c r="M6189" s="133"/>
      <c r="N6189" s="133"/>
      <c r="O6189" s="43"/>
      <c r="P6189" s="43"/>
    </row>
    <row r="6190" spans="7:16" x14ac:dyDescent="0.25">
      <c r="G6190" s="43"/>
      <c r="H6190" s="43"/>
      <c r="I6190" s="43"/>
      <c r="J6190" s="43"/>
      <c r="K6190" s="133"/>
      <c r="L6190" s="43"/>
      <c r="M6190" s="133"/>
      <c r="N6190" s="133"/>
      <c r="O6190" s="43"/>
      <c r="P6190" s="43"/>
    </row>
    <row r="6191" spans="7:16" x14ac:dyDescent="0.25">
      <c r="G6191" s="43"/>
      <c r="H6191" s="43"/>
      <c r="I6191" s="43"/>
      <c r="J6191" s="43"/>
      <c r="K6191" s="133"/>
      <c r="L6191" s="43"/>
      <c r="M6191" s="133"/>
      <c r="N6191" s="133"/>
      <c r="O6191" s="43"/>
      <c r="P6191" s="43"/>
    </row>
    <row r="6192" spans="7:16" x14ac:dyDescent="0.25">
      <c r="G6192" s="43"/>
      <c r="H6192" s="43"/>
      <c r="I6192" s="43"/>
      <c r="J6192" s="43"/>
      <c r="K6192" s="133"/>
      <c r="L6192" s="43"/>
      <c r="M6192" s="133"/>
      <c r="N6192" s="133"/>
      <c r="O6192" s="43"/>
      <c r="P6192" s="43"/>
    </row>
    <row r="6193" spans="7:16" x14ac:dyDescent="0.25">
      <c r="G6193" s="43"/>
      <c r="H6193" s="43"/>
      <c r="I6193" s="43"/>
      <c r="J6193" s="43"/>
      <c r="K6193" s="133"/>
      <c r="L6193" s="43"/>
      <c r="M6193" s="133"/>
      <c r="N6193" s="133"/>
      <c r="O6193" s="43"/>
      <c r="P6193" s="43"/>
    </row>
    <row r="6194" spans="7:16" x14ac:dyDescent="0.25">
      <c r="G6194" s="43"/>
      <c r="H6194" s="43"/>
      <c r="I6194" s="43"/>
      <c r="J6194" s="43"/>
      <c r="K6194" s="133"/>
      <c r="L6194" s="43"/>
      <c r="M6194" s="133"/>
      <c r="N6194" s="133"/>
      <c r="O6194" s="43"/>
      <c r="P6194" s="43"/>
    </row>
    <row r="6195" spans="7:16" x14ac:dyDescent="0.25">
      <c r="G6195" s="43"/>
      <c r="H6195" s="43"/>
      <c r="I6195" s="43"/>
      <c r="J6195" s="43"/>
      <c r="K6195" s="133"/>
      <c r="L6195" s="43"/>
      <c r="M6195" s="133"/>
      <c r="N6195" s="133"/>
      <c r="O6195" s="43"/>
      <c r="P6195" s="43"/>
    </row>
    <row r="6196" spans="7:16" x14ac:dyDescent="0.25">
      <c r="G6196" s="43"/>
      <c r="H6196" s="43"/>
      <c r="I6196" s="43"/>
      <c r="J6196" s="43"/>
      <c r="K6196" s="133"/>
      <c r="L6196" s="43"/>
      <c r="M6196" s="133"/>
      <c r="N6196" s="133"/>
      <c r="O6196" s="43"/>
      <c r="P6196" s="43"/>
    </row>
    <row r="6197" spans="7:16" x14ac:dyDescent="0.25">
      <c r="G6197" s="43"/>
      <c r="H6197" s="43"/>
      <c r="I6197" s="43"/>
      <c r="J6197" s="43"/>
      <c r="K6197" s="133"/>
      <c r="L6197" s="43"/>
      <c r="M6197" s="133"/>
      <c r="N6197" s="133"/>
      <c r="O6197" s="43"/>
      <c r="P6197" s="43"/>
    </row>
    <row r="6198" spans="7:16" x14ac:dyDescent="0.25">
      <c r="G6198" s="43"/>
      <c r="H6198" s="43"/>
      <c r="I6198" s="43"/>
      <c r="J6198" s="43"/>
      <c r="K6198" s="133"/>
      <c r="L6198" s="43"/>
      <c r="M6198" s="133"/>
      <c r="N6198" s="133"/>
      <c r="O6198" s="43"/>
      <c r="P6198" s="43"/>
    </row>
    <row r="6199" spans="7:16" x14ac:dyDescent="0.25">
      <c r="G6199" s="43"/>
      <c r="H6199" s="43"/>
      <c r="I6199" s="43"/>
      <c r="J6199" s="43"/>
      <c r="K6199" s="133"/>
      <c r="L6199" s="43"/>
      <c r="M6199" s="133"/>
      <c r="N6199" s="133"/>
      <c r="O6199" s="43"/>
      <c r="P6199" s="43"/>
    </row>
    <row r="6200" spans="7:16" x14ac:dyDescent="0.25">
      <c r="G6200" s="43"/>
      <c r="H6200" s="43"/>
      <c r="I6200" s="43"/>
      <c r="J6200" s="43"/>
      <c r="K6200" s="133"/>
      <c r="L6200" s="43"/>
      <c r="M6200" s="133"/>
      <c r="N6200" s="133"/>
      <c r="O6200" s="43"/>
      <c r="P6200" s="43"/>
    </row>
    <row r="6201" spans="7:16" x14ac:dyDescent="0.25">
      <c r="G6201" s="43"/>
      <c r="H6201" s="43"/>
      <c r="I6201" s="43"/>
      <c r="J6201" s="43"/>
      <c r="K6201" s="133"/>
      <c r="L6201" s="43"/>
      <c r="M6201" s="133"/>
      <c r="N6201" s="133"/>
      <c r="O6201" s="43"/>
      <c r="P6201" s="43"/>
    </row>
    <row r="6202" spans="7:16" x14ac:dyDescent="0.25">
      <c r="G6202" s="43"/>
      <c r="H6202" s="43"/>
      <c r="I6202" s="43"/>
      <c r="J6202" s="43"/>
      <c r="K6202" s="133"/>
      <c r="L6202" s="43"/>
      <c r="M6202" s="133"/>
      <c r="N6202" s="133"/>
      <c r="O6202" s="43"/>
      <c r="P6202" s="43"/>
    </row>
    <row r="6203" spans="7:16" x14ac:dyDescent="0.25">
      <c r="G6203" s="43"/>
      <c r="H6203" s="43"/>
      <c r="I6203" s="43"/>
      <c r="J6203" s="43"/>
      <c r="K6203" s="133"/>
      <c r="L6203" s="43"/>
      <c r="M6203" s="133"/>
      <c r="N6203" s="133"/>
      <c r="O6203" s="43"/>
      <c r="P6203" s="43"/>
    </row>
    <row r="6204" spans="7:16" x14ac:dyDescent="0.25">
      <c r="G6204" s="43"/>
      <c r="H6204" s="43"/>
      <c r="I6204" s="43"/>
      <c r="J6204" s="43"/>
      <c r="K6204" s="133"/>
      <c r="L6204" s="43"/>
      <c r="M6204" s="133"/>
      <c r="N6204" s="133"/>
      <c r="O6204" s="43"/>
      <c r="P6204" s="43"/>
    </row>
    <row r="6205" spans="7:16" x14ac:dyDescent="0.25">
      <c r="G6205" s="43"/>
      <c r="H6205" s="43"/>
      <c r="I6205" s="43"/>
      <c r="J6205" s="43"/>
      <c r="K6205" s="133"/>
      <c r="L6205" s="43"/>
      <c r="M6205" s="133"/>
      <c r="N6205" s="133"/>
      <c r="O6205" s="43"/>
      <c r="P6205" s="43"/>
    </row>
    <row r="6206" spans="7:16" x14ac:dyDescent="0.25">
      <c r="G6206" s="43"/>
      <c r="H6206" s="43"/>
      <c r="I6206" s="43"/>
      <c r="J6206" s="43"/>
      <c r="K6206" s="133"/>
      <c r="L6206" s="43"/>
      <c r="M6206" s="133"/>
      <c r="N6206" s="133"/>
      <c r="O6206" s="43"/>
      <c r="P6206" s="43"/>
    </row>
    <row r="6207" spans="7:16" x14ac:dyDescent="0.25">
      <c r="G6207" s="43"/>
      <c r="H6207" s="43"/>
      <c r="I6207" s="43"/>
      <c r="J6207" s="43"/>
      <c r="K6207" s="133"/>
      <c r="L6207" s="43"/>
      <c r="M6207" s="133"/>
      <c r="N6207" s="133"/>
      <c r="O6207" s="43"/>
      <c r="P6207" s="43"/>
    </row>
    <row r="6208" spans="7:16" x14ac:dyDescent="0.25">
      <c r="G6208" s="43"/>
      <c r="H6208" s="43"/>
      <c r="I6208" s="43"/>
      <c r="J6208" s="43"/>
      <c r="K6208" s="133"/>
      <c r="L6208" s="43"/>
      <c r="M6208" s="133"/>
      <c r="N6208" s="133"/>
      <c r="O6208" s="43"/>
      <c r="P6208" s="43"/>
    </row>
    <row r="6209" spans="7:16" x14ac:dyDescent="0.25">
      <c r="G6209" s="43"/>
      <c r="H6209" s="43"/>
      <c r="I6209" s="43"/>
      <c r="J6209" s="43"/>
      <c r="K6209" s="133"/>
      <c r="L6209" s="43"/>
      <c r="M6209" s="133"/>
      <c r="N6209" s="133"/>
      <c r="O6209" s="43"/>
      <c r="P6209" s="43"/>
    </row>
    <row r="6210" spans="7:16" x14ac:dyDescent="0.25">
      <c r="G6210" s="43"/>
      <c r="H6210" s="43"/>
      <c r="I6210" s="43"/>
      <c r="J6210" s="43"/>
      <c r="K6210" s="133"/>
      <c r="L6210" s="43"/>
      <c r="M6210" s="133"/>
      <c r="N6210" s="133"/>
      <c r="O6210" s="43"/>
      <c r="P6210" s="43"/>
    </row>
    <row r="6211" spans="7:16" x14ac:dyDescent="0.25">
      <c r="G6211" s="43"/>
      <c r="H6211" s="43"/>
      <c r="I6211" s="43"/>
      <c r="J6211" s="43"/>
      <c r="K6211" s="133"/>
      <c r="L6211" s="43"/>
      <c r="M6211" s="133"/>
      <c r="N6211" s="133"/>
      <c r="O6211" s="43"/>
      <c r="P6211" s="43"/>
    </row>
    <row r="6212" spans="7:16" x14ac:dyDescent="0.25">
      <c r="G6212" s="43"/>
      <c r="H6212" s="43"/>
      <c r="I6212" s="43"/>
      <c r="J6212" s="43"/>
      <c r="K6212" s="133"/>
      <c r="L6212" s="43"/>
      <c r="M6212" s="133"/>
      <c r="N6212" s="133"/>
      <c r="O6212" s="43"/>
      <c r="P6212" s="43"/>
    </row>
    <row r="6213" spans="7:16" x14ac:dyDescent="0.25">
      <c r="G6213" s="43"/>
      <c r="H6213" s="43"/>
      <c r="I6213" s="43"/>
      <c r="J6213" s="43"/>
      <c r="K6213" s="133"/>
      <c r="L6213" s="43"/>
      <c r="M6213" s="133"/>
      <c r="N6213" s="133"/>
      <c r="O6213" s="43"/>
      <c r="P6213" s="43"/>
    </row>
    <row r="6214" spans="7:16" x14ac:dyDescent="0.25">
      <c r="G6214" s="43"/>
      <c r="H6214" s="43"/>
      <c r="I6214" s="43"/>
      <c r="J6214" s="43"/>
      <c r="K6214" s="133"/>
      <c r="L6214" s="43"/>
      <c r="M6214" s="133"/>
      <c r="N6214" s="133"/>
      <c r="O6214" s="43"/>
      <c r="P6214" s="43"/>
    </row>
    <row r="6215" spans="7:16" x14ac:dyDescent="0.25">
      <c r="G6215" s="43"/>
      <c r="H6215" s="43"/>
      <c r="I6215" s="43"/>
      <c r="J6215" s="43"/>
      <c r="K6215" s="133"/>
      <c r="L6215" s="43"/>
      <c r="M6215" s="133"/>
      <c r="N6215" s="133"/>
      <c r="O6215" s="43"/>
      <c r="P6215" s="43"/>
    </row>
    <row r="6216" spans="7:16" x14ac:dyDescent="0.25">
      <c r="G6216" s="43"/>
      <c r="H6216" s="43"/>
      <c r="I6216" s="43"/>
      <c r="J6216" s="43"/>
      <c r="K6216" s="133"/>
      <c r="L6216" s="43"/>
      <c r="M6216" s="133"/>
      <c r="N6216" s="133"/>
      <c r="O6216" s="43"/>
      <c r="P6216" s="43"/>
    </row>
    <row r="6217" spans="7:16" x14ac:dyDescent="0.25">
      <c r="G6217" s="43"/>
      <c r="H6217" s="43"/>
      <c r="I6217" s="43"/>
      <c r="J6217" s="43"/>
      <c r="K6217" s="133"/>
      <c r="L6217" s="43"/>
      <c r="M6217" s="133"/>
      <c r="N6217" s="133"/>
      <c r="O6217" s="43"/>
      <c r="P6217" s="43"/>
    </row>
    <row r="6218" spans="7:16" x14ac:dyDescent="0.25">
      <c r="G6218" s="43"/>
      <c r="H6218" s="43"/>
      <c r="I6218" s="43"/>
      <c r="J6218" s="43"/>
      <c r="K6218" s="133"/>
      <c r="L6218" s="43"/>
      <c r="M6218" s="133"/>
      <c r="N6218" s="133"/>
      <c r="O6218" s="43"/>
      <c r="P6218" s="43"/>
    </row>
    <row r="6219" spans="7:16" x14ac:dyDescent="0.25">
      <c r="G6219" s="43"/>
      <c r="H6219" s="43"/>
      <c r="I6219" s="43"/>
      <c r="J6219" s="43"/>
      <c r="K6219" s="133"/>
      <c r="L6219" s="43"/>
      <c r="M6219" s="133"/>
      <c r="N6219" s="133"/>
      <c r="O6219" s="43"/>
      <c r="P6219" s="43"/>
    </row>
    <row r="6220" spans="7:16" x14ac:dyDescent="0.25">
      <c r="G6220" s="43"/>
      <c r="H6220" s="43"/>
      <c r="I6220" s="43"/>
      <c r="J6220" s="43"/>
      <c r="K6220" s="133"/>
      <c r="L6220" s="43"/>
      <c r="M6220" s="133"/>
      <c r="N6220" s="133"/>
      <c r="O6220" s="43"/>
      <c r="P6220" s="43"/>
    </row>
    <row r="6221" spans="7:16" x14ac:dyDescent="0.25">
      <c r="G6221" s="43"/>
      <c r="H6221" s="43"/>
      <c r="I6221" s="43"/>
      <c r="J6221" s="43"/>
      <c r="K6221" s="133"/>
      <c r="L6221" s="43"/>
      <c r="M6221" s="133"/>
      <c r="N6221" s="133"/>
      <c r="O6221" s="43"/>
      <c r="P6221" s="43"/>
    </row>
    <row r="6222" spans="7:16" x14ac:dyDescent="0.25">
      <c r="G6222" s="43"/>
      <c r="H6222" s="43"/>
      <c r="I6222" s="43"/>
      <c r="J6222" s="43"/>
      <c r="K6222" s="133"/>
      <c r="L6222" s="43"/>
      <c r="M6222" s="133"/>
      <c r="N6222" s="133"/>
      <c r="O6222" s="43"/>
      <c r="P6222" s="43"/>
    </row>
    <row r="6223" spans="7:16" x14ac:dyDescent="0.25">
      <c r="G6223" s="43"/>
      <c r="H6223" s="43"/>
      <c r="I6223" s="43"/>
      <c r="J6223" s="43"/>
      <c r="K6223" s="133"/>
      <c r="L6223" s="43"/>
      <c r="M6223" s="133"/>
      <c r="N6223" s="133"/>
      <c r="O6223" s="43"/>
      <c r="P6223" s="43"/>
    </row>
    <row r="6224" spans="7:16" x14ac:dyDescent="0.25">
      <c r="G6224" s="43"/>
      <c r="H6224" s="43"/>
      <c r="I6224" s="43"/>
      <c r="J6224" s="43"/>
      <c r="K6224" s="133"/>
      <c r="L6224" s="43"/>
      <c r="M6224" s="133"/>
      <c r="N6224" s="133"/>
      <c r="O6224" s="43"/>
      <c r="P6224" s="43"/>
    </row>
    <row r="6225" spans="7:16" x14ac:dyDescent="0.25">
      <c r="G6225" s="43"/>
      <c r="H6225" s="43"/>
      <c r="I6225" s="43"/>
      <c r="J6225" s="43"/>
      <c r="K6225" s="133"/>
      <c r="L6225" s="43"/>
      <c r="M6225" s="133"/>
      <c r="N6225" s="133"/>
      <c r="O6225" s="43"/>
      <c r="P6225" s="43"/>
    </row>
    <row r="6226" spans="7:16" x14ac:dyDescent="0.25">
      <c r="G6226" s="43"/>
      <c r="H6226" s="43"/>
      <c r="I6226" s="43"/>
      <c r="J6226" s="43"/>
      <c r="K6226" s="133"/>
      <c r="L6226" s="43"/>
      <c r="M6226" s="133"/>
      <c r="N6226" s="133"/>
      <c r="O6226" s="43"/>
      <c r="P6226" s="43"/>
    </row>
    <row r="6227" spans="7:16" x14ac:dyDescent="0.25">
      <c r="G6227" s="43"/>
      <c r="H6227" s="43"/>
      <c r="I6227" s="43"/>
      <c r="J6227" s="43"/>
      <c r="K6227" s="133"/>
      <c r="L6227" s="43"/>
      <c r="M6227" s="133"/>
      <c r="N6227" s="133"/>
      <c r="O6227" s="43"/>
      <c r="P6227" s="43"/>
    </row>
    <row r="6228" spans="7:16" x14ac:dyDescent="0.25">
      <c r="G6228" s="43"/>
      <c r="H6228" s="43"/>
      <c r="I6228" s="43"/>
      <c r="J6228" s="43"/>
      <c r="K6228" s="133"/>
      <c r="L6228" s="43"/>
      <c r="M6228" s="133"/>
      <c r="N6228" s="133"/>
      <c r="O6228" s="43"/>
      <c r="P6228" s="43"/>
    </row>
    <row r="6229" spans="7:16" x14ac:dyDescent="0.25">
      <c r="G6229" s="43"/>
      <c r="H6229" s="43"/>
      <c r="I6229" s="43"/>
      <c r="J6229" s="43"/>
      <c r="K6229" s="133"/>
      <c r="L6229" s="43"/>
      <c r="M6229" s="133"/>
      <c r="N6229" s="133"/>
      <c r="O6229" s="43"/>
      <c r="P6229" s="43"/>
    </row>
    <row r="6230" spans="7:16" x14ac:dyDescent="0.25">
      <c r="G6230" s="43"/>
      <c r="H6230" s="43"/>
      <c r="I6230" s="43"/>
      <c r="J6230" s="43"/>
      <c r="K6230" s="133"/>
      <c r="L6230" s="43"/>
      <c r="M6230" s="133"/>
      <c r="N6230" s="133"/>
      <c r="O6230" s="43"/>
      <c r="P6230" s="43"/>
    </row>
    <row r="6231" spans="7:16" x14ac:dyDescent="0.25">
      <c r="G6231" s="43"/>
      <c r="H6231" s="43"/>
      <c r="I6231" s="43"/>
      <c r="J6231" s="43"/>
      <c r="K6231" s="133"/>
      <c r="L6231" s="43"/>
      <c r="M6231" s="133"/>
      <c r="N6231" s="133"/>
      <c r="O6231" s="43"/>
      <c r="P6231" s="43"/>
    </row>
    <row r="6232" spans="7:16" x14ac:dyDescent="0.25">
      <c r="G6232" s="43"/>
      <c r="H6232" s="43"/>
      <c r="I6232" s="43"/>
      <c r="J6232" s="43"/>
      <c r="K6232" s="133"/>
      <c r="L6232" s="43"/>
      <c r="M6232" s="133"/>
      <c r="N6232" s="133"/>
      <c r="O6232" s="43"/>
      <c r="P6232" s="43"/>
    </row>
    <row r="6233" spans="7:16" x14ac:dyDescent="0.25">
      <c r="G6233" s="43"/>
      <c r="H6233" s="43"/>
      <c r="I6233" s="43"/>
      <c r="J6233" s="43"/>
      <c r="K6233" s="133"/>
      <c r="L6233" s="43"/>
      <c r="M6233" s="133"/>
      <c r="N6233" s="133"/>
      <c r="O6233" s="43"/>
      <c r="P6233" s="43"/>
    </row>
    <row r="6234" spans="7:16" x14ac:dyDescent="0.25">
      <c r="G6234" s="43"/>
      <c r="H6234" s="43"/>
      <c r="I6234" s="43"/>
      <c r="J6234" s="43"/>
      <c r="K6234" s="133"/>
      <c r="L6234" s="43"/>
      <c r="M6234" s="133"/>
      <c r="N6234" s="133"/>
      <c r="O6234" s="43"/>
      <c r="P6234" s="43"/>
    </row>
    <row r="6235" spans="7:16" x14ac:dyDescent="0.25">
      <c r="G6235" s="43"/>
      <c r="H6235" s="43"/>
      <c r="I6235" s="43"/>
      <c r="J6235" s="43"/>
      <c r="K6235" s="133"/>
      <c r="L6235" s="43"/>
      <c r="M6235" s="133"/>
      <c r="N6235" s="133"/>
      <c r="O6235" s="43"/>
      <c r="P6235" s="43"/>
    </row>
    <row r="6236" spans="7:16" x14ac:dyDescent="0.25">
      <c r="G6236" s="43"/>
      <c r="H6236" s="43"/>
      <c r="I6236" s="43"/>
      <c r="J6236" s="43"/>
      <c r="K6236" s="133"/>
      <c r="L6236" s="43"/>
      <c r="M6236" s="133"/>
      <c r="N6236" s="133"/>
      <c r="O6236" s="43"/>
      <c r="P6236" s="43"/>
    </row>
    <row r="6237" spans="7:16" x14ac:dyDescent="0.25">
      <c r="G6237" s="43"/>
      <c r="H6237" s="43"/>
      <c r="I6237" s="43"/>
      <c r="J6237" s="43"/>
      <c r="K6237" s="133"/>
      <c r="L6237" s="43"/>
      <c r="M6237" s="133"/>
      <c r="N6237" s="133"/>
      <c r="O6237" s="43"/>
      <c r="P6237" s="43"/>
    </row>
    <row r="6238" spans="7:16" x14ac:dyDescent="0.25">
      <c r="G6238" s="43"/>
      <c r="H6238" s="43"/>
      <c r="I6238" s="43"/>
      <c r="J6238" s="43"/>
      <c r="K6238" s="133"/>
      <c r="L6238" s="43"/>
      <c r="M6238" s="133"/>
      <c r="N6238" s="133"/>
      <c r="O6238" s="43"/>
      <c r="P6238" s="43"/>
    </row>
    <row r="6239" spans="7:16" x14ac:dyDescent="0.25">
      <c r="G6239" s="43"/>
      <c r="H6239" s="43"/>
      <c r="I6239" s="43"/>
      <c r="J6239" s="43"/>
      <c r="K6239" s="133"/>
      <c r="L6239" s="43"/>
      <c r="M6239" s="133"/>
      <c r="N6239" s="133"/>
      <c r="O6239" s="43"/>
      <c r="P6239" s="43"/>
    </row>
    <row r="6240" spans="7:16" x14ac:dyDescent="0.25">
      <c r="G6240" s="43"/>
      <c r="H6240" s="43"/>
      <c r="I6240" s="43"/>
      <c r="J6240" s="43"/>
      <c r="K6240" s="133"/>
      <c r="L6240" s="43"/>
      <c r="M6240" s="133"/>
      <c r="N6240" s="133"/>
      <c r="O6240" s="43"/>
      <c r="P6240" s="43"/>
    </row>
    <row r="6241" spans="7:16" x14ac:dyDescent="0.25">
      <c r="G6241" s="43"/>
      <c r="H6241" s="43"/>
      <c r="I6241" s="43"/>
      <c r="J6241" s="43"/>
      <c r="K6241" s="133"/>
      <c r="L6241" s="43"/>
      <c r="M6241" s="133"/>
      <c r="N6241" s="133"/>
      <c r="O6241" s="43"/>
      <c r="P6241" s="43"/>
    </row>
    <row r="6242" spans="7:16" x14ac:dyDescent="0.25">
      <c r="G6242" s="43"/>
      <c r="H6242" s="43"/>
      <c r="I6242" s="43"/>
      <c r="J6242" s="43"/>
      <c r="K6242" s="133"/>
      <c r="L6242" s="43"/>
      <c r="M6242" s="133"/>
      <c r="N6242" s="133"/>
      <c r="O6242" s="43"/>
      <c r="P6242" s="43"/>
    </row>
    <row r="6243" spans="7:16" x14ac:dyDescent="0.25">
      <c r="G6243" s="43"/>
      <c r="H6243" s="43"/>
      <c r="I6243" s="43"/>
      <c r="J6243" s="43"/>
      <c r="K6243" s="133"/>
      <c r="L6243" s="43"/>
      <c r="M6243" s="133"/>
      <c r="N6243" s="133"/>
      <c r="O6243" s="43"/>
      <c r="P6243" s="43"/>
    </row>
    <row r="6244" spans="7:16" x14ac:dyDescent="0.25">
      <c r="G6244" s="43"/>
      <c r="H6244" s="43"/>
      <c r="I6244" s="43"/>
      <c r="J6244" s="43"/>
      <c r="K6244" s="133"/>
      <c r="L6244" s="43"/>
      <c r="M6244" s="133"/>
      <c r="N6244" s="133"/>
      <c r="O6244" s="43"/>
      <c r="P6244" s="43"/>
    </row>
    <row r="6245" spans="7:16" x14ac:dyDescent="0.25">
      <c r="G6245" s="43"/>
      <c r="H6245" s="43"/>
      <c r="I6245" s="43"/>
      <c r="J6245" s="43"/>
      <c r="K6245" s="133"/>
      <c r="L6245" s="43"/>
      <c r="M6245" s="133"/>
      <c r="N6245" s="133"/>
      <c r="O6245" s="43"/>
      <c r="P6245" s="43"/>
    </row>
    <row r="6246" spans="7:16" x14ac:dyDescent="0.25">
      <c r="G6246" s="43"/>
      <c r="H6246" s="43"/>
      <c r="I6246" s="43"/>
      <c r="J6246" s="43"/>
      <c r="K6246" s="133"/>
      <c r="L6246" s="43"/>
      <c r="M6246" s="133"/>
      <c r="N6246" s="133"/>
      <c r="O6246" s="43"/>
      <c r="P6246" s="43"/>
    </row>
    <row r="6247" spans="7:16" x14ac:dyDescent="0.25">
      <c r="G6247" s="43"/>
      <c r="H6247" s="43"/>
      <c r="I6247" s="43"/>
      <c r="J6247" s="43"/>
      <c r="K6247" s="133"/>
      <c r="L6247" s="43"/>
      <c r="M6247" s="133"/>
      <c r="N6247" s="133"/>
      <c r="O6247" s="43"/>
      <c r="P6247" s="43"/>
    </row>
    <row r="6248" spans="7:16" x14ac:dyDescent="0.25">
      <c r="G6248" s="43"/>
      <c r="H6248" s="43"/>
      <c r="I6248" s="43"/>
      <c r="J6248" s="43"/>
      <c r="K6248" s="133"/>
      <c r="L6248" s="43"/>
      <c r="M6248" s="133"/>
      <c r="N6248" s="133"/>
      <c r="O6248" s="43"/>
      <c r="P6248" s="43"/>
    </row>
    <row r="6249" spans="7:16" x14ac:dyDescent="0.25">
      <c r="G6249" s="43"/>
      <c r="H6249" s="43"/>
      <c r="I6249" s="43"/>
      <c r="J6249" s="43"/>
      <c r="K6249" s="133"/>
      <c r="L6249" s="43"/>
      <c r="M6249" s="133"/>
      <c r="N6249" s="133"/>
      <c r="O6249" s="43"/>
      <c r="P6249" s="43"/>
    </row>
    <row r="6250" spans="7:16" x14ac:dyDescent="0.25">
      <c r="G6250" s="43"/>
      <c r="H6250" s="43"/>
      <c r="I6250" s="43"/>
      <c r="J6250" s="43"/>
      <c r="K6250" s="133"/>
      <c r="L6250" s="43"/>
      <c r="M6250" s="133"/>
      <c r="N6250" s="133"/>
      <c r="O6250" s="43"/>
      <c r="P6250" s="43"/>
    </row>
    <row r="6251" spans="7:16" x14ac:dyDescent="0.25">
      <c r="G6251" s="43"/>
      <c r="H6251" s="43"/>
      <c r="I6251" s="43"/>
      <c r="J6251" s="43"/>
      <c r="K6251" s="133"/>
      <c r="L6251" s="43"/>
      <c r="M6251" s="133"/>
      <c r="N6251" s="133"/>
      <c r="O6251" s="43"/>
      <c r="P6251" s="43"/>
    </row>
    <row r="6252" spans="7:16" x14ac:dyDescent="0.25">
      <c r="G6252" s="43"/>
      <c r="H6252" s="43"/>
      <c r="I6252" s="43"/>
      <c r="J6252" s="43"/>
      <c r="K6252" s="133"/>
      <c r="L6252" s="43"/>
      <c r="M6252" s="133"/>
      <c r="N6252" s="133"/>
      <c r="O6252" s="43"/>
      <c r="P6252" s="43"/>
    </row>
    <row r="6253" spans="7:16" x14ac:dyDescent="0.25">
      <c r="G6253" s="43"/>
      <c r="H6253" s="43"/>
      <c r="I6253" s="43"/>
      <c r="J6253" s="43"/>
      <c r="K6253" s="133"/>
      <c r="L6253" s="43"/>
      <c r="M6253" s="133"/>
      <c r="N6253" s="133"/>
      <c r="O6253" s="43"/>
      <c r="P6253" s="43"/>
    </row>
    <row r="6254" spans="7:16" x14ac:dyDescent="0.25">
      <c r="G6254" s="43"/>
      <c r="H6254" s="43"/>
      <c r="I6254" s="43"/>
      <c r="J6254" s="43"/>
      <c r="K6254" s="133"/>
      <c r="L6254" s="43"/>
      <c r="M6254" s="133"/>
      <c r="N6254" s="133"/>
      <c r="O6254" s="43"/>
      <c r="P6254" s="43"/>
    </row>
    <row r="6255" spans="7:16" x14ac:dyDescent="0.25">
      <c r="G6255" s="43"/>
      <c r="H6255" s="43"/>
      <c r="I6255" s="43"/>
      <c r="J6255" s="43"/>
      <c r="K6255" s="133"/>
      <c r="L6255" s="43"/>
      <c r="M6255" s="133"/>
      <c r="N6255" s="133"/>
      <c r="O6255" s="43"/>
      <c r="P6255" s="43"/>
    </row>
    <row r="6256" spans="7:16" x14ac:dyDescent="0.25">
      <c r="G6256" s="43"/>
      <c r="H6256" s="43"/>
      <c r="I6256" s="43"/>
      <c r="J6256" s="43"/>
      <c r="K6256" s="133"/>
      <c r="L6256" s="43"/>
      <c r="M6256" s="133"/>
      <c r="N6256" s="133"/>
      <c r="O6256" s="43"/>
      <c r="P6256" s="43"/>
    </row>
    <row r="6257" spans="7:16" x14ac:dyDescent="0.25">
      <c r="G6257" s="43"/>
      <c r="H6257" s="43"/>
      <c r="I6257" s="43"/>
      <c r="J6257" s="43"/>
      <c r="K6257" s="133"/>
      <c r="L6257" s="43"/>
      <c r="M6257" s="133"/>
      <c r="N6257" s="133"/>
      <c r="O6257" s="43"/>
      <c r="P6257" s="43"/>
    </row>
    <row r="6258" spans="7:16" x14ac:dyDescent="0.25">
      <c r="G6258" s="43"/>
      <c r="H6258" s="43"/>
      <c r="I6258" s="43"/>
      <c r="J6258" s="43"/>
      <c r="K6258" s="133"/>
      <c r="L6258" s="43"/>
      <c r="M6258" s="133"/>
      <c r="N6258" s="133"/>
      <c r="O6258" s="43"/>
      <c r="P6258" s="43"/>
    </row>
    <row r="6259" spans="7:16" x14ac:dyDescent="0.25">
      <c r="G6259" s="43"/>
      <c r="H6259" s="43"/>
      <c r="I6259" s="43"/>
      <c r="J6259" s="43"/>
      <c r="K6259" s="133"/>
      <c r="L6259" s="43"/>
      <c r="M6259" s="133"/>
      <c r="N6259" s="133"/>
      <c r="O6259" s="43"/>
      <c r="P6259" s="43"/>
    </row>
    <row r="6260" spans="7:16" x14ac:dyDescent="0.25">
      <c r="G6260" s="43"/>
      <c r="H6260" s="43"/>
      <c r="I6260" s="43"/>
      <c r="J6260" s="43"/>
      <c r="K6260" s="133"/>
      <c r="L6260" s="43"/>
      <c r="M6260" s="133"/>
      <c r="N6260" s="133"/>
      <c r="O6260" s="43"/>
      <c r="P6260" s="43"/>
    </row>
    <row r="6261" spans="7:16" x14ac:dyDescent="0.25">
      <c r="G6261" s="43"/>
      <c r="H6261" s="43"/>
      <c r="I6261" s="43"/>
      <c r="J6261" s="43"/>
      <c r="K6261" s="133"/>
      <c r="L6261" s="43"/>
      <c r="M6261" s="133"/>
      <c r="N6261" s="133"/>
      <c r="O6261" s="43"/>
      <c r="P6261" s="43"/>
    </row>
    <row r="6262" spans="7:16" x14ac:dyDescent="0.25">
      <c r="G6262" s="43"/>
      <c r="H6262" s="43"/>
      <c r="I6262" s="43"/>
      <c r="J6262" s="43"/>
      <c r="K6262" s="133"/>
      <c r="L6262" s="43"/>
      <c r="M6262" s="133"/>
      <c r="N6262" s="133"/>
      <c r="O6262" s="43"/>
      <c r="P6262" s="43"/>
    </row>
    <row r="6263" spans="7:16" x14ac:dyDescent="0.25">
      <c r="G6263" s="43"/>
      <c r="H6263" s="43"/>
      <c r="I6263" s="43"/>
      <c r="J6263" s="43"/>
      <c r="K6263" s="133"/>
      <c r="L6263" s="43"/>
      <c r="M6263" s="133"/>
      <c r="N6263" s="133"/>
      <c r="O6263" s="43"/>
      <c r="P6263" s="43"/>
    </row>
    <row r="6264" spans="7:16" x14ac:dyDescent="0.25">
      <c r="G6264" s="43"/>
      <c r="H6264" s="43"/>
      <c r="I6264" s="43"/>
      <c r="J6264" s="43"/>
      <c r="K6264" s="133"/>
      <c r="L6264" s="43"/>
      <c r="M6264" s="133"/>
      <c r="N6264" s="133"/>
      <c r="O6264" s="43"/>
      <c r="P6264" s="43"/>
    </row>
    <row r="6265" spans="7:16" x14ac:dyDescent="0.25">
      <c r="G6265" s="43"/>
      <c r="H6265" s="43"/>
      <c r="I6265" s="43"/>
      <c r="J6265" s="43"/>
      <c r="K6265" s="133"/>
      <c r="L6265" s="43"/>
      <c r="M6265" s="133"/>
      <c r="N6265" s="133"/>
      <c r="O6265" s="43"/>
      <c r="P6265" s="43"/>
    </row>
    <row r="6266" spans="7:16" x14ac:dyDescent="0.25">
      <c r="G6266" s="43"/>
      <c r="H6266" s="43"/>
      <c r="I6266" s="43"/>
      <c r="J6266" s="43"/>
      <c r="K6266" s="133"/>
      <c r="L6266" s="43"/>
      <c r="M6266" s="133"/>
      <c r="N6266" s="133"/>
      <c r="O6266" s="43"/>
      <c r="P6266" s="43"/>
    </row>
    <row r="6267" spans="7:16" x14ac:dyDescent="0.25">
      <c r="G6267" s="43"/>
      <c r="H6267" s="43"/>
      <c r="I6267" s="43"/>
      <c r="J6267" s="43"/>
      <c r="K6267" s="133"/>
      <c r="L6267" s="43"/>
      <c r="M6267" s="133"/>
      <c r="N6267" s="133"/>
      <c r="O6267" s="43"/>
      <c r="P6267" s="43"/>
    </row>
    <row r="6268" spans="7:16" x14ac:dyDescent="0.25">
      <c r="G6268" s="43"/>
      <c r="H6268" s="43"/>
      <c r="I6268" s="43"/>
      <c r="J6268" s="43"/>
      <c r="K6268" s="133"/>
      <c r="L6268" s="43"/>
      <c r="M6268" s="133"/>
      <c r="N6268" s="133"/>
      <c r="O6268" s="43"/>
      <c r="P6268" s="43"/>
    </row>
    <row r="6269" spans="7:16" x14ac:dyDescent="0.25">
      <c r="G6269" s="43"/>
      <c r="H6269" s="43"/>
      <c r="I6269" s="43"/>
      <c r="J6269" s="43"/>
      <c r="K6269" s="133"/>
      <c r="L6269" s="43"/>
      <c r="M6269" s="133"/>
      <c r="N6269" s="133"/>
      <c r="O6269" s="43"/>
      <c r="P6269" s="43"/>
    </row>
    <row r="6270" spans="7:16" x14ac:dyDescent="0.25">
      <c r="G6270" s="43"/>
      <c r="H6270" s="43"/>
      <c r="I6270" s="43"/>
      <c r="J6270" s="43"/>
      <c r="K6270" s="133"/>
      <c r="L6270" s="43"/>
      <c r="M6270" s="133"/>
      <c r="N6270" s="133"/>
      <c r="O6270" s="43"/>
      <c r="P6270" s="43"/>
    </row>
    <row r="6271" spans="7:16" x14ac:dyDescent="0.25">
      <c r="G6271" s="43"/>
      <c r="H6271" s="43"/>
      <c r="I6271" s="43"/>
      <c r="J6271" s="43"/>
      <c r="K6271" s="133"/>
      <c r="L6271" s="43"/>
      <c r="M6271" s="133"/>
      <c r="N6271" s="133"/>
      <c r="O6271" s="43"/>
      <c r="P6271" s="43"/>
    </row>
    <row r="6272" spans="7:16" x14ac:dyDescent="0.25">
      <c r="G6272" s="43"/>
      <c r="H6272" s="43"/>
      <c r="I6272" s="43"/>
      <c r="J6272" s="43"/>
      <c r="K6272" s="133"/>
      <c r="L6272" s="43"/>
      <c r="M6272" s="133"/>
      <c r="N6272" s="133"/>
      <c r="O6272" s="43"/>
      <c r="P6272" s="43"/>
    </row>
    <row r="6273" spans="7:16" x14ac:dyDescent="0.25">
      <c r="G6273" s="43"/>
      <c r="H6273" s="43"/>
      <c r="I6273" s="43"/>
      <c r="J6273" s="43"/>
      <c r="K6273" s="133"/>
      <c r="L6273" s="43"/>
      <c r="M6273" s="133"/>
      <c r="N6273" s="133"/>
      <c r="O6273" s="43"/>
      <c r="P6273" s="43"/>
    </row>
    <row r="6274" spans="7:16" x14ac:dyDescent="0.25">
      <c r="G6274" s="43"/>
      <c r="H6274" s="43"/>
      <c r="I6274" s="43"/>
      <c r="J6274" s="43"/>
      <c r="K6274" s="133"/>
      <c r="L6274" s="43"/>
      <c r="M6274" s="133"/>
      <c r="N6274" s="133"/>
      <c r="O6274" s="43"/>
      <c r="P6274" s="43"/>
    </row>
    <row r="6275" spans="7:16" x14ac:dyDescent="0.25">
      <c r="G6275" s="43"/>
      <c r="H6275" s="43"/>
      <c r="I6275" s="43"/>
      <c r="J6275" s="43"/>
      <c r="K6275" s="133"/>
      <c r="L6275" s="43"/>
      <c r="M6275" s="133"/>
      <c r="N6275" s="133"/>
      <c r="O6275" s="43"/>
      <c r="P6275" s="43"/>
    </row>
    <row r="6276" spans="7:16" x14ac:dyDescent="0.25">
      <c r="G6276" s="43"/>
      <c r="H6276" s="43"/>
      <c r="I6276" s="43"/>
      <c r="J6276" s="43"/>
      <c r="K6276" s="133"/>
      <c r="L6276" s="43"/>
      <c r="M6276" s="133"/>
      <c r="N6276" s="133"/>
      <c r="O6276" s="43"/>
      <c r="P6276" s="43"/>
    </row>
    <row r="6277" spans="7:16" x14ac:dyDescent="0.25">
      <c r="G6277" s="43"/>
      <c r="H6277" s="43"/>
      <c r="I6277" s="43"/>
      <c r="J6277" s="43"/>
      <c r="K6277" s="133"/>
      <c r="L6277" s="43"/>
      <c r="M6277" s="133"/>
      <c r="N6277" s="133"/>
      <c r="O6277" s="43"/>
      <c r="P6277" s="43"/>
    </row>
    <row r="6278" spans="7:16" x14ac:dyDescent="0.25">
      <c r="G6278" s="43"/>
      <c r="H6278" s="43"/>
      <c r="I6278" s="43"/>
      <c r="J6278" s="43"/>
      <c r="K6278" s="133"/>
      <c r="L6278" s="43"/>
      <c r="M6278" s="133"/>
      <c r="N6278" s="133"/>
      <c r="O6278" s="43"/>
      <c r="P6278" s="43"/>
    </row>
    <row r="6279" spans="7:16" x14ac:dyDescent="0.25">
      <c r="G6279" s="43"/>
      <c r="H6279" s="43"/>
      <c r="I6279" s="43"/>
      <c r="J6279" s="43"/>
      <c r="K6279" s="133"/>
      <c r="L6279" s="43"/>
      <c r="M6279" s="133"/>
      <c r="N6279" s="133"/>
      <c r="O6279" s="43"/>
      <c r="P6279" s="43"/>
    </row>
    <row r="6280" spans="7:16" x14ac:dyDescent="0.25">
      <c r="G6280" s="43"/>
      <c r="H6280" s="43"/>
      <c r="I6280" s="43"/>
      <c r="J6280" s="43"/>
      <c r="K6280" s="133"/>
      <c r="L6280" s="43"/>
      <c r="M6280" s="133"/>
      <c r="N6280" s="133"/>
      <c r="O6280" s="43"/>
      <c r="P6280" s="43"/>
    </row>
    <row r="6281" spans="7:16" x14ac:dyDescent="0.25">
      <c r="G6281" s="43"/>
      <c r="H6281" s="43"/>
      <c r="I6281" s="43"/>
      <c r="J6281" s="43"/>
      <c r="K6281" s="133"/>
      <c r="L6281" s="43"/>
      <c r="M6281" s="133"/>
      <c r="N6281" s="133"/>
      <c r="O6281" s="43"/>
      <c r="P6281" s="43"/>
    </row>
    <row r="6282" spans="7:16" x14ac:dyDescent="0.25">
      <c r="G6282" s="43"/>
      <c r="H6282" s="43"/>
      <c r="I6282" s="43"/>
      <c r="J6282" s="43"/>
      <c r="K6282" s="133"/>
      <c r="L6282" s="43"/>
      <c r="M6282" s="133"/>
      <c r="N6282" s="133"/>
      <c r="O6282" s="43"/>
      <c r="P6282" s="43"/>
    </row>
    <row r="6283" spans="7:16" x14ac:dyDescent="0.25">
      <c r="G6283" s="43"/>
      <c r="H6283" s="43"/>
      <c r="I6283" s="43"/>
      <c r="J6283" s="43"/>
      <c r="K6283" s="133"/>
      <c r="L6283" s="43"/>
      <c r="M6283" s="133"/>
      <c r="N6283" s="133"/>
      <c r="O6283" s="43"/>
      <c r="P6283" s="43"/>
    </row>
    <row r="6284" spans="7:16" x14ac:dyDescent="0.25">
      <c r="G6284" s="43"/>
      <c r="H6284" s="43"/>
      <c r="I6284" s="43"/>
      <c r="J6284" s="43"/>
      <c r="K6284" s="133"/>
      <c r="L6284" s="43"/>
      <c r="M6284" s="133"/>
      <c r="N6284" s="133"/>
      <c r="O6284" s="43"/>
      <c r="P6284" s="43"/>
    </row>
    <row r="6285" spans="7:16" x14ac:dyDescent="0.25">
      <c r="G6285" s="43"/>
      <c r="H6285" s="43"/>
      <c r="I6285" s="43"/>
      <c r="J6285" s="43"/>
      <c r="K6285" s="133"/>
      <c r="L6285" s="43"/>
      <c r="M6285" s="133"/>
      <c r="N6285" s="133"/>
      <c r="O6285" s="43"/>
      <c r="P6285" s="43"/>
    </row>
    <row r="6286" spans="7:16" x14ac:dyDescent="0.25">
      <c r="G6286" s="43"/>
      <c r="H6286" s="43"/>
      <c r="I6286" s="43"/>
      <c r="J6286" s="43"/>
      <c r="K6286" s="133"/>
      <c r="L6286" s="43"/>
      <c r="M6286" s="133"/>
      <c r="N6286" s="133"/>
      <c r="O6286" s="43"/>
      <c r="P6286" s="43"/>
    </row>
    <row r="6287" spans="7:16" x14ac:dyDescent="0.25">
      <c r="G6287" s="43"/>
      <c r="H6287" s="43"/>
      <c r="I6287" s="43"/>
      <c r="J6287" s="43"/>
      <c r="K6287" s="133"/>
      <c r="L6287" s="43"/>
      <c r="M6287" s="133"/>
      <c r="N6287" s="133"/>
      <c r="O6287" s="43"/>
      <c r="P6287" s="43"/>
    </row>
    <row r="6288" spans="7:16" x14ac:dyDescent="0.25">
      <c r="G6288" s="43"/>
      <c r="H6288" s="43"/>
      <c r="I6288" s="43"/>
      <c r="J6288" s="43"/>
      <c r="K6288" s="133"/>
      <c r="L6288" s="43"/>
      <c r="M6288" s="133"/>
      <c r="N6288" s="133"/>
      <c r="O6288" s="43"/>
      <c r="P6288" s="43"/>
    </row>
    <row r="6289" spans="7:16" x14ac:dyDescent="0.25">
      <c r="G6289" s="43"/>
      <c r="H6289" s="43"/>
      <c r="I6289" s="43"/>
      <c r="J6289" s="43"/>
      <c r="K6289" s="133"/>
      <c r="L6289" s="43"/>
      <c r="M6289" s="133"/>
      <c r="N6289" s="133"/>
      <c r="O6289" s="43"/>
      <c r="P6289" s="43"/>
    </row>
    <row r="6290" spans="7:16" x14ac:dyDescent="0.25">
      <c r="G6290" s="43"/>
      <c r="H6290" s="43"/>
      <c r="I6290" s="43"/>
      <c r="J6290" s="43"/>
      <c r="K6290" s="133"/>
      <c r="L6290" s="43"/>
      <c r="M6290" s="133"/>
      <c r="N6290" s="133"/>
      <c r="O6290" s="43"/>
      <c r="P6290" s="43"/>
    </row>
    <row r="6291" spans="7:16" x14ac:dyDescent="0.25">
      <c r="G6291" s="43"/>
      <c r="H6291" s="43"/>
      <c r="I6291" s="43"/>
      <c r="J6291" s="43"/>
      <c r="K6291" s="133"/>
      <c r="L6291" s="43"/>
      <c r="M6291" s="133"/>
      <c r="N6291" s="133"/>
      <c r="O6291" s="43"/>
      <c r="P6291" s="43"/>
    </row>
    <row r="6292" spans="7:16" x14ac:dyDescent="0.25">
      <c r="G6292" s="43"/>
      <c r="H6292" s="43"/>
      <c r="I6292" s="43"/>
      <c r="J6292" s="43"/>
      <c r="K6292" s="133"/>
      <c r="L6292" s="43"/>
      <c r="M6292" s="133"/>
      <c r="N6292" s="133"/>
      <c r="O6292" s="43"/>
      <c r="P6292" s="43"/>
    </row>
    <row r="6293" spans="7:16" x14ac:dyDescent="0.25">
      <c r="G6293" s="43"/>
      <c r="H6293" s="43"/>
      <c r="I6293" s="43"/>
      <c r="J6293" s="43"/>
      <c r="K6293" s="133"/>
      <c r="L6293" s="43"/>
      <c r="M6293" s="133"/>
      <c r="N6293" s="133"/>
      <c r="O6293" s="43"/>
      <c r="P6293" s="43"/>
    </row>
    <row r="6294" spans="7:16" x14ac:dyDescent="0.25">
      <c r="G6294" s="43"/>
      <c r="H6294" s="43"/>
      <c r="I6294" s="43"/>
      <c r="J6294" s="43"/>
      <c r="K6294" s="133"/>
      <c r="L6294" s="43"/>
      <c r="M6294" s="133"/>
      <c r="N6294" s="133"/>
      <c r="O6294" s="43"/>
      <c r="P6294" s="43"/>
    </row>
    <row r="6295" spans="7:16" x14ac:dyDescent="0.25">
      <c r="G6295" s="43"/>
      <c r="H6295" s="43"/>
      <c r="I6295" s="43"/>
      <c r="J6295" s="43"/>
      <c r="K6295" s="133"/>
      <c r="L6295" s="43"/>
      <c r="M6295" s="133"/>
      <c r="N6295" s="133"/>
      <c r="O6295" s="43"/>
      <c r="P6295" s="43"/>
    </row>
    <row r="6296" spans="7:16" x14ac:dyDescent="0.25">
      <c r="G6296" s="43"/>
      <c r="H6296" s="43"/>
      <c r="I6296" s="43"/>
      <c r="J6296" s="43"/>
      <c r="K6296" s="133"/>
      <c r="L6296" s="43"/>
      <c r="M6296" s="133"/>
      <c r="N6296" s="133"/>
      <c r="O6296" s="43"/>
      <c r="P6296" s="43"/>
    </row>
    <row r="6297" spans="7:16" x14ac:dyDescent="0.25">
      <c r="G6297" s="43"/>
      <c r="H6297" s="43"/>
      <c r="I6297" s="43"/>
      <c r="J6297" s="43"/>
      <c r="K6297" s="133"/>
      <c r="L6297" s="43"/>
      <c r="M6297" s="133"/>
      <c r="N6297" s="133"/>
      <c r="O6297" s="43"/>
      <c r="P6297" s="43"/>
    </row>
    <row r="6298" spans="7:16" x14ac:dyDescent="0.25">
      <c r="G6298" s="43"/>
      <c r="H6298" s="43"/>
      <c r="I6298" s="43"/>
      <c r="J6298" s="43"/>
      <c r="K6298" s="133"/>
      <c r="L6298" s="43"/>
      <c r="M6298" s="133"/>
      <c r="N6298" s="133"/>
      <c r="O6298" s="43"/>
      <c r="P6298" s="43"/>
    </row>
    <row r="6299" spans="7:16" x14ac:dyDescent="0.25">
      <c r="G6299" s="43"/>
      <c r="H6299" s="43"/>
      <c r="I6299" s="43"/>
      <c r="J6299" s="43"/>
      <c r="K6299" s="133"/>
      <c r="L6299" s="43"/>
      <c r="M6299" s="133"/>
      <c r="N6299" s="133"/>
      <c r="O6299" s="43"/>
      <c r="P6299" s="43"/>
    </row>
    <row r="6300" spans="7:16" x14ac:dyDescent="0.25">
      <c r="G6300" s="43"/>
      <c r="H6300" s="43"/>
      <c r="I6300" s="43"/>
      <c r="J6300" s="43"/>
      <c r="K6300" s="133"/>
      <c r="L6300" s="43"/>
      <c r="M6300" s="133"/>
      <c r="N6300" s="133"/>
      <c r="O6300" s="43"/>
      <c r="P6300" s="43"/>
    </row>
    <row r="6301" spans="7:16" x14ac:dyDescent="0.25">
      <c r="G6301" s="43"/>
      <c r="H6301" s="43"/>
      <c r="I6301" s="43"/>
      <c r="J6301" s="43"/>
      <c r="K6301" s="133"/>
      <c r="L6301" s="43"/>
      <c r="M6301" s="133"/>
      <c r="N6301" s="133"/>
      <c r="O6301" s="43"/>
      <c r="P6301" s="43"/>
    </row>
    <row r="6302" spans="7:16" x14ac:dyDescent="0.25">
      <c r="G6302" s="43"/>
      <c r="H6302" s="43"/>
      <c r="I6302" s="43"/>
      <c r="J6302" s="43"/>
      <c r="K6302" s="133"/>
      <c r="L6302" s="43"/>
      <c r="M6302" s="133"/>
      <c r="N6302" s="133"/>
      <c r="O6302" s="43"/>
      <c r="P6302" s="43"/>
    </row>
    <row r="6303" spans="7:16" x14ac:dyDescent="0.25">
      <c r="G6303" s="43"/>
      <c r="H6303" s="43"/>
      <c r="I6303" s="43"/>
      <c r="J6303" s="43"/>
      <c r="K6303" s="133"/>
      <c r="L6303" s="43"/>
      <c r="M6303" s="133"/>
      <c r="N6303" s="133"/>
      <c r="O6303" s="43"/>
      <c r="P6303" s="43"/>
    </row>
    <row r="6304" spans="7:16" x14ac:dyDescent="0.25">
      <c r="G6304" s="43"/>
      <c r="H6304" s="43"/>
      <c r="I6304" s="43"/>
      <c r="J6304" s="43"/>
      <c r="K6304" s="133"/>
      <c r="L6304" s="43"/>
      <c r="M6304" s="133"/>
      <c r="N6304" s="133"/>
      <c r="O6304" s="43"/>
      <c r="P6304" s="43"/>
    </row>
    <row r="6305" spans="7:16" x14ac:dyDescent="0.25">
      <c r="G6305" s="43"/>
      <c r="H6305" s="43"/>
      <c r="I6305" s="43"/>
      <c r="J6305" s="43"/>
      <c r="K6305" s="133"/>
      <c r="L6305" s="43"/>
      <c r="M6305" s="133"/>
      <c r="N6305" s="133"/>
      <c r="O6305" s="43"/>
      <c r="P6305" s="43"/>
    </row>
    <row r="6306" spans="7:16" x14ac:dyDescent="0.25">
      <c r="G6306" s="43"/>
      <c r="H6306" s="43"/>
      <c r="I6306" s="43"/>
      <c r="J6306" s="43"/>
      <c r="K6306" s="133"/>
      <c r="L6306" s="43"/>
      <c r="M6306" s="133"/>
      <c r="N6306" s="133"/>
      <c r="O6306" s="43"/>
      <c r="P6306" s="43"/>
    </row>
    <row r="6307" spans="7:16" x14ac:dyDescent="0.25">
      <c r="G6307" s="43"/>
      <c r="H6307" s="43"/>
      <c r="I6307" s="43"/>
      <c r="J6307" s="43"/>
      <c r="K6307" s="133"/>
      <c r="L6307" s="43"/>
      <c r="M6307" s="133"/>
      <c r="N6307" s="133"/>
      <c r="O6307" s="43"/>
      <c r="P6307" s="43"/>
    </row>
    <row r="6308" spans="7:16" x14ac:dyDescent="0.25">
      <c r="G6308" s="43"/>
      <c r="H6308" s="43"/>
      <c r="I6308" s="43"/>
      <c r="J6308" s="43"/>
      <c r="K6308" s="133"/>
      <c r="L6308" s="43"/>
      <c r="M6308" s="133"/>
      <c r="N6308" s="133"/>
      <c r="O6308" s="43"/>
      <c r="P6308" s="43"/>
    </row>
    <row r="6309" spans="7:16" x14ac:dyDescent="0.25">
      <c r="G6309" s="43"/>
      <c r="H6309" s="43"/>
      <c r="I6309" s="43"/>
      <c r="J6309" s="43"/>
      <c r="K6309" s="133"/>
      <c r="L6309" s="43"/>
      <c r="M6309" s="133"/>
      <c r="N6309" s="133"/>
      <c r="O6309" s="43"/>
      <c r="P6309" s="43"/>
    </row>
    <row r="6310" spans="7:16" x14ac:dyDescent="0.25">
      <c r="G6310" s="43"/>
      <c r="H6310" s="43"/>
      <c r="I6310" s="43"/>
      <c r="J6310" s="43"/>
      <c r="K6310" s="133"/>
      <c r="L6310" s="43"/>
      <c r="M6310" s="133"/>
      <c r="N6310" s="133"/>
      <c r="O6310" s="43"/>
      <c r="P6310" s="43"/>
    </row>
    <row r="6311" spans="7:16" x14ac:dyDescent="0.25">
      <c r="G6311" s="43"/>
      <c r="H6311" s="43"/>
      <c r="I6311" s="43"/>
      <c r="J6311" s="43"/>
      <c r="K6311" s="133"/>
      <c r="L6311" s="43"/>
      <c r="M6311" s="133"/>
      <c r="N6311" s="133"/>
      <c r="O6311" s="43"/>
      <c r="P6311" s="43"/>
    </row>
    <row r="6312" spans="7:16" x14ac:dyDescent="0.25">
      <c r="G6312" s="43"/>
      <c r="H6312" s="43"/>
      <c r="I6312" s="43"/>
      <c r="J6312" s="43"/>
      <c r="K6312" s="133"/>
      <c r="L6312" s="43"/>
      <c r="M6312" s="133"/>
      <c r="N6312" s="133"/>
      <c r="O6312" s="43"/>
      <c r="P6312" s="43"/>
    </row>
    <row r="6313" spans="7:16" x14ac:dyDescent="0.25">
      <c r="G6313" s="43"/>
      <c r="H6313" s="43"/>
      <c r="I6313" s="43"/>
      <c r="J6313" s="43"/>
      <c r="K6313" s="133"/>
      <c r="L6313" s="43"/>
      <c r="M6313" s="133"/>
      <c r="N6313" s="133"/>
      <c r="O6313" s="43"/>
      <c r="P6313" s="43"/>
    </row>
    <row r="6314" spans="7:16" x14ac:dyDescent="0.25">
      <c r="G6314" s="43"/>
      <c r="H6314" s="43"/>
      <c r="I6314" s="43"/>
      <c r="J6314" s="43"/>
      <c r="K6314" s="133"/>
      <c r="L6314" s="43"/>
      <c r="M6314" s="133"/>
      <c r="N6314" s="133"/>
      <c r="O6314" s="43"/>
      <c r="P6314" s="43"/>
    </row>
    <row r="6315" spans="7:16" x14ac:dyDescent="0.25">
      <c r="G6315" s="43"/>
      <c r="H6315" s="43"/>
      <c r="I6315" s="43"/>
      <c r="J6315" s="43"/>
      <c r="K6315" s="133"/>
      <c r="L6315" s="43"/>
      <c r="M6315" s="133"/>
      <c r="N6315" s="133"/>
      <c r="O6315" s="43"/>
      <c r="P6315" s="43"/>
    </row>
    <row r="6316" spans="7:16" x14ac:dyDescent="0.25">
      <c r="G6316" s="43"/>
      <c r="H6316" s="43"/>
      <c r="I6316" s="43"/>
      <c r="J6316" s="43"/>
      <c r="K6316" s="133"/>
      <c r="L6316" s="43"/>
      <c r="M6316" s="133"/>
      <c r="N6316" s="133"/>
      <c r="O6316" s="43"/>
      <c r="P6316" s="43"/>
    </row>
    <row r="6317" spans="7:16" x14ac:dyDescent="0.25">
      <c r="G6317" s="43"/>
      <c r="H6317" s="43"/>
      <c r="I6317" s="43"/>
      <c r="J6317" s="43"/>
      <c r="K6317" s="133"/>
      <c r="L6317" s="43"/>
      <c r="M6317" s="133"/>
      <c r="N6317" s="133"/>
      <c r="O6317" s="43"/>
      <c r="P6317" s="43"/>
    </row>
    <row r="6318" spans="7:16" x14ac:dyDescent="0.25">
      <c r="G6318" s="43"/>
      <c r="H6318" s="43"/>
      <c r="I6318" s="43"/>
      <c r="J6318" s="43"/>
      <c r="K6318" s="133"/>
      <c r="L6318" s="43"/>
      <c r="M6318" s="133"/>
      <c r="N6318" s="133"/>
      <c r="O6318" s="43"/>
      <c r="P6318" s="43"/>
    </row>
    <row r="6319" spans="7:16" x14ac:dyDescent="0.25">
      <c r="G6319" s="43"/>
      <c r="H6319" s="43"/>
      <c r="I6319" s="43"/>
      <c r="J6319" s="43"/>
      <c r="K6319" s="133"/>
      <c r="L6319" s="43"/>
      <c r="M6319" s="133"/>
      <c r="N6319" s="133"/>
      <c r="O6319" s="43"/>
      <c r="P6319" s="43"/>
    </row>
    <row r="6320" spans="7:16" x14ac:dyDescent="0.25">
      <c r="G6320" s="43"/>
      <c r="H6320" s="43"/>
      <c r="I6320" s="43"/>
      <c r="J6320" s="43"/>
      <c r="K6320" s="133"/>
      <c r="L6320" s="43"/>
      <c r="M6320" s="133"/>
      <c r="N6320" s="133"/>
      <c r="O6320" s="43"/>
      <c r="P6320" s="43"/>
    </row>
    <row r="6321" spans="7:16" x14ac:dyDescent="0.25">
      <c r="G6321" s="43"/>
      <c r="H6321" s="43"/>
      <c r="I6321" s="43"/>
      <c r="J6321" s="43"/>
      <c r="K6321" s="133"/>
      <c r="L6321" s="43"/>
      <c r="M6321" s="133"/>
      <c r="N6321" s="133"/>
      <c r="O6321" s="43"/>
      <c r="P6321" s="43"/>
    </row>
    <row r="6322" spans="7:16" x14ac:dyDescent="0.25">
      <c r="G6322" s="43"/>
      <c r="H6322" s="43"/>
      <c r="I6322" s="43"/>
      <c r="J6322" s="43"/>
      <c r="K6322" s="133"/>
      <c r="L6322" s="43"/>
      <c r="M6322" s="133"/>
      <c r="N6322" s="133"/>
      <c r="O6322" s="43"/>
      <c r="P6322" s="43"/>
    </row>
    <row r="6323" spans="7:16" x14ac:dyDescent="0.25">
      <c r="G6323" s="43"/>
      <c r="H6323" s="43"/>
      <c r="I6323" s="43"/>
      <c r="J6323" s="43"/>
      <c r="K6323" s="133"/>
      <c r="L6323" s="43"/>
      <c r="M6323" s="133"/>
      <c r="N6323" s="133"/>
      <c r="O6323" s="43"/>
      <c r="P6323" s="43"/>
    </row>
    <row r="6324" spans="7:16" x14ac:dyDescent="0.25">
      <c r="G6324" s="43"/>
      <c r="H6324" s="43"/>
      <c r="I6324" s="43"/>
      <c r="J6324" s="43"/>
      <c r="K6324" s="133"/>
      <c r="L6324" s="43"/>
      <c r="M6324" s="133"/>
      <c r="N6324" s="133"/>
      <c r="O6324" s="43"/>
      <c r="P6324" s="43"/>
    </row>
    <row r="6325" spans="7:16" x14ac:dyDescent="0.25">
      <c r="G6325" s="43"/>
      <c r="H6325" s="43"/>
      <c r="I6325" s="43"/>
      <c r="J6325" s="43"/>
      <c r="K6325" s="133"/>
      <c r="L6325" s="43"/>
      <c r="M6325" s="133"/>
      <c r="N6325" s="133"/>
      <c r="O6325" s="43"/>
      <c r="P6325" s="43"/>
    </row>
    <row r="6326" spans="7:16" x14ac:dyDescent="0.25">
      <c r="G6326" s="43"/>
      <c r="H6326" s="43"/>
      <c r="I6326" s="43"/>
      <c r="J6326" s="43"/>
      <c r="K6326" s="133"/>
      <c r="L6326" s="43"/>
      <c r="M6326" s="133"/>
      <c r="N6326" s="133"/>
      <c r="O6326" s="43"/>
      <c r="P6326" s="43"/>
    </row>
    <row r="6327" spans="7:16" x14ac:dyDescent="0.25">
      <c r="G6327" s="43"/>
      <c r="H6327" s="43"/>
      <c r="I6327" s="43"/>
      <c r="J6327" s="43"/>
      <c r="K6327" s="133"/>
      <c r="L6327" s="43"/>
      <c r="M6327" s="133"/>
      <c r="N6327" s="133"/>
      <c r="O6327" s="43"/>
      <c r="P6327" s="43"/>
    </row>
    <row r="6328" spans="7:16" x14ac:dyDescent="0.25">
      <c r="G6328" s="43"/>
      <c r="H6328" s="43"/>
      <c r="I6328" s="43"/>
      <c r="J6328" s="43"/>
      <c r="K6328" s="133"/>
      <c r="L6328" s="43"/>
      <c r="M6328" s="133"/>
      <c r="N6328" s="133"/>
      <c r="O6328" s="43"/>
      <c r="P6328" s="43"/>
    </row>
    <row r="6329" spans="7:16" x14ac:dyDescent="0.25">
      <c r="G6329" s="43"/>
      <c r="H6329" s="43"/>
      <c r="I6329" s="43"/>
      <c r="J6329" s="43"/>
      <c r="K6329" s="133"/>
      <c r="L6329" s="43"/>
      <c r="M6329" s="133"/>
      <c r="N6329" s="133"/>
      <c r="O6329" s="43"/>
      <c r="P6329" s="43"/>
    </row>
    <row r="6330" spans="7:16" x14ac:dyDescent="0.25">
      <c r="G6330" s="43"/>
      <c r="H6330" s="43"/>
      <c r="I6330" s="43"/>
      <c r="J6330" s="43"/>
      <c r="K6330" s="133"/>
      <c r="L6330" s="43"/>
      <c r="M6330" s="133"/>
      <c r="N6330" s="133"/>
      <c r="O6330" s="43"/>
      <c r="P6330" s="43"/>
    </row>
    <row r="6331" spans="7:16" x14ac:dyDescent="0.25">
      <c r="G6331" s="43"/>
      <c r="H6331" s="43"/>
      <c r="I6331" s="43"/>
      <c r="J6331" s="43"/>
      <c r="K6331" s="133"/>
      <c r="L6331" s="43"/>
      <c r="M6331" s="133"/>
      <c r="N6331" s="133"/>
      <c r="O6331" s="43"/>
      <c r="P6331" s="43"/>
    </row>
    <row r="6332" spans="7:16" x14ac:dyDescent="0.25">
      <c r="G6332" s="43"/>
      <c r="H6332" s="43"/>
      <c r="I6332" s="43"/>
      <c r="J6332" s="43"/>
      <c r="K6332" s="133"/>
      <c r="L6332" s="43"/>
      <c r="M6332" s="133"/>
      <c r="N6332" s="133"/>
      <c r="O6332" s="43"/>
      <c r="P6332" s="43"/>
    </row>
    <row r="6333" spans="7:16" x14ac:dyDescent="0.25">
      <c r="G6333" s="43"/>
      <c r="H6333" s="43"/>
      <c r="I6333" s="43"/>
      <c r="J6333" s="43"/>
      <c r="K6333" s="133"/>
      <c r="L6333" s="43"/>
      <c r="M6333" s="133"/>
      <c r="N6333" s="133"/>
      <c r="O6333" s="43"/>
      <c r="P6333" s="43"/>
    </row>
    <row r="6334" spans="7:16" x14ac:dyDescent="0.25">
      <c r="G6334" s="43"/>
      <c r="H6334" s="43"/>
      <c r="I6334" s="43"/>
      <c r="J6334" s="43"/>
      <c r="K6334" s="133"/>
      <c r="L6334" s="43"/>
      <c r="M6334" s="133"/>
      <c r="N6334" s="133"/>
      <c r="O6334" s="43"/>
      <c r="P6334" s="43"/>
    </row>
    <row r="6335" spans="7:16" x14ac:dyDescent="0.25">
      <c r="G6335" s="43"/>
      <c r="H6335" s="43"/>
      <c r="I6335" s="43"/>
      <c r="J6335" s="43"/>
      <c r="K6335" s="133"/>
      <c r="L6335" s="43"/>
      <c r="M6335" s="133"/>
      <c r="N6335" s="133"/>
      <c r="O6335" s="43"/>
      <c r="P6335" s="43"/>
    </row>
    <row r="6336" spans="7:16" x14ac:dyDescent="0.25">
      <c r="G6336" s="43"/>
      <c r="H6336" s="43"/>
      <c r="I6336" s="43"/>
      <c r="J6336" s="43"/>
      <c r="K6336" s="133"/>
      <c r="L6336" s="43"/>
      <c r="M6336" s="133"/>
      <c r="N6336" s="133"/>
      <c r="O6336" s="43"/>
      <c r="P6336" s="43"/>
    </row>
    <row r="6337" spans="7:16" x14ac:dyDescent="0.25">
      <c r="G6337" s="43"/>
      <c r="H6337" s="43"/>
      <c r="I6337" s="43"/>
      <c r="J6337" s="43"/>
      <c r="K6337" s="133"/>
      <c r="L6337" s="43"/>
      <c r="M6337" s="133"/>
      <c r="N6337" s="133"/>
      <c r="O6337" s="43"/>
      <c r="P6337" s="43"/>
    </row>
    <row r="6338" spans="7:16" x14ac:dyDescent="0.25">
      <c r="G6338" s="43"/>
      <c r="H6338" s="43"/>
      <c r="I6338" s="43"/>
      <c r="J6338" s="43"/>
      <c r="K6338" s="133"/>
      <c r="L6338" s="43"/>
      <c r="M6338" s="133"/>
      <c r="N6338" s="133"/>
      <c r="O6338" s="43"/>
      <c r="P6338" s="43"/>
    </row>
    <row r="6339" spans="7:16" x14ac:dyDescent="0.25">
      <c r="G6339" s="43"/>
      <c r="H6339" s="43"/>
      <c r="I6339" s="43"/>
      <c r="J6339" s="43"/>
      <c r="K6339" s="133"/>
      <c r="L6339" s="43"/>
      <c r="M6339" s="133"/>
      <c r="N6339" s="133"/>
      <c r="O6339" s="43"/>
      <c r="P6339" s="43"/>
    </row>
    <row r="6340" spans="7:16" x14ac:dyDescent="0.25">
      <c r="G6340" s="43"/>
      <c r="H6340" s="43"/>
      <c r="I6340" s="43"/>
      <c r="J6340" s="43"/>
      <c r="K6340" s="133"/>
      <c r="L6340" s="43"/>
      <c r="M6340" s="133"/>
      <c r="N6340" s="133"/>
      <c r="O6340" s="43"/>
      <c r="P6340" s="43"/>
    </row>
    <row r="6341" spans="7:16" x14ac:dyDescent="0.25">
      <c r="G6341" s="43"/>
      <c r="H6341" s="43"/>
      <c r="I6341" s="43"/>
      <c r="J6341" s="43"/>
      <c r="K6341" s="133"/>
      <c r="L6341" s="43"/>
      <c r="M6341" s="133"/>
      <c r="N6341" s="133"/>
      <c r="O6341" s="43"/>
      <c r="P6341" s="43"/>
    </row>
    <row r="6342" spans="7:16" x14ac:dyDescent="0.25">
      <c r="G6342" s="43"/>
      <c r="H6342" s="43"/>
      <c r="I6342" s="43"/>
      <c r="J6342" s="43"/>
      <c r="K6342" s="133"/>
      <c r="L6342" s="43"/>
      <c r="M6342" s="133"/>
      <c r="N6342" s="133"/>
      <c r="O6342" s="43"/>
      <c r="P6342" s="43"/>
    </row>
    <row r="6343" spans="7:16" x14ac:dyDescent="0.25">
      <c r="G6343" s="43"/>
      <c r="H6343" s="43"/>
      <c r="I6343" s="43"/>
      <c r="J6343" s="43"/>
      <c r="K6343" s="133"/>
      <c r="L6343" s="43"/>
      <c r="M6343" s="133"/>
      <c r="N6343" s="133"/>
      <c r="O6343" s="43"/>
      <c r="P6343" s="43"/>
    </row>
    <row r="6344" spans="7:16" x14ac:dyDescent="0.25">
      <c r="G6344" s="43"/>
      <c r="H6344" s="43"/>
      <c r="I6344" s="43"/>
      <c r="J6344" s="43"/>
      <c r="K6344" s="133"/>
      <c r="L6344" s="43"/>
      <c r="M6344" s="133"/>
      <c r="N6344" s="133"/>
      <c r="O6344" s="43"/>
      <c r="P6344" s="43"/>
    </row>
    <row r="6345" spans="7:16" x14ac:dyDescent="0.25">
      <c r="G6345" s="43"/>
      <c r="H6345" s="43"/>
      <c r="I6345" s="43"/>
      <c r="J6345" s="43"/>
      <c r="K6345" s="133"/>
      <c r="L6345" s="43"/>
      <c r="M6345" s="133"/>
      <c r="N6345" s="133"/>
      <c r="O6345" s="43"/>
      <c r="P6345" s="43"/>
    </row>
    <row r="6346" spans="7:16" x14ac:dyDescent="0.25">
      <c r="G6346" s="43"/>
      <c r="H6346" s="43"/>
      <c r="I6346" s="43"/>
      <c r="J6346" s="43"/>
      <c r="K6346" s="133"/>
      <c r="L6346" s="43"/>
      <c r="M6346" s="133"/>
      <c r="N6346" s="133"/>
      <c r="O6346" s="43"/>
      <c r="P6346" s="43"/>
    </row>
    <row r="6347" spans="7:16" x14ac:dyDescent="0.25">
      <c r="G6347" s="43"/>
      <c r="H6347" s="43"/>
      <c r="I6347" s="43"/>
      <c r="J6347" s="43"/>
      <c r="K6347" s="133"/>
      <c r="L6347" s="43"/>
      <c r="M6347" s="133"/>
      <c r="N6347" s="133"/>
      <c r="O6347" s="43"/>
      <c r="P6347" s="43"/>
    </row>
    <row r="6348" spans="7:16" x14ac:dyDescent="0.25">
      <c r="G6348" s="43"/>
      <c r="H6348" s="43"/>
      <c r="I6348" s="43"/>
      <c r="J6348" s="43"/>
      <c r="K6348" s="133"/>
      <c r="L6348" s="43"/>
      <c r="M6348" s="133"/>
      <c r="N6348" s="133"/>
      <c r="O6348" s="43"/>
      <c r="P6348" s="43"/>
    </row>
    <row r="6349" spans="7:16" x14ac:dyDescent="0.25">
      <c r="G6349" s="43"/>
      <c r="H6349" s="43"/>
      <c r="I6349" s="43"/>
      <c r="J6349" s="43"/>
      <c r="K6349" s="133"/>
      <c r="L6349" s="43"/>
      <c r="M6349" s="133"/>
      <c r="N6349" s="133"/>
      <c r="O6349" s="43"/>
      <c r="P6349" s="43"/>
    </row>
    <row r="6350" spans="7:16" x14ac:dyDescent="0.25">
      <c r="G6350" s="43"/>
      <c r="H6350" s="43"/>
      <c r="I6350" s="43"/>
      <c r="J6350" s="43"/>
      <c r="K6350" s="133"/>
      <c r="L6350" s="43"/>
      <c r="M6350" s="133"/>
      <c r="N6350" s="133"/>
      <c r="O6350" s="43"/>
      <c r="P6350" s="43"/>
    </row>
    <row r="6351" spans="7:16" x14ac:dyDescent="0.25">
      <c r="G6351" s="43"/>
      <c r="H6351" s="43"/>
      <c r="I6351" s="43"/>
      <c r="J6351" s="43"/>
      <c r="K6351" s="133"/>
      <c r="L6351" s="43"/>
      <c r="M6351" s="133"/>
      <c r="N6351" s="133"/>
      <c r="O6351" s="43"/>
      <c r="P6351" s="43"/>
    </row>
    <row r="6352" spans="7:16" x14ac:dyDescent="0.25">
      <c r="G6352" s="43"/>
      <c r="H6352" s="43"/>
      <c r="I6352" s="43"/>
      <c r="J6352" s="43"/>
      <c r="K6352" s="133"/>
      <c r="L6352" s="43"/>
      <c r="M6352" s="133"/>
      <c r="N6352" s="133"/>
      <c r="O6352" s="43"/>
      <c r="P6352" s="43"/>
    </row>
    <row r="6353" spans="7:16" x14ac:dyDescent="0.25">
      <c r="G6353" s="43"/>
      <c r="H6353" s="43"/>
      <c r="I6353" s="43"/>
      <c r="J6353" s="43"/>
      <c r="K6353" s="133"/>
      <c r="L6353" s="43"/>
      <c r="M6353" s="133"/>
      <c r="N6353" s="133"/>
      <c r="O6353" s="43"/>
      <c r="P6353" s="43"/>
    </row>
    <row r="6354" spans="7:16" x14ac:dyDescent="0.25">
      <c r="G6354" s="43"/>
      <c r="H6354" s="43"/>
      <c r="I6354" s="43"/>
      <c r="J6354" s="43"/>
      <c r="K6354" s="133"/>
      <c r="L6354" s="43"/>
      <c r="M6354" s="133"/>
      <c r="N6354" s="133"/>
      <c r="O6354" s="43"/>
      <c r="P6354" s="43"/>
    </row>
    <row r="6355" spans="7:16" x14ac:dyDescent="0.25">
      <c r="G6355" s="43"/>
      <c r="H6355" s="43"/>
      <c r="I6355" s="43"/>
      <c r="J6355" s="43"/>
      <c r="K6355" s="133"/>
      <c r="L6355" s="43"/>
      <c r="M6355" s="133"/>
      <c r="N6355" s="133"/>
      <c r="O6355" s="43"/>
      <c r="P6355" s="43"/>
    </row>
    <row r="6356" spans="7:16" x14ac:dyDescent="0.25">
      <c r="G6356" s="43"/>
      <c r="H6356" s="43"/>
      <c r="I6356" s="43"/>
      <c r="J6356" s="43"/>
      <c r="K6356" s="133"/>
      <c r="L6356" s="43"/>
      <c r="M6356" s="133"/>
      <c r="N6356" s="133"/>
      <c r="O6356" s="43"/>
      <c r="P6356" s="43"/>
    </row>
    <row r="6357" spans="7:16" x14ac:dyDescent="0.25">
      <c r="G6357" s="43"/>
      <c r="H6357" s="43"/>
      <c r="I6357" s="43"/>
      <c r="J6357" s="43"/>
      <c r="K6357" s="133"/>
      <c r="L6357" s="43"/>
      <c r="M6357" s="133"/>
      <c r="N6357" s="133"/>
      <c r="O6357" s="43"/>
      <c r="P6357" s="43"/>
    </row>
    <row r="6358" spans="7:16" x14ac:dyDescent="0.25">
      <c r="G6358" s="43"/>
      <c r="H6358" s="43"/>
      <c r="I6358" s="43"/>
      <c r="J6358" s="43"/>
      <c r="K6358" s="133"/>
      <c r="L6358" s="43"/>
      <c r="M6358" s="133"/>
      <c r="N6358" s="133"/>
      <c r="O6358" s="43"/>
      <c r="P6358" s="43"/>
    </row>
    <row r="6359" spans="7:16" x14ac:dyDescent="0.25">
      <c r="G6359" s="43"/>
      <c r="H6359" s="43"/>
      <c r="I6359" s="43"/>
      <c r="J6359" s="43"/>
      <c r="K6359" s="133"/>
      <c r="L6359" s="43"/>
      <c r="M6359" s="133"/>
      <c r="N6359" s="133"/>
      <c r="O6359" s="43"/>
      <c r="P6359" s="43"/>
    </row>
    <row r="6360" spans="7:16" x14ac:dyDescent="0.25">
      <c r="G6360" s="43"/>
      <c r="H6360" s="43"/>
      <c r="I6360" s="43"/>
      <c r="J6360" s="43"/>
      <c r="K6360" s="133"/>
      <c r="L6360" s="43"/>
      <c r="M6360" s="133"/>
      <c r="N6360" s="133"/>
      <c r="O6360" s="43"/>
      <c r="P6360" s="43"/>
    </row>
    <row r="6361" spans="7:16" x14ac:dyDescent="0.25">
      <c r="G6361" s="43"/>
      <c r="H6361" s="43"/>
      <c r="I6361" s="43"/>
      <c r="J6361" s="43"/>
      <c r="K6361" s="133"/>
      <c r="L6361" s="43"/>
      <c r="M6361" s="133"/>
      <c r="N6361" s="133"/>
      <c r="O6361" s="43"/>
      <c r="P6361" s="43"/>
    </row>
    <row r="6362" spans="7:16" x14ac:dyDescent="0.25">
      <c r="G6362" s="43"/>
      <c r="H6362" s="43"/>
      <c r="I6362" s="43"/>
      <c r="J6362" s="43"/>
      <c r="K6362" s="133"/>
      <c r="L6362" s="43"/>
      <c r="M6362" s="133"/>
      <c r="N6362" s="133"/>
      <c r="O6362" s="43"/>
      <c r="P6362" s="43"/>
    </row>
    <row r="6363" spans="7:16" x14ac:dyDescent="0.25">
      <c r="G6363" s="43"/>
      <c r="H6363" s="43"/>
      <c r="I6363" s="43"/>
      <c r="J6363" s="43"/>
      <c r="K6363" s="133"/>
      <c r="L6363" s="43"/>
      <c r="M6363" s="133"/>
      <c r="N6363" s="133"/>
      <c r="O6363" s="43"/>
      <c r="P6363" s="43"/>
    </row>
    <row r="6364" spans="7:16" x14ac:dyDescent="0.25">
      <c r="G6364" s="43"/>
      <c r="H6364" s="43"/>
      <c r="I6364" s="43"/>
      <c r="J6364" s="43"/>
      <c r="K6364" s="133"/>
      <c r="L6364" s="43"/>
      <c r="M6364" s="133"/>
      <c r="N6364" s="133"/>
      <c r="O6364" s="43"/>
      <c r="P6364" s="43"/>
    </row>
    <row r="6365" spans="7:16" x14ac:dyDescent="0.25">
      <c r="G6365" s="43"/>
      <c r="H6365" s="43"/>
      <c r="I6365" s="43"/>
      <c r="J6365" s="43"/>
      <c r="K6365" s="133"/>
      <c r="L6365" s="43"/>
      <c r="M6365" s="133"/>
      <c r="N6365" s="133"/>
      <c r="O6365" s="43"/>
      <c r="P6365" s="43"/>
    </row>
    <row r="6366" spans="7:16" x14ac:dyDescent="0.25">
      <c r="G6366" s="43"/>
      <c r="H6366" s="43"/>
      <c r="I6366" s="43"/>
      <c r="J6366" s="43"/>
      <c r="K6366" s="133"/>
      <c r="L6366" s="43"/>
      <c r="M6366" s="133"/>
      <c r="N6366" s="133"/>
      <c r="O6366" s="43"/>
      <c r="P6366" s="43"/>
    </row>
    <row r="6367" spans="7:16" x14ac:dyDescent="0.25">
      <c r="G6367" s="43"/>
      <c r="H6367" s="43"/>
      <c r="I6367" s="43"/>
      <c r="J6367" s="43"/>
      <c r="K6367" s="133"/>
      <c r="L6367" s="43"/>
      <c r="M6367" s="133"/>
      <c r="N6367" s="133"/>
      <c r="O6367" s="43"/>
      <c r="P6367" s="43"/>
    </row>
    <row r="6368" spans="7:16" x14ac:dyDescent="0.25">
      <c r="G6368" s="43"/>
      <c r="H6368" s="43"/>
      <c r="I6368" s="43"/>
      <c r="J6368" s="43"/>
      <c r="K6368" s="133"/>
      <c r="L6368" s="43"/>
      <c r="M6368" s="133"/>
      <c r="N6368" s="133"/>
      <c r="O6368" s="43"/>
      <c r="P6368" s="43"/>
    </row>
    <row r="6369" spans="7:16" x14ac:dyDescent="0.25">
      <c r="G6369" s="43"/>
      <c r="H6369" s="43"/>
      <c r="I6369" s="43"/>
      <c r="J6369" s="43"/>
      <c r="K6369" s="133"/>
      <c r="L6369" s="43"/>
      <c r="M6369" s="133"/>
      <c r="N6369" s="133"/>
      <c r="O6369" s="43"/>
      <c r="P6369" s="43"/>
    </row>
    <row r="6370" spans="7:16" x14ac:dyDescent="0.25">
      <c r="G6370" s="43"/>
      <c r="H6370" s="43"/>
      <c r="I6370" s="43"/>
      <c r="J6370" s="43"/>
      <c r="K6370" s="133"/>
      <c r="L6370" s="43"/>
      <c r="M6370" s="133"/>
      <c r="N6370" s="133"/>
      <c r="O6370" s="43"/>
      <c r="P6370" s="43"/>
    </row>
    <row r="6371" spans="7:16" x14ac:dyDescent="0.25">
      <c r="G6371" s="43"/>
      <c r="H6371" s="43"/>
      <c r="I6371" s="43"/>
      <c r="J6371" s="43"/>
      <c r="K6371" s="133"/>
      <c r="L6371" s="43"/>
      <c r="M6371" s="133"/>
      <c r="N6371" s="133"/>
      <c r="O6371" s="43"/>
      <c r="P6371" s="43"/>
    </row>
    <row r="6372" spans="7:16" x14ac:dyDescent="0.25">
      <c r="G6372" s="43"/>
      <c r="H6372" s="43"/>
      <c r="I6372" s="43"/>
      <c r="J6372" s="43"/>
      <c r="K6372" s="133"/>
      <c r="L6372" s="43"/>
      <c r="M6372" s="133"/>
      <c r="N6372" s="133"/>
      <c r="O6372" s="43"/>
      <c r="P6372" s="43"/>
    </row>
    <row r="6373" spans="7:16" x14ac:dyDescent="0.25">
      <c r="G6373" s="43"/>
      <c r="H6373" s="43"/>
      <c r="I6373" s="43"/>
      <c r="J6373" s="43"/>
      <c r="K6373" s="133"/>
      <c r="L6373" s="43"/>
      <c r="M6373" s="133"/>
      <c r="N6373" s="133"/>
      <c r="O6373" s="43"/>
      <c r="P6373" s="43"/>
    </row>
    <row r="6374" spans="7:16" x14ac:dyDescent="0.25">
      <c r="G6374" s="43"/>
      <c r="H6374" s="43"/>
      <c r="I6374" s="43"/>
      <c r="J6374" s="43"/>
      <c r="K6374" s="133"/>
      <c r="L6374" s="43"/>
      <c r="M6374" s="133"/>
      <c r="N6374" s="133"/>
      <c r="O6374" s="43"/>
      <c r="P6374" s="43"/>
    </row>
    <row r="6375" spans="7:16" x14ac:dyDescent="0.25">
      <c r="G6375" s="43"/>
      <c r="H6375" s="43"/>
      <c r="I6375" s="43"/>
      <c r="J6375" s="43"/>
      <c r="K6375" s="133"/>
      <c r="L6375" s="43"/>
      <c r="M6375" s="133"/>
      <c r="N6375" s="133"/>
      <c r="O6375" s="43"/>
      <c r="P6375" s="43"/>
    </row>
    <row r="6376" spans="7:16" x14ac:dyDescent="0.25">
      <c r="G6376" s="43"/>
      <c r="H6376" s="43"/>
      <c r="I6376" s="43"/>
      <c r="J6376" s="43"/>
      <c r="K6376" s="133"/>
      <c r="L6376" s="43"/>
      <c r="M6376" s="133"/>
      <c r="N6376" s="133"/>
      <c r="O6376" s="43"/>
      <c r="P6376" s="43"/>
    </row>
    <row r="6377" spans="7:16" x14ac:dyDescent="0.25">
      <c r="G6377" s="43"/>
      <c r="H6377" s="43"/>
      <c r="I6377" s="43"/>
      <c r="J6377" s="43"/>
      <c r="K6377" s="133"/>
      <c r="L6377" s="43"/>
      <c r="M6377" s="133"/>
      <c r="N6377" s="133"/>
      <c r="O6377" s="43"/>
      <c r="P6377" s="43"/>
    </row>
    <row r="6378" spans="7:16" x14ac:dyDescent="0.25">
      <c r="G6378" s="43"/>
      <c r="H6378" s="43"/>
      <c r="I6378" s="43"/>
      <c r="J6378" s="43"/>
      <c r="K6378" s="133"/>
      <c r="L6378" s="43"/>
      <c r="M6378" s="133"/>
      <c r="N6378" s="133"/>
      <c r="O6378" s="43"/>
      <c r="P6378" s="43"/>
    </row>
    <row r="6379" spans="7:16" x14ac:dyDescent="0.25">
      <c r="G6379" s="43"/>
      <c r="H6379" s="43"/>
      <c r="I6379" s="43"/>
      <c r="J6379" s="43"/>
      <c r="K6379" s="133"/>
      <c r="L6379" s="43"/>
      <c r="M6379" s="133"/>
      <c r="N6379" s="133"/>
      <c r="O6379" s="43"/>
      <c r="P6379" s="43"/>
    </row>
    <row r="6380" spans="7:16" x14ac:dyDescent="0.25">
      <c r="G6380" s="43"/>
      <c r="H6380" s="43"/>
      <c r="I6380" s="43"/>
      <c r="J6380" s="43"/>
      <c r="K6380" s="133"/>
      <c r="L6380" s="43"/>
      <c r="M6380" s="133"/>
      <c r="N6380" s="133"/>
      <c r="O6380" s="43"/>
      <c r="P6380" s="43"/>
    </row>
    <row r="6381" spans="7:16" x14ac:dyDescent="0.25">
      <c r="G6381" s="43"/>
      <c r="H6381" s="43"/>
      <c r="I6381" s="43"/>
      <c r="J6381" s="43"/>
      <c r="K6381" s="133"/>
      <c r="L6381" s="43"/>
      <c r="M6381" s="133"/>
      <c r="N6381" s="133"/>
      <c r="O6381" s="43"/>
      <c r="P6381" s="43"/>
    </row>
    <row r="6382" spans="7:16" x14ac:dyDescent="0.25">
      <c r="G6382" s="43"/>
      <c r="H6382" s="43"/>
      <c r="I6382" s="43"/>
      <c r="J6382" s="43"/>
      <c r="K6382" s="133"/>
      <c r="L6382" s="43"/>
      <c r="M6382" s="133"/>
      <c r="N6382" s="133"/>
      <c r="O6382" s="43"/>
      <c r="P6382" s="43"/>
    </row>
    <row r="6383" spans="7:16" x14ac:dyDescent="0.25">
      <c r="G6383" s="43"/>
      <c r="H6383" s="43"/>
      <c r="I6383" s="43"/>
      <c r="J6383" s="43"/>
      <c r="K6383" s="133"/>
      <c r="L6383" s="43"/>
      <c r="M6383" s="133"/>
      <c r="N6383" s="133"/>
      <c r="O6383" s="43"/>
      <c r="P6383" s="43"/>
    </row>
    <row r="6384" spans="7:16" x14ac:dyDescent="0.25">
      <c r="G6384" s="43"/>
      <c r="H6384" s="43"/>
      <c r="I6384" s="43"/>
      <c r="J6384" s="43"/>
      <c r="K6384" s="133"/>
      <c r="L6384" s="43"/>
      <c r="M6384" s="133"/>
      <c r="N6384" s="133"/>
      <c r="O6384" s="43"/>
      <c r="P6384" s="43"/>
    </row>
    <row r="6385" spans="7:16" x14ac:dyDescent="0.25">
      <c r="G6385" s="43"/>
      <c r="H6385" s="43"/>
      <c r="I6385" s="43"/>
      <c r="J6385" s="43"/>
      <c r="K6385" s="133"/>
      <c r="L6385" s="43"/>
      <c r="M6385" s="133"/>
      <c r="N6385" s="133"/>
      <c r="O6385" s="43"/>
      <c r="P6385" s="43"/>
    </row>
    <row r="6386" spans="7:16" x14ac:dyDescent="0.25">
      <c r="G6386" s="43"/>
      <c r="H6386" s="43"/>
      <c r="I6386" s="43"/>
      <c r="J6386" s="43"/>
      <c r="K6386" s="133"/>
      <c r="L6386" s="43"/>
      <c r="M6386" s="133"/>
      <c r="N6386" s="133"/>
      <c r="O6386" s="43"/>
      <c r="P6386" s="43"/>
    </row>
    <row r="6387" spans="7:16" x14ac:dyDescent="0.25">
      <c r="G6387" s="43"/>
      <c r="H6387" s="43"/>
      <c r="I6387" s="43"/>
      <c r="J6387" s="43"/>
      <c r="K6387" s="133"/>
      <c r="L6387" s="43"/>
      <c r="M6387" s="133"/>
      <c r="N6387" s="133"/>
      <c r="O6387" s="43"/>
      <c r="P6387" s="43"/>
    </row>
    <row r="6388" spans="7:16" x14ac:dyDescent="0.25">
      <c r="G6388" s="43"/>
      <c r="H6388" s="43"/>
      <c r="I6388" s="43"/>
      <c r="J6388" s="43"/>
      <c r="K6388" s="133"/>
      <c r="L6388" s="43"/>
      <c r="M6388" s="133"/>
      <c r="N6388" s="133"/>
      <c r="O6388" s="43"/>
      <c r="P6388" s="43"/>
    </row>
    <row r="6389" spans="7:16" x14ac:dyDescent="0.25">
      <c r="G6389" s="43"/>
      <c r="H6389" s="43"/>
      <c r="I6389" s="43"/>
      <c r="J6389" s="43"/>
      <c r="K6389" s="133"/>
      <c r="L6389" s="43"/>
      <c r="M6389" s="133"/>
      <c r="N6389" s="133"/>
      <c r="O6389" s="43"/>
      <c r="P6389" s="43"/>
    </row>
    <row r="6390" spans="7:16" x14ac:dyDescent="0.25">
      <c r="G6390" s="43"/>
      <c r="H6390" s="43"/>
      <c r="I6390" s="43"/>
      <c r="J6390" s="43"/>
      <c r="K6390" s="133"/>
      <c r="L6390" s="43"/>
      <c r="M6390" s="133"/>
      <c r="N6390" s="133"/>
      <c r="O6390" s="43"/>
      <c r="P6390" s="43"/>
    </row>
    <row r="6391" spans="7:16" x14ac:dyDescent="0.25">
      <c r="G6391" s="43"/>
      <c r="H6391" s="43"/>
      <c r="I6391" s="43"/>
      <c r="J6391" s="43"/>
      <c r="K6391" s="133"/>
      <c r="L6391" s="43"/>
      <c r="M6391" s="133"/>
      <c r="N6391" s="133"/>
      <c r="O6391" s="43"/>
      <c r="P6391" s="43"/>
    </row>
    <row r="6392" spans="7:16" x14ac:dyDescent="0.25">
      <c r="G6392" s="43"/>
      <c r="H6392" s="43"/>
      <c r="I6392" s="43"/>
      <c r="J6392" s="43"/>
      <c r="K6392" s="133"/>
      <c r="L6392" s="43"/>
      <c r="M6392" s="133"/>
      <c r="N6392" s="133"/>
      <c r="O6392" s="43"/>
      <c r="P6392" s="43"/>
    </row>
    <row r="6393" spans="7:16" x14ac:dyDescent="0.25">
      <c r="G6393" s="43"/>
      <c r="H6393" s="43"/>
      <c r="I6393" s="43"/>
      <c r="J6393" s="43"/>
      <c r="K6393" s="133"/>
      <c r="L6393" s="43"/>
      <c r="M6393" s="133"/>
      <c r="N6393" s="133"/>
      <c r="O6393" s="43"/>
      <c r="P6393" s="43"/>
    </row>
    <row r="6394" spans="7:16" x14ac:dyDescent="0.25">
      <c r="G6394" s="43"/>
      <c r="H6394" s="43"/>
      <c r="I6394" s="43"/>
      <c r="J6394" s="43"/>
      <c r="K6394" s="133"/>
      <c r="L6394" s="43"/>
      <c r="M6394" s="133"/>
      <c r="N6394" s="133"/>
      <c r="O6394" s="43"/>
      <c r="P6394" s="43"/>
    </row>
    <row r="6395" spans="7:16" x14ac:dyDescent="0.25">
      <c r="G6395" s="43"/>
      <c r="H6395" s="43"/>
      <c r="I6395" s="43"/>
      <c r="J6395" s="43"/>
      <c r="K6395" s="133"/>
      <c r="L6395" s="43"/>
      <c r="M6395" s="133"/>
      <c r="N6395" s="133"/>
      <c r="O6395" s="43"/>
      <c r="P6395" s="43"/>
    </row>
    <row r="6396" spans="7:16" x14ac:dyDescent="0.25">
      <c r="G6396" s="43"/>
      <c r="H6396" s="43"/>
      <c r="I6396" s="43"/>
      <c r="J6396" s="43"/>
      <c r="K6396" s="133"/>
      <c r="L6396" s="43"/>
      <c r="M6396" s="133"/>
      <c r="N6396" s="133"/>
      <c r="O6396" s="43"/>
      <c r="P6396" s="43"/>
    </row>
    <row r="6397" spans="7:16" x14ac:dyDescent="0.25">
      <c r="G6397" s="43"/>
      <c r="H6397" s="43"/>
      <c r="I6397" s="43"/>
      <c r="J6397" s="43"/>
      <c r="K6397" s="133"/>
      <c r="L6397" s="43"/>
      <c r="M6397" s="133"/>
      <c r="N6397" s="133"/>
      <c r="O6397" s="43"/>
      <c r="P6397" s="43"/>
    </row>
    <row r="6398" spans="7:16" x14ac:dyDescent="0.25">
      <c r="G6398" s="43"/>
      <c r="H6398" s="43"/>
      <c r="I6398" s="43"/>
      <c r="J6398" s="43"/>
      <c r="K6398" s="133"/>
      <c r="L6398" s="43"/>
      <c r="M6398" s="133"/>
      <c r="N6398" s="133"/>
      <c r="O6398" s="43"/>
      <c r="P6398" s="43"/>
    </row>
    <row r="6399" spans="7:16" x14ac:dyDescent="0.25">
      <c r="G6399" s="43"/>
      <c r="H6399" s="43"/>
      <c r="I6399" s="43"/>
      <c r="J6399" s="43"/>
      <c r="K6399" s="133"/>
      <c r="L6399" s="43"/>
      <c r="M6399" s="133"/>
      <c r="N6399" s="133"/>
      <c r="O6399" s="43"/>
      <c r="P6399" s="43"/>
    </row>
    <row r="6400" spans="7:16" x14ac:dyDescent="0.25">
      <c r="G6400" s="43"/>
      <c r="H6400" s="43"/>
      <c r="I6400" s="43"/>
      <c r="J6400" s="43"/>
      <c r="K6400" s="133"/>
      <c r="L6400" s="43"/>
      <c r="M6400" s="133"/>
      <c r="N6400" s="133"/>
      <c r="O6400" s="43"/>
      <c r="P6400" s="43"/>
    </row>
    <row r="6401" spans="7:16" x14ac:dyDescent="0.25">
      <c r="G6401" s="43"/>
      <c r="H6401" s="43"/>
      <c r="I6401" s="43"/>
      <c r="J6401" s="43"/>
      <c r="K6401" s="133"/>
      <c r="L6401" s="43"/>
      <c r="M6401" s="133"/>
      <c r="N6401" s="133"/>
      <c r="O6401" s="43"/>
      <c r="P6401" s="43"/>
    </row>
    <row r="6402" spans="7:16" x14ac:dyDescent="0.25">
      <c r="G6402" s="43"/>
      <c r="H6402" s="43"/>
      <c r="I6402" s="43"/>
      <c r="J6402" s="43"/>
      <c r="K6402" s="133"/>
      <c r="L6402" s="43"/>
      <c r="M6402" s="133"/>
      <c r="N6402" s="133"/>
      <c r="O6402" s="43"/>
      <c r="P6402" s="43"/>
    </row>
    <row r="6403" spans="7:16" x14ac:dyDescent="0.25">
      <c r="G6403" s="43"/>
      <c r="H6403" s="43"/>
      <c r="I6403" s="43"/>
      <c r="J6403" s="43"/>
      <c r="K6403" s="133"/>
      <c r="L6403" s="43"/>
      <c r="M6403" s="133"/>
      <c r="N6403" s="133"/>
      <c r="O6403" s="43"/>
      <c r="P6403" s="43"/>
    </row>
    <row r="6404" spans="7:16" x14ac:dyDescent="0.25">
      <c r="G6404" s="43"/>
      <c r="H6404" s="43"/>
      <c r="I6404" s="43"/>
      <c r="J6404" s="43"/>
      <c r="K6404" s="133"/>
      <c r="L6404" s="43"/>
      <c r="M6404" s="133"/>
      <c r="N6404" s="133"/>
      <c r="O6404" s="43"/>
      <c r="P6404" s="43"/>
    </row>
    <row r="6405" spans="7:16" x14ac:dyDescent="0.25">
      <c r="G6405" s="43"/>
      <c r="H6405" s="43"/>
      <c r="I6405" s="43"/>
      <c r="J6405" s="43"/>
      <c r="K6405" s="133"/>
      <c r="L6405" s="43"/>
      <c r="M6405" s="133"/>
      <c r="N6405" s="133"/>
      <c r="O6405" s="43"/>
      <c r="P6405" s="43"/>
    </row>
    <row r="6406" spans="7:16" x14ac:dyDescent="0.25">
      <c r="G6406" s="43"/>
      <c r="H6406" s="43"/>
      <c r="I6406" s="43"/>
      <c r="J6406" s="43"/>
      <c r="K6406" s="133"/>
      <c r="L6406" s="43"/>
      <c r="M6406" s="133"/>
      <c r="N6406" s="133"/>
      <c r="O6406" s="43"/>
      <c r="P6406" s="43"/>
    </row>
    <row r="6407" spans="7:16" x14ac:dyDescent="0.25">
      <c r="G6407" s="43"/>
      <c r="H6407" s="43"/>
      <c r="I6407" s="43"/>
      <c r="J6407" s="43"/>
      <c r="K6407" s="133"/>
      <c r="L6407" s="43"/>
      <c r="M6407" s="133"/>
      <c r="N6407" s="133"/>
      <c r="O6407" s="43"/>
      <c r="P6407" s="43"/>
    </row>
    <row r="6408" spans="7:16" x14ac:dyDescent="0.25">
      <c r="G6408" s="43"/>
      <c r="H6408" s="43"/>
      <c r="I6408" s="43"/>
      <c r="J6408" s="43"/>
      <c r="K6408" s="133"/>
      <c r="L6408" s="43"/>
      <c r="M6408" s="133"/>
      <c r="N6408" s="133"/>
      <c r="O6408" s="43"/>
      <c r="P6408" s="43"/>
    </row>
    <row r="6409" spans="7:16" x14ac:dyDescent="0.25">
      <c r="G6409" s="43"/>
      <c r="H6409" s="43"/>
      <c r="I6409" s="43"/>
      <c r="J6409" s="43"/>
      <c r="K6409" s="133"/>
      <c r="L6409" s="43"/>
      <c r="M6409" s="133"/>
      <c r="N6409" s="133"/>
      <c r="O6409" s="43"/>
      <c r="P6409" s="43"/>
    </row>
    <row r="6410" spans="7:16" x14ac:dyDescent="0.25">
      <c r="G6410" s="43"/>
      <c r="H6410" s="43"/>
      <c r="I6410" s="43"/>
      <c r="J6410" s="43"/>
      <c r="K6410" s="133"/>
      <c r="L6410" s="43"/>
      <c r="M6410" s="133"/>
      <c r="N6410" s="133"/>
      <c r="O6410" s="43"/>
      <c r="P6410" s="43"/>
    </row>
    <row r="6411" spans="7:16" x14ac:dyDescent="0.25">
      <c r="G6411" s="43"/>
      <c r="H6411" s="43"/>
      <c r="I6411" s="43"/>
      <c r="J6411" s="43"/>
      <c r="K6411" s="133"/>
      <c r="L6411" s="43"/>
      <c r="M6411" s="133"/>
      <c r="N6411" s="133"/>
      <c r="O6411" s="43"/>
      <c r="P6411" s="43"/>
    </row>
    <row r="6412" spans="7:16" x14ac:dyDescent="0.25">
      <c r="G6412" s="43"/>
      <c r="H6412" s="43"/>
      <c r="I6412" s="43"/>
      <c r="J6412" s="43"/>
      <c r="K6412" s="133"/>
      <c r="L6412" s="43"/>
      <c r="M6412" s="133"/>
      <c r="N6412" s="133"/>
      <c r="O6412" s="43"/>
      <c r="P6412" s="43"/>
    </row>
    <row r="6413" spans="7:16" x14ac:dyDescent="0.25">
      <c r="G6413" s="43"/>
      <c r="H6413" s="43"/>
      <c r="I6413" s="43"/>
      <c r="J6413" s="43"/>
      <c r="K6413" s="133"/>
      <c r="L6413" s="43"/>
      <c r="M6413" s="133"/>
      <c r="N6413" s="133"/>
      <c r="O6413" s="43"/>
      <c r="P6413" s="43"/>
    </row>
    <row r="6414" spans="7:16" x14ac:dyDescent="0.25">
      <c r="G6414" s="43"/>
      <c r="H6414" s="43"/>
      <c r="I6414" s="43"/>
      <c r="J6414" s="43"/>
      <c r="K6414" s="133"/>
      <c r="L6414" s="43"/>
      <c r="M6414" s="133"/>
      <c r="N6414" s="133"/>
      <c r="O6414" s="43"/>
      <c r="P6414" s="43"/>
    </row>
    <row r="6415" spans="7:16" x14ac:dyDescent="0.25">
      <c r="G6415" s="43"/>
      <c r="H6415" s="43"/>
      <c r="I6415" s="43"/>
      <c r="J6415" s="43"/>
      <c r="K6415" s="133"/>
      <c r="L6415" s="43"/>
      <c r="M6415" s="133"/>
      <c r="N6415" s="133"/>
      <c r="O6415" s="43"/>
      <c r="P6415" s="43"/>
    </row>
    <row r="6416" spans="7:16" x14ac:dyDescent="0.25">
      <c r="G6416" s="43"/>
      <c r="H6416" s="43"/>
      <c r="I6416" s="43"/>
      <c r="J6416" s="43"/>
      <c r="K6416" s="133"/>
      <c r="L6416" s="43"/>
      <c r="M6416" s="133"/>
      <c r="N6416" s="133"/>
      <c r="O6416" s="43"/>
      <c r="P6416" s="43"/>
    </row>
    <row r="6417" spans="7:16" x14ac:dyDescent="0.25">
      <c r="G6417" s="43"/>
      <c r="H6417" s="43"/>
      <c r="I6417" s="43"/>
      <c r="J6417" s="43"/>
      <c r="K6417" s="133"/>
      <c r="L6417" s="43"/>
      <c r="M6417" s="133"/>
      <c r="N6417" s="133"/>
      <c r="O6417" s="43"/>
      <c r="P6417" s="43"/>
    </row>
    <row r="6418" spans="7:16" x14ac:dyDescent="0.25">
      <c r="G6418" s="43"/>
      <c r="H6418" s="43"/>
      <c r="I6418" s="43"/>
      <c r="J6418" s="43"/>
      <c r="K6418" s="133"/>
      <c r="L6418" s="43"/>
      <c r="M6418" s="133"/>
      <c r="N6418" s="133"/>
      <c r="O6418" s="43"/>
      <c r="P6418" s="43"/>
    </row>
    <row r="6419" spans="7:16" x14ac:dyDescent="0.25">
      <c r="G6419" s="43"/>
      <c r="H6419" s="43"/>
      <c r="I6419" s="43"/>
      <c r="J6419" s="43"/>
      <c r="K6419" s="133"/>
      <c r="L6419" s="43"/>
      <c r="M6419" s="133"/>
      <c r="N6419" s="133"/>
      <c r="O6419" s="43"/>
      <c r="P6419" s="43"/>
    </row>
    <row r="6420" spans="7:16" x14ac:dyDescent="0.25">
      <c r="G6420" s="43"/>
      <c r="H6420" s="43"/>
      <c r="I6420" s="43"/>
      <c r="J6420" s="43"/>
      <c r="K6420" s="133"/>
      <c r="L6420" s="43"/>
      <c r="M6420" s="133"/>
      <c r="N6420" s="133"/>
      <c r="O6420" s="43"/>
      <c r="P6420" s="43"/>
    </row>
    <row r="6421" spans="7:16" x14ac:dyDescent="0.25">
      <c r="G6421" s="43"/>
      <c r="H6421" s="43"/>
      <c r="I6421" s="43"/>
      <c r="J6421" s="43"/>
      <c r="K6421" s="133"/>
      <c r="L6421" s="43"/>
      <c r="M6421" s="133"/>
      <c r="N6421" s="133"/>
      <c r="O6421" s="43"/>
      <c r="P6421" s="43"/>
    </row>
    <row r="6422" spans="7:16" x14ac:dyDescent="0.25">
      <c r="G6422" s="43"/>
      <c r="H6422" s="43"/>
      <c r="I6422" s="43"/>
      <c r="J6422" s="43"/>
      <c r="K6422" s="133"/>
      <c r="L6422" s="43"/>
      <c r="M6422" s="133"/>
      <c r="N6422" s="133"/>
      <c r="O6422" s="43"/>
      <c r="P6422" s="43"/>
    </row>
    <row r="6423" spans="7:16" x14ac:dyDescent="0.25">
      <c r="G6423" s="43"/>
      <c r="H6423" s="43"/>
      <c r="I6423" s="43"/>
      <c r="J6423" s="43"/>
      <c r="K6423" s="133"/>
      <c r="L6423" s="43"/>
      <c r="M6423" s="133"/>
      <c r="N6423" s="133"/>
      <c r="O6423" s="43"/>
      <c r="P6423" s="43"/>
    </row>
    <row r="6424" spans="7:16" x14ac:dyDescent="0.25">
      <c r="G6424" s="43"/>
      <c r="H6424" s="43"/>
      <c r="I6424" s="43"/>
      <c r="J6424" s="43"/>
      <c r="K6424" s="133"/>
      <c r="L6424" s="43"/>
      <c r="M6424" s="133"/>
      <c r="N6424" s="133"/>
      <c r="O6424" s="43"/>
      <c r="P6424" s="43"/>
    </row>
    <row r="6425" spans="7:16" x14ac:dyDescent="0.25">
      <c r="G6425" s="43"/>
      <c r="H6425" s="43"/>
      <c r="I6425" s="43"/>
      <c r="J6425" s="43"/>
      <c r="K6425" s="133"/>
      <c r="L6425" s="43"/>
      <c r="M6425" s="133"/>
      <c r="N6425" s="133"/>
      <c r="O6425" s="43"/>
      <c r="P6425" s="43"/>
    </row>
    <row r="6426" spans="7:16" x14ac:dyDescent="0.25">
      <c r="G6426" s="43"/>
      <c r="H6426" s="43"/>
      <c r="I6426" s="43"/>
      <c r="J6426" s="43"/>
      <c r="K6426" s="133"/>
      <c r="L6426" s="43"/>
      <c r="M6426" s="133"/>
      <c r="N6426" s="133"/>
      <c r="O6426" s="43"/>
      <c r="P6426" s="43"/>
    </row>
    <row r="6427" spans="7:16" x14ac:dyDescent="0.25">
      <c r="G6427" s="43"/>
      <c r="H6427" s="43"/>
      <c r="I6427" s="43"/>
      <c r="J6427" s="43"/>
      <c r="K6427" s="133"/>
      <c r="L6427" s="43"/>
      <c r="M6427" s="133"/>
      <c r="N6427" s="133"/>
      <c r="O6427" s="43"/>
      <c r="P6427" s="43"/>
    </row>
    <row r="6428" spans="7:16" x14ac:dyDescent="0.25">
      <c r="G6428" s="43"/>
      <c r="H6428" s="43"/>
      <c r="I6428" s="43"/>
      <c r="J6428" s="43"/>
      <c r="K6428" s="133"/>
      <c r="L6428" s="43"/>
      <c r="M6428" s="133"/>
      <c r="N6428" s="133"/>
      <c r="O6428" s="43"/>
      <c r="P6428" s="43"/>
    </row>
    <row r="6429" spans="7:16" x14ac:dyDescent="0.25">
      <c r="G6429" s="43"/>
      <c r="H6429" s="43"/>
      <c r="I6429" s="43"/>
      <c r="J6429" s="43"/>
      <c r="K6429" s="133"/>
      <c r="L6429" s="43"/>
      <c r="M6429" s="133"/>
      <c r="N6429" s="133"/>
      <c r="O6429" s="43"/>
      <c r="P6429" s="43"/>
    </row>
    <row r="6430" spans="7:16" x14ac:dyDescent="0.25">
      <c r="G6430" s="43"/>
      <c r="H6430" s="43"/>
      <c r="I6430" s="43"/>
      <c r="J6430" s="43"/>
      <c r="K6430" s="133"/>
      <c r="L6430" s="43"/>
      <c r="M6430" s="133"/>
      <c r="N6430" s="133"/>
      <c r="O6430" s="43"/>
      <c r="P6430" s="43"/>
    </row>
    <row r="6431" spans="7:16" x14ac:dyDescent="0.25">
      <c r="G6431" s="43"/>
      <c r="H6431" s="43"/>
      <c r="I6431" s="43"/>
      <c r="J6431" s="43"/>
      <c r="K6431" s="133"/>
      <c r="L6431" s="43"/>
      <c r="M6431" s="133"/>
      <c r="N6431" s="133"/>
      <c r="O6431" s="43"/>
      <c r="P6431" s="43"/>
    </row>
    <row r="6432" spans="7:16" x14ac:dyDescent="0.25">
      <c r="G6432" s="43"/>
      <c r="H6432" s="43"/>
      <c r="I6432" s="43"/>
      <c r="J6432" s="43"/>
      <c r="K6432" s="133"/>
      <c r="L6432" s="43"/>
      <c r="M6432" s="133"/>
      <c r="N6432" s="133"/>
      <c r="O6432" s="43"/>
      <c r="P6432" s="43"/>
    </row>
    <row r="6433" spans="7:16" x14ac:dyDescent="0.25">
      <c r="G6433" s="43"/>
      <c r="H6433" s="43"/>
      <c r="I6433" s="43"/>
      <c r="J6433" s="43"/>
      <c r="K6433" s="133"/>
      <c r="L6433" s="43"/>
      <c r="M6433" s="133"/>
      <c r="N6433" s="133"/>
      <c r="O6433" s="43"/>
      <c r="P6433" s="43"/>
    </row>
    <row r="6434" spans="7:16" x14ac:dyDescent="0.25">
      <c r="G6434" s="43"/>
      <c r="H6434" s="43"/>
      <c r="I6434" s="43"/>
      <c r="J6434" s="43"/>
      <c r="K6434" s="133"/>
      <c r="L6434" s="43"/>
      <c r="M6434" s="133"/>
      <c r="N6434" s="133"/>
      <c r="O6434" s="43"/>
      <c r="P6434" s="43"/>
    </row>
    <row r="6435" spans="7:16" x14ac:dyDescent="0.25">
      <c r="G6435" s="43"/>
      <c r="H6435" s="43"/>
      <c r="I6435" s="43"/>
      <c r="J6435" s="43"/>
      <c r="K6435" s="133"/>
      <c r="L6435" s="43"/>
      <c r="M6435" s="133"/>
      <c r="N6435" s="133"/>
      <c r="O6435" s="43"/>
      <c r="P6435" s="43"/>
    </row>
    <row r="6436" spans="7:16" x14ac:dyDescent="0.25">
      <c r="G6436" s="43"/>
      <c r="H6436" s="43"/>
      <c r="I6436" s="43"/>
      <c r="J6436" s="43"/>
      <c r="K6436" s="133"/>
      <c r="L6436" s="43"/>
      <c r="M6436" s="133"/>
      <c r="N6436" s="133"/>
      <c r="O6436" s="43"/>
      <c r="P6436" s="43"/>
    </row>
    <row r="6437" spans="7:16" x14ac:dyDescent="0.25">
      <c r="G6437" s="43"/>
      <c r="H6437" s="43"/>
      <c r="I6437" s="43"/>
      <c r="J6437" s="43"/>
      <c r="K6437" s="133"/>
      <c r="L6437" s="43"/>
      <c r="M6437" s="133"/>
      <c r="N6437" s="133"/>
      <c r="O6437" s="43"/>
      <c r="P6437" s="43"/>
    </row>
    <row r="6438" spans="7:16" x14ac:dyDescent="0.25">
      <c r="G6438" s="43"/>
      <c r="H6438" s="43"/>
      <c r="I6438" s="43"/>
      <c r="J6438" s="43"/>
      <c r="K6438" s="133"/>
      <c r="L6438" s="43"/>
      <c r="M6438" s="133"/>
      <c r="N6438" s="133"/>
      <c r="O6438" s="43"/>
      <c r="P6438" s="43"/>
    </row>
    <row r="6439" spans="7:16" x14ac:dyDescent="0.25">
      <c r="G6439" s="43"/>
      <c r="H6439" s="43"/>
      <c r="I6439" s="43"/>
      <c r="J6439" s="43"/>
      <c r="K6439" s="133"/>
      <c r="L6439" s="43"/>
      <c r="M6439" s="133"/>
      <c r="N6439" s="133"/>
      <c r="O6439" s="43"/>
      <c r="P6439" s="43"/>
    </row>
    <row r="6440" spans="7:16" x14ac:dyDescent="0.25">
      <c r="G6440" s="43"/>
      <c r="H6440" s="43"/>
      <c r="I6440" s="43"/>
      <c r="J6440" s="43"/>
      <c r="K6440" s="133"/>
      <c r="L6440" s="43"/>
      <c r="M6440" s="133"/>
      <c r="N6440" s="133"/>
      <c r="O6440" s="43"/>
      <c r="P6440" s="43"/>
    </row>
    <row r="6441" spans="7:16" x14ac:dyDescent="0.25">
      <c r="G6441" s="43"/>
      <c r="H6441" s="43"/>
      <c r="I6441" s="43"/>
      <c r="J6441" s="43"/>
      <c r="K6441" s="133"/>
      <c r="L6441" s="43"/>
      <c r="M6441" s="133"/>
      <c r="N6441" s="133"/>
      <c r="O6441" s="43"/>
      <c r="P6441" s="43"/>
    </row>
    <row r="6442" spans="7:16" x14ac:dyDescent="0.25">
      <c r="G6442" s="43"/>
      <c r="H6442" s="43"/>
      <c r="I6442" s="43"/>
      <c r="J6442" s="43"/>
      <c r="K6442" s="133"/>
      <c r="L6442" s="43"/>
      <c r="M6442" s="133"/>
      <c r="N6442" s="133"/>
      <c r="O6442" s="43"/>
      <c r="P6442" s="43"/>
    </row>
    <row r="6443" spans="7:16" x14ac:dyDescent="0.25">
      <c r="G6443" s="43"/>
      <c r="H6443" s="43"/>
      <c r="I6443" s="43"/>
      <c r="J6443" s="43"/>
      <c r="K6443" s="133"/>
      <c r="L6443" s="43"/>
      <c r="M6443" s="133"/>
      <c r="N6443" s="133"/>
      <c r="O6443" s="43"/>
      <c r="P6443" s="43"/>
    </row>
    <row r="6444" spans="7:16" x14ac:dyDescent="0.25">
      <c r="G6444" s="43"/>
      <c r="H6444" s="43"/>
      <c r="I6444" s="43"/>
      <c r="J6444" s="43"/>
      <c r="K6444" s="133"/>
      <c r="L6444" s="43"/>
      <c r="M6444" s="133"/>
      <c r="N6444" s="133"/>
      <c r="O6444" s="43"/>
      <c r="P6444" s="43"/>
    </row>
    <row r="6445" spans="7:16" x14ac:dyDescent="0.25">
      <c r="G6445" s="43"/>
      <c r="H6445" s="43"/>
      <c r="I6445" s="43"/>
      <c r="J6445" s="43"/>
      <c r="K6445" s="133"/>
      <c r="L6445" s="43"/>
      <c r="M6445" s="133"/>
      <c r="N6445" s="133"/>
      <c r="O6445" s="43"/>
      <c r="P6445" s="43"/>
    </row>
    <row r="6446" spans="7:16" x14ac:dyDescent="0.25">
      <c r="G6446" s="43"/>
      <c r="H6446" s="43"/>
      <c r="I6446" s="43"/>
      <c r="J6446" s="43"/>
      <c r="K6446" s="133"/>
      <c r="L6446" s="43"/>
      <c r="M6446" s="133"/>
      <c r="N6446" s="133"/>
      <c r="O6446" s="43"/>
      <c r="P6446" s="43"/>
    </row>
    <row r="6447" spans="7:16" x14ac:dyDescent="0.25">
      <c r="G6447" s="43"/>
      <c r="H6447" s="43"/>
      <c r="I6447" s="43"/>
      <c r="J6447" s="43"/>
      <c r="K6447" s="133"/>
      <c r="L6447" s="43"/>
      <c r="M6447" s="133"/>
      <c r="N6447" s="133"/>
      <c r="O6447" s="43"/>
      <c r="P6447" s="43"/>
    </row>
    <row r="6448" spans="7:16" x14ac:dyDescent="0.25">
      <c r="G6448" s="43"/>
      <c r="H6448" s="43"/>
      <c r="I6448" s="43"/>
      <c r="J6448" s="43"/>
      <c r="K6448" s="133"/>
      <c r="L6448" s="43"/>
      <c r="M6448" s="133"/>
      <c r="N6448" s="133"/>
      <c r="O6448" s="43"/>
      <c r="P6448" s="43"/>
    </row>
    <row r="6449" spans="7:16" x14ac:dyDescent="0.25">
      <c r="G6449" s="43"/>
      <c r="H6449" s="43"/>
      <c r="I6449" s="43"/>
      <c r="J6449" s="43"/>
      <c r="K6449" s="133"/>
      <c r="L6449" s="43"/>
      <c r="M6449" s="133"/>
      <c r="N6449" s="133"/>
      <c r="O6449" s="43"/>
      <c r="P6449" s="43"/>
    </row>
    <row r="6450" spans="7:16" x14ac:dyDescent="0.25">
      <c r="G6450" s="43"/>
      <c r="H6450" s="43"/>
      <c r="I6450" s="43"/>
      <c r="J6450" s="43"/>
      <c r="K6450" s="133"/>
      <c r="L6450" s="43"/>
      <c r="M6450" s="133"/>
      <c r="N6450" s="133"/>
      <c r="O6450" s="43"/>
      <c r="P6450" s="43"/>
    </row>
    <row r="6451" spans="7:16" x14ac:dyDescent="0.25">
      <c r="G6451" s="43"/>
      <c r="H6451" s="43"/>
      <c r="I6451" s="43"/>
      <c r="J6451" s="43"/>
      <c r="K6451" s="133"/>
      <c r="L6451" s="43"/>
      <c r="M6451" s="133"/>
      <c r="N6451" s="133"/>
      <c r="O6451" s="43"/>
      <c r="P6451" s="43"/>
    </row>
    <row r="6452" spans="7:16" x14ac:dyDescent="0.25">
      <c r="G6452" s="43"/>
      <c r="H6452" s="43"/>
      <c r="I6452" s="43"/>
      <c r="J6452" s="43"/>
      <c r="K6452" s="133"/>
      <c r="L6452" s="43"/>
      <c r="M6452" s="133"/>
      <c r="N6452" s="133"/>
      <c r="O6452" s="43"/>
      <c r="P6452" s="43"/>
    </row>
    <row r="6453" spans="7:16" x14ac:dyDescent="0.25">
      <c r="G6453" s="43"/>
      <c r="H6453" s="43"/>
      <c r="I6453" s="43"/>
      <c r="J6453" s="43"/>
      <c r="K6453" s="133"/>
      <c r="L6453" s="43"/>
      <c r="M6453" s="133"/>
      <c r="N6453" s="133"/>
      <c r="O6453" s="43"/>
      <c r="P6453" s="43"/>
    </row>
    <row r="6454" spans="7:16" x14ac:dyDescent="0.25">
      <c r="G6454" s="43"/>
      <c r="H6454" s="43"/>
      <c r="I6454" s="43"/>
      <c r="J6454" s="43"/>
      <c r="K6454" s="133"/>
      <c r="L6454" s="43"/>
      <c r="M6454" s="133"/>
      <c r="N6454" s="133"/>
      <c r="O6454" s="43"/>
      <c r="P6454" s="43"/>
    </row>
    <row r="6455" spans="7:16" x14ac:dyDescent="0.25">
      <c r="G6455" s="43"/>
      <c r="H6455" s="43"/>
      <c r="I6455" s="43"/>
      <c r="J6455" s="43"/>
      <c r="K6455" s="133"/>
      <c r="L6455" s="43"/>
      <c r="M6455" s="133"/>
      <c r="N6455" s="133"/>
      <c r="O6455" s="43"/>
      <c r="P6455" s="43"/>
    </row>
    <row r="6456" spans="7:16" x14ac:dyDescent="0.25">
      <c r="G6456" s="43"/>
      <c r="H6456" s="43"/>
      <c r="I6456" s="43"/>
      <c r="J6456" s="43"/>
      <c r="K6456" s="133"/>
      <c r="L6456" s="43"/>
      <c r="M6456" s="133"/>
      <c r="N6456" s="133"/>
      <c r="O6456" s="43"/>
      <c r="P6456" s="43"/>
    </row>
    <row r="6457" spans="7:16" x14ac:dyDescent="0.25">
      <c r="G6457" s="43"/>
      <c r="H6457" s="43"/>
      <c r="I6457" s="43"/>
      <c r="J6457" s="43"/>
      <c r="K6457" s="133"/>
      <c r="L6457" s="43"/>
      <c r="M6457" s="133"/>
      <c r="N6457" s="133"/>
      <c r="O6457" s="43"/>
      <c r="P6457" s="43"/>
    </row>
    <row r="6458" spans="7:16" x14ac:dyDescent="0.25">
      <c r="G6458" s="43"/>
      <c r="H6458" s="43"/>
      <c r="I6458" s="43"/>
      <c r="J6458" s="43"/>
      <c r="K6458" s="133"/>
      <c r="L6458" s="43"/>
      <c r="M6458" s="133"/>
      <c r="N6458" s="133"/>
      <c r="O6458" s="43"/>
      <c r="P6458" s="43"/>
    </row>
    <row r="6459" spans="7:16" x14ac:dyDescent="0.25">
      <c r="G6459" s="43"/>
      <c r="H6459" s="43"/>
      <c r="I6459" s="43"/>
      <c r="J6459" s="43"/>
      <c r="K6459" s="133"/>
      <c r="L6459" s="43"/>
      <c r="M6459" s="133"/>
      <c r="N6459" s="133"/>
      <c r="O6459" s="43"/>
      <c r="P6459" s="43"/>
    </row>
    <row r="6460" spans="7:16" x14ac:dyDescent="0.25">
      <c r="G6460" s="43"/>
      <c r="H6460" s="43"/>
      <c r="I6460" s="43"/>
      <c r="J6460" s="43"/>
      <c r="K6460" s="133"/>
      <c r="L6460" s="43"/>
      <c r="M6460" s="133"/>
      <c r="N6460" s="133"/>
      <c r="O6460" s="43"/>
      <c r="P6460" s="43"/>
    </row>
    <row r="6461" spans="7:16" x14ac:dyDescent="0.25">
      <c r="G6461" s="43"/>
      <c r="H6461" s="43"/>
      <c r="I6461" s="43"/>
      <c r="J6461" s="43"/>
      <c r="K6461" s="133"/>
      <c r="L6461" s="43"/>
      <c r="M6461" s="133"/>
      <c r="N6461" s="133"/>
      <c r="O6461" s="43"/>
      <c r="P6461" s="43"/>
    </row>
    <row r="6462" spans="7:16" x14ac:dyDescent="0.25">
      <c r="G6462" s="43"/>
      <c r="H6462" s="43"/>
      <c r="I6462" s="43"/>
      <c r="J6462" s="43"/>
      <c r="K6462" s="133"/>
      <c r="L6462" s="43"/>
      <c r="M6462" s="133"/>
      <c r="N6462" s="133"/>
      <c r="O6462" s="43"/>
      <c r="P6462" s="43"/>
    </row>
    <row r="6463" spans="7:16" x14ac:dyDescent="0.25">
      <c r="G6463" s="43"/>
      <c r="H6463" s="43"/>
      <c r="I6463" s="43"/>
      <c r="J6463" s="43"/>
      <c r="K6463" s="133"/>
      <c r="L6463" s="43"/>
      <c r="M6463" s="133"/>
      <c r="N6463" s="133"/>
      <c r="O6463" s="43"/>
      <c r="P6463" s="43"/>
    </row>
    <row r="6464" spans="7:16" x14ac:dyDescent="0.25">
      <c r="G6464" s="43"/>
      <c r="H6464" s="43"/>
      <c r="I6464" s="43"/>
      <c r="J6464" s="43"/>
      <c r="K6464" s="133"/>
      <c r="L6464" s="43"/>
      <c r="M6464" s="133"/>
      <c r="N6464" s="133"/>
      <c r="O6464" s="43"/>
      <c r="P6464" s="43"/>
    </row>
    <row r="6465" spans="7:16" x14ac:dyDescent="0.25">
      <c r="G6465" s="43"/>
      <c r="H6465" s="43"/>
      <c r="I6465" s="43"/>
      <c r="J6465" s="43"/>
      <c r="K6465" s="133"/>
      <c r="L6465" s="43"/>
      <c r="M6465" s="133"/>
      <c r="N6465" s="133"/>
      <c r="O6465" s="43"/>
      <c r="P6465" s="43"/>
    </row>
    <row r="6466" spans="7:16" x14ac:dyDescent="0.25">
      <c r="G6466" s="43"/>
      <c r="H6466" s="43"/>
      <c r="I6466" s="43"/>
      <c r="J6466" s="43"/>
      <c r="K6466" s="133"/>
      <c r="L6466" s="43"/>
      <c r="M6466" s="133"/>
      <c r="N6466" s="133"/>
      <c r="O6466" s="43"/>
      <c r="P6466" s="43"/>
    </row>
    <row r="6467" spans="7:16" x14ac:dyDescent="0.25">
      <c r="G6467" s="43"/>
      <c r="H6467" s="43"/>
      <c r="I6467" s="43"/>
      <c r="J6467" s="43"/>
      <c r="K6467" s="133"/>
      <c r="L6467" s="43"/>
      <c r="M6467" s="133"/>
      <c r="N6467" s="133"/>
      <c r="O6467" s="43"/>
      <c r="P6467" s="43"/>
    </row>
    <row r="6468" spans="7:16" x14ac:dyDescent="0.25">
      <c r="G6468" s="43"/>
      <c r="H6468" s="43"/>
      <c r="I6468" s="43"/>
      <c r="J6468" s="43"/>
      <c r="K6468" s="133"/>
      <c r="L6468" s="43"/>
      <c r="M6468" s="133"/>
      <c r="N6468" s="133"/>
      <c r="O6468" s="43"/>
      <c r="P6468" s="43"/>
    </row>
    <row r="6469" spans="7:16" x14ac:dyDescent="0.25">
      <c r="G6469" s="43"/>
      <c r="H6469" s="43"/>
      <c r="I6469" s="43"/>
      <c r="J6469" s="43"/>
      <c r="K6469" s="133"/>
      <c r="L6469" s="43"/>
      <c r="M6469" s="133"/>
      <c r="N6469" s="133"/>
      <c r="O6469" s="43"/>
      <c r="P6469" s="43"/>
    </row>
    <row r="6470" spans="7:16" x14ac:dyDescent="0.25">
      <c r="G6470" s="43"/>
      <c r="H6470" s="43"/>
      <c r="I6470" s="43"/>
      <c r="J6470" s="43"/>
      <c r="K6470" s="133"/>
      <c r="L6470" s="43"/>
      <c r="M6470" s="133"/>
      <c r="N6470" s="133"/>
      <c r="O6470" s="43"/>
      <c r="P6470" s="43"/>
    </row>
    <row r="6471" spans="7:16" x14ac:dyDescent="0.25">
      <c r="G6471" s="43"/>
      <c r="H6471" s="43"/>
      <c r="I6471" s="43"/>
      <c r="J6471" s="43"/>
      <c r="K6471" s="133"/>
      <c r="L6471" s="43"/>
      <c r="M6471" s="133"/>
      <c r="N6471" s="133"/>
      <c r="O6471" s="43"/>
      <c r="P6471" s="43"/>
    </row>
    <row r="6472" spans="7:16" x14ac:dyDescent="0.25">
      <c r="G6472" s="43"/>
      <c r="H6472" s="43"/>
      <c r="I6472" s="43"/>
      <c r="J6472" s="43"/>
      <c r="K6472" s="133"/>
      <c r="L6472" s="43"/>
      <c r="M6472" s="133"/>
      <c r="N6472" s="133"/>
      <c r="O6472" s="43"/>
      <c r="P6472" s="43"/>
    </row>
    <row r="6473" spans="7:16" x14ac:dyDescent="0.25">
      <c r="G6473" s="43"/>
      <c r="H6473" s="43"/>
      <c r="I6473" s="43"/>
      <c r="J6473" s="43"/>
      <c r="K6473" s="133"/>
      <c r="L6473" s="43"/>
      <c r="M6473" s="133"/>
      <c r="N6473" s="133"/>
      <c r="O6473" s="43"/>
      <c r="P6473" s="43"/>
    </row>
    <row r="6474" spans="7:16" x14ac:dyDescent="0.25">
      <c r="G6474" s="43"/>
      <c r="H6474" s="43"/>
      <c r="I6474" s="43"/>
      <c r="J6474" s="43"/>
      <c r="K6474" s="133"/>
      <c r="L6474" s="43"/>
      <c r="M6474" s="133"/>
      <c r="N6474" s="133"/>
      <c r="O6474" s="43"/>
      <c r="P6474" s="43"/>
    </row>
    <row r="6475" spans="7:16" x14ac:dyDescent="0.25">
      <c r="G6475" s="43"/>
      <c r="H6475" s="43"/>
      <c r="I6475" s="43"/>
      <c r="J6475" s="43"/>
      <c r="K6475" s="133"/>
      <c r="L6475" s="43"/>
      <c r="M6475" s="133"/>
      <c r="N6475" s="133"/>
      <c r="O6475" s="43"/>
      <c r="P6475" s="43"/>
    </row>
    <row r="6476" spans="7:16" x14ac:dyDescent="0.25">
      <c r="G6476" s="43"/>
      <c r="H6476" s="43"/>
      <c r="I6476" s="43"/>
      <c r="J6476" s="43"/>
      <c r="K6476" s="133"/>
      <c r="L6476" s="43"/>
      <c r="M6476" s="133"/>
      <c r="N6476" s="133"/>
      <c r="O6476" s="43"/>
      <c r="P6476" s="43"/>
    </row>
    <row r="6477" spans="7:16" x14ac:dyDescent="0.25">
      <c r="G6477" s="43"/>
      <c r="H6477" s="43"/>
      <c r="I6477" s="43"/>
      <c r="J6477" s="43"/>
      <c r="K6477" s="133"/>
      <c r="L6477" s="43"/>
      <c r="M6477" s="133"/>
      <c r="N6477" s="133"/>
      <c r="O6477" s="43"/>
      <c r="P6477" s="43"/>
    </row>
    <row r="6478" spans="7:16" x14ac:dyDescent="0.25">
      <c r="G6478" s="43"/>
      <c r="H6478" s="43"/>
      <c r="I6478" s="43"/>
      <c r="J6478" s="43"/>
      <c r="K6478" s="133"/>
      <c r="L6478" s="43"/>
      <c r="M6478" s="133"/>
      <c r="N6478" s="133"/>
      <c r="O6478" s="43"/>
      <c r="P6478" s="43"/>
    </row>
    <row r="6479" spans="7:16" x14ac:dyDescent="0.25">
      <c r="G6479" s="43"/>
      <c r="H6479" s="43"/>
      <c r="I6479" s="43"/>
      <c r="J6479" s="43"/>
      <c r="K6479" s="133"/>
      <c r="L6479" s="43"/>
      <c r="M6479" s="133"/>
      <c r="N6479" s="133"/>
      <c r="O6479" s="43"/>
      <c r="P6479" s="43"/>
    </row>
    <row r="6480" spans="7:16" x14ac:dyDescent="0.25">
      <c r="G6480" s="43"/>
      <c r="H6480" s="43"/>
      <c r="I6480" s="43"/>
      <c r="J6480" s="43"/>
      <c r="K6480" s="133"/>
      <c r="L6480" s="43"/>
      <c r="M6480" s="133"/>
      <c r="N6480" s="133"/>
      <c r="O6480" s="43"/>
      <c r="P6480" s="43"/>
    </row>
    <row r="6481" spans="7:16" x14ac:dyDescent="0.25">
      <c r="G6481" s="43"/>
      <c r="H6481" s="43"/>
      <c r="I6481" s="43"/>
      <c r="J6481" s="43"/>
      <c r="K6481" s="133"/>
      <c r="L6481" s="43"/>
      <c r="M6481" s="133"/>
      <c r="N6481" s="133"/>
      <c r="O6481" s="43"/>
      <c r="P6481" s="43"/>
    </row>
    <row r="6482" spans="7:16" x14ac:dyDescent="0.25">
      <c r="G6482" s="43"/>
      <c r="H6482" s="43"/>
      <c r="I6482" s="43"/>
      <c r="J6482" s="43"/>
      <c r="K6482" s="133"/>
      <c r="L6482" s="43"/>
      <c r="M6482" s="133"/>
      <c r="N6482" s="133"/>
      <c r="O6482" s="43"/>
      <c r="P6482" s="43"/>
    </row>
    <row r="6483" spans="7:16" x14ac:dyDescent="0.25">
      <c r="G6483" s="43"/>
      <c r="H6483" s="43"/>
      <c r="I6483" s="43"/>
      <c r="J6483" s="43"/>
      <c r="K6483" s="133"/>
      <c r="L6483" s="43"/>
      <c r="M6483" s="133"/>
      <c r="N6483" s="133"/>
      <c r="O6483" s="43"/>
      <c r="P6483" s="43"/>
    </row>
    <row r="6484" spans="7:16" x14ac:dyDescent="0.25">
      <c r="G6484" s="43"/>
      <c r="H6484" s="43"/>
      <c r="I6484" s="43"/>
      <c r="J6484" s="43"/>
      <c r="K6484" s="133"/>
      <c r="L6484" s="43"/>
      <c r="M6484" s="133"/>
      <c r="N6484" s="133"/>
      <c r="O6484" s="43"/>
      <c r="P6484" s="43"/>
    </row>
    <row r="6485" spans="7:16" x14ac:dyDescent="0.25">
      <c r="G6485" s="43"/>
      <c r="H6485" s="43"/>
      <c r="I6485" s="43"/>
      <c r="J6485" s="43"/>
      <c r="K6485" s="133"/>
      <c r="L6485" s="43"/>
      <c r="M6485" s="133"/>
      <c r="N6485" s="133"/>
      <c r="O6485" s="43"/>
      <c r="P6485" s="43"/>
    </row>
    <row r="6486" spans="7:16" x14ac:dyDescent="0.25">
      <c r="G6486" s="43"/>
      <c r="H6486" s="43"/>
      <c r="I6486" s="43"/>
      <c r="J6486" s="43"/>
      <c r="K6486" s="133"/>
      <c r="L6486" s="43"/>
      <c r="M6486" s="133"/>
      <c r="N6486" s="133"/>
      <c r="O6486" s="43"/>
      <c r="P6486" s="43"/>
    </row>
    <row r="6487" spans="7:16" x14ac:dyDescent="0.25">
      <c r="G6487" s="43"/>
      <c r="H6487" s="43"/>
      <c r="I6487" s="43"/>
      <c r="J6487" s="43"/>
      <c r="K6487" s="133"/>
      <c r="L6487" s="43"/>
      <c r="M6487" s="133"/>
      <c r="N6487" s="133"/>
      <c r="O6487" s="43"/>
      <c r="P6487" s="43"/>
    </row>
    <row r="6488" spans="7:16" x14ac:dyDescent="0.25">
      <c r="G6488" s="43"/>
      <c r="H6488" s="43"/>
      <c r="I6488" s="43"/>
      <c r="J6488" s="43"/>
      <c r="K6488" s="133"/>
      <c r="L6488" s="43"/>
      <c r="M6488" s="133"/>
      <c r="N6488" s="133"/>
      <c r="O6488" s="43"/>
      <c r="P6488" s="43"/>
    </row>
    <row r="6489" spans="7:16" x14ac:dyDescent="0.25">
      <c r="G6489" s="43"/>
      <c r="H6489" s="43"/>
      <c r="I6489" s="43"/>
      <c r="J6489" s="43"/>
      <c r="K6489" s="133"/>
      <c r="L6489" s="43"/>
      <c r="M6489" s="133"/>
      <c r="N6489" s="133"/>
      <c r="O6489" s="43"/>
      <c r="P6489" s="43"/>
    </row>
    <row r="6490" spans="7:16" x14ac:dyDescent="0.25">
      <c r="G6490" s="43"/>
      <c r="H6490" s="43"/>
      <c r="I6490" s="43"/>
      <c r="J6490" s="43"/>
      <c r="K6490" s="133"/>
      <c r="L6490" s="43"/>
      <c r="M6490" s="133"/>
      <c r="N6490" s="133"/>
      <c r="O6490" s="43"/>
      <c r="P6490" s="43"/>
    </row>
    <row r="6491" spans="7:16" x14ac:dyDescent="0.25">
      <c r="G6491" s="43"/>
      <c r="H6491" s="43"/>
      <c r="I6491" s="43"/>
      <c r="J6491" s="43"/>
      <c r="K6491" s="133"/>
      <c r="L6491" s="43"/>
      <c r="M6491" s="133"/>
      <c r="N6491" s="133"/>
      <c r="O6491" s="43"/>
      <c r="P6491" s="43"/>
    </row>
    <row r="6492" spans="7:16" x14ac:dyDescent="0.25">
      <c r="G6492" s="43"/>
      <c r="H6492" s="43"/>
      <c r="I6492" s="43"/>
      <c r="J6492" s="43"/>
      <c r="K6492" s="133"/>
      <c r="L6492" s="43"/>
      <c r="M6492" s="133"/>
      <c r="N6492" s="133"/>
      <c r="O6492" s="43"/>
      <c r="P6492" s="43"/>
    </row>
    <row r="6493" spans="7:16" x14ac:dyDescent="0.25">
      <c r="G6493" s="43"/>
      <c r="H6493" s="43"/>
      <c r="I6493" s="43"/>
      <c r="J6493" s="43"/>
      <c r="K6493" s="133"/>
      <c r="L6493" s="43"/>
      <c r="M6493" s="133"/>
      <c r="N6493" s="133"/>
      <c r="O6493" s="43"/>
      <c r="P6493" s="43"/>
    </row>
    <row r="6494" spans="7:16" x14ac:dyDescent="0.25">
      <c r="G6494" s="43"/>
      <c r="H6494" s="43"/>
      <c r="I6494" s="43"/>
      <c r="J6494" s="43"/>
      <c r="K6494" s="133"/>
      <c r="L6494" s="43"/>
      <c r="M6494" s="133"/>
      <c r="N6494" s="133"/>
      <c r="O6494" s="43"/>
      <c r="P6494" s="43"/>
    </row>
    <row r="6495" spans="7:16" x14ac:dyDescent="0.25">
      <c r="G6495" s="43"/>
      <c r="H6495" s="43"/>
      <c r="I6495" s="43"/>
      <c r="J6495" s="43"/>
      <c r="K6495" s="133"/>
      <c r="L6495" s="43"/>
      <c r="M6495" s="133"/>
      <c r="N6495" s="133"/>
      <c r="O6495" s="43"/>
      <c r="P6495" s="43"/>
    </row>
    <row r="6496" spans="7:16" x14ac:dyDescent="0.25">
      <c r="G6496" s="43"/>
      <c r="H6496" s="43"/>
      <c r="I6496" s="43"/>
      <c r="J6496" s="43"/>
      <c r="K6496" s="133"/>
      <c r="L6496" s="43"/>
      <c r="M6496" s="133"/>
      <c r="N6496" s="133"/>
      <c r="O6496" s="43"/>
      <c r="P6496" s="43"/>
    </row>
    <row r="6497" spans="7:16" x14ac:dyDescent="0.25">
      <c r="G6497" s="43"/>
      <c r="H6497" s="43"/>
      <c r="I6497" s="43"/>
      <c r="J6497" s="43"/>
      <c r="K6497" s="133"/>
      <c r="L6497" s="43"/>
      <c r="M6497" s="133"/>
      <c r="N6497" s="133"/>
      <c r="O6497" s="43"/>
      <c r="P6497" s="43"/>
    </row>
    <row r="6498" spans="7:16" x14ac:dyDescent="0.25">
      <c r="G6498" s="43"/>
      <c r="H6498" s="43"/>
      <c r="I6498" s="43"/>
      <c r="J6498" s="43"/>
      <c r="K6498" s="133"/>
      <c r="L6498" s="43"/>
      <c r="M6498" s="133"/>
      <c r="N6498" s="133"/>
      <c r="O6498" s="43"/>
      <c r="P6498" s="43"/>
    </row>
    <row r="6499" spans="7:16" x14ac:dyDescent="0.25">
      <c r="G6499" s="43"/>
      <c r="H6499" s="43"/>
      <c r="I6499" s="43"/>
      <c r="J6499" s="43"/>
      <c r="K6499" s="133"/>
      <c r="L6499" s="43"/>
      <c r="M6499" s="133"/>
      <c r="N6499" s="133"/>
      <c r="O6499" s="43"/>
      <c r="P6499" s="43"/>
    </row>
    <row r="6500" spans="7:16" x14ac:dyDescent="0.25">
      <c r="G6500" s="43"/>
      <c r="H6500" s="43"/>
      <c r="I6500" s="43"/>
      <c r="J6500" s="43"/>
      <c r="K6500" s="133"/>
      <c r="L6500" s="43"/>
      <c r="M6500" s="133"/>
      <c r="N6500" s="133"/>
      <c r="O6500" s="43"/>
      <c r="P6500" s="43"/>
    </row>
    <row r="6501" spans="7:16" x14ac:dyDescent="0.25">
      <c r="G6501" s="43"/>
      <c r="H6501" s="43"/>
      <c r="I6501" s="43"/>
      <c r="J6501" s="43"/>
      <c r="K6501" s="133"/>
      <c r="L6501" s="43"/>
      <c r="M6501" s="133"/>
      <c r="N6501" s="133"/>
      <c r="O6501" s="43"/>
      <c r="P6501" s="43"/>
    </row>
    <row r="6502" spans="7:16" x14ac:dyDescent="0.25">
      <c r="G6502" s="43"/>
      <c r="H6502" s="43"/>
      <c r="I6502" s="43"/>
      <c r="J6502" s="43"/>
      <c r="K6502" s="133"/>
      <c r="L6502" s="43"/>
      <c r="M6502" s="133"/>
      <c r="N6502" s="133"/>
      <c r="O6502" s="43"/>
      <c r="P6502" s="43"/>
    </row>
    <row r="6503" spans="7:16" x14ac:dyDescent="0.25">
      <c r="G6503" s="43"/>
      <c r="H6503" s="43"/>
      <c r="I6503" s="43"/>
      <c r="J6503" s="43"/>
      <c r="K6503" s="133"/>
      <c r="L6503" s="43"/>
      <c r="M6503" s="133"/>
      <c r="N6503" s="133"/>
      <c r="O6503" s="43"/>
      <c r="P6503" s="43"/>
    </row>
    <row r="6504" spans="7:16" x14ac:dyDescent="0.25">
      <c r="G6504" s="43"/>
      <c r="H6504" s="43"/>
      <c r="I6504" s="43"/>
      <c r="J6504" s="43"/>
      <c r="K6504" s="133"/>
      <c r="L6504" s="43"/>
      <c r="M6504" s="133"/>
      <c r="N6504" s="133"/>
      <c r="O6504" s="43"/>
      <c r="P6504" s="43"/>
    </row>
    <row r="6505" spans="7:16" x14ac:dyDescent="0.25">
      <c r="G6505" s="43"/>
      <c r="H6505" s="43"/>
      <c r="I6505" s="43"/>
      <c r="J6505" s="43"/>
      <c r="K6505" s="133"/>
      <c r="L6505" s="43"/>
      <c r="M6505" s="133"/>
      <c r="N6505" s="133"/>
      <c r="O6505" s="43"/>
      <c r="P6505" s="43"/>
    </row>
    <row r="6506" spans="7:16" x14ac:dyDescent="0.25">
      <c r="G6506" s="43"/>
      <c r="H6506" s="43"/>
      <c r="I6506" s="43"/>
      <c r="J6506" s="43"/>
      <c r="K6506" s="133"/>
      <c r="L6506" s="43"/>
      <c r="M6506" s="133"/>
      <c r="N6506" s="133"/>
      <c r="O6506" s="43"/>
      <c r="P6506" s="43"/>
    </row>
    <row r="6507" spans="7:16" x14ac:dyDescent="0.25">
      <c r="G6507" s="43"/>
      <c r="H6507" s="43"/>
      <c r="I6507" s="43"/>
      <c r="J6507" s="43"/>
      <c r="K6507" s="133"/>
      <c r="L6507" s="43"/>
      <c r="M6507" s="133"/>
      <c r="N6507" s="133"/>
      <c r="O6507" s="43"/>
      <c r="P6507" s="43"/>
    </row>
    <row r="6508" spans="7:16" x14ac:dyDescent="0.25">
      <c r="G6508" s="43"/>
      <c r="H6508" s="43"/>
      <c r="I6508" s="43"/>
      <c r="J6508" s="43"/>
      <c r="K6508" s="133"/>
      <c r="L6508" s="43"/>
      <c r="M6508" s="133"/>
      <c r="N6508" s="133"/>
      <c r="O6508" s="43"/>
      <c r="P6508" s="43"/>
    </row>
    <row r="6509" spans="7:16" x14ac:dyDescent="0.25">
      <c r="G6509" s="43"/>
      <c r="H6509" s="43"/>
      <c r="I6509" s="43"/>
      <c r="J6509" s="43"/>
      <c r="K6509" s="133"/>
      <c r="L6509" s="43"/>
      <c r="M6509" s="133"/>
      <c r="N6509" s="133"/>
      <c r="O6509" s="43"/>
      <c r="P6509" s="43"/>
    </row>
    <row r="6510" spans="7:16" x14ac:dyDescent="0.25">
      <c r="G6510" s="43"/>
      <c r="H6510" s="43"/>
      <c r="I6510" s="43"/>
      <c r="J6510" s="43"/>
      <c r="K6510" s="133"/>
      <c r="L6510" s="43"/>
      <c r="M6510" s="133"/>
      <c r="N6510" s="133"/>
      <c r="O6510" s="43"/>
      <c r="P6510" s="43"/>
    </row>
    <row r="6511" spans="7:16" x14ac:dyDescent="0.25">
      <c r="G6511" s="43"/>
      <c r="H6511" s="43"/>
      <c r="I6511" s="43"/>
      <c r="J6511" s="43"/>
      <c r="K6511" s="133"/>
      <c r="L6511" s="43"/>
      <c r="M6511" s="133"/>
      <c r="N6511" s="133"/>
      <c r="O6511" s="43"/>
      <c r="P6511" s="43"/>
    </row>
    <row r="6512" spans="7:16" x14ac:dyDescent="0.25">
      <c r="G6512" s="43"/>
      <c r="H6512" s="43"/>
      <c r="I6512" s="43"/>
      <c r="J6512" s="43"/>
      <c r="K6512" s="133"/>
      <c r="L6512" s="43"/>
      <c r="M6512" s="133"/>
      <c r="N6512" s="133"/>
      <c r="O6512" s="43"/>
      <c r="P6512" s="43"/>
    </row>
    <row r="6513" spans="7:16" x14ac:dyDescent="0.25">
      <c r="G6513" s="43"/>
      <c r="H6513" s="43"/>
      <c r="I6513" s="43"/>
      <c r="J6513" s="43"/>
      <c r="K6513" s="133"/>
      <c r="L6513" s="43"/>
      <c r="M6513" s="133"/>
      <c r="N6513" s="133"/>
      <c r="O6513" s="43"/>
      <c r="P6513" s="43"/>
    </row>
    <row r="6514" spans="7:16" x14ac:dyDescent="0.25">
      <c r="G6514" s="43"/>
      <c r="H6514" s="43"/>
      <c r="I6514" s="43"/>
      <c r="J6514" s="43"/>
      <c r="K6514" s="133"/>
      <c r="L6514" s="43"/>
      <c r="M6514" s="133"/>
      <c r="N6514" s="133"/>
      <c r="O6514" s="43"/>
      <c r="P6514" s="43"/>
    </row>
    <row r="6515" spans="7:16" x14ac:dyDescent="0.25">
      <c r="G6515" s="43"/>
      <c r="H6515" s="43"/>
      <c r="I6515" s="43"/>
      <c r="J6515" s="43"/>
      <c r="K6515" s="133"/>
      <c r="L6515" s="43"/>
      <c r="M6515" s="133"/>
      <c r="N6515" s="133"/>
      <c r="O6515" s="43"/>
      <c r="P6515" s="43"/>
    </row>
    <row r="6516" spans="7:16" x14ac:dyDescent="0.25">
      <c r="G6516" s="43"/>
      <c r="H6516" s="43"/>
      <c r="I6516" s="43"/>
      <c r="J6516" s="43"/>
      <c r="K6516" s="133"/>
      <c r="L6516" s="43"/>
      <c r="M6516" s="133"/>
      <c r="N6516" s="133"/>
      <c r="O6516" s="43"/>
      <c r="P6516" s="43"/>
    </row>
    <row r="6517" spans="7:16" x14ac:dyDescent="0.25">
      <c r="G6517" s="43"/>
      <c r="H6517" s="43"/>
      <c r="I6517" s="43"/>
      <c r="J6517" s="43"/>
      <c r="K6517" s="133"/>
      <c r="L6517" s="43"/>
      <c r="M6517" s="133"/>
      <c r="N6517" s="133"/>
      <c r="O6517" s="43"/>
      <c r="P6517" s="43"/>
    </row>
    <row r="6518" spans="7:16" x14ac:dyDescent="0.25">
      <c r="G6518" s="43"/>
      <c r="H6518" s="43"/>
      <c r="I6518" s="43"/>
      <c r="J6518" s="43"/>
      <c r="K6518" s="133"/>
      <c r="L6518" s="43"/>
      <c r="M6518" s="133"/>
      <c r="N6518" s="133"/>
      <c r="O6518" s="43"/>
      <c r="P6518" s="43"/>
    </row>
    <row r="6519" spans="7:16" x14ac:dyDescent="0.25">
      <c r="G6519" s="43"/>
      <c r="H6519" s="43"/>
      <c r="I6519" s="43"/>
      <c r="J6519" s="43"/>
      <c r="K6519" s="133"/>
      <c r="L6519" s="43"/>
      <c r="M6519" s="133"/>
      <c r="N6519" s="133"/>
      <c r="O6519" s="43"/>
      <c r="P6519" s="43"/>
    </row>
    <row r="6520" spans="7:16" x14ac:dyDescent="0.25">
      <c r="G6520" s="43"/>
      <c r="H6520" s="43"/>
      <c r="I6520" s="43"/>
      <c r="J6520" s="43"/>
      <c r="K6520" s="133"/>
      <c r="L6520" s="43"/>
      <c r="M6520" s="133"/>
      <c r="N6520" s="133"/>
      <c r="O6520" s="43"/>
      <c r="P6520" s="43"/>
    </row>
    <row r="6521" spans="7:16" x14ac:dyDescent="0.25">
      <c r="G6521" s="43"/>
      <c r="H6521" s="43"/>
      <c r="I6521" s="43"/>
      <c r="J6521" s="43"/>
      <c r="K6521" s="133"/>
      <c r="L6521" s="43"/>
      <c r="M6521" s="133"/>
      <c r="N6521" s="133"/>
      <c r="O6521" s="43"/>
      <c r="P6521" s="43"/>
    </row>
    <row r="6522" spans="7:16" x14ac:dyDescent="0.25">
      <c r="G6522" s="43"/>
      <c r="H6522" s="43"/>
      <c r="I6522" s="43"/>
      <c r="J6522" s="43"/>
      <c r="K6522" s="133"/>
      <c r="L6522" s="43"/>
      <c r="M6522" s="133"/>
      <c r="N6522" s="133"/>
      <c r="O6522" s="43"/>
      <c r="P6522" s="43"/>
    </row>
    <row r="6523" spans="7:16" x14ac:dyDescent="0.25">
      <c r="G6523" s="43"/>
      <c r="H6523" s="43"/>
      <c r="I6523" s="43"/>
      <c r="J6523" s="43"/>
      <c r="K6523" s="133"/>
      <c r="L6523" s="43"/>
      <c r="M6523" s="133"/>
      <c r="N6523" s="133"/>
      <c r="O6523" s="43"/>
      <c r="P6523" s="43"/>
    </row>
    <row r="6524" spans="7:16" x14ac:dyDescent="0.25">
      <c r="G6524" s="43"/>
      <c r="H6524" s="43"/>
      <c r="I6524" s="43"/>
      <c r="J6524" s="43"/>
      <c r="K6524" s="133"/>
      <c r="L6524" s="43"/>
      <c r="M6524" s="133"/>
      <c r="N6524" s="133"/>
      <c r="O6524" s="43"/>
      <c r="P6524" s="43"/>
    </row>
    <row r="6525" spans="7:16" x14ac:dyDescent="0.25">
      <c r="G6525" s="43"/>
      <c r="H6525" s="43"/>
      <c r="I6525" s="43"/>
      <c r="J6525" s="43"/>
      <c r="K6525" s="133"/>
      <c r="L6525" s="43"/>
      <c r="M6525" s="133"/>
      <c r="N6525" s="133"/>
      <c r="O6525" s="43"/>
      <c r="P6525" s="43"/>
    </row>
    <row r="6526" spans="7:16" x14ac:dyDescent="0.25">
      <c r="G6526" s="43"/>
      <c r="H6526" s="43"/>
      <c r="I6526" s="43"/>
      <c r="J6526" s="43"/>
      <c r="K6526" s="133"/>
      <c r="L6526" s="43"/>
      <c r="M6526" s="133"/>
      <c r="N6526" s="133"/>
      <c r="O6526" s="43"/>
      <c r="P6526" s="43"/>
    </row>
    <row r="6527" spans="7:16" x14ac:dyDescent="0.25">
      <c r="G6527" s="43"/>
      <c r="H6527" s="43"/>
      <c r="I6527" s="43"/>
      <c r="J6527" s="43"/>
      <c r="K6527" s="133"/>
      <c r="L6527" s="43"/>
      <c r="M6527" s="133"/>
      <c r="N6527" s="133"/>
      <c r="O6527" s="43"/>
      <c r="P6527" s="43"/>
    </row>
    <row r="6528" spans="7:16" x14ac:dyDescent="0.25">
      <c r="G6528" s="43"/>
      <c r="H6528" s="43"/>
      <c r="I6528" s="43"/>
      <c r="J6528" s="43"/>
      <c r="K6528" s="133"/>
      <c r="L6528" s="43"/>
      <c r="M6528" s="133"/>
      <c r="N6528" s="133"/>
      <c r="O6528" s="43"/>
      <c r="P6528" s="43"/>
    </row>
    <row r="6529" spans="7:16" x14ac:dyDescent="0.25">
      <c r="G6529" s="43"/>
      <c r="H6529" s="43"/>
      <c r="I6529" s="43"/>
      <c r="J6529" s="43"/>
      <c r="K6529" s="133"/>
      <c r="L6529" s="43"/>
      <c r="M6529" s="133"/>
      <c r="N6529" s="133"/>
      <c r="O6529" s="43"/>
      <c r="P6529" s="43"/>
    </row>
    <row r="6530" spans="7:16" x14ac:dyDescent="0.25">
      <c r="G6530" s="43"/>
      <c r="H6530" s="43"/>
      <c r="I6530" s="43"/>
      <c r="J6530" s="43"/>
      <c r="K6530" s="133"/>
      <c r="L6530" s="43"/>
      <c r="M6530" s="133"/>
      <c r="N6530" s="133"/>
      <c r="O6530" s="43"/>
      <c r="P6530" s="43"/>
    </row>
    <row r="6531" spans="7:16" x14ac:dyDescent="0.25">
      <c r="G6531" s="43"/>
      <c r="H6531" s="43"/>
      <c r="I6531" s="43"/>
      <c r="J6531" s="43"/>
      <c r="K6531" s="133"/>
      <c r="L6531" s="43"/>
      <c r="M6531" s="133"/>
      <c r="N6531" s="133"/>
      <c r="O6531" s="43"/>
      <c r="P6531" s="43"/>
    </row>
    <row r="6532" spans="7:16" x14ac:dyDescent="0.25">
      <c r="G6532" s="43"/>
      <c r="H6532" s="43"/>
      <c r="I6532" s="43"/>
      <c r="J6532" s="43"/>
      <c r="K6532" s="133"/>
      <c r="L6532" s="43"/>
      <c r="M6532" s="133"/>
      <c r="N6532" s="133"/>
      <c r="O6532" s="43"/>
      <c r="P6532" s="43"/>
    </row>
    <row r="6533" spans="7:16" x14ac:dyDescent="0.25">
      <c r="G6533" s="43"/>
      <c r="H6533" s="43"/>
      <c r="I6533" s="43"/>
      <c r="J6533" s="43"/>
      <c r="K6533" s="133"/>
      <c r="L6533" s="43"/>
      <c r="M6533" s="133"/>
      <c r="N6533" s="133"/>
      <c r="O6533" s="43"/>
      <c r="P6533" s="43"/>
    </row>
    <row r="6534" spans="7:16" x14ac:dyDescent="0.25">
      <c r="G6534" s="43"/>
      <c r="H6534" s="43"/>
      <c r="I6534" s="43"/>
      <c r="J6534" s="43"/>
      <c r="K6534" s="133"/>
      <c r="L6534" s="43"/>
      <c r="M6534" s="133"/>
      <c r="N6534" s="133"/>
      <c r="O6534" s="43"/>
      <c r="P6534" s="43"/>
    </row>
    <row r="6535" spans="7:16" x14ac:dyDescent="0.25">
      <c r="G6535" s="43"/>
      <c r="H6535" s="43"/>
      <c r="I6535" s="43"/>
      <c r="J6535" s="43"/>
      <c r="K6535" s="133"/>
      <c r="L6535" s="43"/>
      <c r="M6535" s="133"/>
      <c r="N6535" s="133"/>
      <c r="O6535" s="43"/>
      <c r="P6535" s="43"/>
    </row>
    <row r="6536" spans="7:16" x14ac:dyDescent="0.25">
      <c r="G6536" s="43"/>
      <c r="H6536" s="43"/>
      <c r="I6536" s="43"/>
      <c r="J6536" s="43"/>
      <c r="K6536" s="133"/>
      <c r="L6536" s="43"/>
      <c r="M6536" s="133"/>
      <c r="N6536" s="133"/>
      <c r="O6536" s="43"/>
      <c r="P6536" s="43"/>
    </row>
    <row r="6537" spans="7:16" x14ac:dyDescent="0.25">
      <c r="G6537" s="43"/>
      <c r="H6537" s="43"/>
      <c r="I6537" s="43"/>
      <c r="J6537" s="43"/>
      <c r="K6537" s="133"/>
      <c r="L6537" s="43"/>
      <c r="M6537" s="133"/>
      <c r="N6537" s="133"/>
      <c r="O6537" s="43"/>
      <c r="P6537" s="43"/>
    </row>
    <row r="6538" spans="7:16" x14ac:dyDescent="0.25">
      <c r="G6538" s="43"/>
      <c r="H6538" s="43"/>
      <c r="I6538" s="43"/>
      <c r="J6538" s="43"/>
      <c r="K6538" s="133"/>
      <c r="L6538" s="43"/>
      <c r="M6538" s="133"/>
      <c r="N6538" s="133"/>
      <c r="O6538" s="43"/>
      <c r="P6538" s="43"/>
    </row>
    <row r="6539" spans="7:16" x14ac:dyDescent="0.25">
      <c r="G6539" s="43"/>
      <c r="H6539" s="43"/>
      <c r="I6539" s="43"/>
      <c r="J6539" s="43"/>
      <c r="K6539" s="133"/>
      <c r="L6539" s="43"/>
      <c r="M6539" s="133"/>
      <c r="N6539" s="133"/>
      <c r="O6539" s="43"/>
      <c r="P6539" s="43"/>
    </row>
    <row r="6540" spans="7:16" x14ac:dyDescent="0.25">
      <c r="G6540" s="43"/>
      <c r="H6540" s="43"/>
      <c r="I6540" s="43"/>
      <c r="J6540" s="43"/>
      <c r="K6540" s="133"/>
      <c r="L6540" s="43"/>
      <c r="M6540" s="133"/>
      <c r="N6540" s="133"/>
      <c r="O6540" s="43"/>
      <c r="P6540" s="43"/>
    </row>
    <row r="6541" spans="7:16" x14ac:dyDescent="0.25">
      <c r="G6541" s="43"/>
      <c r="H6541" s="43"/>
      <c r="I6541" s="43"/>
      <c r="J6541" s="43"/>
      <c r="K6541" s="133"/>
      <c r="L6541" s="43"/>
      <c r="M6541" s="133"/>
      <c r="N6541" s="133"/>
      <c r="O6541" s="43"/>
      <c r="P6541" s="43"/>
    </row>
    <row r="6542" spans="7:16" x14ac:dyDescent="0.25">
      <c r="G6542" s="43"/>
      <c r="H6542" s="43"/>
      <c r="I6542" s="43"/>
      <c r="J6542" s="43"/>
      <c r="K6542" s="133"/>
      <c r="L6542" s="43"/>
      <c r="M6542" s="133"/>
      <c r="N6542" s="133"/>
      <c r="O6542" s="43"/>
      <c r="P6542" s="43"/>
    </row>
    <row r="6543" spans="7:16" x14ac:dyDescent="0.25">
      <c r="G6543" s="43"/>
      <c r="H6543" s="43"/>
      <c r="I6543" s="43"/>
      <c r="J6543" s="43"/>
      <c r="K6543" s="133"/>
      <c r="L6543" s="43"/>
      <c r="M6543" s="133"/>
      <c r="N6543" s="133"/>
      <c r="O6543" s="43"/>
      <c r="P6543" s="43"/>
    </row>
    <row r="6544" spans="7:16" x14ac:dyDescent="0.25">
      <c r="G6544" s="43"/>
      <c r="H6544" s="43"/>
      <c r="I6544" s="43"/>
      <c r="J6544" s="43"/>
      <c r="K6544" s="133"/>
      <c r="L6544" s="43"/>
      <c r="M6544" s="133"/>
      <c r="N6544" s="133"/>
      <c r="O6544" s="43"/>
      <c r="P6544" s="43"/>
    </row>
    <row r="6545" spans="7:16" x14ac:dyDescent="0.25">
      <c r="G6545" s="43"/>
      <c r="H6545" s="43"/>
      <c r="I6545" s="43"/>
      <c r="J6545" s="43"/>
      <c r="K6545" s="133"/>
      <c r="L6545" s="43"/>
      <c r="M6545" s="133"/>
      <c r="N6545" s="133"/>
      <c r="O6545" s="43"/>
      <c r="P6545" s="43"/>
    </row>
    <row r="6546" spans="7:16" x14ac:dyDescent="0.25">
      <c r="G6546" s="43"/>
      <c r="H6546" s="43"/>
      <c r="I6546" s="43"/>
      <c r="J6546" s="43"/>
      <c r="K6546" s="133"/>
      <c r="L6546" s="43"/>
      <c r="M6546" s="133"/>
      <c r="N6546" s="133"/>
      <c r="O6546" s="43"/>
      <c r="P6546" s="43"/>
    </row>
    <row r="6547" spans="7:16" x14ac:dyDescent="0.25">
      <c r="G6547" s="43"/>
      <c r="H6547" s="43"/>
      <c r="I6547" s="43"/>
      <c r="J6547" s="43"/>
      <c r="K6547" s="133"/>
      <c r="L6547" s="43"/>
      <c r="M6547" s="133"/>
      <c r="N6547" s="133"/>
      <c r="O6547" s="43"/>
      <c r="P6547" s="43"/>
    </row>
    <row r="6548" spans="7:16" x14ac:dyDescent="0.25">
      <c r="G6548" s="43"/>
      <c r="H6548" s="43"/>
      <c r="I6548" s="43"/>
      <c r="J6548" s="43"/>
      <c r="K6548" s="133"/>
      <c r="L6548" s="43"/>
      <c r="M6548" s="133"/>
      <c r="N6548" s="133"/>
      <c r="O6548" s="43"/>
      <c r="P6548" s="43"/>
    </row>
    <row r="6549" spans="7:16" x14ac:dyDescent="0.25">
      <c r="G6549" s="43"/>
      <c r="H6549" s="43"/>
      <c r="I6549" s="43"/>
      <c r="J6549" s="43"/>
      <c r="K6549" s="133"/>
      <c r="L6549" s="43"/>
      <c r="M6549" s="133"/>
      <c r="N6549" s="133"/>
      <c r="O6549" s="43"/>
      <c r="P6549" s="43"/>
    </row>
    <row r="6550" spans="7:16" x14ac:dyDescent="0.25">
      <c r="G6550" s="43"/>
      <c r="H6550" s="43"/>
      <c r="I6550" s="43"/>
      <c r="J6550" s="43"/>
      <c r="K6550" s="133"/>
      <c r="L6550" s="43"/>
      <c r="M6550" s="133"/>
      <c r="N6550" s="133"/>
      <c r="O6550" s="43"/>
      <c r="P6550" s="43"/>
    </row>
    <row r="6551" spans="7:16" x14ac:dyDescent="0.25">
      <c r="G6551" s="43"/>
      <c r="H6551" s="43"/>
      <c r="I6551" s="43"/>
      <c r="J6551" s="43"/>
      <c r="K6551" s="133"/>
      <c r="L6551" s="43"/>
      <c r="M6551" s="133"/>
      <c r="N6551" s="133"/>
      <c r="O6551" s="43"/>
      <c r="P6551" s="43"/>
    </row>
    <row r="6552" spans="7:16" x14ac:dyDescent="0.25">
      <c r="G6552" s="43"/>
      <c r="H6552" s="43"/>
      <c r="I6552" s="43"/>
      <c r="J6552" s="43"/>
      <c r="K6552" s="133"/>
      <c r="L6552" s="43"/>
      <c r="M6552" s="133"/>
      <c r="N6552" s="133"/>
      <c r="O6552" s="43"/>
      <c r="P6552" s="43"/>
    </row>
    <row r="6553" spans="7:16" x14ac:dyDescent="0.25">
      <c r="G6553" s="43"/>
      <c r="H6553" s="43"/>
      <c r="I6553" s="43"/>
      <c r="J6553" s="43"/>
      <c r="K6553" s="133"/>
      <c r="L6553" s="43"/>
      <c r="M6553" s="133"/>
      <c r="N6553" s="133"/>
      <c r="O6553" s="43"/>
      <c r="P6553" s="43"/>
    </row>
    <row r="6554" spans="7:16" x14ac:dyDescent="0.25">
      <c r="G6554" s="43"/>
      <c r="H6554" s="43"/>
      <c r="I6554" s="43"/>
      <c r="J6554" s="43"/>
      <c r="K6554" s="133"/>
      <c r="L6554" s="43"/>
      <c r="M6554" s="133"/>
      <c r="N6554" s="133"/>
      <c r="O6554" s="43"/>
      <c r="P6554" s="43"/>
    </row>
    <row r="6555" spans="7:16" x14ac:dyDescent="0.25">
      <c r="G6555" s="43"/>
      <c r="H6555" s="43"/>
      <c r="I6555" s="43"/>
      <c r="J6555" s="43"/>
      <c r="K6555" s="133"/>
      <c r="L6555" s="43"/>
      <c r="M6555" s="133"/>
      <c r="N6555" s="133"/>
      <c r="O6555" s="43"/>
      <c r="P6555" s="43"/>
    </row>
    <row r="6556" spans="7:16" x14ac:dyDescent="0.25">
      <c r="G6556" s="43"/>
      <c r="H6556" s="43"/>
      <c r="I6556" s="43"/>
      <c r="J6556" s="43"/>
      <c r="K6556" s="133"/>
      <c r="L6556" s="43"/>
      <c r="M6556" s="133"/>
      <c r="N6556" s="133"/>
      <c r="O6556" s="43"/>
      <c r="P6556" s="43"/>
    </row>
    <row r="6557" spans="7:16" x14ac:dyDescent="0.25">
      <c r="G6557" s="43"/>
      <c r="H6557" s="43"/>
      <c r="I6557" s="43"/>
      <c r="J6557" s="43"/>
      <c r="K6557" s="133"/>
      <c r="L6557" s="43"/>
      <c r="M6557" s="133"/>
      <c r="N6557" s="133"/>
      <c r="O6557" s="43"/>
      <c r="P6557" s="43"/>
    </row>
    <row r="6558" spans="7:16" x14ac:dyDescent="0.25">
      <c r="G6558" s="43"/>
      <c r="H6558" s="43"/>
      <c r="I6558" s="43"/>
      <c r="J6558" s="43"/>
      <c r="K6558" s="133"/>
      <c r="L6558" s="43"/>
      <c r="M6558" s="133"/>
      <c r="N6558" s="133"/>
      <c r="O6558" s="43"/>
      <c r="P6558" s="43"/>
    </row>
    <row r="6559" spans="7:16" x14ac:dyDescent="0.25">
      <c r="G6559" s="43"/>
      <c r="H6559" s="43"/>
      <c r="I6559" s="43"/>
      <c r="J6559" s="43"/>
      <c r="K6559" s="133"/>
      <c r="L6559" s="43"/>
      <c r="M6559" s="133"/>
      <c r="N6559" s="133"/>
      <c r="O6559" s="43"/>
      <c r="P6559" s="43"/>
    </row>
    <row r="6560" spans="7:16" x14ac:dyDescent="0.25">
      <c r="G6560" s="43"/>
      <c r="H6560" s="43"/>
      <c r="I6560" s="43"/>
      <c r="J6560" s="43"/>
      <c r="K6560" s="133"/>
      <c r="L6560" s="43"/>
      <c r="M6560" s="133"/>
      <c r="N6560" s="133"/>
      <c r="O6560" s="43"/>
      <c r="P6560" s="43"/>
    </row>
    <row r="6561" spans="7:16" x14ac:dyDescent="0.25">
      <c r="G6561" s="43"/>
      <c r="H6561" s="43"/>
      <c r="I6561" s="43"/>
      <c r="J6561" s="43"/>
      <c r="K6561" s="133"/>
      <c r="L6561" s="43"/>
      <c r="M6561" s="133"/>
      <c r="N6561" s="133"/>
      <c r="O6561" s="43"/>
      <c r="P6561" s="43"/>
    </row>
    <row r="6562" spans="7:16" x14ac:dyDescent="0.25">
      <c r="G6562" s="43"/>
      <c r="H6562" s="43"/>
      <c r="I6562" s="43"/>
      <c r="J6562" s="43"/>
      <c r="K6562" s="133"/>
      <c r="L6562" s="43"/>
      <c r="M6562" s="133"/>
      <c r="N6562" s="133"/>
      <c r="O6562" s="43"/>
      <c r="P6562" s="43"/>
    </row>
    <row r="6563" spans="7:16" x14ac:dyDescent="0.25">
      <c r="G6563" s="43"/>
      <c r="H6563" s="43"/>
      <c r="I6563" s="43"/>
      <c r="J6563" s="43"/>
      <c r="K6563" s="133"/>
      <c r="L6563" s="43"/>
      <c r="M6563" s="133"/>
      <c r="N6563" s="133"/>
      <c r="O6563" s="43"/>
      <c r="P6563" s="43"/>
    </row>
    <row r="6564" spans="7:16" x14ac:dyDescent="0.25">
      <c r="G6564" s="43"/>
      <c r="H6564" s="43"/>
      <c r="I6564" s="43"/>
      <c r="J6564" s="43"/>
      <c r="K6564" s="133"/>
      <c r="L6564" s="43"/>
      <c r="M6564" s="133"/>
      <c r="N6564" s="133"/>
      <c r="O6564" s="43"/>
      <c r="P6564" s="43"/>
    </row>
    <row r="6565" spans="7:16" x14ac:dyDescent="0.25">
      <c r="G6565" s="43"/>
      <c r="H6565" s="43"/>
      <c r="I6565" s="43"/>
      <c r="J6565" s="43"/>
      <c r="K6565" s="133"/>
      <c r="L6565" s="43"/>
      <c r="M6565" s="133"/>
      <c r="N6565" s="133"/>
      <c r="O6565" s="43"/>
      <c r="P6565" s="43"/>
    </row>
    <row r="6566" spans="7:16" x14ac:dyDescent="0.25">
      <c r="G6566" s="43"/>
      <c r="H6566" s="43"/>
      <c r="I6566" s="43"/>
      <c r="J6566" s="43"/>
      <c r="K6566" s="133"/>
      <c r="L6566" s="43"/>
      <c r="M6566" s="133"/>
      <c r="N6566" s="133"/>
      <c r="O6566" s="43"/>
      <c r="P6566" s="43"/>
    </row>
    <row r="6567" spans="7:16" x14ac:dyDescent="0.25">
      <c r="G6567" s="43"/>
      <c r="H6567" s="43"/>
      <c r="I6567" s="43"/>
      <c r="J6567" s="43"/>
      <c r="K6567" s="133"/>
      <c r="L6567" s="43"/>
      <c r="M6567" s="133"/>
      <c r="N6567" s="133"/>
      <c r="O6567" s="43"/>
      <c r="P6567" s="43"/>
    </row>
    <row r="6568" spans="7:16" x14ac:dyDescent="0.25">
      <c r="G6568" s="43"/>
      <c r="H6568" s="43"/>
      <c r="I6568" s="43"/>
      <c r="J6568" s="43"/>
      <c r="K6568" s="133"/>
      <c r="L6568" s="43"/>
      <c r="M6568" s="133"/>
      <c r="N6568" s="133"/>
      <c r="O6568" s="43"/>
      <c r="P6568" s="43"/>
    </row>
    <row r="6569" spans="7:16" x14ac:dyDescent="0.25">
      <c r="G6569" s="43"/>
      <c r="H6569" s="43"/>
      <c r="I6569" s="43"/>
      <c r="J6569" s="43"/>
      <c r="K6569" s="133"/>
      <c r="L6569" s="43"/>
      <c r="M6569" s="133"/>
      <c r="N6569" s="133"/>
      <c r="O6569" s="43"/>
      <c r="P6569" s="43"/>
    </row>
    <row r="6570" spans="7:16" x14ac:dyDescent="0.25">
      <c r="G6570" s="43"/>
      <c r="H6570" s="43"/>
      <c r="I6570" s="43"/>
      <c r="J6570" s="43"/>
      <c r="K6570" s="133"/>
      <c r="L6570" s="43"/>
      <c r="M6570" s="133"/>
      <c r="N6570" s="133"/>
      <c r="O6570" s="43"/>
      <c r="P6570" s="43"/>
    </row>
    <row r="6571" spans="7:16" x14ac:dyDescent="0.25">
      <c r="G6571" s="43"/>
      <c r="H6571" s="43"/>
      <c r="I6571" s="43"/>
      <c r="J6571" s="43"/>
      <c r="K6571" s="133"/>
      <c r="L6571" s="43"/>
      <c r="M6571" s="133"/>
      <c r="N6571" s="133"/>
      <c r="O6571" s="43"/>
      <c r="P6571" s="43"/>
    </row>
    <row r="6572" spans="7:16" x14ac:dyDescent="0.25">
      <c r="G6572" s="43"/>
      <c r="H6572" s="43"/>
      <c r="I6572" s="43"/>
      <c r="J6572" s="43"/>
      <c r="K6572" s="133"/>
      <c r="L6572" s="43"/>
      <c r="M6572" s="133"/>
      <c r="N6572" s="133"/>
      <c r="O6572" s="43"/>
      <c r="P6572" s="43"/>
    </row>
    <row r="6573" spans="7:16" x14ac:dyDescent="0.25">
      <c r="G6573" s="43"/>
      <c r="H6573" s="43"/>
      <c r="I6573" s="43"/>
      <c r="J6573" s="43"/>
      <c r="K6573" s="133"/>
      <c r="L6573" s="43"/>
      <c r="M6573" s="133"/>
      <c r="N6573" s="133"/>
      <c r="O6573" s="43"/>
      <c r="P6573" s="43"/>
    </row>
    <row r="6574" spans="7:16" x14ac:dyDescent="0.25">
      <c r="G6574" s="43"/>
      <c r="H6574" s="43"/>
      <c r="I6574" s="43"/>
      <c r="J6574" s="43"/>
      <c r="K6574" s="133"/>
      <c r="L6574" s="43"/>
      <c r="M6574" s="133"/>
      <c r="N6574" s="133"/>
      <c r="O6574" s="43"/>
      <c r="P6574" s="43"/>
    </row>
    <row r="6575" spans="7:16" x14ac:dyDescent="0.25">
      <c r="G6575" s="43"/>
      <c r="H6575" s="43"/>
      <c r="I6575" s="43"/>
      <c r="J6575" s="43"/>
      <c r="K6575" s="133"/>
      <c r="L6575" s="43"/>
      <c r="M6575" s="133"/>
      <c r="N6575" s="133"/>
      <c r="O6575" s="43"/>
      <c r="P6575" s="43"/>
    </row>
    <row r="6576" spans="7:16" x14ac:dyDescent="0.25">
      <c r="G6576" s="43"/>
      <c r="H6576" s="43"/>
      <c r="I6576" s="43"/>
      <c r="J6576" s="43"/>
      <c r="K6576" s="133"/>
      <c r="L6576" s="43"/>
      <c r="M6576" s="133"/>
      <c r="N6576" s="133"/>
      <c r="O6576" s="43"/>
      <c r="P6576" s="43"/>
    </row>
    <row r="6577" spans="7:16" x14ac:dyDescent="0.25">
      <c r="G6577" s="43"/>
      <c r="H6577" s="43"/>
      <c r="I6577" s="43"/>
      <c r="J6577" s="43"/>
      <c r="K6577" s="133"/>
      <c r="L6577" s="43"/>
      <c r="M6577" s="133"/>
      <c r="N6577" s="133"/>
      <c r="O6577" s="43"/>
      <c r="P6577" s="43"/>
    </row>
    <row r="6578" spans="7:16" x14ac:dyDescent="0.25">
      <c r="G6578" s="43"/>
      <c r="H6578" s="43"/>
      <c r="I6578" s="43"/>
      <c r="J6578" s="43"/>
      <c r="K6578" s="133"/>
      <c r="L6578" s="43"/>
      <c r="M6578" s="133"/>
      <c r="N6578" s="133"/>
      <c r="O6578" s="43"/>
      <c r="P6578" s="43"/>
    </row>
    <row r="6579" spans="7:16" x14ac:dyDescent="0.25">
      <c r="G6579" s="43"/>
      <c r="H6579" s="43"/>
      <c r="I6579" s="43"/>
      <c r="J6579" s="43"/>
      <c r="K6579" s="133"/>
      <c r="L6579" s="43"/>
      <c r="M6579" s="133"/>
      <c r="N6579" s="133"/>
      <c r="O6579" s="43"/>
      <c r="P6579" s="43"/>
    </row>
    <row r="6580" spans="7:16" x14ac:dyDescent="0.25">
      <c r="G6580" s="43"/>
      <c r="H6580" s="43"/>
      <c r="I6580" s="43"/>
      <c r="J6580" s="43"/>
      <c r="K6580" s="133"/>
      <c r="L6580" s="43"/>
      <c r="M6580" s="133"/>
      <c r="N6580" s="133"/>
      <c r="O6580" s="43"/>
      <c r="P6580" s="43"/>
    </row>
    <row r="6581" spans="7:16" x14ac:dyDescent="0.25">
      <c r="G6581" s="43"/>
      <c r="H6581" s="43"/>
      <c r="I6581" s="43"/>
      <c r="J6581" s="43"/>
      <c r="K6581" s="133"/>
      <c r="L6581" s="43"/>
      <c r="M6581" s="133"/>
      <c r="N6581" s="133"/>
      <c r="O6581" s="43"/>
      <c r="P6581" s="43"/>
    </row>
    <row r="6582" spans="7:16" x14ac:dyDescent="0.25">
      <c r="G6582" s="43"/>
      <c r="H6582" s="43"/>
      <c r="I6582" s="43"/>
      <c r="J6582" s="43"/>
      <c r="K6582" s="133"/>
      <c r="L6582" s="43"/>
      <c r="M6582" s="133"/>
      <c r="N6582" s="133"/>
      <c r="O6582" s="43"/>
      <c r="P6582" s="43"/>
    </row>
    <row r="6583" spans="7:16" x14ac:dyDescent="0.25">
      <c r="G6583" s="43"/>
      <c r="H6583" s="43"/>
      <c r="I6583" s="43"/>
      <c r="J6583" s="43"/>
      <c r="K6583" s="133"/>
      <c r="L6583" s="43"/>
      <c r="M6583" s="133"/>
      <c r="N6583" s="133"/>
      <c r="O6583" s="43"/>
      <c r="P6583" s="43"/>
    </row>
    <row r="6584" spans="7:16" x14ac:dyDescent="0.25">
      <c r="G6584" s="43"/>
      <c r="H6584" s="43"/>
      <c r="I6584" s="43"/>
      <c r="J6584" s="43"/>
      <c r="K6584" s="133"/>
      <c r="L6584" s="43"/>
      <c r="M6584" s="133"/>
      <c r="N6584" s="133"/>
      <c r="O6584" s="43"/>
      <c r="P6584" s="43"/>
    </row>
    <row r="6585" spans="7:16" x14ac:dyDescent="0.25">
      <c r="G6585" s="43"/>
      <c r="H6585" s="43"/>
      <c r="I6585" s="43"/>
      <c r="J6585" s="43"/>
      <c r="K6585" s="133"/>
      <c r="L6585" s="43"/>
      <c r="M6585" s="133"/>
      <c r="N6585" s="133"/>
      <c r="O6585" s="43"/>
      <c r="P6585" s="43"/>
    </row>
    <row r="6586" spans="7:16" x14ac:dyDescent="0.25">
      <c r="G6586" s="43"/>
      <c r="H6586" s="43"/>
      <c r="I6586" s="43"/>
      <c r="J6586" s="43"/>
      <c r="K6586" s="133"/>
      <c r="L6586" s="43"/>
      <c r="M6586" s="133"/>
      <c r="N6586" s="133"/>
      <c r="O6586" s="43"/>
      <c r="P6586" s="43"/>
    </row>
    <row r="6587" spans="7:16" x14ac:dyDescent="0.25">
      <c r="G6587" s="43"/>
      <c r="H6587" s="43"/>
      <c r="I6587" s="43"/>
      <c r="J6587" s="43"/>
      <c r="K6587" s="133"/>
      <c r="L6587" s="43"/>
      <c r="M6587" s="133"/>
      <c r="N6587" s="133"/>
      <c r="O6587" s="43"/>
      <c r="P6587" s="43"/>
    </row>
    <row r="6588" spans="7:16" x14ac:dyDescent="0.25">
      <c r="G6588" s="43"/>
      <c r="H6588" s="43"/>
      <c r="I6588" s="43"/>
      <c r="J6588" s="43"/>
      <c r="K6588" s="133"/>
      <c r="L6588" s="43"/>
      <c r="M6588" s="133"/>
      <c r="N6588" s="133"/>
      <c r="O6588" s="43"/>
      <c r="P6588" s="43"/>
    </row>
    <row r="6589" spans="7:16" x14ac:dyDescent="0.25">
      <c r="G6589" s="43"/>
      <c r="H6589" s="43"/>
      <c r="I6589" s="43"/>
      <c r="J6589" s="43"/>
      <c r="K6589" s="133"/>
      <c r="L6589" s="43"/>
      <c r="M6589" s="133"/>
      <c r="N6589" s="133"/>
      <c r="O6589" s="43"/>
      <c r="P6589" s="43"/>
    </row>
    <row r="6590" spans="7:16" x14ac:dyDescent="0.25">
      <c r="G6590" s="43"/>
      <c r="H6590" s="43"/>
      <c r="I6590" s="43"/>
      <c r="J6590" s="43"/>
      <c r="K6590" s="133"/>
      <c r="L6590" s="43"/>
      <c r="M6590" s="133"/>
      <c r="N6590" s="133"/>
      <c r="O6590" s="43"/>
      <c r="P6590" s="43"/>
    </row>
    <row r="6591" spans="7:16" x14ac:dyDescent="0.25">
      <c r="G6591" s="43"/>
      <c r="H6591" s="43"/>
      <c r="I6591" s="43"/>
      <c r="J6591" s="43"/>
      <c r="K6591" s="133"/>
      <c r="L6591" s="43"/>
      <c r="M6591" s="133"/>
      <c r="N6591" s="133"/>
      <c r="O6591" s="43"/>
      <c r="P6591" s="43"/>
    </row>
    <row r="6592" spans="7:16" x14ac:dyDescent="0.25">
      <c r="G6592" s="43"/>
      <c r="H6592" s="43"/>
      <c r="I6592" s="43"/>
      <c r="J6592" s="43"/>
      <c r="K6592" s="133"/>
      <c r="L6592" s="43"/>
      <c r="M6592" s="133"/>
      <c r="N6592" s="133"/>
      <c r="O6592" s="43"/>
      <c r="P6592" s="43"/>
    </row>
    <row r="6593" spans="7:16" x14ac:dyDescent="0.25">
      <c r="G6593" s="43"/>
      <c r="H6593" s="43"/>
      <c r="I6593" s="43"/>
      <c r="J6593" s="43"/>
      <c r="K6593" s="133"/>
      <c r="L6593" s="43"/>
      <c r="M6593" s="133"/>
      <c r="N6593" s="133"/>
      <c r="O6593" s="43"/>
      <c r="P6593" s="43"/>
    </row>
    <row r="6594" spans="7:16" x14ac:dyDescent="0.25">
      <c r="G6594" s="43"/>
      <c r="H6594" s="43"/>
      <c r="I6594" s="43"/>
      <c r="J6594" s="43"/>
      <c r="K6594" s="133"/>
      <c r="L6594" s="43"/>
      <c r="M6594" s="133"/>
      <c r="N6594" s="133"/>
      <c r="O6594" s="43"/>
      <c r="P6594" s="43"/>
    </row>
    <row r="6595" spans="7:16" x14ac:dyDescent="0.25">
      <c r="G6595" s="43"/>
      <c r="H6595" s="43"/>
      <c r="I6595" s="43"/>
      <c r="J6595" s="43"/>
      <c r="K6595" s="133"/>
      <c r="L6595" s="43"/>
      <c r="M6595" s="133"/>
      <c r="N6595" s="133"/>
      <c r="O6595" s="43"/>
      <c r="P6595" s="43"/>
    </row>
    <row r="6596" spans="7:16" x14ac:dyDescent="0.25">
      <c r="G6596" s="43"/>
      <c r="H6596" s="43"/>
      <c r="I6596" s="43"/>
      <c r="J6596" s="43"/>
      <c r="K6596" s="133"/>
      <c r="L6596" s="43"/>
      <c r="M6596" s="133"/>
      <c r="N6596" s="133"/>
      <c r="O6596" s="43"/>
      <c r="P6596" s="43"/>
    </row>
    <row r="6597" spans="7:16" x14ac:dyDescent="0.25">
      <c r="G6597" s="43"/>
      <c r="H6597" s="43"/>
      <c r="I6597" s="43"/>
      <c r="J6597" s="43"/>
      <c r="K6597" s="133"/>
      <c r="L6597" s="43"/>
      <c r="M6597" s="133"/>
      <c r="N6597" s="133"/>
      <c r="O6597" s="43"/>
      <c r="P6597" s="43"/>
    </row>
    <row r="6598" spans="7:16" x14ac:dyDescent="0.25">
      <c r="G6598" s="43"/>
      <c r="H6598" s="43"/>
      <c r="I6598" s="43"/>
      <c r="J6598" s="43"/>
      <c r="K6598" s="133"/>
      <c r="L6598" s="43"/>
      <c r="M6598" s="133"/>
      <c r="N6598" s="133"/>
      <c r="O6598" s="43"/>
      <c r="P6598" s="43"/>
    </row>
    <row r="6599" spans="7:16" x14ac:dyDescent="0.25">
      <c r="G6599" s="43"/>
      <c r="H6599" s="43"/>
      <c r="I6599" s="43"/>
      <c r="J6599" s="43"/>
      <c r="K6599" s="133"/>
      <c r="L6599" s="43"/>
      <c r="M6599" s="133"/>
      <c r="N6599" s="133"/>
      <c r="O6599" s="43"/>
      <c r="P6599" s="43"/>
    </row>
    <row r="6600" spans="7:16" x14ac:dyDescent="0.25">
      <c r="G6600" s="43"/>
      <c r="H6600" s="43"/>
      <c r="I6600" s="43"/>
      <c r="J6600" s="43"/>
      <c r="K6600" s="133"/>
      <c r="L6600" s="43"/>
      <c r="M6600" s="133"/>
      <c r="N6600" s="133"/>
      <c r="O6600" s="43"/>
      <c r="P6600" s="43"/>
    </row>
    <row r="6601" spans="7:16" x14ac:dyDescent="0.25">
      <c r="G6601" s="43"/>
      <c r="H6601" s="43"/>
      <c r="I6601" s="43"/>
      <c r="J6601" s="43"/>
      <c r="K6601" s="133"/>
      <c r="L6601" s="43"/>
      <c r="M6601" s="133"/>
      <c r="N6601" s="133"/>
      <c r="O6601" s="43"/>
      <c r="P6601" s="43"/>
    </row>
    <row r="6602" spans="7:16" x14ac:dyDescent="0.25">
      <c r="G6602" s="43"/>
      <c r="H6602" s="43"/>
      <c r="I6602" s="43"/>
      <c r="J6602" s="43"/>
      <c r="K6602" s="133"/>
      <c r="L6602" s="43"/>
      <c r="M6602" s="133"/>
      <c r="N6602" s="133"/>
      <c r="O6602" s="43"/>
      <c r="P6602" s="43"/>
    </row>
    <row r="6603" spans="7:16" x14ac:dyDescent="0.25">
      <c r="G6603" s="43"/>
      <c r="H6603" s="43"/>
      <c r="I6603" s="43"/>
      <c r="J6603" s="43"/>
      <c r="K6603" s="133"/>
      <c r="L6603" s="43"/>
      <c r="M6603" s="133"/>
      <c r="N6603" s="133"/>
      <c r="O6603" s="43"/>
      <c r="P6603" s="43"/>
    </row>
    <row r="6604" spans="7:16" x14ac:dyDescent="0.25">
      <c r="G6604" s="43"/>
      <c r="H6604" s="43"/>
      <c r="I6604" s="43"/>
      <c r="J6604" s="43"/>
      <c r="K6604" s="133"/>
      <c r="L6604" s="43"/>
      <c r="M6604" s="133"/>
      <c r="N6604" s="133"/>
      <c r="O6604" s="43"/>
      <c r="P6604" s="43"/>
    </row>
    <row r="6605" spans="7:16" x14ac:dyDescent="0.25">
      <c r="G6605" s="43"/>
      <c r="H6605" s="43"/>
      <c r="I6605" s="43"/>
      <c r="J6605" s="43"/>
      <c r="K6605" s="133"/>
      <c r="L6605" s="43"/>
      <c r="M6605" s="133"/>
      <c r="N6605" s="133"/>
      <c r="O6605" s="43"/>
      <c r="P6605" s="43"/>
    </row>
    <row r="6606" spans="7:16" x14ac:dyDescent="0.25">
      <c r="G6606" s="43"/>
      <c r="H6606" s="43"/>
      <c r="I6606" s="43"/>
      <c r="J6606" s="43"/>
      <c r="K6606" s="133"/>
      <c r="L6606" s="43"/>
      <c r="M6606" s="133"/>
      <c r="N6606" s="133"/>
      <c r="O6606" s="43"/>
      <c r="P6606" s="43"/>
    </row>
    <row r="6607" spans="7:16" x14ac:dyDescent="0.25">
      <c r="G6607" s="43"/>
      <c r="H6607" s="43"/>
      <c r="I6607" s="43"/>
      <c r="J6607" s="43"/>
      <c r="K6607" s="133"/>
      <c r="L6607" s="43"/>
      <c r="M6607" s="133"/>
      <c r="N6607" s="133"/>
      <c r="O6607" s="43"/>
      <c r="P6607" s="43"/>
    </row>
    <row r="6608" spans="7:16" x14ac:dyDescent="0.25">
      <c r="G6608" s="43"/>
      <c r="H6608" s="43"/>
      <c r="I6608" s="43"/>
      <c r="J6608" s="43"/>
      <c r="K6608" s="133"/>
      <c r="L6608" s="43"/>
      <c r="M6608" s="133"/>
      <c r="N6608" s="133"/>
      <c r="O6608" s="43"/>
      <c r="P6608" s="43"/>
    </row>
    <row r="6609" spans="7:16" x14ac:dyDescent="0.25">
      <c r="G6609" s="43"/>
      <c r="H6609" s="43"/>
      <c r="I6609" s="43"/>
      <c r="J6609" s="43"/>
      <c r="K6609" s="133"/>
      <c r="L6609" s="43"/>
      <c r="M6609" s="133"/>
      <c r="N6609" s="133"/>
      <c r="O6609" s="43"/>
      <c r="P6609" s="43"/>
    </row>
    <row r="6610" spans="7:16" x14ac:dyDescent="0.25">
      <c r="G6610" s="43"/>
      <c r="H6610" s="43"/>
      <c r="I6610" s="43"/>
      <c r="J6610" s="43"/>
      <c r="K6610" s="133"/>
      <c r="L6610" s="43"/>
      <c r="M6610" s="133"/>
      <c r="N6610" s="133"/>
      <c r="O6610" s="43"/>
      <c r="P6610" s="43"/>
    </row>
    <row r="6611" spans="7:16" x14ac:dyDescent="0.25">
      <c r="G6611" s="43"/>
      <c r="H6611" s="43"/>
      <c r="I6611" s="43"/>
      <c r="J6611" s="43"/>
      <c r="K6611" s="133"/>
      <c r="L6611" s="43"/>
      <c r="M6611" s="133"/>
      <c r="N6611" s="133"/>
      <c r="O6611" s="43"/>
      <c r="P6611" s="43"/>
    </row>
    <row r="6612" spans="7:16" x14ac:dyDescent="0.25">
      <c r="G6612" s="43"/>
      <c r="H6612" s="43"/>
      <c r="I6612" s="43"/>
      <c r="J6612" s="43"/>
      <c r="K6612" s="133"/>
      <c r="L6612" s="43"/>
      <c r="M6612" s="133"/>
      <c r="N6612" s="133"/>
      <c r="O6612" s="43"/>
      <c r="P6612" s="43"/>
    </row>
    <row r="6613" spans="7:16" x14ac:dyDescent="0.25">
      <c r="G6613" s="43"/>
      <c r="H6613" s="43"/>
      <c r="I6613" s="43"/>
      <c r="J6613" s="43"/>
      <c r="K6613" s="133"/>
      <c r="L6613" s="43"/>
      <c r="M6613" s="133"/>
      <c r="N6613" s="133"/>
      <c r="O6613" s="43"/>
      <c r="P6613" s="43"/>
    </row>
    <row r="6614" spans="7:16" x14ac:dyDescent="0.25">
      <c r="G6614" s="43"/>
      <c r="H6614" s="43"/>
      <c r="I6614" s="43"/>
      <c r="J6614" s="43"/>
      <c r="K6614" s="133"/>
      <c r="L6614" s="43"/>
      <c r="M6614" s="133"/>
      <c r="N6614" s="133"/>
      <c r="O6614" s="43"/>
      <c r="P6614" s="43"/>
    </row>
    <row r="6615" spans="7:16" x14ac:dyDescent="0.25">
      <c r="G6615" s="43"/>
      <c r="H6615" s="43"/>
      <c r="I6615" s="43"/>
      <c r="J6615" s="43"/>
      <c r="K6615" s="133"/>
      <c r="L6615" s="43"/>
      <c r="M6615" s="133"/>
      <c r="N6615" s="133"/>
      <c r="O6615" s="43"/>
      <c r="P6615" s="43"/>
    </row>
    <row r="6616" spans="7:16" x14ac:dyDescent="0.25">
      <c r="G6616" s="43"/>
      <c r="H6616" s="43"/>
      <c r="I6616" s="43"/>
      <c r="J6616" s="43"/>
      <c r="K6616" s="133"/>
      <c r="L6616" s="43"/>
      <c r="M6616" s="133"/>
      <c r="N6616" s="133"/>
      <c r="O6616" s="43"/>
      <c r="P6616" s="43"/>
    </row>
    <row r="6617" spans="7:16" x14ac:dyDescent="0.25">
      <c r="G6617" s="43"/>
      <c r="H6617" s="43"/>
      <c r="I6617" s="43"/>
      <c r="J6617" s="43"/>
      <c r="K6617" s="133"/>
      <c r="L6617" s="43"/>
      <c r="M6617" s="133"/>
      <c r="N6617" s="133"/>
      <c r="O6617" s="43"/>
      <c r="P6617" s="43"/>
    </row>
    <row r="6618" spans="7:16" x14ac:dyDescent="0.25">
      <c r="G6618" s="43"/>
      <c r="H6618" s="43"/>
      <c r="I6618" s="43"/>
      <c r="J6618" s="43"/>
      <c r="K6618" s="133"/>
      <c r="L6618" s="43"/>
      <c r="M6618" s="133"/>
      <c r="N6618" s="133"/>
      <c r="O6618" s="43"/>
      <c r="P6618" s="43"/>
    </row>
    <row r="6619" spans="7:16" x14ac:dyDescent="0.25">
      <c r="G6619" s="43"/>
      <c r="H6619" s="43"/>
      <c r="I6619" s="43"/>
      <c r="J6619" s="43"/>
      <c r="K6619" s="133"/>
      <c r="L6619" s="43"/>
      <c r="M6619" s="133"/>
      <c r="N6619" s="133"/>
      <c r="O6619" s="43"/>
      <c r="P6619" s="43"/>
    </row>
    <row r="6620" spans="7:16" x14ac:dyDescent="0.25">
      <c r="G6620" s="43"/>
      <c r="H6620" s="43"/>
      <c r="I6620" s="43"/>
      <c r="J6620" s="43"/>
      <c r="K6620" s="133"/>
      <c r="L6620" s="43"/>
      <c r="M6620" s="133"/>
      <c r="N6620" s="133"/>
      <c r="O6620" s="43"/>
      <c r="P6620" s="43"/>
    </row>
    <row r="6621" spans="7:16" x14ac:dyDescent="0.25">
      <c r="G6621" s="43"/>
      <c r="H6621" s="43"/>
      <c r="I6621" s="43"/>
      <c r="J6621" s="43"/>
      <c r="K6621" s="133"/>
      <c r="L6621" s="43"/>
      <c r="M6621" s="133"/>
      <c r="N6621" s="133"/>
      <c r="O6621" s="43"/>
      <c r="P6621" s="43"/>
    </row>
    <row r="6622" spans="7:16" x14ac:dyDescent="0.25">
      <c r="G6622" s="43"/>
      <c r="H6622" s="43"/>
      <c r="I6622" s="43"/>
      <c r="J6622" s="43"/>
      <c r="K6622" s="133"/>
      <c r="L6622" s="43"/>
      <c r="M6622" s="133"/>
      <c r="N6622" s="133"/>
      <c r="O6622" s="43"/>
      <c r="P6622" s="43"/>
    </row>
    <row r="6623" spans="7:16" x14ac:dyDescent="0.25">
      <c r="G6623" s="43"/>
      <c r="H6623" s="43"/>
      <c r="I6623" s="43"/>
      <c r="J6623" s="43"/>
      <c r="K6623" s="133"/>
      <c r="L6623" s="43"/>
      <c r="M6623" s="133"/>
      <c r="N6623" s="133"/>
      <c r="O6623" s="43"/>
      <c r="P6623" s="43"/>
    </row>
    <row r="6624" spans="7:16" x14ac:dyDescent="0.25">
      <c r="G6624" s="43"/>
      <c r="H6624" s="43"/>
      <c r="I6624" s="43"/>
      <c r="J6624" s="43"/>
      <c r="K6624" s="133"/>
      <c r="L6624" s="43"/>
      <c r="M6624" s="133"/>
      <c r="N6624" s="133"/>
      <c r="O6624" s="43"/>
      <c r="P6624" s="43"/>
    </row>
    <row r="6625" spans="7:16" x14ac:dyDescent="0.25">
      <c r="G6625" s="43"/>
      <c r="H6625" s="43"/>
      <c r="I6625" s="43"/>
      <c r="J6625" s="43"/>
      <c r="K6625" s="133"/>
      <c r="L6625" s="43"/>
      <c r="M6625" s="133"/>
      <c r="N6625" s="133"/>
      <c r="O6625" s="43"/>
      <c r="P6625" s="43"/>
    </row>
    <row r="6626" spans="7:16" x14ac:dyDescent="0.25">
      <c r="G6626" s="43"/>
      <c r="H6626" s="43"/>
      <c r="I6626" s="43"/>
      <c r="J6626" s="43"/>
      <c r="K6626" s="133"/>
      <c r="L6626" s="43"/>
      <c r="M6626" s="133"/>
      <c r="N6626" s="133"/>
      <c r="O6626" s="43"/>
      <c r="P6626" s="43"/>
    </row>
    <row r="6627" spans="7:16" x14ac:dyDescent="0.25">
      <c r="G6627" s="43"/>
      <c r="H6627" s="43"/>
      <c r="I6627" s="43"/>
      <c r="J6627" s="43"/>
      <c r="K6627" s="133"/>
      <c r="L6627" s="43"/>
      <c r="M6627" s="133"/>
      <c r="N6627" s="133"/>
      <c r="O6627" s="43"/>
      <c r="P6627" s="43"/>
    </row>
    <row r="6628" spans="7:16" x14ac:dyDescent="0.25">
      <c r="G6628" s="43"/>
      <c r="H6628" s="43"/>
      <c r="I6628" s="43"/>
      <c r="J6628" s="43"/>
      <c r="K6628" s="133"/>
      <c r="L6628" s="43"/>
      <c r="M6628" s="133"/>
      <c r="N6628" s="133"/>
      <c r="O6628" s="43"/>
      <c r="P6628" s="43"/>
    </row>
    <row r="6629" spans="7:16" x14ac:dyDescent="0.25">
      <c r="G6629" s="43"/>
      <c r="H6629" s="43"/>
      <c r="I6629" s="43"/>
      <c r="J6629" s="43"/>
      <c r="K6629" s="133"/>
      <c r="L6629" s="43"/>
      <c r="M6629" s="133"/>
      <c r="N6629" s="133"/>
      <c r="O6629" s="43"/>
      <c r="P6629" s="43"/>
    </row>
    <row r="6630" spans="7:16" x14ac:dyDescent="0.25">
      <c r="G6630" s="43"/>
      <c r="H6630" s="43"/>
      <c r="I6630" s="43"/>
      <c r="J6630" s="43"/>
      <c r="K6630" s="133"/>
      <c r="L6630" s="43"/>
      <c r="M6630" s="133"/>
      <c r="N6630" s="133"/>
      <c r="O6630" s="43"/>
      <c r="P6630" s="43"/>
    </row>
    <row r="6631" spans="7:16" x14ac:dyDescent="0.25">
      <c r="G6631" s="43"/>
      <c r="H6631" s="43"/>
      <c r="I6631" s="43"/>
      <c r="J6631" s="43"/>
      <c r="K6631" s="133"/>
      <c r="L6631" s="43"/>
      <c r="M6631" s="133"/>
      <c r="N6631" s="133"/>
      <c r="O6631" s="43"/>
      <c r="P6631" s="43"/>
    </row>
    <row r="6632" spans="7:16" x14ac:dyDescent="0.25">
      <c r="G6632" s="43"/>
      <c r="H6632" s="43"/>
      <c r="I6632" s="43"/>
      <c r="J6632" s="43"/>
      <c r="K6632" s="133"/>
      <c r="L6632" s="43"/>
      <c r="M6632" s="133"/>
      <c r="N6632" s="133"/>
      <c r="O6632" s="43"/>
      <c r="P6632" s="43"/>
    </row>
    <row r="6633" spans="7:16" x14ac:dyDescent="0.25">
      <c r="G6633" s="43"/>
      <c r="H6633" s="43"/>
      <c r="I6633" s="43"/>
      <c r="J6633" s="43"/>
      <c r="K6633" s="133"/>
      <c r="L6633" s="43"/>
      <c r="M6633" s="133"/>
      <c r="N6633" s="133"/>
      <c r="O6633" s="43"/>
      <c r="P6633" s="43"/>
    </row>
    <row r="6634" spans="7:16" x14ac:dyDescent="0.25">
      <c r="G6634" s="43"/>
      <c r="H6634" s="43"/>
      <c r="I6634" s="43"/>
      <c r="J6634" s="43"/>
      <c r="K6634" s="133"/>
      <c r="L6634" s="43"/>
      <c r="M6634" s="133"/>
      <c r="N6634" s="133"/>
      <c r="O6634" s="43"/>
      <c r="P6634" s="43"/>
    </row>
    <row r="6635" spans="7:16" x14ac:dyDescent="0.25">
      <c r="G6635" s="43"/>
      <c r="H6635" s="43"/>
      <c r="I6635" s="43"/>
      <c r="J6635" s="43"/>
      <c r="K6635" s="133"/>
      <c r="L6635" s="43"/>
      <c r="M6635" s="133"/>
      <c r="N6635" s="133"/>
      <c r="O6635" s="43"/>
      <c r="P6635" s="43"/>
    </row>
    <row r="6636" spans="7:16" x14ac:dyDescent="0.25">
      <c r="G6636" s="43"/>
      <c r="H6636" s="43"/>
      <c r="I6636" s="43"/>
      <c r="J6636" s="43"/>
      <c r="K6636" s="133"/>
      <c r="L6636" s="43"/>
      <c r="M6636" s="133"/>
      <c r="N6636" s="133"/>
      <c r="O6636" s="43"/>
      <c r="P6636" s="43"/>
    </row>
    <row r="6637" spans="7:16" x14ac:dyDescent="0.25">
      <c r="G6637" s="43"/>
      <c r="H6637" s="43"/>
      <c r="I6637" s="43"/>
      <c r="J6637" s="43"/>
      <c r="K6637" s="133"/>
      <c r="L6637" s="43"/>
      <c r="M6637" s="133"/>
      <c r="N6637" s="133"/>
      <c r="O6637" s="43"/>
      <c r="P6637" s="43"/>
    </row>
    <row r="6638" spans="7:16" x14ac:dyDescent="0.25">
      <c r="G6638" s="43"/>
      <c r="H6638" s="43"/>
      <c r="I6638" s="43"/>
      <c r="J6638" s="43"/>
      <c r="K6638" s="133"/>
      <c r="L6638" s="43"/>
      <c r="M6638" s="133"/>
      <c r="N6638" s="133"/>
      <c r="O6638" s="43"/>
      <c r="P6638" s="43"/>
    </row>
    <row r="6639" spans="7:16" x14ac:dyDescent="0.25">
      <c r="G6639" s="43"/>
      <c r="H6639" s="43"/>
      <c r="I6639" s="43"/>
      <c r="J6639" s="43"/>
      <c r="K6639" s="133"/>
      <c r="L6639" s="43"/>
      <c r="M6639" s="133"/>
      <c r="N6639" s="133"/>
      <c r="O6639" s="43"/>
      <c r="P6639" s="43"/>
    </row>
    <row r="6640" spans="7:16" x14ac:dyDescent="0.25">
      <c r="G6640" s="43"/>
      <c r="H6640" s="43"/>
      <c r="I6640" s="43"/>
      <c r="J6640" s="43"/>
      <c r="K6640" s="133"/>
      <c r="L6640" s="43"/>
      <c r="M6640" s="133"/>
      <c r="N6640" s="133"/>
      <c r="O6640" s="43"/>
      <c r="P6640" s="43"/>
    </row>
    <row r="6641" spans="7:16" x14ac:dyDescent="0.25">
      <c r="G6641" s="43"/>
      <c r="H6641" s="43"/>
      <c r="I6641" s="43"/>
      <c r="J6641" s="43"/>
      <c r="K6641" s="133"/>
      <c r="L6641" s="43"/>
      <c r="M6641" s="133"/>
      <c r="N6641" s="133"/>
      <c r="O6641" s="43"/>
      <c r="P6641" s="43"/>
    </row>
    <row r="6642" spans="7:16" x14ac:dyDescent="0.25">
      <c r="G6642" s="43"/>
      <c r="H6642" s="43"/>
      <c r="I6642" s="43"/>
      <c r="J6642" s="43"/>
      <c r="K6642" s="133"/>
      <c r="L6642" s="43"/>
      <c r="M6642" s="133"/>
      <c r="N6642" s="133"/>
      <c r="O6642" s="43"/>
      <c r="P6642" s="43"/>
    </row>
    <row r="6643" spans="7:16" x14ac:dyDescent="0.25">
      <c r="G6643" s="43"/>
      <c r="H6643" s="43"/>
      <c r="I6643" s="43"/>
      <c r="J6643" s="43"/>
      <c r="K6643" s="133"/>
      <c r="L6643" s="43"/>
      <c r="M6643" s="133"/>
      <c r="N6643" s="133"/>
      <c r="O6643" s="43"/>
      <c r="P6643" s="43"/>
    </row>
    <row r="6644" spans="7:16" x14ac:dyDescent="0.25">
      <c r="G6644" s="43"/>
      <c r="H6644" s="43"/>
      <c r="I6644" s="43"/>
      <c r="J6644" s="43"/>
      <c r="K6644" s="133"/>
      <c r="L6644" s="43"/>
      <c r="M6644" s="133"/>
      <c r="N6644" s="133"/>
      <c r="O6644" s="43"/>
      <c r="P6644" s="43"/>
    </row>
    <row r="6645" spans="7:16" x14ac:dyDescent="0.25">
      <c r="G6645" s="43"/>
      <c r="H6645" s="43"/>
      <c r="I6645" s="43"/>
      <c r="J6645" s="43"/>
      <c r="K6645" s="133"/>
      <c r="L6645" s="43"/>
      <c r="M6645" s="133"/>
      <c r="N6645" s="133"/>
      <c r="O6645" s="43"/>
      <c r="P6645" s="43"/>
    </row>
    <row r="6646" spans="7:16" x14ac:dyDescent="0.25">
      <c r="G6646" s="43"/>
      <c r="H6646" s="43"/>
      <c r="I6646" s="43"/>
      <c r="J6646" s="43"/>
      <c r="K6646" s="133"/>
      <c r="L6646" s="43"/>
      <c r="M6646" s="133"/>
      <c r="N6646" s="133"/>
      <c r="O6646" s="43"/>
      <c r="P6646" s="43"/>
    </row>
    <row r="6647" spans="7:16" x14ac:dyDescent="0.25">
      <c r="G6647" s="43"/>
      <c r="H6647" s="43"/>
      <c r="I6647" s="43"/>
      <c r="J6647" s="43"/>
      <c r="K6647" s="133"/>
      <c r="L6647" s="43"/>
      <c r="M6647" s="133"/>
      <c r="N6647" s="133"/>
      <c r="O6647" s="43"/>
      <c r="P6647" s="43"/>
    </row>
    <row r="6648" spans="7:16" x14ac:dyDescent="0.25">
      <c r="G6648" s="43"/>
      <c r="H6648" s="43"/>
      <c r="I6648" s="43"/>
      <c r="J6648" s="43"/>
      <c r="K6648" s="133"/>
      <c r="L6648" s="43"/>
      <c r="M6648" s="133"/>
      <c r="N6648" s="133"/>
      <c r="O6648" s="43"/>
      <c r="P6648" s="43"/>
    </row>
    <row r="6649" spans="7:16" x14ac:dyDescent="0.25">
      <c r="G6649" s="43"/>
      <c r="H6649" s="43"/>
      <c r="I6649" s="43"/>
      <c r="J6649" s="43"/>
      <c r="K6649" s="133"/>
      <c r="L6649" s="43"/>
      <c r="M6649" s="133"/>
      <c r="N6649" s="133"/>
      <c r="O6649" s="43"/>
      <c r="P6649" s="43"/>
    </row>
    <row r="6650" spans="7:16" x14ac:dyDescent="0.25">
      <c r="G6650" s="43"/>
      <c r="H6650" s="43"/>
      <c r="I6650" s="43"/>
      <c r="J6650" s="43"/>
      <c r="K6650" s="133"/>
      <c r="L6650" s="43"/>
      <c r="M6650" s="133"/>
      <c r="N6650" s="133"/>
      <c r="O6650" s="43"/>
      <c r="P6650" s="43"/>
    </row>
    <row r="6651" spans="7:16" x14ac:dyDescent="0.25">
      <c r="G6651" s="43"/>
      <c r="H6651" s="43"/>
      <c r="I6651" s="43"/>
      <c r="J6651" s="43"/>
      <c r="K6651" s="133"/>
      <c r="L6651" s="43"/>
      <c r="M6651" s="133"/>
      <c r="N6651" s="133"/>
      <c r="O6651" s="43"/>
      <c r="P6651" s="43"/>
    </row>
    <row r="6652" spans="7:16" x14ac:dyDescent="0.25">
      <c r="G6652" s="43"/>
      <c r="H6652" s="43"/>
      <c r="I6652" s="43"/>
      <c r="J6652" s="43"/>
      <c r="K6652" s="133"/>
      <c r="L6652" s="43"/>
      <c r="M6652" s="133"/>
      <c r="N6652" s="133"/>
      <c r="O6652" s="43"/>
      <c r="P6652" s="43"/>
    </row>
    <row r="6653" spans="7:16" x14ac:dyDescent="0.25">
      <c r="G6653" s="43"/>
      <c r="H6653" s="43"/>
      <c r="I6653" s="43"/>
      <c r="J6653" s="43"/>
      <c r="K6653" s="133"/>
      <c r="L6653" s="43"/>
      <c r="M6653" s="133"/>
      <c r="N6653" s="133"/>
      <c r="O6653" s="43"/>
      <c r="P6653" s="43"/>
    </row>
    <row r="6654" spans="7:16" x14ac:dyDescent="0.25">
      <c r="G6654" s="43"/>
      <c r="H6654" s="43"/>
      <c r="I6654" s="43"/>
      <c r="J6654" s="43"/>
      <c r="K6654" s="133"/>
      <c r="L6654" s="43"/>
      <c r="M6654" s="133"/>
      <c r="N6654" s="133"/>
      <c r="O6654" s="43"/>
      <c r="P6654" s="43"/>
    </row>
    <row r="6655" spans="7:16" x14ac:dyDescent="0.25">
      <c r="G6655" s="43"/>
      <c r="H6655" s="43"/>
      <c r="I6655" s="43"/>
      <c r="J6655" s="43"/>
      <c r="K6655" s="133"/>
      <c r="L6655" s="43"/>
      <c r="M6655" s="133"/>
      <c r="N6655" s="133"/>
      <c r="O6655" s="43"/>
      <c r="P6655" s="43"/>
    </row>
    <row r="6656" spans="7:16" x14ac:dyDescent="0.25">
      <c r="G6656" s="43"/>
      <c r="H6656" s="43"/>
      <c r="I6656" s="43"/>
      <c r="J6656" s="43"/>
      <c r="K6656" s="133"/>
      <c r="L6656" s="43"/>
      <c r="M6656" s="133"/>
      <c r="N6656" s="133"/>
      <c r="O6656" s="43"/>
      <c r="P6656" s="43"/>
    </row>
    <row r="6657" spans="7:16" x14ac:dyDescent="0.25">
      <c r="G6657" s="43"/>
      <c r="H6657" s="43"/>
      <c r="I6657" s="43"/>
      <c r="J6657" s="43"/>
      <c r="K6657" s="133"/>
      <c r="L6657" s="43"/>
      <c r="M6657" s="133"/>
      <c r="N6657" s="133"/>
      <c r="O6657" s="43"/>
      <c r="P6657" s="43"/>
    </row>
    <row r="6658" spans="7:16" x14ac:dyDescent="0.25">
      <c r="G6658" s="43"/>
      <c r="H6658" s="43"/>
      <c r="I6658" s="43"/>
      <c r="J6658" s="43"/>
      <c r="K6658" s="133"/>
      <c r="L6658" s="43"/>
      <c r="M6658" s="133"/>
      <c r="N6658" s="133"/>
      <c r="O6658" s="43"/>
      <c r="P6658" s="43"/>
    </row>
    <row r="6659" spans="7:16" x14ac:dyDescent="0.25">
      <c r="G6659" s="43"/>
      <c r="H6659" s="43"/>
      <c r="I6659" s="43"/>
      <c r="J6659" s="43"/>
      <c r="K6659" s="133"/>
      <c r="L6659" s="43"/>
      <c r="M6659" s="133"/>
      <c r="N6659" s="133"/>
      <c r="O6659" s="43"/>
      <c r="P6659" s="43"/>
    </row>
    <row r="6660" spans="7:16" x14ac:dyDescent="0.25">
      <c r="G6660" s="43"/>
      <c r="H6660" s="43"/>
      <c r="I6660" s="43"/>
      <c r="J6660" s="43"/>
      <c r="K6660" s="133"/>
      <c r="L6660" s="43"/>
      <c r="M6660" s="133"/>
      <c r="N6660" s="133"/>
      <c r="O6660" s="43"/>
      <c r="P6660" s="43"/>
    </row>
    <row r="6661" spans="7:16" x14ac:dyDescent="0.25">
      <c r="G6661" s="43"/>
      <c r="H6661" s="43"/>
      <c r="I6661" s="43"/>
      <c r="J6661" s="43"/>
      <c r="K6661" s="133"/>
      <c r="L6661" s="43"/>
      <c r="M6661" s="133"/>
      <c r="N6661" s="133"/>
      <c r="O6661" s="43"/>
      <c r="P6661" s="43"/>
    </row>
    <row r="6662" spans="7:16" x14ac:dyDescent="0.25">
      <c r="G6662" s="43"/>
      <c r="H6662" s="43"/>
      <c r="I6662" s="43"/>
      <c r="J6662" s="43"/>
      <c r="K6662" s="133"/>
      <c r="L6662" s="43"/>
      <c r="M6662" s="133"/>
      <c r="N6662" s="133"/>
      <c r="O6662" s="43"/>
      <c r="P6662" s="43"/>
    </row>
    <row r="6663" spans="7:16" x14ac:dyDescent="0.25">
      <c r="G6663" s="43"/>
      <c r="H6663" s="43"/>
      <c r="I6663" s="43"/>
      <c r="J6663" s="43"/>
      <c r="K6663" s="133"/>
      <c r="L6663" s="43"/>
      <c r="M6663" s="133"/>
      <c r="N6663" s="133"/>
      <c r="O6663" s="43"/>
      <c r="P6663" s="43"/>
    </row>
    <row r="6664" spans="7:16" x14ac:dyDescent="0.25">
      <c r="G6664" s="43"/>
      <c r="H6664" s="43"/>
      <c r="I6664" s="43"/>
      <c r="J6664" s="43"/>
      <c r="K6664" s="133"/>
      <c r="L6664" s="43"/>
      <c r="M6664" s="133"/>
      <c r="N6664" s="133"/>
      <c r="O6664" s="43"/>
      <c r="P6664" s="43"/>
    </row>
    <row r="6665" spans="7:16" x14ac:dyDescent="0.25">
      <c r="G6665" s="43"/>
      <c r="H6665" s="43"/>
      <c r="I6665" s="43"/>
      <c r="J6665" s="43"/>
      <c r="K6665" s="133"/>
      <c r="L6665" s="43"/>
      <c r="M6665" s="133"/>
      <c r="N6665" s="133"/>
      <c r="O6665" s="43"/>
      <c r="P6665" s="43"/>
    </row>
    <row r="6666" spans="7:16" x14ac:dyDescent="0.25">
      <c r="G6666" s="43"/>
      <c r="H6666" s="43"/>
      <c r="I6666" s="43"/>
      <c r="J6666" s="43"/>
      <c r="K6666" s="133"/>
      <c r="L6666" s="43"/>
      <c r="M6666" s="133"/>
      <c r="N6666" s="133"/>
      <c r="O6666" s="43"/>
      <c r="P6666" s="43"/>
    </row>
    <row r="6667" spans="7:16" x14ac:dyDescent="0.25">
      <c r="G6667" s="43"/>
      <c r="H6667" s="43"/>
      <c r="I6667" s="43"/>
      <c r="J6667" s="43"/>
      <c r="K6667" s="133"/>
      <c r="L6667" s="43"/>
      <c r="M6667" s="133"/>
      <c r="N6667" s="133"/>
      <c r="O6667" s="43"/>
      <c r="P6667" s="43"/>
    </row>
    <row r="6668" spans="7:16" x14ac:dyDescent="0.25">
      <c r="G6668" s="43"/>
      <c r="H6668" s="43"/>
      <c r="I6668" s="43"/>
      <c r="J6668" s="43"/>
      <c r="K6668" s="133"/>
      <c r="L6668" s="43"/>
      <c r="M6668" s="133"/>
      <c r="N6668" s="133"/>
      <c r="O6668" s="43"/>
      <c r="P6668" s="43"/>
    </row>
    <row r="6669" spans="7:16" x14ac:dyDescent="0.25">
      <c r="G6669" s="43"/>
      <c r="H6669" s="43"/>
      <c r="I6669" s="43"/>
      <c r="J6669" s="43"/>
      <c r="K6669" s="133"/>
      <c r="L6669" s="43"/>
      <c r="M6669" s="133"/>
      <c r="N6669" s="133"/>
      <c r="O6669" s="43"/>
      <c r="P6669" s="43"/>
    </row>
    <row r="6670" spans="7:16" x14ac:dyDescent="0.25">
      <c r="G6670" s="43"/>
      <c r="H6670" s="43"/>
      <c r="I6670" s="43"/>
      <c r="J6670" s="43"/>
      <c r="K6670" s="133"/>
      <c r="L6670" s="43"/>
      <c r="M6670" s="133"/>
      <c r="N6670" s="133"/>
      <c r="O6670" s="43"/>
      <c r="P6670" s="43"/>
    </row>
    <row r="6671" spans="7:16" x14ac:dyDescent="0.25">
      <c r="G6671" s="43"/>
      <c r="H6671" s="43"/>
      <c r="I6671" s="43"/>
      <c r="J6671" s="43"/>
      <c r="K6671" s="133"/>
      <c r="L6671" s="43"/>
      <c r="M6671" s="133"/>
      <c r="N6671" s="133"/>
      <c r="O6671" s="43"/>
      <c r="P6671" s="43"/>
    </row>
    <row r="6672" spans="7:16" x14ac:dyDescent="0.25">
      <c r="G6672" s="43"/>
      <c r="H6672" s="43"/>
      <c r="I6672" s="43"/>
      <c r="J6672" s="43"/>
      <c r="K6672" s="133"/>
      <c r="L6672" s="43"/>
      <c r="M6672" s="133"/>
      <c r="N6672" s="133"/>
      <c r="O6672" s="43"/>
      <c r="P6672" s="43"/>
    </row>
    <row r="6673" spans="7:16" x14ac:dyDescent="0.25">
      <c r="G6673" s="43"/>
      <c r="H6673" s="43"/>
      <c r="I6673" s="43"/>
      <c r="J6673" s="43"/>
      <c r="K6673" s="133"/>
      <c r="L6673" s="43"/>
      <c r="M6673" s="133"/>
      <c r="N6673" s="133"/>
      <c r="O6673" s="43"/>
      <c r="P6673" s="43"/>
    </row>
    <row r="6674" spans="7:16" x14ac:dyDescent="0.25">
      <c r="G6674" s="43"/>
      <c r="H6674" s="43"/>
      <c r="I6674" s="43"/>
      <c r="J6674" s="43"/>
      <c r="K6674" s="133"/>
      <c r="L6674" s="43"/>
      <c r="M6674" s="133"/>
      <c r="N6674" s="133"/>
      <c r="O6674" s="43"/>
      <c r="P6674" s="43"/>
    </row>
    <row r="6675" spans="7:16" x14ac:dyDescent="0.25">
      <c r="G6675" s="43"/>
      <c r="H6675" s="43"/>
      <c r="I6675" s="43"/>
      <c r="J6675" s="43"/>
      <c r="K6675" s="133"/>
      <c r="L6675" s="43"/>
      <c r="M6675" s="133"/>
      <c r="N6675" s="133"/>
      <c r="O6675" s="43"/>
      <c r="P6675" s="43"/>
    </row>
    <row r="6676" spans="7:16" x14ac:dyDescent="0.25">
      <c r="G6676" s="43"/>
      <c r="H6676" s="43"/>
      <c r="I6676" s="43"/>
      <c r="J6676" s="43"/>
      <c r="K6676" s="133"/>
      <c r="L6676" s="43"/>
      <c r="M6676" s="133"/>
      <c r="N6676" s="133"/>
      <c r="O6676" s="43"/>
      <c r="P6676" s="43"/>
    </row>
    <row r="6677" spans="7:16" x14ac:dyDescent="0.25">
      <c r="G6677" s="43"/>
      <c r="H6677" s="43"/>
      <c r="I6677" s="43"/>
      <c r="J6677" s="43"/>
      <c r="K6677" s="133"/>
      <c r="L6677" s="43"/>
      <c r="M6677" s="133"/>
      <c r="N6677" s="133"/>
      <c r="O6677" s="43"/>
      <c r="P6677" s="43"/>
    </row>
    <row r="6678" spans="7:16" x14ac:dyDescent="0.25">
      <c r="G6678" s="43"/>
      <c r="H6678" s="43"/>
      <c r="I6678" s="43"/>
      <c r="J6678" s="43"/>
      <c r="K6678" s="133"/>
      <c r="L6678" s="43"/>
      <c r="M6678" s="133"/>
      <c r="N6678" s="133"/>
      <c r="O6678" s="43"/>
      <c r="P6678" s="43"/>
    </row>
    <row r="6679" spans="7:16" x14ac:dyDescent="0.25">
      <c r="G6679" s="43"/>
      <c r="H6679" s="43"/>
      <c r="I6679" s="43"/>
      <c r="J6679" s="43"/>
      <c r="K6679" s="133"/>
      <c r="L6679" s="43"/>
      <c r="M6679" s="133"/>
      <c r="N6679" s="133"/>
      <c r="O6679" s="43"/>
      <c r="P6679" s="43"/>
    </row>
    <row r="6680" spans="7:16" x14ac:dyDescent="0.25">
      <c r="G6680" s="43"/>
      <c r="H6680" s="43"/>
      <c r="I6680" s="43"/>
      <c r="J6680" s="43"/>
      <c r="K6680" s="133"/>
      <c r="L6680" s="43"/>
      <c r="M6680" s="133"/>
      <c r="N6680" s="133"/>
      <c r="O6680" s="43"/>
      <c r="P6680" s="43"/>
    </row>
    <row r="6681" spans="7:16" x14ac:dyDescent="0.25">
      <c r="G6681" s="43"/>
      <c r="H6681" s="43"/>
      <c r="I6681" s="43"/>
      <c r="J6681" s="43"/>
      <c r="K6681" s="133"/>
      <c r="L6681" s="43"/>
      <c r="M6681" s="133"/>
      <c r="N6681" s="133"/>
      <c r="O6681" s="43"/>
      <c r="P6681" s="43"/>
    </row>
    <row r="6682" spans="7:16" x14ac:dyDescent="0.25">
      <c r="G6682" s="43"/>
      <c r="H6682" s="43"/>
      <c r="I6682" s="43"/>
      <c r="J6682" s="43"/>
      <c r="K6682" s="133"/>
      <c r="L6682" s="43"/>
      <c r="M6682" s="133"/>
      <c r="N6682" s="133"/>
      <c r="O6682" s="43"/>
      <c r="P6682" s="43"/>
    </row>
    <row r="6683" spans="7:16" x14ac:dyDescent="0.25">
      <c r="G6683" s="43"/>
      <c r="H6683" s="43"/>
      <c r="I6683" s="43"/>
      <c r="J6683" s="43"/>
      <c r="K6683" s="133"/>
      <c r="L6683" s="43"/>
      <c r="M6683" s="133"/>
      <c r="N6683" s="133"/>
      <c r="O6683" s="43"/>
      <c r="P6683" s="43"/>
    </row>
    <row r="6684" spans="7:16" x14ac:dyDescent="0.25">
      <c r="G6684" s="43"/>
      <c r="H6684" s="43"/>
      <c r="I6684" s="43"/>
      <c r="J6684" s="43"/>
      <c r="K6684" s="133"/>
      <c r="L6684" s="43"/>
      <c r="M6684" s="133"/>
      <c r="N6684" s="133"/>
      <c r="O6684" s="43"/>
      <c r="P6684" s="43"/>
    </row>
    <row r="6685" spans="7:16" x14ac:dyDescent="0.25">
      <c r="G6685" s="43"/>
      <c r="H6685" s="43"/>
      <c r="I6685" s="43"/>
      <c r="J6685" s="43"/>
      <c r="K6685" s="133"/>
      <c r="L6685" s="43"/>
      <c r="M6685" s="133"/>
      <c r="N6685" s="133"/>
      <c r="O6685" s="43"/>
      <c r="P6685" s="43"/>
    </row>
    <row r="6686" spans="7:16" x14ac:dyDescent="0.25">
      <c r="G6686" s="43"/>
      <c r="H6686" s="43"/>
      <c r="I6686" s="43"/>
      <c r="J6686" s="43"/>
      <c r="K6686" s="133"/>
      <c r="L6686" s="43"/>
      <c r="M6686" s="133"/>
      <c r="N6686" s="133"/>
      <c r="O6686" s="43"/>
      <c r="P6686" s="43"/>
    </row>
    <row r="6687" spans="7:16" x14ac:dyDescent="0.25">
      <c r="G6687" s="43"/>
      <c r="H6687" s="43"/>
      <c r="I6687" s="43"/>
      <c r="J6687" s="43"/>
      <c r="K6687" s="133"/>
      <c r="L6687" s="43"/>
      <c r="M6687" s="133"/>
      <c r="N6687" s="133"/>
      <c r="O6687" s="43"/>
      <c r="P6687" s="43"/>
    </row>
    <row r="6688" spans="7:16" x14ac:dyDescent="0.25">
      <c r="G6688" s="43"/>
      <c r="H6688" s="43"/>
      <c r="I6688" s="43"/>
      <c r="J6688" s="43"/>
      <c r="K6688" s="133"/>
      <c r="L6688" s="43"/>
      <c r="M6688" s="133"/>
      <c r="N6688" s="133"/>
      <c r="O6688" s="43"/>
      <c r="P6688" s="43"/>
    </row>
    <row r="6689" spans="7:16" x14ac:dyDescent="0.25">
      <c r="G6689" s="43"/>
      <c r="H6689" s="43"/>
      <c r="I6689" s="43"/>
      <c r="J6689" s="43"/>
      <c r="K6689" s="133"/>
      <c r="L6689" s="43"/>
      <c r="M6689" s="133"/>
      <c r="N6689" s="133"/>
      <c r="O6689" s="43"/>
      <c r="P6689" s="43"/>
    </row>
    <row r="6690" spans="7:16" x14ac:dyDescent="0.25">
      <c r="G6690" s="43"/>
      <c r="H6690" s="43"/>
      <c r="I6690" s="43"/>
      <c r="J6690" s="43"/>
      <c r="K6690" s="133"/>
      <c r="L6690" s="43"/>
      <c r="M6690" s="133"/>
      <c r="N6690" s="133"/>
      <c r="O6690" s="43"/>
      <c r="P6690" s="43"/>
    </row>
    <row r="6691" spans="7:16" x14ac:dyDescent="0.25">
      <c r="G6691" s="43"/>
      <c r="H6691" s="43"/>
      <c r="I6691" s="43"/>
      <c r="J6691" s="43"/>
      <c r="K6691" s="133"/>
      <c r="L6691" s="43"/>
      <c r="M6691" s="133"/>
      <c r="N6691" s="133"/>
      <c r="O6691" s="43"/>
      <c r="P6691" s="43"/>
    </row>
    <row r="6692" spans="7:16" x14ac:dyDescent="0.25">
      <c r="G6692" s="43"/>
      <c r="H6692" s="43"/>
      <c r="I6692" s="43"/>
      <c r="J6692" s="43"/>
      <c r="K6692" s="133"/>
      <c r="L6692" s="43"/>
      <c r="M6692" s="133"/>
      <c r="N6692" s="133"/>
      <c r="O6692" s="43"/>
      <c r="P6692" s="43"/>
    </row>
    <row r="6693" spans="7:16" x14ac:dyDescent="0.25">
      <c r="G6693" s="43"/>
      <c r="H6693" s="43"/>
      <c r="I6693" s="43"/>
      <c r="J6693" s="43"/>
      <c r="K6693" s="133"/>
      <c r="L6693" s="43"/>
      <c r="M6693" s="133"/>
      <c r="N6693" s="133"/>
      <c r="O6693" s="43"/>
      <c r="P6693" s="43"/>
    </row>
    <row r="6694" spans="7:16" x14ac:dyDescent="0.25">
      <c r="G6694" s="43"/>
      <c r="H6694" s="43"/>
      <c r="I6694" s="43"/>
      <c r="J6694" s="43"/>
      <c r="K6694" s="133"/>
      <c r="L6694" s="43"/>
      <c r="M6694" s="133"/>
      <c r="N6694" s="133"/>
      <c r="O6694" s="43"/>
      <c r="P6694" s="43"/>
    </row>
    <row r="6695" spans="7:16" x14ac:dyDescent="0.25">
      <c r="G6695" s="43"/>
      <c r="H6695" s="43"/>
      <c r="I6695" s="43"/>
      <c r="J6695" s="43"/>
      <c r="K6695" s="133"/>
      <c r="L6695" s="43"/>
      <c r="M6695" s="133"/>
      <c r="N6695" s="133"/>
      <c r="O6695" s="43"/>
      <c r="P6695" s="43"/>
    </row>
    <row r="6696" spans="7:16" x14ac:dyDescent="0.25">
      <c r="G6696" s="43"/>
      <c r="H6696" s="43"/>
      <c r="I6696" s="43"/>
      <c r="J6696" s="43"/>
      <c r="K6696" s="133"/>
      <c r="L6696" s="43"/>
      <c r="M6696" s="133"/>
      <c r="N6696" s="133"/>
      <c r="O6696" s="43"/>
      <c r="P6696" s="43"/>
    </row>
    <row r="6697" spans="7:16" x14ac:dyDescent="0.25">
      <c r="G6697" s="43"/>
      <c r="H6697" s="43"/>
      <c r="I6697" s="43"/>
      <c r="J6697" s="43"/>
      <c r="K6697" s="133"/>
      <c r="L6697" s="43"/>
      <c r="M6697" s="133"/>
      <c r="N6697" s="133"/>
      <c r="O6697" s="43"/>
      <c r="P6697" s="43"/>
    </row>
    <row r="6698" spans="7:16" x14ac:dyDescent="0.25">
      <c r="G6698" s="43"/>
      <c r="H6698" s="43"/>
      <c r="I6698" s="43"/>
      <c r="J6698" s="43"/>
      <c r="K6698" s="133"/>
      <c r="L6698" s="43"/>
      <c r="M6698" s="133"/>
      <c r="N6698" s="133"/>
      <c r="O6698" s="43"/>
      <c r="P6698" s="43"/>
    </row>
    <row r="6699" spans="7:16" x14ac:dyDescent="0.25">
      <c r="G6699" s="43"/>
      <c r="H6699" s="43"/>
      <c r="I6699" s="43"/>
      <c r="J6699" s="43"/>
      <c r="K6699" s="133"/>
      <c r="L6699" s="43"/>
      <c r="M6699" s="133"/>
      <c r="N6699" s="133"/>
      <c r="O6699" s="43"/>
      <c r="P6699" s="43"/>
    </row>
    <row r="6700" spans="7:16" x14ac:dyDescent="0.25">
      <c r="G6700" s="43"/>
      <c r="H6700" s="43"/>
      <c r="I6700" s="43"/>
      <c r="J6700" s="43"/>
      <c r="K6700" s="133"/>
      <c r="L6700" s="43"/>
      <c r="M6700" s="133"/>
      <c r="N6700" s="133"/>
      <c r="O6700" s="43"/>
      <c r="P6700" s="43"/>
    </row>
    <row r="6701" spans="7:16" x14ac:dyDescent="0.25">
      <c r="G6701" s="43"/>
      <c r="H6701" s="43"/>
      <c r="I6701" s="43"/>
      <c r="J6701" s="43"/>
      <c r="K6701" s="133"/>
      <c r="L6701" s="43"/>
      <c r="M6701" s="133"/>
      <c r="N6701" s="133"/>
      <c r="O6701" s="43"/>
      <c r="P6701" s="43"/>
    </row>
    <row r="6702" spans="7:16" x14ac:dyDescent="0.25">
      <c r="G6702" s="43"/>
      <c r="H6702" s="43"/>
      <c r="I6702" s="43"/>
      <c r="J6702" s="43"/>
      <c r="K6702" s="133"/>
      <c r="L6702" s="43"/>
      <c r="M6702" s="133"/>
      <c r="N6702" s="133"/>
      <c r="O6702" s="43"/>
      <c r="P6702" s="43"/>
    </row>
    <row r="6703" spans="7:16" x14ac:dyDescent="0.25">
      <c r="G6703" s="43"/>
      <c r="H6703" s="43"/>
      <c r="I6703" s="43"/>
      <c r="J6703" s="43"/>
      <c r="K6703" s="133"/>
      <c r="L6703" s="43"/>
      <c r="M6703" s="133"/>
      <c r="N6703" s="133"/>
      <c r="O6703" s="43"/>
      <c r="P6703" s="43"/>
    </row>
    <row r="6704" spans="7:16" x14ac:dyDescent="0.25">
      <c r="G6704" s="43"/>
      <c r="H6704" s="43"/>
      <c r="I6704" s="43"/>
      <c r="J6704" s="43"/>
      <c r="K6704" s="133"/>
      <c r="L6704" s="43"/>
      <c r="M6704" s="133"/>
      <c r="N6704" s="133"/>
      <c r="O6704" s="43"/>
      <c r="P6704" s="43"/>
    </row>
    <row r="6705" spans="7:16" x14ac:dyDescent="0.25">
      <c r="G6705" s="43"/>
      <c r="H6705" s="43"/>
      <c r="I6705" s="43"/>
      <c r="J6705" s="43"/>
      <c r="K6705" s="133"/>
      <c r="L6705" s="43"/>
      <c r="M6705" s="133"/>
      <c r="N6705" s="133"/>
      <c r="O6705" s="43"/>
      <c r="P6705" s="43"/>
    </row>
    <row r="6706" spans="7:16" x14ac:dyDescent="0.25">
      <c r="G6706" s="43"/>
      <c r="H6706" s="43"/>
      <c r="I6706" s="43"/>
      <c r="J6706" s="43"/>
      <c r="K6706" s="133"/>
      <c r="L6706" s="43"/>
      <c r="M6706" s="133"/>
      <c r="N6706" s="133"/>
      <c r="O6706" s="43"/>
      <c r="P6706" s="43"/>
    </row>
    <row r="6707" spans="7:16" x14ac:dyDescent="0.25">
      <c r="G6707" s="43"/>
      <c r="H6707" s="43"/>
      <c r="I6707" s="43"/>
      <c r="J6707" s="43"/>
      <c r="K6707" s="133"/>
      <c r="L6707" s="43"/>
      <c r="M6707" s="133"/>
      <c r="N6707" s="133"/>
      <c r="O6707" s="43"/>
      <c r="P6707" s="43"/>
    </row>
    <row r="6708" spans="7:16" x14ac:dyDescent="0.25">
      <c r="G6708" s="43"/>
      <c r="H6708" s="43"/>
      <c r="I6708" s="43"/>
      <c r="J6708" s="43"/>
      <c r="K6708" s="133"/>
      <c r="L6708" s="43"/>
      <c r="M6708" s="133"/>
      <c r="N6708" s="133"/>
      <c r="O6708" s="43"/>
      <c r="P6708" s="43"/>
    </row>
    <row r="6709" spans="7:16" x14ac:dyDescent="0.25">
      <c r="G6709" s="43"/>
      <c r="H6709" s="43"/>
      <c r="I6709" s="43"/>
      <c r="J6709" s="43"/>
      <c r="K6709" s="133"/>
      <c r="L6709" s="43"/>
      <c r="M6709" s="133"/>
      <c r="N6709" s="133"/>
      <c r="O6709" s="43"/>
      <c r="P6709" s="43"/>
    </row>
    <row r="6710" spans="7:16" x14ac:dyDescent="0.25">
      <c r="G6710" s="43"/>
      <c r="H6710" s="43"/>
      <c r="I6710" s="43"/>
      <c r="J6710" s="43"/>
      <c r="K6710" s="133"/>
      <c r="L6710" s="43"/>
      <c r="M6710" s="133"/>
      <c r="N6710" s="133"/>
      <c r="O6710" s="43"/>
      <c r="P6710" s="43"/>
    </row>
    <row r="6711" spans="7:16" x14ac:dyDescent="0.25">
      <c r="G6711" s="43"/>
      <c r="H6711" s="43"/>
      <c r="I6711" s="43"/>
      <c r="J6711" s="43"/>
      <c r="K6711" s="133"/>
      <c r="L6711" s="43"/>
      <c r="M6711" s="133"/>
      <c r="N6711" s="133"/>
      <c r="O6711" s="43"/>
      <c r="P6711" s="43"/>
    </row>
    <row r="6712" spans="7:16" x14ac:dyDescent="0.25">
      <c r="G6712" s="43"/>
      <c r="H6712" s="43"/>
      <c r="I6712" s="43"/>
      <c r="J6712" s="43"/>
      <c r="K6712" s="133"/>
      <c r="L6712" s="43"/>
      <c r="M6712" s="133"/>
      <c r="N6712" s="133"/>
      <c r="O6712" s="43"/>
      <c r="P6712" s="43"/>
    </row>
    <row r="6713" spans="7:16" x14ac:dyDescent="0.25">
      <c r="G6713" s="43"/>
      <c r="H6713" s="43"/>
      <c r="I6713" s="43"/>
      <c r="J6713" s="43"/>
      <c r="K6713" s="133"/>
      <c r="L6713" s="43"/>
      <c r="M6713" s="133"/>
      <c r="N6713" s="133"/>
      <c r="O6713" s="43"/>
      <c r="P6713" s="43"/>
    </row>
    <row r="6714" spans="7:16" x14ac:dyDescent="0.25">
      <c r="G6714" s="43"/>
      <c r="H6714" s="43"/>
      <c r="I6714" s="43"/>
      <c r="J6714" s="43"/>
      <c r="K6714" s="133"/>
      <c r="L6714" s="43"/>
      <c r="M6714" s="133"/>
      <c r="N6714" s="133"/>
      <c r="O6714" s="43"/>
      <c r="P6714" s="43"/>
    </row>
    <row r="6715" spans="7:16" x14ac:dyDescent="0.25">
      <c r="G6715" s="43"/>
      <c r="H6715" s="43"/>
      <c r="I6715" s="43"/>
      <c r="J6715" s="43"/>
      <c r="K6715" s="133"/>
      <c r="L6715" s="43"/>
      <c r="M6715" s="133"/>
      <c r="N6715" s="133"/>
      <c r="O6715" s="43"/>
      <c r="P6715" s="43"/>
    </row>
    <row r="6716" spans="7:16" x14ac:dyDescent="0.25">
      <c r="G6716" s="43"/>
      <c r="H6716" s="43"/>
      <c r="I6716" s="43"/>
      <c r="J6716" s="43"/>
      <c r="K6716" s="133"/>
      <c r="L6716" s="43"/>
      <c r="M6716" s="133"/>
      <c r="N6716" s="133"/>
      <c r="O6716" s="43"/>
      <c r="P6716" s="43"/>
    </row>
    <row r="6717" spans="7:16" x14ac:dyDescent="0.25">
      <c r="G6717" s="43"/>
      <c r="H6717" s="43"/>
      <c r="I6717" s="43"/>
      <c r="J6717" s="43"/>
      <c r="K6717" s="133"/>
      <c r="L6717" s="43"/>
      <c r="M6717" s="133"/>
      <c r="N6717" s="133"/>
      <c r="O6717" s="43"/>
      <c r="P6717" s="43"/>
    </row>
    <row r="6718" spans="7:16" x14ac:dyDescent="0.25">
      <c r="G6718" s="43"/>
      <c r="H6718" s="43"/>
      <c r="I6718" s="43"/>
      <c r="J6718" s="43"/>
      <c r="K6718" s="133"/>
      <c r="L6718" s="43"/>
      <c r="M6718" s="133"/>
      <c r="N6718" s="133"/>
      <c r="O6718" s="43"/>
      <c r="P6718" s="43"/>
    </row>
    <row r="6719" spans="7:16" x14ac:dyDescent="0.25">
      <c r="G6719" s="43"/>
      <c r="H6719" s="43"/>
      <c r="I6719" s="43"/>
      <c r="J6719" s="43"/>
      <c r="K6719" s="133"/>
      <c r="L6719" s="43"/>
      <c r="M6719" s="133"/>
      <c r="N6719" s="133"/>
      <c r="O6719" s="43"/>
      <c r="P6719" s="43"/>
    </row>
    <row r="6720" spans="7:16" x14ac:dyDescent="0.25">
      <c r="G6720" s="43"/>
      <c r="H6720" s="43"/>
      <c r="I6720" s="43"/>
      <c r="J6720" s="43"/>
      <c r="K6720" s="133"/>
      <c r="L6720" s="43"/>
      <c r="M6720" s="133"/>
      <c r="N6720" s="133"/>
      <c r="O6720" s="43"/>
      <c r="P6720" s="43"/>
    </row>
    <row r="6721" spans="7:16" x14ac:dyDescent="0.25">
      <c r="G6721" s="43"/>
      <c r="H6721" s="43"/>
      <c r="I6721" s="43"/>
      <c r="J6721" s="43"/>
      <c r="K6721" s="133"/>
      <c r="L6721" s="43"/>
      <c r="M6721" s="133"/>
      <c r="N6721" s="133"/>
      <c r="O6721" s="43"/>
      <c r="P6721" s="43"/>
    </row>
    <row r="6722" spans="7:16" x14ac:dyDescent="0.25">
      <c r="G6722" s="43"/>
      <c r="H6722" s="43"/>
      <c r="I6722" s="43"/>
      <c r="J6722" s="43"/>
      <c r="K6722" s="133"/>
      <c r="L6722" s="43"/>
      <c r="M6722" s="133"/>
      <c r="N6722" s="133"/>
      <c r="O6722" s="43"/>
      <c r="P6722" s="43"/>
    </row>
    <row r="6723" spans="7:16" x14ac:dyDescent="0.25">
      <c r="G6723" s="43"/>
      <c r="H6723" s="43"/>
      <c r="I6723" s="43"/>
      <c r="J6723" s="43"/>
      <c r="K6723" s="133"/>
      <c r="L6723" s="43"/>
      <c r="M6723" s="133"/>
      <c r="N6723" s="133"/>
      <c r="O6723" s="43"/>
      <c r="P6723" s="43"/>
    </row>
    <row r="6724" spans="7:16" x14ac:dyDescent="0.25">
      <c r="G6724" s="43"/>
      <c r="H6724" s="43"/>
      <c r="I6724" s="43"/>
      <c r="J6724" s="43"/>
      <c r="K6724" s="133"/>
      <c r="L6724" s="43"/>
      <c r="M6724" s="133"/>
      <c r="N6724" s="133"/>
      <c r="O6724" s="43"/>
      <c r="P6724" s="43"/>
    </row>
    <row r="6725" spans="7:16" x14ac:dyDescent="0.25">
      <c r="G6725" s="43"/>
      <c r="H6725" s="43"/>
      <c r="I6725" s="43"/>
      <c r="J6725" s="43"/>
      <c r="K6725" s="133"/>
      <c r="L6725" s="43"/>
      <c r="M6725" s="133"/>
      <c r="N6725" s="133"/>
      <c r="O6725" s="43"/>
      <c r="P6725" s="43"/>
    </row>
    <row r="6726" spans="7:16" x14ac:dyDescent="0.25">
      <c r="G6726" s="43"/>
      <c r="H6726" s="43"/>
      <c r="I6726" s="43"/>
      <c r="J6726" s="43"/>
      <c r="K6726" s="133"/>
      <c r="L6726" s="43"/>
      <c r="M6726" s="133"/>
      <c r="N6726" s="133"/>
      <c r="O6726" s="43"/>
      <c r="P6726" s="43"/>
    </row>
    <row r="6727" spans="7:16" x14ac:dyDescent="0.25">
      <c r="G6727" s="43"/>
      <c r="H6727" s="43"/>
      <c r="I6727" s="43"/>
      <c r="J6727" s="43"/>
      <c r="K6727" s="133"/>
      <c r="L6727" s="43"/>
      <c r="M6727" s="133"/>
      <c r="N6727" s="133"/>
      <c r="O6727" s="43"/>
      <c r="P6727" s="43"/>
    </row>
    <row r="6728" spans="7:16" x14ac:dyDescent="0.25">
      <c r="G6728" s="43"/>
      <c r="H6728" s="43"/>
      <c r="I6728" s="43"/>
      <c r="J6728" s="43"/>
      <c r="K6728" s="133"/>
      <c r="L6728" s="43"/>
      <c r="M6728" s="133"/>
      <c r="N6728" s="133"/>
      <c r="O6728" s="43"/>
      <c r="P6728" s="43"/>
    </row>
    <row r="6729" spans="7:16" x14ac:dyDescent="0.25">
      <c r="G6729" s="43"/>
      <c r="H6729" s="43"/>
      <c r="I6729" s="43"/>
      <c r="J6729" s="43"/>
      <c r="K6729" s="133"/>
      <c r="L6729" s="43"/>
      <c r="M6729" s="133"/>
      <c r="N6729" s="133"/>
      <c r="O6729" s="43"/>
      <c r="P6729" s="43"/>
    </row>
    <row r="6730" spans="7:16" x14ac:dyDescent="0.25">
      <c r="G6730" s="43"/>
      <c r="H6730" s="43"/>
      <c r="I6730" s="43"/>
      <c r="J6730" s="43"/>
      <c r="K6730" s="133"/>
      <c r="L6730" s="43"/>
      <c r="M6730" s="133"/>
      <c r="N6730" s="133"/>
      <c r="O6730" s="43"/>
      <c r="P6730" s="43"/>
    </row>
    <row r="6731" spans="7:16" x14ac:dyDescent="0.25">
      <c r="G6731" s="43"/>
      <c r="H6731" s="43"/>
      <c r="I6731" s="43"/>
      <c r="J6731" s="43"/>
      <c r="K6731" s="133"/>
      <c r="L6731" s="43"/>
      <c r="M6731" s="133"/>
      <c r="N6731" s="133"/>
      <c r="O6731" s="43"/>
      <c r="P6731" s="43"/>
    </row>
    <row r="6732" spans="7:16" x14ac:dyDescent="0.25">
      <c r="G6732" s="43"/>
      <c r="H6732" s="43"/>
      <c r="I6732" s="43"/>
      <c r="J6732" s="43"/>
      <c r="K6732" s="133"/>
      <c r="L6732" s="43"/>
      <c r="M6732" s="133"/>
      <c r="N6732" s="133"/>
      <c r="O6732" s="43"/>
      <c r="P6732" s="43"/>
    </row>
    <row r="6733" spans="7:16" x14ac:dyDescent="0.25">
      <c r="G6733" s="43"/>
      <c r="H6733" s="43"/>
      <c r="I6733" s="43"/>
      <c r="J6733" s="43"/>
      <c r="K6733" s="133"/>
      <c r="L6733" s="43"/>
      <c r="M6733" s="133"/>
      <c r="N6733" s="133"/>
      <c r="O6733" s="43"/>
      <c r="P6733" s="43"/>
    </row>
    <row r="6734" spans="7:16" x14ac:dyDescent="0.25">
      <c r="G6734" s="43"/>
      <c r="H6734" s="43"/>
      <c r="I6734" s="43"/>
      <c r="J6734" s="43"/>
      <c r="K6734" s="133"/>
      <c r="L6734" s="43"/>
      <c r="M6734" s="133"/>
      <c r="N6734" s="133"/>
      <c r="O6734" s="43"/>
      <c r="P6734" s="43"/>
    </row>
    <row r="6735" spans="7:16" x14ac:dyDescent="0.25">
      <c r="G6735" s="43"/>
      <c r="H6735" s="43"/>
      <c r="I6735" s="43"/>
      <c r="J6735" s="43"/>
      <c r="K6735" s="133"/>
      <c r="L6735" s="43"/>
      <c r="M6735" s="133"/>
      <c r="N6735" s="133"/>
      <c r="O6735" s="43"/>
      <c r="P6735" s="43"/>
    </row>
    <row r="6736" spans="7:16" x14ac:dyDescent="0.25">
      <c r="G6736" s="43"/>
      <c r="H6736" s="43"/>
      <c r="I6736" s="43"/>
      <c r="J6736" s="43"/>
      <c r="K6736" s="133"/>
      <c r="L6736" s="43"/>
      <c r="M6736" s="133"/>
      <c r="N6736" s="133"/>
      <c r="O6736" s="43"/>
      <c r="P6736" s="43"/>
    </row>
    <row r="6737" spans="7:16" x14ac:dyDescent="0.25">
      <c r="G6737" s="43"/>
      <c r="H6737" s="43"/>
      <c r="I6737" s="43"/>
      <c r="J6737" s="43"/>
      <c r="K6737" s="133"/>
      <c r="L6737" s="43"/>
      <c r="M6737" s="133"/>
      <c r="N6737" s="133"/>
      <c r="O6737" s="43"/>
      <c r="P6737" s="43"/>
    </row>
    <row r="6738" spans="7:16" x14ac:dyDescent="0.25">
      <c r="G6738" s="43"/>
      <c r="H6738" s="43"/>
      <c r="I6738" s="43"/>
      <c r="J6738" s="43"/>
      <c r="K6738" s="133"/>
      <c r="L6738" s="43"/>
      <c r="M6738" s="133"/>
      <c r="N6738" s="133"/>
      <c r="O6738" s="43"/>
      <c r="P6738" s="43"/>
    </row>
    <row r="6739" spans="7:16" x14ac:dyDescent="0.25">
      <c r="G6739" s="43"/>
      <c r="H6739" s="43"/>
      <c r="I6739" s="43"/>
      <c r="J6739" s="43"/>
      <c r="K6739" s="133"/>
      <c r="L6739" s="43"/>
      <c r="M6739" s="133"/>
      <c r="N6739" s="133"/>
      <c r="O6739" s="43"/>
      <c r="P6739" s="43"/>
    </row>
    <row r="6740" spans="7:16" x14ac:dyDescent="0.25">
      <c r="G6740" s="43"/>
      <c r="H6740" s="43"/>
      <c r="I6740" s="43"/>
      <c r="J6740" s="43"/>
      <c r="K6740" s="133"/>
      <c r="L6740" s="43"/>
      <c r="M6740" s="133"/>
      <c r="N6740" s="133"/>
      <c r="O6740" s="43"/>
      <c r="P6740" s="43"/>
    </row>
    <row r="6741" spans="7:16" x14ac:dyDescent="0.25">
      <c r="G6741" s="43"/>
      <c r="H6741" s="43"/>
      <c r="I6741" s="43"/>
      <c r="J6741" s="43"/>
      <c r="K6741" s="133"/>
      <c r="L6741" s="43"/>
      <c r="M6741" s="133"/>
      <c r="N6741" s="133"/>
      <c r="O6741" s="43"/>
      <c r="P6741" s="43"/>
    </row>
    <row r="6742" spans="7:16" x14ac:dyDescent="0.25">
      <c r="G6742" s="43"/>
      <c r="H6742" s="43"/>
      <c r="I6742" s="43"/>
      <c r="J6742" s="43"/>
      <c r="K6742" s="133"/>
      <c r="L6742" s="43"/>
      <c r="M6742" s="133"/>
      <c r="N6742" s="133"/>
      <c r="O6742" s="43"/>
      <c r="P6742" s="43"/>
    </row>
    <row r="6743" spans="7:16" x14ac:dyDescent="0.25">
      <c r="G6743" s="43"/>
      <c r="H6743" s="43"/>
      <c r="I6743" s="43"/>
      <c r="J6743" s="43"/>
      <c r="K6743" s="133"/>
      <c r="L6743" s="43"/>
      <c r="M6743" s="133"/>
      <c r="N6743" s="133"/>
      <c r="O6743" s="43"/>
      <c r="P6743" s="43"/>
    </row>
    <row r="6744" spans="7:16" x14ac:dyDescent="0.25">
      <c r="G6744" s="43"/>
      <c r="H6744" s="43"/>
      <c r="I6744" s="43"/>
      <c r="J6744" s="43"/>
      <c r="K6744" s="133"/>
      <c r="L6744" s="43"/>
      <c r="M6744" s="133"/>
      <c r="N6744" s="133"/>
      <c r="O6744" s="43"/>
      <c r="P6744" s="43"/>
    </row>
    <row r="6745" spans="7:16" x14ac:dyDescent="0.25">
      <c r="G6745" s="43"/>
      <c r="H6745" s="43"/>
      <c r="I6745" s="43"/>
      <c r="J6745" s="43"/>
      <c r="K6745" s="133"/>
      <c r="L6745" s="43"/>
      <c r="M6745" s="133"/>
      <c r="N6745" s="133"/>
      <c r="O6745" s="43"/>
      <c r="P6745" s="43"/>
    </row>
    <row r="6746" spans="7:16" x14ac:dyDescent="0.25">
      <c r="G6746" s="43"/>
      <c r="H6746" s="43"/>
      <c r="I6746" s="43"/>
      <c r="J6746" s="43"/>
      <c r="K6746" s="133"/>
      <c r="L6746" s="43"/>
      <c r="M6746" s="133"/>
      <c r="N6746" s="133"/>
      <c r="O6746" s="43"/>
      <c r="P6746" s="43"/>
    </row>
    <row r="6747" spans="7:16" x14ac:dyDescent="0.25">
      <c r="G6747" s="43"/>
      <c r="H6747" s="43"/>
      <c r="I6747" s="43"/>
      <c r="J6747" s="43"/>
      <c r="K6747" s="133"/>
      <c r="L6747" s="43"/>
      <c r="M6747" s="133"/>
      <c r="N6747" s="133"/>
      <c r="O6747" s="43"/>
      <c r="P6747" s="43"/>
    </row>
    <row r="6748" spans="7:16" x14ac:dyDescent="0.25">
      <c r="G6748" s="43"/>
      <c r="H6748" s="43"/>
      <c r="I6748" s="43"/>
      <c r="J6748" s="43"/>
      <c r="K6748" s="133"/>
      <c r="L6748" s="43"/>
      <c r="M6748" s="133"/>
      <c r="N6748" s="133"/>
      <c r="O6748" s="43"/>
      <c r="P6748" s="43"/>
    </row>
    <row r="6749" spans="7:16" x14ac:dyDescent="0.25">
      <c r="G6749" s="43"/>
      <c r="H6749" s="43"/>
      <c r="I6749" s="43"/>
      <c r="J6749" s="43"/>
      <c r="K6749" s="133"/>
      <c r="L6749" s="43"/>
      <c r="M6749" s="133"/>
      <c r="N6749" s="133"/>
      <c r="O6749" s="43"/>
      <c r="P6749" s="43"/>
    </row>
    <row r="6750" spans="7:16" x14ac:dyDescent="0.25">
      <c r="G6750" s="43"/>
      <c r="H6750" s="43"/>
      <c r="I6750" s="43"/>
      <c r="J6750" s="43"/>
      <c r="K6750" s="133"/>
      <c r="L6750" s="43"/>
      <c r="M6750" s="133"/>
      <c r="N6750" s="133"/>
      <c r="O6750" s="43"/>
      <c r="P6750" s="43"/>
    </row>
    <row r="6751" spans="7:16" x14ac:dyDescent="0.25">
      <c r="G6751" s="43"/>
      <c r="H6751" s="43"/>
      <c r="I6751" s="43"/>
      <c r="J6751" s="43"/>
      <c r="K6751" s="133"/>
      <c r="L6751" s="43"/>
      <c r="M6751" s="133"/>
      <c r="N6751" s="133"/>
      <c r="O6751" s="43"/>
      <c r="P6751" s="43"/>
    </row>
    <row r="6752" spans="7:16" x14ac:dyDescent="0.25">
      <c r="G6752" s="43"/>
      <c r="H6752" s="43"/>
      <c r="I6752" s="43"/>
      <c r="J6752" s="43"/>
      <c r="K6752" s="133"/>
      <c r="L6752" s="43"/>
      <c r="M6752" s="133"/>
      <c r="N6752" s="133"/>
      <c r="O6752" s="43"/>
      <c r="P6752" s="43"/>
    </row>
    <row r="6753" spans="7:16" x14ac:dyDescent="0.25">
      <c r="G6753" s="43"/>
      <c r="H6753" s="43"/>
      <c r="I6753" s="43"/>
      <c r="J6753" s="43"/>
      <c r="K6753" s="133"/>
      <c r="L6753" s="43"/>
      <c r="M6753" s="133"/>
      <c r="N6753" s="133"/>
      <c r="O6753" s="43"/>
      <c r="P6753" s="43"/>
    </row>
    <row r="6754" spans="7:16" x14ac:dyDescent="0.25">
      <c r="G6754" s="43"/>
      <c r="H6754" s="43"/>
      <c r="I6754" s="43"/>
      <c r="J6754" s="43"/>
      <c r="K6754" s="133"/>
      <c r="L6754" s="43"/>
      <c r="M6754" s="133"/>
      <c r="N6754" s="133"/>
      <c r="O6754" s="43"/>
      <c r="P6754" s="43"/>
    </row>
    <row r="6755" spans="7:16" x14ac:dyDescent="0.25">
      <c r="G6755" s="43"/>
      <c r="H6755" s="43"/>
      <c r="I6755" s="43"/>
      <c r="J6755" s="43"/>
      <c r="K6755" s="133"/>
      <c r="L6755" s="43"/>
      <c r="M6755" s="133"/>
      <c r="N6755" s="133"/>
      <c r="O6755" s="43"/>
      <c r="P6755" s="43"/>
    </row>
    <row r="6756" spans="7:16" x14ac:dyDescent="0.25">
      <c r="G6756" s="43"/>
      <c r="H6756" s="43"/>
      <c r="I6756" s="43"/>
      <c r="J6756" s="43"/>
      <c r="K6756" s="133"/>
      <c r="L6756" s="43"/>
      <c r="M6756" s="133"/>
      <c r="N6756" s="133"/>
      <c r="O6756" s="43"/>
      <c r="P6756" s="43"/>
    </row>
    <row r="6757" spans="7:16" x14ac:dyDescent="0.25">
      <c r="G6757" s="43"/>
      <c r="H6757" s="43"/>
      <c r="I6757" s="43"/>
      <c r="J6757" s="43"/>
      <c r="K6757" s="133"/>
      <c r="L6757" s="43"/>
      <c r="M6757" s="133"/>
      <c r="N6757" s="133"/>
      <c r="O6757" s="43"/>
      <c r="P6757" s="43"/>
    </row>
    <row r="6758" spans="7:16" x14ac:dyDescent="0.25">
      <c r="G6758" s="43"/>
      <c r="H6758" s="43"/>
      <c r="I6758" s="43"/>
      <c r="J6758" s="43"/>
      <c r="K6758" s="133"/>
      <c r="L6758" s="43"/>
      <c r="M6758" s="133"/>
      <c r="N6758" s="133"/>
      <c r="O6758" s="43"/>
      <c r="P6758" s="43"/>
    </row>
    <row r="6759" spans="7:16" x14ac:dyDescent="0.25">
      <c r="G6759" s="43"/>
      <c r="H6759" s="43"/>
      <c r="I6759" s="43"/>
      <c r="J6759" s="43"/>
      <c r="K6759" s="133"/>
      <c r="L6759" s="43"/>
      <c r="M6759" s="133"/>
      <c r="N6759" s="133"/>
      <c r="O6759" s="43"/>
      <c r="P6759" s="43"/>
    </row>
    <row r="6760" spans="7:16" x14ac:dyDescent="0.25">
      <c r="G6760" s="43"/>
      <c r="H6760" s="43"/>
      <c r="I6760" s="43"/>
      <c r="J6760" s="43"/>
      <c r="K6760" s="133"/>
      <c r="L6760" s="43"/>
      <c r="M6760" s="133"/>
      <c r="N6760" s="133"/>
      <c r="O6760" s="43"/>
      <c r="P6760" s="43"/>
    </row>
    <row r="6761" spans="7:16" x14ac:dyDescent="0.25">
      <c r="G6761" s="43"/>
      <c r="H6761" s="43"/>
      <c r="I6761" s="43"/>
      <c r="J6761" s="43"/>
      <c r="K6761" s="133"/>
      <c r="L6761" s="43"/>
      <c r="M6761" s="133"/>
      <c r="N6761" s="133"/>
      <c r="O6761" s="43"/>
      <c r="P6761" s="43"/>
    </row>
    <row r="6762" spans="7:16" x14ac:dyDescent="0.25">
      <c r="G6762" s="43"/>
      <c r="H6762" s="43"/>
      <c r="I6762" s="43"/>
      <c r="J6762" s="43"/>
      <c r="K6762" s="133"/>
      <c r="L6762" s="43"/>
      <c r="M6762" s="133"/>
      <c r="N6762" s="133"/>
      <c r="O6762" s="43"/>
      <c r="P6762" s="43"/>
    </row>
    <row r="6763" spans="7:16" x14ac:dyDescent="0.25">
      <c r="G6763" s="43"/>
      <c r="H6763" s="43"/>
      <c r="I6763" s="43"/>
      <c r="J6763" s="43"/>
      <c r="K6763" s="133"/>
      <c r="L6763" s="43"/>
      <c r="M6763" s="133"/>
      <c r="N6763" s="133"/>
      <c r="O6763" s="43"/>
      <c r="P6763" s="43"/>
    </row>
    <row r="6764" spans="7:16" x14ac:dyDescent="0.25">
      <c r="G6764" s="43"/>
      <c r="H6764" s="43"/>
      <c r="I6764" s="43"/>
      <c r="J6764" s="43"/>
      <c r="K6764" s="133"/>
      <c r="L6764" s="43"/>
      <c r="M6764" s="133"/>
      <c r="N6764" s="133"/>
      <c r="O6764" s="43"/>
      <c r="P6764" s="43"/>
    </row>
    <row r="6765" spans="7:16" x14ac:dyDescent="0.25">
      <c r="G6765" s="43"/>
      <c r="H6765" s="43"/>
      <c r="I6765" s="43"/>
      <c r="J6765" s="43"/>
      <c r="K6765" s="133"/>
      <c r="L6765" s="43"/>
      <c r="M6765" s="133"/>
      <c r="N6765" s="133"/>
      <c r="O6765" s="43"/>
      <c r="P6765" s="43"/>
    </row>
    <row r="6766" spans="7:16" x14ac:dyDescent="0.25">
      <c r="G6766" s="43"/>
      <c r="H6766" s="43"/>
      <c r="I6766" s="43"/>
      <c r="J6766" s="43"/>
      <c r="K6766" s="133"/>
      <c r="L6766" s="43"/>
      <c r="M6766" s="133"/>
      <c r="N6766" s="133"/>
      <c r="O6766" s="43"/>
      <c r="P6766" s="43"/>
    </row>
    <row r="6767" spans="7:16" x14ac:dyDescent="0.25">
      <c r="G6767" s="43"/>
      <c r="H6767" s="43"/>
      <c r="I6767" s="43"/>
      <c r="J6767" s="43"/>
      <c r="K6767" s="133"/>
      <c r="L6767" s="43"/>
      <c r="M6767" s="133"/>
      <c r="N6767" s="133"/>
      <c r="O6767" s="43"/>
      <c r="P6767" s="43"/>
    </row>
    <row r="6768" spans="7:16" x14ac:dyDescent="0.25">
      <c r="G6768" s="43"/>
      <c r="H6768" s="43"/>
      <c r="I6768" s="43"/>
      <c r="J6768" s="43"/>
      <c r="K6768" s="133"/>
      <c r="L6768" s="43"/>
      <c r="M6768" s="133"/>
      <c r="N6768" s="133"/>
      <c r="O6768" s="43"/>
      <c r="P6768" s="43"/>
    </row>
    <row r="6769" spans="7:16" x14ac:dyDescent="0.25">
      <c r="G6769" s="43"/>
      <c r="H6769" s="43"/>
      <c r="I6769" s="43"/>
      <c r="J6769" s="43"/>
      <c r="K6769" s="133"/>
      <c r="L6769" s="43"/>
      <c r="M6769" s="133"/>
      <c r="N6769" s="133"/>
      <c r="O6769" s="43"/>
      <c r="P6769" s="43"/>
    </row>
    <row r="6770" spans="7:16" x14ac:dyDescent="0.25">
      <c r="G6770" s="43"/>
      <c r="H6770" s="43"/>
      <c r="I6770" s="43"/>
      <c r="J6770" s="43"/>
      <c r="K6770" s="133"/>
      <c r="L6770" s="43"/>
      <c r="M6770" s="133"/>
      <c r="N6770" s="133"/>
      <c r="O6770" s="43"/>
      <c r="P6770" s="43"/>
    </row>
    <row r="6771" spans="7:16" x14ac:dyDescent="0.25">
      <c r="G6771" s="43"/>
      <c r="H6771" s="43"/>
      <c r="I6771" s="43"/>
      <c r="J6771" s="43"/>
      <c r="K6771" s="133"/>
      <c r="L6771" s="43"/>
      <c r="M6771" s="133"/>
      <c r="N6771" s="133"/>
      <c r="O6771" s="43"/>
      <c r="P6771" s="43"/>
    </row>
    <row r="6772" spans="7:16" x14ac:dyDescent="0.25">
      <c r="G6772" s="43"/>
      <c r="H6772" s="43"/>
      <c r="I6772" s="43"/>
      <c r="J6772" s="43"/>
      <c r="K6772" s="133"/>
      <c r="L6772" s="43"/>
      <c r="M6772" s="133"/>
      <c r="N6772" s="133"/>
      <c r="O6772" s="43"/>
      <c r="P6772" s="43"/>
    </row>
    <row r="6773" spans="7:16" x14ac:dyDescent="0.25">
      <c r="G6773" s="43"/>
      <c r="H6773" s="43"/>
      <c r="I6773" s="43"/>
      <c r="J6773" s="43"/>
      <c r="K6773" s="133"/>
      <c r="L6773" s="43"/>
      <c r="M6773" s="133"/>
      <c r="N6773" s="133"/>
      <c r="O6773" s="43"/>
      <c r="P6773" s="43"/>
    </row>
    <row r="6774" spans="7:16" x14ac:dyDescent="0.25">
      <c r="G6774" s="43"/>
      <c r="H6774" s="43"/>
      <c r="I6774" s="43"/>
      <c r="J6774" s="43"/>
      <c r="K6774" s="133"/>
      <c r="L6774" s="43"/>
      <c r="M6774" s="133"/>
      <c r="N6774" s="133"/>
      <c r="O6774" s="43"/>
      <c r="P6774" s="43"/>
    </row>
    <row r="6775" spans="7:16" x14ac:dyDescent="0.25">
      <c r="G6775" s="43"/>
      <c r="H6775" s="43"/>
      <c r="I6775" s="43"/>
      <c r="J6775" s="43"/>
      <c r="K6775" s="133"/>
      <c r="L6775" s="43"/>
      <c r="M6775" s="133"/>
      <c r="N6775" s="133"/>
      <c r="O6775" s="43"/>
      <c r="P6775" s="43"/>
    </row>
    <row r="6776" spans="7:16" x14ac:dyDescent="0.25">
      <c r="G6776" s="43"/>
      <c r="H6776" s="43"/>
      <c r="I6776" s="43"/>
      <c r="J6776" s="43"/>
      <c r="K6776" s="133"/>
      <c r="L6776" s="43"/>
      <c r="M6776" s="133"/>
      <c r="N6776" s="133"/>
      <c r="O6776" s="43"/>
      <c r="P6776" s="43"/>
    </row>
    <row r="6777" spans="7:16" x14ac:dyDescent="0.25">
      <c r="G6777" s="43"/>
      <c r="H6777" s="43"/>
      <c r="I6777" s="43"/>
      <c r="J6777" s="43"/>
      <c r="K6777" s="133"/>
      <c r="L6777" s="43"/>
      <c r="M6777" s="133"/>
      <c r="N6777" s="133"/>
      <c r="O6777" s="43"/>
      <c r="P6777" s="43"/>
    </row>
    <row r="6778" spans="7:16" x14ac:dyDescent="0.25">
      <c r="G6778" s="43"/>
      <c r="H6778" s="43"/>
      <c r="I6778" s="43"/>
      <c r="J6778" s="43"/>
      <c r="K6778" s="133"/>
      <c r="L6778" s="43"/>
      <c r="M6778" s="133"/>
      <c r="N6778" s="133"/>
      <c r="O6778" s="43"/>
      <c r="P6778" s="43"/>
    </row>
    <row r="6779" spans="7:16" x14ac:dyDescent="0.25">
      <c r="G6779" s="43"/>
      <c r="H6779" s="43"/>
      <c r="I6779" s="43"/>
      <c r="J6779" s="43"/>
      <c r="K6779" s="133"/>
      <c r="L6779" s="43"/>
      <c r="M6779" s="133"/>
      <c r="N6779" s="133"/>
      <c r="O6779" s="43"/>
      <c r="P6779" s="43"/>
    </row>
    <row r="6780" spans="7:16" x14ac:dyDescent="0.25">
      <c r="G6780" s="43"/>
      <c r="H6780" s="43"/>
      <c r="I6780" s="43"/>
      <c r="J6780" s="43"/>
      <c r="K6780" s="133"/>
      <c r="L6780" s="43"/>
      <c r="M6780" s="133"/>
      <c r="N6780" s="133"/>
      <c r="O6780" s="43"/>
      <c r="P6780" s="43"/>
    </row>
    <row r="6781" spans="7:16" x14ac:dyDescent="0.25">
      <c r="G6781" s="43"/>
      <c r="H6781" s="43"/>
      <c r="I6781" s="43"/>
      <c r="J6781" s="43"/>
      <c r="K6781" s="133"/>
      <c r="L6781" s="43"/>
      <c r="M6781" s="133"/>
      <c r="N6781" s="133"/>
      <c r="O6781" s="43"/>
      <c r="P6781" s="43"/>
    </row>
    <row r="6782" spans="7:16" x14ac:dyDescent="0.25">
      <c r="G6782" s="43"/>
      <c r="H6782" s="43"/>
      <c r="I6782" s="43"/>
      <c r="J6782" s="43"/>
      <c r="K6782" s="133"/>
      <c r="L6782" s="43"/>
      <c r="M6782" s="133"/>
      <c r="N6782" s="133"/>
      <c r="O6782" s="43"/>
      <c r="P6782" s="43"/>
    </row>
    <row r="6783" spans="7:16" x14ac:dyDescent="0.25">
      <c r="G6783" s="43"/>
      <c r="H6783" s="43"/>
      <c r="I6783" s="43"/>
      <c r="J6783" s="43"/>
      <c r="K6783" s="133"/>
      <c r="L6783" s="43"/>
      <c r="M6783" s="133"/>
      <c r="N6783" s="133"/>
      <c r="O6783" s="43"/>
      <c r="P6783" s="43"/>
    </row>
    <row r="6784" spans="7:16" x14ac:dyDescent="0.25">
      <c r="G6784" s="43"/>
      <c r="H6784" s="43"/>
      <c r="I6784" s="43"/>
      <c r="J6784" s="43"/>
      <c r="K6784" s="133"/>
      <c r="L6784" s="43"/>
      <c r="M6784" s="133"/>
      <c r="N6784" s="133"/>
      <c r="O6784" s="43"/>
      <c r="P6784" s="43"/>
    </row>
    <row r="6785" spans="7:16" x14ac:dyDescent="0.25">
      <c r="G6785" s="43"/>
      <c r="H6785" s="43"/>
      <c r="I6785" s="43"/>
      <c r="J6785" s="43"/>
      <c r="K6785" s="133"/>
      <c r="L6785" s="43"/>
      <c r="M6785" s="133"/>
      <c r="N6785" s="133"/>
      <c r="O6785" s="43"/>
      <c r="P6785" s="43"/>
    </row>
    <row r="6786" spans="7:16" x14ac:dyDescent="0.25">
      <c r="G6786" s="43"/>
      <c r="H6786" s="43"/>
      <c r="I6786" s="43"/>
      <c r="J6786" s="43"/>
      <c r="K6786" s="133"/>
      <c r="L6786" s="43"/>
      <c r="M6786" s="133"/>
      <c r="N6786" s="133"/>
      <c r="O6786" s="43"/>
      <c r="P6786" s="43"/>
    </row>
    <row r="6787" spans="7:16" x14ac:dyDescent="0.25">
      <c r="G6787" s="43"/>
      <c r="H6787" s="43"/>
      <c r="I6787" s="43"/>
      <c r="J6787" s="43"/>
      <c r="K6787" s="133"/>
      <c r="L6787" s="43"/>
      <c r="M6787" s="133"/>
      <c r="N6787" s="133"/>
      <c r="O6787" s="43"/>
      <c r="P6787" s="43"/>
    </row>
    <row r="6788" spans="7:16" x14ac:dyDescent="0.25">
      <c r="G6788" s="43"/>
      <c r="H6788" s="43"/>
      <c r="I6788" s="43"/>
      <c r="J6788" s="43"/>
      <c r="K6788" s="133"/>
      <c r="L6788" s="43"/>
      <c r="M6788" s="133"/>
      <c r="N6788" s="133"/>
      <c r="O6788" s="43"/>
      <c r="P6788" s="43"/>
    </row>
    <row r="6789" spans="7:16" x14ac:dyDescent="0.25">
      <c r="G6789" s="43"/>
      <c r="H6789" s="43"/>
      <c r="I6789" s="43"/>
      <c r="J6789" s="43"/>
      <c r="K6789" s="133"/>
      <c r="L6789" s="43"/>
      <c r="M6789" s="133"/>
      <c r="N6789" s="133"/>
      <c r="O6789" s="43"/>
      <c r="P6789" s="43"/>
    </row>
    <row r="6790" spans="7:16" x14ac:dyDescent="0.25">
      <c r="G6790" s="43"/>
      <c r="H6790" s="43"/>
      <c r="I6790" s="43"/>
      <c r="J6790" s="43"/>
      <c r="K6790" s="133"/>
      <c r="L6790" s="43"/>
      <c r="M6790" s="133"/>
      <c r="N6790" s="133"/>
      <c r="O6790" s="43"/>
      <c r="P6790" s="43"/>
    </row>
    <row r="6791" spans="7:16" x14ac:dyDescent="0.25">
      <c r="G6791" s="43"/>
      <c r="H6791" s="43"/>
      <c r="I6791" s="43"/>
      <c r="J6791" s="43"/>
      <c r="K6791" s="133"/>
      <c r="L6791" s="43"/>
      <c r="M6791" s="133"/>
      <c r="N6791" s="133"/>
      <c r="O6791" s="43"/>
      <c r="P6791" s="43"/>
    </row>
    <row r="6792" spans="7:16" x14ac:dyDescent="0.25">
      <c r="G6792" s="43"/>
      <c r="H6792" s="43"/>
      <c r="I6792" s="43"/>
      <c r="J6792" s="43"/>
      <c r="K6792" s="133"/>
      <c r="L6792" s="43"/>
      <c r="M6792" s="133"/>
      <c r="N6792" s="133"/>
      <c r="O6792" s="43"/>
      <c r="P6792" s="43"/>
    </row>
    <row r="6793" spans="7:16" x14ac:dyDescent="0.25">
      <c r="G6793" s="43"/>
      <c r="H6793" s="43"/>
      <c r="I6793" s="43"/>
      <c r="J6793" s="43"/>
      <c r="K6793" s="133"/>
      <c r="L6793" s="43"/>
      <c r="M6793" s="133"/>
      <c r="N6793" s="133"/>
      <c r="O6793" s="43"/>
      <c r="P6793" s="43"/>
    </row>
    <row r="6794" spans="7:16" x14ac:dyDescent="0.25">
      <c r="G6794" s="43"/>
      <c r="H6794" s="43"/>
      <c r="I6794" s="43"/>
      <c r="J6794" s="43"/>
      <c r="K6794" s="133"/>
      <c r="L6794" s="43"/>
      <c r="M6794" s="133"/>
      <c r="N6794" s="133"/>
      <c r="O6794" s="43"/>
      <c r="P6794" s="43"/>
    </row>
    <row r="6795" spans="7:16" x14ac:dyDescent="0.25">
      <c r="G6795" s="43"/>
      <c r="H6795" s="43"/>
      <c r="I6795" s="43"/>
      <c r="J6795" s="43"/>
      <c r="K6795" s="133"/>
      <c r="L6795" s="43"/>
      <c r="M6795" s="133"/>
      <c r="N6795" s="133"/>
      <c r="O6795" s="43"/>
      <c r="P6795" s="43"/>
    </row>
    <row r="6796" spans="7:16" x14ac:dyDescent="0.25">
      <c r="G6796" s="43"/>
      <c r="H6796" s="43"/>
      <c r="I6796" s="43"/>
      <c r="J6796" s="43"/>
      <c r="K6796" s="133"/>
      <c r="L6796" s="43"/>
      <c r="M6796" s="133"/>
      <c r="N6796" s="133"/>
      <c r="O6796" s="43"/>
      <c r="P6796" s="43"/>
    </row>
    <row r="6797" spans="7:16" x14ac:dyDescent="0.25">
      <c r="G6797" s="43"/>
      <c r="H6797" s="43"/>
      <c r="I6797" s="43"/>
      <c r="J6797" s="43"/>
      <c r="K6797" s="133"/>
      <c r="L6797" s="43"/>
      <c r="M6797" s="133"/>
      <c r="N6797" s="133"/>
      <c r="O6797" s="43"/>
      <c r="P6797" s="43"/>
    </row>
    <row r="6798" spans="7:16" x14ac:dyDescent="0.25">
      <c r="G6798" s="43"/>
      <c r="H6798" s="43"/>
      <c r="I6798" s="43"/>
      <c r="J6798" s="43"/>
      <c r="K6798" s="133"/>
      <c r="L6798" s="43"/>
      <c r="M6798" s="133"/>
      <c r="N6798" s="133"/>
      <c r="O6798" s="43"/>
      <c r="P6798" s="43"/>
    </row>
    <row r="6799" spans="7:16" x14ac:dyDescent="0.25">
      <c r="G6799" s="43"/>
      <c r="H6799" s="43"/>
      <c r="I6799" s="43"/>
      <c r="J6799" s="43"/>
      <c r="K6799" s="133"/>
      <c r="L6799" s="43"/>
      <c r="M6799" s="133"/>
      <c r="N6799" s="133"/>
      <c r="O6799" s="43"/>
      <c r="P6799" s="43"/>
    </row>
    <row r="6800" spans="7:16" x14ac:dyDescent="0.25">
      <c r="G6800" s="43"/>
      <c r="H6800" s="43"/>
      <c r="I6800" s="43"/>
      <c r="J6800" s="43"/>
      <c r="K6800" s="133"/>
      <c r="L6800" s="43"/>
      <c r="M6800" s="133"/>
      <c r="N6800" s="133"/>
      <c r="O6800" s="43"/>
      <c r="P6800" s="43"/>
    </row>
    <row r="6801" spans="7:16" x14ac:dyDescent="0.25">
      <c r="G6801" s="43"/>
      <c r="H6801" s="43"/>
      <c r="I6801" s="43"/>
      <c r="J6801" s="43"/>
      <c r="K6801" s="133"/>
      <c r="L6801" s="43"/>
      <c r="M6801" s="133"/>
      <c r="N6801" s="133"/>
      <c r="O6801" s="43"/>
      <c r="P6801" s="43"/>
    </row>
    <row r="6802" spans="7:16" x14ac:dyDescent="0.25">
      <c r="G6802" s="43"/>
      <c r="H6802" s="43"/>
      <c r="I6802" s="43"/>
      <c r="J6802" s="43"/>
      <c r="K6802" s="133"/>
      <c r="L6802" s="43"/>
      <c r="M6802" s="133"/>
      <c r="N6802" s="133"/>
      <c r="O6802" s="43"/>
      <c r="P6802" s="43"/>
    </row>
    <row r="6803" spans="7:16" x14ac:dyDescent="0.25">
      <c r="G6803" s="43"/>
      <c r="H6803" s="43"/>
      <c r="I6803" s="43"/>
      <c r="J6803" s="43"/>
      <c r="K6803" s="133"/>
      <c r="L6803" s="43"/>
      <c r="M6803" s="133"/>
      <c r="N6803" s="133"/>
      <c r="O6803" s="43"/>
      <c r="P6803" s="43"/>
    </row>
    <row r="6804" spans="7:16" x14ac:dyDescent="0.25">
      <c r="G6804" s="43"/>
      <c r="H6804" s="43"/>
      <c r="I6804" s="43"/>
      <c r="J6804" s="43"/>
      <c r="K6804" s="133"/>
      <c r="L6804" s="43"/>
      <c r="M6804" s="133"/>
      <c r="N6804" s="133"/>
      <c r="O6804" s="43"/>
      <c r="P6804" s="43"/>
    </row>
    <row r="6805" spans="7:16" x14ac:dyDescent="0.25">
      <c r="G6805" s="43"/>
      <c r="H6805" s="43"/>
      <c r="I6805" s="43"/>
      <c r="J6805" s="43"/>
      <c r="K6805" s="133"/>
      <c r="L6805" s="43"/>
      <c r="M6805" s="133"/>
      <c r="N6805" s="133"/>
      <c r="O6805" s="43"/>
      <c r="P6805" s="43"/>
    </row>
    <row r="6806" spans="7:16" x14ac:dyDescent="0.25">
      <c r="G6806" s="43"/>
      <c r="H6806" s="43"/>
      <c r="I6806" s="43"/>
      <c r="J6806" s="43"/>
      <c r="K6806" s="133"/>
      <c r="L6806" s="43"/>
      <c r="M6806" s="133"/>
      <c r="N6806" s="133"/>
      <c r="O6806" s="43"/>
      <c r="P6806" s="43"/>
    </row>
    <row r="6807" spans="7:16" x14ac:dyDescent="0.25">
      <c r="G6807" s="43"/>
      <c r="H6807" s="43"/>
      <c r="I6807" s="43"/>
      <c r="J6807" s="43"/>
      <c r="K6807" s="133"/>
      <c r="L6807" s="43"/>
      <c r="M6807" s="133"/>
      <c r="N6807" s="133"/>
      <c r="O6807" s="43"/>
      <c r="P6807" s="43"/>
    </row>
    <row r="6808" spans="7:16" x14ac:dyDescent="0.25">
      <c r="G6808" s="43"/>
      <c r="H6808" s="43"/>
      <c r="I6808" s="43"/>
      <c r="J6808" s="43"/>
      <c r="K6808" s="133"/>
      <c r="L6808" s="43"/>
      <c r="M6808" s="133"/>
      <c r="N6808" s="133"/>
      <c r="O6808" s="43"/>
      <c r="P6808" s="43"/>
    </row>
    <row r="6809" spans="7:16" x14ac:dyDescent="0.25">
      <c r="G6809" s="43"/>
      <c r="H6809" s="43"/>
      <c r="I6809" s="43"/>
      <c r="J6809" s="43"/>
      <c r="K6809" s="133"/>
      <c r="L6809" s="43"/>
      <c r="M6809" s="133"/>
      <c r="N6809" s="133"/>
      <c r="O6809" s="43"/>
      <c r="P6809" s="43"/>
    </row>
    <row r="6810" spans="7:16" x14ac:dyDescent="0.25">
      <c r="G6810" s="43"/>
      <c r="H6810" s="43"/>
      <c r="I6810" s="43"/>
      <c r="J6810" s="43"/>
      <c r="K6810" s="133"/>
      <c r="L6810" s="43"/>
      <c r="M6810" s="133"/>
      <c r="N6810" s="133"/>
      <c r="O6810" s="43"/>
      <c r="P6810" s="43"/>
    </row>
    <row r="6811" spans="7:16" x14ac:dyDescent="0.25">
      <c r="G6811" s="43"/>
      <c r="H6811" s="43"/>
      <c r="I6811" s="43"/>
      <c r="J6811" s="43"/>
      <c r="K6811" s="133"/>
      <c r="L6811" s="43"/>
      <c r="M6811" s="133"/>
      <c r="N6811" s="133"/>
      <c r="O6811" s="43"/>
      <c r="P6811" s="43"/>
    </row>
    <row r="6812" spans="7:16" x14ac:dyDescent="0.25">
      <c r="G6812" s="43"/>
      <c r="H6812" s="43"/>
      <c r="I6812" s="43"/>
      <c r="J6812" s="43"/>
      <c r="K6812" s="133"/>
      <c r="L6812" s="43"/>
      <c r="M6812" s="133"/>
      <c r="N6812" s="133"/>
      <c r="O6812" s="43"/>
      <c r="P6812" s="43"/>
    </row>
    <row r="6813" spans="7:16" x14ac:dyDescent="0.25">
      <c r="G6813" s="43"/>
      <c r="H6813" s="43"/>
      <c r="I6813" s="43"/>
      <c r="J6813" s="43"/>
      <c r="K6813" s="133"/>
      <c r="L6813" s="43"/>
      <c r="M6813" s="133"/>
      <c r="N6813" s="133"/>
      <c r="O6813" s="43"/>
      <c r="P6813" s="43"/>
    </row>
    <row r="6814" spans="7:16" x14ac:dyDescent="0.25">
      <c r="G6814" s="43"/>
      <c r="H6814" s="43"/>
      <c r="I6814" s="43"/>
      <c r="J6814" s="43"/>
      <c r="K6814" s="133"/>
      <c r="L6814" s="43"/>
      <c r="M6814" s="133"/>
      <c r="N6814" s="133"/>
      <c r="O6814" s="43"/>
      <c r="P6814" s="43"/>
    </row>
    <row r="6815" spans="7:16" x14ac:dyDescent="0.25">
      <c r="G6815" s="43"/>
      <c r="H6815" s="43"/>
      <c r="I6815" s="43"/>
      <c r="J6815" s="43"/>
      <c r="K6815" s="133"/>
      <c r="L6815" s="43"/>
      <c r="M6815" s="133"/>
      <c r="N6815" s="133"/>
      <c r="O6815" s="43"/>
      <c r="P6815" s="43"/>
    </row>
    <row r="6816" spans="7:16" x14ac:dyDescent="0.25">
      <c r="G6816" s="43"/>
      <c r="H6816" s="43"/>
      <c r="I6816" s="43"/>
      <c r="J6816" s="43"/>
      <c r="K6816" s="133"/>
      <c r="L6816" s="43"/>
      <c r="M6816" s="133"/>
      <c r="N6816" s="133"/>
      <c r="O6816" s="43"/>
      <c r="P6816" s="43"/>
    </row>
    <row r="6817" spans="7:16" x14ac:dyDescent="0.25">
      <c r="G6817" s="43"/>
      <c r="H6817" s="43"/>
      <c r="I6817" s="43"/>
      <c r="J6817" s="43"/>
      <c r="K6817" s="133"/>
      <c r="L6817" s="43"/>
      <c r="M6817" s="133"/>
      <c r="N6817" s="133"/>
      <c r="O6817" s="43"/>
      <c r="P6817" s="43"/>
    </row>
    <row r="6818" spans="7:16" x14ac:dyDescent="0.25">
      <c r="G6818" s="43"/>
      <c r="H6818" s="43"/>
      <c r="I6818" s="43"/>
      <c r="J6818" s="43"/>
      <c r="K6818" s="133"/>
      <c r="L6818" s="43"/>
      <c r="M6818" s="133"/>
      <c r="N6818" s="133"/>
      <c r="O6818" s="43"/>
      <c r="P6818" s="43"/>
    </row>
    <row r="6819" spans="7:16" x14ac:dyDescent="0.25">
      <c r="G6819" s="43"/>
      <c r="H6819" s="43"/>
      <c r="I6819" s="43"/>
      <c r="J6819" s="43"/>
      <c r="K6819" s="133"/>
      <c r="L6819" s="43"/>
      <c r="M6819" s="133"/>
      <c r="N6819" s="133"/>
      <c r="O6819" s="43"/>
      <c r="P6819" s="43"/>
    </row>
    <row r="6820" spans="7:16" x14ac:dyDescent="0.25">
      <c r="G6820" s="43"/>
      <c r="H6820" s="43"/>
      <c r="I6820" s="43"/>
      <c r="J6820" s="43"/>
      <c r="K6820" s="133"/>
      <c r="L6820" s="43"/>
      <c r="M6820" s="133"/>
      <c r="N6820" s="133"/>
      <c r="O6820" s="43"/>
      <c r="P6820" s="43"/>
    </row>
    <row r="6821" spans="7:16" x14ac:dyDescent="0.25">
      <c r="G6821" s="43"/>
      <c r="H6821" s="43"/>
      <c r="I6821" s="43"/>
      <c r="J6821" s="43"/>
      <c r="K6821" s="133"/>
      <c r="L6821" s="43"/>
      <c r="M6821" s="133"/>
      <c r="N6821" s="133"/>
      <c r="O6821" s="43"/>
      <c r="P6821" s="43"/>
    </row>
    <row r="6822" spans="7:16" x14ac:dyDescent="0.25">
      <c r="G6822" s="43"/>
      <c r="H6822" s="43"/>
      <c r="I6822" s="43"/>
      <c r="J6822" s="43"/>
      <c r="K6822" s="133"/>
      <c r="L6822" s="43"/>
      <c r="M6822" s="133"/>
      <c r="N6822" s="133"/>
      <c r="O6822" s="43"/>
      <c r="P6822" s="43"/>
    </row>
    <row r="6823" spans="7:16" x14ac:dyDescent="0.25">
      <c r="G6823" s="43"/>
      <c r="H6823" s="43"/>
      <c r="I6823" s="43"/>
      <c r="J6823" s="43"/>
      <c r="K6823" s="133"/>
      <c r="L6823" s="43"/>
      <c r="M6823" s="133"/>
      <c r="N6823" s="133"/>
      <c r="O6823" s="43"/>
      <c r="P6823" s="43"/>
    </row>
    <row r="6824" spans="7:16" x14ac:dyDescent="0.25">
      <c r="G6824" s="43"/>
      <c r="H6824" s="43"/>
      <c r="I6824" s="43"/>
      <c r="J6824" s="43"/>
      <c r="K6824" s="133"/>
      <c r="L6824" s="43"/>
      <c r="M6824" s="133"/>
      <c r="N6824" s="133"/>
      <c r="O6824" s="43"/>
      <c r="P6824" s="43"/>
    </row>
    <row r="6825" spans="7:16" x14ac:dyDescent="0.25">
      <c r="G6825" s="43"/>
      <c r="H6825" s="43"/>
      <c r="I6825" s="43"/>
      <c r="J6825" s="43"/>
      <c r="K6825" s="133"/>
      <c r="L6825" s="43"/>
      <c r="M6825" s="133"/>
      <c r="N6825" s="133"/>
      <c r="O6825" s="43"/>
      <c r="P6825" s="43"/>
    </row>
    <row r="6826" spans="7:16" x14ac:dyDescent="0.25">
      <c r="G6826" s="43"/>
      <c r="H6826" s="43"/>
      <c r="I6826" s="43"/>
      <c r="J6826" s="43"/>
      <c r="K6826" s="133"/>
      <c r="L6826" s="43"/>
      <c r="M6826" s="133"/>
      <c r="N6826" s="133"/>
      <c r="O6826" s="43"/>
      <c r="P6826" s="43"/>
    </row>
    <row r="6827" spans="7:16" x14ac:dyDescent="0.25">
      <c r="G6827" s="43"/>
      <c r="H6827" s="43"/>
      <c r="I6827" s="43"/>
      <c r="J6827" s="43"/>
      <c r="K6827" s="133"/>
      <c r="L6827" s="43"/>
      <c r="M6827" s="133"/>
      <c r="N6827" s="133"/>
      <c r="O6827" s="43"/>
      <c r="P6827" s="43"/>
    </row>
    <row r="6828" spans="7:16" x14ac:dyDescent="0.25">
      <c r="G6828" s="43"/>
      <c r="H6828" s="43"/>
      <c r="I6828" s="43"/>
      <c r="J6828" s="43"/>
      <c r="K6828" s="133"/>
      <c r="L6828" s="43"/>
      <c r="M6828" s="133"/>
      <c r="N6828" s="133"/>
      <c r="O6828" s="43"/>
      <c r="P6828" s="43"/>
    </row>
    <row r="6829" spans="7:16" x14ac:dyDescent="0.25">
      <c r="G6829" s="43"/>
      <c r="H6829" s="43"/>
      <c r="I6829" s="43"/>
      <c r="J6829" s="43"/>
      <c r="K6829" s="133"/>
      <c r="L6829" s="43"/>
      <c r="M6829" s="133"/>
      <c r="N6829" s="133"/>
      <c r="O6829" s="43"/>
      <c r="P6829" s="43"/>
    </row>
    <row r="6830" spans="7:16" x14ac:dyDescent="0.25">
      <c r="G6830" s="43"/>
      <c r="H6830" s="43"/>
      <c r="I6830" s="43"/>
      <c r="J6830" s="43"/>
      <c r="K6830" s="133"/>
      <c r="L6830" s="43"/>
      <c r="M6830" s="133"/>
      <c r="N6830" s="133"/>
      <c r="O6830" s="43"/>
      <c r="P6830" s="43"/>
    </row>
    <row r="6831" spans="7:16" x14ac:dyDescent="0.25">
      <c r="G6831" s="43"/>
      <c r="H6831" s="43"/>
      <c r="I6831" s="43"/>
      <c r="J6831" s="43"/>
      <c r="K6831" s="133"/>
      <c r="L6831" s="43"/>
      <c r="M6831" s="133"/>
      <c r="N6831" s="133"/>
      <c r="O6831" s="43"/>
      <c r="P6831" s="43"/>
    </row>
    <row r="6832" spans="7:16" x14ac:dyDescent="0.25">
      <c r="G6832" s="43"/>
      <c r="H6832" s="43"/>
      <c r="I6832" s="43"/>
      <c r="J6832" s="43"/>
      <c r="K6832" s="133"/>
      <c r="L6832" s="43"/>
      <c r="M6832" s="133"/>
      <c r="N6832" s="133"/>
      <c r="O6832" s="43"/>
      <c r="P6832" s="43"/>
    </row>
    <row r="6833" spans="7:16" x14ac:dyDescent="0.25">
      <c r="G6833" s="43"/>
      <c r="H6833" s="43"/>
      <c r="I6833" s="43"/>
      <c r="J6833" s="43"/>
      <c r="K6833" s="133"/>
      <c r="L6833" s="43"/>
      <c r="M6833" s="133"/>
      <c r="N6833" s="133"/>
      <c r="O6833" s="43"/>
      <c r="P6833" s="43"/>
    </row>
    <row r="6834" spans="7:16" x14ac:dyDescent="0.25">
      <c r="G6834" s="43"/>
      <c r="H6834" s="43"/>
      <c r="I6834" s="43"/>
      <c r="J6834" s="43"/>
      <c r="K6834" s="133"/>
      <c r="L6834" s="43"/>
      <c r="M6834" s="133"/>
      <c r="N6834" s="133"/>
      <c r="O6834" s="43"/>
      <c r="P6834" s="43"/>
    </row>
    <row r="6835" spans="7:16" x14ac:dyDescent="0.25">
      <c r="G6835" s="43"/>
      <c r="H6835" s="43"/>
      <c r="I6835" s="43"/>
      <c r="J6835" s="43"/>
      <c r="K6835" s="133"/>
      <c r="L6835" s="43"/>
      <c r="M6835" s="133"/>
      <c r="N6835" s="133"/>
      <c r="O6835" s="43"/>
      <c r="P6835" s="43"/>
    </row>
    <row r="6836" spans="7:16" x14ac:dyDescent="0.25">
      <c r="G6836" s="43"/>
      <c r="H6836" s="43"/>
      <c r="I6836" s="43"/>
      <c r="J6836" s="43"/>
      <c r="K6836" s="133"/>
      <c r="L6836" s="43"/>
      <c r="M6836" s="133"/>
      <c r="N6836" s="133"/>
      <c r="O6836" s="43"/>
      <c r="P6836" s="43"/>
    </row>
    <row r="6837" spans="7:16" x14ac:dyDescent="0.25">
      <c r="G6837" s="43"/>
      <c r="H6837" s="43"/>
      <c r="I6837" s="43"/>
      <c r="J6837" s="43"/>
      <c r="K6837" s="133"/>
      <c r="L6837" s="43"/>
      <c r="M6837" s="133"/>
      <c r="N6837" s="133"/>
      <c r="O6837" s="43"/>
      <c r="P6837" s="43"/>
    </row>
    <row r="6838" spans="7:16" x14ac:dyDescent="0.25">
      <c r="G6838" s="43"/>
      <c r="H6838" s="43"/>
      <c r="I6838" s="43"/>
      <c r="J6838" s="43"/>
      <c r="K6838" s="133"/>
      <c r="L6838" s="43"/>
      <c r="M6838" s="133"/>
      <c r="N6838" s="133"/>
      <c r="O6838" s="43"/>
      <c r="P6838" s="43"/>
    </row>
    <row r="6839" spans="7:16" x14ac:dyDescent="0.25">
      <c r="G6839" s="43"/>
      <c r="H6839" s="43"/>
      <c r="I6839" s="43"/>
      <c r="J6839" s="43"/>
      <c r="K6839" s="133"/>
      <c r="L6839" s="43"/>
      <c r="M6839" s="133"/>
      <c r="N6839" s="133"/>
      <c r="O6839" s="43"/>
      <c r="P6839" s="43"/>
    </row>
    <row r="6840" spans="7:16" x14ac:dyDescent="0.25">
      <c r="G6840" s="43"/>
      <c r="H6840" s="43"/>
      <c r="I6840" s="43"/>
      <c r="J6840" s="43"/>
      <c r="K6840" s="133"/>
      <c r="L6840" s="43"/>
      <c r="M6840" s="133"/>
      <c r="N6840" s="133"/>
      <c r="O6840" s="43"/>
      <c r="P6840" s="43"/>
    </row>
    <row r="6841" spans="7:16" x14ac:dyDescent="0.25">
      <c r="G6841" s="43"/>
      <c r="H6841" s="43"/>
      <c r="I6841" s="43"/>
      <c r="J6841" s="43"/>
      <c r="K6841" s="133"/>
      <c r="L6841" s="43"/>
      <c r="M6841" s="133"/>
      <c r="N6841" s="133"/>
      <c r="O6841" s="43"/>
      <c r="P6841" s="43"/>
    </row>
    <row r="6842" spans="7:16" x14ac:dyDescent="0.25">
      <c r="G6842" s="43"/>
      <c r="H6842" s="43"/>
      <c r="I6842" s="43"/>
      <c r="J6842" s="43"/>
      <c r="K6842" s="133"/>
      <c r="L6842" s="43"/>
      <c r="M6842" s="133"/>
      <c r="N6842" s="133"/>
      <c r="O6842" s="43"/>
      <c r="P6842" s="43"/>
    </row>
    <row r="6843" spans="7:16" x14ac:dyDescent="0.25">
      <c r="G6843" s="43"/>
      <c r="H6843" s="43"/>
      <c r="I6843" s="43"/>
      <c r="J6843" s="43"/>
      <c r="K6843" s="133"/>
      <c r="L6843" s="43"/>
      <c r="M6843" s="133"/>
      <c r="N6843" s="133"/>
      <c r="O6843" s="43"/>
      <c r="P6843" s="43"/>
    </row>
    <row r="6844" spans="7:16" x14ac:dyDescent="0.25">
      <c r="G6844" s="43"/>
      <c r="H6844" s="43"/>
      <c r="I6844" s="43"/>
      <c r="J6844" s="43"/>
      <c r="K6844" s="133"/>
      <c r="L6844" s="43"/>
      <c r="M6844" s="133"/>
      <c r="N6844" s="133"/>
      <c r="O6844" s="43"/>
      <c r="P6844" s="43"/>
    </row>
    <row r="6845" spans="7:16" x14ac:dyDescent="0.25">
      <c r="G6845" s="43"/>
      <c r="H6845" s="43"/>
      <c r="I6845" s="43"/>
      <c r="J6845" s="43"/>
      <c r="K6845" s="133"/>
      <c r="L6845" s="43"/>
      <c r="M6845" s="133"/>
      <c r="N6845" s="133"/>
      <c r="O6845" s="43"/>
      <c r="P6845" s="43"/>
    </row>
    <row r="6846" spans="7:16" x14ac:dyDescent="0.25">
      <c r="G6846" s="43"/>
      <c r="H6846" s="43"/>
      <c r="I6846" s="43"/>
      <c r="J6846" s="43"/>
      <c r="K6846" s="133"/>
      <c r="L6846" s="43"/>
      <c r="M6846" s="133"/>
      <c r="N6846" s="133"/>
      <c r="O6846" s="43"/>
      <c r="P6846" s="43"/>
    </row>
    <row r="6847" spans="7:16" x14ac:dyDescent="0.25">
      <c r="G6847" s="43"/>
      <c r="H6847" s="43"/>
      <c r="I6847" s="43"/>
      <c r="J6847" s="43"/>
      <c r="K6847" s="133"/>
      <c r="L6847" s="43"/>
      <c r="M6847" s="133"/>
      <c r="N6847" s="133"/>
      <c r="O6847" s="43"/>
      <c r="P6847" s="43"/>
    </row>
    <row r="6848" spans="7:16" x14ac:dyDescent="0.25">
      <c r="G6848" s="43"/>
      <c r="H6848" s="43"/>
      <c r="I6848" s="43"/>
      <c r="J6848" s="43"/>
      <c r="K6848" s="133"/>
      <c r="L6848" s="43"/>
      <c r="M6848" s="133"/>
      <c r="N6848" s="133"/>
      <c r="O6848" s="43"/>
      <c r="P6848" s="43"/>
    </row>
    <row r="6849" spans="7:16" x14ac:dyDescent="0.25">
      <c r="G6849" s="43"/>
      <c r="H6849" s="43"/>
      <c r="I6849" s="43"/>
      <c r="J6849" s="43"/>
      <c r="K6849" s="133"/>
      <c r="L6849" s="43"/>
      <c r="M6849" s="133"/>
      <c r="N6849" s="133"/>
      <c r="O6849" s="43"/>
      <c r="P6849" s="43"/>
    </row>
    <row r="6850" spans="7:16" x14ac:dyDescent="0.25">
      <c r="G6850" s="43"/>
      <c r="H6850" s="43"/>
      <c r="I6850" s="43"/>
      <c r="J6850" s="43"/>
      <c r="K6850" s="133"/>
      <c r="L6850" s="43"/>
      <c r="M6850" s="133"/>
      <c r="N6850" s="133"/>
      <c r="O6850" s="43"/>
      <c r="P6850" s="43"/>
    </row>
    <row r="6851" spans="7:16" x14ac:dyDescent="0.25">
      <c r="G6851" s="43"/>
      <c r="H6851" s="43"/>
      <c r="I6851" s="43"/>
      <c r="J6851" s="43"/>
      <c r="K6851" s="133"/>
      <c r="L6851" s="43"/>
      <c r="M6851" s="133"/>
      <c r="N6851" s="133"/>
      <c r="O6851" s="43"/>
      <c r="P6851" s="43"/>
    </row>
    <row r="6852" spans="7:16" x14ac:dyDescent="0.25">
      <c r="G6852" s="43"/>
      <c r="H6852" s="43"/>
      <c r="I6852" s="43"/>
      <c r="J6852" s="43"/>
      <c r="K6852" s="133"/>
      <c r="L6852" s="43"/>
      <c r="M6852" s="133"/>
      <c r="N6852" s="133"/>
      <c r="O6852" s="43"/>
      <c r="P6852" s="43"/>
    </row>
    <row r="6853" spans="7:16" x14ac:dyDescent="0.25">
      <c r="G6853" s="43"/>
      <c r="H6853" s="43"/>
      <c r="I6853" s="43"/>
      <c r="J6853" s="43"/>
      <c r="K6853" s="133"/>
      <c r="L6853" s="43"/>
      <c r="M6853" s="133"/>
      <c r="N6853" s="133"/>
      <c r="O6853" s="43"/>
      <c r="P6853" s="43"/>
    </row>
    <row r="6854" spans="7:16" x14ac:dyDescent="0.25">
      <c r="G6854" s="43"/>
      <c r="H6854" s="43"/>
      <c r="I6854" s="43"/>
      <c r="J6854" s="43"/>
      <c r="K6854" s="133"/>
      <c r="L6854" s="43"/>
      <c r="M6854" s="133"/>
      <c r="N6854" s="133"/>
      <c r="O6854" s="43"/>
      <c r="P6854" s="43"/>
    </row>
    <row r="6855" spans="7:16" x14ac:dyDescent="0.25">
      <c r="G6855" s="43"/>
      <c r="H6855" s="43"/>
      <c r="I6855" s="43"/>
      <c r="J6855" s="43"/>
      <c r="K6855" s="133"/>
      <c r="L6855" s="43"/>
      <c r="M6855" s="133"/>
      <c r="N6855" s="133"/>
      <c r="O6855" s="43"/>
      <c r="P6855" s="43"/>
    </row>
    <row r="6856" spans="7:16" x14ac:dyDescent="0.25">
      <c r="G6856" s="43"/>
      <c r="H6856" s="43"/>
      <c r="I6856" s="43"/>
      <c r="J6856" s="43"/>
      <c r="K6856" s="133"/>
      <c r="L6856" s="43"/>
      <c r="M6856" s="133"/>
      <c r="N6856" s="133"/>
      <c r="O6856" s="43"/>
      <c r="P6856" s="43"/>
    </row>
    <row r="6857" spans="7:16" x14ac:dyDescent="0.25">
      <c r="G6857" s="43"/>
      <c r="H6857" s="43"/>
      <c r="I6857" s="43"/>
      <c r="J6857" s="43"/>
      <c r="K6857" s="133"/>
      <c r="L6857" s="43"/>
      <c r="M6857" s="133"/>
      <c r="N6857" s="133"/>
      <c r="O6857" s="43"/>
      <c r="P6857" s="43"/>
    </row>
    <row r="6858" spans="7:16" x14ac:dyDescent="0.25">
      <c r="G6858" s="43"/>
      <c r="H6858" s="43"/>
      <c r="I6858" s="43"/>
      <c r="J6858" s="43"/>
      <c r="K6858" s="133"/>
      <c r="L6858" s="43"/>
      <c r="M6858" s="133"/>
      <c r="N6858" s="133"/>
      <c r="O6858" s="43"/>
      <c r="P6858" s="43"/>
    </row>
    <row r="6859" spans="7:16" x14ac:dyDescent="0.25">
      <c r="G6859" s="43"/>
      <c r="H6859" s="43"/>
      <c r="I6859" s="43"/>
      <c r="J6859" s="43"/>
      <c r="K6859" s="133"/>
      <c r="L6859" s="43"/>
      <c r="M6859" s="133"/>
      <c r="N6859" s="133"/>
      <c r="O6859" s="43"/>
      <c r="P6859" s="43"/>
    </row>
    <row r="6860" spans="7:16" x14ac:dyDescent="0.25">
      <c r="G6860" s="43"/>
      <c r="H6860" s="43"/>
      <c r="I6860" s="43"/>
      <c r="J6860" s="43"/>
      <c r="K6860" s="133"/>
      <c r="L6860" s="43"/>
      <c r="M6860" s="133"/>
      <c r="N6860" s="133"/>
      <c r="O6860" s="43"/>
      <c r="P6860" s="43"/>
    </row>
    <row r="6861" spans="7:16" x14ac:dyDescent="0.25">
      <c r="G6861" s="43"/>
      <c r="H6861" s="43"/>
      <c r="I6861" s="43"/>
      <c r="J6861" s="43"/>
      <c r="K6861" s="133"/>
      <c r="L6861" s="43"/>
      <c r="M6861" s="133"/>
      <c r="N6861" s="133"/>
      <c r="O6861" s="43"/>
      <c r="P6861" s="43"/>
    </row>
    <row r="6862" spans="7:16" x14ac:dyDescent="0.25">
      <c r="G6862" s="43"/>
      <c r="H6862" s="43"/>
      <c r="I6862" s="43"/>
      <c r="J6862" s="43"/>
      <c r="K6862" s="133"/>
      <c r="L6862" s="43"/>
      <c r="M6862" s="133"/>
      <c r="N6862" s="133"/>
      <c r="O6862" s="43"/>
      <c r="P6862" s="43"/>
    </row>
    <row r="6863" spans="7:16" x14ac:dyDescent="0.25">
      <c r="G6863" s="43"/>
      <c r="H6863" s="43"/>
      <c r="I6863" s="43"/>
      <c r="J6863" s="43"/>
      <c r="K6863" s="133"/>
      <c r="L6863" s="43"/>
      <c r="M6863" s="133"/>
      <c r="N6863" s="133"/>
      <c r="O6863" s="43"/>
      <c r="P6863" s="43"/>
    </row>
    <row r="6864" spans="7:16" x14ac:dyDescent="0.25">
      <c r="G6864" s="43"/>
      <c r="H6864" s="43"/>
      <c r="I6864" s="43"/>
      <c r="J6864" s="43"/>
      <c r="K6864" s="133"/>
      <c r="L6864" s="43"/>
      <c r="M6864" s="133"/>
      <c r="N6864" s="133"/>
      <c r="O6864" s="43"/>
      <c r="P6864" s="43"/>
    </row>
    <row r="6865" spans="7:16" x14ac:dyDescent="0.25">
      <c r="G6865" s="43"/>
      <c r="H6865" s="43"/>
      <c r="I6865" s="43"/>
      <c r="J6865" s="43"/>
      <c r="K6865" s="133"/>
      <c r="L6865" s="43"/>
      <c r="M6865" s="133"/>
      <c r="N6865" s="133"/>
      <c r="O6865" s="43"/>
      <c r="P6865" s="43"/>
    </row>
    <row r="6866" spans="7:16" x14ac:dyDescent="0.25">
      <c r="G6866" s="43"/>
      <c r="H6866" s="43"/>
      <c r="I6866" s="43"/>
      <c r="J6866" s="43"/>
      <c r="K6866" s="133"/>
      <c r="L6866" s="43"/>
      <c r="M6866" s="133"/>
      <c r="N6866" s="133"/>
      <c r="O6866" s="43"/>
      <c r="P6866" s="43"/>
    </row>
    <row r="6867" spans="7:16" x14ac:dyDescent="0.25">
      <c r="G6867" s="43"/>
      <c r="H6867" s="43"/>
      <c r="I6867" s="43"/>
      <c r="J6867" s="43"/>
      <c r="K6867" s="133"/>
      <c r="L6867" s="43"/>
      <c r="M6867" s="133"/>
      <c r="N6867" s="133"/>
      <c r="O6867" s="43"/>
      <c r="P6867" s="43"/>
    </row>
    <row r="6868" spans="7:16" x14ac:dyDescent="0.25">
      <c r="G6868" s="43"/>
      <c r="H6868" s="43"/>
      <c r="I6868" s="43"/>
      <c r="J6868" s="43"/>
      <c r="K6868" s="133"/>
      <c r="L6868" s="43"/>
      <c r="M6868" s="133"/>
      <c r="N6868" s="133"/>
      <c r="O6868" s="43"/>
      <c r="P6868" s="43"/>
    </row>
    <row r="6869" spans="7:16" x14ac:dyDescent="0.25">
      <c r="G6869" s="43"/>
      <c r="H6869" s="43"/>
      <c r="I6869" s="43"/>
      <c r="J6869" s="43"/>
      <c r="K6869" s="133"/>
      <c r="L6869" s="43"/>
      <c r="M6869" s="133"/>
      <c r="N6869" s="133"/>
      <c r="O6869" s="43"/>
      <c r="P6869" s="43"/>
    </row>
    <row r="6870" spans="7:16" x14ac:dyDescent="0.25">
      <c r="G6870" s="43"/>
      <c r="H6870" s="43"/>
      <c r="I6870" s="43"/>
      <c r="J6870" s="43"/>
      <c r="K6870" s="133"/>
      <c r="L6870" s="43"/>
      <c r="M6870" s="133"/>
      <c r="N6870" s="133"/>
      <c r="O6870" s="43"/>
      <c r="P6870" s="43"/>
    </row>
    <row r="6871" spans="7:16" x14ac:dyDescent="0.25">
      <c r="G6871" s="43"/>
      <c r="H6871" s="43"/>
      <c r="I6871" s="43"/>
      <c r="J6871" s="43"/>
      <c r="K6871" s="133"/>
      <c r="L6871" s="43"/>
      <c r="M6871" s="133"/>
      <c r="N6871" s="133"/>
      <c r="O6871" s="43"/>
      <c r="P6871" s="43"/>
    </row>
    <row r="6872" spans="7:16" x14ac:dyDescent="0.25">
      <c r="G6872" s="43"/>
      <c r="H6872" s="43"/>
      <c r="I6872" s="43"/>
      <c r="J6872" s="43"/>
      <c r="K6872" s="133"/>
      <c r="L6872" s="43"/>
      <c r="M6872" s="133"/>
      <c r="N6872" s="133"/>
      <c r="O6872" s="43"/>
      <c r="P6872" s="43"/>
    </row>
    <row r="6873" spans="7:16" x14ac:dyDescent="0.25">
      <c r="G6873" s="43"/>
      <c r="H6873" s="43"/>
      <c r="I6873" s="43"/>
      <c r="J6873" s="43"/>
      <c r="K6873" s="133"/>
      <c r="L6873" s="43"/>
      <c r="M6873" s="133"/>
      <c r="N6873" s="133"/>
      <c r="O6873" s="43"/>
      <c r="P6873" s="43"/>
    </row>
    <row r="6874" spans="7:16" x14ac:dyDescent="0.25">
      <c r="G6874" s="43"/>
      <c r="H6874" s="43"/>
      <c r="I6874" s="43"/>
      <c r="J6874" s="43"/>
      <c r="K6874" s="133"/>
      <c r="L6874" s="43"/>
      <c r="M6874" s="133"/>
      <c r="N6874" s="133"/>
      <c r="O6874" s="43"/>
      <c r="P6874" s="43"/>
    </row>
    <row r="6875" spans="7:16" x14ac:dyDescent="0.25">
      <c r="G6875" s="43"/>
      <c r="H6875" s="43"/>
      <c r="I6875" s="43"/>
      <c r="J6875" s="43"/>
      <c r="K6875" s="133"/>
      <c r="L6875" s="43"/>
      <c r="M6875" s="133"/>
      <c r="N6875" s="133"/>
      <c r="O6875" s="43"/>
      <c r="P6875" s="43"/>
    </row>
    <row r="6876" spans="7:16" x14ac:dyDescent="0.25">
      <c r="G6876" s="43"/>
      <c r="H6876" s="43"/>
      <c r="I6876" s="43"/>
      <c r="J6876" s="43"/>
      <c r="K6876" s="133"/>
      <c r="L6876" s="43"/>
      <c r="M6876" s="133"/>
      <c r="N6876" s="133"/>
      <c r="O6876" s="43"/>
      <c r="P6876" s="43"/>
    </row>
    <row r="6877" spans="7:16" x14ac:dyDescent="0.25">
      <c r="G6877" s="43"/>
      <c r="H6877" s="43"/>
      <c r="I6877" s="43"/>
      <c r="J6877" s="43"/>
      <c r="K6877" s="133"/>
      <c r="L6877" s="43"/>
      <c r="M6877" s="133"/>
      <c r="N6877" s="133"/>
      <c r="O6877" s="43"/>
      <c r="P6877" s="43"/>
    </row>
    <row r="6878" spans="7:16" x14ac:dyDescent="0.25">
      <c r="G6878" s="43"/>
      <c r="H6878" s="43"/>
      <c r="I6878" s="43"/>
      <c r="J6878" s="43"/>
      <c r="K6878" s="133"/>
      <c r="L6878" s="43"/>
      <c r="M6878" s="133"/>
      <c r="N6878" s="133"/>
      <c r="O6878" s="43"/>
      <c r="P6878" s="43"/>
    </row>
    <row r="6879" spans="7:16" x14ac:dyDescent="0.25">
      <c r="G6879" s="43"/>
      <c r="H6879" s="43"/>
      <c r="I6879" s="43"/>
      <c r="J6879" s="43"/>
      <c r="K6879" s="133"/>
      <c r="L6879" s="43"/>
      <c r="M6879" s="133"/>
      <c r="N6879" s="133"/>
      <c r="O6879" s="43"/>
      <c r="P6879" s="43"/>
    </row>
    <row r="6880" spans="7:16" x14ac:dyDescent="0.25">
      <c r="G6880" s="43"/>
      <c r="H6880" s="43"/>
      <c r="I6880" s="43"/>
      <c r="J6880" s="43"/>
      <c r="K6880" s="133"/>
      <c r="L6880" s="43"/>
      <c r="M6880" s="133"/>
      <c r="N6880" s="133"/>
      <c r="O6880" s="43"/>
      <c r="P6880" s="43"/>
    </row>
    <row r="6881" spans="7:16" x14ac:dyDescent="0.25">
      <c r="G6881" s="43"/>
      <c r="H6881" s="43"/>
      <c r="I6881" s="43"/>
      <c r="J6881" s="43"/>
      <c r="K6881" s="133"/>
      <c r="L6881" s="43"/>
      <c r="M6881" s="133"/>
      <c r="N6881" s="133"/>
      <c r="O6881" s="43"/>
      <c r="P6881" s="43"/>
    </row>
    <row r="6882" spans="7:16" x14ac:dyDescent="0.25">
      <c r="G6882" s="43"/>
      <c r="H6882" s="43"/>
      <c r="I6882" s="43"/>
      <c r="J6882" s="43"/>
      <c r="K6882" s="133"/>
      <c r="L6882" s="43"/>
      <c r="M6882" s="133"/>
      <c r="N6882" s="133"/>
      <c r="O6882" s="43"/>
      <c r="P6882" s="43"/>
    </row>
    <row r="6883" spans="7:16" x14ac:dyDescent="0.25">
      <c r="G6883" s="43"/>
      <c r="H6883" s="43"/>
      <c r="I6883" s="43"/>
      <c r="J6883" s="43"/>
      <c r="K6883" s="133"/>
      <c r="L6883" s="43"/>
      <c r="M6883" s="133"/>
      <c r="N6883" s="133"/>
      <c r="O6883" s="43"/>
      <c r="P6883" s="43"/>
    </row>
    <row r="6884" spans="7:16" x14ac:dyDescent="0.25">
      <c r="G6884" s="43"/>
      <c r="H6884" s="43"/>
      <c r="I6884" s="43"/>
      <c r="J6884" s="43"/>
      <c r="K6884" s="133"/>
      <c r="L6884" s="43"/>
      <c r="M6884" s="133"/>
      <c r="N6884" s="133"/>
      <c r="O6884" s="43"/>
      <c r="P6884" s="43"/>
    </row>
    <row r="6885" spans="7:16" x14ac:dyDescent="0.25">
      <c r="G6885" s="43"/>
      <c r="H6885" s="43"/>
      <c r="I6885" s="43"/>
      <c r="J6885" s="43"/>
      <c r="K6885" s="133"/>
      <c r="L6885" s="43"/>
      <c r="M6885" s="133"/>
      <c r="N6885" s="133"/>
      <c r="O6885" s="43"/>
      <c r="P6885" s="43"/>
    </row>
    <row r="6886" spans="7:16" x14ac:dyDescent="0.25">
      <c r="G6886" s="43"/>
      <c r="H6886" s="43"/>
      <c r="I6886" s="43"/>
      <c r="J6886" s="43"/>
      <c r="K6886" s="133"/>
      <c r="L6886" s="43"/>
      <c r="M6886" s="133"/>
      <c r="N6886" s="133"/>
      <c r="O6886" s="43"/>
      <c r="P6886" s="43"/>
    </row>
    <row r="6887" spans="7:16" x14ac:dyDescent="0.25">
      <c r="G6887" s="43"/>
      <c r="H6887" s="43"/>
      <c r="I6887" s="43"/>
      <c r="J6887" s="43"/>
      <c r="K6887" s="133"/>
      <c r="L6887" s="43"/>
      <c r="M6887" s="133"/>
      <c r="N6887" s="133"/>
      <c r="O6887" s="43"/>
      <c r="P6887" s="43"/>
    </row>
    <row r="6888" spans="7:16" x14ac:dyDescent="0.25">
      <c r="G6888" s="43"/>
      <c r="H6888" s="43"/>
      <c r="I6888" s="43"/>
      <c r="J6888" s="43"/>
      <c r="K6888" s="133"/>
      <c r="L6888" s="43"/>
      <c r="M6888" s="133"/>
      <c r="N6888" s="133"/>
      <c r="O6888" s="43"/>
      <c r="P6888" s="43"/>
    </row>
    <row r="6889" spans="7:16" x14ac:dyDescent="0.25">
      <c r="G6889" s="43"/>
      <c r="H6889" s="43"/>
      <c r="I6889" s="43"/>
      <c r="J6889" s="43"/>
      <c r="K6889" s="133"/>
      <c r="L6889" s="43"/>
      <c r="M6889" s="133"/>
      <c r="N6889" s="133"/>
      <c r="O6889" s="43"/>
      <c r="P6889" s="43"/>
    </row>
    <row r="6890" spans="7:16" x14ac:dyDescent="0.25">
      <c r="G6890" s="43"/>
      <c r="H6890" s="43"/>
      <c r="I6890" s="43"/>
      <c r="J6890" s="43"/>
      <c r="K6890" s="133"/>
      <c r="L6890" s="43"/>
      <c r="M6890" s="133"/>
      <c r="N6890" s="133"/>
      <c r="O6890" s="43"/>
      <c r="P6890" s="43"/>
    </row>
    <row r="6891" spans="7:16" x14ac:dyDescent="0.25">
      <c r="G6891" s="43"/>
      <c r="H6891" s="43"/>
      <c r="I6891" s="43"/>
      <c r="J6891" s="43"/>
      <c r="K6891" s="133"/>
      <c r="L6891" s="43"/>
      <c r="M6891" s="133"/>
      <c r="N6891" s="133"/>
      <c r="O6891" s="43"/>
      <c r="P6891" s="43"/>
    </row>
    <row r="6892" spans="7:16" x14ac:dyDescent="0.25">
      <c r="G6892" s="43"/>
      <c r="H6892" s="43"/>
      <c r="I6892" s="43"/>
      <c r="J6892" s="43"/>
      <c r="K6892" s="133"/>
      <c r="L6892" s="43"/>
      <c r="M6892" s="133"/>
      <c r="N6892" s="133"/>
      <c r="O6892" s="43"/>
      <c r="P6892" s="43"/>
    </row>
    <row r="6893" spans="7:16" x14ac:dyDescent="0.25">
      <c r="G6893" s="43"/>
      <c r="H6893" s="43"/>
      <c r="I6893" s="43"/>
      <c r="J6893" s="43"/>
      <c r="K6893" s="133"/>
      <c r="L6893" s="43"/>
      <c r="M6893" s="133"/>
      <c r="N6893" s="133"/>
      <c r="O6893" s="43"/>
      <c r="P6893" s="43"/>
    </row>
    <row r="6894" spans="7:16" x14ac:dyDescent="0.25">
      <c r="G6894" s="43"/>
      <c r="H6894" s="43"/>
      <c r="I6894" s="43"/>
      <c r="J6894" s="43"/>
      <c r="K6894" s="133"/>
      <c r="L6894" s="43"/>
      <c r="M6894" s="133"/>
      <c r="N6894" s="133"/>
      <c r="O6894" s="43"/>
      <c r="P6894" s="43"/>
    </row>
    <row r="6895" spans="7:16" x14ac:dyDescent="0.25">
      <c r="G6895" s="43"/>
      <c r="H6895" s="43"/>
      <c r="I6895" s="43"/>
      <c r="J6895" s="43"/>
      <c r="K6895" s="133"/>
      <c r="L6895" s="43"/>
      <c r="M6895" s="133"/>
      <c r="N6895" s="133"/>
      <c r="O6895" s="43"/>
      <c r="P6895" s="43"/>
    </row>
    <row r="6896" spans="7:16" x14ac:dyDescent="0.25">
      <c r="G6896" s="43"/>
      <c r="H6896" s="43"/>
      <c r="I6896" s="43"/>
      <c r="J6896" s="43"/>
      <c r="K6896" s="133"/>
      <c r="L6896" s="43"/>
      <c r="M6896" s="133"/>
      <c r="N6896" s="133"/>
      <c r="O6896" s="43"/>
      <c r="P6896" s="43"/>
    </row>
    <row r="6897" spans="7:16" x14ac:dyDescent="0.25">
      <c r="G6897" s="43"/>
      <c r="H6897" s="43"/>
      <c r="I6897" s="43"/>
      <c r="J6897" s="43"/>
      <c r="K6897" s="133"/>
      <c r="L6897" s="43"/>
      <c r="M6897" s="133"/>
      <c r="N6897" s="133"/>
      <c r="O6897" s="43"/>
      <c r="P6897" s="43"/>
    </row>
    <row r="6898" spans="7:16" x14ac:dyDescent="0.25">
      <c r="G6898" s="43"/>
      <c r="H6898" s="43"/>
      <c r="I6898" s="43"/>
      <c r="J6898" s="43"/>
      <c r="K6898" s="133"/>
      <c r="L6898" s="43"/>
      <c r="M6898" s="133"/>
      <c r="N6898" s="133"/>
      <c r="O6898" s="43"/>
      <c r="P6898" s="43"/>
    </row>
    <row r="6899" spans="7:16" x14ac:dyDescent="0.25">
      <c r="G6899" s="43"/>
      <c r="H6899" s="43"/>
      <c r="I6899" s="43"/>
      <c r="J6899" s="43"/>
      <c r="K6899" s="133"/>
      <c r="L6899" s="43"/>
      <c r="M6899" s="133"/>
      <c r="N6899" s="133"/>
      <c r="O6899" s="43"/>
      <c r="P6899" s="43"/>
    </row>
    <row r="6900" spans="7:16" x14ac:dyDescent="0.25">
      <c r="G6900" s="43"/>
      <c r="H6900" s="43"/>
      <c r="I6900" s="43"/>
      <c r="J6900" s="43"/>
      <c r="K6900" s="133"/>
      <c r="L6900" s="43"/>
      <c r="M6900" s="133"/>
      <c r="N6900" s="133"/>
      <c r="O6900" s="43"/>
      <c r="P6900" s="43"/>
    </row>
    <row r="6901" spans="7:16" x14ac:dyDescent="0.25">
      <c r="G6901" s="43"/>
      <c r="H6901" s="43"/>
      <c r="I6901" s="43"/>
      <c r="J6901" s="43"/>
      <c r="K6901" s="133"/>
      <c r="L6901" s="43"/>
      <c r="M6901" s="133"/>
      <c r="N6901" s="133"/>
      <c r="O6901" s="43"/>
      <c r="P6901" s="43"/>
    </row>
    <row r="6902" spans="7:16" x14ac:dyDescent="0.25">
      <c r="G6902" s="43"/>
      <c r="H6902" s="43"/>
      <c r="I6902" s="43"/>
      <c r="J6902" s="43"/>
      <c r="K6902" s="133"/>
      <c r="L6902" s="43"/>
      <c r="M6902" s="133"/>
      <c r="N6902" s="133"/>
      <c r="O6902" s="43"/>
      <c r="P6902" s="43"/>
    </row>
    <row r="6903" spans="7:16" x14ac:dyDescent="0.25">
      <c r="G6903" s="43"/>
      <c r="H6903" s="43"/>
      <c r="I6903" s="43"/>
      <c r="J6903" s="43"/>
      <c r="K6903" s="133"/>
      <c r="L6903" s="43"/>
      <c r="M6903" s="133"/>
      <c r="N6903" s="133"/>
      <c r="O6903" s="43"/>
      <c r="P6903" s="43"/>
    </row>
    <row r="6904" spans="7:16" x14ac:dyDescent="0.25">
      <c r="G6904" s="43"/>
      <c r="H6904" s="43"/>
      <c r="I6904" s="43"/>
      <c r="J6904" s="43"/>
      <c r="K6904" s="133"/>
      <c r="L6904" s="43"/>
      <c r="M6904" s="133"/>
      <c r="N6904" s="133"/>
      <c r="O6904" s="43"/>
      <c r="P6904" s="43"/>
    </row>
    <row r="6905" spans="7:16" x14ac:dyDescent="0.25">
      <c r="G6905" s="43"/>
      <c r="H6905" s="43"/>
      <c r="I6905" s="43"/>
      <c r="J6905" s="43"/>
      <c r="K6905" s="133"/>
      <c r="L6905" s="43"/>
      <c r="M6905" s="133"/>
      <c r="N6905" s="133"/>
      <c r="O6905" s="43"/>
      <c r="P6905" s="43"/>
    </row>
    <row r="6906" spans="7:16" x14ac:dyDescent="0.25">
      <c r="G6906" s="43"/>
      <c r="H6906" s="43"/>
      <c r="I6906" s="43"/>
      <c r="J6906" s="43"/>
      <c r="K6906" s="133"/>
      <c r="L6906" s="43"/>
      <c r="M6906" s="133"/>
      <c r="N6906" s="133"/>
      <c r="O6906" s="43"/>
      <c r="P6906" s="43"/>
    </row>
    <row r="6907" spans="7:16" x14ac:dyDescent="0.25">
      <c r="G6907" s="43"/>
      <c r="H6907" s="43"/>
      <c r="I6907" s="43"/>
      <c r="J6907" s="43"/>
      <c r="K6907" s="133"/>
      <c r="L6907" s="43"/>
      <c r="M6907" s="133"/>
      <c r="N6907" s="133"/>
      <c r="O6907" s="43"/>
      <c r="P6907" s="43"/>
    </row>
    <row r="6908" spans="7:16" x14ac:dyDescent="0.25">
      <c r="G6908" s="43"/>
      <c r="H6908" s="43"/>
      <c r="I6908" s="43"/>
      <c r="J6908" s="43"/>
      <c r="K6908" s="133"/>
      <c r="L6908" s="43"/>
      <c r="M6908" s="133"/>
      <c r="N6908" s="133"/>
      <c r="O6908" s="43"/>
      <c r="P6908" s="43"/>
    </row>
    <row r="6909" spans="7:16" x14ac:dyDescent="0.25">
      <c r="G6909" s="43"/>
      <c r="H6909" s="43"/>
      <c r="I6909" s="43"/>
      <c r="J6909" s="43"/>
      <c r="K6909" s="133"/>
      <c r="L6909" s="43"/>
      <c r="M6909" s="133"/>
      <c r="N6909" s="133"/>
      <c r="O6909" s="43"/>
      <c r="P6909" s="43"/>
    </row>
    <row r="6910" spans="7:16" x14ac:dyDescent="0.25">
      <c r="G6910" s="43"/>
      <c r="H6910" s="43"/>
      <c r="I6910" s="43"/>
      <c r="J6910" s="43"/>
      <c r="K6910" s="133"/>
      <c r="L6910" s="43"/>
      <c r="M6910" s="133"/>
      <c r="N6910" s="133"/>
      <c r="O6910" s="43"/>
      <c r="P6910" s="43"/>
    </row>
    <row r="6911" spans="7:16" x14ac:dyDescent="0.25">
      <c r="G6911" s="43"/>
      <c r="H6911" s="43"/>
      <c r="I6911" s="43"/>
      <c r="J6911" s="43"/>
      <c r="K6911" s="133"/>
      <c r="L6911" s="43"/>
      <c r="M6911" s="133"/>
      <c r="N6911" s="133"/>
      <c r="O6911" s="43"/>
      <c r="P6911" s="43"/>
    </row>
    <row r="6912" spans="7:16" x14ac:dyDescent="0.25">
      <c r="G6912" s="43"/>
      <c r="H6912" s="43"/>
      <c r="I6912" s="43"/>
      <c r="J6912" s="43"/>
      <c r="K6912" s="133"/>
      <c r="L6912" s="43"/>
      <c r="M6912" s="133"/>
      <c r="N6912" s="133"/>
      <c r="O6912" s="43"/>
      <c r="P6912" s="43"/>
    </row>
    <row r="6913" spans="7:16" x14ac:dyDescent="0.25">
      <c r="G6913" s="43"/>
      <c r="H6913" s="43"/>
      <c r="I6913" s="43"/>
      <c r="J6913" s="43"/>
      <c r="K6913" s="133"/>
      <c r="L6913" s="43"/>
      <c r="M6913" s="133"/>
      <c r="N6913" s="133"/>
      <c r="O6913" s="43"/>
      <c r="P6913" s="43"/>
    </row>
    <row r="6914" spans="7:16" x14ac:dyDescent="0.25">
      <c r="G6914" s="43"/>
      <c r="H6914" s="43"/>
      <c r="I6914" s="43"/>
      <c r="J6914" s="43"/>
      <c r="K6914" s="133"/>
      <c r="L6914" s="43"/>
      <c r="M6914" s="133"/>
      <c r="N6914" s="133"/>
      <c r="O6914" s="43"/>
      <c r="P6914" s="43"/>
    </row>
    <row r="6915" spans="7:16" x14ac:dyDescent="0.25">
      <c r="G6915" s="43"/>
      <c r="H6915" s="43"/>
      <c r="I6915" s="43"/>
      <c r="J6915" s="43"/>
      <c r="K6915" s="133"/>
      <c r="L6915" s="43"/>
      <c r="M6915" s="133"/>
      <c r="N6915" s="133"/>
      <c r="O6915" s="43"/>
      <c r="P6915" s="43"/>
    </row>
    <row r="6916" spans="7:16" x14ac:dyDescent="0.25">
      <c r="G6916" s="43"/>
      <c r="H6916" s="43"/>
      <c r="I6916" s="43"/>
      <c r="J6916" s="43"/>
      <c r="K6916" s="133"/>
      <c r="L6916" s="43"/>
      <c r="M6916" s="133"/>
      <c r="N6916" s="133"/>
      <c r="O6916" s="43"/>
      <c r="P6916" s="43"/>
    </row>
    <row r="6917" spans="7:16" x14ac:dyDescent="0.25">
      <c r="G6917" s="43"/>
      <c r="H6917" s="43"/>
      <c r="I6917" s="43"/>
      <c r="J6917" s="43"/>
      <c r="K6917" s="133"/>
      <c r="L6917" s="43"/>
      <c r="M6917" s="133"/>
      <c r="N6917" s="133"/>
      <c r="O6917" s="43"/>
      <c r="P6917" s="43"/>
    </row>
    <row r="6918" spans="7:16" x14ac:dyDescent="0.25">
      <c r="G6918" s="43"/>
      <c r="H6918" s="43"/>
      <c r="I6918" s="43"/>
      <c r="J6918" s="43"/>
      <c r="K6918" s="133"/>
      <c r="L6918" s="43"/>
      <c r="M6918" s="133"/>
      <c r="N6918" s="133"/>
      <c r="O6918" s="43"/>
      <c r="P6918" s="43"/>
    </row>
    <row r="6919" spans="7:16" x14ac:dyDescent="0.25">
      <c r="G6919" s="43"/>
      <c r="H6919" s="43"/>
      <c r="I6919" s="43"/>
      <c r="J6919" s="43"/>
      <c r="K6919" s="133"/>
      <c r="L6919" s="43"/>
      <c r="M6919" s="133"/>
      <c r="N6919" s="133"/>
      <c r="O6919" s="43"/>
      <c r="P6919" s="43"/>
    </row>
    <row r="6920" spans="7:16" x14ac:dyDescent="0.25">
      <c r="G6920" s="43"/>
      <c r="H6920" s="43"/>
      <c r="I6920" s="43"/>
      <c r="J6920" s="43"/>
      <c r="K6920" s="133"/>
      <c r="L6920" s="43"/>
      <c r="M6920" s="133"/>
      <c r="N6920" s="133"/>
      <c r="O6920" s="43"/>
      <c r="P6920" s="43"/>
    </row>
    <row r="6921" spans="7:16" x14ac:dyDescent="0.25">
      <c r="G6921" s="43"/>
      <c r="H6921" s="43"/>
      <c r="I6921" s="43"/>
      <c r="J6921" s="43"/>
      <c r="K6921" s="133"/>
      <c r="L6921" s="43"/>
      <c r="M6921" s="133"/>
      <c r="N6921" s="133"/>
      <c r="O6921" s="43"/>
      <c r="P6921" s="43"/>
    </row>
    <row r="6922" spans="7:16" x14ac:dyDescent="0.25">
      <c r="G6922" s="43"/>
      <c r="H6922" s="43"/>
      <c r="I6922" s="43"/>
      <c r="J6922" s="43"/>
      <c r="K6922" s="133"/>
      <c r="L6922" s="43"/>
      <c r="M6922" s="133"/>
      <c r="N6922" s="133"/>
      <c r="O6922" s="43"/>
      <c r="P6922" s="43"/>
    </row>
    <row r="6923" spans="7:16" x14ac:dyDescent="0.25">
      <c r="G6923" s="43"/>
      <c r="H6923" s="43"/>
      <c r="I6923" s="43"/>
      <c r="J6923" s="43"/>
      <c r="K6923" s="133"/>
      <c r="L6923" s="43"/>
      <c r="M6923" s="133"/>
      <c r="N6923" s="133"/>
      <c r="O6923" s="43"/>
      <c r="P6923" s="43"/>
    </row>
    <row r="6924" spans="7:16" x14ac:dyDescent="0.25">
      <c r="G6924" s="43"/>
      <c r="H6924" s="43"/>
      <c r="I6924" s="43"/>
      <c r="J6924" s="43"/>
      <c r="K6924" s="133"/>
      <c r="L6924" s="43"/>
      <c r="M6924" s="133"/>
      <c r="N6924" s="133"/>
      <c r="O6924" s="43"/>
      <c r="P6924" s="43"/>
    </row>
    <row r="6925" spans="7:16" x14ac:dyDescent="0.25">
      <c r="G6925" s="43"/>
      <c r="H6925" s="43"/>
      <c r="I6925" s="43"/>
      <c r="J6925" s="43"/>
      <c r="K6925" s="133"/>
      <c r="L6925" s="43"/>
      <c r="M6925" s="133"/>
      <c r="N6925" s="133"/>
      <c r="O6925" s="43"/>
      <c r="P6925" s="43"/>
    </row>
    <row r="6926" spans="7:16" x14ac:dyDescent="0.25">
      <c r="G6926" s="43"/>
      <c r="H6926" s="43"/>
      <c r="I6926" s="43"/>
      <c r="J6926" s="43"/>
      <c r="K6926" s="133"/>
      <c r="L6926" s="43"/>
      <c r="M6926" s="133"/>
      <c r="N6926" s="133"/>
      <c r="O6926" s="43"/>
      <c r="P6926" s="43"/>
    </row>
    <row r="6927" spans="7:16" x14ac:dyDescent="0.25">
      <c r="G6927" s="43"/>
      <c r="H6927" s="43"/>
      <c r="I6927" s="43"/>
      <c r="J6927" s="43"/>
      <c r="K6927" s="133"/>
      <c r="L6927" s="43"/>
      <c r="M6927" s="133"/>
      <c r="N6927" s="133"/>
      <c r="O6927" s="43"/>
      <c r="P6927" s="43"/>
    </row>
    <row r="6928" spans="7:16" x14ac:dyDescent="0.25">
      <c r="G6928" s="43"/>
      <c r="H6928" s="43"/>
      <c r="I6928" s="43"/>
      <c r="J6928" s="43"/>
      <c r="K6928" s="133"/>
      <c r="L6928" s="43"/>
      <c r="M6928" s="133"/>
      <c r="N6928" s="133"/>
      <c r="O6928" s="43"/>
      <c r="P6928" s="43"/>
    </row>
    <row r="6929" spans="7:16" x14ac:dyDescent="0.25">
      <c r="G6929" s="43"/>
      <c r="H6929" s="43"/>
      <c r="I6929" s="43"/>
      <c r="J6929" s="43"/>
      <c r="K6929" s="133"/>
      <c r="L6929" s="43"/>
      <c r="M6929" s="133"/>
      <c r="N6929" s="133"/>
      <c r="O6929" s="43"/>
      <c r="P6929" s="43"/>
    </row>
    <row r="6930" spans="7:16" x14ac:dyDescent="0.25">
      <c r="G6930" s="43"/>
      <c r="H6930" s="43"/>
      <c r="I6930" s="43"/>
      <c r="J6930" s="43"/>
      <c r="K6930" s="133"/>
      <c r="L6930" s="43"/>
      <c r="M6930" s="133"/>
      <c r="N6930" s="133"/>
      <c r="O6930" s="43"/>
      <c r="P6930" s="43"/>
    </row>
    <row r="6931" spans="7:16" x14ac:dyDescent="0.25">
      <c r="G6931" s="43"/>
      <c r="H6931" s="43"/>
      <c r="I6931" s="43"/>
      <c r="J6931" s="43"/>
      <c r="K6931" s="133"/>
      <c r="L6931" s="43"/>
      <c r="M6931" s="133"/>
      <c r="N6931" s="133"/>
      <c r="O6931" s="43"/>
      <c r="P6931" s="43"/>
    </row>
    <row r="6932" spans="7:16" x14ac:dyDescent="0.25">
      <c r="G6932" s="43"/>
      <c r="H6932" s="43"/>
      <c r="I6932" s="43"/>
      <c r="J6932" s="43"/>
      <c r="K6932" s="133"/>
      <c r="L6932" s="43"/>
      <c r="M6932" s="133"/>
      <c r="N6932" s="133"/>
      <c r="O6932" s="43"/>
      <c r="P6932" s="43"/>
    </row>
    <row r="6933" spans="7:16" x14ac:dyDescent="0.25">
      <c r="G6933" s="43"/>
      <c r="H6933" s="43"/>
      <c r="I6933" s="43"/>
      <c r="J6933" s="43"/>
      <c r="K6933" s="133"/>
      <c r="L6933" s="43"/>
      <c r="M6933" s="133"/>
      <c r="N6933" s="133"/>
      <c r="O6933" s="43"/>
      <c r="P6933" s="43"/>
    </row>
    <row r="6934" spans="7:16" x14ac:dyDescent="0.25">
      <c r="G6934" s="43"/>
      <c r="H6934" s="43"/>
      <c r="I6934" s="43"/>
      <c r="J6934" s="43"/>
      <c r="K6934" s="133"/>
      <c r="L6934" s="43"/>
      <c r="M6934" s="133"/>
      <c r="N6934" s="133"/>
      <c r="O6934" s="43"/>
      <c r="P6934" s="43"/>
    </row>
    <row r="6935" spans="7:16" x14ac:dyDescent="0.25">
      <c r="G6935" s="43"/>
      <c r="H6935" s="43"/>
      <c r="I6935" s="43"/>
      <c r="J6935" s="43"/>
      <c r="K6935" s="133"/>
      <c r="L6935" s="43"/>
      <c r="M6935" s="133"/>
      <c r="N6935" s="133"/>
      <c r="O6935" s="43"/>
      <c r="P6935" s="43"/>
    </row>
    <row r="6936" spans="7:16" x14ac:dyDescent="0.25">
      <c r="G6936" s="43"/>
      <c r="H6936" s="43"/>
      <c r="I6936" s="43"/>
      <c r="J6936" s="43"/>
      <c r="K6936" s="133"/>
      <c r="L6936" s="43"/>
      <c r="M6936" s="133"/>
      <c r="N6936" s="133"/>
      <c r="O6936" s="43"/>
      <c r="P6936" s="43"/>
    </row>
    <row r="6937" spans="7:16" x14ac:dyDescent="0.25">
      <c r="G6937" s="43"/>
      <c r="H6937" s="43"/>
      <c r="I6937" s="43"/>
      <c r="J6937" s="43"/>
      <c r="K6937" s="133"/>
      <c r="L6937" s="43"/>
      <c r="M6937" s="133"/>
      <c r="N6937" s="133"/>
      <c r="O6937" s="43"/>
      <c r="P6937" s="43"/>
    </row>
    <row r="6938" spans="7:16" x14ac:dyDescent="0.25">
      <c r="G6938" s="43"/>
      <c r="H6938" s="43"/>
      <c r="I6938" s="43"/>
      <c r="J6938" s="43"/>
      <c r="K6938" s="133"/>
      <c r="L6938" s="43"/>
      <c r="M6938" s="133"/>
      <c r="N6938" s="133"/>
      <c r="O6938" s="43"/>
      <c r="P6938" s="43"/>
    </row>
    <row r="6939" spans="7:16" x14ac:dyDescent="0.25">
      <c r="G6939" s="43"/>
      <c r="H6939" s="43"/>
      <c r="I6939" s="43"/>
      <c r="J6939" s="43"/>
      <c r="K6939" s="133"/>
      <c r="L6939" s="43"/>
      <c r="M6939" s="133"/>
      <c r="N6939" s="133"/>
      <c r="O6939" s="43"/>
      <c r="P6939" s="43"/>
    </row>
    <row r="6940" spans="7:16" x14ac:dyDescent="0.25">
      <c r="G6940" s="43"/>
      <c r="H6940" s="43"/>
      <c r="I6940" s="43"/>
      <c r="J6940" s="43"/>
      <c r="K6940" s="133"/>
      <c r="L6940" s="43"/>
      <c r="M6940" s="133"/>
      <c r="N6940" s="133"/>
      <c r="O6940" s="43"/>
      <c r="P6940" s="43"/>
    </row>
    <row r="6941" spans="7:16" x14ac:dyDescent="0.25">
      <c r="G6941" s="43"/>
      <c r="H6941" s="43"/>
      <c r="I6941" s="43"/>
      <c r="J6941" s="43"/>
      <c r="K6941" s="133"/>
      <c r="L6941" s="43"/>
      <c r="M6941" s="133"/>
      <c r="N6941" s="133"/>
      <c r="O6941" s="43"/>
      <c r="P6941" s="43"/>
    </row>
    <row r="6942" spans="7:16" x14ac:dyDescent="0.25">
      <c r="G6942" s="43"/>
      <c r="H6942" s="43"/>
      <c r="I6942" s="43"/>
      <c r="J6942" s="43"/>
      <c r="K6942" s="133"/>
      <c r="L6942" s="43"/>
      <c r="M6942" s="133"/>
      <c r="N6942" s="133"/>
      <c r="O6942" s="43"/>
      <c r="P6942" s="43"/>
    </row>
    <row r="6943" spans="7:16" x14ac:dyDescent="0.25">
      <c r="G6943" s="43"/>
      <c r="H6943" s="43"/>
      <c r="I6943" s="43"/>
      <c r="J6943" s="43"/>
      <c r="K6943" s="133"/>
      <c r="L6943" s="43"/>
      <c r="M6943" s="133"/>
      <c r="N6943" s="133"/>
      <c r="O6943" s="43"/>
      <c r="P6943" s="43"/>
    </row>
    <row r="6944" spans="7:16" x14ac:dyDescent="0.25">
      <c r="G6944" s="43"/>
      <c r="H6944" s="43"/>
      <c r="I6944" s="43"/>
      <c r="J6944" s="43"/>
      <c r="K6944" s="133"/>
      <c r="L6944" s="43"/>
      <c r="M6944" s="133"/>
      <c r="N6944" s="133"/>
      <c r="O6944" s="43"/>
      <c r="P6944" s="43"/>
    </row>
    <row r="6945" spans="7:16" x14ac:dyDescent="0.25">
      <c r="G6945" s="43"/>
      <c r="H6945" s="43"/>
      <c r="I6945" s="43"/>
      <c r="J6945" s="43"/>
      <c r="K6945" s="133"/>
      <c r="L6945" s="43"/>
      <c r="M6945" s="133"/>
      <c r="N6945" s="133"/>
      <c r="O6945" s="43"/>
      <c r="P6945" s="43"/>
    </row>
    <row r="6946" spans="7:16" x14ac:dyDescent="0.25">
      <c r="G6946" s="43"/>
      <c r="H6946" s="43"/>
      <c r="I6946" s="43"/>
      <c r="J6946" s="43"/>
      <c r="K6946" s="133"/>
      <c r="L6946" s="43"/>
      <c r="M6946" s="133"/>
      <c r="N6946" s="133"/>
      <c r="O6946" s="43"/>
      <c r="P6946" s="43"/>
    </row>
    <row r="6947" spans="7:16" x14ac:dyDescent="0.25">
      <c r="G6947" s="43"/>
      <c r="H6947" s="43"/>
      <c r="I6947" s="43"/>
      <c r="J6947" s="43"/>
      <c r="K6947" s="133"/>
      <c r="L6947" s="43"/>
      <c r="M6947" s="133"/>
      <c r="N6947" s="133"/>
      <c r="O6947" s="43"/>
      <c r="P6947" s="43"/>
    </row>
    <row r="6948" spans="7:16" x14ac:dyDescent="0.25">
      <c r="G6948" s="43"/>
      <c r="H6948" s="43"/>
      <c r="I6948" s="43"/>
      <c r="J6948" s="43"/>
      <c r="K6948" s="133"/>
      <c r="L6948" s="43"/>
      <c r="M6948" s="133"/>
      <c r="N6948" s="133"/>
      <c r="O6948" s="43"/>
      <c r="P6948" s="43"/>
    </row>
    <row r="6949" spans="7:16" x14ac:dyDescent="0.25">
      <c r="G6949" s="43"/>
      <c r="H6949" s="43"/>
      <c r="I6949" s="43"/>
      <c r="J6949" s="43"/>
      <c r="K6949" s="133"/>
      <c r="L6949" s="43"/>
      <c r="M6949" s="133"/>
      <c r="N6949" s="133"/>
      <c r="O6949" s="43"/>
      <c r="P6949" s="43"/>
    </row>
    <row r="6950" spans="7:16" x14ac:dyDescent="0.25">
      <c r="G6950" s="43"/>
      <c r="H6950" s="43"/>
      <c r="I6950" s="43"/>
      <c r="J6950" s="43"/>
      <c r="K6950" s="133"/>
      <c r="L6950" s="43"/>
      <c r="M6950" s="133"/>
      <c r="N6950" s="133"/>
      <c r="O6950" s="43"/>
      <c r="P6950" s="43"/>
    </row>
    <row r="6951" spans="7:16" x14ac:dyDescent="0.25">
      <c r="G6951" s="43"/>
      <c r="H6951" s="43"/>
      <c r="I6951" s="43"/>
      <c r="J6951" s="43"/>
      <c r="K6951" s="133"/>
      <c r="L6951" s="43"/>
      <c r="M6951" s="133"/>
      <c r="N6951" s="133"/>
      <c r="O6951" s="43"/>
      <c r="P6951" s="43"/>
    </row>
    <row r="6952" spans="7:16" x14ac:dyDescent="0.25">
      <c r="G6952" s="43"/>
      <c r="H6952" s="43"/>
      <c r="I6952" s="43"/>
      <c r="J6952" s="43"/>
      <c r="K6952" s="133"/>
      <c r="L6952" s="43"/>
      <c r="M6952" s="133"/>
      <c r="N6952" s="133"/>
      <c r="O6952" s="43"/>
      <c r="P6952" s="43"/>
    </row>
    <row r="6953" spans="7:16" x14ac:dyDescent="0.25">
      <c r="G6953" s="43"/>
      <c r="H6953" s="43"/>
      <c r="I6953" s="43"/>
      <c r="J6953" s="43"/>
      <c r="K6953" s="133"/>
      <c r="L6953" s="43"/>
      <c r="M6953" s="133"/>
      <c r="N6953" s="133"/>
      <c r="O6953" s="43"/>
      <c r="P6953" s="43"/>
    </row>
    <row r="6954" spans="7:16" x14ac:dyDescent="0.25">
      <c r="G6954" s="43"/>
      <c r="H6954" s="43"/>
      <c r="I6954" s="43"/>
      <c r="J6954" s="43"/>
      <c r="K6954" s="133"/>
      <c r="L6954" s="43"/>
      <c r="M6954" s="133"/>
      <c r="N6954" s="133"/>
      <c r="O6954" s="43"/>
      <c r="P6954" s="43"/>
    </row>
    <row r="6955" spans="7:16" x14ac:dyDescent="0.25">
      <c r="G6955" s="43"/>
      <c r="H6955" s="43"/>
      <c r="I6955" s="43"/>
      <c r="J6955" s="43"/>
      <c r="K6955" s="133"/>
      <c r="L6955" s="43"/>
      <c r="M6955" s="133"/>
      <c r="N6955" s="133"/>
      <c r="O6955" s="43"/>
      <c r="P6955" s="43"/>
    </row>
    <row r="6956" spans="7:16" x14ac:dyDescent="0.25">
      <c r="G6956" s="43"/>
      <c r="H6956" s="43"/>
      <c r="I6956" s="43"/>
      <c r="J6956" s="43"/>
      <c r="K6956" s="133"/>
      <c r="L6956" s="43"/>
      <c r="M6956" s="133"/>
      <c r="N6956" s="133"/>
      <c r="O6956" s="43"/>
      <c r="P6956" s="43"/>
    </row>
    <row r="6957" spans="7:16" x14ac:dyDescent="0.25">
      <c r="G6957" s="43"/>
      <c r="H6957" s="43"/>
      <c r="I6957" s="43"/>
      <c r="J6957" s="43"/>
      <c r="K6957" s="133"/>
      <c r="L6957" s="43"/>
      <c r="M6957" s="133"/>
      <c r="N6957" s="133"/>
      <c r="O6957" s="43"/>
      <c r="P6957" s="43"/>
    </row>
    <row r="6958" spans="7:16" x14ac:dyDescent="0.25">
      <c r="G6958" s="43"/>
      <c r="H6958" s="43"/>
      <c r="I6958" s="43"/>
      <c r="J6958" s="43"/>
      <c r="K6958" s="133"/>
      <c r="L6958" s="43"/>
      <c r="M6958" s="133"/>
      <c r="N6958" s="133"/>
      <c r="O6958" s="43"/>
      <c r="P6958" s="43"/>
    </row>
    <row r="6959" spans="7:16" x14ac:dyDescent="0.25">
      <c r="G6959" s="43"/>
      <c r="H6959" s="43"/>
      <c r="I6959" s="43"/>
      <c r="J6959" s="43"/>
      <c r="K6959" s="133"/>
      <c r="L6959" s="43"/>
      <c r="M6959" s="133"/>
      <c r="N6959" s="133"/>
      <c r="O6959" s="43"/>
      <c r="P6959" s="43"/>
    </row>
    <row r="6960" spans="7:16" x14ac:dyDescent="0.25">
      <c r="G6960" s="43"/>
      <c r="H6960" s="43"/>
      <c r="I6960" s="43"/>
      <c r="J6960" s="43"/>
      <c r="K6960" s="133"/>
      <c r="L6960" s="43"/>
      <c r="M6960" s="133"/>
      <c r="N6960" s="133"/>
      <c r="O6960" s="43"/>
      <c r="P6960" s="43"/>
    </row>
    <row r="6961" spans="7:16" x14ac:dyDescent="0.25">
      <c r="G6961" s="43"/>
      <c r="H6961" s="43"/>
      <c r="I6961" s="43"/>
      <c r="J6961" s="43"/>
      <c r="K6961" s="133"/>
      <c r="L6961" s="43"/>
      <c r="M6961" s="133"/>
      <c r="N6961" s="133"/>
      <c r="O6961" s="43"/>
      <c r="P6961" s="43"/>
    </row>
    <row r="6962" spans="7:16" x14ac:dyDescent="0.25">
      <c r="G6962" s="43"/>
      <c r="H6962" s="43"/>
      <c r="I6962" s="43"/>
      <c r="J6962" s="43"/>
      <c r="K6962" s="133"/>
      <c r="L6962" s="43"/>
      <c r="M6962" s="133"/>
      <c r="N6962" s="133"/>
      <c r="O6962" s="43"/>
      <c r="P6962" s="43"/>
    </row>
    <row r="6963" spans="7:16" x14ac:dyDescent="0.25">
      <c r="G6963" s="43"/>
      <c r="H6963" s="43"/>
      <c r="I6963" s="43"/>
      <c r="J6963" s="43"/>
      <c r="K6963" s="133"/>
      <c r="L6963" s="43"/>
      <c r="M6963" s="133"/>
      <c r="N6963" s="133"/>
      <c r="O6963" s="43"/>
      <c r="P6963" s="43"/>
    </row>
    <row r="6964" spans="7:16" x14ac:dyDescent="0.25">
      <c r="G6964" s="43"/>
      <c r="H6964" s="43"/>
      <c r="I6964" s="43"/>
      <c r="J6964" s="43"/>
      <c r="K6964" s="133"/>
      <c r="L6964" s="43"/>
      <c r="M6964" s="133"/>
      <c r="N6964" s="133"/>
      <c r="O6964" s="43"/>
      <c r="P6964" s="43"/>
    </row>
    <row r="6965" spans="7:16" x14ac:dyDescent="0.25">
      <c r="G6965" s="43"/>
      <c r="H6965" s="43"/>
      <c r="I6965" s="43"/>
      <c r="J6965" s="43"/>
      <c r="K6965" s="133"/>
      <c r="L6965" s="43"/>
      <c r="M6965" s="133"/>
      <c r="N6965" s="133"/>
      <c r="O6965" s="43"/>
      <c r="P6965" s="43"/>
    </row>
    <row r="6966" spans="7:16" x14ac:dyDescent="0.25">
      <c r="G6966" s="43"/>
      <c r="H6966" s="43"/>
      <c r="I6966" s="43"/>
      <c r="J6966" s="43"/>
      <c r="K6966" s="133"/>
      <c r="L6966" s="43"/>
      <c r="M6966" s="133"/>
      <c r="N6966" s="133"/>
      <c r="O6966" s="43"/>
      <c r="P6966" s="43"/>
    </row>
    <row r="6967" spans="7:16" x14ac:dyDescent="0.25">
      <c r="G6967" s="43"/>
      <c r="H6967" s="43"/>
      <c r="I6967" s="43"/>
      <c r="J6967" s="43"/>
      <c r="K6967" s="133"/>
      <c r="L6967" s="43"/>
      <c r="M6967" s="133"/>
      <c r="N6967" s="133"/>
      <c r="O6967" s="43"/>
      <c r="P6967" s="43"/>
    </row>
    <row r="6968" spans="7:16" x14ac:dyDescent="0.25">
      <c r="G6968" s="43"/>
      <c r="H6968" s="43"/>
      <c r="I6968" s="43"/>
      <c r="J6968" s="43"/>
      <c r="K6968" s="133"/>
      <c r="L6968" s="43"/>
      <c r="M6968" s="133"/>
      <c r="N6968" s="133"/>
      <c r="O6968" s="43"/>
      <c r="P6968" s="43"/>
    </row>
    <row r="6969" spans="7:16" x14ac:dyDescent="0.25">
      <c r="G6969" s="43"/>
      <c r="H6969" s="43"/>
      <c r="I6969" s="43"/>
      <c r="J6969" s="43"/>
      <c r="K6969" s="133"/>
      <c r="L6969" s="43"/>
      <c r="M6969" s="133"/>
      <c r="N6969" s="133"/>
      <c r="O6969" s="43"/>
      <c r="P6969" s="43"/>
    </row>
    <row r="6970" spans="7:16" x14ac:dyDescent="0.25">
      <c r="G6970" s="43"/>
      <c r="H6970" s="43"/>
      <c r="I6970" s="43"/>
      <c r="J6970" s="43"/>
      <c r="K6970" s="133"/>
      <c r="L6970" s="43"/>
      <c r="M6970" s="133"/>
      <c r="N6970" s="133"/>
      <c r="O6970" s="43"/>
      <c r="P6970" s="43"/>
    </row>
    <row r="6971" spans="7:16" x14ac:dyDescent="0.25">
      <c r="G6971" s="43"/>
      <c r="H6971" s="43"/>
      <c r="I6971" s="43"/>
      <c r="J6971" s="43"/>
      <c r="K6971" s="133"/>
      <c r="L6971" s="43"/>
      <c r="M6971" s="133"/>
      <c r="N6971" s="133"/>
      <c r="O6971" s="43"/>
      <c r="P6971" s="43"/>
    </row>
    <row r="6972" spans="7:16" x14ac:dyDescent="0.25">
      <c r="G6972" s="43"/>
      <c r="H6972" s="43"/>
      <c r="I6972" s="43"/>
      <c r="J6972" s="43"/>
      <c r="K6972" s="133"/>
      <c r="L6972" s="43"/>
      <c r="M6972" s="133"/>
      <c r="N6972" s="133"/>
      <c r="O6972" s="43"/>
      <c r="P6972" s="43"/>
    </row>
    <row r="6973" spans="7:16" x14ac:dyDescent="0.25">
      <c r="G6973" s="43"/>
      <c r="H6973" s="43"/>
      <c r="I6973" s="43"/>
      <c r="J6973" s="43"/>
      <c r="K6973" s="133"/>
      <c r="L6973" s="43"/>
      <c r="M6973" s="133"/>
      <c r="N6973" s="133"/>
      <c r="O6973" s="43"/>
      <c r="P6973" s="43"/>
    </row>
    <row r="6974" spans="7:16" x14ac:dyDescent="0.25">
      <c r="G6974" s="43"/>
      <c r="H6974" s="43"/>
      <c r="I6974" s="43"/>
      <c r="J6974" s="43"/>
      <c r="K6974" s="133"/>
      <c r="L6974" s="43"/>
      <c r="M6974" s="133"/>
      <c r="N6974" s="133"/>
      <c r="O6974" s="43"/>
      <c r="P6974" s="43"/>
    </row>
    <row r="6975" spans="7:16" x14ac:dyDescent="0.25">
      <c r="G6975" s="43"/>
      <c r="H6975" s="43"/>
      <c r="I6975" s="43"/>
      <c r="J6975" s="43"/>
      <c r="K6975" s="133"/>
      <c r="L6975" s="43"/>
      <c r="M6975" s="133"/>
      <c r="N6975" s="133"/>
      <c r="O6975" s="43"/>
      <c r="P6975" s="43"/>
    </row>
    <row r="6976" spans="7:16" x14ac:dyDescent="0.25">
      <c r="G6976" s="43"/>
      <c r="H6976" s="43"/>
      <c r="I6976" s="43"/>
      <c r="J6976" s="43"/>
      <c r="K6976" s="133"/>
      <c r="L6976" s="43"/>
      <c r="M6976" s="133"/>
      <c r="N6976" s="133"/>
      <c r="O6976" s="43"/>
      <c r="P6976" s="43"/>
    </row>
    <row r="6977" spans="7:16" x14ac:dyDescent="0.25">
      <c r="G6977" s="43"/>
      <c r="H6977" s="43"/>
      <c r="I6977" s="43"/>
      <c r="J6977" s="43"/>
      <c r="K6977" s="133"/>
      <c r="L6977" s="43"/>
      <c r="M6977" s="133"/>
      <c r="N6977" s="133"/>
      <c r="O6977" s="43"/>
      <c r="P6977" s="43"/>
    </row>
    <row r="6978" spans="7:16" x14ac:dyDescent="0.25">
      <c r="G6978" s="43"/>
      <c r="H6978" s="43"/>
      <c r="I6978" s="43"/>
      <c r="J6978" s="43"/>
      <c r="K6978" s="133"/>
      <c r="L6978" s="43"/>
      <c r="M6978" s="133"/>
      <c r="N6978" s="133"/>
      <c r="O6978" s="43"/>
      <c r="P6978" s="43"/>
    </row>
    <row r="6979" spans="7:16" x14ac:dyDescent="0.25">
      <c r="G6979" s="43"/>
      <c r="H6979" s="43"/>
      <c r="I6979" s="43"/>
      <c r="J6979" s="43"/>
      <c r="K6979" s="133"/>
      <c r="L6979" s="43"/>
      <c r="M6979" s="133"/>
      <c r="N6979" s="133"/>
      <c r="O6979" s="43"/>
      <c r="P6979" s="43"/>
    </row>
    <row r="6980" spans="7:16" x14ac:dyDescent="0.25">
      <c r="G6980" s="43"/>
      <c r="H6980" s="43"/>
      <c r="I6980" s="43"/>
      <c r="J6980" s="43"/>
      <c r="K6980" s="133"/>
      <c r="L6980" s="43"/>
      <c r="M6980" s="133"/>
      <c r="N6980" s="133"/>
      <c r="O6980" s="43"/>
      <c r="P6980" s="43"/>
    </row>
    <row r="6981" spans="7:16" x14ac:dyDescent="0.25">
      <c r="G6981" s="43"/>
      <c r="H6981" s="43"/>
      <c r="I6981" s="43"/>
      <c r="J6981" s="43"/>
      <c r="K6981" s="133"/>
      <c r="L6981" s="43"/>
      <c r="M6981" s="133"/>
      <c r="N6981" s="133"/>
      <c r="O6981" s="43"/>
      <c r="P6981" s="43"/>
    </row>
    <row r="6982" spans="7:16" x14ac:dyDescent="0.25">
      <c r="G6982" s="43"/>
      <c r="H6982" s="43"/>
      <c r="I6982" s="43"/>
      <c r="J6982" s="43"/>
      <c r="K6982" s="133"/>
      <c r="L6982" s="43"/>
      <c r="M6982" s="133"/>
      <c r="N6982" s="133"/>
      <c r="O6982" s="43"/>
      <c r="P6982" s="43"/>
    </row>
    <row r="6983" spans="7:16" x14ac:dyDescent="0.25">
      <c r="G6983" s="43"/>
      <c r="H6983" s="43"/>
      <c r="I6983" s="43"/>
      <c r="J6983" s="43"/>
      <c r="K6983" s="133"/>
      <c r="L6983" s="43"/>
      <c r="M6983" s="133"/>
      <c r="N6983" s="133"/>
      <c r="O6983" s="43"/>
      <c r="P6983" s="43"/>
    </row>
    <row r="6984" spans="7:16" x14ac:dyDescent="0.25">
      <c r="G6984" s="43"/>
      <c r="H6984" s="43"/>
      <c r="I6984" s="43"/>
      <c r="J6984" s="43"/>
      <c r="K6984" s="133"/>
      <c r="L6984" s="43"/>
      <c r="M6984" s="133"/>
      <c r="N6984" s="133"/>
      <c r="O6984" s="43"/>
      <c r="P6984" s="43"/>
    </row>
    <row r="6985" spans="7:16" x14ac:dyDescent="0.25">
      <c r="G6985" s="43"/>
      <c r="H6985" s="43"/>
      <c r="I6985" s="43"/>
      <c r="J6985" s="43"/>
      <c r="K6985" s="133"/>
      <c r="L6985" s="43"/>
      <c r="M6985" s="133"/>
      <c r="N6985" s="133"/>
      <c r="O6985" s="43"/>
      <c r="P6985" s="43"/>
    </row>
    <row r="6986" spans="7:16" x14ac:dyDescent="0.25">
      <c r="G6986" s="43"/>
      <c r="H6986" s="43"/>
      <c r="I6986" s="43"/>
      <c r="J6986" s="43"/>
      <c r="K6986" s="133"/>
      <c r="L6986" s="43"/>
      <c r="M6986" s="133"/>
      <c r="N6986" s="133"/>
      <c r="O6986" s="43"/>
      <c r="P6986" s="43"/>
    </row>
    <row r="6987" spans="7:16" x14ac:dyDescent="0.25">
      <c r="G6987" s="43"/>
      <c r="H6987" s="43"/>
      <c r="I6987" s="43"/>
      <c r="J6987" s="43"/>
      <c r="K6987" s="133"/>
      <c r="L6987" s="43"/>
      <c r="M6987" s="133"/>
      <c r="N6987" s="133"/>
      <c r="O6987" s="43"/>
      <c r="P6987" s="43"/>
    </row>
    <row r="6988" spans="7:16" x14ac:dyDescent="0.25">
      <c r="G6988" s="43"/>
      <c r="H6988" s="43"/>
      <c r="I6988" s="43"/>
      <c r="J6988" s="43"/>
      <c r="K6988" s="133"/>
      <c r="L6988" s="43"/>
      <c r="M6988" s="133"/>
      <c r="N6988" s="133"/>
      <c r="O6988" s="43"/>
      <c r="P6988" s="43"/>
    </row>
    <row r="6989" spans="7:16" x14ac:dyDescent="0.25">
      <c r="G6989" s="43"/>
      <c r="H6989" s="43"/>
      <c r="I6989" s="43"/>
      <c r="J6989" s="43"/>
      <c r="K6989" s="133"/>
      <c r="L6989" s="43"/>
      <c r="M6989" s="133"/>
      <c r="N6989" s="133"/>
      <c r="O6989" s="43"/>
      <c r="P6989" s="43"/>
    </row>
    <row r="6990" spans="7:16" x14ac:dyDescent="0.25">
      <c r="G6990" s="43"/>
      <c r="H6990" s="43"/>
      <c r="I6990" s="43"/>
      <c r="J6990" s="43"/>
      <c r="K6990" s="133"/>
      <c r="L6990" s="43"/>
      <c r="M6990" s="133"/>
      <c r="N6990" s="133"/>
      <c r="O6990" s="43"/>
      <c r="P6990" s="43"/>
    </row>
    <row r="6991" spans="7:16" x14ac:dyDescent="0.25">
      <c r="G6991" s="43"/>
      <c r="H6991" s="43"/>
      <c r="I6991" s="43"/>
      <c r="J6991" s="43"/>
      <c r="K6991" s="133"/>
      <c r="L6991" s="43"/>
      <c r="M6991" s="133"/>
      <c r="N6991" s="133"/>
      <c r="O6991" s="43"/>
      <c r="P6991" s="43"/>
    </row>
    <row r="6992" spans="7:16" x14ac:dyDescent="0.25">
      <c r="G6992" s="43"/>
      <c r="H6992" s="43"/>
      <c r="I6992" s="43"/>
      <c r="J6992" s="43"/>
      <c r="K6992" s="133"/>
      <c r="L6992" s="43"/>
      <c r="M6992" s="133"/>
      <c r="N6992" s="133"/>
      <c r="O6992" s="43"/>
      <c r="P6992" s="43"/>
    </row>
    <row r="6993" spans="7:16" x14ac:dyDescent="0.25">
      <c r="G6993" s="43"/>
      <c r="H6993" s="43"/>
      <c r="I6993" s="43"/>
      <c r="J6993" s="43"/>
      <c r="K6993" s="133"/>
      <c r="L6993" s="43"/>
      <c r="M6993" s="133"/>
      <c r="N6993" s="133"/>
      <c r="O6993" s="43"/>
      <c r="P6993" s="43"/>
    </row>
    <row r="6994" spans="7:16" x14ac:dyDescent="0.25">
      <c r="G6994" s="43"/>
      <c r="H6994" s="43"/>
      <c r="I6994" s="43"/>
      <c r="J6994" s="43"/>
      <c r="K6994" s="133"/>
      <c r="L6994" s="43"/>
      <c r="M6994" s="133"/>
      <c r="N6994" s="133"/>
      <c r="O6994" s="43"/>
      <c r="P6994" s="43"/>
    </row>
    <row r="6995" spans="7:16" x14ac:dyDescent="0.25">
      <c r="G6995" s="43"/>
      <c r="H6995" s="43"/>
      <c r="I6995" s="43"/>
      <c r="J6995" s="43"/>
      <c r="K6995" s="133"/>
      <c r="L6995" s="43"/>
      <c r="M6995" s="133"/>
      <c r="N6995" s="133"/>
      <c r="O6995" s="43"/>
      <c r="P6995" s="43"/>
    </row>
    <row r="6996" spans="7:16" x14ac:dyDescent="0.25">
      <c r="G6996" s="43"/>
      <c r="H6996" s="43"/>
      <c r="I6996" s="43"/>
      <c r="J6996" s="43"/>
      <c r="K6996" s="133"/>
      <c r="L6996" s="43"/>
      <c r="M6996" s="133"/>
      <c r="N6996" s="133"/>
      <c r="O6996" s="43"/>
      <c r="P6996" s="43"/>
    </row>
    <row r="6997" spans="7:16" x14ac:dyDescent="0.25">
      <c r="G6997" s="43"/>
      <c r="H6997" s="43"/>
      <c r="I6997" s="43"/>
      <c r="J6997" s="43"/>
      <c r="K6997" s="133"/>
      <c r="L6997" s="43"/>
      <c r="M6997" s="133"/>
      <c r="N6997" s="133"/>
      <c r="O6997" s="43"/>
      <c r="P6997" s="43"/>
    </row>
    <row r="6998" spans="7:16" x14ac:dyDescent="0.25">
      <c r="G6998" s="43"/>
      <c r="H6998" s="43"/>
      <c r="I6998" s="43"/>
      <c r="J6998" s="43"/>
      <c r="K6998" s="133"/>
      <c r="L6998" s="43"/>
      <c r="M6998" s="133"/>
      <c r="N6998" s="133"/>
      <c r="O6998" s="43"/>
      <c r="P6998" s="43"/>
    </row>
    <row r="6999" spans="7:16" x14ac:dyDescent="0.25">
      <c r="G6999" s="43"/>
      <c r="H6999" s="43"/>
      <c r="I6999" s="43"/>
      <c r="J6999" s="43"/>
      <c r="K6999" s="133"/>
      <c r="L6999" s="43"/>
      <c r="M6999" s="133"/>
      <c r="N6999" s="133"/>
      <c r="O6999" s="43"/>
      <c r="P6999" s="43"/>
    </row>
    <row r="7000" spans="7:16" x14ac:dyDescent="0.25">
      <c r="G7000" s="43"/>
      <c r="H7000" s="43"/>
      <c r="I7000" s="43"/>
      <c r="J7000" s="43"/>
      <c r="K7000" s="133"/>
      <c r="L7000" s="43"/>
      <c r="M7000" s="133"/>
      <c r="N7000" s="133"/>
      <c r="O7000" s="43"/>
      <c r="P7000" s="43"/>
    </row>
    <row r="7001" spans="7:16" x14ac:dyDescent="0.25">
      <c r="G7001" s="43"/>
      <c r="H7001" s="43"/>
      <c r="I7001" s="43"/>
      <c r="J7001" s="43"/>
      <c r="K7001" s="133"/>
      <c r="L7001" s="43"/>
      <c r="M7001" s="133"/>
      <c r="N7001" s="133"/>
      <c r="O7001" s="43"/>
      <c r="P7001" s="43"/>
    </row>
    <row r="7002" spans="7:16" x14ac:dyDescent="0.25">
      <c r="G7002" s="43"/>
      <c r="H7002" s="43"/>
      <c r="I7002" s="43"/>
      <c r="J7002" s="43"/>
      <c r="K7002" s="133"/>
      <c r="L7002" s="43"/>
      <c r="M7002" s="133"/>
      <c r="N7002" s="133"/>
      <c r="O7002" s="43"/>
      <c r="P7002" s="43"/>
    </row>
    <row r="7003" spans="7:16" x14ac:dyDescent="0.25">
      <c r="G7003" s="43"/>
      <c r="H7003" s="43"/>
      <c r="I7003" s="43"/>
      <c r="J7003" s="43"/>
      <c r="K7003" s="133"/>
      <c r="L7003" s="43"/>
      <c r="M7003" s="133"/>
      <c r="N7003" s="133"/>
      <c r="O7003" s="43"/>
      <c r="P7003" s="43"/>
    </row>
    <row r="7004" spans="7:16" x14ac:dyDescent="0.25">
      <c r="G7004" s="43"/>
      <c r="H7004" s="43"/>
      <c r="I7004" s="43"/>
      <c r="J7004" s="43"/>
      <c r="K7004" s="133"/>
      <c r="L7004" s="43"/>
      <c r="M7004" s="133"/>
      <c r="N7004" s="133"/>
      <c r="O7004" s="43"/>
      <c r="P7004" s="43"/>
    </row>
    <row r="7005" spans="7:16" x14ac:dyDescent="0.25">
      <c r="G7005" s="43"/>
      <c r="H7005" s="43"/>
      <c r="I7005" s="43"/>
      <c r="J7005" s="43"/>
      <c r="K7005" s="133"/>
      <c r="L7005" s="43"/>
      <c r="M7005" s="133"/>
      <c r="N7005" s="133"/>
      <c r="O7005" s="43"/>
      <c r="P7005" s="43"/>
    </row>
    <row r="7006" spans="7:16" x14ac:dyDescent="0.25">
      <c r="G7006" s="43"/>
      <c r="H7006" s="43"/>
      <c r="I7006" s="43"/>
      <c r="J7006" s="43"/>
      <c r="K7006" s="133"/>
      <c r="L7006" s="43"/>
      <c r="M7006" s="133"/>
      <c r="N7006" s="133"/>
      <c r="O7006" s="43"/>
      <c r="P7006" s="43"/>
    </row>
    <row r="7007" spans="7:16" x14ac:dyDescent="0.25">
      <c r="G7007" s="43"/>
      <c r="H7007" s="43"/>
      <c r="I7007" s="43"/>
      <c r="J7007" s="43"/>
      <c r="K7007" s="133"/>
      <c r="L7007" s="43"/>
      <c r="M7007" s="133"/>
      <c r="N7007" s="133"/>
      <c r="O7007" s="43"/>
      <c r="P7007" s="43"/>
    </row>
    <row r="7008" spans="7:16" x14ac:dyDescent="0.25">
      <c r="G7008" s="43"/>
      <c r="H7008" s="43"/>
      <c r="I7008" s="43"/>
      <c r="J7008" s="43"/>
      <c r="K7008" s="133"/>
      <c r="L7008" s="43"/>
      <c r="M7008" s="133"/>
      <c r="N7008" s="133"/>
      <c r="O7008" s="43"/>
      <c r="P7008" s="43"/>
    </row>
    <row r="7009" spans="7:16" x14ac:dyDescent="0.25">
      <c r="G7009" s="43"/>
      <c r="H7009" s="43"/>
      <c r="I7009" s="43"/>
      <c r="J7009" s="43"/>
      <c r="K7009" s="133"/>
      <c r="L7009" s="43"/>
      <c r="M7009" s="133"/>
      <c r="N7009" s="133"/>
      <c r="O7009" s="43"/>
      <c r="P7009" s="43"/>
    </row>
    <row r="7010" spans="7:16" x14ac:dyDescent="0.25">
      <c r="G7010" s="43"/>
      <c r="H7010" s="43"/>
      <c r="I7010" s="43"/>
      <c r="J7010" s="43"/>
      <c r="K7010" s="133"/>
      <c r="L7010" s="43"/>
      <c r="M7010" s="133"/>
      <c r="N7010" s="133"/>
      <c r="O7010" s="43"/>
      <c r="P7010" s="43"/>
    </row>
    <row r="7011" spans="7:16" x14ac:dyDescent="0.25">
      <c r="G7011" s="43"/>
      <c r="H7011" s="43"/>
      <c r="I7011" s="43"/>
      <c r="J7011" s="43"/>
      <c r="K7011" s="133"/>
      <c r="L7011" s="43"/>
      <c r="M7011" s="133"/>
      <c r="N7011" s="133"/>
      <c r="O7011" s="43"/>
      <c r="P7011" s="43"/>
    </row>
    <row r="7012" spans="7:16" x14ac:dyDescent="0.25">
      <c r="G7012" s="43"/>
      <c r="H7012" s="43"/>
      <c r="I7012" s="43"/>
      <c r="J7012" s="43"/>
      <c r="K7012" s="133"/>
      <c r="L7012" s="43"/>
      <c r="M7012" s="133"/>
      <c r="N7012" s="133"/>
      <c r="O7012" s="43"/>
      <c r="P7012" s="43"/>
    </row>
    <row r="7013" spans="7:16" x14ac:dyDescent="0.25">
      <c r="G7013" s="43"/>
      <c r="H7013" s="43"/>
      <c r="I7013" s="43"/>
      <c r="J7013" s="43"/>
      <c r="K7013" s="133"/>
      <c r="L7013" s="43"/>
      <c r="M7013" s="133"/>
      <c r="N7013" s="133"/>
      <c r="O7013" s="43"/>
      <c r="P7013" s="43"/>
    </row>
    <row r="7014" spans="7:16" x14ac:dyDescent="0.25">
      <c r="G7014" s="43"/>
      <c r="H7014" s="43"/>
      <c r="I7014" s="43"/>
      <c r="J7014" s="43"/>
      <c r="K7014" s="133"/>
      <c r="L7014" s="43"/>
      <c r="M7014" s="133"/>
      <c r="N7014" s="133"/>
      <c r="O7014" s="43"/>
      <c r="P7014" s="43"/>
    </row>
    <row r="7015" spans="7:16" x14ac:dyDescent="0.25">
      <c r="G7015" s="43"/>
      <c r="H7015" s="43"/>
      <c r="I7015" s="43"/>
      <c r="J7015" s="43"/>
      <c r="K7015" s="133"/>
      <c r="L7015" s="43"/>
      <c r="M7015" s="133"/>
      <c r="N7015" s="133"/>
      <c r="O7015" s="43"/>
      <c r="P7015" s="43"/>
    </row>
    <row r="7016" spans="7:16" x14ac:dyDescent="0.25">
      <c r="G7016" s="43"/>
      <c r="H7016" s="43"/>
      <c r="I7016" s="43"/>
      <c r="J7016" s="43"/>
      <c r="K7016" s="133"/>
      <c r="L7016" s="43"/>
      <c r="M7016" s="133"/>
      <c r="N7016" s="133"/>
      <c r="O7016" s="43"/>
      <c r="P7016" s="43"/>
    </row>
    <row r="7017" spans="7:16" x14ac:dyDescent="0.25">
      <c r="G7017" s="43"/>
      <c r="H7017" s="43"/>
      <c r="I7017" s="43"/>
      <c r="J7017" s="43"/>
      <c r="K7017" s="133"/>
      <c r="L7017" s="43"/>
      <c r="M7017" s="133"/>
      <c r="N7017" s="133"/>
      <c r="O7017" s="43"/>
      <c r="P7017" s="43"/>
    </row>
    <row r="7018" spans="7:16" x14ac:dyDescent="0.25">
      <c r="G7018" s="43"/>
      <c r="H7018" s="43"/>
      <c r="I7018" s="43"/>
      <c r="J7018" s="43"/>
      <c r="K7018" s="133"/>
      <c r="L7018" s="43"/>
      <c r="M7018" s="133"/>
      <c r="N7018" s="133"/>
      <c r="O7018" s="43"/>
      <c r="P7018" s="43"/>
    </row>
    <row r="7019" spans="7:16" x14ac:dyDescent="0.25">
      <c r="G7019" s="43"/>
      <c r="H7019" s="43"/>
      <c r="I7019" s="43"/>
      <c r="J7019" s="43"/>
      <c r="K7019" s="133"/>
      <c r="L7019" s="43"/>
      <c r="M7019" s="133"/>
      <c r="N7019" s="133"/>
      <c r="O7019" s="43"/>
      <c r="P7019" s="43"/>
    </row>
    <row r="7020" spans="7:16" x14ac:dyDescent="0.25">
      <c r="G7020" s="43"/>
      <c r="H7020" s="43"/>
      <c r="I7020" s="43"/>
      <c r="J7020" s="43"/>
      <c r="K7020" s="133"/>
      <c r="L7020" s="43"/>
      <c r="M7020" s="133"/>
      <c r="N7020" s="133"/>
      <c r="O7020" s="43"/>
      <c r="P7020" s="43"/>
    </row>
    <row r="7021" spans="7:16" x14ac:dyDescent="0.25">
      <c r="G7021" s="43"/>
      <c r="H7021" s="43"/>
      <c r="I7021" s="43"/>
      <c r="J7021" s="43"/>
      <c r="K7021" s="133"/>
      <c r="L7021" s="43"/>
      <c r="M7021" s="133"/>
      <c r="N7021" s="133"/>
      <c r="O7021" s="43"/>
      <c r="P7021" s="43"/>
    </row>
    <row r="7022" spans="7:16" x14ac:dyDescent="0.25">
      <c r="G7022" s="43"/>
      <c r="H7022" s="43"/>
      <c r="I7022" s="43"/>
      <c r="J7022" s="43"/>
      <c r="K7022" s="133"/>
      <c r="L7022" s="43"/>
      <c r="M7022" s="133"/>
      <c r="N7022" s="133"/>
      <c r="O7022" s="43"/>
      <c r="P7022" s="43"/>
    </row>
    <row r="7023" spans="7:16" x14ac:dyDescent="0.25">
      <c r="G7023" s="43"/>
      <c r="H7023" s="43"/>
      <c r="I7023" s="43"/>
      <c r="J7023" s="43"/>
      <c r="K7023" s="133"/>
      <c r="L7023" s="43"/>
      <c r="M7023" s="133"/>
      <c r="N7023" s="133"/>
      <c r="O7023" s="43"/>
      <c r="P7023" s="43"/>
    </row>
    <row r="7024" spans="7:16" x14ac:dyDescent="0.25">
      <c r="G7024" s="43"/>
      <c r="H7024" s="43"/>
      <c r="I7024" s="43"/>
      <c r="J7024" s="43"/>
      <c r="K7024" s="133"/>
      <c r="L7024" s="43"/>
      <c r="M7024" s="133"/>
      <c r="N7024" s="133"/>
      <c r="O7024" s="43"/>
      <c r="P7024" s="43"/>
    </row>
    <row r="7025" spans="7:16" x14ac:dyDescent="0.25">
      <c r="G7025" s="43"/>
      <c r="H7025" s="43"/>
      <c r="I7025" s="43"/>
      <c r="J7025" s="43"/>
      <c r="K7025" s="133"/>
      <c r="L7025" s="43"/>
      <c r="M7025" s="133"/>
      <c r="N7025" s="133"/>
      <c r="O7025" s="43"/>
      <c r="P7025" s="43"/>
    </row>
    <row r="7026" spans="7:16" x14ac:dyDescent="0.25">
      <c r="G7026" s="43"/>
      <c r="H7026" s="43"/>
      <c r="I7026" s="43"/>
      <c r="J7026" s="43"/>
      <c r="K7026" s="133"/>
      <c r="L7026" s="43"/>
      <c r="M7026" s="133"/>
      <c r="N7026" s="133"/>
      <c r="O7026" s="43"/>
      <c r="P7026" s="43"/>
    </row>
    <row r="7027" spans="7:16" x14ac:dyDescent="0.25">
      <c r="G7027" s="43"/>
      <c r="H7027" s="43"/>
      <c r="I7027" s="43"/>
      <c r="J7027" s="43"/>
      <c r="K7027" s="133"/>
      <c r="L7027" s="43"/>
      <c r="M7027" s="133"/>
      <c r="N7027" s="133"/>
      <c r="O7027" s="43"/>
      <c r="P7027" s="43"/>
    </row>
    <row r="7028" spans="7:16" x14ac:dyDescent="0.25">
      <c r="G7028" s="43"/>
      <c r="H7028" s="43"/>
      <c r="I7028" s="43"/>
      <c r="J7028" s="43"/>
      <c r="K7028" s="133"/>
      <c r="L7028" s="43"/>
      <c r="M7028" s="133"/>
      <c r="N7028" s="133"/>
      <c r="O7028" s="43"/>
      <c r="P7028" s="43"/>
    </row>
    <row r="7029" spans="7:16" x14ac:dyDescent="0.25">
      <c r="G7029" s="43"/>
      <c r="H7029" s="43"/>
      <c r="I7029" s="43"/>
      <c r="J7029" s="43"/>
      <c r="K7029" s="133"/>
      <c r="L7029" s="43"/>
      <c r="M7029" s="133"/>
      <c r="N7029" s="133"/>
      <c r="O7029" s="43"/>
      <c r="P7029" s="43"/>
    </row>
    <row r="7030" spans="7:16" x14ac:dyDescent="0.25">
      <c r="G7030" s="43"/>
      <c r="H7030" s="43"/>
      <c r="I7030" s="43"/>
      <c r="J7030" s="43"/>
      <c r="K7030" s="133"/>
      <c r="L7030" s="43"/>
      <c r="M7030" s="133"/>
      <c r="N7030" s="133"/>
      <c r="O7030" s="43"/>
      <c r="P7030" s="43"/>
    </row>
    <row r="7031" spans="7:16" x14ac:dyDescent="0.25">
      <c r="G7031" s="43"/>
      <c r="H7031" s="43"/>
      <c r="I7031" s="43"/>
      <c r="J7031" s="43"/>
      <c r="K7031" s="133"/>
      <c r="L7031" s="43"/>
      <c r="M7031" s="133"/>
      <c r="N7031" s="133"/>
      <c r="O7031" s="43"/>
      <c r="P7031" s="43"/>
    </row>
    <row r="7032" spans="7:16" x14ac:dyDescent="0.25">
      <c r="G7032" s="43"/>
      <c r="H7032" s="43"/>
      <c r="I7032" s="43"/>
      <c r="J7032" s="43"/>
      <c r="K7032" s="133"/>
      <c r="L7032" s="43"/>
      <c r="M7032" s="133"/>
      <c r="N7032" s="133"/>
      <c r="O7032" s="43"/>
      <c r="P7032" s="43"/>
    </row>
    <row r="7033" spans="7:16" x14ac:dyDescent="0.25">
      <c r="G7033" s="43"/>
      <c r="H7033" s="43"/>
      <c r="I7033" s="43"/>
      <c r="J7033" s="43"/>
      <c r="K7033" s="133"/>
      <c r="L7033" s="43"/>
      <c r="M7033" s="133"/>
      <c r="N7033" s="133"/>
      <c r="O7033" s="43"/>
      <c r="P7033" s="43"/>
    </row>
    <row r="7034" spans="7:16" x14ac:dyDescent="0.25">
      <c r="G7034" s="43"/>
      <c r="H7034" s="43"/>
      <c r="I7034" s="43"/>
      <c r="J7034" s="43"/>
      <c r="K7034" s="133"/>
      <c r="L7034" s="43"/>
      <c r="M7034" s="133"/>
      <c r="N7034" s="133"/>
      <c r="O7034" s="43"/>
      <c r="P7034" s="43"/>
    </row>
    <row r="7035" spans="7:16" x14ac:dyDescent="0.25">
      <c r="G7035" s="43"/>
      <c r="H7035" s="43"/>
      <c r="I7035" s="43"/>
      <c r="J7035" s="43"/>
      <c r="K7035" s="133"/>
      <c r="L7035" s="43"/>
      <c r="M7035" s="133"/>
      <c r="N7035" s="133"/>
      <c r="O7035" s="43"/>
      <c r="P7035" s="43"/>
    </row>
    <row r="7036" spans="7:16" x14ac:dyDescent="0.25">
      <c r="G7036" s="43"/>
      <c r="H7036" s="43"/>
      <c r="I7036" s="43"/>
      <c r="J7036" s="43"/>
      <c r="K7036" s="133"/>
      <c r="L7036" s="43"/>
      <c r="M7036" s="133"/>
      <c r="N7036" s="133"/>
      <c r="O7036" s="43"/>
      <c r="P7036" s="43"/>
    </row>
    <row r="7037" spans="7:16" x14ac:dyDescent="0.25">
      <c r="G7037" s="43"/>
      <c r="H7037" s="43"/>
      <c r="I7037" s="43"/>
      <c r="J7037" s="43"/>
      <c r="K7037" s="133"/>
      <c r="L7037" s="43"/>
      <c r="M7037" s="133"/>
      <c r="N7037" s="133"/>
      <c r="O7037" s="43"/>
      <c r="P7037" s="43"/>
    </row>
    <row r="7038" spans="7:16" x14ac:dyDescent="0.25">
      <c r="G7038" s="43"/>
      <c r="H7038" s="43"/>
      <c r="I7038" s="43"/>
      <c r="J7038" s="43"/>
      <c r="K7038" s="133"/>
      <c r="L7038" s="43"/>
      <c r="M7038" s="133"/>
      <c r="N7038" s="133"/>
      <c r="O7038" s="43"/>
      <c r="P7038" s="43"/>
    </row>
    <row r="7039" spans="7:16" x14ac:dyDescent="0.25">
      <c r="G7039" s="43"/>
      <c r="H7039" s="43"/>
      <c r="I7039" s="43"/>
      <c r="J7039" s="43"/>
      <c r="K7039" s="133"/>
      <c r="L7039" s="43"/>
      <c r="M7039" s="133"/>
      <c r="N7039" s="133"/>
      <c r="O7039" s="43"/>
      <c r="P7039" s="43"/>
    </row>
    <row r="7040" spans="7:16" x14ac:dyDescent="0.25">
      <c r="G7040" s="43"/>
      <c r="H7040" s="43"/>
      <c r="I7040" s="43"/>
      <c r="J7040" s="43"/>
      <c r="K7040" s="133"/>
      <c r="L7040" s="43"/>
      <c r="M7040" s="133"/>
      <c r="N7040" s="133"/>
      <c r="O7040" s="43"/>
      <c r="P7040" s="43"/>
    </row>
    <row r="7041" spans="7:16" x14ac:dyDescent="0.25">
      <c r="G7041" s="43"/>
      <c r="H7041" s="43"/>
      <c r="I7041" s="43"/>
      <c r="J7041" s="43"/>
      <c r="K7041" s="133"/>
      <c r="L7041" s="43"/>
      <c r="M7041" s="133"/>
      <c r="N7041" s="133"/>
      <c r="O7041" s="43"/>
      <c r="P7041" s="43"/>
    </row>
    <row r="7042" spans="7:16" x14ac:dyDescent="0.25">
      <c r="G7042" s="43"/>
      <c r="H7042" s="43"/>
      <c r="I7042" s="43"/>
      <c r="J7042" s="43"/>
      <c r="K7042" s="133"/>
      <c r="L7042" s="43"/>
      <c r="M7042" s="133"/>
      <c r="N7042" s="133"/>
      <c r="O7042" s="43"/>
      <c r="P7042" s="43"/>
    </row>
    <row r="7043" spans="7:16" x14ac:dyDescent="0.25">
      <c r="G7043" s="43"/>
      <c r="H7043" s="43"/>
      <c r="I7043" s="43"/>
      <c r="J7043" s="43"/>
      <c r="K7043" s="133"/>
      <c r="L7043" s="43"/>
      <c r="M7043" s="133"/>
      <c r="N7043" s="133"/>
      <c r="O7043" s="43"/>
      <c r="P7043" s="43"/>
    </row>
    <row r="7044" spans="7:16" x14ac:dyDescent="0.25">
      <c r="G7044" s="43"/>
      <c r="H7044" s="43"/>
      <c r="I7044" s="43"/>
      <c r="J7044" s="43"/>
      <c r="K7044" s="133"/>
      <c r="L7044" s="43"/>
      <c r="M7044" s="133"/>
      <c r="N7044" s="133"/>
      <c r="O7044" s="43"/>
      <c r="P7044" s="43"/>
    </row>
    <row r="7045" spans="7:16" x14ac:dyDescent="0.25">
      <c r="G7045" s="43"/>
      <c r="H7045" s="43"/>
      <c r="I7045" s="43"/>
      <c r="J7045" s="43"/>
      <c r="K7045" s="133"/>
      <c r="L7045" s="43"/>
      <c r="M7045" s="133"/>
      <c r="N7045" s="133"/>
      <c r="O7045" s="43"/>
      <c r="P7045" s="43"/>
    </row>
    <row r="7046" spans="7:16" x14ac:dyDescent="0.25">
      <c r="G7046" s="43"/>
      <c r="H7046" s="43"/>
      <c r="I7046" s="43"/>
      <c r="J7046" s="43"/>
      <c r="K7046" s="133"/>
      <c r="L7046" s="43"/>
      <c r="M7046" s="133"/>
      <c r="N7046" s="133"/>
      <c r="O7046" s="43"/>
      <c r="P7046" s="43"/>
    </row>
    <row r="7047" spans="7:16" x14ac:dyDescent="0.25">
      <c r="G7047" s="43"/>
      <c r="H7047" s="43"/>
      <c r="I7047" s="43"/>
      <c r="J7047" s="43"/>
      <c r="K7047" s="133"/>
      <c r="L7047" s="43"/>
      <c r="M7047" s="133"/>
      <c r="N7047" s="133"/>
      <c r="O7047" s="43"/>
      <c r="P7047" s="43"/>
    </row>
    <row r="7048" spans="7:16" x14ac:dyDescent="0.25">
      <c r="G7048" s="43"/>
      <c r="H7048" s="43"/>
      <c r="I7048" s="43"/>
      <c r="J7048" s="43"/>
      <c r="K7048" s="133"/>
      <c r="L7048" s="43"/>
      <c r="M7048" s="133"/>
      <c r="N7048" s="133"/>
      <c r="O7048" s="43"/>
      <c r="P7048" s="43"/>
    </row>
    <row r="7049" spans="7:16" x14ac:dyDescent="0.25">
      <c r="G7049" s="43"/>
      <c r="H7049" s="43"/>
      <c r="I7049" s="43"/>
      <c r="J7049" s="43"/>
      <c r="K7049" s="133"/>
      <c r="L7049" s="43"/>
      <c r="M7049" s="133"/>
      <c r="N7049" s="133"/>
      <c r="O7049" s="43"/>
      <c r="P7049" s="43"/>
    </row>
    <row r="7050" spans="7:16" x14ac:dyDescent="0.25">
      <c r="G7050" s="43"/>
      <c r="H7050" s="43"/>
      <c r="I7050" s="43"/>
      <c r="J7050" s="43"/>
      <c r="K7050" s="133"/>
      <c r="L7050" s="43"/>
      <c r="M7050" s="133"/>
      <c r="N7050" s="133"/>
      <c r="O7050" s="43"/>
      <c r="P7050" s="43"/>
    </row>
    <row r="7051" spans="7:16" x14ac:dyDescent="0.25">
      <c r="G7051" s="43"/>
      <c r="H7051" s="43"/>
      <c r="I7051" s="43"/>
      <c r="J7051" s="43"/>
      <c r="K7051" s="133"/>
      <c r="L7051" s="43"/>
      <c r="M7051" s="133"/>
      <c r="N7051" s="133"/>
      <c r="O7051" s="43"/>
      <c r="P7051" s="43"/>
    </row>
    <row r="7052" spans="7:16" x14ac:dyDescent="0.25">
      <c r="G7052" s="43"/>
      <c r="H7052" s="43"/>
      <c r="I7052" s="43"/>
      <c r="J7052" s="43"/>
      <c r="K7052" s="133"/>
      <c r="L7052" s="43"/>
      <c r="M7052" s="133"/>
      <c r="N7052" s="133"/>
      <c r="O7052" s="43"/>
      <c r="P7052" s="43"/>
    </row>
    <row r="7053" spans="7:16" x14ac:dyDescent="0.25">
      <c r="G7053" s="43"/>
      <c r="H7053" s="43"/>
      <c r="I7053" s="43"/>
      <c r="J7053" s="43"/>
      <c r="K7053" s="133"/>
      <c r="L7053" s="43"/>
      <c r="M7053" s="133"/>
      <c r="N7053" s="133"/>
      <c r="O7053" s="43"/>
      <c r="P7053" s="43"/>
    </row>
    <row r="7054" spans="7:16" x14ac:dyDescent="0.25">
      <c r="G7054" s="43"/>
      <c r="H7054" s="43"/>
      <c r="I7054" s="43"/>
      <c r="J7054" s="43"/>
      <c r="K7054" s="133"/>
      <c r="L7054" s="43"/>
      <c r="M7054" s="133"/>
      <c r="N7054" s="133"/>
      <c r="O7054" s="43"/>
      <c r="P7054" s="43"/>
    </row>
    <row r="7055" spans="7:16" x14ac:dyDescent="0.25">
      <c r="G7055" s="43"/>
      <c r="H7055" s="43"/>
      <c r="I7055" s="43"/>
      <c r="J7055" s="43"/>
      <c r="K7055" s="133"/>
      <c r="L7055" s="43"/>
      <c r="M7055" s="133"/>
      <c r="N7055" s="133"/>
      <c r="O7055" s="43"/>
      <c r="P7055" s="43"/>
    </row>
    <row r="7056" spans="7:16" x14ac:dyDescent="0.25">
      <c r="G7056" s="43"/>
      <c r="H7056" s="43"/>
      <c r="I7056" s="43"/>
      <c r="J7056" s="43"/>
      <c r="K7056" s="133"/>
      <c r="L7056" s="43"/>
      <c r="M7056" s="133"/>
      <c r="N7056" s="133"/>
      <c r="O7056" s="43"/>
      <c r="P7056" s="43"/>
    </row>
    <row r="7057" spans="7:16" x14ac:dyDescent="0.25">
      <c r="G7057" s="43"/>
      <c r="H7057" s="43"/>
      <c r="I7057" s="43"/>
      <c r="J7057" s="43"/>
      <c r="K7057" s="133"/>
      <c r="L7057" s="43"/>
      <c r="M7057" s="133"/>
      <c r="N7057" s="133"/>
      <c r="O7057" s="43"/>
      <c r="P7057" s="43"/>
    </row>
    <row r="7058" spans="7:16" x14ac:dyDescent="0.25">
      <c r="G7058" s="43"/>
      <c r="H7058" s="43"/>
      <c r="I7058" s="43"/>
      <c r="J7058" s="43"/>
      <c r="K7058" s="133"/>
      <c r="L7058" s="43"/>
      <c r="M7058" s="133"/>
      <c r="N7058" s="133"/>
      <c r="O7058" s="43"/>
      <c r="P7058" s="43"/>
    </row>
    <row r="7059" spans="7:16" x14ac:dyDescent="0.25">
      <c r="G7059" s="43"/>
      <c r="H7059" s="43"/>
      <c r="I7059" s="43"/>
      <c r="J7059" s="43"/>
      <c r="K7059" s="133"/>
      <c r="L7059" s="43"/>
      <c r="M7059" s="133"/>
      <c r="N7059" s="133"/>
      <c r="O7059" s="43"/>
      <c r="P7059" s="43"/>
    </row>
    <row r="7060" spans="7:16" x14ac:dyDescent="0.25">
      <c r="G7060" s="43"/>
      <c r="H7060" s="43"/>
      <c r="I7060" s="43"/>
      <c r="J7060" s="43"/>
      <c r="K7060" s="133"/>
      <c r="L7060" s="43"/>
      <c r="M7060" s="133"/>
      <c r="N7060" s="133"/>
      <c r="O7060" s="43"/>
      <c r="P7060" s="43"/>
    </row>
    <row r="7061" spans="7:16" x14ac:dyDescent="0.25">
      <c r="G7061" s="43"/>
      <c r="H7061" s="43"/>
      <c r="I7061" s="43"/>
      <c r="J7061" s="43"/>
      <c r="K7061" s="133"/>
      <c r="L7061" s="43"/>
      <c r="M7061" s="133"/>
      <c r="N7061" s="133"/>
      <c r="O7061" s="43"/>
      <c r="P7061" s="43"/>
    </row>
    <row r="7062" spans="7:16" x14ac:dyDescent="0.25">
      <c r="G7062" s="43"/>
      <c r="H7062" s="43"/>
      <c r="I7062" s="43"/>
      <c r="J7062" s="43"/>
      <c r="K7062" s="133"/>
      <c r="L7062" s="43"/>
      <c r="M7062" s="133"/>
      <c r="N7062" s="133"/>
      <c r="O7062" s="43"/>
      <c r="P7062" s="43"/>
    </row>
    <row r="7063" spans="7:16" x14ac:dyDescent="0.25">
      <c r="G7063" s="43"/>
      <c r="H7063" s="43"/>
      <c r="I7063" s="43"/>
      <c r="J7063" s="43"/>
      <c r="K7063" s="133"/>
      <c r="L7063" s="43"/>
      <c r="M7063" s="133"/>
      <c r="N7063" s="133"/>
      <c r="O7063" s="43"/>
      <c r="P7063" s="43"/>
    </row>
    <row r="7064" spans="7:16" x14ac:dyDescent="0.25">
      <c r="G7064" s="43"/>
      <c r="H7064" s="43"/>
      <c r="I7064" s="43"/>
      <c r="J7064" s="43"/>
      <c r="K7064" s="133"/>
      <c r="L7064" s="43"/>
      <c r="M7064" s="133"/>
      <c r="N7064" s="133"/>
      <c r="O7064" s="43"/>
      <c r="P7064" s="43"/>
    </row>
    <row r="7065" spans="7:16" x14ac:dyDescent="0.25">
      <c r="G7065" s="43"/>
      <c r="H7065" s="43"/>
      <c r="I7065" s="43"/>
      <c r="J7065" s="43"/>
      <c r="K7065" s="133"/>
      <c r="L7065" s="43"/>
      <c r="M7065" s="133"/>
      <c r="N7065" s="133"/>
      <c r="O7065" s="43"/>
      <c r="P7065" s="43"/>
    </row>
    <row r="7066" spans="7:16" x14ac:dyDescent="0.25">
      <c r="G7066" s="43"/>
      <c r="H7066" s="43"/>
      <c r="I7066" s="43"/>
      <c r="J7066" s="43"/>
      <c r="K7066" s="133"/>
      <c r="L7066" s="43"/>
      <c r="M7066" s="133"/>
      <c r="N7066" s="133"/>
      <c r="O7066" s="43"/>
      <c r="P7066" s="43"/>
    </row>
    <row r="7067" spans="7:16" x14ac:dyDescent="0.25">
      <c r="G7067" s="43"/>
      <c r="H7067" s="43"/>
      <c r="I7067" s="43"/>
      <c r="J7067" s="43"/>
      <c r="K7067" s="133"/>
      <c r="L7067" s="43"/>
      <c r="M7067" s="133"/>
      <c r="N7067" s="133"/>
      <c r="O7067" s="43"/>
      <c r="P7067" s="43"/>
    </row>
    <row r="7068" spans="7:16" x14ac:dyDescent="0.25">
      <c r="G7068" s="43"/>
      <c r="H7068" s="43"/>
      <c r="I7068" s="43"/>
      <c r="J7068" s="43"/>
      <c r="K7068" s="133"/>
      <c r="L7068" s="43"/>
      <c r="M7068" s="133"/>
      <c r="N7068" s="133"/>
      <c r="O7068" s="43"/>
      <c r="P7068" s="43"/>
    </row>
    <row r="7069" spans="7:16" x14ac:dyDescent="0.25">
      <c r="G7069" s="43"/>
      <c r="H7069" s="43"/>
      <c r="I7069" s="43"/>
      <c r="J7069" s="43"/>
      <c r="K7069" s="133"/>
      <c r="L7069" s="43"/>
      <c r="M7069" s="133"/>
      <c r="N7069" s="133"/>
      <c r="O7069" s="43"/>
      <c r="P7069" s="43"/>
    </row>
    <row r="7070" spans="7:16" x14ac:dyDescent="0.25">
      <c r="G7070" s="43"/>
      <c r="H7070" s="43"/>
      <c r="I7070" s="43"/>
      <c r="J7070" s="43"/>
      <c r="K7070" s="133"/>
      <c r="L7070" s="43"/>
      <c r="M7070" s="133"/>
      <c r="N7070" s="133"/>
      <c r="O7070" s="43"/>
      <c r="P7070" s="43"/>
    </row>
    <row r="7071" spans="7:16" x14ac:dyDescent="0.25">
      <c r="G7071" s="43"/>
      <c r="H7071" s="43"/>
      <c r="I7071" s="43"/>
      <c r="J7071" s="43"/>
      <c r="K7071" s="133"/>
      <c r="L7071" s="43"/>
      <c r="M7071" s="133"/>
      <c r="N7071" s="133"/>
      <c r="O7071" s="43"/>
      <c r="P7071" s="43"/>
    </row>
    <row r="7072" spans="7:16" x14ac:dyDescent="0.25">
      <c r="G7072" s="43"/>
      <c r="H7072" s="43"/>
      <c r="I7072" s="43"/>
      <c r="J7072" s="43"/>
      <c r="K7072" s="133"/>
      <c r="L7072" s="43"/>
      <c r="M7072" s="133"/>
      <c r="N7072" s="133"/>
      <c r="O7072" s="43"/>
      <c r="P7072" s="43"/>
    </row>
    <row r="7073" spans="7:16" x14ac:dyDescent="0.25">
      <c r="G7073" s="43"/>
      <c r="H7073" s="43"/>
      <c r="I7073" s="43"/>
      <c r="J7073" s="43"/>
      <c r="K7073" s="133"/>
      <c r="L7073" s="43"/>
      <c r="M7073" s="133"/>
      <c r="N7073" s="133"/>
      <c r="O7073" s="43"/>
      <c r="P7073" s="43"/>
    </row>
    <row r="7074" spans="7:16" x14ac:dyDescent="0.25">
      <c r="G7074" s="43"/>
      <c r="H7074" s="43"/>
      <c r="I7074" s="43"/>
      <c r="J7074" s="43"/>
      <c r="K7074" s="133"/>
      <c r="L7074" s="43"/>
      <c r="M7074" s="133"/>
      <c r="N7074" s="133"/>
      <c r="O7074" s="43"/>
      <c r="P7074" s="43"/>
    </row>
    <row r="7075" spans="7:16" x14ac:dyDescent="0.25">
      <c r="G7075" s="43"/>
      <c r="H7075" s="43"/>
      <c r="I7075" s="43"/>
      <c r="J7075" s="43"/>
      <c r="K7075" s="133"/>
      <c r="L7075" s="43"/>
      <c r="M7075" s="133"/>
      <c r="N7075" s="133"/>
      <c r="O7075" s="43"/>
      <c r="P7075" s="43"/>
    </row>
    <row r="7076" spans="7:16" x14ac:dyDescent="0.25">
      <c r="G7076" s="43"/>
      <c r="H7076" s="43"/>
      <c r="I7076" s="43"/>
      <c r="J7076" s="43"/>
      <c r="K7076" s="133"/>
      <c r="L7076" s="43"/>
      <c r="M7076" s="133"/>
      <c r="N7076" s="133"/>
      <c r="O7076" s="43"/>
      <c r="P7076" s="43"/>
    </row>
    <row r="7077" spans="7:16" x14ac:dyDescent="0.25">
      <c r="G7077" s="43"/>
      <c r="H7077" s="43"/>
      <c r="I7077" s="43"/>
      <c r="J7077" s="43"/>
      <c r="K7077" s="133"/>
      <c r="L7077" s="43"/>
      <c r="M7077" s="133"/>
      <c r="N7077" s="133"/>
      <c r="O7077" s="43"/>
      <c r="P7077" s="43"/>
    </row>
    <row r="7078" spans="7:16" x14ac:dyDescent="0.25">
      <c r="G7078" s="43"/>
      <c r="H7078" s="43"/>
      <c r="I7078" s="43"/>
      <c r="J7078" s="43"/>
      <c r="K7078" s="133"/>
      <c r="L7078" s="43"/>
      <c r="M7078" s="133"/>
      <c r="N7078" s="133"/>
      <c r="O7078" s="43"/>
      <c r="P7078" s="43"/>
    </row>
    <row r="7079" spans="7:16" x14ac:dyDescent="0.25">
      <c r="G7079" s="43"/>
      <c r="H7079" s="43"/>
      <c r="I7079" s="43"/>
      <c r="J7079" s="43"/>
      <c r="K7079" s="133"/>
      <c r="L7079" s="43"/>
      <c r="M7079" s="133"/>
      <c r="N7079" s="133"/>
      <c r="O7079" s="43"/>
      <c r="P7079" s="43"/>
    </row>
    <row r="7080" spans="7:16" x14ac:dyDescent="0.25">
      <c r="G7080" s="43"/>
      <c r="H7080" s="43"/>
      <c r="I7080" s="43"/>
      <c r="J7080" s="43"/>
      <c r="K7080" s="133"/>
      <c r="L7080" s="43"/>
      <c r="M7080" s="133"/>
      <c r="N7080" s="133"/>
      <c r="O7080" s="43"/>
      <c r="P7080" s="43"/>
    </row>
    <row r="7081" spans="7:16" x14ac:dyDescent="0.25">
      <c r="G7081" s="43"/>
      <c r="H7081" s="43"/>
      <c r="I7081" s="43"/>
      <c r="J7081" s="43"/>
      <c r="K7081" s="133"/>
      <c r="L7081" s="43"/>
      <c r="M7081" s="133"/>
      <c r="N7081" s="133"/>
      <c r="O7081" s="43"/>
      <c r="P7081" s="43"/>
    </row>
    <row r="7082" spans="7:16" x14ac:dyDescent="0.25">
      <c r="G7082" s="43"/>
      <c r="H7082" s="43"/>
      <c r="I7082" s="43"/>
      <c r="J7082" s="43"/>
      <c r="K7082" s="133"/>
      <c r="L7082" s="43"/>
      <c r="M7082" s="133"/>
      <c r="N7082" s="133"/>
      <c r="O7082" s="43"/>
      <c r="P7082" s="43"/>
    </row>
    <row r="7083" spans="7:16" x14ac:dyDescent="0.25">
      <c r="G7083" s="43"/>
      <c r="H7083" s="43"/>
      <c r="I7083" s="43"/>
      <c r="J7083" s="43"/>
      <c r="K7083" s="133"/>
      <c r="L7083" s="43"/>
      <c r="M7083" s="133"/>
      <c r="N7083" s="133"/>
      <c r="O7083" s="43"/>
      <c r="P7083" s="43"/>
    </row>
    <row r="7084" spans="7:16" x14ac:dyDescent="0.25">
      <c r="G7084" s="43"/>
      <c r="H7084" s="43"/>
      <c r="I7084" s="43"/>
      <c r="J7084" s="43"/>
      <c r="K7084" s="133"/>
      <c r="L7084" s="43"/>
      <c r="M7084" s="133"/>
      <c r="N7084" s="133"/>
      <c r="O7084" s="43"/>
      <c r="P7084" s="43"/>
    </row>
    <row r="7085" spans="7:16" x14ac:dyDescent="0.25">
      <c r="G7085" s="43"/>
      <c r="H7085" s="43"/>
      <c r="I7085" s="43"/>
      <c r="J7085" s="43"/>
      <c r="K7085" s="133"/>
      <c r="L7085" s="43"/>
      <c r="M7085" s="133"/>
      <c r="N7085" s="133"/>
      <c r="O7085" s="43"/>
      <c r="P7085" s="43"/>
    </row>
    <row r="7086" spans="7:16" x14ac:dyDescent="0.25">
      <c r="G7086" s="43"/>
      <c r="H7086" s="43"/>
      <c r="I7086" s="43"/>
      <c r="J7086" s="43"/>
      <c r="K7086" s="133"/>
      <c r="L7086" s="43"/>
      <c r="M7086" s="133"/>
      <c r="N7086" s="133"/>
      <c r="O7086" s="43"/>
      <c r="P7086" s="43"/>
    </row>
    <row r="7087" spans="7:16" x14ac:dyDescent="0.25">
      <c r="G7087" s="43"/>
      <c r="H7087" s="43"/>
      <c r="I7087" s="43"/>
      <c r="J7087" s="43"/>
      <c r="K7087" s="133"/>
      <c r="L7087" s="43"/>
      <c r="M7087" s="133"/>
      <c r="N7087" s="133"/>
      <c r="O7087" s="43"/>
      <c r="P7087" s="43"/>
    </row>
    <row r="7088" spans="7:16" x14ac:dyDescent="0.25">
      <c r="G7088" s="43"/>
      <c r="H7088" s="43"/>
      <c r="I7088" s="43"/>
      <c r="J7088" s="43"/>
      <c r="K7088" s="133"/>
      <c r="L7088" s="43"/>
      <c r="M7088" s="133"/>
      <c r="N7088" s="133"/>
      <c r="O7088" s="43"/>
      <c r="P7088" s="43"/>
    </row>
    <row r="7089" spans="7:16" x14ac:dyDescent="0.25">
      <c r="G7089" s="43"/>
      <c r="H7089" s="43"/>
      <c r="I7089" s="43"/>
      <c r="J7089" s="43"/>
      <c r="K7089" s="133"/>
      <c r="L7089" s="43"/>
      <c r="M7089" s="133"/>
      <c r="N7089" s="133"/>
      <c r="O7089" s="43"/>
      <c r="P7089" s="43"/>
    </row>
    <row r="7090" spans="7:16" x14ac:dyDescent="0.25">
      <c r="G7090" s="43"/>
      <c r="H7090" s="43"/>
      <c r="I7090" s="43"/>
      <c r="J7090" s="43"/>
      <c r="K7090" s="133"/>
      <c r="L7090" s="43"/>
      <c r="M7090" s="133"/>
      <c r="N7090" s="133"/>
      <c r="O7090" s="43"/>
      <c r="P7090" s="43"/>
    </row>
    <row r="7091" spans="7:16" x14ac:dyDescent="0.25">
      <c r="G7091" s="43"/>
      <c r="H7091" s="43"/>
      <c r="I7091" s="43"/>
      <c r="J7091" s="43"/>
      <c r="K7091" s="133"/>
      <c r="L7091" s="43"/>
      <c r="M7091" s="133"/>
      <c r="N7091" s="133"/>
      <c r="O7091" s="43"/>
      <c r="P7091" s="43"/>
    </row>
    <row r="7092" spans="7:16" x14ac:dyDescent="0.25">
      <c r="G7092" s="43"/>
      <c r="H7092" s="43"/>
      <c r="I7092" s="43"/>
      <c r="J7092" s="43"/>
      <c r="K7092" s="133"/>
      <c r="L7092" s="43"/>
      <c r="M7092" s="133"/>
      <c r="N7092" s="133"/>
      <c r="O7092" s="43"/>
      <c r="P7092" s="43"/>
    </row>
    <row r="7093" spans="7:16" x14ac:dyDescent="0.25">
      <c r="G7093" s="43"/>
      <c r="H7093" s="43"/>
      <c r="I7093" s="43"/>
      <c r="J7093" s="43"/>
      <c r="K7093" s="133"/>
      <c r="L7093" s="43"/>
      <c r="M7093" s="133"/>
      <c r="N7093" s="133"/>
      <c r="O7093" s="43"/>
      <c r="P7093" s="43"/>
    </row>
    <row r="7094" spans="7:16" x14ac:dyDescent="0.25">
      <c r="G7094" s="43"/>
      <c r="H7094" s="43"/>
      <c r="I7094" s="43"/>
      <c r="J7094" s="43"/>
      <c r="K7094" s="133"/>
      <c r="L7094" s="43"/>
      <c r="M7094" s="133"/>
      <c r="N7094" s="133"/>
      <c r="O7094" s="43"/>
      <c r="P7094" s="43"/>
    </row>
    <row r="7095" spans="7:16" x14ac:dyDescent="0.25">
      <c r="G7095" s="43"/>
      <c r="H7095" s="43"/>
      <c r="I7095" s="43"/>
      <c r="J7095" s="43"/>
      <c r="K7095" s="133"/>
      <c r="L7095" s="43"/>
      <c r="M7095" s="133"/>
      <c r="N7095" s="133"/>
      <c r="O7095" s="43"/>
      <c r="P7095" s="43"/>
    </row>
    <row r="7096" spans="7:16" x14ac:dyDescent="0.25">
      <c r="G7096" s="43"/>
      <c r="H7096" s="43"/>
      <c r="I7096" s="43"/>
      <c r="J7096" s="43"/>
      <c r="K7096" s="133"/>
      <c r="L7096" s="43"/>
      <c r="M7096" s="133"/>
      <c r="N7096" s="133"/>
      <c r="O7096" s="43"/>
      <c r="P7096" s="43"/>
    </row>
    <row r="7097" spans="7:16" x14ac:dyDescent="0.25">
      <c r="G7097" s="43"/>
      <c r="H7097" s="43"/>
      <c r="I7097" s="43"/>
      <c r="J7097" s="43"/>
      <c r="K7097" s="133"/>
      <c r="L7097" s="43"/>
      <c r="M7097" s="133"/>
      <c r="N7097" s="133"/>
      <c r="O7097" s="43"/>
      <c r="P7097" s="43"/>
    </row>
    <row r="7098" spans="7:16" x14ac:dyDescent="0.25">
      <c r="G7098" s="43"/>
      <c r="H7098" s="43"/>
      <c r="I7098" s="43"/>
      <c r="J7098" s="43"/>
      <c r="K7098" s="133"/>
      <c r="L7098" s="43"/>
      <c r="M7098" s="133"/>
      <c r="N7098" s="133"/>
      <c r="O7098" s="43"/>
      <c r="P7098" s="43"/>
    </row>
    <row r="7099" spans="7:16" x14ac:dyDescent="0.25">
      <c r="G7099" s="43"/>
      <c r="H7099" s="43"/>
      <c r="I7099" s="43"/>
      <c r="J7099" s="43"/>
      <c r="K7099" s="133"/>
      <c r="L7099" s="43"/>
      <c r="M7099" s="133"/>
      <c r="N7099" s="133"/>
      <c r="O7099" s="43"/>
      <c r="P7099" s="43"/>
    </row>
    <row r="7100" spans="7:16" x14ac:dyDescent="0.25">
      <c r="G7100" s="43"/>
      <c r="H7100" s="43"/>
      <c r="I7100" s="43"/>
      <c r="J7100" s="43"/>
      <c r="K7100" s="133"/>
      <c r="L7100" s="43"/>
      <c r="M7100" s="133"/>
      <c r="N7100" s="133"/>
      <c r="O7100" s="43"/>
      <c r="P7100" s="43"/>
    </row>
    <row r="7101" spans="7:16" x14ac:dyDescent="0.25">
      <c r="G7101" s="43"/>
      <c r="H7101" s="43"/>
      <c r="I7101" s="43"/>
      <c r="J7101" s="43"/>
      <c r="K7101" s="133"/>
      <c r="L7101" s="43"/>
      <c r="M7101" s="133"/>
      <c r="N7101" s="133"/>
      <c r="O7101" s="43"/>
      <c r="P7101" s="43"/>
    </row>
    <row r="7102" spans="7:16" x14ac:dyDescent="0.25">
      <c r="G7102" s="43"/>
      <c r="H7102" s="43"/>
      <c r="I7102" s="43"/>
      <c r="J7102" s="43"/>
      <c r="K7102" s="133"/>
      <c r="L7102" s="43"/>
      <c r="M7102" s="133"/>
      <c r="N7102" s="133"/>
      <c r="O7102" s="43"/>
      <c r="P7102" s="43"/>
    </row>
    <row r="7103" spans="7:16" x14ac:dyDescent="0.25">
      <c r="G7103" s="43"/>
      <c r="H7103" s="43"/>
      <c r="I7103" s="43"/>
      <c r="J7103" s="43"/>
      <c r="K7103" s="133"/>
      <c r="L7103" s="43"/>
      <c r="M7103" s="133"/>
      <c r="N7103" s="133"/>
      <c r="O7103" s="43"/>
      <c r="P7103" s="43"/>
    </row>
    <row r="7104" spans="7:16" x14ac:dyDescent="0.25">
      <c r="G7104" s="43"/>
      <c r="H7104" s="43"/>
      <c r="I7104" s="43"/>
      <c r="J7104" s="43"/>
      <c r="K7104" s="133"/>
      <c r="L7104" s="43"/>
      <c r="M7104" s="133"/>
      <c r="N7104" s="133"/>
      <c r="O7104" s="43"/>
      <c r="P7104" s="43"/>
    </row>
    <row r="7105" spans="7:16" x14ac:dyDescent="0.25">
      <c r="G7105" s="43"/>
      <c r="H7105" s="43"/>
      <c r="I7105" s="43"/>
      <c r="J7105" s="43"/>
      <c r="K7105" s="133"/>
      <c r="L7105" s="43"/>
      <c r="M7105" s="133"/>
      <c r="N7105" s="133"/>
      <c r="O7105" s="43"/>
      <c r="P7105" s="43"/>
    </row>
    <row r="7106" spans="7:16" x14ac:dyDescent="0.25">
      <c r="G7106" s="43"/>
      <c r="H7106" s="43"/>
      <c r="I7106" s="43"/>
      <c r="J7106" s="43"/>
      <c r="K7106" s="133"/>
      <c r="L7106" s="43"/>
      <c r="M7106" s="133"/>
      <c r="N7106" s="133"/>
      <c r="O7106" s="43"/>
      <c r="P7106" s="43"/>
    </row>
    <row r="7107" spans="7:16" x14ac:dyDescent="0.25">
      <c r="G7107" s="43"/>
      <c r="H7107" s="43"/>
      <c r="I7107" s="43"/>
      <c r="J7107" s="43"/>
      <c r="K7107" s="133"/>
      <c r="L7107" s="43"/>
      <c r="M7107" s="133"/>
      <c r="N7107" s="133"/>
      <c r="O7107" s="43"/>
      <c r="P7107" s="43"/>
    </row>
    <row r="7108" spans="7:16" x14ac:dyDescent="0.25">
      <c r="G7108" s="43"/>
      <c r="H7108" s="43"/>
      <c r="I7108" s="43"/>
      <c r="J7108" s="43"/>
      <c r="K7108" s="133"/>
      <c r="L7108" s="43"/>
      <c r="M7108" s="133"/>
      <c r="N7108" s="133"/>
      <c r="O7108" s="43"/>
      <c r="P7108" s="43"/>
    </row>
    <row r="7109" spans="7:16" x14ac:dyDescent="0.25">
      <c r="G7109" s="43"/>
      <c r="H7109" s="43"/>
      <c r="I7109" s="43"/>
      <c r="J7109" s="43"/>
      <c r="K7109" s="133"/>
      <c r="L7109" s="43"/>
      <c r="M7109" s="133"/>
      <c r="N7109" s="133"/>
      <c r="O7109" s="43"/>
      <c r="P7109" s="43"/>
    </row>
    <row r="7110" spans="7:16" x14ac:dyDescent="0.25">
      <c r="G7110" s="43"/>
      <c r="H7110" s="43"/>
      <c r="I7110" s="43"/>
      <c r="J7110" s="43"/>
      <c r="K7110" s="133"/>
      <c r="L7110" s="43"/>
      <c r="M7110" s="133"/>
      <c r="N7110" s="133"/>
      <c r="O7110" s="43"/>
      <c r="P7110" s="43"/>
    </row>
    <row r="7111" spans="7:16" x14ac:dyDescent="0.25">
      <c r="G7111" s="43"/>
      <c r="H7111" s="43"/>
      <c r="I7111" s="43"/>
      <c r="J7111" s="43"/>
      <c r="K7111" s="133"/>
      <c r="L7111" s="43"/>
      <c r="M7111" s="133"/>
      <c r="N7111" s="133"/>
      <c r="O7111" s="43"/>
      <c r="P7111" s="43"/>
    </row>
    <row r="7112" spans="7:16" x14ac:dyDescent="0.25">
      <c r="G7112" s="43"/>
      <c r="H7112" s="43"/>
      <c r="I7112" s="43"/>
      <c r="J7112" s="43"/>
      <c r="K7112" s="133"/>
      <c r="L7112" s="43"/>
      <c r="M7112" s="133"/>
      <c r="N7112" s="133"/>
      <c r="O7112" s="43"/>
      <c r="P7112" s="43"/>
    </row>
    <row r="7113" spans="7:16" x14ac:dyDescent="0.25">
      <c r="G7113" s="43"/>
      <c r="H7113" s="43"/>
      <c r="I7113" s="43"/>
      <c r="J7113" s="43"/>
      <c r="K7113" s="133"/>
      <c r="L7113" s="43"/>
      <c r="M7113" s="133"/>
      <c r="N7113" s="133"/>
      <c r="O7113" s="43"/>
      <c r="P7113" s="43"/>
    </row>
    <row r="7114" spans="7:16" x14ac:dyDescent="0.25">
      <c r="G7114" s="43"/>
      <c r="H7114" s="43"/>
      <c r="I7114" s="43"/>
      <c r="J7114" s="43"/>
      <c r="K7114" s="133"/>
      <c r="L7114" s="43"/>
      <c r="M7114" s="133"/>
      <c r="N7114" s="133"/>
      <c r="O7114" s="43"/>
      <c r="P7114" s="43"/>
    </row>
    <row r="7115" spans="7:16" x14ac:dyDescent="0.25">
      <c r="G7115" s="43"/>
      <c r="H7115" s="43"/>
      <c r="I7115" s="43"/>
      <c r="J7115" s="43"/>
      <c r="K7115" s="133"/>
      <c r="L7115" s="43"/>
      <c r="M7115" s="133"/>
      <c r="N7115" s="133"/>
      <c r="O7115" s="43"/>
      <c r="P7115" s="43"/>
    </row>
    <row r="7116" spans="7:16" x14ac:dyDescent="0.25">
      <c r="G7116" s="43"/>
      <c r="H7116" s="43"/>
      <c r="I7116" s="43"/>
      <c r="J7116" s="43"/>
      <c r="K7116" s="133"/>
      <c r="L7116" s="43"/>
      <c r="M7116" s="133"/>
      <c r="N7116" s="133"/>
      <c r="O7116" s="43"/>
      <c r="P7116" s="43"/>
    </row>
    <row r="7117" spans="7:16" x14ac:dyDescent="0.25">
      <c r="G7117" s="43"/>
      <c r="H7117" s="43"/>
      <c r="I7117" s="43"/>
      <c r="J7117" s="43"/>
      <c r="K7117" s="133"/>
      <c r="L7117" s="43"/>
      <c r="M7117" s="133"/>
      <c r="N7117" s="133"/>
      <c r="O7117" s="43"/>
      <c r="P7117" s="43"/>
    </row>
    <row r="7118" spans="7:16" x14ac:dyDescent="0.25">
      <c r="G7118" s="43"/>
      <c r="H7118" s="43"/>
      <c r="I7118" s="43"/>
      <c r="J7118" s="43"/>
      <c r="K7118" s="133"/>
      <c r="L7118" s="43"/>
      <c r="M7118" s="133"/>
      <c r="N7118" s="133"/>
      <c r="O7118" s="43"/>
      <c r="P7118" s="43"/>
    </row>
    <row r="7119" spans="7:16" x14ac:dyDescent="0.25">
      <c r="G7119" s="43"/>
      <c r="H7119" s="43"/>
      <c r="I7119" s="43"/>
      <c r="J7119" s="43"/>
      <c r="K7119" s="133"/>
      <c r="L7119" s="43"/>
      <c r="M7119" s="133"/>
      <c r="N7119" s="133"/>
      <c r="O7119" s="43"/>
      <c r="P7119" s="43"/>
    </row>
    <row r="7120" spans="7:16" x14ac:dyDescent="0.25">
      <c r="G7120" s="43"/>
      <c r="H7120" s="43"/>
      <c r="I7120" s="43"/>
      <c r="J7120" s="43"/>
      <c r="K7120" s="133"/>
      <c r="L7120" s="43"/>
      <c r="M7120" s="133"/>
      <c r="N7120" s="133"/>
      <c r="O7120" s="43"/>
      <c r="P7120" s="43"/>
    </row>
    <row r="7121" spans="7:16" x14ac:dyDescent="0.25">
      <c r="G7121" s="43"/>
      <c r="H7121" s="43"/>
      <c r="I7121" s="43"/>
      <c r="J7121" s="43"/>
      <c r="K7121" s="133"/>
      <c r="L7121" s="43"/>
      <c r="M7121" s="133"/>
      <c r="N7121" s="133"/>
      <c r="O7121" s="43"/>
      <c r="P7121" s="43"/>
    </row>
    <row r="7122" spans="7:16" x14ac:dyDescent="0.25">
      <c r="G7122" s="43"/>
      <c r="H7122" s="43"/>
      <c r="I7122" s="43"/>
      <c r="J7122" s="43"/>
      <c r="K7122" s="133"/>
      <c r="L7122" s="43"/>
      <c r="M7122" s="133"/>
      <c r="N7122" s="133"/>
      <c r="O7122" s="43"/>
      <c r="P7122" s="43"/>
    </row>
    <row r="7123" spans="7:16" x14ac:dyDescent="0.25">
      <c r="G7123" s="43"/>
      <c r="H7123" s="43"/>
      <c r="I7123" s="43"/>
      <c r="J7123" s="43"/>
      <c r="K7123" s="133"/>
      <c r="L7123" s="43"/>
      <c r="M7123" s="133"/>
      <c r="N7123" s="133"/>
      <c r="O7123" s="43"/>
      <c r="P7123" s="43"/>
    </row>
    <row r="7124" spans="7:16" x14ac:dyDescent="0.25">
      <c r="G7124" s="43"/>
      <c r="H7124" s="43"/>
      <c r="I7124" s="43"/>
      <c r="J7124" s="43"/>
      <c r="K7124" s="133"/>
      <c r="L7124" s="43"/>
      <c r="M7124" s="133"/>
      <c r="N7124" s="133"/>
      <c r="O7124" s="43"/>
      <c r="P7124" s="43"/>
    </row>
    <row r="7125" spans="7:16" x14ac:dyDescent="0.25">
      <c r="G7125" s="43"/>
      <c r="H7125" s="43"/>
      <c r="I7125" s="43"/>
      <c r="J7125" s="43"/>
      <c r="K7125" s="133"/>
      <c r="L7125" s="43"/>
      <c r="M7125" s="133"/>
      <c r="N7125" s="133"/>
      <c r="O7125" s="43"/>
      <c r="P7125" s="43"/>
    </row>
    <row r="7126" spans="7:16" x14ac:dyDescent="0.25">
      <c r="G7126" s="43"/>
      <c r="H7126" s="43"/>
      <c r="I7126" s="43"/>
      <c r="J7126" s="43"/>
      <c r="K7126" s="133"/>
      <c r="L7126" s="43"/>
      <c r="M7126" s="133"/>
      <c r="N7126" s="133"/>
      <c r="O7126" s="43"/>
      <c r="P7126" s="43"/>
    </row>
    <row r="7127" spans="7:16" x14ac:dyDescent="0.25">
      <c r="G7127" s="43"/>
      <c r="H7127" s="43"/>
      <c r="I7127" s="43"/>
      <c r="J7127" s="43"/>
      <c r="K7127" s="133"/>
      <c r="L7127" s="43"/>
      <c r="M7127" s="133"/>
      <c r="N7127" s="133"/>
      <c r="O7127" s="43"/>
      <c r="P7127" s="43"/>
    </row>
    <row r="7128" spans="7:16" x14ac:dyDescent="0.25">
      <c r="G7128" s="43"/>
      <c r="H7128" s="43"/>
      <c r="I7128" s="43"/>
      <c r="J7128" s="43"/>
      <c r="K7128" s="133"/>
      <c r="L7128" s="43"/>
      <c r="M7128" s="133"/>
      <c r="N7128" s="133"/>
      <c r="O7128" s="43"/>
      <c r="P7128" s="43"/>
    </row>
    <row r="7129" spans="7:16" x14ac:dyDescent="0.25">
      <c r="G7129" s="43"/>
      <c r="H7129" s="43"/>
      <c r="I7129" s="43"/>
      <c r="J7129" s="43"/>
      <c r="K7129" s="133"/>
      <c r="L7129" s="43"/>
      <c r="M7129" s="133"/>
      <c r="N7129" s="133"/>
      <c r="O7129" s="43"/>
      <c r="P7129" s="43"/>
    </row>
    <row r="7130" spans="7:16" x14ac:dyDescent="0.25">
      <c r="G7130" s="43"/>
      <c r="H7130" s="43"/>
      <c r="I7130" s="43"/>
      <c r="J7130" s="43"/>
      <c r="K7130" s="133"/>
      <c r="L7130" s="43"/>
      <c r="M7130" s="133"/>
      <c r="N7130" s="133"/>
      <c r="O7130" s="43"/>
      <c r="P7130" s="43"/>
    </row>
    <row r="7131" spans="7:16" x14ac:dyDescent="0.25">
      <c r="G7131" s="43"/>
      <c r="H7131" s="43"/>
      <c r="I7131" s="43"/>
      <c r="J7131" s="43"/>
      <c r="K7131" s="133"/>
      <c r="L7131" s="43"/>
      <c r="M7131" s="133"/>
      <c r="N7131" s="133"/>
      <c r="O7131" s="43"/>
      <c r="P7131" s="43"/>
    </row>
    <row r="7132" spans="7:16" x14ac:dyDescent="0.25">
      <c r="G7132" s="43"/>
      <c r="H7132" s="43"/>
      <c r="I7132" s="43"/>
      <c r="J7132" s="43"/>
      <c r="K7132" s="133"/>
      <c r="L7132" s="43"/>
      <c r="M7132" s="133"/>
      <c r="N7132" s="133"/>
      <c r="O7132" s="43"/>
      <c r="P7132" s="43"/>
    </row>
    <row r="7133" spans="7:16" x14ac:dyDescent="0.25">
      <c r="G7133" s="43"/>
      <c r="H7133" s="43"/>
      <c r="I7133" s="43"/>
      <c r="J7133" s="43"/>
      <c r="K7133" s="133"/>
      <c r="L7133" s="43"/>
      <c r="M7133" s="133"/>
      <c r="N7133" s="133"/>
      <c r="O7133" s="43"/>
      <c r="P7133" s="43"/>
    </row>
    <row r="7134" spans="7:16" x14ac:dyDescent="0.25">
      <c r="G7134" s="43"/>
      <c r="H7134" s="43"/>
      <c r="I7134" s="43"/>
      <c r="J7134" s="43"/>
      <c r="K7134" s="133"/>
      <c r="L7134" s="43"/>
      <c r="M7134" s="133"/>
      <c r="N7134" s="133"/>
      <c r="O7134" s="43"/>
      <c r="P7134" s="43"/>
    </row>
    <row r="7135" spans="7:16" x14ac:dyDescent="0.25">
      <c r="G7135" s="43"/>
      <c r="H7135" s="43"/>
      <c r="I7135" s="43"/>
      <c r="J7135" s="43"/>
      <c r="K7135" s="133"/>
      <c r="L7135" s="43"/>
      <c r="M7135" s="133"/>
      <c r="N7135" s="133"/>
      <c r="O7135" s="43"/>
      <c r="P7135" s="43"/>
    </row>
    <row r="7136" spans="7:16" x14ac:dyDescent="0.25">
      <c r="G7136" s="43"/>
      <c r="H7136" s="43"/>
      <c r="I7136" s="43"/>
      <c r="J7136" s="43"/>
      <c r="K7136" s="133"/>
      <c r="L7136" s="43"/>
      <c r="M7136" s="133"/>
      <c r="N7136" s="133"/>
      <c r="O7136" s="43"/>
      <c r="P7136" s="43"/>
    </row>
    <row r="7137" spans="7:16" x14ac:dyDescent="0.25">
      <c r="G7137" s="43"/>
      <c r="H7137" s="43"/>
      <c r="I7137" s="43"/>
      <c r="J7137" s="43"/>
      <c r="K7137" s="133"/>
      <c r="L7137" s="43"/>
      <c r="M7137" s="133"/>
      <c r="N7137" s="133"/>
      <c r="O7137" s="43"/>
      <c r="P7137" s="43"/>
    </row>
    <row r="7138" spans="7:16" x14ac:dyDescent="0.25">
      <c r="G7138" s="43"/>
      <c r="H7138" s="43"/>
      <c r="I7138" s="43"/>
      <c r="J7138" s="43"/>
      <c r="K7138" s="133"/>
      <c r="L7138" s="43"/>
      <c r="M7138" s="133"/>
      <c r="N7138" s="133"/>
      <c r="O7138" s="43"/>
      <c r="P7138" s="43"/>
    </row>
    <row r="7139" spans="7:16" x14ac:dyDescent="0.25">
      <c r="G7139" s="43"/>
      <c r="H7139" s="43"/>
      <c r="I7139" s="43"/>
      <c r="J7139" s="43"/>
      <c r="K7139" s="133"/>
      <c r="L7139" s="43"/>
      <c r="M7139" s="133"/>
      <c r="N7139" s="133"/>
      <c r="O7139" s="43"/>
      <c r="P7139" s="43"/>
    </row>
    <row r="7140" spans="7:16" x14ac:dyDescent="0.25">
      <c r="G7140" s="43"/>
      <c r="H7140" s="43"/>
      <c r="I7140" s="43"/>
      <c r="J7140" s="43"/>
      <c r="K7140" s="133"/>
      <c r="L7140" s="43"/>
      <c r="M7140" s="133"/>
      <c r="N7140" s="133"/>
      <c r="O7140" s="43"/>
      <c r="P7140" s="43"/>
    </row>
    <row r="7141" spans="7:16" x14ac:dyDescent="0.25">
      <c r="G7141" s="43"/>
      <c r="H7141" s="43"/>
      <c r="I7141" s="43"/>
      <c r="J7141" s="43"/>
      <c r="K7141" s="133"/>
      <c r="L7141" s="43"/>
      <c r="M7141" s="133"/>
      <c r="N7141" s="133"/>
      <c r="O7141" s="43"/>
      <c r="P7141" s="43"/>
    </row>
    <row r="7142" spans="7:16" x14ac:dyDescent="0.25">
      <c r="G7142" s="43"/>
      <c r="H7142" s="43"/>
      <c r="I7142" s="43"/>
      <c r="J7142" s="43"/>
      <c r="K7142" s="133"/>
      <c r="L7142" s="43"/>
      <c r="M7142" s="133"/>
      <c r="N7142" s="133"/>
      <c r="O7142" s="43"/>
      <c r="P7142" s="43"/>
    </row>
    <row r="7143" spans="7:16" x14ac:dyDescent="0.25">
      <c r="G7143" s="43"/>
      <c r="H7143" s="43"/>
      <c r="I7143" s="43"/>
      <c r="J7143" s="43"/>
      <c r="K7143" s="133"/>
      <c r="L7143" s="43"/>
      <c r="M7143" s="133"/>
      <c r="N7143" s="133"/>
      <c r="O7143" s="43"/>
      <c r="P7143" s="43"/>
    </row>
    <row r="7144" spans="7:16" x14ac:dyDescent="0.25">
      <c r="G7144" s="43"/>
      <c r="H7144" s="43"/>
      <c r="I7144" s="43"/>
      <c r="J7144" s="43"/>
      <c r="K7144" s="133"/>
      <c r="L7144" s="43"/>
      <c r="M7144" s="133"/>
      <c r="N7144" s="133"/>
      <c r="O7144" s="43"/>
      <c r="P7144" s="43"/>
    </row>
    <row r="7145" spans="7:16" x14ac:dyDescent="0.25">
      <c r="G7145" s="43"/>
      <c r="H7145" s="43"/>
      <c r="I7145" s="43"/>
      <c r="J7145" s="43"/>
      <c r="K7145" s="133"/>
      <c r="L7145" s="43"/>
      <c r="M7145" s="133"/>
      <c r="N7145" s="133"/>
      <c r="O7145" s="43"/>
      <c r="P7145" s="43"/>
    </row>
    <row r="7146" spans="7:16" x14ac:dyDescent="0.25">
      <c r="G7146" s="43"/>
      <c r="H7146" s="43"/>
      <c r="I7146" s="43"/>
      <c r="J7146" s="43"/>
      <c r="K7146" s="133"/>
      <c r="L7146" s="43"/>
      <c r="M7146" s="133"/>
      <c r="N7146" s="133"/>
      <c r="O7146" s="43"/>
      <c r="P7146" s="43"/>
    </row>
    <row r="7147" spans="7:16" x14ac:dyDescent="0.25">
      <c r="G7147" s="43"/>
      <c r="H7147" s="43"/>
      <c r="I7147" s="43"/>
      <c r="J7147" s="43"/>
      <c r="K7147" s="133"/>
      <c r="L7147" s="43"/>
      <c r="M7147" s="133"/>
      <c r="N7147" s="133"/>
      <c r="O7147" s="43"/>
      <c r="P7147" s="43"/>
    </row>
    <row r="7148" spans="7:16" x14ac:dyDescent="0.25">
      <c r="G7148" s="43"/>
      <c r="H7148" s="43"/>
      <c r="I7148" s="43"/>
      <c r="J7148" s="43"/>
      <c r="K7148" s="133"/>
      <c r="L7148" s="43"/>
      <c r="M7148" s="133"/>
      <c r="N7148" s="133"/>
      <c r="O7148" s="43"/>
      <c r="P7148" s="43"/>
    </row>
    <row r="7149" spans="7:16" x14ac:dyDescent="0.25">
      <c r="G7149" s="43"/>
      <c r="H7149" s="43"/>
      <c r="I7149" s="43"/>
      <c r="J7149" s="43"/>
      <c r="K7149" s="133"/>
      <c r="L7149" s="43"/>
      <c r="M7149" s="133"/>
      <c r="N7149" s="133"/>
      <c r="O7149" s="43"/>
      <c r="P7149" s="43"/>
    </row>
    <row r="7150" spans="7:16" x14ac:dyDescent="0.25">
      <c r="G7150" s="43"/>
      <c r="H7150" s="43"/>
      <c r="I7150" s="43"/>
      <c r="J7150" s="43"/>
      <c r="K7150" s="133"/>
      <c r="L7150" s="43"/>
      <c r="M7150" s="133"/>
      <c r="N7150" s="133"/>
      <c r="O7150" s="43"/>
      <c r="P7150" s="43"/>
    </row>
    <row r="7151" spans="7:16" x14ac:dyDescent="0.25">
      <c r="G7151" s="43"/>
      <c r="H7151" s="43"/>
      <c r="I7151" s="43"/>
      <c r="J7151" s="43"/>
      <c r="K7151" s="133"/>
      <c r="L7151" s="43"/>
      <c r="M7151" s="133"/>
      <c r="N7151" s="133"/>
      <c r="O7151" s="43"/>
      <c r="P7151" s="43"/>
    </row>
    <row r="7152" spans="7:16" x14ac:dyDescent="0.25">
      <c r="G7152" s="43"/>
      <c r="H7152" s="43"/>
      <c r="I7152" s="43"/>
      <c r="J7152" s="43"/>
      <c r="K7152" s="133"/>
      <c r="L7152" s="43"/>
      <c r="M7152" s="133"/>
      <c r="N7152" s="133"/>
      <c r="O7152" s="43"/>
      <c r="P7152" s="43"/>
    </row>
    <row r="7153" spans="7:16" x14ac:dyDescent="0.25">
      <c r="G7153" s="43"/>
      <c r="H7153" s="43"/>
      <c r="I7153" s="43"/>
      <c r="J7153" s="43"/>
      <c r="K7153" s="133"/>
      <c r="L7153" s="43"/>
      <c r="M7153" s="133"/>
      <c r="N7153" s="133"/>
      <c r="O7153" s="43"/>
      <c r="P7153" s="43"/>
    </row>
    <row r="7154" spans="7:16" x14ac:dyDescent="0.25">
      <c r="G7154" s="43"/>
      <c r="H7154" s="43"/>
      <c r="I7154" s="43"/>
      <c r="J7154" s="43"/>
      <c r="K7154" s="133"/>
      <c r="L7154" s="43"/>
      <c r="M7154" s="133"/>
      <c r="N7154" s="133"/>
      <c r="O7154" s="43"/>
      <c r="P7154" s="43"/>
    </row>
    <row r="7155" spans="7:16" x14ac:dyDescent="0.25">
      <c r="G7155" s="43"/>
      <c r="H7155" s="43"/>
      <c r="I7155" s="43"/>
      <c r="J7155" s="43"/>
      <c r="K7155" s="133"/>
      <c r="L7155" s="43"/>
      <c r="M7155" s="133"/>
      <c r="N7155" s="133"/>
      <c r="O7155" s="43"/>
      <c r="P7155" s="43"/>
    </row>
    <row r="7156" spans="7:16" x14ac:dyDescent="0.25">
      <c r="G7156" s="43"/>
      <c r="H7156" s="43"/>
      <c r="I7156" s="43"/>
      <c r="J7156" s="43"/>
      <c r="K7156" s="133"/>
      <c r="L7156" s="43"/>
      <c r="M7156" s="133"/>
      <c r="N7156" s="133"/>
      <c r="O7156" s="43"/>
      <c r="P7156" s="43"/>
    </row>
    <row r="7157" spans="7:16" x14ac:dyDescent="0.25">
      <c r="G7157" s="43"/>
      <c r="H7157" s="43"/>
      <c r="I7157" s="43"/>
      <c r="J7157" s="43"/>
      <c r="K7157" s="133"/>
      <c r="L7157" s="43"/>
      <c r="M7157" s="133"/>
      <c r="N7157" s="133"/>
      <c r="O7157" s="43"/>
      <c r="P7157" s="43"/>
    </row>
    <row r="7158" spans="7:16" x14ac:dyDescent="0.25">
      <c r="G7158" s="43"/>
      <c r="H7158" s="43"/>
      <c r="I7158" s="43"/>
      <c r="J7158" s="43"/>
      <c r="K7158" s="133"/>
      <c r="L7158" s="43"/>
      <c r="M7158" s="133"/>
      <c r="N7158" s="133"/>
      <c r="O7158" s="43"/>
      <c r="P7158" s="43"/>
    </row>
    <row r="7159" spans="7:16" x14ac:dyDescent="0.25">
      <c r="G7159" s="43"/>
      <c r="H7159" s="43"/>
      <c r="I7159" s="43"/>
      <c r="J7159" s="43"/>
      <c r="K7159" s="133"/>
      <c r="L7159" s="43"/>
      <c r="M7159" s="133"/>
      <c r="N7159" s="133"/>
      <c r="O7159" s="43"/>
      <c r="P7159" s="43"/>
    </row>
    <row r="7160" spans="7:16" x14ac:dyDescent="0.25">
      <c r="G7160" s="43"/>
      <c r="H7160" s="43"/>
      <c r="I7160" s="43"/>
      <c r="J7160" s="43"/>
      <c r="K7160" s="133"/>
      <c r="L7160" s="43"/>
      <c r="M7160" s="133"/>
      <c r="N7160" s="133"/>
      <c r="O7160" s="43"/>
      <c r="P7160" s="43"/>
    </row>
    <row r="7161" spans="7:16" x14ac:dyDescent="0.25">
      <c r="G7161" s="43"/>
      <c r="H7161" s="43"/>
      <c r="I7161" s="43"/>
      <c r="J7161" s="43"/>
      <c r="K7161" s="133"/>
      <c r="L7161" s="43"/>
      <c r="M7161" s="133"/>
      <c r="N7161" s="133"/>
      <c r="O7161" s="43"/>
      <c r="P7161" s="43"/>
    </row>
    <row r="7162" spans="7:16" x14ac:dyDescent="0.25">
      <c r="G7162" s="43"/>
      <c r="H7162" s="43"/>
      <c r="I7162" s="43"/>
      <c r="J7162" s="43"/>
      <c r="K7162" s="133"/>
      <c r="L7162" s="43"/>
      <c r="M7162" s="133"/>
      <c r="N7162" s="133"/>
      <c r="O7162" s="43"/>
      <c r="P7162" s="43"/>
    </row>
    <row r="7163" spans="7:16" x14ac:dyDescent="0.25">
      <c r="G7163" s="43"/>
      <c r="H7163" s="43"/>
      <c r="I7163" s="43"/>
      <c r="J7163" s="43"/>
      <c r="K7163" s="133"/>
      <c r="L7163" s="43"/>
      <c r="M7163" s="133"/>
      <c r="N7163" s="133"/>
      <c r="O7163" s="43"/>
      <c r="P7163" s="43"/>
    </row>
    <row r="7164" spans="7:16" x14ac:dyDescent="0.25">
      <c r="G7164" s="43"/>
      <c r="H7164" s="43"/>
      <c r="I7164" s="43"/>
      <c r="J7164" s="43"/>
      <c r="K7164" s="133"/>
      <c r="L7164" s="43"/>
      <c r="M7164" s="133"/>
      <c r="N7164" s="133"/>
      <c r="O7164" s="43"/>
      <c r="P7164" s="43"/>
    </row>
    <row r="7165" spans="7:16" x14ac:dyDescent="0.25">
      <c r="G7165" s="43"/>
      <c r="H7165" s="43"/>
      <c r="I7165" s="43"/>
      <c r="J7165" s="43"/>
      <c r="K7165" s="133"/>
      <c r="L7165" s="43"/>
      <c r="M7165" s="133"/>
      <c r="N7165" s="133"/>
      <c r="O7165" s="43"/>
      <c r="P7165" s="43"/>
    </row>
    <row r="7166" spans="7:16" x14ac:dyDescent="0.25">
      <c r="G7166" s="43"/>
      <c r="H7166" s="43"/>
      <c r="I7166" s="43"/>
      <c r="J7166" s="43"/>
      <c r="K7166" s="133"/>
      <c r="L7166" s="43"/>
      <c r="M7166" s="133"/>
      <c r="N7166" s="133"/>
      <c r="O7166" s="43"/>
      <c r="P7166" s="43"/>
    </row>
    <row r="7167" spans="7:16" x14ac:dyDescent="0.25">
      <c r="G7167" s="43"/>
      <c r="H7167" s="43"/>
      <c r="I7167" s="43"/>
      <c r="J7167" s="43"/>
      <c r="K7167" s="133"/>
      <c r="L7167" s="43"/>
      <c r="M7167" s="133"/>
      <c r="N7167" s="133"/>
      <c r="O7167" s="43"/>
      <c r="P7167" s="43"/>
    </row>
    <row r="7168" spans="7:16" x14ac:dyDescent="0.25">
      <c r="G7168" s="43"/>
      <c r="H7168" s="43"/>
      <c r="I7168" s="43"/>
      <c r="J7168" s="43"/>
      <c r="K7168" s="133"/>
      <c r="L7168" s="43"/>
      <c r="M7168" s="133"/>
      <c r="N7168" s="133"/>
      <c r="O7168" s="43"/>
      <c r="P7168" s="43"/>
    </row>
    <row r="7169" spans="7:16" x14ac:dyDescent="0.25">
      <c r="G7169" s="43"/>
      <c r="H7169" s="43"/>
      <c r="I7169" s="43"/>
      <c r="J7169" s="43"/>
      <c r="K7169" s="133"/>
      <c r="L7169" s="43"/>
      <c r="M7169" s="133"/>
      <c r="N7169" s="133"/>
      <c r="O7169" s="43"/>
      <c r="P7169" s="43"/>
    </row>
    <row r="7170" spans="7:16" x14ac:dyDescent="0.25">
      <c r="G7170" s="43"/>
      <c r="H7170" s="43"/>
      <c r="I7170" s="43"/>
      <c r="J7170" s="43"/>
      <c r="K7170" s="133"/>
      <c r="L7170" s="43"/>
      <c r="M7170" s="133"/>
      <c r="N7170" s="133"/>
      <c r="O7170" s="43"/>
      <c r="P7170" s="43"/>
    </row>
    <row r="7171" spans="7:16" x14ac:dyDescent="0.25">
      <c r="G7171" s="43"/>
      <c r="H7171" s="43"/>
      <c r="I7171" s="43"/>
      <c r="J7171" s="43"/>
      <c r="K7171" s="133"/>
      <c r="L7171" s="43"/>
      <c r="M7171" s="133"/>
      <c r="N7171" s="133"/>
      <c r="O7171" s="43"/>
      <c r="P7171" s="43"/>
    </row>
    <row r="7172" spans="7:16" x14ac:dyDescent="0.25">
      <c r="G7172" s="43"/>
      <c r="H7172" s="43"/>
      <c r="I7172" s="43"/>
      <c r="J7172" s="43"/>
      <c r="K7172" s="133"/>
      <c r="L7172" s="43"/>
      <c r="M7172" s="133"/>
      <c r="N7172" s="133"/>
      <c r="O7172" s="43"/>
      <c r="P7172" s="43"/>
    </row>
    <row r="7173" spans="7:16" x14ac:dyDescent="0.25">
      <c r="G7173" s="43"/>
      <c r="H7173" s="43"/>
      <c r="I7173" s="43"/>
      <c r="J7173" s="43"/>
      <c r="K7173" s="133"/>
      <c r="L7173" s="43"/>
      <c r="M7173" s="133"/>
      <c r="N7173" s="133"/>
      <c r="O7173" s="43"/>
      <c r="P7173" s="43"/>
    </row>
    <row r="7174" spans="7:16" x14ac:dyDescent="0.25">
      <c r="G7174" s="43"/>
      <c r="H7174" s="43"/>
      <c r="I7174" s="43"/>
      <c r="J7174" s="43"/>
      <c r="K7174" s="133"/>
      <c r="L7174" s="43"/>
      <c r="M7174" s="133"/>
      <c r="N7174" s="133"/>
      <c r="O7174" s="43"/>
      <c r="P7174" s="43"/>
    </row>
    <row r="7175" spans="7:16" x14ac:dyDescent="0.25">
      <c r="G7175" s="43"/>
      <c r="H7175" s="43"/>
      <c r="I7175" s="43"/>
      <c r="J7175" s="43"/>
      <c r="K7175" s="133"/>
      <c r="L7175" s="43"/>
      <c r="M7175" s="133"/>
      <c r="N7175" s="133"/>
      <c r="O7175" s="43"/>
      <c r="P7175" s="43"/>
    </row>
    <row r="7176" spans="7:16" x14ac:dyDescent="0.25">
      <c r="G7176" s="43"/>
      <c r="H7176" s="43"/>
      <c r="I7176" s="43"/>
      <c r="J7176" s="43"/>
      <c r="K7176" s="133"/>
      <c r="L7176" s="43"/>
      <c r="M7176" s="133"/>
      <c r="N7176" s="133"/>
      <c r="O7176" s="43"/>
      <c r="P7176" s="43"/>
    </row>
    <row r="7177" spans="7:16" x14ac:dyDescent="0.25">
      <c r="G7177" s="43"/>
      <c r="H7177" s="43"/>
      <c r="I7177" s="43"/>
      <c r="J7177" s="43"/>
      <c r="K7177" s="133"/>
      <c r="L7177" s="43"/>
      <c r="M7177" s="133"/>
      <c r="N7177" s="133"/>
      <c r="O7177" s="43"/>
      <c r="P7177" s="43"/>
    </row>
    <row r="7178" spans="7:16" x14ac:dyDescent="0.25">
      <c r="G7178" s="43"/>
      <c r="H7178" s="43"/>
      <c r="I7178" s="43"/>
      <c r="J7178" s="43"/>
      <c r="K7178" s="133"/>
      <c r="L7178" s="43"/>
      <c r="M7178" s="133"/>
      <c r="N7178" s="133"/>
      <c r="O7178" s="43"/>
      <c r="P7178" s="43"/>
    </row>
    <row r="7179" spans="7:16" x14ac:dyDescent="0.25">
      <c r="G7179" s="43"/>
      <c r="H7179" s="43"/>
      <c r="I7179" s="43"/>
      <c r="J7179" s="43"/>
      <c r="K7179" s="133"/>
      <c r="L7179" s="43"/>
      <c r="M7179" s="133"/>
      <c r="N7179" s="133"/>
      <c r="O7179" s="43"/>
      <c r="P7179" s="43"/>
    </row>
    <row r="7180" spans="7:16" x14ac:dyDescent="0.25">
      <c r="G7180" s="43"/>
      <c r="H7180" s="43"/>
      <c r="I7180" s="43"/>
      <c r="J7180" s="43"/>
      <c r="K7180" s="133"/>
      <c r="L7180" s="43"/>
      <c r="M7180" s="133"/>
      <c r="N7180" s="133"/>
      <c r="O7180" s="43"/>
      <c r="P7180" s="43"/>
    </row>
    <row r="7181" spans="7:16" x14ac:dyDescent="0.25">
      <c r="G7181" s="43"/>
      <c r="H7181" s="43"/>
      <c r="I7181" s="43"/>
      <c r="J7181" s="43"/>
      <c r="K7181" s="133"/>
      <c r="L7181" s="43"/>
      <c r="M7181" s="133"/>
      <c r="N7181" s="133"/>
      <c r="O7181" s="43"/>
      <c r="P7181" s="43"/>
    </row>
    <row r="7182" spans="7:16" x14ac:dyDescent="0.25">
      <c r="G7182" s="43"/>
      <c r="H7182" s="43"/>
      <c r="I7182" s="43"/>
      <c r="J7182" s="43"/>
      <c r="K7182" s="133"/>
      <c r="L7182" s="43"/>
      <c r="M7182" s="133"/>
      <c r="N7182" s="133"/>
      <c r="O7182" s="43"/>
      <c r="P7182" s="43"/>
    </row>
    <row r="7183" spans="7:16" x14ac:dyDescent="0.25">
      <c r="G7183" s="43"/>
      <c r="H7183" s="43"/>
      <c r="I7183" s="43"/>
      <c r="J7183" s="43"/>
      <c r="K7183" s="133"/>
      <c r="L7183" s="43"/>
      <c r="M7183" s="133"/>
      <c r="N7183" s="133"/>
      <c r="O7183" s="43"/>
      <c r="P7183" s="43"/>
    </row>
    <row r="7184" spans="7:16" x14ac:dyDescent="0.25">
      <c r="G7184" s="43"/>
      <c r="H7184" s="43"/>
      <c r="I7184" s="43"/>
      <c r="J7184" s="43"/>
      <c r="K7184" s="133"/>
      <c r="L7184" s="43"/>
      <c r="M7184" s="133"/>
      <c r="N7184" s="133"/>
      <c r="O7184" s="43"/>
      <c r="P7184" s="43"/>
    </row>
    <row r="7185" spans="7:16" x14ac:dyDescent="0.25">
      <c r="G7185" s="43"/>
      <c r="H7185" s="43"/>
      <c r="I7185" s="43"/>
      <c r="J7185" s="43"/>
      <c r="K7185" s="133"/>
      <c r="L7185" s="43"/>
      <c r="M7185" s="133"/>
      <c r="N7185" s="133"/>
      <c r="O7185" s="43"/>
      <c r="P7185" s="43"/>
    </row>
    <row r="7186" spans="7:16" x14ac:dyDescent="0.25">
      <c r="G7186" s="43"/>
      <c r="H7186" s="43"/>
      <c r="I7186" s="43"/>
      <c r="J7186" s="43"/>
      <c r="K7186" s="133"/>
      <c r="L7186" s="43"/>
      <c r="M7186" s="133"/>
      <c r="N7186" s="133"/>
      <c r="O7186" s="43"/>
      <c r="P7186" s="43"/>
    </row>
    <row r="7187" spans="7:16" x14ac:dyDescent="0.25">
      <c r="G7187" s="43"/>
      <c r="H7187" s="43"/>
      <c r="I7187" s="43"/>
      <c r="J7187" s="43"/>
      <c r="K7187" s="133"/>
      <c r="L7187" s="43"/>
      <c r="M7187" s="133"/>
      <c r="N7187" s="133"/>
      <c r="O7187" s="43"/>
      <c r="P7187" s="43"/>
    </row>
    <row r="7188" spans="7:16" x14ac:dyDescent="0.25">
      <c r="G7188" s="43"/>
      <c r="H7188" s="43"/>
      <c r="I7188" s="43"/>
      <c r="J7188" s="43"/>
      <c r="K7188" s="133"/>
      <c r="L7188" s="43"/>
      <c r="M7188" s="133"/>
      <c r="N7188" s="133"/>
      <c r="O7188" s="43"/>
      <c r="P7188" s="43"/>
    </row>
    <row r="7189" spans="7:16" x14ac:dyDescent="0.25">
      <c r="G7189" s="43"/>
      <c r="H7189" s="43"/>
      <c r="I7189" s="43"/>
      <c r="J7189" s="43"/>
      <c r="K7189" s="133"/>
      <c r="L7189" s="43"/>
      <c r="M7189" s="133"/>
      <c r="N7189" s="133"/>
      <c r="O7189" s="43"/>
      <c r="P7189" s="43"/>
    </row>
    <row r="7190" spans="7:16" x14ac:dyDescent="0.25">
      <c r="G7190" s="43"/>
      <c r="H7190" s="43"/>
      <c r="I7190" s="43"/>
      <c r="J7190" s="43"/>
      <c r="K7190" s="133"/>
      <c r="L7190" s="43"/>
      <c r="M7190" s="133"/>
      <c r="N7190" s="133"/>
      <c r="O7190" s="43"/>
      <c r="P7190" s="43"/>
    </row>
    <row r="7191" spans="7:16" x14ac:dyDescent="0.25">
      <c r="G7191" s="43"/>
      <c r="H7191" s="43"/>
      <c r="I7191" s="43"/>
      <c r="J7191" s="43"/>
      <c r="K7191" s="133"/>
      <c r="L7191" s="43"/>
      <c r="M7191" s="133"/>
      <c r="N7191" s="133"/>
      <c r="O7191" s="43"/>
      <c r="P7191" s="43"/>
    </row>
    <row r="7192" spans="7:16" x14ac:dyDescent="0.25">
      <c r="G7192" s="43"/>
      <c r="H7192" s="43"/>
      <c r="I7192" s="43"/>
      <c r="J7192" s="43"/>
      <c r="K7192" s="133"/>
      <c r="L7192" s="43"/>
      <c r="M7192" s="133"/>
      <c r="N7192" s="133"/>
      <c r="O7192" s="43"/>
      <c r="P7192" s="43"/>
    </row>
    <row r="7193" spans="7:16" x14ac:dyDescent="0.25">
      <c r="G7193" s="43"/>
      <c r="H7193" s="43"/>
      <c r="I7193" s="43"/>
      <c r="J7193" s="43"/>
      <c r="K7193" s="133"/>
      <c r="L7193" s="43"/>
      <c r="M7193" s="133"/>
      <c r="N7193" s="133"/>
      <c r="O7193" s="43"/>
      <c r="P7193" s="43"/>
    </row>
    <row r="7194" spans="7:16" x14ac:dyDescent="0.25">
      <c r="G7194" s="43"/>
      <c r="H7194" s="43"/>
      <c r="I7194" s="43"/>
      <c r="J7194" s="43"/>
      <c r="K7194" s="133"/>
      <c r="L7194" s="43"/>
      <c r="M7194" s="133"/>
      <c r="N7194" s="133"/>
      <c r="O7194" s="43"/>
      <c r="P7194" s="43"/>
    </row>
    <row r="7195" spans="7:16" x14ac:dyDescent="0.25">
      <c r="G7195" s="43"/>
      <c r="H7195" s="43"/>
      <c r="I7195" s="43"/>
      <c r="J7195" s="43"/>
      <c r="K7195" s="133"/>
      <c r="L7195" s="43"/>
      <c r="M7195" s="133"/>
      <c r="N7195" s="133"/>
      <c r="O7195" s="43"/>
      <c r="P7195" s="43"/>
    </row>
    <row r="7196" spans="7:16" x14ac:dyDescent="0.25">
      <c r="G7196" s="43"/>
      <c r="H7196" s="43"/>
      <c r="I7196" s="43"/>
      <c r="J7196" s="43"/>
      <c r="K7196" s="133"/>
      <c r="L7196" s="43"/>
      <c r="M7196" s="133"/>
      <c r="N7196" s="133"/>
      <c r="O7196" s="43"/>
      <c r="P7196" s="43"/>
    </row>
    <row r="7197" spans="7:16" x14ac:dyDescent="0.25">
      <c r="G7197" s="43"/>
      <c r="H7197" s="43"/>
      <c r="I7197" s="43"/>
      <c r="J7197" s="43"/>
      <c r="K7197" s="133"/>
      <c r="L7197" s="43"/>
      <c r="M7197" s="133"/>
      <c r="N7197" s="133"/>
      <c r="O7197" s="43"/>
      <c r="P7197" s="43"/>
    </row>
    <row r="7198" spans="7:16" x14ac:dyDescent="0.25">
      <c r="G7198" s="43"/>
      <c r="H7198" s="43"/>
      <c r="I7198" s="43"/>
      <c r="J7198" s="43"/>
      <c r="K7198" s="133"/>
      <c r="L7198" s="43"/>
      <c r="M7198" s="133"/>
      <c r="N7198" s="133"/>
      <c r="O7198" s="43"/>
      <c r="P7198" s="43"/>
    </row>
    <row r="7199" spans="7:16" x14ac:dyDescent="0.25">
      <c r="G7199" s="43"/>
      <c r="H7199" s="43"/>
      <c r="I7199" s="43"/>
      <c r="J7199" s="43"/>
      <c r="K7199" s="133"/>
      <c r="L7199" s="43"/>
      <c r="M7199" s="133"/>
      <c r="N7199" s="133"/>
      <c r="O7199" s="43"/>
      <c r="P7199" s="43"/>
    </row>
    <row r="7200" spans="7:16" x14ac:dyDescent="0.25">
      <c r="G7200" s="43"/>
      <c r="H7200" s="43"/>
      <c r="I7200" s="43"/>
      <c r="J7200" s="43"/>
      <c r="K7200" s="133"/>
      <c r="L7200" s="43"/>
      <c r="M7200" s="133"/>
      <c r="N7200" s="133"/>
      <c r="O7200" s="43"/>
      <c r="P7200" s="43"/>
    </row>
    <row r="7201" spans="7:16" x14ac:dyDescent="0.25">
      <c r="G7201" s="43"/>
      <c r="H7201" s="43"/>
      <c r="I7201" s="43"/>
      <c r="J7201" s="43"/>
      <c r="K7201" s="133"/>
      <c r="L7201" s="43"/>
      <c r="M7201" s="133"/>
      <c r="N7201" s="133"/>
      <c r="O7201" s="43"/>
      <c r="P7201" s="43"/>
    </row>
    <row r="7202" spans="7:16" x14ac:dyDescent="0.25">
      <c r="G7202" s="43"/>
      <c r="H7202" s="43"/>
      <c r="I7202" s="43"/>
      <c r="J7202" s="43"/>
      <c r="K7202" s="133"/>
      <c r="L7202" s="43"/>
      <c r="M7202" s="133"/>
      <c r="N7202" s="133"/>
      <c r="O7202" s="43"/>
      <c r="P7202" s="43"/>
    </row>
    <row r="7203" spans="7:16" x14ac:dyDescent="0.25">
      <c r="G7203" s="43"/>
      <c r="H7203" s="43"/>
      <c r="I7203" s="43"/>
      <c r="J7203" s="43"/>
      <c r="K7203" s="133"/>
      <c r="L7203" s="43"/>
      <c r="M7203" s="133"/>
      <c r="N7203" s="133"/>
      <c r="O7203" s="43"/>
      <c r="P7203" s="43"/>
    </row>
    <row r="7204" spans="7:16" x14ac:dyDescent="0.25">
      <c r="G7204" s="43"/>
      <c r="H7204" s="43"/>
      <c r="I7204" s="43"/>
      <c r="J7204" s="43"/>
      <c r="K7204" s="133"/>
      <c r="L7204" s="43"/>
      <c r="M7204" s="133"/>
      <c r="N7204" s="133"/>
      <c r="O7204" s="43"/>
      <c r="P7204" s="43"/>
    </row>
    <row r="7205" spans="7:16" x14ac:dyDescent="0.25">
      <c r="G7205" s="43"/>
      <c r="H7205" s="43"/>
      <c r="I7205" s="43"/>
      <c r="J7205" s="43"/>
      <c r="K7205" s="133"/>
      <c r="L7205" s="43"/>
      <c r="M7205" s="133"/>
      <c r="N7205" s="133"/>
      <c r="O7205" s="43"/>
      <c r="P7205" s="43"/>
    </row>
    <row r="7206" spans="7:16" x14ac:dyDescent="0.25">
      <c r="G7206" s="43"/>
      <c r="H7206" s="43"/>
      <c r="I7206" s="43"/>
      <c r="J7206" s="43"/>
      <c r="K7206" s="133"/>
      <c r="L7206" s="43"/>
      <c r="M7206" s="133"/>
      <c r="N7206" s="133"/>
      <c r="O7206" s="43"/>
      <c r="P7206" s="43"/>
    </row>
    <row r="7207" spans="7:16" x14ac:dyDescent="0.25">
      <c r="G7207" s="43"/>
      <c r="H7207" s="43"/>
      <c r="I7207" s="43"/>
      <c r="J7207" s="43"/>
      <c r="K7207" s="133"/>
      <c r="L7207" s="43"/>
      <c r="M7207" s="133"/>
      <c r="N7207" s="133"/>
      <c r="O7207" s="43"/>
      <c r="P7207" s="43"/>
    </row>
    <row r="7208" spans="7:16" x14ac:dyDescent="0.25">
      <c r="G7208" s="43"/>
      <c r="H7208" s="43"/>
      <c r="I7208" s="43"/>
      <c r="J7208" s="43"/>
      <c r="K7208" s="133"/>
      <c r="L7208" s="43"/>
      <c r="M7208" s="133"/>
      <c r="N7208" s="133"/>
      <c r="O7208" s="43"/>
      <c r="P7208" s="43"/>
    </row>
    <row r="7209" spans="7:16" x14ac:dyDescent="0.25">
      <c r="G7209" s="43"/>
      <c r="H7209" s="43"/>
      <c r="I7209" s="43"/>
      <c r="J7209" s="43"/>
      <c r="K7209" s="133"/>
      <c r="L7209" s="43"/>
      <c r="M7209" s="133"/>
      <c r="N7209" s="133"/>
      <c r="O7209" s="43"/>
      <c r="P7209" s="43"/>
    </row>
    <row r="7210" spans="7:16" x14ac:dyDescent="0.25">
      <c r="G7210" s="43"/>
      <c r="H7210" s="43"/>
      <c r="I7210" s="43"/>
      <c r="J7210" s="43"/>
      <c r="K7210" s="133"/>
      <c r="L7210" s="43"/>
      <c r="M7210" s="133"/>
      <c r="N7210" s="133"/>
      <c r="O7210" s="43"/>
      <c r="P7210" s="43"/>
    </row>
    <row r="7211" spans="7:16" x14ac:dyDescent="0.25">
      <c r="G7211" s="43"/>
      <c r="H7211" s="43"/>
      <c r="I7211" s="43"/>
      <c r="J7211" s="43"/>
      <c r="K7211" s="133"/>
      <c r="L7211" s="43"/>
      <c r="M7211" s="133"/>
      <c r="N7211" s="133"/>
      <c r="O7211" s="43"/>
      <c r="P7211" s="43"/>
    </row>
    <row r="7212" spans="7:16" x14ac:dyDescent="0.25">
      <c r="G7212" s="43"/>
      <c r="H7212" s="43"/>
      <c r="I7212" s="43"/>
      <c r="J7212" s="43"/>
      <c r="K7212" s="133"/>
      <c r="L7212" s="43"/>
      <c r="M7212" s="133"/>
      <c r="N7212" s="133"/>
      <c r="O7212" s="43"/>
      <c r="P7212" s="43"/>
    </row>
    <row r="7213" spans="7:16" x14ac:dyDescent="0.25">
      <c r="G7213" s="43"/>
      <c r="H7213" s="43"/>
      <c r="I7213" s="43"/>
      <c r="J7213" s="43"/>
      <c r="K7213" s="133"/>
      <c r="L7213" s="43"/>
      <c r="M7213" s="133"/>
      <c r="N7213" s="133"/>
      <c r="O7213" s="43"/>
      <c r="P7213" s="43"/>
    </row>
    <row r="7214" spans="7:16" x14ac:dyDescent="0.25">
      <c r="G7214" s="43"/>
      <c r="H7214" s="43"/>
      <c r="I7214" s="43"/>
      <c r="J7214" s="43"/>
      <c r="K7214" s="133"/>
      <c r="L7214" s="43"/>
      <c r="M7214" s="133"/>
      <c r="N7214" s="133"/>
      <c r="O7214" s="43"/>
      <c r="P7214" s="43"/>
    </row>
    <row r="7215" spans="7:16" x14ac:dyDescent="0.25">
      <c r="G7215" s="43"/>
      <c r="H7215" s="43"/>
      <c r="I7215" s="43"/>
      <c r="J7215" s="43"/>
      <c r="K7215" s="133"/>
      <c r="L7215" s="43"/>
      <c r="M7215" s="133"/>
      <c r="N7215" s="133"/>
      <c r="O7215" s="43"/>
      <c r="P7215" s="43"/>
    </row>
    <row r="7216" spans="7:16" x14ac:dyDescent="0.25">
      <c r="G7216" s="43"/>
      <c r="H7216" s="43"/>
      <c r="I7216" s="43"/>
      <c r="J7216" s="43"/>
      <c r="K7216" s="133"/>
      <c r="L7216" s="43"/>
      <c r="M7216" s="133"/>
      <c r="N7216" s="133"/>
      <c r="O7216" s="43"/>
      <c r="P7216" s="43"/>
    </row>
    <row r="7217" spans="7:16" x14ac:dyDescent="0.25">
      <c r="G7217" s="43"/>
      <c r="H7217" s="43"/>
      <c r="I7217" s="43"/>
      <c r="J7217" s="43"/>
      <c r="K7217" s="133"/>
      <c r="L7217" s="43"/>
      <c r="M7217" s="133"/>
      <c r="N7217" s="133"/>
      <c r="O7217" s="43"/>
      <c r="P7217" s="43"/>
    </row>
    <row r="7218" spans="7:16" x14ac:dyDescent="0.25">
      <c r="G7218" s="43"/>
      <c r="H7218" s="43"/>
      <c r="I7218" s="43"/>
      <c r="J7218" s="43"/>
      <c r="K7218" s="133"/>
      <c r="L7218" s="43"/>
      <c r="M7218" s="133"/>
      <c r="N7218" s="133"/>
      <c r="O7218" s="43"/>
      <c r="P7218" s="43"/>
    </row>
    <row r="7219" spans="7:16" x14ac:dyDescent="0.25">
      <c r="G7219" s="43"/>
      <c r="H7219" s="43"/>
      <c r="I7219" s="43"/>
      <c r="J7219" s="43"/>
      <c r="K7219" s="133"/>
      <c r="L7219" s="43"/>
      <c r="M7219" s="133"/>
      <c r="N7219" s="133"/>
      <c r="O7219" s="43"/>
      <c r="P7219" s="43"/>
    </row>
    <row r="7220" spans="7:16" x14ac:dyDescent="0.25">
      <c r="G7220" s="43"/>
      <c r="H7220" s="43"/>
      <c r="I7220" s="43"/>
      <c r="J7220" s="43"/>
      <c r="K7220" s="133"/>
      <c r="L7220" s="43"/>
      <c r="M7220" s="133"/>
      <c r="N7220" s="133"/>
      <c r="O7220" s="43"/>
      <c r="P7220" s="43"/>
    </row>
    <row r="7221" spans="7:16" x14ac:dyDescent="0.25">
      <c r="G7221" s="43"/>
      <c r="H7221" s="43"/>
      <c r="I7221" s="43"/>
      <c r="J7221" s="43"/>
      <c r="K7221" s="133"/>
      <c r="L7221" s="43"/>
      <c r="M7221" s="133"/>
      <c r="N7221" s="133"/>
      <c r="O7221" s="43"/>
      <c r="P7221" s="43"/>
    </row>
    <row r="7222" spans="7:16" x14ac:dyDescent="0.25">
      <c r="G7222" s="43"/>
      <c r="H7222" s="43"/>
      <c r="I7222" s="43"/>
      <c r="J7222" s="43"/>
      <c r="K7222" s="133"/>
      <c r="L7222" s="43"/>
      <c r="M7222" s="133"/>
      <c r="N7222" s="133"/>
      <c r="O7222" s="43"/>
      <c r="P7222" s="43"/>
    </row>
    <row r="7223" spans="7:16" x14ac:dyDescent="0.25">
      <c r="G7223" s="43"/>
      <c r="H7223" s="43"/>
      <c r="I7223" s="43"/>
      <c r="J7223" s="43"/>
      <c r="K7223" s="133"/>
      <c r="L7223" s="43"/>
      <c r="M7223" s="133"/>
      <c r="N7223" s="133"/>
      <c r="O7223" s="43"/>
      <c r="P7223" s="43"/>
    </row>
    <row r="7224" spans="7:16" x14ac:dyDescent="0.25">
      <c r="G7224" s="43"/>
      <c r="H7224" s="43"/>
      <c r="I7224" s="43"/>
      <c r="J7224" s="43"/>
      <c r="K7224" s="133"/>
      <c r="L7224" s="43"/>
      <c r="M7224" s="133"/>
      <c r="N7224" s="133"/>
      <c r="O7224" s="43"/>
      <c r="P7224" s="43"/>
    </row>
    <row r="7225" spans="7:16" x14ac:dyDescent="0.25">
      <c r="G7225" s="43"/>
      <c r="H7225" s="43"/>
      <c r="I7225" s="43"/>
      <c r="J7225" s="43"/>
      <c r="K7225" s="133"/>
      <c r="L7225" s="43"/>
      <c r="M7225" s="133"/>
      <c r="N7225" s="133"/>
      <c r="O7225" s="43"/>
      <c r="P7225" s="43"/>
    </row>
    <row r="7226" spans="7:16" x14ac:dyDescent="0.25">
      <c r="G7226" s="43"/>
      <c r="H7226" s="43"/>
      <c r="I7226" s="43"/>
      <c r="J7226" s="43"/>
      <c r="K7226" s="133"/>
      <c r="L7226" s="43"/>
      <c r="M7226" s="133"/>
      <c r="N7226" s="133"/>
      <c r="O7226" s="43"/>
      <c r="P7226" s="43"/>
    </row>
    <row r="7227" spans="7:16" x14ac:dyDescent="0.25">
      <c r="G7227" s="43"/>
      <c r="H7227" s="43"/>
      <c r="I7227" s="43"/>
      <c r="J7227" s="43"/>
      <c r="K7227" s="133"/>
      <c r="L7227" s="43"/>
      <c r="M7227" s="133"/>
      <c r="N7227" s="133"/>
      <c r="O7227" s="43"/>
      <c r="P7227" s="43"/>
    </row>
    <row r="7228" spans="7:16" x14ac:dyDescent="0.25">
      <c r="G7228" s="43"/>
      <c r="H7228" s="43"/>
      <c r="I7228" s="43"/>
      <c r="J7228" s="43"/>
      <c r="K7228" s="133"/>
      <c r="L7228" s="43"/>
      <c r="M7228" s="133"/>
      <c r="N7228" s="133"/>
      <c r="O7228" s="43"/>
      <c r="P7228" s="43"/>
    </row>
    <row r="7229" spans="7:16" x14ac:dyDescent="0.25">
      <c r="G7229" s="43"/>
      <c r="H7229" s="43"/>
      <c r="I7229" s="43"/>
      <c r="J7229" s="43"/>
      <c r="K7229" s="133"/>
      <c r="L7229" s="43"/>
      <c r="M7229" s="133"/>
      <c r="N7229" s="133"/>
      <c r="O7229" s="43"/>
      <c r="P7229" s="43"/>
    </row>
    <row r="7230" spans="7:16" x14ac:dyDescent="0.25">
      <c r="G7230" s="43"/>
      <c r="H7230" s="43"/>
      <c r="I7230" s="43"/>
      <c r="J7230" s="43"/>
      <c r="K7230" s="133"/>
      <c r="L7230" s="43"/>
      <c r="M7230" s="133"/>
      <c r="N7230" s="133"/>
      <c r="O7230" s="43"/>
      <c r="P7230" s="43"/>
    </row>
    <row r="7231" spans="7:16" x14ac:dyDescent="0.25">
      <c r="G7231" s="43"/>
      <c r="H7231" s="43"/>
      <c r="I7231" s="43"/>
      <c r="J7231" s="43"/>
      <c r="K7231" s="133"/>
      <c r="L7231" s="43"/>
      <c r="M7231" s="133"/>
      <c r="N7231" s="133"/>
      <c r="O7231" s="43"/>
      <c r="P7231" s="43"/>
    </row>
    <row r="7232" spans="7:16" x14ac:dyDescent="0.25">
      <c r="G7232" s="43"/>
      <c r="H7232" s="43"/>
      <c r="I7232" s="43"/>
      <c r="J7232" s="43"/>
      <c r="K7232" s="133"/>
      <c r="L7232" s="43"/>
      <c r="M7232" s="133"/>
      <c r="N7232" s="133"/>
      <c r="O7232" s="43"/>
      <c r="P7232" s="43"/>
    </row>
    <row r="7233" spans="7:16" x14ac:dyDescent="0.25">
      <c r="G7233" s="43"/>
      <c r="H7233" s="43"/>
      <c r="I7233" s="43"/>
      <c r="J7233" s="43"/>
      <c r="K7233" s="133"/>
      <c r="L7233" s="43"/>
      <c r="M7233" s="133"/>
      <c r="N7233" s="133"/>
      <c r="O7233" s="43"/>
      <c r="P7233" s="43"/>
    </row>
    <row r="7234" spans="7:16" x14ac:dyDescent="0.25">
      <c r="G7234" s="43"/>
      <c r="H7234" s="43"/>
      <c r="I7234" s="43"/>
      <c r="J7234" s="43"/>
      <c r="K7234" s="133"/>
      <c r="L7234" s="43"/>
      <c r="M7234" s="133"/>
      <c r="N7234" s="133"/>
      <c r="O7234" s="43"/>
      <c r="P7234" s="43"/>
    </row>
    <row r="7235" spans="7:16" x14ac:dyDescent="0.25">
      <c r="G7235" s="43"/>
      <c r="H7235" s="43"/>
      <c r="I7235" s="43"/>
      <c r="J7235" s="43"/>
      <c r="K7235" s="133"/>
      <c r="L7235" s="43"/>
      <c r="M7235" s="133"/>
      <c r="N7235" s="133"/>
      <c r="O7235" s="43"/>
      <c r="P7235" s="43"/>
    </row>
    <row r="7236" spans="7:16" x14ac:dyDescent="0.25">
      <c r="G7236" s="43"/>
      <c r="H7236" s="43"/>
      <c r="I7236" s="43"/>
      <c r="J7236" s="43"/>
      <c r="K7236" s="133"/>
      <c r="L7236" s="43"/>
      <c r="M7236" s="133"/>
      <c r="N7236" s="133"/>
      <c r="O7236" s="43"/>
      <c r="P7236" s="43"/>
    </row>
    <row r="7237" spans="7:16" x14ac:dyDescent="0.25">
      <c r="G7237" s="43"/>
      <c r="H7237" s="43"/>
      <c r="I7237" s="43"/>
      <c r="J7237" s="43"/>
      <c r="K7237" s="133"/>
      <c r="L7237" s="43"/>
      <c r="M7237" s="133"/>
      <c r="N7237" s="133"/>
      <c r="O7237" s="43"/>
      <c r="P7237" s="43"/>
    </row>
    <row r="7238" spans="7:16" x14ac:dyDescent="0.25">
      <c r="G7238" s="43"/>
      <c r="H7238" s="43"/>
      <c r="I7238" s="43"/>
      <c r="J7238" s="43"/>
      <c r="K7238" s="133"/>
      <c r="L7238" s="43"/>
      <c r="M7238" s="133"/>
      <c r="N7238" s="133"/>
      <c r="O7238" s="43"/>
      <c r="P7238" s="43"/>
    </row>
    <row r="7239" spans="7:16" x14ac:dyDescent="0.25">
      <c r="G7239" s="43"/>
      <c r="H7239" s="43"/>
      <c r="I7239" s="43"/>
      <c r="J7239" s="43"/>
      <c r="K7239" s="133"/>
      <c r="L7239" s="43"/>
      <c r="M7239" s="133"/>
      <c r="N7239" s="133"/>
      <c r="O7239" s="43"/>
      <c r="P7239" s="43"/>
    </row>
    <row r="7240" spans="7:16" x14ac:dyDescent="0.25">
      <c r="G7240" s="43"/>
      <c r="H7240" s="43"/>
      <c r="I7240" s="43"/>
      <c r="J7240" s="43"/>
      <c r="K7240" s="133"/>
      <c r="L7240" s="43"/>
      <c r="M7240" s="133"/>
      <c r="N7240" s="133"/>
      <c r="O7240" s="43"/>
      <c r="P7240" s="43"/>
    </row>
    <row r="7241" spans="7:16" x14ac:dyDescent="0.25">
      <c r="G7241" s="43"/>
      <c r="H7241" s="43"/>
      <c r="I7241" s="43"/>
      <c r="J7241" s="43"/>
      <c r="K7241" s="133"/>
      <c r="L7241" s="43"/>
      <c r="M7241" s="133"/>
      <c r="N7241" s="133"/>
      <c r="O7241" s="43"/>
      <c r="P7241" s="43"/>
    </row>
    <row r="7242" spans="7:16" x14ac:dyDescent="0.25">
      <c r="G7242" s="43"/>
      <c r="H7242" s="43"/>
      <c r="I7242" s="43"/>
      <c r="J7242" s="43"/>
      <c r="K7242" s="133"/>
      <c r="L7242" s="43"/>
      <c r="M7242" s="133"/>
      <c r="N7242" s="133"/>
      <c r="O7242" s="43"/>
      <c r="P7242" s="43"/>
    </row>
    <row r="7243" spans="7:16" x14ac:dyDescent="0.25">
      <c r="G7243" s="43"/>
      <c r="H7243" s="43"/>
      <c r="I7243" s="43"/>
      <c r="J7243" s="43"/>
      <c r="K7243" s="133"/>
      <c r="L7243" s="43"/>
      <c r="M7243" s="133"/>
      <c r="N7243" s="133"/>
      <c r="O7243" s="43"/>
      <c r="P7243" s="43"/>
    </row>
    <row r="7244" spans="7:16" x14ac:dyDescent="0.25">
      <c r="G7244" s="43"/>
      <c r="H7244" s="43"/>
      <c r="I7244" s="43"/>
      <c r="J7244" s="43"/>
      <c r="K7244" s="133"/>
      <c r="L7244" s="43"/>
      <c r="M7244" s="133"/>
      <c r="N7244" s="133"/>
      <c r="O7244" s="43"/>
      <c r="P7244" s="43"/>
    </row>
    <row r="7245" spans="7:16" x14ac:dyDescent="0.25">
      <c r="G7245" s="43"/>
      <c r="H7245" s="43"/>
      <c r="I7245" s="43"/>
      <c r="J7245" s="43"/>
      <c r="K7245" s="133"/>
      <c r="L7245" s="43"/>
      <c r="M7245" s="133"/>
      <c r="N7245" s="133"/>
      <c r="O7245" s="43"/>
      <c r="P7245" s="43"/>
    </row>
    <row r="7246" spans="7:16" x14ac:dyDescent="0.25">
      <c r="G7246" s="43"/>
      <c r="H7246" s="43"/>
      <c r="I7246" s="43"/>
      <c r="J7246" s="43"/>
      <c r="K7246" s="133"/>
      <c r="L7246" s="43"/>
      <c r="M7246" s="133"/>
      <c r="N7246" s="133"/>
      <c r="O7246" s="43"/>
      <c r="P7246" s="43"/>
    </row>
    <row r="7247" spans="7:16" x14ac:dyDescent="0.25">
      <c r="G7247" s="43"/>
      <c r="H7247" s="43"/>
      <c r="I7247" s="43"/>
      <c r="J7247" s="43"/>
      <c r="K7247" s="133"/>
      <c r="L7247" s="43"/>
      <c r="M7247" s="133"/>
      <c r="N7247" s="133"/>
      <c r="O7247" s="43"/>
      <c r="P7247" s="43"/>
    </row>
    <row r="7248" spans="7:16" x14ac:dyDescent="0.25">
      <c r="G7248" s="43"/>
      <c r="H7248" s="43"/>
      <c r="I7248" s="43"/>
      <c r="J7248" s="43"/>
      <c r="K7248" s="133"/>
      <c r="L7248" s="43"/>
      <c r="M7248" s="133"/>
      <c r="N7248" s="133"/>
      <c r="O7248" s="43"/>
      <c r="P7248" s="43"/>
    </row>
    <row r="7249" spans="7:16" x14ac:dyDescent="0.25">
      <c r="G7249" s="43"/>
      <c r="H7249" s="43"/>
      <c r="I7249" s="43"/>
      <c r="J7249" s="43"/>
      <c r="K7249" s="133"/>
      <c r="L7249" s="43"/>
      <c r="M7249" s="133"/>
      <c r="N7249" s="133"/>
      <c r="O7249" s="43"/>
      <c r="P7249" s="43"/>
    </row>
    <row r="7250" spans="7:16" x14ac:dyDescent="0.25">
      <c r="G7250" s="43"/>
      <c r="H7250" s="43"/>
      <c r="I7250" s="43"/>
      <c r="J7250" s="43"/>
      <c r="K7250" s="133"/>
      <c r="L7250" s="43"/>
      <c r="M7250" s="133"/>
      <c r="N7250" s="133"/>
      <c r="O7250" s="43"/>
      <c r="P7250" s="43"/>
    </row>
    <row r="7251" spans="7:16" x14ac:dyDescent="0.25">
      <c r="G7251" s="43"/>
      <c r="H7251" s="43"/>
      <c r="I7251" s="43"/>
      <c r="J7251" s="43"/>
      <c r="K7251" s="133"/>
      <c r="L7251" s="43"/>
      <c r="M7251" s="133"/>
      <c r="N7251" s="133"/>
      <c r="O7251" s="43"/>
      <c r="P7251" s="43"/>
    </row>
    <row r="7252" spans="7:16" x14ac:dyDescent="0.25">
      <c r="G7252" s="43"/>
      <c r="H7252" s="43"/>
      <c r="I7252" s="43"/>
      <c r="J7252" s="43"/>
      <c r="K7252" s="133"/>
      <c r="L7252" s="43"/>
      <c r="M7252" s="133"/>
      <c r="N7252" s="133"/>
      <c r="O7252" s="43"/>
      <c r="P7252" s="43"/>
    </row>
    <row r="7253" spans="7:16" x14ac:dyDescent="0.25">
      <c r="G7253" s="43"/>
      <c r="H7253" s="43"/>
      <c r="I7253" s="43"/>
      <c r="J7253" s="43"/>
      <c r="K7253" s="133"/>
      <c r="L7253" s="43"/>
      <c r="M7253" s="133"/>
      <c r="N7253" s="133"/>
      <c r="O7253" s="43"/>
      <c r="P7253" s="43"/>
    </row>
    <row r="7254" spans="7:16" x14ac:dyDescent="0.25">
      <c r="G7254" s="43"/>
      <c r="H7254" s="43"/>
      <c r="I7254" s="43"/>
      <c r="J7254" s="43"/>
      <c r="K7254" s="133"/>
      <c r="L7254" s="43"/>
      <c r="M7254" s="133"/>
      <c r="N7254" s="133"/>
      <c r="O7254" s="43"/>
      <c r="P7254" s="43"/>
    </row>
    <row r="7255" spans="7:16" x14ac:dyDescent="0.25">
      <c r="G7255" s="43"/>
      <c r="H7255" s="43"/>
      <c r="I7255" s="43"/>
      <c r="J7255" s="43"/>
      <c r="K7255" s="133"/>
      <c r="L7255" s="43"/>
      <c r="M7255" s="133"/>
      <c r="N7255" s="133"/>
      <c r="O7255" s="43"/>
      <c r="P7255" s="43"/>
    </row>
    <row r="7256" spans="7:16" x14ac:dyDescent="0.25">
      <c r="G7256" s="43"/>
      <c r="H7256" s="43"/>
      <c r="I7256" s="43"/>
      <c r="J7256" s="43"/>
      <c r="K7256" s="133"/>
      <c r="L7256" s="43"/>
      <c r="M7256" s="133"/>
      <c r="N7256" s="133"/>
      <c r="O7256" s="43"/>
      <c r="P7256" s="43"/>
    </row>
    <row r="7257" spans="7:16" x14ac:dyDescent="0.25">
      <c r="G7257" s="43"/>
      <c r="H7257" s="43"/>
      <c r="I7257" s="43"/>
      <c r="J7257" s="43"/>
      <c r="K7257" s="133"/>
      <c r="L7257" s="43"/>
      <c r="M7257" s="133"/>
      <c r="N7257" s="133"/>
      <c r="O7257" s="43"/>
      <c r="P7257" s="43"/>
    </row>
    <row r="7258" spans="7:16" x14ac:dyDescent="0.25">
      <c r="G7258" s="43"/>
      <c r="H7258" s="43"/>
      <c r="I7258" s="43"/>
      <c r="J7258" s="43"/>
      <c r="K7258" s="133"/>
      <c r="L7258" s="43"/>
      <c r="M7258" s="133"/>
      <c r="N7258" s="133"/>
      <c r="O7258" s="43"/>
      <c r="P7258" s="43"/>
    </row>
    <row r="7259" spans="7:16" x14ac:dyDescent="0.25">
      <c r="G7259" s="43"/>
      <c r="H7259" s="43"/>
      <c r="I7259" s="43"/>
      <c r="J7259" s="43"/>
      <c r="K7259" s="133"/>
      <c r="L7259" s="43"/>
      <c r="M7259" s="133"/>
      <c r="N7259" s="133"/>
      <c r="O7259" s="43"/>
      <c r="P7259" s="43"/>
    </row>
    <row r="7260" spans="7:16" x14ac:dyDescent="0.25">
      <c r="G7260" s="43"/>
      <c r="H7260" s="43"/>
      <c r="I7260" s="43"/>
      <c r="J7260" s="43"/>
      <c r="K7260" s="133"/>
      <c r="L7260" s="43"/>
      <c r="M7260" s="133"/>
      <c r="N7260" s="133"/>
      <c r="O7260" s="43"/>
      <c r="P7260" s="43"/>
    </row>
    <row r="7261" spans="7:16" x14ac:dyDescent="0.25">
      <c r="G7261" s="43"/>
      <c r="H7261" s="43"/>
      <c r="I7261" s="43"/>
      <c r="J7261" s="43"/>
      <c r="K7261" s="133"/>
      <c r="L7261" s="43"/>
      <c r="M7261" s="133"/>
      <c r="N7261" s="133"/>
      <c r="O7261" s="43"/>
      <c r="P7261" s="43"/>
    </row>
    <row r="7262" spans="7:16" x14ac:dyDescent="0.25">
      <c r="G7262" s="43"/>
      <c r="H7262" s="43"/>
      <c r="I7262" s="43"/>
      <c r="J7262" s="43"/>
      <c r="K7262" s="133"/>
      <c r="L7262" s="43"/>
      <c r="M7262" s="133"/>
      <c r="N7262" s="133"/>
      <c r="O7262" s="43"/>
      <c r="P7262" s="43"/>
    </row>
    <row r="7263" spans="7:16" x14ac:dyDescent="0.25">
      <c r="G7263" s="43"/>
      <c r="H7263" s="43"/>
      <c r="I7263" s="43"/>
      <c r="J7263" s="43"/>
      <c r="K7263" s="133"/>
      <c r="L7263" s="43"/>
      <c r="M7263" s="133"/>
      <c r="N7263" s="133"/>
      <c r="O7263" s="43"/>
      <c r="P7263" s="43"/>
    </row>
    <row r="7264" spans="7:16" x14ac:dyDescent="0.25">
      <c r="G7264" s="43"/>
      <c r="H7264" s="43"/>
      <c r="I7264" s="43"/>
      <c r="J7264" s="43"/>
      <c r="K7264" s="133"/>
      <c r="L7264" s="43"/>
      <c r="M7264" s="133"/>
      <c r="N7264" s="133"/>
      <c r="O7264" s="43"/>
      <c r="P7264" s="43"/>
    </row>
    <row r="7265" spans="7:16" x14ac:dyDescent="0.25">
      <c r="G7265" s="43"/>
      <c r="H7265" s="43"/>
      <c r="I7265" s="43"/>
      <c r="J7265" s="43"/>
      <c r="K7265" s="133"/>
      <c r="L7265" s="43"/>
      <c r="M7265" s="133"/>
      <c r="N7265" s="133"/>
      <c r="O7265" s="43"/>
      <c r="P7265" s="43"/>
    </row>
    <row r="7266" spans="7:16" x14ac:dyDescent="0.25">
      <c r="G7266" s="43"/>
      <c r="H7266" s="43"/>
      <c r="I7266" s="43"/>
      <c r="J7266" s="43"/>
      <c r="K7266" s="133"/>
      <c r="L7266" s="43"/>
      <c r="M7266" s="133"/>
      <c r="N7266" s="133"/>
      <c r="O7266" s="43"/>
      <c r="P7266" s="43"/>
    </row>
    <row r="7267" spans="7:16" x14ac:dyDescent="0.25">
      <c r="G7267" s="43"/>
      <c r="H7267" s="43"/>
      <c r="I7267" s="43"/>
      <c r="J7267" s="43"/>
      <c r="K7267" s="133"/>
      <c r="L7267" s="43"/>
      <c r="M7267" s="133"/>
      <c r="N7267" s="133"/>
      <c r="O7267" s="43"/>
      <c r="P7267" s="43"/>
    </row>
    <row r="7268" spans="7:16" x14ac:dyDescent="0.25">
      <c r="G7268" s="43"/>
      <c r="H7268" s="43"/>
      <c r="I7268" s="43"/>
      <c r="J7268" s="43"/>
      <c r="K7268" s="133"/>
      <c r="L7268" s="43"/>
      <c r="M7268" s="133"/>
      <c r="N7268" s="133"/>
      <c r="O7268" s="43"/>
      <c r="P7268" s="43"/>
    </row>
    <row r="7269" spans="7:16" x14ac:dyDescent="0.25">
      <c r="G7269" s="43"/>
      <c r="H7269" s="43"/>
      <c r="I7269" s="43"/>
      <c r="J7269" s="43"/>
      <c r="K7269" s="133"/>
      <c r="L7269" s="43"/>
      <c r="M7269" s="133"/>
      <c r="N7269" s="133"/>
      <c r="O7269" s="43"/>
      <c r="P7269" s="43"/>
    </row>
    <row r="7270" spans="7:16" x14ac:dyDescent="0.25">
      <c r="G7270" s="43"/>
      <c r="H7270" s="43"/>
      <c r="I7270" s="43"/>
      <c r="J7270" s="43"/>
      <c r="K7270" s="133"/>
      <c r="L7270" s="43"/>
      <c r="M7270" s="133"/>
      <c r="N7270" s="133"/>
      <c r="O7270" s="43"/>
      <c r="P7270" s="43"/>
    </row>
    <row r="7271" spans="7:16" x14ac:dyDescent="0.25">
      <c r="G7271" s="43"/>
      <c r="H7271" s="43"/>
      <c r="I7271" s="43"/>
      <c r="J7271" s="43"/>
      <c r="K7271" s="133"/>
      <c r="L7271" s="43"/>
      <c r="M7271" s="133"/>
      <c r="N7271" s="133"/>
      <c r="O7271" s="43"/>
      <c r="P7271" s="43"/>
    </row>
    <row r="7272" spans="7:16" x14ac:dyDescent="0.25">
      <c r="G7272" s="43"/>
      <c r="H7272" s="43"/>
      <c r="I7272" s="43"/>
      <c r="J7272" s="43"/>
      <c r="K7272" s="133"/>
      <c r="L7272" s="43"/>
      <c r="M7272" s="133"/>
      <c r="N7272" s="133"/>
      <c r="O7272" s="43"/>
      <c r="P7272" s="43"/>
    </row>
    <row r="7273" spans="7:16" x14ac:dyDescent="0.25">
      <c r="G7273" s="43"/>
      <c r="H7273" s="43"/>
      <c r="I7273" s="43"/>
      <c r="J7273" s="43"/>
      <c r="K7273" s="133"/>
      <c r="L7273" s="43"/>
      <c r="M7273" s="133"/>
      <c r="N7273" s="133"/>
      <c r="O7273" s="43"/>
      <c r="P7273" s="43"/>
    </row>
    <row r="7274" spans="7:16" x14ac:dyDescent="0.25">
      <c r="G7274" s="43"/>
      <c r="H7274" s="43"/>
      <c r="I7274" s="43"/>
      <c r="J7274" s="43"/>
      <c r="K7274" s="133"/>
      <c r="L7274" s="43"/>
      <c r="M7274" s="133"/>
      <c r="N7274" s="133"/>
      <c r="O7274" s="43"/>
      <c r="P7274" s="43"/>
    </row>
    <row r="7275" spans="7:16" x14ac:dyDescent="0.25">
      <c r="G7275" s="43"/>
      <c r="H7275" s="43"/>
      <c r="I7275" s="43"/>
      <c r="J7275" s="43"/>
      <c r="K7275" s="133"/>
      <c r="L7275" s="43"/>
      <c r="M7275" s="133"/>
      <c r="N7275" s="133"/>
      <c r="O7275" s="43"/>
      <c r="P7275" s="43"/>
    </row>
    <row r="7276" spans="7:16" x14ac:dyDescent="0.25">
      <c r="G7276" s="43"/>
      <c r="H7276" s="43"/>
      <c r="I7276" s="43"/>
      <c r="J7276" s="43"/>
      <c r="K7276" s="133"/>
      <c r="L7276" s="43"/>
      <c r="M7276" s="133"/>
      <c r="N7276" s="133"/>
      <c r="O7276" s="43"/>
      <c r="P7276" s="43"/>
    </row>
    <row r="7277" spans="7:16" x14ac:dyDescent="0.25">
      <c r="G7277" s="43"/>
      <c r="H7277" s="43"/>
      <c r="I7277" s="43"/>
      <c r="J7277" s="43"/>
      <c r="K7277" s="133"/>
      <c r="L7277" s="43"/>
      <c r="M7277" s="133"/>
      <c r="N7277" s="133"/>
      <c r="O7277" s="43"/>
      <c r="P7277" s="43"/>
    </row>
    <row r="7278" spans="7:16" x14ac:dyDescent="0.25">
      <c r="G7278" s="43"/>
      <c r="H7278" s="43"/>
      <c r="I7278" s="43"/>
      <c r="J7278" s="43"/>
      <c r="K7278" s="133"/>
      <c r="L7278" s="43"/>
      <c r="M7278" s="133"/>
      <c r="N7278" s="133"/>
      <c r="O7278" s="43"/>
      <c r="P7278" s="43"/>
    </row>
    <row r="7279" spans="7:16" x14ac:dyDescent="0.25">
      <c r="G7279" s="43"/>
      <c r="H7279" s="43"/>
      <c r="I7279" s="43"/>
      <c r="J7279" s="43"/>
      <c r="K7279" s="133"/>
      <c r="L7279" s="43"/>
      <c r="M7279" s="133"/>
      <c r="N7279" s="133"/>
      <c r="O7279" s="43"/>
      <c r="P7279" s="43"/>
    </row>
    <row r="7280" spans="7:16" x14ac:dyDescent="0.25">
      <c r="G7280" s="43"/>
      <c r="H7280" s="43"/>
      <c r="I7280" s="43"/>
      <c r="J7280" s="43"/>
      <c r="K7280" s="133"/>
      <c r="L7280" s="43"/>
      <c r="M7280" s="133"/>
      <c r="N7280" s="133"/>
      <c r="O7280" s="43"/>
      <c r="P7280" s="43"/>
    </row>
    <row r="7281" spans="7:16" x14ac:dyDescent="0.25">
      <c r="G7281" s="43"/>
      <c r="H7281" s="43"/>
      <c r="I7281" s="43"/>
      <c r="J7281" s="43"/>
      <c r="K7281" s="133"/>
      <c r="L7281" s="43"/>
      <c r="M7281" s="133"/>
      <c r="N7281" s="133"/>
      <c r="O7281" s="43"/>
      <c r="P7281" s="43"/>
    </row>
    <row r="7282" spans="7:16" x14ac:dyDescent="0.25">
      <c r="G7282" s="43"/>
      <c r="H7282" s="43"/>
      <c r="I7282" s="43"/>
      <c r="J7282" s="43"/>
      <c r="K7282" s="133"/>
      <c r="L7282" s="43"/>
      <c r="M7282" s="133"/>
      <c r="N7282" s="133"/>
      <c r="O7282" s="43"/>
      <c r="P7282" s="43"/>
    </row>
    <row r="7283" spans="7:16" x14ac:dyDescent="0.25">
      <c r="G7283" s="43"/>
      <c r="H7283" s="43"/>
      <c r="I7283" s="43"/>
      <c r="J7283" s="43"/>
      <c r="K7283" s="133"/>
      <c r="L7283" s="43"/>
      <c r="M7283" s="133"/>
      <c r="N7283" s="133"/>
      <c r="O7283" s="43"/>
      <c r="P7283" s="43"/>
    </row>
    <row r="7284" spans="7:16" x14ac:dyDescent="0.25">
      <c r="G7284" s="43"/>
      <c r="H7284" s="43"/>
      <c r="I7284" s="43"/>
      <c r="J7284" s="43"/>
      <c r="K7284" s="133"/>
      <c r="L7284" s="43"/>
      <c r="M7284" s="133"/>
      <c r="N7284" s="133"/>
      <c r="O7284" s="43"/>
      <c r="P7284" s="43"/>
    </row>
    <row r="7285" spans="7:16" x14ac:dyDescent="0.25">
      <c r="G7285" s="43"/>
      <c r="H7285" s="43"/>
      <c r="I7285" s="43"/>
      <c r="J7285" s="43"/>
      <c r="K7285" s="133"/>
      <c r="L7285" s="43"/>
      <c r="M7285" s="133"/>
      <c r="N7285" s="133"/>
      <c r="O7285" s="43"/>
      <c r="P7285" s="43"/>
    </row>
    <row r="7286" spans="7:16" x14ac:dyDescent="0.25">
      <c r="G7286" s="43"/>
      <c r="H7286" s="43"/>
      <c r="I7286" s="43"/>
      <c r="J7286" s="43"/>
      <c r="K7286" s="133"/>
      <c r="L7286" s="43"/>
      <c r="M7286" s="133"/>
      <c r="N7286" s="133"/>
      <c r="O7286" s="43"/>
      <c r="P7286" s="43"/>
    </row>
    <row r="7287" spans="7:16" x14ac:dyDescent="0.25">
      <c r="G7287" s="43"/>
      <c r="H7287" s="43"/>
      <c r="I7287" s="43"/>
      <c r="J7287" s="43"/>
      <c r="K7287" s="133"/>
      <c r="L7287" s="43"/>
      <c r="M7287" s="133"/>
      <c r="N7287" s="133"/>
      <c r="O7287" s="43"/>
      <c r="P7287" s="43"/>
    </row>
    <row r="7288" spans="7:16" x14ac:dyDescent="0.25">
      <c r="G7288" s="43"/>
      <c r="H7288" s="43"/>
      <c r="I7288" s="43"/>
      <c r="J7288" s="43"/>
      <c r="K7288" s="133"/>
      <c r="L7288" s="43"/>
      <c r="M7288" s="133"/>
      <c r="N7288" s="133"/>
      <c r="O7288" s="43"/>
      <c r="P7288" s="43"/>
    </row>
    <row r="7289" spans="7:16" x14ac:dyDescent="0.25">
      <c r="G7289" s="43"/>
      <c r="H7289" s="43"/>
      <c r="I7289" s="43"/>
      <c r="J7289" s="43"/>
      <c r="K7289" s="133"/>
      <c r="L7289" s="43"/>
      <c r="M7289" s="133"/>
      <c r="N7289" s="133"/>
      <c r="O7289" s="43"/>
      <c r="P7289" s="43"/>
    </row>
    <row r="7290" spans="7:16" x14ac:dyDescent="0.25">
      <c r="G7290" s="43"/>
      <c r="H7290" s="43"/>
      <c r="I7290" s="43"/>
      <c r="J7290" s="43"/>
      <c r="K7290" s="133"/>
      <c r="L7290" s="43"/>
      <c r="M7290" s="133"/>
      <c r="N7290" s="133"/>
      <c r="O7290" s="43"/>
      <c r="P7290" s="43"/>
    </row>
    <row r="7291" spans="7:16" x14ac:dyDescent="0.25">
      <c r="G7291" s="43"/>
      <c r="H7291" s="43"/>
      <c r="I7291" s="43"/>
      <c r="J7291" s="43"/>
      <c r="K7291" s="133"/>
      <c r="L7291" s="43"/>
      <c r="M7291" s="133"/>
      <c r="N7291" s="133"/>
      <c r="O7291" s="43"/>
      <c r="P7291" s="43"/>
    </row>
    <row r="7292" spans="7:16" x14ac:dyDescent="0.25">
      <c r="G7292" s="43"/>
      <c r="H7292" s="43"/>
      <c r="I7292" s="43"/>
      <c r="J7292" s="43"/>
      <c r="K7292" s="133"/>
      <c r="L7292" s="43"/>
      <c r="M7292" s="133"/>
      <c r="N7292" s="133"/>
      <c r="O7292" s="43"/>
      <c r="P7292" s="43"/>
    </row>
    <row r="7293" spans="7:16" x14ac:dyDescent="0.25">
      <c r="G7293" s="43"/>
      <c r="H7293" s="43"/>
      <c r="I7293" s="43"/>
      <c r="J7293" s="43"/>
      <c r="K7293" s="133"/>
      <c r="L7293" s="43"/>
      <c r="M7293" s="133"/>
      <c r="N7293" s="133"/>
      <c r="O7293" s="43"/>
      <c r="P7293" s="43"/>
    </row>
    <row r="7294" spans="7:16" x14ac:dyDescent="0.25">
      <c r="G7294" s="43"/>
      <c r="H7294" s="43"/>
      <c r="I7294" s="43"/>
      <c r="J7294" s="43"/>
      <c r="K7294" s="133"/>
      <c r="L7294" s="43"/>
      <c r="M7294" s="133"/>
      <c r="N7294" s="133"/>
      <c r="O7294" s="43"/>
      <c r="P7294" s="43"/>
    </row>
    <row r="7295" spans="7:16" x14ac:dyDescent="0.25">
      <c r="G7295" s="43"/>
      <c r="H7295" s="43"/>
      <c r="I7295" s="43"/>
      <c r="J7295" s="43"/>
      <c r="K7295" s="133"/>
      <c r="L7295" s="43"/>
      <c r="M7295" s="133"/>
      <c r="N7295" s="133"/>
      <c r="O7295" s="43"/>
      <c r="P7295" s="43"/>
    </row>
    <row r="7296" spans="7:16" x14ac:dyDescent="0.25">
      <c r="G7296" s="43"/>
      <c r="H7296" s="43"/>
      <c r="I7296" s="43"/>
      <c r="J7296" s="43"/>
      <c r="K7296" s="133"/>
      <c r="L7296" s="43"/>
      <c r="M7296" s="133"/>
      <c r="N7296" s="133"/>
      <c r="O7296" s="43"/>
      <c r="P7296" s="43"/>
    </row>
    <row r="7297" spans="7:16" x14ac:dyDescent="0.25">
      <c r="G7297" s="43"/>
      <c r="H7297" s="43"/>
      <c r="I7297" s="43"/>
      <c r="J7297" s="43"/>
      <c r="K7297" s="133"/>
      <c r="L7297" s="43"/>
      <c r="M7297" s="133"/>
      <c r="N7297" s="133"/>
      <c r="O7297" s="43"/>
      <c r="P7297" s="43"/>
    </row>
    <row r="7298" spans="7:16" x14ac:dyDescent="0.25">
      <c r="G7298" s="43"/>
      <c r="H7298" s="43"/>
      <c r="I7298" s="43"/>
      <c r="J7298" s="43"/>
      <c r="K7298" s="133"/>
      <c r="L7298" s="43"/>
      <c r="M7298" s="133"/>
      <c r="N7298" s="133"/>
      <c r="O7298" s="43"/>
      <c r="P7298" s="43"/>
    </row>
    <row r="7299" spans="7:16" x14ac:dyDescent="0.25">
      <c r="G7299" s="43"/>
      <c r="H7299" s="43"/>
      <c r="I7299" s="43"/>
      <c r="J7299" s="43"/>
      <c r="K7299" s="133"/>
      <c r="L7299" s="43"/>
      <c r="M7299" s="133"/>
      <c r="N7299" s="133"/>
      <c r="O7299" s="43"/>
      <c r="P7299" s="43"/>
    </row>
    <row r="7300" spans="7:16" x14ac:dyDescent="0.25">
      <c r="G7300" s="43"/>
      <c r="H7300" s="43"/>
      <c r="I7300" s="43"/>
      <c r="J7300" s="43"/>
      <c r="K7300" s="133"/>
      <c r="L7300" s="43"/>
      <c r="M7300" s="133"/>
      <c r="N7300" s="133"/>
      <c r="O7300" s="43"/>
      <c r="P7300" s="43"/>
    </row>
    <row r="7301" spans="7:16" x14ac:dyDescent="0.25">
      <c r="G7301" s="43"/>
      <c r="H7301" s="43"/>
      <c r="I7301" s="43"/>
      <c r="J7301" s="43"/>
      <c r="K7301" s="133"/>
      <c r="L7301" s="43"/>
      <c r="M7301" s="133"/>
      <c r="N7301" s="133"/>
      <c r="O7301" s="43"/>
      <c r="P7301" s="43"/>
    </row>
    <row r="7302" spans="7:16" x14ac:dyDescent="0.25">
      <c r="G7302" s="43"/>
      <c r="H7302" s="43"/>
      <c r="I7302" s="43"/>
      <c r="J7302" s="43"/>
      <c r="K7302" s="133"/>
      <c r="L7302" s="43"/>
      <c r="M7302" s="133"/>
      <c r="N7302" s="133"/>
      <c r="O7302" s="43"/>
      <c r="P7302" s="43"/>
    </row>
    <row r="7303" spans="7:16" x14ac:dyDescent="0.25">
      <c r="G7303" s="43"/>
      <c r="H7303" s="43"/>
      <c r="I7303" s="43"/>
      <c r="J7303" s="43"/>
      <c r="K7303" s="133"/>
      <c r="L7303" s="43"/>
      <c r="M7303" s="133"/>
      <c r="N7303" s="133"/>
      <c r="O7303" s="43"/>
      <c r="P7303" s="43"/>
    </row>
    <row r="7304" spans="7:16" x14ac:dyDescent="0.25">
      <c r="G7304" s="43"/>
      <c r="H7304" s="43"/>
      <c r="I7304" s="43"/>
      <c r="J7304" s="43"/>
      <c r="K7304" s="133"/>
      <c r="L7304" s="43"/>
      <c r="M7304" s="133"/>
      <c r="N7304" s="133"/>
      <c r="O7304" s="43"/>
      <c r="P7304" s="43"/>
    </row>
    <row r="7305" spans="7:16" x14ac:dyDescent="0.25">
      <c r="G7305" s="43"/>
      <c r="H7305" s="43"/>
      <c r="I7305" s="43"/>
      <c r="J7305" s="43"/>
      <c r="K7305" s="133"/>
      <c r="L7305" s="43"/>
      <c r="M7305" s="133"/>
      <c r="N7305" s="133"/>
      <c r="O7305" s="43"/>
      <c r="P7305" s="43"/>
    </row>
    <row r="7306" spans="7:16" x14ac:dyDescent="0.25">
      <c r="G7306" s="43"/>
      <c r="H7306" s="43"/>
      <c r="I7306" s="43"/>
      <c r="J7306" s="43"/>
      <c r="K7306" s="133"/>
      <c r="L7306" s="43"/>
      <c r="M7306" s="133"/>
      <c r="N7306" s="133"/>
      <c r="O7306" s="43"/>
      <c r="P7306" s="43"/>
    </row>
    <row r="7307" spans="7:16" x14ac:dyDescent="0.25">
      <c r="G7307" s="43"/>
      <c r="H7307" s="43"/>
      <c r="I7307" s="43"/>
      <c r="J7307" s="43"/>
      <c r="K7307" s="133"/>
      <c r="L7307" s="43"/>
      <c r="M7307" s="133"/>
      <c r="N7307" s="133"/>
      <c r="O7307" s="43"/>
      <c r="P7307" s="43"/>
    </row>
    <row r="7308" spans="7:16" x14ac:dyDescent="0.25">
      <c r="G7308" s="43"/>
      <c r="H7308" s="43"/>
      <c r="I7308" s="43"/>
      <c r="J7308" s="43"/>
      <c r="K7308" s="133"/>
      <c r="L7308" s="43"/>
      <c r="M7308" s="133"/>
      <c r="N7308" s="133"/>
      <c r="O7308" s="43"/>
      <c r="P7308" s="43"/>
    </row>
    <row r="7309" spans="7:16" x14ac:dyDescent="0.25">
      <c r="G7309" s="43"/>
      <c r="H7309" s="43"/>
      <c r="I7309" s="43"/>
      <c r="J7309" s="43"/>
      <c r="K7309" s="133"/>
      <c r="L7309" s="43"/>
      <c r="M7309" s="133"/>
      <c r="N7309" s="133"/>
      <c r="O7309" s="43"/>
      <c r="P7309" s="43"/>
    </row>
    <row r="7310" spans="7:16" x14ac:dyDescent="0.25">
      <c r="G7310" s="43"/>
      <c r="H7310" s="43"/>
      <c r="I7310" s="43"/>
      <c r="J7310" s="43"/>
      <c r="K7310" s="133"/>
      <c r="L7310" s="43"/>
      <c r="M7310" s="133"/>
      <c r="N7310" s="133"/>
      <c r="O7310" s="43"/>
      <c r="P7310" s="43"/>
    </row>
    <row r="7311" spans="7:16" x14ac:dyDescent="0.25">
      <c r="G7311" s="43"/>
      <c r="H7311" s="43"/>
      <c r="I7311" s="43"/>
      <c r="J7311" s="43"/>
      <c r="K7311" s="133"/>
      <c r="L7311" s="43"/>
      <c r="M7311" s="133"/>
      <c r="N7311" s="133"/>
      <c r="O7311" s="43"/>
      <c r="P7311" s="43"/>
    </row>
    <row r="7312" spans="7:16" x14ac:dyDescent="0.25">
      <c r="G7312" s="43"/>
      <c r="H7312" s="43"/>
      <c r="I7312" s="43"/>
      <c r="J7312" s="43"/>
      <c r="K7312" s="133"/>
      <c r="L7312" s="43"/>
      <c r="M7312" s="133"/>
      <c r="N7312" s="133"/>
      <c r="O7312" s="43"/>
      <c r="P7312" s="43"/>
    </row>
    <row r="7313" spans="7:16" x14ac:dyDescent="0.25">
      <c r="G7313" s="43"/>
      <c r="H7313" s="43"/>
      <c r="I7313" s="43"/>
      <c r="J7313" s="43"/>
      <c r="K7313" s="133"/>
      <c r="L7313" s="43"/>
      <c r="M7313" s="133"/>
      <c r="N7313" s="133"/>
      <c r="O7313" s="43"/>
      <c r="P7313" s="43"/>
    </row>
    <row r="7314" spans="7:16" x14ac:dyDescent="0.25">
      <c r="G7314" s="43"/>
      <c r="H7314" s="43"/>
      <c r="I7314" s="43"/>
      <c r="J7314" s="43"/>
      <c r="K7314" s="133"/>
      <c r="L7314" s="43"/>
      <c r="M7314" s="133"/>
      <c r="N7314" s="133"/>
      <c r="O7314" s="43"/>
      <c r="P7314" s="43"/>
    </row>
    <row r="7315" spans="7:16" x14ac:dyDescent="0.25">
      <c r="G7315" s="43"/>
      <c r="H7315" s="43"/>
      <c r="I7315" s="43"/>
      <c r="J7315" s="43"/>
      <c r="K7315" s="133"/>
      <c r="L7315" s="43"/>
      <c r="M7315" s="133"/>
      <c r="N7315" s="133"/>
      <c r="O7315" s="43"/>
      <c r="P7315" s="43"/>
    </row>
    <row r="7316" spans="7:16" x14ac:dyDescent="0.25">
      <c r="G7316" s="43"/>
      <c r="H7316" s="43"/>
      <c r="I7316" s="43"/>
      <c r="J7316" s="43"/>
      <c r="K7316" s="133"/>
      <c r="L7316" s="43"/>
      <c r="M7316" s="133"/>
      <c r="N7316" s="133"/>
      <c r="O7316" s="43"/>
      <c r="P7316" s="43"/>
    </row>
    <row r="7317" spans="7:16" x14ac:dyDescent="0.25">
      <c r="G7317" s="43"/>
      <c r="H7317" s="43"/>
      <c r="I7317" s="43"/>
      <c r="J7317" s="43"/>
      <c r="K7317" s="133"/>
      <c r="L7317" s="43"/>
      <c r="M7317" s="133"/>
      <c r="N7317" s="133"/>
      <c r="O7317" s="43"/>
      <c r="P7317" s="43"/>
    </row>
    <row r="7318" spans="7:16" x14ac:dyDescent="0.25">
      <c r="G7318" s="43"/>
      <c r="H7318" s="43"/>
      <c r="I7318" s="43"/>
      <c r="J7318" s="43"/>
      <c r="K7318" s="133"/>
      <c r="L7318" s="43"/>
      <c r="M7318" s="133"/>
      <c r="N7318" s="133"/>
      <c r="O7318" s="43"/>
      <c r="P7318" s="43"/>
    </row>
    <row r="7319" spans="7:16" x14ac:dyDescent="0.25">
      <c r="G7319" s="43"/>
      <c r="H7319" s="43"/>
      <c r="I7319" s="43"/>
      <c r="J7319" s="43"/>
      <c r="K7319" s="133"/>
      <c r="L7319" s="43"/>
      <c r="M7319" s="133"/>
      <c r="N7319" s="133"/>
      <c r="O7319" s="43"/>
      <c r="P7319" s="43"/>
    </row>
    <row r="7320" spans="7:16" x14ac:dyDescent="0.25">
      <c r="G7320" s="43"/>
      <c r="H7320" s="43"/>
      <c r="I7320" s="43"/>
      <c r="J7320" s="43"/>
      <c r="K7320" s="133"/>
      <c r="L7320" s="43"/>
      <c r="M7320" s="133"/>
      <c r="N7320" s="133"/>
      <c r="O7320" s="43"/>
      <c r="P7320" s="43"/>
    </row>
    <row r="7321" spans="7:16" x14ac:dyDescent="0.25">
      <c r="G7321" s="43"/>
      <c r="H7321" s="43"/>
      <c r="I7321" s="43"/>
      <c r="J7321" s="43"/>
      <c r="K7321" s="133"/>
      <c r="L7321" s="43"/>
      <c r="M7321" s="133"/>
      <c r="N7321" s="133"/>
      <c r="O7321" s="43"/>
      <c r="P7321" s="43"/>
    </row>
    <row r="7322" spans="7:16" x14ac:dyDescent="0.25">
      <c r="G7322" s="43"/>
      <c r="H7322" s="43"/>
      <c r="I7322" s="43"/>
      <c r="J7322" s="43"/>
      <c r="K7322" s="133"/>
      <c r="L7322" s="43"/>
      <c r="M7322" s="133"/>
      <c r="N7322" s="133"/>
      <c r="O7322" s="43"/>
      <c r="P7322" s="43"/>
    </row>
    <row r="7323" spans="7:16" x14ac:dyDescent="0.25">
      <c r="G7323" s="43"/>
      <c r="H7323" s="43"/>
      <c r="I7323" s="43"/>
      <c r="J7323" s="43"/>
      <c r="K7323" s="133"/>
      <c r="L7323" s="43"/>
      <c r="M7323" s="133"/>
      <c r="N7323" s="133"/>
      <c r="O7323" s="43"/>
      <c r="P7323" s="43"/>
    </row>
    <row r="7324" spans="7:16" x14ac:dyDescent="0.25">
      <c r="G7324" s="43"/>
      <c r="H7324" s="43"/>
      <c r="I7324" s="43"/>
      <c r="J7324" s="43"/>
      <c r="K7324" s="133"/>
      <c r="L7324" s="43"/>
      <c r="M7324" s="133"/>
      <c r="N7324" s="133"/>
      <c r="O7324" s="43"/>
      <c r="P7324" s="43"/>
    </row>
    <row r="7325" spans="7:16" x14ac:dyDescent="0.25">
      <c r="G7325" s="43"/>
      <c r="H7325" s="43"/>
      <c r="I7325" s="43"/>
      <c r="J7325" s="43"/>
      <c r="K7325" s="133"/>
      <c r="L7325" s="43"/>
      <c r="M7325" s="133"/>
      <c r="N7325" s="133"/>
      <c r="O7325" s="43"/>
      <c r="P7325" s="43"/>
    </row>
    <row r="7326" spans="7:16" x14ac:dyDescent="0.25">
      <c r="G7326" s="43"/>
      <c r="H7326" s="43"/>
      <c r="I7326" s="43"/>
      <c r="J7326" s="43"/>
      <c r="K7326" s="133"/>
      <c r="L7326" s="43"/>
      <c r="M7326" s="133"/>
      <c r="N7326" s="133"/>
      <c r="O7326" s="43"/>
      <c r="P7326" s="43"/>
    </row>
    <row r="7327" spans="7:16" x14ac:dyDescent="0.25">
      <c r="G7327" s="43"/>
      <c r="H7327" s="43"/>
      <c r="I7327" s="43"/>
      <c r="J7327" s="43"/>
      <c r="K7327" s="133"/>
      <c r="L7327" s="43"/>
      <c r="M7327" s="133"/>
      <c r="N7327" s="133"/>
      <c r="O7327" s="43"/>
      <c r="P7327" s="43"/>
    </row>
    <row r="7328" spans="7:16" x14ac:dyDescent="0.25">
      <c r="G7328" s="43"/>
      <c r="H7328" s="43"/>
      <c r="I7328" s="43"/>
      <c r="J7328" s="43"/>
      <c r="K7328" s="133"/>
      <c r="L7328" s="43"/>
      <c r="M7328" s="133"/>
      <c r="N7328" s="133"/>
      <c r="O7328" s="43"/>
      <c r="P7328" s="43"/>
    </row>
    <row r="7329" spans="7:16" x14ac:dyDescent="0.25">
      <c r="G7329" s="43"/>
      <c r="H7329" s="43"/>
      <c r="I7329" s="43"/>
      <c r="J7329" s="43"/>
      <c r="K7329" s="133"/>
      <c r="L7329" s="43"/>
      <c r="M7329" s="133"/>
      <c r="N7329" s="133"/>
      <c r="O7329" s="43"/>
      <c r="P7329" s="43"/>
    </row>
    <row r="7330" spans="7:16" x14ac:dyDescent="0.25">
      <c r="G7330" s="43"/>
      <c r="H7330" s="43"/>
      <c r="I7330" s="43"/>
      <c r="J7330" s="43"/>
      <c r="K7330" s="133"/>
      <c r="L7330" s="43"/>
      <c r="M7330" s="133"/>
      <c r="N7330" s="133"/>
      <c r="O7330" s="43"/>
      <c r="P7330" s="43"/>
    </row>
    <row r="7331" spans="7:16" x14ac:dyDescent="0.25">
      <c r="G7331" s="43"/>
      <c r="H7331" s="43"/>
      <c r="I7331" s="43"/>
      <c r="J7331" s="43"/>
      <c r="K7331" s="133"/>
      <c r="L7331" s="43"/>
      <c r="M7331" s="133"/>
      <c r="N7331" s="133"/>
      <c r="O7331" s="43"/>
      <c r="P7331" s="43"/>
    </row>
    <row r="7332" spans="7:16" x14ac:dyDescent="0.25">
      <c r="G7332" s="43"/>
      <c r="H7332" s="43"/>
      <c r="I7332" s="43"/>
      <c r="J7332" s="43"/>
      <c r="K7332" s="133"/>
      <c r="L7332" s="43"/>
      <c r="M7332" s="133"/>
      <c r="N7332" s="133"/>
      <c r="O7332" s="43"/>
      <c r="P7332" s="43"/>
    </row>
    <row r="7333" spans="7:16" x14ac:dyDescent="0.25">
      <c r="G7333" s="43"/>
      <c r="H7333" s="43"/>
      <c r="I7333" s="43"/>
      <c r="J7333" s="43"/>
      <c r="K7333" s="133"/>
      <c r="L7333" s="43"/>
      <c r="M7333" s="133"/>
      <c r="N7333" s="133"/>
      <c r="O7333" s="43"/>
      <c r="P7333" s="43"/>
    </row>
    <row r="7334" spans="7:16" x14ac:dyDescent="0.25">
      <c r="G7334" s="43"/>
      <c r="H7334" s="43"/>
      <c r="I7334" s="43"/>
      <c r="J7334" s="43"/>
      <c r="K7334" s="133"/>
      <c r="L7334" s="43"/>
      <c r="M7334" s="133"/>
      <c r="N7334" s="133"/>
      <c r="O7334" s="43"/>
      <c r="P7334" s="43"/>
    </row>
    <row r="7335" spans="7:16" x14ac:dyDescent="0.25">
      <c r="G7335" s="43"/>
      <c r="H7335" s="43"/>
      <c r="I7335" s="43"/>
      <c r="J7335" s="43"/>
      <c r="K7335" s="133"/>
      <c r="L7335" s="43"/>
      <c r="M7335" s="133"/>
      <c r="N7335" s="133"/>
      <c r="O7335" s="43"/>
      <c r="P7335" s="43"/>
    </row>
    <row r="7336" spans="7:16" x14ac:dyDescent="0.25">
      <c r="G7336" s="43"/>
      <c r="H7336" s="43"/>
      <c r="I7336" s="43"/>
      <c r="J7336" s="43"/>
      <c r="K7336" s="133"/>
      <c r="L7336" s="43"/>
      <c r="M7336" s="133"/>
      <c r="N7336" s="133"/>
      <c r="O7336" s="43"/>
      <c r="P7336" s="43"/>
    </row>
    <row r="7337" spans="7:16" x14ac:dyDescent="0.25">
      <c r="G7337" s="43"/>
      <c r="H7337" s="43"/>
      <c r="I7337" s="43"/>
      <c r="J7337" s="43"/>
      <c r="K7337" s="133"/>
      <c r="L7337" s="43"/>
      <c r="M7337" s="133"/>
      <c r="N7337" s="133"/>
      <c r="O7337" s="43"/>
      <c r="P7337" s="43"/>
    </row>
    <row r="7338" spans="7:16" x14ac:dyDescent="0.25">
      <c r="G7338" s="43"/>
      <c r="H7338" s="43"/>
      <c r="I7338" s="43"/>
      <c r="J7338" s="43"/>
      <c r="K7338" s="133"/>
      <c r="L7338" s="43"/>
      <c r="M7338" s="133"/>
      <c r="N7338" s="133"/>
      <c r="O7338" s="43"/>
      <c r="P7338" s="43"/>
    </row>
    <row r="7339" spans="7:16" x14ac:dyDescent="0.25">
      <c r="G7339" s="43"/>
      <c r="H7339" s="43"/>
      <c r="I7339" s="43"/>
      <c r="J7339" s="43"/>
      <c r="K7339" s="133"/>
      <c r="L7339" s="43"/>
      <c r="M7339" s="133"/>
      <c r="N7339" s="133"/>
      <c r="O7339" s="43"/>
      <c r="P7339" s="43"/>
    </row>
    <row r="7340" spans="7:16" x14ac:dyDescent="0.25">
      <c r="G7340" s="43"/>
      <c r="H7340" s="43"/>
      <c r="I7340" s="43"/>
      <c r="J7340" s="43"/>
      <c r="K7340" s="133"/>
      <c r="L7340" s="43"/>
      <c r="M7340" s="133"/>
      <c r="N7340" s="133"/>
      <c r="O7340" s="43"/>
      <c r="P7340" s="43"/>
    </row>
    <row r="7341" spans="7:16" x14ac:dyDescent="0.25">
      <c r="G7341" s="43"/>
      <c r="H7341" s="43"/>
      <c r="I7341" s="43"/>
      <c r="J7341" s="43"/>
      <c r="K7341" s="133"/>
      <c r="L7341" s="43"/>
      <c r="M7341" s="133"/>
      <c r="N7341" s="133"/>
      <c r="O7341" s="43"/>
      <c r="P7341" s="43"/>
    </row>
    <row r="7342" spans="7:16" x14ac:dyDescent="0.25">
      <c r="G7342" s="43"/>
      <c r="H7342" s="43"/>
      <c r="I7342" s="43"/>
      <c r="J7342" s="43"/>
      <c r="K7342" s="133"/>
      <c r="L7342" s="43"/>
      <c r="M7342" s="133"/>
      <c r="N7342" s="133"/>
      <c r="O7342" s="43"/>
      <c r="P7342" s="43"/>
    </row>
    <row r="7343" spans="7:16" x14ac:dyDescent="0.25">
      <c r="G7343" s="43"/>
      <c r="H7343" s="43"/>
      <c r="I7343" s="43"/>
      <c r="J7343" s="43"/>
      <c r="K7343" s="133"/>
      <c r="L7343" s="43"/>
      <c r="M7343" s="133"/>
      <c r="N7343" s="133"/>
      <c r="O7343" s="43"/>
      <c r="P7343" s="43"/>
    </row>
    <row r="7344" spans="7:16" x14ac:dyDescent="0.25">
      <c r="G7344" s="43"/>
      <c r="H7344" s="43"/>
      <c r="I7344" s="43"/>
      <c r="J7344" s="43"/>
      <c r="K7344" s="133"/>
      <c r="L7344" s="43"/>
      <c r="M7344" s="133"/>
      <c r="N7344" s="133"/>
      <c r="O7344" s="43"/>
      <c r="P7344" s="43"/>
    </row>
    <row r="7345" spans="7:16" x14ac:dyDescent="0.25">
      <c r="G7345" s="43"/>
      <c r="H7345" s="43"/>
      <c r="I7345" s="43"/>
      <c r="J7345" s="43"/>
      <c r="K7345" s="133"/>
      <c r="L7345" s="43"/>
      <c r="M7345" s="133"/>
      <c r="N7345" s="133"/>
      <c r="O7345" s="43"/>
      <c r="P7345" s="43"/>
    </row>
    <row r="7346" spans="7:16" x14ac:dyDescent="0.25">
      <c r="G7346" s="43"/>
      <c r="H7346" s="43"/>
      <c r="I7346" s="43"/>
      <c r="J7346" s="43"/>
      <c r="K7346" s="133"/>
      <c r="L7346" s="43"/>
      <c r="M7346" s="133"/>
      <c r="N7346" s="133"/>
      <c r="O7346" s="43"/>
      <c r="P7346" s="43"/>
    </row>
    <row r="7347" spans="7:16" x14ac:dyDescent="0.25">
      <c r="G7347" s="43"/>
      <c r="H7347" s="43"/>
      <c r="I7347" s="43"/>
      <c r="J7347" s="43"/>
      <c r="K7347" s="133"/>
      <c r="L7347" s="43"/>
      <c r="M7347" s="133"/>
      <c r="N7347" s="133"/>
      <c r="O7347" s="43"/>
      <c r="P7347" s="43"/>
    </row>
    <row r="7348" spans="7:16" x14ac:dyDescent="0.25">
      <c r="G7348" s="43"/>
      <c r="H7348" s="43"/>
      <c r="I7348" s="43"/>
      <c r="J7348" s="43"/>
      <c r="K7348" s="133"/>
      <c r="L7348" s="43"/>
      <c r="M7348" s="133"/>
      <c r="N7348" s="133"/>
      <c r="O7348" s="43"/>
      <c r="P7348" s="43"/>
    </row>
    <row r="7349" spans="7:16" x14ac:dyDescent="0.25">
      <c r="G7349" s="43"/>
      <c r="H7349" s="43"/>
      <c r="I7349" s="43"/>
      <c r="J7349" s="43"/>
      <c r="K7349" s="133"/>
      <c r="L7349" s="43"/>
      <c r="M7349" s="133"/>
      <c r="N7349" s="133"/>
      <c r="O7349" s="43"/>
      <c r="P7349" s="43"/>
    </row>
    <row r="7350" spans="7:16" x14ac:dyDescent="0.25">
      <c r="G7350" s="43"/>
      <c r="H7350" s="43"/>
      <c r="I7350" s="43"/>
      <c r="J7350" s="43"/>
      <c r="K7350" s="133"/>
      <c r="L7350" s="43"/>
      <c r="M7350" s="133"/>
      <c r="N7350" s="133"/>
      <c r="O7350" s="43"/>
      <c r="P7350" s="43"/>
    </row>
    <row r="7351" spans="7:16" x14ac:dyDescent="0.25">
      <c r="G7351" s="43"/>
      <c r="H7351" s="43"/>
      <c r="I7351" s="43"/>
      <c r="J7351" s="43"/>
      <c r="K7351" s="133"/>
      <c r="L7351" s="43"/>
      <c r="M7351" s="133"/>
      <c r="N7351" s="133"/>
      <c r="O7351" s="43"/>
      <c r="P7351" s="43"/>
    </row>
    <row r="7352" spans="7:16" x14ac:dyDescent="0.25">
      <c r="G7352" s="43"/>
      <c r="H7352" s="43"/>
      <c r="I7352" s="43"/>
      <c r="J7352" s="43"/>
      <c r="K7352" s="133"/>
      <c r="L7352" s="43"/>
      <c r="M7352" s="133"/>
      <c r="N7352" s="133"/>
      <c r="O7352" s="43"/>
      <c r="P7352" s="43"/>
    </row>
    <row r="7353" spans="7:16" x14ac:dyDescent="0.25">
      <c r="G7353" s="43"/>
      <c r="H7353" s="43"/>
      <c r="I7353" s="43"/>
      <c r="J7353" s="43"/>
      <c r="K7353" s="133"/>
      <c r="L7353" s="43"/>
      <c r="M7353" s="133"/>
      <c r="N7353" s="133"/>
      <c r="O7353" s="43"/>
      <c r="P7353" s="43"/>
    </row>
    <row r="7354" spans="7:16" x14ac:dyDescent="0.25">
      <c r="G7354" s="43"/>
      <c r="H7354" s="43"/>
      <c r="I7354" s="43"/>
      <c r="J7354" s="43"/>
      <c r="K7354" s="133"/>
      <c r="L7354" s="43"/>
      <c r="M7354" s="133"/>
      <c r="N7354" s="133"/>
      <c r="O7354" s="43"/>
      <c r="P7354" s="43"/>
    </row>
    <row r="7355" spans="7:16" x14ac:dyDescent="0.25">
      <c r="G7355" s="43"/>
      <c r="H7355" s="43"/>
      <c r="I7355" s="43"/>
      <c r="J7355" s="43"/>
      <c r="K7355" s="133"/>
      <c r="L7355" s="43"/>
      <c r="M7355" s="133"/>
      <c r="N7355" s="133"/>
      <c r="O7355" s="43"/>
      <c r="P7355" s="43"/>
    </row>
    <row r="7356" spans="7:16" x14ac:dyDescent="0.25">
      <c r="G7356" s="43"/>
      <c r="H7356" s="43"/>
      <c r="I7356" s="43"/>
      <c r="J7356" s="43"/>
      <c r="K7356" s="133"/>
      <c r="L7356" s="43"/>
      <c r="M7356" s="133"/>
      <c r="N7356" s="133"/>
      <c r="O7356" s="43"/>
      <c r="P7356" s="43"/>
    </row>
    <row r="7357" spans="7:16" x14ac:dyDescent="0.25">
      <c r="G7357" s="43"/>
      <c r="H7357" s="43"/>
      <c r="I7357" s="43"/>
      <c r="J7357" s="43"/>
      <c r="K7357" s="133"/>
      <c r="L7357" s="43"/>
      <c r="M7357" s="133"/>
      <c r="N7357" s="133"/>
      <c r="O7357" s="43"/>
      <c r="P7357" s="43"/>
    </row>
    <row r="7358" spans="7:16" x14ac:dyDescent="0.25">
      <c r="G7358" s="43"/>
      <c r="H7358" s="43"/>
      <c r="I7358" s="43"/>
      <c r="J7358" s="43"/>
      <c r="K7358" s="133"/>
      <c r="L7358" s="43"/>
      <c r="M7358" s="133"/>
      <c r="N7358" s="133"/>
      <c r="O7358" s="43"/>
      <c r="P7358" s="43"/>
    </row>
    <row r="7359" spans="7:16" x14ac:dyDescent="0.25">
      <c r="G7359" s="43"/>
      <c r="H7359" s="43"/>
      <c r="I7359" s="43"/>
      <c r="J7359" s="43"/>
      <c r="K7359" s="133"/>
      <c r="L7359" s="43"/>
      <c r="M7359" s="133"/>
      <c r="N7359" s="133"/>
      <c r="O7359" s="43"/>
      <c r="P7359" s="43"/>
    </row>
    <row r="7360" spans="7:16" x14ac:dyDescent="0.25">
      <c r="G7360" s="43"/>
      <c r="H7360" s="43"/>
      <c r="I7360" s="43"/>
      <c r="J7360" s="43"/>
      <c r="K7360" s="133"/>
      <c r="L7360" s="43"/>
      <c r="M7360" s="133"/>
      <c r="N7360" s="133"/>
      <c r="O7360" s="43"/>
      <c r="P7360" s="43"/>
    </row>
    <row r="7361" spans="7:16" x14ac:dyDescent="0.25">
      <c r="G7361" s="43"/>
      <c r="H7361" s="43"/>
      <c r="I7361" s="43"/>
      <c r="J7361" s="43"/>
      <c r="K7361" s="133"/>
      <c r="L7361" s="43"/>
      <c r="M7361" s="133"/>
      <c r="N7361" s="133"/>
      <c r="O7361" s="43"/>
      <c r="P7361" s="43"/>
    </row>
    <row r="7362" spans="7:16" x14ac:dyDescent="0.25">
      <c r="G7362" s="43"/>
      <c r="H7362" s="43"/>
      <c r="I7362" s="43"/>
      <c r="J7362" s="43"/>
      <c r="K7362" s="133"/>
      <c r="L7362" s="43"/>
      <c r="M7362" s="133"/>
      <c r="N7362" s="133"/>
      <c r="O7362" s="43"/>
      <c r="P7362" s="43"/>
    </row>
    <row r="7363" spans="7:16" x14ac:dyDescent="0.25">
      <c r="G7363" s="43"/>
      <c r="H7363" s="43"/>
      <c r="I7363" s="43"/>
      <c r="J7363" s="43"/>
      <c r="K7363" s="133"/>
      <c r="L7363" s="43"/>
      <c r="M7363" s="133"/>
      <c r="N7363" s="133"/>
      <c r="O7363" s="43"/>
      <c r="P7363" s="43"/>
    </row>
    <row r="7364" spans="7:16" x14ac:dyDescent="0.25">
      <c r="G7364" s="43"/>
      <c r="H7364" s="43"/>
      <c r="I7364" s="43"/>
      <c r="J7364" s="43"/>
      <c r="K7364" s="133"/>
      <c r="L7364" s="43"/>
      <c r="M7364" s="133"/>
      <c r="N7364" s="133"/>
      <c r="O7364" s="43"/>
      <c r="P7364" s="43"/>
    </row>
    <row r="7365" spans="7:16" x14ac:dyDescent="0.25">
      <c r="G7365" s="43"/>
      <c r="H7365" s="43"/>
      <c r="I7365" s="43"/>
      <c r="J7365" s="43"/>
      <c r="K7365" s="133"/>
      <c r="L7365" s="43"/>
      <c r="M7365" s="133"/>
      <c r="N7365" s="133"/>
      <c r="O7365" s="43"/>
      <c r="P7365" s="43"/>
    </row>
    <row r="7366" spans="7:16" x14ac:dyDescent="0.25">
      <c r="G7366" s="43"/>
      <c r="H7366" s="43"/>
      <c r="I7366" s="43"/>
      <c r="J7366" s="43"/>
      <c r="K7366" s="133"/>
      <c r="L7366" s="43"/>
      <c r="M7366" s="133"/>
      <c r="N7366" s="133"/>
      <c r="O7366" s="43"/>
      <c r="P7366" s="43"/>
    </row>
    <row r="7367" spans="7:16" x14ac:dyDescent="0.25">
      <c r="G7367" s="43"/>
      <c r="H7367" s="43"/>
      <c r="I7367" s="43"/>
      <c r="J7367" s="43"/>
      <c r="K7367" s="133"/>
      <c r="L7367" s="43"/>
      <c r="M7367" s="133"/>
      <c r="N7367" s="133"/>
      <c r="O7367" s="43"/>
      <c r="P7367" s="43"/>
    </row>
    <row r="7368" spans="7:16" x14ac:dyDescent="0.25">
      <c r="G7368" s="43"/>
      <c r="H7368" s="43"/>
      <c r="I7368" s="43"/>
      <c r="J7368" s="43"/>
      <c r="K7368" s="133"/>
      <c r="L7368" s="43"/>
      <c r="M7368" s="133"/>
      <c r="N7368" s="133"/>
      <c r="O7368" s="43"/>
      <c r="P7368" s="43"/>
    </row>
    <row r="7369" spans="7:16" x14ac:dyDescent="0.25">
      <c r="G7369" s="43"/>
      <c r="H7369" s="43"/>
      <c r="I7369" s="43"/>
      <c r="J7369" s="43"/>
      <c r="K7369" s="133"/>
      <c r="L7369" s="43"/>
      <c r="M7369" s="133"/>
      <c r="N7369" s="133"/>
      <c r="O7369" s="43"/>
      <c r="P7369" s="43"/>
    </row>
    <row r="7370" spans="7:16" x14ac:dyDescent="0.25">
      <c r="G7370" s="43"/>
      <c r="H7370" s="43"/>
      <c r="I7370" s="43"/>
      <c r="J7370" s="43"/>
      <c r="K7370" s="133"/>
      <c r="L7370" s="43"/>
      <c r="M7370" s="133"/>
      <c r="N7370" s="133"/>
      <c r="O7370" s="43"/>
      <c r="P7370" s="43"/>
    </row>
    <row r="7371" spans="7:16" x14ac:dyDescent="0.25">
      <c r="G7371" s="43"/>
      <c r="H7371" s="43"/>
      <c r="I7371" s="43"/>
      <c r="J7371" s="43"/>
      <c r="K7371" s="133"/>
      <c r="L7371" s="43"/>
      <c r="M7371" s="133"/>
      <c r="N7371" s="133"/>
      <c r="O7371" s="43"/>
      <c r="P7371" s="43"/>
    </row>
    <row r="7372" spans="7:16" x14ac:dyDescent="0.25">
      <c r="G7372" s="43"/>
      <c r="H7372" s="43"/>
      <c r="I7372" s="43"/>
      <c r="J7372" s="43"/>
      <c r="K7372" s="133"/>
      <c r="L7372" s="43"/>
      <c r="M7372" s="133"/>
      <c r="N7372" s="133"/>
      <c r="O7372" s="43"/>
      <c r="P7372" s="43"/>
    </row>
    <row r="7373" spans="7:16" x14ac:dyDescent="0.25">
      <c r="G7373" s="43"/>
      <c r="H7373" s="43"/>
      <c r="I7373" s="43"/>
      <c r="J7373" s="43"/>
      <c r="K7373" s="133"/>
      <c r="L7373" s="43"/>
      <c r="M7373" s="133"/>
      <c r="N7373" s="133"/>
      <c r="O7373" s="43"/>
      <c r="P7373" s="43"/>
    </row>
    <row r="7374" spans="7:16" x14ac:dyDescent="0.25">
      <c r="G7374" s="43"/>
      <c r="H7374" s="43"/>
      <c r="I7374" s="43"/>
      <c r="J7374" s="43"/>
      <c r="K7374" s="133"/>
      <c r="L7374" s="43"/>
      <c r="M7374" s="133"/>
      <c r="N7374" s="133"/>
      <c r="O7374" s="43"/>
      <c r="P7374" s="43"/>
    </row>
    <row r="7375" spans="7:16" x14ac:dyDescent="0.25">
      <c r="G7375" s="43"/>
      <c r="H7375" s="43"/>
      <c r="I7375" s="43"/>
      <c r="J7375" s="43"/>
      <c r="K7375" s="133"/>
      <c r="L7375" s="43"/>
      <c r="M7375" s="133"/>
      <c r="N7375" s="133"/>
      <c r="O7375" s="43"/>
      <c r="P7375" s="43"/>
    </row>
    <row r="7376" spans="7:16" x14ac:dyDescent="0.25">
      <c r="G7376" s="43"/>
      <c r="H7376" s="43"/>
      <c r="I7376" s="43"/>
      <c r="J7376" s="43"/>
      <c r="K7376" s="133"/>
      <c r="L7376" s="43"/>
      <c r="M7376" s="133"/>
      <c r="N7376" s="133"/>
      <c r="O7376" s="43"/>
      <c r="P7376" s="43"/>
    </row>
    <row r="7377" spans="7:16" x14ac:dyDescent="0.25">
      <c r="G7377" s="43"/>
      <c r="H7377" s="43"/>
      <c r="I7377" s="43"/>
      <c r="J7377" s="43"/>
      <c r="K7377" s="133"/>
      <c r="L7377" s="43"/>
      <c r="M7377" s="133"/>
      <c r="N7377" s="133"/>
      <c r="O7377" s="43"/>
      <c r="P7377" s="43"/>
    </row>
    <row r="7378" spans="7:16" x14ac:dyDescent="0.25">
      <c r="G7378" s="43"/>
      <c r="H7378" s="43"/>
      <c r="I7378" s="43"/>
      <c r="J7378" s="43"/>
      <c r="K7378" s="133"/>
      <c r="L7378" s="43"/>
      <c r="M7378" s="133"/>
      <c r="N7378" s="133"/>
      <c r="O7378" s="43"/>
      <c r="P7378" s="43"/>
    </row>
    <row r="7379" spans="7:16" x14ac:dyDescent="0.25">
      <c r="G7379" s="43"/>
      <c r="H7379" s="43"/>
      <c r="I7379" s="43"/>
      <c r="J7379" s="43"/>
      <c r="K7379" s="133"/>
      <c r="L7379" s="43"/>
      <c r="M7379" s="133"/>
      <c r="N7379" s="133"/>
      <c r="O7379" s="43"/>
      <c r="P7379" s="43"/>
    </row>
    <row r="7380" spans="7:16" x14ac:dyDescent="0.25">
      <c r="G7380" s="43"/>
      <c r="H7380" s="43"/>
      <c r="I7380" s="43"/>
      <c r="J7380" s="43"/>
      <c r="K7380" s="133"/>
      <c r="L7380" s="43"/>
      <c r="M7380" s="133"/>
      <c r="N7380" s="133"/>
      <c r="O7380" s="43"/>
      <c r="P7380" s="43"/>
    </row>
    <row r="7381" spans="7:16" x14ac:dyDescent="0.25">
      <c r="G7381" s="43"/>
      <c r="H7381" s="43"/>
      <c r="I7381" s="43"/>
      <c r="J7381" s="43"/>
      <c r="K7381" s="133"/>
      <c r="L7381" s="43"/>
      <c r="M7381" s="133"/>
      <c r="N7381" s="133"/>
      <c r="O7381" s="43"/>
      <c r="P7381" s="43"/>
    </row>
    <row r="7382" spans="7:16" x14ac:dyDescent="0.25">
      <c r="G7382" s="43"/>
      <c r="H7382" s="43"/>
      <c r="I7382" s="43"/>
      <c r="J7382" s="43"/>
      <c r="K7382" s="133"/>
      <c r="L7382" s="43"/>
      <c r="M7382" s="133"/>
      <c r="N7382" s="133"/>
      <c r="O7382" s="43"/>
      <c r="P7382" s="43"/>
    </row>
    <row r="7383" spans="7:16" x14ac:dyDescent="0.25">
      <c r="G7383" s="43"/>
      <c r="H7383" s="43"/>
      <c r="I7383" s="43"/>
      <c r="J7383" s="43"/>
      <c r="K7383" s="133"/>
      <c r="L7383" s="43"/>
      <c r="M7383" s="133"/>
      <c r="N7383" s="133"/>
      <c r="O7383" s="43"/>
      <c r="P7383" s="43"/>
    </row>
    <row r="7384" spans="7:16" x14ac:dyDescent="0.25">
      <c r="G7384" s="43"/>
      <c r="H7384" s="43"/>
      <c r="I7384" s="43"/>
      <c r="J7384" s="43"/>
      <c r="K7384" s="133"/>
      <c r="L7384" s="43"/>
      <c r="M7384" s="133"/>
      <c r="N7384" s="133"/>
      <c r="O7384" s="43"/>
      <c r="P7384" s="43"/>
    </row>
    <row r="7385" spans="7:16" x14ac:dyDescent="0.25">
      <c r="G7385" s="43"/>
      <c r="H7385" s="43"/>
      <c r="I7385" s="43"/>
      <c r="J7385" s="43"/>
      <c r="K7385" s="133"/>
      <c r="L7385" s="43"/>
      <c r="M7385" s="133"/>
      <c r="N7385" s="133"/>
      <c r="O7385" s="43"/>
      <c r="P7385" s="43"/>
    </row>
    <row r="7386" spans="7:16" x14ac:dyDescent="0.25">
      <c r="G7386" s="43"/>
      <c r="H7386" s="43"/>
      <c r="I7386" s="43"/>
      <c r="J7386" s="43"/>
      <c r="K7386" s="133"/>
      <c r="L7386" s="43"/>
      <c r="M7386" s="133"/>
      <c r="N7386" s="133"/>
      <c r="O7386" s="43"/>
      <c r="P7386" s="43"/>
    </row>
    <row r="7387" spans="7:16" x14ac:dyDescent="0.25">
      <c r="G7387" s="43"/>
      <c r="H7387" s="43"/>
      <c r="I7387" s="43"/>
      <c r="J7387" s="43"/>
      <c r="K7387" s="133"/>
      <c r="L7387" s="43"/>
      <c r="M7387" s="133"/>
      <c r="N7387" s="133"/>
      <c r="O7387" s="43"/>
      <c r="P7387" s="43"/>
    </row>
    <row r="7388" spans="7:16" x14ac:dyDescent="0.25">
      <c r="G7388" s="43"/>
      <c r="H7388" s="43"/>
      <c r="I7388" s="43"/>
      <c r="J7388" s="43"/>
      <c r="K7388" s="133"/>
      <c r="L7388" s="43"/>
      <c r="M7388" s="133"/>
      <c r="N7388" s="133"/>
      <c r="O7388" s="43"/>
      <c r="P7388" s="43"/>
    </row>
    <row r="7389" spans="7:16" x14ac:dyDescent="0.25">
      <c r="G7389" s="43"/>
      <c r="H7389" s="43"/>
      <c r="I7389" s="43"/>
      <c r="J7389" s="43"/>
      <c r="K7389" s="133"/>
      <c r="L7389" s="43"/>
      <c r="M7389" s="133"/>
      <c r="N7389" s="133"/>
      <c r="O7389" s="43"/>
      <c r="P7389" s="43"/>
    </row>
    <row r="7390" spans="7:16" x14ac:dyDescent="0.25">
      <c r="G7390" s="43"/>
      <c r="H7390" s="43"/>
      <c r="I7390" s="43"/>
      <c r="J7390" s="43"/>
      <c r="K7390" s="133"/>
      <c r="L7390" s="43"/>
      <c r="M7390" s="133"/>
      <c r="N7390" s="133"/>
      <c r="O7390" s="43"/>
      <c r="P7390" s="43"/>
    </row>
    <row r="7391" spans="7:16" x14ac:dyDescent="0.25">
      <c r="G7391" s="43"/>
      <c r="H7391" s="43"/>
      <c r="I7391" s="43"/>
      <c r="J7391" s="43"/>
      <c r="K7391" s="133"/>
      <c r="L7391" s="43"/>
      <c r="M7391" s="133"/>
      <c r="N7391" s="133"/>
      <c r="O7391" s="43"/>
      <c r="P7391" s="43"/>
    </row>
    <row r="7392" spans="7:16" x14ac:dyDescent="0.25">
      <c r="G7392" s="43"/>
      <c r="H7392" s="43"/>
      <c r="I7392" s="43"/>
      <c r="J7392" s="43"/>
      <c r="K7392" s="133"/>
      <c r="L7392" s="43"/>
      <c r="M7392" s="133"/>
      <c r="N7392" s="133"/>
      <c r="O7392" s="43"/>
      <c r="P7392" s="43"/>
    </row>
    <row r="7393" spans="7:16" x14ac:dyDescent="0.25">
      <c r="G7393" s="43"/>
      <c r="H7393" s="43"/>
      <c r="I7393" s="43"/>
      <c r="J7393" s="43"/>
      <c r="K7393" s="133"/>
      <c r="L7393" s="43"/>
      <c r="M7393" s="133"/>
      <c r="N7393" s="133"/>
      <c r="O7393" s="43"/>
      <c r="P7393" s="43"/>
    </row>
    <row r="7394" spans="7:16" x14ac:dyDescent="0.25">
      <c r="G7394" s="43"/>
      <c r="H7394" s="43"/>
      <c r="I7394" s="43"/>
      <c r="J7394" s="43"/>
      <c r="K7394" s="133"/>
      <c r="L7394" s="43"/>
      <c r="M7394" s="133"/>
      <c r="N7394" s="133"/>
      <c r="O7394" s="43"/>
      <c r="P7394" s="43"/>
    </row>
    <row r="7395" spans="7:16" x14ac:dyDescent="0.25">
      <c r="G7395" s="43"/>
      <c r="H7395" s="43"/>
      <c r="I7395" s="43"/>
      <c r="J7395" s="43"/>
      <c r="K7395" s="133"/>
      <c r="L7395" s="43"/>
      <c r="M7395" s="133"/>
      <c r="N7395" s="133"/>
      <c r="O7395" s="43"/>
      <c r="P7395" s="43"/>
    </row>
    <row r="7396" spans="7:16" x14ac:dyDescent="0.25">
      <c r="G7396" s="43"/>
      <c r="H7396" s="43"/>
      <c r="I7396" s="43"/>
      <c r="J7396" s="43"/>
      <c r="K7396" s="133"/>
      <c r="L7396" s="43"/>
      <c r="M7396" s="133"/>
      <c r="N7396" s="133"/>
      <c r="O7396" s="43"/>
      <c r="P7396" s="43"/>
    </row>
    <row r="7397" spans="7:16" x14ac:dyDescent="0.25">
      <c r="G7397" s="43"/>
      <c r="H7397" s="43"/>
      <c r="I7397" s="43"/>
      <c r="J7397" s="43"/>
      <c r="K7397" s="133"/>
      <c r="L7397" s="43"/>
      <c r="M7397" s="133"/>
      <c r="N7397" s="133"/>
      <c r="O7397" s="43"/>
      <c r="P7397" s="43"/>
    </row>
    <row r="7398" spans="7:16" x14ac:dyDescent="0.25">
      <c r="G7398" s="43"/>
      <c r="H7398" s="43"/>
      <c r="I7398" s="43"/>
      <c r="J7398" s="43"/>
      <c r="K7398" s="133"/>
      <c r="L7398" s="43"/>
      <c r="M7398" s="133"/>
      <c r="N7398" s="133"/>
      <c r="O7398" s="43"/>
      <c r="P7398" s="43"/>
    </row>
    <row r="7399" spans="7:16" x14ac:dyDescent="0.25">
      <c r="G7399" s="43"/>
      <c r="H7399" s="43"/>
      <c r="I7399" s="43"/>
      <c r="J7399" s="43"/>
      <c r="K7399" s="133"/>
      <c r="L7399" s="43"/>
      <c r="M7399" s="133"/>
      <c r="N7399" s="133"/>
      <c r="O7399" s="43"/>
      <c r="P7399" s="43"/>
    </row>
    <row r="7400" spans="7:16" x14ac:dyDescent="0.25">
      <c r="G7400" s="43"/>
      <c r="H7400" s="43"/>
      <c r="I7400" s="43"/>
      <c r="J7400" s="43"/>
      <c r="K7400" s="133"/>
      <c r="L7400" s="43"/>
      <c r="M7400" s="133"/>
      <c r="N7400" s="133"/>
      <c r="O7400" s="43"/>
      <c r="P7400" s="43"/>
    </row>
    <row r="7401" spans="7:16" x14ac:dyDescent="0.25">
      <c r="G7401" s="43"/>
      <c r="H7401" s="43"/>
      <c r="I7401" s="43"/>
      <c r="J7401" s="43"/>
      <c r="K7401" s="133"/>
      <c r="L7401" s="43"/>
      <c r="M7401" s="133"/>
      <c r="N7401" s="133"/>
      <c r="O7401" s="43"/>
      <c r="P7401" s="43"/>
    </row>
    <row r="7402" spans="7:16" x14ac:dyDescent="0.25">
      <c r="G7402" s="43"/>
      <c r="H7402" s="43"/>
      <c r="I7402" s="43"/>
      <c r="J7402" s="43"/>
      <c r="K7402" s="133"/>
      <c r="L7402" s="43"/>
      <c r="M7402" s="133"/>
      <c r="N7402" s="133"/>
      <c r="O7402" s="43"/>
      <c r="P7402" s="43"/>
    </row>
    <row r="7403" spans="7:16" x14ac:dyDescent="0.25">
      <c r="G7403" s="43"/>
      <c r="H7403" s="43"/>
      <c r="I7403" s="43"/>
      <c r="J7403" s="43"/>
      <c r="K7403" s="133"/>
      <c r="L7403" s="43"/>
      <c r="M7403" s="133"/>
      <c r="N7403" s="133"/>
      <c r="O7403" s="43"/>
      <c r="P7403" s="43"/>
    </row>
    <row r="7404" spans="7:16" x14ac:dyDescent="0.25">
      <c r="G7404" s="43"/>
      <c r="H7404" s="43"/>
      <c r="I7404" s="43"/>
      <c r="J7404" s="43"/>
      <c r="K7404" s="133"/>
      <c r="L7404" s="43"/>
      <c r="M7404" s="133"/>
      <c r="N7404" s="133"/>
      <c r="O7404" s="43"/>
      <c r="P7404" s="43"/>
    </row>
    <row r="7405" spans="7:16" x14ac:dyDescent="0.25">
      <c r="G7405" s="43"/>
      <c r="H7405" s="43"/>
      <c r="I7405" s="43"/>
      <c r="J7405" s="43"/>
      <c r="K7405" s="133"/>
      <c r="L7405" s="43"/>
      <c r="M7405" s="133"/>
      <c r="N7405" s="133"/>
      <c r="O7405" s="43"/>
      <c r="P7405" s="43"/>
    </row>
    <row r="7406" spans="7:16" x14ac:dyDescent="0.25">
      <c r="G7406" s="43"/>
      <c r="H7406" s="43"/>
      <c r="I7406" s="43"/>
      <c r="J7406" s="43"/>
      <c r="K7406" s="133"/>
      <c r="L7406" s="43"/>
      <c r="M7406" s="133"/>
      <c r="N7406" s="133"/>
      <c r="O7406" s="43"/>
      <c r="P7406" s="43"/>
    </row>
    <row r="7407" spans="7:16" x14ac:dyDescent="0.25">
      <c r="G7407" s="43"/>
      <c r="H7407" s="43"/>
      <c r="I7407" s="43"/>
      <c r="J7407" s="43"/>
      <c r="K7407" s="133"/>
      <c r="L7407" s="43"/>
      <c r="M7407" s="133"/>
      <c r="N7407" s="133"/>
      <c r="O7407" s="43"/>
      <c r="P7407" s="43"/>
    </row>
    <row r="7408" spans="7:16" x14ac:dyDescent="0.25">
      <c r="G7408" s="43"/>
      <c r="H7408" s="43"/>
      <c r="I7408" s="43"/>
      <c r="J7408" s="43"/>
      <c r="K7408" s="133"/>
      <c r="L7408" s="43"/>
      <c r="M7408" s="133"/>
      <c r="N7408" s="133"/>
      <c r="O7408" s="43"/>
      <c r="P7408" s="43"/>
    </row>
    <row r="7409" spans="7:16" x14ac:dyDescent="0.25">
      <c r="G7409" s="43"/>
      <c r="H7409" s="43"/>
      <c r="I7409" s="43"/>
      <c r="J7409" s="43"/>
      <c r="K7409" s="133"/>
      <c r="L7409" s="43"/>
      <c r="M7409" s="133"/>
      <c r="N7409" s="133"/>
      <c r="O7409" s="43"/>
      <c r="P7409" s="43"/>
    </row>
    <row r="7410" spans="7:16" x14ac:dyDescent="0.25">
      <c r="G7410" s="43"/>
      <c r="H7410" s="43"/>
      <c r="I7410" s="43"/>
      <c r="J7410" s="43"/>
      <c r="K7410" s="133"/>
      <c r="L7410" s="43"/>
      <c r="M7410" s="133"/>
      <c r="N7410" s="133"/>
      <c r="O7410" s="43"/>
      <c r="P7410" s="43"/>
    </row>
    <row r="7411" spans="7:16" x14ac:dyDescent="0.25">
      <c r="G7411" s="43"/>
      <c r="H7411" s="43"/>
      <c r="I7411" s="43"/>
      <c r="J7411" s="43"/>
      <c r="K7411" s="133"/>
      <c r="L7411" s="43"/>
      <c r="M7411" s="133"/>
      <c r="N7411" s="133"/>
      <c r="O7411" s="43"/>
      <c r="P7411" s="43"/>
    </row>
    <row r="7412" spans="7:16" x14ac:dyDescent="0.25">
      <c r="G7412" s="43"/>
      <c r="H7412" s="43"/>
      <c r="I7412" s="43"/>
      <c r="J7412" s="43"/>
      <c r="K7412" s="133"/>
      <c r="L7412" s="43"/>
      <c r="M7412" s="133"/>
      <c r="N7412" s="133"/>
      <c r="O7412" s="43"/>
      <c r="P7412" s="43"/>
    </row>
    <row r="7413" spans="7:16" x14ac:dyDescent="0.25">
      <c r="G7413" s="43"/>
      <c r="H7413" s="43"/>
      <c r="I7413" s="43"/>
      <c r="J7413" s="43"/>
      <c r="K7413" s="133"/>
      <c r="L7413" s="43"/>
      <c r="M7413" s="133"/>
      <c r="N7413" s="133"/>
      <c r="O7413" s="43"/>
      <c r="P7413" s="43"/>
    </row>
    <row r="7414" spans="7:16" x14ac:dyDescent="0.25">
      <c r="G7414" s="43"/>
      <c r="H7414" s="43"/>
      <c r="I7414" s="43"/>
      <c r="J7414" s="43"/>
      <c r="K7414" s="133"/>
      <c r="L7414" s="43"/>
      <c r="M7414" s="133"/>
      <c r="N7414" s="133"/>
      <c r="O7414" s="43"/>
      <c r="P7414" s="43"/>
    </row>
    <row r="7415" spans="7:16" x14ac:dyDescent="0.25">
      <c r="G7415" s="43"/>
      <c r="H7415" s="43"/>
      <c r="I7415" s="43"/>
      <c r="J7415" s="43"/>
      <c r="K7415" s="133"/>
      <c r="L7415" s="43"/>
      <c r="M7415" s="133"/>
      <c r="N7415" s="133"/>
      <c r="O7415" s="43"/>
      <c r="P7415" s="43"/>
    </row>
    <row r="7416" spans="7:16" x14ac:dyDescent="0.25">
      <c r="G7416" s="43"/>
      <c r="H7416" s="43"/>
      <c r="I7416" s="43"/>
      <c r="J7416" s="43"/>
      <c r="K7416" s="133"/>
      <c r="L7416" s="43"/>
      <c r="M7416" s="133"/>
      <c r="N7416" s="133"/>
      <c r="O7416" s="43"/>
      <c r="P7416" s="43"/>
    </row>
    <row r="7417" spans="7:16" x14ac:dyDescent="0.25">
      <c r="G7417" s="43"/>
      <c r="H7417" s="43"/>
      <c r="I7417" s="43"/>
      <c r="J7417" s="43"/>
      <c r="K7417" s="133"/>
      <c r="L7417" s="43"/>
      <c r="M7417" s="133"/>
      <c r="N7417" s="133"/>
      <c r="O7417" s="43"/>
      <c r="P7417" s="43"/>
    </row>
    <row r="7418" spans="7:16" x14ac:dyDescent="0.25">
      <c r="G7418" s="43"/>
      <c r="H7418" s="43"/>
      <c r="I7418" s="43"/>
      <c r="J7418" s="43"/>
      <c r="K7418" s="133"/>
      <c r="L7418" s="43"/>
      <c r="M7418" s="133"/>
      <c r="N7418" s="133"/>
      <c r="O7418" s="43"/>
      <c r="P7418" s="43"/>
    </row>
    <row r="7419" spans="7:16" x14ac:dyDescent="0.25">
      <c r="G7419" s="43"/>
      <c r="H7419" s="43"/>
      <c r="I7419" s="43"/>
      <c r="J7419" s="43"/>
      <c r="K7419" s="133"/>
      <c r="L7419" s="43"/>
      <c r="M7419" s="133"/>
      <c r="N7419" s="133"/>
      <c r="O7419" s="43"/>
      <c r="P7419" s="43"/>
    </row>
    <row r="7420" spans="7:16" x14ac:dyDescent="0.25">
      <c r="G7420" s="43"/>
      <c r="H7420" s="43"/>
      <c r="I7420" s="43"/>
      <c r="J7420" s="43"/>
      <c r="K7420" s="133"/>
      <c r="L7420" s="43"/>
      <c r="M7420" s="133"/>
      <c r="N7420" s="133"/>
      <c r="O7420" s="43"/>
      <c r="P7420" s="43"/>
    </row>
    <row r="7421" spans="7:16" x14ac:dyDescent="0.25">
      <c r="G7421" s="43"/>
      <c r="H7421" s="43"/>
      <c r="I7421" s="43"/>
      <c r="J7421" s="43"/>
      <c r="K7421" s="133"/>
      <c r="L7421" s="43"/>
      <c r="M7421" s="133"/>
      <c r="N7421" s="133"/>
      <c r="O7421" s="43"/>
      <c r="P7421" s="43"/>
    </row>
    <row r="7422" spans="7:16" x14ac:dyDescent="0.25">
      <c r="G7422" s="43"/>
      <c r="H7422" s="43"/>
      <c r="I7422" s="43"/>
      <c r="J7422" s="43"/>
      <c r="K7422" s="133"/>
      <c r="L7422" s="43"/>
      <c r="M7422" s="133"/>
      <c r="N7422" s="133"/>
      <c r="O7422" s="43"/>
      <c r="P7422" s="43"/>
    </row>
    <row r="7423" spans="7:16" x14ac:dyDescent="0.25">
      <c r="G7423" s="43"/>
      <c r="H7423" s="43"/>
      <c r="I7423" s="43"/>
      <c r="J7423" s="43"/>
      <c r="K7423" s="133"/>
      <c r="L7423" s="43"/>
      <c r="M7423" s="133"/>
      <c r="N7423" s="133"/>
      <c r="O7423" s="43"/>
      <c r="P7423" s="43"/>
    </row>
    <row r="7424" spans="7:16" x14ac:dyDescent="0.25">
      <c r="G7424" s="43"/>
      <c r="H7424" s="43"/>
      <c r="I7424" s="43"/>
      <c r="J7424" s="43"/>
      <c r="K7424" s="133"/>
      <c r="L7424" s="43"/>
      <c r="M7424" s="133"/>
      <c r="N7424" s="133"/>
      <c r="O7424" s="43"/>
      <c r="P7424" s="43"/>
    </row>
    <row r="7425" spans="7:16" x14ac:dyDescent="0.25">
      <c r="G7425" s="43"/>
      <c r="H7425" s="43"/>
      <c r="I7425" s="43"/>
      <c r="J7425" s="43"/>
      <c r="K7425" s="133"/>
      <c r="L7425" s="43"/>
      <c r="M7425" s="133"/>
      <c r="N7425" s="133"/>
      <c r="O7425" s="43"/>
      <c r="P7425" s="43"/>
    </row>
    <row r="7426" spans="7:16" x14ac:dyDescent="0.25">
      <c r="G7426" s="43"/>
      <c r="H7426" s="43"/>
      <c r="I7426" s="43"/>
      <c r="J7426" s="43"/>
      <c r="K7426" s="133"/>
      <c r="L7426" s="43"/>
      <c r="M7426" s="133"/>
      <c r="N7426" s="133"/>
      <c r="O7426" s="43"/>
      <c r="P7426" s="43"/>
    </row>
    <row r="7427" spans="7:16" x14ac:dyDescent="0.25">
      <c r="G7427" s="43"/>
      <c r="H7427" s="43"/>
      <c r="I7427" s="43"/>
      <c r="J7427" s="43"/>
      <c r="K7427" s="133"/>
      <c r="L7427" s="43"/>
      <c r="M7427" s="133"/>
      <c r="N7427" s="133"/>
      <c r="O7427" s="43"/>
      <c r="P7427" s="43"/>
    </row>
    <row r="7428" spans="7:16" x14ac:dyDescent="0.25">
      <c r="G7428" s="43"/>
      <c r="H7428" s="43"/>
      <c r="I7428" s="43"/>
      <c r="J7428" s="43"/>
      <c r="K7428" s="133"/>
      <c r="L7428" s="43"/>
      <c r="M7428" s="133"/>
      <c r="N7428" s="133"/>
      <c r="O7428" s="43"/>
      <c r="P7428" s="43"/>
    </row>
    <row r="7429" spans="7:16" x14ac:dyDescent="0.25">
      <c r="G7429" s="43"/>
      <c r="H7429" s="43"/>
      <c r="I7429" s="43"/>
      <c r="J7429" s="43"/>
      <c r="K7429" s="133"/>
      <c r="L7429" s="43"/>
      <c r="M7429" s="133"/>
      <c r="N7429" s="133"/>
      <c r="O7429" s="43"/>
      <c r="P7429" s="43"/>
    </row>
    <row r="7430" spans="7:16" x14ac:dyDescent="0.25">
      <c r="G7430" s="43"/>
      <c r="H7430" s="43"/>
      <c r="I7430" s="43"/>
      <c r="J7430" s="43"/>
      <c r="K7430" s="133"/>
      <c r="L7430" s="43"/>
      <c r="M7430" s="133"/>
      <c r="N7430" s="133"/>
      <c r="O7430" s="43"/>
      <c r="P7430" s="43"/>
    </row>
    <row r="7431" spans="7:16" x14ac:dyDescent="0.25">
      <c r="G7431" s="43"/>
      <c r="H7431" s="43"/>
      <c r="I7431" s="43"/>
      <c r="J7431" s="43"/>
      <c r="K7431" s="133"/>
      <c r="L7431" s="43"/>
      <c r="M7431" s="133"/>
      <c r="N7431" s="133"/>
      <c r="O7431" s="43"/>
      <c r="P7431" s="43"/>
    </row>
    <row r="7432" spans="7:16" x14ac:dyDescent="0.25">
      <c r="G7432" s="43"/>
      <c r="H7432" s="43"/>
      <c r="I7432" s="43"/>
      <c r="J7432" s="43"/>
      <c r="K7432" s="133"/>
      <c r="L7432" s="43"/>
      <c r="M7432" s="133"/>
      <c r="N7432" s="133"/>
      <c r="O7432" s="43"/>
      <c r="P7432" s="43"/>
    </row>
    <row r="7433" spans="7:16" x14ac:dyDescent="0.25">
      <c r="G7433" s="43"/>
      <c r="H7433" s="43"/>
      <c r="I7433" s="43"/>
      <c r="J7433" s="43"/>
      <c r="K7433" s="133"/>
      <c r="L7433" s="43"/>
      <c r="M7433" s="133"/>
      <c r="N7433" s="133"/>
      <c r="O7433" s="43"/>
      <c r="P7433" s="43"/>
    </row>
    <row r="7434" spans="7:16" x14ac:dyDescent="0.25">
      <c r="G7434" s="43"/>
      <c r="H7434" s="43"/>
      <c r="I7434" s="43"/>
      <c r="J7434" s="43"/>
      <c r="K7434" s="133"/>
      <c r="L7434" s="43"/>
      <c r="M7434" s="133"/>
      <c r="N7434" s="133"/>
      <c r="O7434" s="43"/>
      <c r="P7434" s="43"/>
    </row>
    <row r="7435" spans="7:16" x14ac:dyDescent="0.25">
      <c r="G7435" s="43"/>
      <c r="H7435" s="43"/>
      <c r="I7435" s="43"/>
      <c r="J7435" s="43"/>
      <c r="K7435" s="133"/>
      <c r="L7435" s="43"/>
      <c r="M7435" s="133"/>
      <c r="N7435" s="133"/>
      <c r="O7435" s="43"/>
      <c r="P7435" s="43"/>
    </row>
    <row r="7436" spans="7:16" x14ac:dyDescent="0.25">
      <c r="G7436" s="43"/>
      <c r="H7436" s="43"/>
      <c r="I7436" s="43"/>
      <c r="J7436" s="43"/>
      <c r="K7436" s="133"/>
      <c r="L7436" s="43"/>
      <c r="M7436" s="133"/>
      <c r="N7436" s="133"/>
      <c r="O7436" s="43"/>
      <c r="P7436" s="43"/>
    </row>
    <row r="7437" spans="7:16" x14ac:dyDescent="0.25">
      <c r="G7437" s="43"/>
      <c r="H7437" s="43"/>
      <c r="I7437" s="43"/>
      <c r="J7437" s="43"/>
      <c r="K7437" s="133"/>
      <c r="L7437" s="43"/>
      <c r="M7437" s="133"/>
      <c r="N7437" s="133"/>
      <c r="O7437" s="43"/>
      <c r="P7437" s="43"/>
    </row>
    <row r="7438" spans="7:16" x14ac:dyDescent="0.25">
      <c r="G7438" s="43"/>
      <c r="H7438" s="43"/>
      <c r="I7438" s="43"/>
      <c r="J7438" s="43"/>
      <c r="K7438" s="133"/>
      <c r="L7438" s="43"/>
      <c r="M7438" s="133"/>
      <c r="N7438" s="133"/>
      <c r="O7438" s="43"/>
      <c r="P7438" s="43"/>
    </row>
    <row r="7439" spans="7:16" x14ac:dyDescent="0.25">
      <c r="G7439" s="43"/>
      <c r="H7439" s="43"/>
      <c r="I7439" s="43"/>
      <c r="J7439" s="43"/>
      <c r="K7439" s="133"/>
      <c r="L7439" s="43"/>
      <c r="M7439" s="133"/>
      <c r="N7439" s="133"/>
      <c r="O7439" s="43"/>
      <c r="P7439" s="43"/>
    </row>
    <row r="7440" spans="7:16" x14ac:dyDescent="0.25">
      <c r="G7440" s="43"/>
      <c r="H7440" s="43"/>
      <c r="I7440" s="43"/>
      <c r="J7440" s="43"/>
      <c r="K7440" s="133"/>
      <c r="L7440" s="43"/>
      <c r="M7440" s="133"/>
      <c r="N7440" s="133"/>
      <c r="O7440" s="43"/>
      <c r="P7440" s="43"/>
    </row>
    <row r="7441" spans="7:16" x14ac:dyDescent="0.25">
      <c r="G7441" s="43"/>
      <c r="H7441" s="43"/>
      <c r="I7441" s="43"/>
      <c r="J7441" s="43"/>
      <c r="K7441" s="133"/>
      <c r="L7441" s="43"/>
      <c r="M7441" s="133"/>
      <c r="N7441" s="133"/>
      <c r="O7441" s="43"/>
      <c r="P7441" s="43"/>
    </row>
    <row r="7442" spans="7:16" x14ac:dyDescent="0.25">
      <c r="G7442" s="43"/>
      <c r="H7442" s="43"/>
      <c r="I7442" s="43"/>
      <c r="J7442" s="43"/>
      <c r="K7442" s="133"/>
      <c r="L7442" s="43"/>
      <c r="M7442" s="133"/>
      <c r="N7442" s="133"/>
      <c r="O7442" s="43"/>
      <c r="P7442" s="43"/>
    </row>
    <row r="7443" spans="7:16" x14ac:dyDescent="0.25">
      <c r="G7443" s="43"/>
      <c r="H7443" s="43"/>
      <c r="I7443" s="43"/>
      <c r="J7443" s="43"/>
      <c r="K7443" s="133"/>
      <c r="L7443" s="43"/>
      <c r="M7443" s="133"/>
      <c r="N7443" s="133"/>
      <c r="O7443" s="43"/>
      <c r="P7443" s="43"/>
    </row>
    <row r="7444" spans="7:16" x14ac:dyDescent="0.25">
      <c r="G7444" s="43"/>
      <c r="H7444" s="43"/>
      <c r="I7444" s="43"/>
      <c r="J7444" s="43"/>
      <c r="K7444" s="133"/>
      <c r="L7444" s="43"/>
      <c r="M7444" s="133"/>
      <c r="N7444" s="133"/>
      <c r="O7444" s="43"/>
      <c r="P7444" s="43"/>
    </row>
    <row r="7445" spans="7:16" x14ac:dyDescent="0.25">
      <c r="G7445" s="43"/>
      <c r="H7445" s="43"/>
      <c r="I7445" s="43"/>
      <c r="J7445" s="43"/>
      <c r="K7445" s="133"/>
      <c r="L7445" s="43"/>
      <c r="M7445" s="133"/>
      <c r="N7445" s="133"/>
      <c r="O7445" s="43"/>
      <c r="P7445" s="43"/>
    </row>
    <row r="7446" spans="7:16" x14ac:dyDescent="0.25">
      <c r="G7446" s="43"/>
      <c r="H7446" s="43"/>
      <c r="I7446" s="43"/>
      <c r="J7446" s="43"/>
      <c r="K7446" s="133"/>
      <c r="L7446" s="43"/>
      <c r="M7446" s="133"/>
      <c r="N7446" s="133"/>
      <c r="O7446" s="43"/>
      <c r="P7446" s="43"/>
    </row>
    <row r="7447" spans="7:16" x14ac:dyDescent="0.25">
      <c r="G7447" s="43"/>
      <c r="H7447" s="43"/>
      <c r="I7447" s="43"/>
      <c r="J7447" s="43"/>
      <c r="K7447" s="133"/>
      <c r="L7447" s="43"/>
      <c r="M7447" s="133"/>
      <c r="N7447" s="133"/>
      <c r="O7447" s="43"/>
      <c r="P7447" s="43"/>
    </row>
    <row r="7448" spans="7:16" x14ac:dyDescent="0.25">
      <c r="G7448" s="43"/>
      <c r="H7448" s="43"/>
      <c r="I7448" s="43"/>
      <c r="J7448" s="43"/>
      <c r="K7448" s="133"/>
      <c r="L7448" s="43"/>
      <c r="M7448" s="133"/>
      <c r="N7448" s="133"/>
      <c r="O7448" s="43"/>
      <c r="P7448" s="43"/>
    </row>
    <row r="7449" spans="7:16" x14ac:dyDescent="0.25">
      <c r="G7449" s="43"/>
      <c r="H7449" s="43"/>
      <c r="I7449" s="43"/>
      <c r="J7449" s="43"/>
      <c r="K7449" s="133"/>
      <c r="L7449" s="43"/>
      <c r="M7449" s="133"/>
      <c r="N7449" s="133"/>
      <c r="O7449" s="43"/>
      <c r="P7449" s="43"/>
    </row>
    <row r="7450" spans="7:16" x14ac:dyDescent="0.25">
      <c r="G7450" s="43"/>
      <c r="H7450" s="43"/>
      <c r="I7450" s="43"/>
      <c r="J7450" s="43"/>
      <c r="K7450" s="133"/>
      <c r="L7450" s="43"/>
      <c r="M7450" s="133"/>
      <c r="N7450" s="133"/>
      <c r="O7450" s="43"/>
      <c r="P7450" s="43"/>
    </row>
    <row r="7451" spans="7:16" x14ac:dyDescent="0.25">
      <c r="G7451" s="43"/>
      <c r="H7451" s="43"/>
      <c r="I7451" s="43"/>
      <c r="J7451" s="43"/>
      <c r="K7451" s="133"/>
      <c r="L7451" s="43"/>
      <c r="M7451" s="133"/>
      <c r="N7451" s="133"/>
      <c r="O7451" s="43"/>
      <c r="P7451" s="43"/>
    </row>
    <row r="7452" spans="7:16" x14ac:dyDescent="0.25">
      <c r="G7452" s="43"/>
      <c r="H7452" s="43"/>
      <c r="I7452" s="43"/>
      <c r="J7452" s="43"/>
      <c r="K7452" s="133"/>
      <c r="L7452" s="43"/>
      <c r="M7452" s="133"/>
      <c r="N7452" s="133"/>
      <c r="O7452" s="43"/>
      <c r="P7452" s="43"/>
    </row>
    <row r="7453" spans="7:16" x14ac:dyDescent="0.25">
      <c r="G7453" s="43"/>
      <c r="H7453" s="43"/>
      <c r="I7453" s="43"/>
      <c r="J7453" s="43"/>
      <c r="K7453" s="133"/>
      <c r="L7453" s="43"/>
      <c r="M7453" s="133"/>
      <c r="N7453" s="133"/>
      <c r="O7453" s="43"/>
      <c r="P7453" s="43"/>
    </row>
    <row r="7454" spans="7:16" x14ac:dyDescent="0.25">
      <c r="G7454" s="43"/>
      <c r="H7454" s="43"/>
      <c r="I7454" s="43"/>
      <c r="J7454" s="43"/>
      <c r="K7454" s="133"/>
      <c r="L7454" s="43"/>
      <c r="M7454" s="133"/>
      <c r="N7454" s="133"/>
      <c r="O7454" s="43"/>
      <c r="P7454" s="43"/>
    </row>
    <row r="7455" spans="7:16" x14ac:dyDescent="0.25">
      <c r="G7455" s="43"/>
      <c r="H7455" s="43"/>
      <c r="I7455" s="43"/>
      <c r="J7455" s="43"/>
      <c r="K7455" s="133"/>
      <c r="L7455" s="43"/>
      <c r="M7455" s="133"/>
      <c r="N7455" s="133"/>
      <c r="O7455" s="43"/>
      <c r="P7455" s="43"/>
    </row>
    <row r="7456" spans="7:16" x14ac:dyDescent="0.25">
      <c r="G7456" s="43"/>
      <c r="H7456" s="43"/>
      <c r="I7456" s="43"/>
      <c r="J7456" s="43"/>
      <c r="K7456" s="133"/>
      <c r="L7456" s="43"/>
      <c r="M7456" s="133"/>
      <c r="N7456" s="133"/>
      <c r="O7456" s="43"/>
      <c r="P7456" s="43"/>
    </row>
    <row r="7457" spans="7:16" x14ac:dyDescent="0.25">
      <c r="G7457" s="43"/>
      <c r="H7457" s="43"/>
      <c r="I7457" s="43"/>
      <c r="J7457" s="43"/>
      <c r="K7457" s="133"/>
      <c r="L7457" s="43"/>
      <c r="M7457" s="133"/>
      <c r="N7457" s="133"/>
      <c r="O7457" s="43"/>
      <c r="P7457" s="43"/>
    </row>
    <row r="7458" spans="7:16" x14ac:dyDescent="0.25">
      <c r="G7458" s="43"/>
      <c r="H7458" s="43"/>
      <c r="I7458" s="43"/>
      <c r="J7458" s="43"/>
      <c r="K7458" s="133"/>
      <c r="L7458" s="43"/>
      <c r="M7458" s="133"/>
      <c r="N7458" s="133"/>
      <c r="O7458" s="43"/>
      <c r="P7458" s="43"/>
    </row>
    <row r="7459" spans="7:16" x14ac:dyDescent="0.25">
      <c r="G7459" s="43"/>
      <c r="H7459" s="43"/>
      <c r="I7459" s="43"/>
      <c r="J7459" s="43"/>
      <c r="K7459" s="133"/>
      <c r="L7459" s="43"/>
      <c r="M7459" s="133"/>
      <c r="N7459" s="133"/>
      <c r="O7459" s="43"/>
      <c r="P7459" s="43"/>
    </row>
    <row r="7460" spans="7:16" x14ac:dyDescent="0.25">
      <c r="G7460" s="43"/>
      <c r="H7460" s="43"/>
      <c r="I7460" s="43"/>
      <c r="J7460" s="43"/>
      <c r="K7460" s="133"/>
      <c r="L7460" s="43"/>
      <c r="M7460" s="133"/>
      <c r="N7460" s="133"/>
      <c r="O7460" s="43"/>
      <c r="P7460" s="43"/>
    </row>
    <row r="7461" spans="7:16" x14ac:dyDescent="0.25">
      <c r="G7461" s="43"/>
      <c r="H7461" s="43"/>
      <c r="I7461" s="43"/>
      <c r="J7461" s="43"/>
      <c r="K7461" s="133"/>
      <c r="L7461" s="43"/>
      <c r="M7461" s="133"/>
      <c r="N7461" s="133"/>
      <c r="O7461" s="43"/>
      <c r="P7461" s="43"/>
    </row>
    <row r="7462" spans="7:16" x14ac:dyDescent="0.25">
      <c r="G7462" s="43"/>
      <c r="H7462" s="43"/>
      <c r="I7462" s="43"/>
      <c r="J7462" s="43"/>
      <c r="K7462" s="133"/>
      <c r="L7462" s="43"/>
      <c r="M7462" s="133"/>
      <c r="N7462" s="133"/>
      <c r="O7462" s="43"/>
      <c r="P7462" s="43"/>
    </row>
    <row r="7463" spans="7:16" x14ac:dyDescent="0.25">
      <c r="G7463" s="43"/>
      <c r="H7463" s="43"/>
      <c r="I7463" s="43"/>
      <c r="J7463" s="43"/>
      <c r="K7463" s="133"/>
      <c r="L7463" s="43"/>
      <c r="M7463" s="133"/>
      <c r="N7463" s="133"/>
      <c r="O7463" s="43"/>
      <c r="P7463" s="43"/>
    </row>
    <row r="7464" spans="7:16" x14ac:dyDescent="0.25">
      <c r="G7464" s="43"/>
      <c r="H7464" s="43"/>
      <c r="I7464" s="43"/>
      <c r="J7464" s="43"/>
      <c r="K7464" s="133"/>
      <c r="L7464" s="43"/>
      <c r="M7464" s="133"/>
      <c r="N7464" s="133"/>
      <c r="O7464" s="43"/>
      <c r="P7464" s="43"/>
    </row>
    <row r="7465" spans="7:16" x14ac:dyDescent="0.25">
      <c r="G7465" s="43"/>
      <c r="H7465" s="43"/>
      <c r="I7465" s="43"/>
      <c r="J7465" s="43"/>
      <c r="K7465" s="133"/>
      <c r="L7465" s="43"/>
      <c r="M7465" s="133"/>
      <c r="N7465" s="133"/>
      <c r="O7465" s="43"/>
      <c r="P7465" s="43"/>
    </row>
    <row r="7466" spans="7:16" x14ac:dyDescent="0.25">
      <c r="G7466" s="43"/>
      <c r="H7466" s="43"/>
      <c r="I7466" s="43"/>
      <c r="J7466" s="43"/>
      <c r="K7466" s="133"/>
      <c r="L7466" s="43"/>
      <c r="M7466" s="133"/>
      <c r="N7466" s="133"/>
      <c r="O7466" s="43"/>
      <c r="P7466" s="43"/>
    </row>
    <row r="7467" spans="7:16" x14ac:dyDescent="0.25">
      <c r="G7467" s="43"/>
      <c r="H7467" s="43"/>
      <c r="I7467" s="43"/>
      <c r="J7467" s="43"/>
      <c r="K7467" s="133"/>
      <c r="L7467" s="43"/>
      <c r="M7467" s="133"/>
      <c r="N7467" s="133"/>
      <c r="O7467" s="43"/>
      <c r="P7467" s="43"/>
    </row>
    <row r="7468" spans="7:16" x14ac:dyDescent="0.25">
      <c r="G7468" s="43"/>
      <c r="H7468" s="43"/>
      <c r="I7468" s="43"/>
      <c r="J7468" s="43"/>
      <c r="K7468" s="133"/>
      <c r="L7468" s="43"/>
      <c r="M7468" s="133"/>
      <c r="N7468" s="133"/>
      <c r="O7468" s="43"/>
      <c r="P7468" s="43"/>
    </row>
    <row r="7469" spans="7:16" x14ac:dyDescent="0.25">
      <c r="G7469" s="43"/>
      <c r="H7469" s="43"/>
      <c r="I7469" s="43"/>
      <c r="J7469" s="43"/>
      <c r="K7469" s="133"/>
      <c r="L7469" s="43"/>
      <c r="M7469" s="133"/>
      <c r="N7469" s="133"/>
      <c r="O7469" s="43"/>
      <c r="P7469" s="43"/>
    </row>
    <row r="7470" spans="7:16" x14ac:dyDescent="0.25">
      <c r="G7470" s="43"/>
      <c r="H7470" s="43"/>
      <c r="I7470" s="43"/>
      <c r="J7470" s="43"/>
      <c r="K7470" s="133"/>
      <c r="L7470" s="43"/>
      <c r="M7470" s="133"/>
      <c r="N7470" s="133"/>
      <c r="O7470" s="43"/>
      <c r="P7470" s="43"/>
    </row>
    <row r="7471" spans="7:16" x14ac:dyDescent="0.25">
      <c r="G7471" s="43"/>
      <c r="H7471" s="43"/>
      <c r="I7471" s="43"/>
      <c r="J7471" s="43"/>
      <c r="K7471" s="133"/>
      <c r="L7471" s="43"/>
      <c r="M7471" s="133"/>
      <c r="N7471" s="133"/>
      <c r="O7471" s="43"/>
      <c r="P7471" s="43"/>
    </row>
    <row r="7472" spans="7:16" x14ac:dyDescent="0.25">
      <c r="G7472" s="43"/>
      <c r="H7472" s="43"/>
      <c r="I7472" s="43"/>
      <c r="J7472" s="43"/>
      <c r="K7472" s="133"/>
      <c r="L7472" s="43"/>
      <c r="M7472" s="133"/>
      <c r="N7472" s="133"/>
      <c r="O7472" s="43"/>
      <c r="P7472" s="43"/>
    </row>
    <row r="7473" spans="7:16" x14ac:dyDescent="0.25">
      <c r="G7473" s="43"/>
      <c r="H7473" s="43"/>
      <c r="I7473" s="43"/>
      <c r="J7473" s="43"/>
      <c r="K7473" s="133"/>
      <c r="L7473" s="43"/>
      <c r="M7473" s="133"/>
      <c r="N7473" s="133"/>
      <c r="O7473" s="43"/>
      <c r="P7473" s="43"/>
    </row>
    <row r="7474" spans="7:16" x14ac:dyDescent="0.25">
      <c r="G7474" s="43"/>
      <c r="H7474" s="43"/>
      <c r="I7474" s="43"/>
      <c r="J7474" s="43"/>
      <c r="K7474" s="133"/>
      <c r="L7474" s="43"/>
      <c r="M7474" s="133"/>
      <c r="N7474" s="133"/>
      <c r="O7474" s="43"/>
      <c r="P7474" s="43"/>
    </row>
    <row r="7475" spans="7:16" x14ac:dyDescent="0.25">
      <c r="G7475" s="43"/>
      <c r="H7475" s="43"/>
      <c r="I7475" s="43"/>
      <c r="J7475" s="43"/>
      <c r="K7475" s="133"/>
      <c r="L7475" s="43"/>
      <c r="M7475" s="133"/>
      <c r="N7475" s="133"/>
      <c r="O7475" s="43"/>
      <c r="P7475" s="43"/>
    </row>
    <row r="7476" spans="7:16" x14ac:dyDescent="0.25">
      <c r="G7476" s="43"/>
      <c r="H7476" s="43"/>
      <c r="I7476" s="43"/>
      <c r="J7476" s="43"/>
      <c r="K7476" s="133"/>
      <c r="L7476" s="43"/>
      <c r="M7476" s="133"/>
      <c r="N7476" s="133"/>
      <c r="O7476" s="43"/>
      <c r="P7476" s="43"/>
    </row>
    <row r="7477" spans="7:16" x14ac:dyDescent="0.25">
      <c r="G7477" s="43"/>
      <c r="H7477" s="43"/>
      <c r="I7477" s="43"/>
      <c r="J7477" s="43"/>
      <c r="K7477" s="133"/>
      <c r="L7477" s="43"/>
      <c r="M7477" s="133"/>
      <c r="N7477" s="133"/>
      <c r="O7477" s="43"/>
      <c r="P7477" s="43"/>
    </row>
    <row r="7478" spans="7:16" x14ac:dyDescent="0.25">
      <c r="G7478" s="43"/>
      <c r="H7478" s="43"/>
      <c r="I7478" s="43"/>
      <c r="J7478" s="43"/>
      <c r="K7478" s="133"/>
      <c r="L7478" s="43"/>
      <c r="M7478" s="133"/>
      <c r="N7478" s="133"/>
      <c r="O7478" s="43"/>
      <c r="P7478" s="43"/>
    </row>
    <row r="7479" spans="7:16" x14ac:dyDescent="0.25">
      <c r="G7479" s="43"/>
      <c r="H7479" s="43"/>
      <c r="I7479" s="43"/>
      <c r="J7479" s="43"/>
      <c r="K7479" s="133"/>
      <c r="L7479" s="43"/>
      <c r="M7479" s="133"/>
      <c r="N7479" s="133"/>
      <c r="O7479" s="43"/>
      <c r="P7479" s="43"/>
    </row>
    <row r="7480" spans="7:16" x14ac:dyDescent="0.25">
      <c r="G7480" s="43"/>
      <c r="H7480" s="43"/>
      <c r="I7480" s="43"/>
      <c r="J7480" s="43"/>
      <c r="K7480" s="133"/>
      <c r="L7480" s="43"/>
      <c r="M7480" s="133"/>
      <c r="N7480" s="133"/>
      <c r="O7480" s="43"/>
      <c r="P7480" s="43"/>
    </row>
    <row r="7481" spans="7:16" x14ac:dyDescent="0.25">
      <c r="G7481" s="43"/>
      <c r="H7481" s="43"/>
      <c r="I7481" s="43"/>
      <c r="J7481" s="43"/>
      <c r="K7481" s="133"/>
      <c r="L7481" s="43"/>
      <c r="M7481" s="133"/>
      <c r="N7481" s="133"/>
      <c r="O7481" s="43"/>
      <c r="P7481" s="43"/>
    </row>
    <row r="7482" spans="7:16" x14ac:dyDescent="0.25">
      <c r="G7482" s="43"/>
      <c r="H7482" s="43"/>
      <c r="I7482" s="43"/>
      <c r="J7482" s="43"/>
      <c r="K7482" s="133"/>
      <c r="L7482" s="43"/>
      <c r="M7482" s="133"/>
      <c r="N7482" s="133"/>
      <c r="O7482" s="43"/>
      <c r="P7482" s="43"/>
    </row>
    <row r="7483" spans="7:16" x14ac:dyDescent="0.25">
      <c r="G7483" s="43"/>
      <c r="H7483" s="43"/>
      <c r="I7483" s="43"/>
      <c r="J7483" s="43"/>
      <c r="K7483" s="133"/>
      <c r="L7483" s="43"/>
      <c r="M7483" s="133"/>
      <c r="N7483" s="133"/>
      <c r="O7483" s="43"/>
      <c r="P7483" s="43"/>
    </row>
    <row r="7484" spans="7:16" x14ac:dyDescent="0.25">
      <c r="G7484" s="43"/>
      <c r="H7484" s="43"/>
      <c r="I7484" s="43"/>
      <c r="J7484" s="43"/>
      <c r="K7484" s="133"/>
      <c r="L7484" s="43"/>
      <c r="M7484" s="133"/>
      <c r="N7484" s="133"/>
      <c r="O7484" s="43"/>
      <c r="P7484" s="43"/>
    </row>
    <row r="7485" spans="7:16" x14ac:dyDescent="0.25">
      <c r="G7485" s="43"/>
      <c r="H7485" s="43"/>
      <c r="I7485" s="43"/>
      <c r="J7485" s="43"/>
      <c r="K7485" s="133"/>
      <c r="L7485" s="43"/>
      <c r="M7485" s="133"/>
      <c r="N7485" s="133"/>
      <c r="O7485" s="43"/>
      <c r="P7485" s="43"/>
    </row>
    <row r="7486" spans="7:16" x14ac:dyDescent="0.25">
      <c r="G7486" s="43"/>
      <c r="H7486" s="43"/>
      <c r="I7486" s="43"/>
      <c r="J7486" s="43"/>
      <c r="K7486" s="133"/>
      <c r="L7486" s="43"/>
      <c r="M7486" s="133"/>
      <c r="N7486" s="133"/>
      <c r="O7486" s="43"/>
      <c r="P7486" s="43"/>
    </row>
    <row r="7487" spans="7:16" x14ac:dyDescent="0.25">
      <c r="G7487" s="43"/>
      <c r="H7487" s="43"/>
      <c r="I7487" s="43"/>
      <c r="J7487" s="43"/>
      <c r="K7487" s="133"/>
      <c r="L7487" s="43"/>
      <c r="M7487" s="133"/>
      <c r="N7487" s="133"/>
      <c r="O7487" s="43"/>
      <c r="P7487" s="43"/>
    </row>
    <row r="7488" spans="7:16" x14ac:dyDescent="0.25">
      <c r="G7488" s="43"/>
      <c r="H7488" s="43"/>
      <c r="I7488" s="43"/>
      <c r="J7488" s="43"/>
      <c r="K7488" s="133"/>
      <c r="L7488" s="43"/>
      <c r="M7488" s="133"/>
      <c r="N7488" s="133"/>
      <c r="O7488" s="43"/>
      <c r="P7488" s="43"/>
    </row>
    <row r="7489" spans="7:16" x14ac:dyDescent="0.25">
      <c r="G7489" s="43"/>
      <c r="H7489" s="43"/>
      <c r="I7489" s="43"/>
      <c r="J7489" s="43"/>
      <c r="K7489" s="133"/>
      <c r="L7489" s="43"/>
      <c r="M7489" s="133"/>
      <c r="N7489" s="133"/>
      <c r="O7489" s="43"/>
      <c r="P7489" s="43"/>
    </row>
    <row r="7490" spans="7:16" x14ac:dyDescent="0.25">
      <c r="G7490" s="43"/>
      <c r="H7490" s="43"/>
      <c r="I7490" s="43"/>
      <c r="J7490" s="43"/>
      <c r="K7490" s="133"/>
      <c r="L7490" s="43"/>
      <c r="M7490" s="133"/>
      <c r="N7490" s="133"/>
      <c r="O7490" s="43"/>
      <c r="P7490" s="43"/>
    </row>
    <row r="7491" spans="7:16" x14ac:dyDescent="0.25">
      <c r="G7491" s="43"/>
      <c r="H7491" s="43"/>
      <c r="I7491" s="43"/>
      <c r="J7491" s="43"/>
      <c r="K7491" s="133"/>
      <c r="L7491" s="43"/>
      <c r="M7491" s="133"/>
      <c r="N7491" s="133"/>
      <c r="O7491" s="43"/>
      <c r="P7491" s="43"/>
    </row>
    <row r="7492" spans="7:16" x14ac:dyDescent="0.25">
      <c r="G7492" s="43"/>
      <c r="H7492" s="43"/>
      <c r="I7492" s="43"/>
      <c r="J7492" s="43"/>
      <c r="K7492" s="133"/>
      <c r="L7492" s="43"/>
      <c r="M7492" s="133"/>
      <c r="N7492" s="133"/>
      <c r="O7492" s="43"/>
      <c r="P7492" s="43"/>
    </row>
    <row r="7493" spans="7:16" x14ac:dyDescent="0.25">
      <c r="G7493" s="43"/>
      <c r="H7493" s="43"/>
      <c r="I7493" s="43"/>
      <c r="J7493" s="43"/>
      <c r="K7493" s="133"/>
      <c r="L7493" s="43"/>
      <c r="M7493" s="133"/>
      <c r="N7493" s="133"/>
      <c r="O7493" s="43"/>
      <c r="P7493" s="43"/>
    </row>
    <row r="7494" spans="7:16" x14ac:dyDescent="0.25">
      <c r="G7494" s="43"/>
      <c r="H7494" s="43"/>
      <c r="I7494" s="43"/>
      <c r="J7494" s="43"/>
      <c r="K7494" s="133"/>
      <c r="L7494" s="43"/>
      <c r="M7494" s="133"/>
      <c r="N7494" s="133"/>
      <c r="O7494" s="43"/>
      <c r="P7494" s="43"/>
    </row>
    <row r="7495" spans="7:16" x14ac:dyDescent="0.25">
      <c r="G7495" s="43"/>
      <c r="H7495" s="43"/>
      <c r="I7495" s="43"/>
      <c r="J7495" s="43"/>
      <c r="K7495" s="133"/>
      <c r="L7495" s="43"/>
      <c r="M7495" s="133"/>
      <c r="N7495" s="133"/>
      <c r="O7495" s="43"/>
      <c r="P7495" s="43"/>
    </row>
    <row r="7496" spans="7:16" x14ac:dyDescent="0.25">
      <c r="G7496" s="43"/>
      <c r="H7496" s="43"/>
      <c r="I7496" s="43"/>
      <c r="J7496" s="43"/>
      <c r="K7496" s="133"/>
      <c r="L7496" s="43"/>
      <c r="M7496" s="133"/>
      <c r="N7496" s="133"/>
      <c r="O7496" s="43"/>
      <c r="P7496" s="43"/>
    </row>
    <row r="7497" spans="7:16" x14ac:dyDescent="0.25">
      <c r="G7497" s="43"/>
      <c r="H7497" s="43"/>
      <c r="I7497" s="43"/>
      <c r="J7497" s="43"/>
      <c r="K7497" s="133"/>
      <c r="L7497" s="43"/>
      <c r="M7497" s="133"/>
      <c r="N7497" s="133"/>
      <c r="O7497" s="43"/>
      <c r="P7497" s="43"/>
    </row>
    <row r="7498" spans="7:16" x14ac:dyDescent="0.25">
      <c r="G7498" s="43"/>
      <c r="H7498" s="43"/>
      <c r="I7498" s="43"/>
      <c r="J7498" s="43"/>
      <c r="K7498" s="133"/>
      <c r="L7498" s="43"/>
      <c r="M7498" s="133"/>
      <c r="N7498" s="133"/>
      <c r="O7498" s="43"/>
      <c r="P7498" s="43"/>
    </row>
    <row r="7499" spans="7:16" x14ac:dyDescent="0.25">
      <c r="G7499" s="43"/>
      <c r="H7499" s="43"/>
      <c r="I7499" s="43"/>
      <c r="J7499" s="43"/>
      <c r="K7499" s="133"/>
      <c r="L7499" s="43"/>
      <c r="M7499" s="133"/>
      <c r="N7499" s="133"/>
      <c r="O7499" s="43"/>
      <c r="P7499" s="43"/>
    </row>
    <row r="7500" spans="7:16" x14ac:dyDescent="0.25">
      <c r="G7500" s="43"/>
      <c r="H7500" s="43"/>
      <c r="I7500" s="43"/>
      <c r="J7500" s="43"/>
      <c r="K7500" s="133"/>
      <c r="L7500" s="43"/>
      <c r="M7500" s="133"/>
      <c r="N7500" s="133"/>
      <c r="O7500" s="43"/>
      <c r="P7500" s="43"/>
    </row>
    <row r="7501" spans="7:16" x14ac:dyDescent="0.25">
      <c r="G7501" s="43"/>
      <c r="H7501" s="43"/>
      <c r="I7501" s="43"/>
      <c r="J7501" s="43"/>
      <c r="K7501" s="133"/>
      <c r="L7501" s="43"/>
      <c r="M7501" s="133"/>
      <c r="N7501" s="133"/>
      <c r="O7501" s="43"/>
      <c r="P7501" s="43"/>
    </row>
    <row r="7502" spans="7:16" x14ac:dyDescent="0.25">
      <c r="G7502" s="43"/>
      <c r="H7502" s="43"/>
      <c r="I7502" s="43"/>
      <c r="J7502" s="43"/>
      <c r="K7502" s="133"/>
      <c r="L7502" s="43"/>
      <c r="M7502" s="133"/>
      <c r="N7502" s="133"/>
      <c r="O7502" s="43"/>
      <c r="P7502" s="43"/>
    </row>
    <row r="7503" spans="7:16" x14ac:dyDescent="0.25">
      <c r="G7503" s="43"/>
      <c r="H7503" s="43"/>
      <c r="I7503" s="43"/>
      <c r="J7503" s="43"/>
      <c r="K7503" s="133"/>
      <c r="L7503" s="43"/>
      <c r="M7503" s="133"/>
      <c r="N7503" s="133"/>
      <c r="O7503" s="43"/>
      <c r="P7503" s="43"/>
    </row>
    <row r="7504" spans="7:16" x14ac:dyDescent="0.25">
      <c r="G7504" s="43"/>
      <c r="H7504" s="43"/>
      <c r="I7504" s="43"/>
      <c r="J7504" s="43"/>
      <c r="K7504" s="133"/>
      <c r="L7504" s="43"/>
      <c r="M7504" s="133"/>
      <c r="N7504" s="133"/>
      <c r="O7504" s="43"/>
      <c r="P7504" s="43"/>
    </row>
    <row r="7505" spans="7:16" x14ac:dyDescent="0.25">
      <c r="G7505" s="43"/>
      <c r="H7505" s="43"/>
      <c r="I7505" s="43"/>
      <c r="J7505" s="43"/>
      <c r="K7505" s="133"/>
      <c r="L7505" s="43"/>
      <c r="M7505" s="133"/>
      <c r="N7505" s="133"/>
      <c r="O7505" s="43"/>
      <c r="P7505" s="43"/>
    </row>
    <row r="7506" spans="7:16" x14ac:dyDescent="0.25">
      <c r="G7506" s="43"/>
      <c r="H7506" s="43"/>
      <c r="I7506" s="43"/>
      <c r="J7506" s="43"/>
      <c r="K7506" s="133"/>
      <c r="L7506" s="43"/>
      <c r="M7506" s="133"/>
      <c r="N7506" s="133"/>
      <c r="O7506" s="43"/>
      <c r="P7506" s="43"/>
    </row>
    <row r="7507" spans="7:16" x14ac:dyDescent="0.25">
      <c r="G7507" s="43"/>
      <c r="H7507" s="43"/>
      <c r="I7507" s="43"/>
      <c r="J7507" s="43"/>
      <c r="K7507" s="133"/>
      <c r="L7507" s="43"/>
      <c r="M7507" s="133"/>
      <c r="N7507" s="133"/>
      <c r="O7507" s="43"/>
      <c r="P7507" s="43"/>
    </row>
    <row r="7508" spans="7:16" x14ac:dyDescent="0.25">
      <c r="G7508" s="43"/>
      <c r="H7508" s="43"/>
      <c r="I7508" s="43"/>
      <c r="J7508" s="43"/>
      <c r="K7508" s="133"/>
      <c r="L7508" s="43"/>
      <c r="M7508" s="133"/>
      <c r="N7508" s="133"/>
      <c r="O7508" s="43"/>
      <c r="P7508" s="43"/>
    </row>
    <row r="7509" spans="7:16" x14ac:dyDescent="0.25">
      <c r="G7509" s="43"/>
      <c r="H7509" s="43"/>
      <c r="I7509" s="43"/>
      <c r="J7509" s="43"/>
      <c r="K7509" s="133"/>
      <c r="L7509" s="43"/>
      <c r="M7509" s="133"/>
      <c r="N7509" s="133"/>
      <c r="O7509" s="43"/>
      <c r="P7509" s="43"/>
    </row>
    <row r="7510" spans="7:16" x14ac:dyDescent="0.25">
      <c r="G7510" s="43"/>
      <c r="H7510" s="43"/>
      <c r="I7510" s="43"/>
      <c r="J7510" s="43"/>
      <c r="K7510" s="133"/>
      <c r="L7510" s="43"/>
      <c r="M7510" s="133"/>
      <c r="N7510" s="133"/>
      <c r="O7510" s="43"/>
      <c r="P7510" s="43"/>
    </row>
    <row r="7511" spans="7:16" x14ac:dyDescent="0.25">
      <c r="G7511" s="43"/>
      <c r="H7511" s="43"/>
      <c r="I7511" s="43"/>
      <c r="J7511" s="43"/>
      <c r="K7511" s="133"/>
      <c r="L7511" s="43"/>
      <c r="M7511" s="133"/>
      <c r="N7511" s="133"/>
      <c r="O7511" s="43"/>
      <c r="P7511" s="43"/>
    </row>
    <row r="7512" spans="7:16" x14ac:dyDescent="0.25">
      <c r="G7512" s="43"/>
      <c r="H7512" s="43"/>
      <c r="I7512" s="43"/>
      <c r="J7512" s="43"/>
      <c r="K7512" s="133"/>
      <c r="L7512" s="43"/>
      <c r="M7512" s="133"/>
      <c r="N7512" s="133"/>
      <c r="O7512" s="43"/>
      <c r="P7512" s="43"/>
    </row>
    <row r="7513" spans="7:16" x14ac:dyDescent="0.25">
      <c r="G7513" s="43"/>
      <c r="H7513" s="43"/>
      <c r="I7513" s="43"/>
      <c r="J7513" s="43"/>
      <c r="K7513" s="133"/>
      <c r="L7513" s="43"/>
      <c r="M7513" s="133"/>
      <c r="N7513" s="133"/>
      <c r="O7513" s="43"/>
      <c r="P7513" s="43"/>
    </row>
    <row r="7514" spans="7:16" x14ac:dyDescent="0.25">
      <c r="G7514" s="43"/>
      <c r="H7514" s="43"/>
      <c r="I7514" s="43"/>
      <c r="J7514" s="43"/>
      <c r="K7514" s="133"/>
      <c r="L7514" s="43"/>
      <c r="M7514" s="133"/>
      <c r="N7514" s="133"/>
      <c r="O7514" s="43"/>
      <c r="P7514" s="43"/>
    </row>
    <row r="7515" spans="7:16" x14ac:dyDescent="0.25">
      <c r="G7515" s="43"/>
      <c r="H7515" s="43"/>
      <c r="I7515" s="43"/>
      <c r="J7515" s="43"/>
      <c r="K7515" s="133"/>
      <c r="L7515" s="43"/>
      <c r="M7515" s="133"/>
      <c r="N7515" s="133"/>
      <c r="O7515" s="43"/>
      <c r="P7515" s="43"/>
    </row>
    <row r="7516" spans="7:16" x14ac:dyDescent="0.25">
      <c r="G7516" s="43"/>
      <c r="H7516" s="43"/>
      <c r="I7516" s="43"/>
      <c r="J7516" s="43"/>
      <c r="K7516" s="133"/>
      <c r="L7516" s="43"/>
      <c r="M7516" s="133"/>
      <c r="N7516" s="133"/>
      <c r="O7516" s="43"/>
      <c r="P7516" s="43"/>
    </row>
    <row r="7517" spans="7:16" x14ac:dyDescent="0.25">
      <c r="G7517" s="43"/>
      <c r="H7517" s="43"/>
      <c r="I7517" s="43"/>
      <c r="J7517" s="43"/>
      <c r="K7517" s="133"/>
      <c r="L7517" s="43"/>
      <c r="M7517" s="133"/>
      <c r="N7517" s="133"/>
      <c r="O7517" s="43"/>
      <c r="P7517" s="43"/>
    </row>
    <row r="7518" spans="7:16" x14ac:dyDescent="0.25">
      <c r="G7518" s="43"/>
      <c r="H7518" s="43"/>
      <c r="I7518" s="43"/>
      <c r="J7518" s="43"/>
      <c r="K7518" s="133"/>
      <c r="L7518" s="43"/>
      <c r="M7518" s="133"/>
      <c r="N7518" s="133"/>
      <c r="O7518" s="43"/>
      <c r="P7518" s="43"/>
    </row>
    <row r="7519" spans="7:16" x14ac:dyDescent="0.25">
      <c r="G7519" s="43"/>
      <c r="H7519" s="43"/>
      <c r="I7519" s="43"/>
      <c r="J7519" s="43"/>
      <c r="K7519" s="133"/>
      <c r="L7519" s="43"/>
      <c r="M7519" s="133"/>
      <c r="N7519" s="133"/>
      <c r="O7519" s="43"/>
      <c r="P7519" s="43"/>
    </row>
    <row r="7520" spans="7:16" x14ac:dyDescent="0.25">
      <c r="G7520" s="43"/>
      <c r="H7520" s="43"/>
      <c r="I7520" s="43"/>
      <c r="J7520" s="43"/>
      <c r="K7520" s="133"/>
      <c r="L7520" s="43"/>
      <c r="M7520" s="133"/>
      <c r="N7520" s="133"/>
      <c r="O7520" s="43"/>
      <c r="P7520" s="43"/>
    </row>
    <row r="7521" spans="7:16" x14ac:dyDescent="0.25">
      <c r="G7521" s="43"/>
      <c r="H7521" s="43"/>
      <c r="I7521" s="43"/>
      <c r="J7521" s="43"/>
      <c r="K7521" s="133"/>
      <c r="L7521" s="43"/>
      <c r="M7521" s="133"/>
      <c r="N7521" s="133"/>
      <c r="O7521" s="43"/>
      <c r="P7521" s="43"/>
    </row>
    <row r="7522" spans="7:16" x14ac:dyDescent="0.25">
      <c r="G7522" s="43"/>
      <c r="H7522" s="43"/>
      <c r="I7522" s="43"/>
      <c r="J7522" s="43"/>
      <c r="K7522" s="133"/>
      <c r="L7522" s="43"/>
      <c r="M7522" s="133"/>
      <c r="N7522" s="133"/>
      <c r="O7522" s="43"/>
      <c r="P7522" s="43"/>
    </row>
    <row r="7523" spans="7:16" x14ac:dyDescent="0.25">
      <c r="G7523" s="43"/>
      <c r="H7523" s="43"/>
      <c r="I7523" s="43"/>
      <c r="J7523" s="43"/>
      <c r="K7523" s="133"/>
      <c r="L7523" s="43"/>
      <c r="M7523" s="133"/>
      <c r="N7523" s="133"/>
      <c r="O7523" s="43"/>
      <c r="P7523" s="43"/>
    </row>
    <row r="7524" spans="7:16" x14ac:dyDescent="0.25">
      <c r="G7524" s="43"/>
      <c r="H7524" s="43"/>
      <c r="I7524" s="43"/>
      <c r="J7524" s="43"/>
      <c r="K7524" s="133"/>
      <c r="L7524" s="43"/>
      <c r="M7524" s="133"/>
      <c r="N7524" s="133"/>
      <c r="O7524" s="43"/>
      <c r="P7524" s="43"/>
    </row>
    <row r="7525" spans="7:16" x14ac:dyDescent="0.25">
      <c r="G7525" s="43"/>
      <c r="H7525" s="43"/>
      <c r="I7525" s="43"/>
      <c r="J7525" s="43"/>
      <c r="K7525" s="133"/>
      <c r="L7525" s="43"/>
      <c r="M7525" s="133"/>
      <c r="N7525" s="133"/>
      <c r="O7525" s="43"/>
      <c r="P7525" s="43"/>
    </row>
    <row r="7526" spans="7:16" x14ac:dyDescent="0.25">
      <c r="G7526" s="43"/>
      <c r="H7526" s="43"/>
      <c r="I7526" s="43"/>
      <c r="J7526" s="43"/>
      <c r="K7526" s="133"/>
      <c r="L7526" s="43"/>
      <c r="M7526" s="133"/>
      <c r="N7526" s="133"/>
      <c r="O7526" s="43"/>
      <c r="P7526" s="43"/>
    </row>
    <row r="7527" spans="7:16" x14ac:dyDescent="0.25">
      <c r="G7527" s="43"/>
      <c r="H7527" s="43"/>
      <c r="I7527" s="43"/>
      <c r="J7527" s="43"/>
      <c r="K7527" s="133"/>
      <c r="L7527" s="43"/>
      <c r="M7527" s="133"/>
      <c r="N7527" s="133"/>
      <c r="O7527" s="43"/>
      <c r="P7527" s="43"/>
    </row>
    <row r="7528" spans="7:16" x14ac:dyDescent="0.25">
      <c r="G7528" s="43"/>
      <c r="H7528" s="43"/>
      <c r="I7528" s="43"/>
      <c r="J7528" s="43"/>
      <c r="K7528" s="133"/>
      <c r="L7528" s="43"/>
      <c r="M7528" s="133"/>
      <c r="N7528" s="133"/>
      <c r="O7528" s="43"/>
      <c r="P7528" s="43"/>
    </row>
    <row r="7529" spans="7:16" x14ac:dyDescent="0.25">
      <c r="G7529" s="43"/>
      <c r="H7529" s="43"/>
      <c r="I7529" s="43"/>
      <c r="J7529" s="43"/>
      <c r="K7529" s="133"/>
      <c r="L7529" s="43"/>
      <c r="M7529" s="133"/>
      <c r="N7529" s="133"/>
      <c r="O7529" s="43"/>
      <c r="P7529" s="43"/>
    </row>
    <row r="7530" spans="7:16" x14ac:dyDescent="0.25">
      <c r="G7530" s="43"/>
      <c r="H7530" s="43"/>
      <c r="I7530" s="43"/>
      <c r="J7530" s="43"/>
      <c r="K7530" s="133"/>
      <c r="L7530" s="43"/>
      <c r="M7530" s="133"/>
      <c r="N7530" s="133"/>
      <c r="O7530" s="43"/>
      <c r="P7530" s="43"/>
    </row>
    <row r="7531" spans="7:16" x14ac:dyDescent="0.25">
      <c r="G7531" s="43"/>
      <c r="H7531" s="43"/>
      <c r="I7531" s="43"/>
      <c r="J7531" s="43"/>
      <c r="K7531" s="133"/>
      <c r="L7531" s="43"/>
      <c r="M7531" s="133"/>
      <c r="N7531" s="133"/>
      <c r="O7531" s="43"/>
      <c r="P7531" s="43"/>
    </row>
    <row r="7532" spans="7:16" x14ac:dyDescent="0.25">
      <c r="G7532" s="43"/>
      <c r="H7532" s="43"/>
      <c r="I7532" s="43"/>
      <c r="J7532" s="43"/>
      <c r="K7532" s="133"/>
      <c r="L7532" s="43"/>
      <c r="M7532" s="133"/>
      <c r="N7532" s="133"/>
      <c r="O7532" s="43"/>
      <c r="P7532" s="43"/>
    </row>
    <row r="7533" spans="7:16" x14ac:dyDescent="0.25">
      <c r="G7533" s="43"/>
      <c r="H7533" s="43"/>
      <c r="I7533" s="43"/>
      <c r="J7533" s="43"/>
      <c r="K7533" s="133"/>
      <c r="L7533" s="43"/>
      <c r="M7533" s="133"/>
      <c r="N7533" s="133"/>
      <c r="O7533" s="43"/>
      <c r="P7533" s="43"/>
    </row>
    <row r="7534" spans="7:16" x14ac:dyDescent="0.25">
      <c r="G7534" s="43"/>
      <c r="H7534" s="43"/>
      <c r="I7534" s="43"/>
      <c r="J7534" s="43"/>
      <c r="K7534" s="133"/>
      <c r="L7534" s="43"/>
      <c r="M7534" s="133"/>
      <c r="N7534" s="133"/>
      <c r="O7534" s="43"/>
      <c r="P7534" s="43"/>
    </row>
    <row r="7535" spans="7:16" x14ac:dyDescent="0.25">
      <c r="G7535" s="43"/>
      <c r="H7535" s="43"/>
      <c r="I7535" s="43"/>
      <c r="J7535" s="43"/>
      <c r="K7535" s="133"/>
      <c r="L7535" s="43"/>
      <c r="M7535" s="133"/>
      <c r="N7535" s="133"/>
      <c r="O7535" s="43"/>
      <c r="P7535" s="43"/>
    </row>
    <row r="7536" spans="7:16" x14ac:dyDescent="0.25">
      <c r="G7536" s="43"/>
      <c r="H7536" s="43"/>
      <c r="I7536" s="43"/>
      <c r="J7536" s="43"/>
      <c r="K7536" s="133"/>
      <c r="L7536" s="43"/>
      <c r="M7536" s="133"/>
      <c r="N7536" s="133"/>
      <c r="O7536" s="43"/>
      <c r="P7536" s="43"/>
    </row>
    <row r="7537" spans="7:16" x14ac:dyDescent="0.25">
      <c r="G7537" s="43"/>
      <c r="H7537" s="43"/>
      <c r="I7537" s="43"/>
      <c r="J7537" s="43"/>
      <c r="K7537" s="133"/>
      <c r="L7537" s="43"/>
      <c r="M7537" s="133"/>
      <c r="N7537" s="133"/>
      <c r="O7537" s="43"/>
      <c r="P7537" s="43"/>
    </row>
    <row r="7538" spans="7:16" x14ac:dyDescent="0.25">
      <c r="G7538" s="43"/>
      <c r="H7538" s="43"/>
      <c r="I7538" s="43"/>
      <c r="J7538" s="43"/>
      <c r="K7538" s="133"/>
      <c r="L7538" s="43"/>
      <c r="M7538" s="133"/>
      <c r="N7538" s="133"/>
      <c r="O7538" s="43"/>
      <c r="P7538" s="43"/>
    </row>
    <row r="7539" spans="7:16" x14ac:dyDescent="0.25">
      <c r="G7539" s="43"/>
      <c r="H7539" s="43"/>
      <c r="I7539" s="43"/>
      <c r="J7539" s="43"/>
      <c r="K7539" s="133"/>
      <c r="L7539" s="43"/>
      <c r="M7539" s="133"/>
      <c r="N7539" s="133"/>
      <c r="O7539" s="43"/>
      <c r="P7539" s="43"/>
    </row>
    <row r="7540" spans="7:16" x14ac:dyDescent="0.25">
      <c r="G7540" s="43"/>
      <c r="H7540" s="43"/>
      <c r="I7540" s="43"/>
      <c r="J7540" s="43"/>
      <c r="K7540" s="133"/>
      <c r="L7540" s="43"/>
      <c r="M7540" s="133"/>
      <c r="N7540" s="133"/>
      <c r="O7540" s="43"/>
      <c r="P7540" s="43"/>
    </row>
    <row r="7541" spans="7:16" x14ac:dyDescent="0.25">
      <c r="G7541" s="43"/>
      <c r="H7541" s="43"/>
      <c r="I7541" s="43"/>
      <c r="J7541" s="43"/>
      <c r="K7541" s="133"/>
      <c r="L7541" s="43"/>
      <c r="M7541" s="133"/>
      <c r="N7541" s="133"/>
      <c r="O7541" s="43"/>
      <c r="P7541" s="43"/>
    </row>
    <row r="7542" spans="7:16" x14ac:dyDescent="0.25">
      <c r="G7542" s="43"/>
      <c r="H7542" s="43"/>
      <c r="I7542" s="43"/>
      <c r="J7542" s="43"/>
      <c r="K7542" s="133"/>
      <c r="L7542" s="43"/>
      <c r="M7542" s="133"/>
      <c r="N7542" s="133"/>
      <c r="O7542" s="43"/>
      <c r="P7542" s="43"/>
    </row>
    <row r="7543" spans="7:16" x14ac:dyDescent="0.25">
      <c r="G7543" s="43"/>
      <c r="H7543" s="43"/>
      <c r="I7543" s="43"/>
      <c r="J7543" s="43"/>
      <c r="K7543" s="133"/>
      <c r="L7543" s="43"/>
      <c r="M7543" s="133"/>
      <c r="N7543" s="133"/>
      <c r="O7543" s="43"/>
      <c r="P7543" s="43"/>
    </row>
    <row r="7544" spans="7:16" x14ac:dyDescent="0.25">
      <c r="G7544" s="43"/>
      <c r="H7544" s="43"/>
      <c r="I7544" s="43"/>
      <c r="J7544" s="43"/>
      <c r="K7544" s="133"/>
      <c r="L7544" s="43"/>
      <c r="M7544" s="133"/>
      <c r="N7544" s="133"/>
      <c r="O7544" s="43"/>
      <c r="P7544" s="43"/>
    </row>
    <row r="7545" spans="7:16" x14ac:dyDescent="0.25">
      <c r="G7545" s="43"/>
      <c r="H7545" s="43"/>
      <c r="I7545" s="43"/>
      <c r="J7545" s="43"/>
      <c r="K7545" s="133"/>
      <c r="L7545" s="43"/>
      <c r="M7545" s="133"/>
      <c r="N7545" s="133"/>
      <c r="O7545" s="43"/>
      <c r="P7545" s="43"/>
    </row>
    <row r="7546" spans="7:16" x14ac:dyDescent="0.25">
      <c r="G7546" s="43"/>
      <c r="H7546" s="43"/>
      <c r="I7546" s="43"/>
      <c r="J7546" s="43"/>
      <c r="K7546" s="133"/>
      <c r="L7546" s="43"/>
      <c r="M7546" s="133"/>
      <c r="N7546" s="133"/>
      <c r="O7546" s="43"/>
      <c r="P7546" s="43"/>
    </row>
    <row r="7547" spans="7:16" x14ac:dyDescent="0.25">
      <c r="G7547" s="43"/>
      <c r="H7547" s="43"/>
      <c r="I7547" s="43"/>
      <c r="J7547" s="43"/>
      <c r="K7547" s="133"/>
      <c r="L7547" s="43"/>
      <c r="M7547" s="133"/>
      <c r="N7547" s="133"/>
      <c r="O7547" s="43"/>
      <c r="P7547" s="43"/>
    </row>
    <row r="7548" spans="7:16" x14ac:dyDescent="0.25">
      <c r="G7548" s="43"/>
      <c r="H7548" s="43"/>
      <c r="I7548" s="43"/>
      <c r="J7548" s="43"/>
      <c r="K7548" s="133"/>
      <c r="L7548" s="43"/>
      <c r="M7548" s="133"/>
      <c r="N7548" s="133"/>
      <c r="O7548" s="43"/>
      <c r="P7548" s="43"/>
    </row>
    <row r="7549" spans="7:16" x14ac:dyDescent="0.25">
      <c r="G7549" s="43"/>
      <c r="H7549" s="43"/>
      <c r="I7549" s="43"/>
      <c r="J7549" s="43"/>
      <c r="K7549" s="133"/>
      <c r="L7549" s="43"/>
      <c r="M7549" s="133"/>
      <c r="N7549" s="133"/>
      <c r="O7549" s="43"/>
      <c r="P7549" s="43"/>
    </row>
    <row r="7550" spans="7:16" x14ac:dyDescent="0.25">
      <c r="G7550" s="43"/>
      <c r="H7550" s="43"/>
      <c r="I7550" s="43"/>
      <c r="J7550" s="43"/>
      <c r="K7550" s="133"/>
      <c r="L7550" s="43"/>
      <c r="M7550" s="133"/>
      <c r="N7550" s="133"/>
      <c r="O7550" s="43"/>
      <c r="P7550" s="43"/>
    </row>
    <row r="7551" spans="7:16" x14ac:dyDescent="0.25">
      <c r="G7551" s="43"/>
      <c r="H7551" s="43"/>
      <c r="I7551" s="43"/>
      <c r="J7551" s="43"/>
      <c r="K7551" s="133"/>
      <c r="L7551" s="43"/>
      <c r="M7551" s="133"/>
      <c r="N7551" s="133"/>
      <c r="O7551" s="43"/>
      <c r="P7551" s="43"/>
    </row>
    <row r="7552" spans="7:16" x14ac:dyDescent="0.25">
      <c r="G7552" s="43"/>
      <c r="H7552" s="43"/>
      <c r="I7552" s="43"/>
      <c r="J7552" s="43"/>
      <c r="K7552" s="133"/>
      <c r="L7552" s="43"/>
      <c r="M7552" s="133"/>
      <c r="N7552" s="133"/>
      <c r="O7552" s="43"/>
      <c r="P7552" s="43"/>
    </row>
    <row r="7553" spans="7:16" x14ac:dyDescent="0.25">
      <c r="G7553" s="43"/>
      <c r="H7553" s="43"/>
      <c r="I7553" s="43"/>
      <c r="J7553" s="43"/>
      <c r="K7553" s="133"/>
      <c r="L7553" s="43"/>
      <c r="M7553" s="133"/>
      <c r="N7553" s="133"/>
      <c r="O7553" s="43"/>
      <c r="P7553" s="43"/>
    </row>
    <row r="7554" spans="7:16" x14ac:dyDescent="0.25">
      <c r="G7554" s="43"/>
      <c r="H7554" s="43"/>
      <c r="I7554" s="43"/>
      <c r="J7554" s="43"/>
      <c r="K7554" s="133"/>
      <c r="L7554" s="43"/>
      <c r="M7554" s="133"/>
      <c r="N7554" s="133"/>
      <c r="O7554" s="43"/>
      <c r="P7554" s="43"/>
    </row>
    <row r="7555" spans="7:16" x14ac:dyDescent="0.25">
      <c r="G7555" s="43"/>
      <c r="H7555" s="43"/>
      <c r="I7555" s="43"/>
      <c r="J7555" s="43"/>
      <c r="K7555" s="133"/>
      <c r="L7555" s="43"/>
      <c r="M7555" s="133"/>
      <c r="N7555" s="133"/>
      <c r="O7555" s="43"/>
      <c r="P7555" s="43"/>
    </row>
    <row r="7556" spans="7:16" x14ac:dyDescent="0.25">
      <c r="G7556" s="43"/>
      <c r="H7556" s="43"/>
      <c r="I7556" s="43"/>
      <c r="J7556" s="43"/>
      <c r="K7556" s="133"/>
      <c r="L7556" s="43"/>
      <c r="M7556" s="133"/>
      <c r="N7556" s="133"/>
      <c r="O7556" s="43"/>
      <c r="P7556" s="43"/>
    </row>
    <row r="7557" spans="7:16" x14ac:dyDescent="0.25">
      <c r="G7557" s="43"/>
      <c r="H7557" s="43"/>
      <c r="I7557" s="43"/>
      <c r="J7557" s="43"/>
      <c r="K7557" s="133"/>
      <c r="L7557" s="43"/>
      <c r="M7557" s="133"/>
      <c r="N7557" s="133"/>
      <c r="O7557" s="43"/>
      <c r="P7557" s="43"/>
    </row>
    <row r="7558" spans="7:16" x14ac:dyDescent="0.25">
      <c r="G7558" s="43"/>
      <c r="H7558" s="43"/>
      <c r="I7558" s="43"/>
      <c r="J7558" s="43"/>
      <c r="K7558" s="133"/>
      <c r="L7558" s="43"/>
      <c r="M7558" s="133"/>
      <c r="N7558" s="133"/>
      <c r="O7558" s="43"/>
      <c r="P7558" s="43"/>
    </row>
    <row r="7559" spans="7:16" x14ac:dyDescent="0.25">
      <c r="G7559" s="43"/>
      <c r="H7559" s="43"/>
      <c r="I7559" s="43"/>
      <c r="J7559" s="43"/>
      <c r="K7559" s="133"/>
      <c r="L7559" s="43"/>
      <c r="M7559" s="133"/>
      <c r="N7559" s="133"/>
      <c r="O7559" s="43"/>
      <c r="P7559" s="43"/>
    </row>
    <row r="7560" spans="7:16" x14ac:dyDescent="0.25">
      <c r="G7560" s="43"/>
      <c r="H7560" s="43"/>
      <c r="I7560" s="43"/>
      <c r="J7560" s="43"/>
      <c r="K7560" s="133"/>
      <c r="L7560" s="43"/>
      <c r="M7560" s="133"/>
      <c r="N7560" s="133"/>
      <c r="O7560" s="43"/>
      <c r="P7560" s="43"/>
    </row>
    <row r="7561" spans="7:16" x14ac:dyDescent="0.25">
      <c r="G7561" s="43"/>
      <c r="H7561" s="43"/>
      <c r="I7561" s="43"/>
      <c r="J7561" s="43"/>
      <c r="K7561" s="133"/>
      <c r="L7561" s="43"/>
      <c r="M7561" s="133"/>
      <c r="N7561" s="133"/>
      <c r="O7561" s="43"/>
      <c r="P7561" s="43"/>
    </row>
    <row r="7562" spans="7:16" x14ac:dyDescent="0.25">
      <c r="G7562" s="43"/>
      <c r="H7562" s="43"/>
      <c r="I7562" s="43"/>
      <c r="J7562" s="43"/>
      <c r="K7562" s="133"/>
      <c r="L7562" s="43"/>
      <c r="M7562" s="133"/>
      <c r="N7562" s="133"/>
      <c r="O7562" s="43"/>
      <c r="P7562" s="43"/>
    </row>
    <row r="7563" spans="7:16" x14ac:dyDescent="0.25">
      <c r="G7563" s="43"/>
      <c r="H7563" s="43"/>
      <c r="I7563" s="43"/>
      <c r="J7563" s="43"/>
      <c r="K7563" s="133"/>
      <c r="L7563" s="43"/>
      <c r="M7563" s="133"/>
      <c r="N7563" s="133"/>
      <c r="O7563" s="43"/>
      <c r="P7563" s="43"/>
    </row>
    <row r="7564" spans="7:16" x14ac:dyDescent="0.25">
      <c r="G7564" s="43"/>
      <c r="H7564" s="43"/>
      <c r="I7564" s="43"/>
      <c r="J7564" s="43"/>
      <c r="K7564" s="133"/>
      <c r="L7564" s="43"/>
      <c r="M7564" s="133"/>
      <c r="N7564" s="133"/>
      <c r="O7564" s="43"/>
      <c r="P7564" s="43"/>
    </row>
    <row r="7565" spans="7:16" x14ac:dyDescent="0.25">
      <c r="G7565" s="43"/>
      <c r="H7565" s="43"/>
      <c r="I7565" s="43"/>
      <c r="J7565" s="43"/>
      <c r="K7565" s="133"/>
      <c r="L7565" s="43"/>
      <c r="M7565" s="133"/>
      <c r="N7565" s="133"/>
      <c r="O7565" s="43"/>
      <c r="P7565" s="43"/>
    </row>
    <row r="7566" spans="7:16" x14ac:dyDescent="0.25">
      <c r="G7566" s="43"/>
      <c r="H7566" s="43"/>
      <c r="I7566" s="43"/>
      <c r="J7566" s="43"/>
      <c r="K7566" s="133"/>
      <c r="L7566" s="43"/>
      <c r="M7566" s="133"/>
      <c r="N7566" s="133"/>
      <c r="O7566" s="43"/>
      <c r="P7566" s="43"/>
    </row>
    <row r="7567" spans="7:16" x14ac:dyDescent="0.25">
      <c r="G7567" s="43"/>
      <c r="H7567" s="43"/>
      <c r="I7567" s="43"/>
      <c r="J7567" s="43"/>
      <c r="K7567" s="133"/>
      <c r="L7567" s="43"/>
      <c r="M7567" s="133"/>
      <c r="N7567" s="133"/>
      <c r="O7567" s="43"/>
      <c r="P7567" s="43"/>
    </row>
    <row r="7568" spans="7:16" x14ac:dyDescent="0.25">
      <c r="G7568" s="43"/>
      <c r="H7568" s="43"/>
      <c r="I7568" s="43"/>
      <c r="J7568" s="43"/>
      <c r="K7568" s="133"/>
      <c r="L7568" s="43"/>
      <c r="M7568" s="133"/>
      <c r="N7568" s="133"/>
      <c r="O7568" s="43"/>
      <c r="P7568" s="43"/>
    </row>
    <row r="7569" spans="7:16" x14ac:dyDescent="0.25">
      <c r="G7569" s="43"/>
      <c r="H7569" s="43"/>
      <c r="I7569" s="43"/>
      <c r="J7569" s="43"/>
      <c r="K7569" s="133"/>
      <c r="L7569" s="43"/>
      <c r="M7569" s="133"/>
      <c r="N7569" s="133"/>
      <c r="O7569" s="43"/>
      <c r="P7569" s="43"/>
    </row>
    <row r="7570" spans="7:16" x14ac:dyDescent="0.25">
      <c r="G7570" s="43"/>
      <c r="H7570" s="43"/>
      <c r="I7570" s="43"/>
      <c r="J7570" s="43"/>
      <c r="K7570" s="133"/>
      <c r="L7570" s="43"/>
      <c r="M7570" s="133"/>
      <c r="N7570" s="133"/>
      <c r="O7570" s="43"/>
      <c r="P7570" s="43"/>
    </row>
    <row r="7571" spans="7:16" x14ac:dyDescent="0.25">
      <c r="G7571" s="43"/>
      <c r="H7571" s="43"/>
      <c r="I7571" s="43"/>
      <c r="J7571" s="43"/>
      <c r="K7571" s="133"/>
      <c r="L7571" s="43"/>
      <c r="M7571" s="133"/>
      <c r="N7571" s="133"/>
      <c r="O7571" s="43"/>
      <c r="P7571" s="43"/>
    </row>
    <row r="7572" spans="7:16" x14ac:dyDescent="0.25">
      <c r="G7572" s="43"/>
      <c r="H7572" s="43"/>
      <c r="I7572" s="43"/>
      <c r="J7572" s="43"/>
      <c r="K7572" s="133"/>
      <c r="L7572" s="43"/>
      <c r="M7572" s="133"/>
      <c r="N7572" s="133"/>
      <c r="O7572" s="43"/>
      <c r="P7572" s="43"/>
    </row>
    <row r="7573" spans="7:16" x14ac:dyDescent="0.25">
      <c r="G7573" s="43"/>
      <c r="H7573" s="43"/>
      <c r="I7573" s="43"/>
      <c r="J7573" s="43"/>
      <c r="K7573" s="133"/>
      <c r="L7573" s="43"/>
      <c r="M7573" s="133"/>
      <c r="N7573" s="133"/>
      <c r="O7573" s="43"/>
      <c r="P7573" s="43"/>
    </row>
    <row r="7574" spans="7:16" x14ac:dyDescent="0.25">
      <c r="G7574" s="43"/>
      <c r="H7574" s="43"/>
      <c r="I7574" s="43"/>
      <c r="J7574" s="43"/>
      <c r="K7574" s="133"/>
      <c r="L7574" s="43"/>
      <c r="M7574" s="133"/>
      <c r="N7574" s="133"/>
      <c r="O7574" s="43"/>
      <c r="P7574" s="43"/>
    </row>
    <row r="7575" spans="7:16" x14ac:dyDescent="0.25">
      <c r="G7575" s="43"/>
      <c r="H7575" s="43"/>
      <c r="I7575" s="43"/>
      <c r="J7575" s="43"/>
      <c r="K7575" s="133"/>
      <c r="L7575" s="43"/>
      <c r="M7575" s="133"/>
      <c r="N7575" s="133"/>
      <c r="O7575" s="43"/>
      <c r="P7575" s="43"/>
    </row>
    <row r="7576" spans="7:16" x14ac:dyDescent="0.25">
      <c r="G7576" s="43"/>
      <c r="H7576" s="43"/>
      <c r="I7576" s="43"/>
      <c r="J7576" s="43"/>
      <c r="K7576" s="133"/>
      <c r="L7576" s="43"/>
      <c r="M7576" s="133"/>
      <c r="N7576" s="133"/>
      <c r="O7576" s="43"/>
      <c r="P7576" s="43"/>
    </row>
    <row r="7577" spans="7:16" x14ac:dyDescent="0.25">
      <c r="G7577" s="43"/>
      <c r="H7577" s="43"/>
      <c r="I7577" s="43"/>
      <c r="J7577" s="43"/>
      <c r="K7577" s="133"/>
      <c r="L7577" s="43"/>
      <c r="M7577" s="133"/>
      <c r="N7577" s="133"/>
      <c r="O7577" s="43"/>
      <c r="P7577" s="43"/>
    </row>
    <row r="7578" spans="7:16" x14ac:dyDescent="0.25">
      <c r="G7578" s="43"/>
      <c r="H7578" s="43"/>
      <c r="I7578" s="43"/>
      <c r="J7578" s="43"/>
      <c r="K7578" s="133"/>
      <c r="L7578" s="43"/>
      <c r="M7578" s="133"/>
      <c r="N7578" s="133"/>
      <c r="O7578" s="43"/>
      <c r="P7578" s="43"/>
    </row>
    <row r="7579" spans="7:16" x14ac:dyDescent="0.25">
      <c r="G7579" s="43"/>
      <c r="H7579" s="43"/>
      <c r="I7579" s="43"/>
      <c r="J7579" s="43"/>
      <c r="K7579" s="133"/>
      <c r="L7579" s="43"/>
      <c r="M7579" s="133"/>
      <c r="N7579" s="133"/>
      <c r="O7579" s="43"/>
      <c r="P7579" s="43"/>
    </row>
    <row r="7580" spans="7:16" x14ac:dyDescent="0.25">
      <c r="G7580" s="43"/>
      <c r="H7580" s="43"/>
      <c r="I7580" s="43"/>
      <c r="J7580" s="43"/>
      <c r="K7580" s="133"/>
      <c r="L7580" s="43"/>
      <c r="M7580" s="133"/>
      <c r="N7580" s="133"/>
      <c r="O7580" s="43"/>
      <c r="P7580" s="43"/>
    </row>
    <row r="7581" spans="7:16" x14ac:dyDescent="0.25">
      <c r="G7581" s="43"/>
      <c r="H7581" s="43"/>
      <c r="I7581" s="43"/>
      <c r="J7581" s="43"/>
      <c r="K7581" s="133"/>
      <c r="L7581" s="43"/>
      <c r="M7581" s="133"/>
      <c r="N7581" s="133"/>
      <c r="O7581" s="43"/>
      <c r="P7581" s="43"/>
    </row>
    <row r="7582" spans="7:16" x14ac:dyDescent="0.25">
      <c r="G7582" s="43"/>
      <c r="H7582" s="43"/>
      <c r="I7582" s="43"/>
      <c r="J7582" s="43"/>
      <c r="K7582" s="133"/>
      <c r="L7582" s="43"/>
      <c r="M7582" s="133"/>
      <c r="N7582" s="133"/>
      <c r="O7582" s="43"/>
      <c r="P7582" s="43"/>
    </row>
    <row r="7583" spans="7:16" x14ac:dyDescent="0.25">
      <c r="G7583" s="43"/>
      <c r="H7583" s="43"/>
      <c r="I7583" s="43"/>
      <c r="J7583" s="43"/>
      <c r="K7583" s="133"/>
      <c r="L7583" s="43"/>
      <c r="M7583" s="133"/>
      <c r="N7583" s="133"/>
      <c r="O7583" s="43"/>
      <c r="P7583" s="43"/>
    </row>
    <row r="7584" spans="7:16" x14ac:dyDescent="0.25">
      <c r="G7584" s="43"/>
      <c r="H7584" s="43"/>
      <c r="I7584" s="43"/>
      <c r="J7584" s="43"/>
      <c r="K7584" s="133"/>
      <c r="L7584" s="43"/>
      <c r="M7584" s="133"/>
      <c r="N7584" s="133"/>
      <c r="O7584" s="43"/>
      <c r="P7584" s="43"/>
    </row>
    <row r="7585" spans="7:16" x14ac:dyDescent="0.25">
      <c r="G7585" s="43"/>
      <c r="H7585" s="43"/>
      <c r="I7585" s="43"/>
      <c r="J7585" s="43"/>
      <c r="K7585" s="133"/>
      <c r="L7585" s="43"/>
      <c r="M7585" s="133"/>
      <c r="N7585" s="133"/>
      <c r="O7585" s="43"/>
      <c r="P7585" s="43"/>
    </row>
    <row r="7586" spans="7:16" x14ac:dyDescent="0.25">
      <c r="G7586" s="43"/>
      <c r="H7586" s="43"/>
      <c r="I7586" s="43"/>
      <c r="J7586" s="43"/>
      <c r="K7586" s="133"/>
      <c r="L7586" s="43"/>
      <c r="M7586" s="133"/>
      <c r="N7586" s="133"/>
      <c r="O7586" s="43"/>
      <c r="P7586" s="43"/>
    </row>
    <row r="7587" spans="7:16" x14ac:dyDescent="0.25">
      <c r="G7587" s="43"/>
      <c r="H7587" s="43"/>
      <c r="I7587" s="43"/>
      <c r="J7587" s="43"/>
      <c r="K7587" s="133"/>
      <c r="L7587" s="43"/>
      <c r="M7587" s="133"/>
      <c r="N7587" s="133"/>
      <c r="O7587" s="43"/>
      <c r="P7587" s="43"/>
    </row>
    <row r="7588" spans="7:16" x14ac:dyDescent="0.25">
      <c r="G7588" s="43"/>
      <c r="H7588" s="43"/>
      <c r="I7588" s="43"/>
      <c r="J7588" s="43"/>
      <c r="K7588" s="133"/>
      <c r="L7588" s="43"/>
      <c r="M7588" s="133"/>
      <c r="N7588" s="133"/>
      <c r="O7588" s="43"/>
      <c r="P7588" s="43"/>
    </row>
    <row r="7589" spans="7:16" x14ac:dyDescent="0.25">
      <c r="G7589" s="43"/>
      <c r="H7589" s="43"/>
      <c r="I7589" s="43"/>
      <c r="J7589" s="43"/>
      <c r="K7589" s="133"/>
      <c r="L7589" s="43"/>
      <c r="M7589" s="133"/>
      <c r="N7589" s="133"/>
      <c r="O7589" s="43"/>
      <c r="P7589" s="43"/>
    </row>
    <row r="7590" spans="7:16" x14ac:dyDescent="0.25">
      <c r="G7590" s="43"/>
      <c r="H7590" s="43"/>
      <c r="I7590" s="43"/>
      <c r="J7590" s="43"/>
      <c r="K7590" s="133"/>
      <c r="L7590" s="43"/>
      <c r="M7590" s="133"/>
      <c r="N7590" s="133"/>
      <c r="O7590" s="43"/>
      <c r="P7590" s="43"/>
    </row>
    <row r="7591" spans="7:16" x14ac:dyDescent="0.25">
      <c r="G7591" s="43"/>
      <c r="H7591" s="43"/>
      <c r="I7591" s="43"/>
      <c r="J7591" s="43"/>
      <c r="K7591" s="133"/>
      <c r="L7591" s="43"/>
      <c r="M7591" s="133"/>
      <c r="N7591" s="133"/>
      <c r="O7591" s="43"/>
      <c r="P7591" s="43"/>
    </row>
    <row r="7592" spans="7:16" x14ac:dyDescent="0.25">
      <c r="G7592" s="43"/>
      <c r="H7592" s="43"/>
      <c r="I7592" s="43"/>
      <c r="J7592" s="43"/>
      <c r="K7592" s="133"/>
      <c r="L7592" s="43"/>
      <c r="M7592" s="133"/>
      <c r="N7592" s="133"/>
      <c r="O7592" s="43"/>
      <c r="P7592" s="43"/>
    </row>
    <row r="7593" spans="7:16" x14ac:dyDescent="0.25">
      <c r="G7593" s="43"/>
      <c r="H7593" s="43"/>
      <c r="I7593" s="43"/>
      <c r="J7593" s="43"/>
      <c r="K7593" s="133"/>
      <c r="L7593" s="43"/>
      <c r="M7593" s="133"/>
      <c r="N7593" s="133"/>
      <c r="O7593" s="43"/>
      <c r="P7593" s="43"/>
    </row>
    <row r="7594" spans="7:16" x14ac:dyDescent="0.25">
      <c r="G7594" s="43"/>
      <c r="H7594" s="43"/>
      <c r="I7594" s="43"/>
      <c r="J7594" s="43"/>
      <c r="K7594" s="133"/>
      <c r="L7594" s="43"/>
      <c r="M7594" s="133"/>
      <c r="N7594" s="133"/>
      <c r="O7594" s="43"/>
      <c r="P7594" s="43"/>
    </row>
    <row r="7595" spans="7:16" x14ac:dyDescent="0.25">
      <c r="G7595" s="43"/>
      <c r="H7595" s="43"/>
      <c r="I7595" s="43"/>
      <c r="J7595" s="43"/>
      <c r="K7595" s="133"/>
      <c r="L7595" s="43"/>
      <c r="M7595" s="133"/>
      <c r="N7595" s="133"/>
      <c r="O7595" s="43"/>
      <c r="P7595" s="43"/>
    </row>
    <row r="7596" spans="7:16" x14ac:dyDescent="0.25">
      <c r="G7596" s="43"/>
      <c r="H7596" s="43"/>
      <c r="I7596" s="43"/>
      <c r="J7596" s="43"/>
      <c r="K7596" s="133"/>
      <c r="L7596" s="43"/>
      <c r="M7596" s="133"/>
      <c r="N7596" s="133"/>
      <c r="O7596" s="43"/>
      <c r="P7596" s="43"/>
    </row>
    <row r="7597" spans="7:16" x14ac:dyDescent="0.25">
      <c r="G7597" s="43"/>
      <c r="H7597" s="43"/>
      <c r="I7597" s="43"/>
      <c r="J7597" s="43"/>
      <c r="K7597" s="133"/>
      <c r="L7597" s="43"/>
      <c r="M7597" s="133"/>
      <c r="N7597" s="133"/>
      <c r="O7597" s="43"/>
      <c r="P7597" s="43"/>
    </row>
    <row r="7598" spans="7:16" x14ac:dyDescent="0.25">
      <c r="G7598" s="43"/>
      <c r="H7598" s="43"/>
      <c r="I7598" s="43"/>
      <c r="J7598" s="43"/>
      <c r="K7598" s="133"/>
      <c r="L7598" s="43"/>
      <c r="M7598" s="133"/>
      <c r="N7598" s="133"/>
      <c r="O7598" s="43"/>
      <c r="P7598" s="43"/>
    </row>
    <row r="7599" spans="7:16" x14ac:dyDescent="0.25">
      <c r="G7599" s="43"/>
      <c r="H7599" s="43"/>
      <c r="I7599" s="43"/>
      <c r="J7599" s="43"/>
      <c r="K7599" s="133"/>
      <c r="L7599" s="43"/>
      <c r="M7599" s="133"/>
      <c r="N7599" s="133"/>
      <c r="O7599" s="43"/>
      <c r="P7599" s="43"/>
    </row>
    <row r="7600" spans="7:16" x14ac:dyDescent="0.25">
      <c r="G7600" s="43"/>
      <c r="H7600" s="43"/>
      <c r="I7600" s="43"/>
      <c r="J7600" s="43"/>
      <c r="K7600" s="133"/>
      <c r="L7600" s="43"/>
      <c r="M7600" s="133"/>
      <c r="N7600" s="133"/>
      <c r="O7600" s="43"/>
      <c r="P7600" s="43"/>
    </row>
    <row r="7601" spans="7:16" x14ac:dyDescent="0.25">
      <c r="G7601" s="43"/>
      <c r="H7601" s="43"/>
      <c r="I7601" s="43"/>
      <c r="J7601" s="43"/>
      <c r="K7601" s="133"/>
      <c r="L7601" s="43"/>
      <c r="M7601" s="133"/>
      <c r="N7601" s="133"/>
      <c r="O7601" s="43"/>
      <c r="P7601" s="43"/>
    </row>
    <row r="7602" spans="7:16" x14ac:dyDescent="0.25">
      <c r="G7602" s="43"/>
      <c r="H7602" s="43"/>
      <c r="I7602" s="43"/>
      <c r="J7602" s="43"/>
      <c r="K7602" s="133"/>
      <c r="L7602" s="43"/>
      <c r="M7602" s="133"/>
      <c r="N7602" s="133"/>
      <c r="O7602" s="43"/>
      <c r="P7602" s="43"/>
    </row>
    <row r="7603" spans="7:16" x14ac:dyDescent="0.25">
      <c r="G7603" s="43"/>
      <c r="H7603" s="43"/>
      <c r="I7603" s="43"/>
      <c r="J7603" s="43"/>
      <c r="K7603" s="133"/>
      <c r="L7603" s="43"/>
      <c r="M7603" s="133"/>
      <c r="N7603" s="133"/>
      <c r="O7603" s="43"/>
      <c r="P7603" s="43"/>
    </row>
    <row r="7604" spans="7:16" x14ac:dyDescent="0.25">
      <c r="G7604" s="43"/>
      <c r="H7604" s="43"/>
      <c r="I7604" s="43"/>
      <c r="J7604" s="43"/>
      <c r="K7604" s="133"/>
      <c r="L7604" s="43"/>
      <c r="M7604" s="133"/>
      <c r="N7604" s="133"/>
      <c r="O7604" s="43"/>
      <c r="P7604" s="43"/>
    </row>
    <row r="7605" spans="7:16" x14ac:dyDescent="0.25">
      <c r="G7605" s="43"/>
      <c r="H7605" s="43"/>
      <c r="I7605" s="43"/>
      <c r="J7605" s="43"/>
      <c r="K7605" s="133"/>
      <c r="L7605" s="43"/>
      <c r="M7605" s="133"/>
      <c r="N7605" s="133"/>
      <c r="O7605" s="43"/>
      <c r="P7605" s="43"/>
    </row>
    <row r="7606" spans="7:16" x14ac:dyDescent="0.25">
      <c r="G7606" s="43"/>
      <c r="H7606" s="43"/>
      <c r="I7606" s="43"/>
      <c r="J7606" s="43"/>
      <c r="K7606" s="133"/>
      <c r="L7606" s="43"/>
      <c r="M7606" s="133"/>
      <c r="N7606" s="133"/>
      <c r="O7606" s="43"/>
      <c r="P7606" s="43"/>
    </row>
    <row r="7607" spans="7:16" x14ac:dyDescent="0.25">
      <c r="G7607" s="43"/>
      <c r="H7607" s="43"/>
      <c r="I7607" s="43"/>
      <c r="J7607" s="43"/>
      <c r="K7607" s="133"/>
      <c r="L7607" s="43"/>
      <c r="M7607" s="133"/>
      <c r="N7607" s="133"/>
      <c r="O7607" s="43"/>
      <c r="P7607" s="43"/>
    </row>
    <row r="7608" spans="7:16" x14ac:dyDescent="0.25">
      <c r="G7608" s="43"/>
      <c r="H7608" s="43"/>
      <c r="I7608" s="43"/>
      <c r="J7608" s="43"/>
      <c r="K7608" s="133"/>
      <c r="L7608" s="43"/>
      <c r="M7608" s="133"/>
      <c r="N7608" s="133"/>
      <c r="O7608" s="43"/>
      <c r="P7608" s="43"/>
    </row>
    <row r="7609" spans="7:16" x14ac:dyDescent="0.25">
      <c r="G7609" s="43"/>
      <c r="H7609" s="43"/>
      <c r="I7609" s="43"/>
      <c r="J7609" s="43"/>
      <c r="K7609" s="133"/>
      <c r="L7609" s="43"/>
      <c r="M7609" s="133"/>
      <c r="N7609" s="133"/>
      <c r="O7609" s="43"/>
      <c r="P7609" s="43"/>
    </row>
    <row r="7610" spans="7:16" x14ac:dyDescent="0.25">
      <c r="G7610" s="43"/>
      <c r="H7610" s="43"/>
      <c r="I7610" s="43"/>
      <c r="J7610" s="43"/>
      <c r="K7610" s="133"/>
      <c r="L7610" s="43"/>
      <c r="M7610" s="133"/>
      <c r="N7610" s="133"/>
      <c r="O7610" s="43"/>
      <c r="P7610" s="43"/>
    </row>
    <row r="7611" spans="7:16" x14ac:dyDescent="0.25">
      <c r="G7611" s="43"/>
      <c r="H7611" s="43"/>
      <c r="I7611" s="43"/>
      <c r="J7611" s="43"/>
      <c r="K7611" s="133"/>
      <c r="L7611" s="43"/>
      <c r="M7611" s="133"/>
      <c r="N7611" s="133"/>
      <c r="O7611" s="43"/>
      <c r="P7611" s="43"/>
    </row>
    <row r="7612" spans="7:16" x14ac:dyDescent="0.25">
      <c r="G7612" s="43"/>
      <c r="H7612" s="43"/>
      <c r="I7612" s="43"/>
      <c r="J7612" s="43"/>
      <c r="K7612" s="133"/>
      <c r="L7612" s="43"/>
      <c r="M7612" s="133"/>
      <c r="N7612" s="133"/>
      <c r="O7612" s="43"/>
      <c r="P7612" s="43"/>
    </row>
    <row r="7613" spans="7:16" x14ac:dyDescent="0.25">
      <c r="G7613" s="43"/>
      <c r="H7613" s="43"/>
      <c r="I7613" s="43"/>
      <c r="J7613" s="43"/>
      <c r="K7613" s="133"/>
      <c r="L7613" s="43"/>
      <c r="M7613" s="133"/>
      <c r="N7613" s="133"/>
      <c r="O7613" s="43"/>
      <c r="P7613" s="43"/>
    </row>
    <row r="7614" spans="7:16" x14ac:dyDescent="0.25">
      <c r="G7614" s="43"/>
      <c r="H7614" s="43"/>
      <c r="I7614" s="43"/>
      <c r="J7614" s="43"/>
      <c r="K7614" s="133"/>
      <c r="L7614" s="43"/>
      <c r="M7614" s="133"/>
      <c r="N7614" s="133"/>
      <c r="O7614" s="43"/>
      <c r="P7614" s="43"/>
    </row>
    <row r="7615" spans="7:16" x14ac:dyDescent="0.25">
      <c r="G7615" s="43"/>
      <c r="H7615" s="43"/>
      <c r="I7615" s="43"/>
      <c r="J7615" s="43"/>
      <c r="K7615" s="133"/>
      <c r="L7615" s="43"/>
      <c r="M7615" s="133"/>
      <c r="N7615" s="133"/>
      <c r="O7615" s="43"/>
      <c r="P7615" s="43"/>
    </row>
    <row r="7616" spans="7:16" x14ac:dyDescent="0.25">
      <c r="G7616" s="43"/>
      <c r="H7616" s="43"/>
      <c r="I7616" s="43"/>
      <c r="J7616" s="43"/>
      <c r="K7616" s="133"/>
      <c r="L7616" s="43"/>
      <c r="M7616" s="133"/>
      <c r="N7616" s="133"/>
      <c r="O7616" s="43"/>
      <c r="P7616" s="43"/>
    </row>
    <row r="7617" spans="7:16" x14ac:dyDescent="0.25">
      <c r="G7617" s="43"/>
      <c r="H7617" s="43"/>
      <c r="I7617" s="43"/>
      <c r="J7617" s="43"/>
      <c r="K7617" s="133"/>
      <c r="L7617" s="43"/>
      <c r="M7617" s="133"/>
      <c r="N7617" s="133"/>
      <c r="O7617" s="43"/>
      <c r="P7617" s="43"/>
    </row>
    <row r="7618" spans="7:16" x14ac:dyDescent="0.25">
      <c r="G7618" s="43"/>
      <c r="H7618" s="43"/>
      <c r="I7618" s="43"/>
      <c r="J7618" s="43"/>
      <c r="K7618" s="133"/>
      <c r="L7618" s="43"/>
      <c r="M7618" s="133"/>
      <c r="N7618" s="133"/>
      <c r="O7618" s="43"/>
      <c r="P7618" s="43"/>
    </row>
    <row r="7619" spans="7:16" x14ac:dyDescent="0.25">
      <c r="G7619" s="43"/>
      <c r="H7619" s="43"/>
      <c r="I7619" s="43"/>
      <c r="J7619" s="43"/>
      <c r="K7619" s="133"/>
      <c r="L7619" s="43"/>
      <c r="M7619" s="133"/>
      <c r="N7619" s="133"/>
      <c r="O7619" s="43"/>
      <c r="P7619" s="43"/>
    </row>
    <row r="7620" spans="7:16" x14ac:dyDescent="0.25">
      <c r="G7620" s="43"/>
      <c r="H7620" s="43"/>
      <c r="I7620" s="43"/>
      <c r="J7620" s="43"/>
      <c r="K7620" s="133"/>
      <c r="L7620" s="43"/>
      <c r="M7620" s="133"/>
      <c r="N7620" s="133"/>
      <c r="O7620" s="43"/>
      <c r="P7620" s="43"/>
    </row>
    <row r="7621" spans="7:16" x14ac:dyDescent="0.25">
      <c r="G7621" s="43"/>
      <c r="H7621" s="43"/>
      <c r="I7621" s="43"/>
      <c r="J7621" s="43"/>
      <c r="K7621" s="133"/>
      <c r="L7621" s="43"/>
      <c r="M7621" s="133"/>
      <c r="N7621" s="133"/>
      <c r="O7621" s="43"/>
      <c r="P7621" s="43"/>
    </row>
    <row r="7622" spans="7:16" x14ac:dyDescent="0.25">
      <c r="G7622" s="43"/>
      <c r="H7622" s="43"/>
      <c r="I7622" s="43"/>
      <c r="J7622" s="43"/>
      <c r="K7622" s="133"/>
      <c r="L7622" s="43"/>
      <c r="M7622" s="133"/>
      <c r="N7622" s="133"/>
      <c r="O7622" s="43"/>
      <c r="P7622" s="43"/>
    </row>
    <row r="7623" spans="7:16" x14ac:dyDescent="0.25">
      <c r="G7623" s="43"/>
      <c r="H7623" s="43"/>
      <c r="I7623" s="43"/>
      <c r="J7623" s="43"/>
      <c r="K7623" s="133"/>
      <c r="L7623" s="43"/>
      <c r="M7623" s="133"/>
      <c r="N7623" s="133"/>
      <c r="O7623" s="43"/>
      <c r="P7623" s="43"/>
    </row>
    <row r="7624" spans="7:16" x14ac:dyDescent="0.25">
      <c r="G7624" s="43"/>
      <c r="H7624" s="43"/>
      <c r="I7624" s="43"/>
      <c r="J7624" s="43"/>
      <c r="K7624" s="133"/>
      <c r="L7624" s="43"/>
      <c r="M7624" s="133"/>
      <c r="N7624" s="133"/>
      <c r="O7624" s="43"/>
      <c r="P7624" s="43"/>
    </row>
    <row r="7625" spans="7:16" x14ac:dyDescent="0.25">
      <c r="G7625" s="43"/>
      <c r="H7625" s="43"/>
      <c r="I7625" s="43"/>
      <c r="J7625" s="43"/>
      <c r="K7625" s="133"/>
      <c r="L7625" s="43"/>
      <c r="M7625" s="133"/>
      <c r="N7625" s="133"/>
      <c r="O7625" s="43"/>
      <c r="P7625" s="43"/>
    </row>
    <row r="7626" spans="7:16" x14ac:dyDescent="0.25">
      <c r="G7626" s="43"/>
      <c r="H7626" s="43"/>
      <c r="I7626" s="43"/>
      <c r="J7626" s="43"/>
      <c r="K7626" s="133"/>
      <c r="L7626" s="43"/>
      <c r="M7626" s="133"/>
      <c r="N7626" s="133"/>
      <c r="O7626" s="43"/>
      <c r="P7626" s="43"/>
    </row>
    <row r="7627" spans="7:16" x14ac:dyDescent="0.25">
      <c r="G7627" s="43"/>
      <c r="H7627" s="43"/>
      <c r="I7627" s="43"/>
      <c r="J7627" s="43"/>
      <c r="K7627" s="133"/>
      <c r="L7627" s="43"/>
      <c r="M7627" s="133"/>
      <c r="N7627" s="133"/>
      <c r="O7627" s="43"/>
      <c r="P7627" s="43"/>
    </row>
    <row r="7628" spans="7:16" x14ac:dyDescent="0.25">
      <c r="G7628" s="43"/>
      <c r="H7628" s="43"/>
      <c r="I7628" s="43"/>
      <c r="J7628" s="43"/>
      <c r="K7628" s="133"/>
      <c r="L7628" s="43"/>
      <c r="M7628" s="133"/>
      <c r="N7628" s="133"/>
      <c r="O7628" s="43"/>
      <c r="P7628" s="43"/>
    </row>
    <row r="7629" spans="7:16" x14ac:dyDescent="0.25">
      <c r="G7629" s="43"/>
      <c r="H7629" s="43"/>
      <c r="I7629" s="43"/>
      <c r="J7629" s="43"/>
      <c r="K7629" s="133"/>
      <c r="L7629" s="43"/>
      <c r="M7629" s="133"/>
      <c r="N7629" s="133"/>
      <c r="O7629" s="43"/>
      <c r="P7629" s="43"/>
    </row>
    <row r="7630" spans="7:16" x14ac:dyDescent="0.25">
      <c r="G7630" s="43"/>
      <c r="H7630" s="43"/>
      <c r="I7630" s="43"/>
      <c r="J7630" s="43"/>
      <c r="K7630" s="133"/>
      <c r="L7630" s="43"/>
      <c r="M7630" s="133"/>
      <c r="N7630" s="133"/>
      <c r="O7630" s="43"/>
      <c r="P7630" s="43"/>
    </row>
    <row r="7631" spans="7:16" x14ac:dyDescent="0.25">
      <c r="G7631" s="43"/>
      <c r="H7631" s="43"/>
      <c r="I7631" s="43"/>
      <c r="J7631" s="43"/>
      <c r="K7631" s="133"/>
      <c r="L7631" s="43"/>
      <c r="M7631" s="133"/>
      <c r="N7631" s="133"/>
      <c r="O7631" s="43"/>
      <c r="P7631" s="43"/>
    </row>
    <row r="7632" spans="7:16" x14ac:dyDescent="0.25">
      <c r="G7632" s="43"/>
      <c r="H7632" s="43"/>
      <c r="I7632" s="43"/>
      <c r="J7632" s="43"/>
      <c r="K7632" s="133"/>
      <c r="L7632" s="43"/>
      <c r="M7632" s="133"/>
      <c r="N7632" s="133"/>
      <c r="O7632" s="43"/>
      <c r="P7632" s="43"/>
    </row>
    <row r="7633" spans="7:16" x14ac:dyDescent="0.25">
      <c r="G7633" s="43"/>
      <c r="H7633" s="43"/>
      <c r="I7633" s="43"/>
      <c r="J7633" s="43"/>
      <c r="K7633" s="133"/>
      <c r="L7633" s="43"/>
      <c r="M7633" s="133"/>
      <c r="N7633" s="133"/>
      <c r="O7633" s="43"/>
      <c r="P7633" s="43"/>
    </row>
    <row r="7634" spans="7:16" x14ac:dyDescent="0.25">
      <c r="G7634" s="43"/>
      <c r="H7634" s="43"/>
      <c r="I7634" s="43"/>
      <c r="J7634" s="43"/>
      <c r="K7634" s="133"/>
      <c r="L7634" s="43"/>
      <c r="M7634" s="133"/>
      <c r="N7634" s="133"/>
      <c r="O7634" s="43"/>
      <c r="P7634" s="43"/>
    </row>
    <row r="7635" spans="7:16" x14ac:dyDescent="0.25">
      <c r="G7635" s="43"/>
      <c r="H7635" s="43"/>
      <c r="I7635" s="43"/>
      <c r="J7635" s="43"/>
      <c r="K7635" s="133"/>
      <c r="L7635" s="43"/>
      <c r="M7635" s="133"/>
      <c r="N7635" s="133"/>
      <c r="O7635" s="43"/>
      <c r="P7635" s="43"/>
    </row>
    <row r="7636" spans="7:16" x14ac:dyDescent="0.25">
      <c r="G7636" s="43"/>
      <c r="H7636" s="43"/>
      <c r="I7636" s="43"/>
      <c r="J7636" s="43"/>
      <c r="K7636" s="133"/>
      <c r="L7636" s="43"/>
      <c r="M7636" s="133"/>
      <c r="N7636" s="133"/>
      <c r="O7636" s="43"/>
      <c r="P7636" s="43"/>
    </row>
    <row r="7637" spans="7:16" x14ac:dyDescent="0.25">
      <c r="G7637" s="43"/>
      <c r="H7637" s="43"/>
      <c r="I7637" s="43"/>
      <c r="J7637" s="43"/>
      <c r="K7637" s="133"/>
      <c r="L7637" s="43"/>
      <c r="M7637" s="133"/>
      <c r="N7637" s="133"/>
      <c r="O7637" s="43"/>
      <c r="P7637" s="43"/>
    </row>
    <row r="7638" spans="7:16" x14ac:dyDescent="0.25">
      <c r="G7638" s="43"/>
      <c r="H7638" s="43"/>
      <c r="I7638" s="43"/>
      <c r="J7638" s="43"/>
      <c r="K7638" s="133"/>
      <c r="L7638" s="43"/>
      <c r="M7638" s="133"/>
      <c r="N7638" s="133"/>
      <c r="O7638" s="43"/>
      <c r="P7638" s="43"/>
    </row>
    <row r="7639" spans="7:16" x14ac:dyDescent="0.25">
      <c r="G7639" s="43"/>
      <c r="H7639" s="43"/>
      <c r="I7639" s="43"/>
      <c r="J7639" s="43"/>
      <c r="K7639" s="133"/>
      <c r="L7639" s="43"/>
      <c r="M7639" s="133"/>
      <c r="N7639" s="133"/>
      <c r="O7639" s="43"/>
      <c r="P7639" s="43"/>
    </row>
    <row r="7640" spans="7:16" x14ac:dyDescent="0.25">
      <c r="G7640" s="43"/>
      <c r="H7640" s="43"/>
      <c r="I7640" s="43"/>
      <c r="J7640" s="43"/>
      <c r="K7640" s="133"/>
      <c r="L7640" s="43"/>
      <c r="M7640" s="133"/>
      <c r="N7640" s="133"/>
      <c r="O7640" s="43"/>
      <c r="P7640" s="43"/>
    </row>
    <row r="7641" spans="7:16" x14ac:dyDescent="0.25">
      <c r="G7641" s="43"/>
      <c r="H7641" s="43"/>
      <c r="I7641" s="43"/>
      <c r="J7641" s="43"/>
      <c r="K7641" s="133"/>
      <c r="L7641" s="43"/>
      <c r="M7641" s="133"/>
      <c r="N7641" s="133"/>
      <c r="O7641" s="43"/>
      <c r="P7641" s="43"/>
    </row>
    <row r="7642" spans="7:16" x14ac:dyDescent="0.25">
      <c r="G7642" s="43"/>
      <c r="H7642" s="43"/>
      <c r="I7642" s="43"/>
      <c r="J7642" s="43"/>
      <c r="K7642" s="133"/>
      <c r="L7642" s="43"/>
      <c r="M7642" s="133"/>
      <c r="N7642" s="133"/>
      <c r="O7642" s="43"/>
      <c r="P7642" s="43"/>
    </row>
    <row r="7643" spans="7:16" x14ac:dyDescent="0.25">
      <c r="G7643" s="43"/>
      <c r="H7643" s="43"/>
      <c r="I7643" s="43"/>
      <c r="J7643" s="43"/>
      <c r="K7643" s="133"/>
      <c r="L7643" s="43"/>
      <c r="M7643" s="133"/>
      <c r="N7643" s="133"/>
      <c r="O7643" s="43"/>
      <c r="P7643" s="43"/>
    </row>
    <row r="7644" spans="7:16" x14ac:dyDescent="0.25">
      <c r="G7644" s="43"/>
      <c r="H7644" s="43"/>
      <c r="I7644" s="43"/>
      <c r="J7644" s="43"/>
      <c r="K7644" s="133"/>
      <c r="L7644" s="43"/>
      <c r="M7644" s="133"/>
      <c r="N7644" s="133"/>
      <c r="O7644" s="43"/>
      <c r="P7644" s="43"/>
    </row>
    <row r="7645" spans="7:16" x14ac:dyDescent="0.25">
      <c r="G7645" s="43"/>
      <c r="H7645" s="43"/>
      <c r="I7645" s="43"/>
      <c r="J7645" s="43"/>
      <c r="K7645" s="133"/>
      <c r="L7645" s="43"/>
      <c r="M7645" s="133"/>
      <c r="N7645" s="133"/>
      <c r="O7645" s="43"/>
      <c r="P7645" s="43"/>
    </row>
    <row r="7646" spans="7:16" x14ac:dyDescent="0.25">
      <c r="G7646" s="43"/>
      <c r="H7646" s="43"/>
      <c r="I7646" s="43"/>
      <c r="J7646" s="43"/>
      <c r="K7646" s="133"/>
      <c r="L7646" s="43"/>
      <c r="M7646" s="133"/>
      <c r="N7646" s="133"/>
      <c r="O7646" s="43"/>
      <c r="P7646" s="43"/>
    </row>
    <row r="7647" spans="7:16" x14ac:dyDescent="0.25">
      <c r="G7647" s="43"/>
      <c r="H7647" s="43"/>
      <c r="I7647" s="43"/>
      <c r="J7647" s="43"/>
      <c r="K7647" s="133"/>
      <c r="L7647" s="43"/>
      <c r="M7647" s="133"/>
      <c r="N7647" s="133"/>
      <c r="O7647" s="43"/>
      <c r="P7647" s="43"/>
    </row>
    <row r="7648" spans="7:16" x14ac:dyDescent="0.25">
      <c r="G7648" s="43"/>
      <c r="H7648" s="43"/>
      <c r="I7648" s="43"/>
      <c r="J7648" s="43"/>
      <c r="K7648" s="133"/>
      <c r="L7648" s="43"/>
      <c r="M7648" s="133"/>
      <c r="N7648" s="133"/>
      <c r="O7648" s="43"/>
      <c r="P7648" s="43"/>
    </row>
    <row r="7649" spans="7:16" x14ac:dyDescent="0.25">
      <c r="G7649" s="43"/>
      <c r="H7649" s="43"/>
      <c r="I7649" s="43"/>
      <c r="J7649" s="43"/>
      <c r="K7649" s="133"/>
      <c r="L7649" s="43"/>
      <c r="M7649" s="133"/>
      <c r="N7649" s="133"/>
      <c r="O7649" s="43"/>
      <c r="P7649" s="43"/>
    </row>
    <row r="7650" spans="7:16" x14ac:dyDescent="0.25">
      <c r="G7650" s="43"/>
      <c r="H7650" s="43"/>
      <c r="I7650" s="43"/>
      <c r="J7650" s="43"/>
      <c r="K7650" s="133"/>
      <c r="L7650" s="43"/>
      <c r="M7650" s="133"/>
      <c r="N7650" s="133"/>
      <c r="O7650" s="43"/>
      <c r="P7650" s="43"/>
    </row>
    <row r="7651" spans="7:16" x14ac:dyDescent="0.25">
      <c r="G7651" s="43"/>
      <c r="H7651" s="43"/>
      <c r="I7651" s="43"/>
      <c r="J7651" s="43"/>
      <c r="K7651" s="133"/>
      <c r="L7651" s="43"/>
      <c r="M7651" s="133"/>
      <c r="N7651" s="133"/>
      <c r="O7651" s="43"/>
      <c r="P7651" s="43"/>
    </row>
    <row r="7652" spans="7:16" x14ac:dyDescent="0.25">
      <c r="G7652" s="43"/>
      <c r="H7652" s="43"/>
      <c r="I7652" s="43"/>
      <c r="J7652" s="43"/>
      <c r="K7652" s="133"/>
      <c r="L7652" s="43"/>
      <c r="M7652" s="133"/>
      <c r="N7652" s="133"/>
      <c r="O7652" s="43"/>
      <c r="P7652" s="43"/>
    </row>
    <row r="7653" spans="7:16" x14ac:dyDescent="0.25">
      <c r="G7653" s="43"/>
      <c r="H7653" s="43"/>
      <c r="I7653" s="43"/>
      <c r="J7653" s="43"/>
      <c r="K7653" s="133"/>
      <c r="L7653" s="43"/>
      <c r="M7653" s="133"/>
      <c r="N7653" s="133"/>
      <c r="O7653" s="43"/>
      <c r="P7653" s="43"/>
    </row>
    <row r="7654" spans="7:16" x14ac:dyDescent="0.25">
      <c r="G7654" s="43"/>
      <c r="H7654" s="43"/>
      <c r="I7654" s="43"/>
      <c r="J7654" s="43"/>
      <c r="K7654" s="133"/>
      <c r="L7654" s="43"/>
      <c r="M7654" s="133"/>
      <c r="N7654" s="133"/>
      <c r="O7654" s="43"/>
      <c r="P7654" s="43"/>
    </row>
    <row r="7655" spans="7:16" x14ac:dyDescent="0.25">
      <c r="G7655" s="43"/>
      <c r="H7655" s="43"/>
      <c r="I7655" s="43"/>
      <c r="J7655" s="43"/>
      <c r="K7655" s="133"/>
      <c r="L7655" s="43"/>
      <c r="M7655" s="133"/>
      <c r="N7655" s="133"/>
      <c r="O7655" s="43"/>
      <c r="P7655" s="43"/>
    </row>
    <row r="7656" spans="7:16" x14ac:dyDescent="0.25">
      <c r="G7656" s="43"/>
      <c r="H7656" s="43"/>
      <c r="I7656" s="43"/>
      <c r="J7656" s="43"/>
      <c r="K7656" s="133"/>
      <c r="L7656" s="43"/>
      <c r="M7656" s="133"/>
      <c r="N7656" s="133"/>
      <c r="O7656" s="43"/>
      <c r="P7656" s="43"/>
    </row>
    <row r="7657" spans="7:16" x14ac:dyDescent="0.25">
      <c r="G7657" s="43"/>
      <c r="H7657" s="43"/>
      <c r="I7657" s="43"/>
      <c r="J7657" s="43"/>
      <c r="K7657" s="133"/>
      <c r="L7657" s="43"/>
      <c r="M7657" s="133"/>
      <c r="N7657" s="133"/>
      <c r="O7657" s="43"/>
      <c r="P7657" s="43"/>
    </row>
    <row r="7658" spans="7:16" x14ac:dyDescent="0.25">
      <c r="G7658" s="43"/>
      <c r="H7658" s="43"/>
      <c r="I7658" s="43"/>
      <c r="J7658" s="43"/>
      <c r="K7658" s="133"/>
      <c r="L7658" s="43"/>
      <c r="M7658" s="133"/>
      <c r="N7658" s="133"/>
      <c r="O7658" s="43"/>
      <c r="P7658" s="43"/>
    </row>
    <row r="7659" spans="7:16" x14ac:dyDescent="0.25">
      <c r="G7659" s="43"/>
      <c r="H7659" s="43"/>
      <c r="I7659" s="43"/>
      <c r="J7659" s="43"/>
      <c r="K7659" s="133"/>
      <c r="L7659" s="43"/>
      <c r="M7659" s="133"/>
      <c r="N7659" s="133"/>
      <c r="O7659" s="43"/>
      <c r="P7659" s="43"/>
    </row>
    <row r="7660" spans="7:16" x14ac:dyDescent="0.25">
      <c r="G7660" s="43"/>
      <c r="H7660" s="43"/>
      <c r="I7660" s="43"/>
      <c r="J7660" s="43"/>
      <c r="K7660" s="133"/>
      <c r="L7660" s="43"/>
      <c r="M7660" s="133"/>
      <c r="N7660" s="133"/>
      <c r="O7660" s="43"/>
      <c r="P7660" s="43"/>
    </row>
    <row r="7661" spans="7:16" x14ac:dyDescent="0.25">
      <c r="G7661" s="43"/>
      <c r="H7661" s="43"/>
      <c r="I7661" s="43"/>
      <c r="J7661" s="43"/>
      <c r="K7661" s="133"/>
      <c r="L7661" s="43"/>
      <c r="M7661" s="133"/>
      <c r="N7661" s="133"/>
      <c r="O7661" s="43"/>
      <c r="P7661" s="43"/>
    </row>
    <row r="7662" spans="7:16" x14ac:dyDescent="0.25">
      <c r="G7662" s="43"/>
      <c r="H7662" s="43"/>
      <c r="I7662" s="43"/>
      <c r="J7662" s="43"/>
      <c r="K7662" s="133"/>
      <c r="L7662" s="43"/>
      <c r="M7662" s="133"/>
      <c r="N7662" s="133"/>
      <c r="O7662" s="43"/>
      <c r="P7662" s="43"/>
    </row>
    <row r="7663" spans="7:16" x14ac:dyDescent="0.25">
      <c r="G7663" s="43"/>
      <c r="H7663" s="43"/>
      <c r="I7663" s="43"/>
      <c r="J7663" s="43"/>
      <c r="K7663" s="133"/>
      <c r="L7663" s="43"/>
      <c r="M7663" s="133"/>
      <c r="N7663" s="133"/>
      <c r="O7663" s="43"/>
      <c r="P7663" s="43"/>
    </row>
    <row r="7664" spans="7:16" x14ac:dyDescent="0.25">
      <c r="G7664" s="43"/>
      <c r="H7664" s="43"/>
      <c r="I7664" s="43"/>
      <c r="J7664" s="43"/>
      <c r="K7664" s="133"/>
      <c r="L7664" s="43"/>
      <c r="M7664" s="133"/>
      <c r="N7664" s="133"/>
      <c r="O7664" s="43"/>
      <c r="P7664" s="43"/>
    </row>
    <row r="7665" spans="7:16" x14ac:dyDescent="0.25">
      <c r="G7665" s="43"/>
      <c r="H7665" s="43"/>
      <c r="I7665" s="43"/>
      <c r="J7665" s="43"/>
      <c r="K7665" s="133"/>
      <c r="L7665" s="43"/>
      <c r="M7665" s="133"/>
      <c r="N7665" s="133"/>
      <c r="O7665" s="43"/>
      <c r="P7665" s="43"/>
    </row>
    <row r="7666" spans="7:16" x14ac:dyDescent="0.25">
      <c r="G7666" s="43"/>
      <c r="H7666" s="43"/>
      <c r="I7666" s="43"/>
      <c r="J7666" s="43"/>
      <c r="K7666" s="133"/>
      <c r="L7666" s="43"/>
      <c r="M7666" s="133"/>
      <c r="N7666" s="133"/>
      <c r="O7666" s="43"/>
      <c r="P7666" s="43"/>
    </row>
    <row r="7667" spans="7:16" x14ac:dyDescent="0.25">
      <c r="G7667" s="43"/>
      <c r="H7667" s="43"/>
      <c r="I7667" s="43"/>
      <c r="J7667" s="43"/>
      <c r="K7667" s="133"/>
      <c r="L7667" s="43"/>
      <c r="M7667" s="133"/>
      <c r="N7667" s="133"/>
      <c r="O7667" s="43"/>
      <c r="P7667" s="43"/>
    </row>
  </sheetData>
  <phoneticPr fontId="7" type="noConversion"/>
  <conditionalFormatting sqref="H3:H15">
    <cfRule type="expression" dxfId="32" priority="2">
      <formula>$P3=TODAY()</formula>
    </cfRule>
  </conditionalFormatting>
  <conditionalFormatting sqref="H21:H26">
    <cfRule type="expression" dxfId="31" priority="1">
      <formula>$P21=TODAY()</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9AF5-91B0-4ABF-BBEC-7BA62158A30D}">
  <sheetPr>
    <tabColor theme="7" tint="0.39997558519241921"/>
  </sheetPr>
  <dimension ref="A1:AB200"/>
  <sheetViews>
    <sheetView workbookViewId="0">
      <pane xSplit="4" ySplit="3" topLeftCell="E4" activePane="bottomRight" state="frozen"/>
      <selection pane="topRight" activeCell="E1" sqref="E1"/>
      <selection pane="bottomLeft" activeCell="A4" sqref="A4"/>
      <selection pane="bottomRight" activeCell="C15" sqref="C15"/>
    </sheetView>
  </sheetViews>
  <sheetFormatPr defaultRowHeight="15" x14ac:dyDescent="0.25"/>
  <cols>
    <col min="2" max="2" width="35.42578125" style="46" customWidth="1"/>
    <col min="3" max="3" width="64.42578125" style="57" bestFit="1" customWidth="1"/>
    <col min="4" max="4" width="4.7109375" style="131" customWidth="1"/>
    <col min="5" max="5" width="12" style="46" customWidth="1"/>
    <col min="6" max="6" width="28.140625" style="46" customWidth="1"/>
    <col min="7" max="8" width="11.42578125" style="46" customWidth="1"/>
    <col min="9" max="9" width="3.140625" style="132" customWidth="1"/>
    <col min="10" max="10" width="9.140625" style="46"/>
    <col min="11" max="11" width="44.28515625" style="46" customWidth="1"/>
    <col min="12" max="12" width="10.5703125" style="46" customWidth="1"/>
    <col min="13" max="13" width="9.140625" style="46"/>
    <col min="14" max="14" width="3" style="132" customWidth="1"/>
    <col min="15" max="15" width="13.42578125" style="46" customWidth="1"/>
    <col min="16" max="16" width="44.140625" style="46" customWidth="1"/>
    <col min="17" max="17" width="9.140625" style="46"/>
    <col min="18" max="18" width="9.140625" style="46" customWidth="1"/>
    <col min="19" max="19" width="3.7109375" style="132" customWidth="1"/>
    <col min="20" max="20" width="12.7109375" style="46" customWidth="1"/>
    <col min="21" max="21" width="33.42578125" style="46" customWidth="1"/>
    <col min="22" max="23" width="9.140625" style="46"/>
    <col min="24" max="24" width="3.7109375" style="132" customWidth="1"/>
    <col min="25" max="25" width="12.7109375" style="46" customWidth="1"/>
    <col min="26" max="26" width="33.42578125" style="46" customWidth="1"/>
    <col min="27" max="16384" width="9.140625" style="46"/>
  </cols>
  <sheetData>
    <row r="1" spans="2:28" ht="18.75" customHeight="1" x14ac:dyDescent="0.25">
      <c r="F1" s="157"/>
    </row>
    <row r="2" spans="2:28" ht="30.75" customHeight="1" x14ac:dyDescent="0.25">
      <c r="B2" s="58" t="s">
        <v>14</v>
      </c>
      <c r="C2" s="130" t="s">
        <v>39</v>
      </c>
      <c r="E2" s="58" t="s">
        <v>41</v>
      </c>
      <c r="F2" s="159" t="str" cm="1">
        <f t="array" aca="1" ref="F2" ca="1">IFERROR(INDEX(_xlfn.TEXTSPLIT(C5, ","), 1)," ")</f>
        <v>121/N3/MH/2022</v>
      </c>
      <c r="G2"/>
      <c r="H2"/>
      <c r="J2" s="160" t="s">
        <v>41</v>
      </c>
      <c r="K2" s="159" t="str" cm="1">
        <f t="array" aca="1" ref="K2" ca="1">IFERROR(INDEX(_xlfn.TEXTSPLIT(C5, ","), 2)," ")</f>
        <v>122/N3/MH/2022</v>
      </c>
      <c r="L2"/>
      <c r="M2"/>
      <c r="O2" s="58" t="s">
        <v>41</v>
      </c>
      <c r="P2" s="159" t="str" cm="1">
        <f t="array" aca="1" ref="P2" ca="1">IFERROR(INDEX(_xlfn.TEXTSPLIT(C5, ","), 3)," ")</f>
        <v>123/N3/MH/2022</v>
      </c>
      <c r="Q2"/>
      <c r="R2"/>
      <c r="T2" s="58" t="s">
        <v>41</v>
      </c>
      <c r="U2" s="159" t="str" cm="1">
        <f t="array" aca="1" ref="U2" ca="1">IFERROR(INDEX(_xlfn.TEXTSPLIT(C5, ","), 4)," ")</f>
        <v xml:space="preserve"> </v>
      </c>
      <c r="V2"/>
      <c r="W2"/>
      <c r="Y2" s="58" t="s">
        <v>41</v>
      </c>
      <c r="Z2" s="159" t="str" cm="1">
        <f t="array" aca="1" ref="Z2" ca="1">IFERROR(INDEX(_xlfn.TEXTSPLIT(C5, ","), 5)," ")</f>
        <v xml:space="preserve"> </v>
      </c>
      <c r="AA2"/>
      <c r="AB2"/>
    </row>
    <row r="3" spans="2:28" ht="19.5" customHeight="1" x14ac:dyDescent="0.25">
      <c r="B3" s="56" t="str">
        <f>+C2</f>
        <v>Memo No</v>
      </c>
      <c r="C3" s="161" t="s">
        <v>537</v>
      </c>
      <c r="E3" s="186" t="str">
        <f>IF(F1&gt;0,1,"")</f>
        <v/>
      </c>
      <c r="F3" s="187"/>
      <c r="G3"/>
      <c r="H3"/>
      <c r="J3" s="186" t="str">
        <f>IF(E3&lt;F1,(E3+1),"")</f>
        <v/>
      </c>
      <c r="K3" s="187"/>
      <c r="L3"/>
      <c r="M3"/>
      <c r="O3" s="186" t="str">
        <f>IF(J3&lt;F1,(J3+1),"")</f>
        <v/>
      </c>
      <c r="P3" s="187"/>
      <c r="Q3"/>
      <c r="R3"/>
      <c r="T3" s="186" t="str">
        <f>IF(O3&lt;F1,(O3+1),"")</f>
        <v/>
      </c>
      <c r="U3" s="187"/>
      <c r="V3"/>
      <c r="W3"/>
      <c r="Y3" s="186" t="str">
        <f>IF(T3&lt;K1,(T3+1),"")</f>
        <v/>
      </c>
      <c r="Z3" s="187"/>
      <c r="AA3"/>
      <c r="AB3"/>
    </row>
    <row r="4" spans="2:28" ht="19.5" customHeight="1" x14ac:dyDescent="0.25">
      <c r="B4" s="56" t="str">
        <f>CONCATENATE(LEFT(B3,(FIND(" ",B3)-1))," Date")</f>
        <v>Memo Date</v>
      </c>
      <c r="C4" s="161">
        <f ca="1">IFERROR(INDEX(Procurement!B$3:AE$99993,MATCH('PRN Analysi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4,Procurement!B$3:AE$3,0)),"")</f>
        <v>0</v>
      </c>
      <c r="E4" s="44" t="s">
        <v>72</v>
      </c>
      <c r="F4" s="26" t="s">
        <v>73</v>
      </c>
      <c r="G4" s="26" t="s">
        <v>74</v>
      </c>
      <c r="H4" s="26" t="s">
        <v>75</v>
      </c>
      <c r="J4" s="44" t="s">
        <v>72</v>
      </c>
      <c r="K4" s="26" t="s">
        <v>73</v>
      </c>
      <c r="L4" s="26" t="s">
        <v>74</v>
      </c>
      <c r="M4" s="26" t="s">
        <v>75</v>
      </c>
      <c r="O4" s="44" t="s">
        <v>72</v>
      </c>
      <c r="P4" s="26" t="s">
        <v>73</v>
      </c>
      <c r="Q4" s="26" t="s">
        <v>74</v>
      </c>
      <c r="R4" s="26" t="s">
        <v>75</v>
      </c>
      <c r="T4" s="44" t="s">
        <v>72</v>
      </c>
      <c r="U4" s="26" t="s">
        <v>73</v>
      </c>
      <c r="V4" s="26" t="s">
        <v>74</v>
      </c>
      <c r="W4" s="26" t="s">
        <v>75</v>
      </c>
      <c r="Y4" s="44" t="s">
        <v>72</v>
      </c>
      <c r="Z4" s="26" t="s">
        <v>73</v>
      </c>
      <c r="AA4" s="26" t="s">
        <v>74</v>
      </c>
      <c r="AB4" s="26" t="s">
        <v>75</v>
      </c>
    </row>
    <row r="5" spans="2:28" ht="19.5" customHeight="1" x14ac:dyDescent="0.25">
      <c r="B5" s="55" t="str">
        <f>IF(B$3="Memo No","PRN No",IF(B$3="PRN No","Memo No",IF(B$3="Quotation No","PRN No")))</f>
        <v>PRN No</v>
      </c>
      <c r="C5" s="54" t="str">
        <f ca="1">IFERROR(INDEX(Procurement!B$3:AE$99993,MATCH('PRN Analysi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5,Procurement!B$3:AE$3,0)),"")</f>
        <v>121/N3/MH/2022,122/N3/MH/2022,123/N3/MH/2022</v>
      </c>
      <c r="E5" s="64"/>
      <c r="F5" s="64"/>
      <c r="G5" s="64"/>
      <c r="H5" s="64"/>
      <c r="J5" s="64"/>
      <c r="K5" s="64"/>
      <c r="L5" s="64"/>
      <c r="M5" s="64"/>
      <c r="O5" s="64"/>
      <c r="P5" s="64"/>
      <c r="Q5" s="64"/>
      <c r="R5" s="64"/>
      <c r="T5" s="64"/>
      <c r="U5" s="64"/>
      <c r="V5" s="64"/>
      <c r="W5" s="64"/>
      <c r="Y5" s="64"/>
      <c r="Z5" s="64"/>
      <c r="AA5" s="64"/>
      <c r="AB5" s="64"/>
    </row>
    <row r="6" spans="2:28" ht="19.5" customHeight="1" x14ac:dyDescent="0.25">
      <c r="B6" s="56" t="str">
        <f>CONCATENATE(LEFT(B5,(FIND(" ",B5)-1))," Date")</f>
        <v>PRN Date</v>
      </c>
      <c r="C6" s="161">
        <f ca="1">IFERROR(INDEX(Procurement!B$3:AE$99993,MATCH('PRN Analysi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6,Procurement!B$3:AE$3,0)),"")</f>
        <v>0</v>
      </c>
      <c r="E6" s="65">
        <f ca="1">IF(COUNTIF(PRN!C$3:C$999998,F$2)&gt;0,1,"")</f>
        <v>1</v>
      </c>
      <c r="F6" s="66" t="str">
        <f ca="1">IFERROR(INDEX(PRN!$B$2:$F$1048576,(MATCH('PRN Analysis'!$F$2,PRN!$C$2:$C$1048576,0)+$E6-1),MATCH(F$4,PRN!$B$2:$F$2,0)),"")</f>
        <v xml:space="preserve">2'' * 2'' Net </v>
      </c>
      <c r="G6" s="66" t="str">
        <f ca="1">IFERROR(INDEX(PRN!$B$2:$F$1048576,(MATCH('PRN Analysis'!$F$2,PRN!$C$2:$C$1048576,0)+$E6-1),MATCH(G$4,PRN!$B$2:$F$2,0)),"")</f>
        <v xml:space="preserve">Feet </v>
      </c>
      <c r="H6" s="67">
        <f ca="1">IFERROR(INDEX(PRN!$B$2:$F$1048576,(MATCH('PRN Analysis'!$F$2,PRN!$C$2:$C$1048576,0)+$E6-1),MATCH(H$4,PRN!$B$2:$F$2,0)),"")</f>
        <v>35</v>
      </c>
      <c r="J6" s="65">
        <f ca="1">IF(COUNTIF(PRN!C$3:C$999998,K$2)&gt;0,1,"")</f>
        <v>1</v>
      </c>
      <c r="K6" s="66" t="str">
        <f ca="1">IFERROR(INDEX(PRN!$B$2:$F$1048576,(MATCH('PRN Analysis'!$K$2,PRN!$C$2:$C$1048576,0)+$J6-1),MATCH(K$4,PRN!$B$2:$F$2,0)),"")</f>
        <v>3'' Pipe (1000 Gauge)</v>
      </c>
      <c r="L6" s="66" t="str">
        <f ca="1">IFERROR(INDEX(PRN!$B$2:$F$1048576,(MATCH('PRN Analysis'!$K$2,PRN!$C$2:$C$1048576,0)+$J6-1),MATCH(L$4,PRN!$B$2:$F$2,0)),"")</f>
        <v>Nrs</v>
      </c>
      <c r="M6" s="67">
        <f ca="1">IFERROR(INDEX(PRN!$B$2:$F$1048576,(MATCH('PRN Analysis'!$K$2,PRN!$C$2:$C$1048576,0)+$J6-1),MATCH(M$4,PRN!$B$2:$F$2,0)),"")</f>
        <v>2</v>
      </c>
      <c r="O6" s="65">
        <f ca="1">IF(COUNTIF(PRN!C$3:C$999998,P$2)&gt;0,1,"")</f>
        <v>1</v>
      </c>
      <c r="P6" s="66" t="str">
        <f ca="1">IFERROR(INDEX(PRN!$B$2:$F$1048576,(MATCH('PRN Analysis'!$P$2,PRN!$C$2:$C$1048576,0)+$O6-1),MATCH(P$4,PRN!$B$2:$F$2,0)),"")</f>
        <v>4mm thickness Iron plate  (Length 8'', Width 2.5'')</v>
      </c>
      <c r="Q6" s="66" t="str">
        <f ca="1">IFERROR(INDEX(PRN!$B$2:$F$1048576,(MATCH('PRN Analysis'!$P$2,PRN!$C$2:$C$1048576,0)+$O6-1),MATCH(Q$4,PRN!$B$2:$F$2,0)),"")</f>
        <v>Nos</v>
      </c>
      <c r="R6" s="67">
        <f ca="1">IFERROR(INDEX(PRN!$B$2:$F$1048576,(MATCH('PRN Analysis'!$P$2,PRN!$C$2:$C$1048576,0)+$O6-1),MATCH(R$4,PRN!$B$2:$F$2,0)),"")</f>
        <v>480</v>
      </c>
      <c r="T6" s="65" t="str">
        <f ca="1">IF(COUNTIF(PRN!C$3:C$999998,U$2)&gt;0,1,"")</f>
        <v/>
      </c>
      <c r="U6" s="66" t="str">
        <f ca="1">IFERROR(INDEX(PRN!$B$2:$F$1048576,(MATCH('PRN Analysis'!$U$2,PRN!$C$2:$C$1048576,0)+$T6-1),MATCH(U$4,PRN!$B$2:$F$2,0)),"")</f>
        <v/>
      </c>
      <c r="V6" s="66" t="str">
        <f ca="1">IFERROR(INDEX(PRN!$B$2:$F$1048576,(MATCH('PRN Analysis'!$U$2,PRN!$C$2:$C$1048576,0)+$T6-1),MATCH(V$4,PRN!$B$2:$F$2,0)),"")</f>
        <v/>
      </c>
      <c r="W6" s="66" t="str">
        <f ca="1">IFERROR(INDEX(PRN!$B$2:$F$1048576,(MATCH('PRN Analysis'!$U$2,PRN!$C$2:$C$1048576,0)+$T6-1),MATCH(W$4,PRN!$B$2:$F$2,0)),"")</f>
        <v/>
      </c>
      <c r="Y6" s="65" t="str">
        <f ca="1">IF(COUNTIF(PRN!H$3:H$999998,Z$2)&gt;0,1,"")</f>
        <v/>
      </c>
      <c r="Z6" s="66" t="str">
        <f ca="1">IFERROR(INDEX(PRN!$B$2:$F$1048576,(MATCH('PRN Analysis'!$U$2,PRN!$C$2:$C$1048576,0)+$T6-1),MATCH(Z$4,PRN!$B$2:$F$2,0)),"")</f>
        <v/>
      </c>
      <c r="AA6" s="66" t="str">
        <f ca="1">IFERROR(INDEX(PRN!$B$2:$F$1048576,(MATCH('PRN Analysis'!$U$2,PRN!$C$2:$C$1048576,0)+$T6-1),MATCH(AA$4,PRN!$B$2:$F$2,0)),"")</f>
        <v/>
      </c>
      <c r="AB6" s="66" t="str">
        <f ca="1">IFERROR(INDEX(PRN!$B$2:$F$1048576,(MATCH('PRN Analysis'!$U$2,PRN!$C$2:$C$1048576,0)+$T6-1),MATCH(AB$4,PRN!$B$2:$F$2,0)),"")</f>
        <v/>
      </c>
    </row>
    <row r="7" spans="2:28" ht="19.5" customHeight="1" x14ac:dyDescent="0.25">
      <c r="B7" s="55" t="str">
        <f>IF(B$3="Memo No","Quotation No",IF(B$3="PRN No","Quotation No",IF(B$3="Quotation No","Memo No")))</f>
        <v>Quotation No</v>
      </c>
      <c r="C7" s="54" t="str">
        <f ca="1">IFERROR(INDEX(Procurement!B$3:AE$99993,MATCH('PRN Analysi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7,Procurement!B$3:AE$3,0)),"")</f>
        <v>UOJ/FK/FE/ME/CAP/CFLI/2025/07</v>
      </c>
      <c r="E7" s="65">
        <f ca="1">IF(E6&lt;COUNTIF(PRN!C$3:C$999998,F$2),(E6+1),"")</f>
        <v>2</v>
      </c>
      <c r="F7" s="66" t="str">
        <f ca="1">IFERROR(INDEX(PRN!$B$2:$F$1048576,(MATCH('PRN Analysis'!$F$2,PRN!$C$2:$C$1048576,0)+$E7-1),MATCH(F$4,PRN!$B$2:$F$2,0)),"")</f>
        <v xml:space="preserve">2''  *2'' 4' Reaper </v>
      </c>
      <c r="G7" s="66" t="str">
        <f ca="1">IFERROR(INDEX(PRN!$B$2:$F$1048576,(MATCH('PRN Analysis'!$F$2,PRN!$C$2:$C$1048576,0)+$E7-1),MATCH(G$4,PRN!$B$2:$F$2,0)),"")</f>
        <v>Nos</v>
      </c>
      <c r="H7" s="67">
        <f ca="1">IFERROR(INDEX(PRN!$B$2:$F$1048576,(MATCH('PRN Analysis'!$F$2,PRN!$C$2:$C$1048576,0)+$E7-1),MATCH(H$4,PRN!$B$2:$F$2,0)),"")</f>
        <v>10</v>
      </c>
      <c r="J7" s="65">
        <f ca="1">IF(J6&lt;COUNTIF(PRN!C$3:C$999998,K$2),(J6+1),"")</f>
        <v>2</v>
      </c>
      <c r="K7" s="66" t="str">
        <f ca="1">IFERROR(INDEX(PRN!$B$2:$F$1048576,(MATCH('PRN Analysis'!$K$2,PRN!$C$2:$C$1048576,0)+$J7-1),MATCH(K$4,PRN!$B$2:$F$2,0)),"")</f>
        <v>2'' Pipe  (1000 Gauge)</v>
      </c>
      <c r="L7" s="66" t="str">
        <f ca="1">IFERROR(INDEX(PRN!$B$2:$F$1048576,(MATCH('PRN Analysis'!$K$2,PRN!$C$2:$C$1048576,0)+$J7-1),MATCH(L$4,PRN!$B$2:$F$2,0)),"")</f>
        <v>Nrs</v>
      </c>
      <c r="M7" s="67">
        <f ca="1">IFERROR(INDEX(PRN!$B$2:$F$1048576,(MATCH('PRN Analysis'!$K$2,PRN!$C$2:$C$1048576,0)+$J7-1),MATCH(M$4,PRN!$B$2:$F$2,0)),"")</f>
        <v>4</v>
      </c>
      <c r="O7" s="65">
        <f ca="1">IF(O6&lt;COUNTIF(PRN!C$3:C$999998,P$2),(O6+1),"")</f>
        <v>2</v>
      </c>
      <c r="P7" s="66" t="str">
        <f ca="1">IFERROR(INDEX(PRN!$B$2:$F$1048576,(MATCH('PRN Analysis'!$P$2,PRN!$C$2:$C$1048576,0)+$O7-1),MATCH(P$4,PRN!$B$2:$F$2,0)),"")</f>
        <v xml:space="preserve">6mm Anchor bolt </v>
      </c>
      <c r="Q7" s="66" t="str">
        <f ca="1">IFERROR(INDEX(PRN!$B$2:$F$1048576,(MATCH('PRN Analysis'!$P$2,PRN!$C$2:$C$1048576,0)+$O7-1),MATCH(Q$4,PRN!$B$2:$F$2,0)),"")</f>
        <v>Nos</v>
      </c>
      <c r="R7" s="67">
        <f ca="1">IFERROR(INDEX(PRN!$B$2:$F$1048576,(MATCH('PRN Analysis'!$P$2,PRN!$C$2:$C$1048576,0)+$O7-1),MATCH(R$4,PRN!$B$2:$F$2,0)),"")</f>
        <v>1000</v>
      </c>
      <c r="T7" s="65" t="str">
        <f ca="1">IF(T6&lt;COUNTIF(PRN!C$3:C$999998,U$2),(T6+1),"")</f>
        <v/>
      </c>
      <c r="U7" s="66" t="str">
        <f ca="1">IFERROR(INDEX(PRN!$B$2:$F$1048576,(MATCH('PRN Analysis'!$U$2,PRN!$C$2:$C$1048576,0)+$T7-1),MATCH(U$4,PRN!$B$2:$F$2,0)),"")</f>
        <v/>
      </c>
      <c r="V7" s="66" t="str">
        <f ca="1">IFERROR(INDEX(PRN!$B$2:$F$1048576,(MATCH('PRN Analysis'!$U$2,PRN!$C$2:$C$1048576,0)+$T7-1),MATCH(V$4,PRN!$B$2:$F$2,0)),"")</f>
        <v/>
      </c>
      <c r="W7" s="66" t="str">
        <f ca="1">IFERROR(INDEX(PRN!$B$2:$F$1048576,(MATCH('PRN Analysis'!$U$2,PRN!$C$2:$C$1048576,0)+$T7-1),MATCH(W$4,PRN!$B$2:$F$2,0)),"")</f>
        <v/>
      </c>
      <c r="Y7" s="65" t="str">
        <f ca="1">IF(Y6&lt;COUNTIF(PRN!H$3:H$999998,Z$2),(Y6+1),"")</f>
        <v/>
      </c>
      <c r="Z7" s="66" t="str">
        <f ca="1">IFERROR(INDEX(PRN!$B$2:$F$1048576,(MATCH('PRN Analysis'!$U$2,PRN!$C$2:$C$1048576,0)+$T7-1),MATCH(Z$4,PRN!$B$2:$F$2,0)),"")</f>
        <v/>
      </c>
      <c r="AA7" s="66" t="str">
        <f ca="1">IFERROR(INDEX(PRN!$B$2:$F$1048576,(MATCH('PRN Analysis'!$U$2,PRN!$C$2:$C$1048576,0)+$T7-1),MATCH(AA$4,PRN!$B$2:$F$2,0)),"")</f>
        <v/>
      </c>
      <c r="AB7" s="66" t="str">
        <f ca="1">IFERROR(INDEX(PRN!$B$2:$F$1048576,(MATCH('PRN Analysis'!$U$2,PRN!$C$2:$C$1048576,0)+$T7-1),MATCH(AB$4,PRN!$B$2:$F$2,0)),"")</f>
        <v/>
      </c>
    </row>
    <row r="8" spans="2:28" ht="19.5" customHeight="1" x14ac:dyDescent="0.25">
      <c r="B8" s="56" t="str">
        <f>CONCATENATE(LEFT(B7,(FIND(" ",B7)-1))," Date")</f>
        <v>Quotation Date</v>
      </c>
      <c r="C8" s="161">
        <f ca="1">IFERROR(INDEX(Procurement!B$3:AE$99993,MATCH('PRN Analysi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8,Procurement!B$3:AE$3,0)),"")</f>
        <v>45668</v>
      </c>
      <c r="D8" s="131" t="str">
        <f>MID(D5,(D7+1),1)</f>
        <v/>
      </c>
      <c r="E8" s="65">
        <f ca="1">IF(E7&lt;COUNTIF(PRN!C$3:C$999998,F$2),(E7+1),"")</f>
        <v>3</v>
      </c>
      <c r="F8" s="66" t="str">
        <f ca="1">IFERROR(INDEX(PRN!$B$2:$F$1048576,(MATCH('PRN Analysis'!$F$2,PRN!$C$2:$C$1048576,0)+$E8-1),MATCH(F$4,PRN!$B$2:$F$2,0)),"")</f>
        <v xml:space="preserve">2''  *2'' 7' Reaper </v>
      </c>
      <c r="G8" s="66" t="str">
        <f ca="1">IFERROR(INDEX(PRN!$B$2:$F$1048576,(MATCH('PRN Analysis'!$F$2,PRN!$C$2:$C$1048576,0)+$E8-1),MATCH(G$4,PRN!$B$2:$F$2,0)),"")</f>
        <v>Nos</v>
      </c>
      <c r="H8" s="67">
        <f ca="1">IFERROR(INDEX(PRN!$B$2:$F$1048576,(MATCH('PRN Analysis'!$F$2,PRN!$C$2:$C$1048576,0)+$E8-1),MATCH(H$4,PRN!$B$2:$F$2,0)),"")</f>
        <v>4</v>
      </c>
      <c r="J8" s="65">
        <f ca="1">IF(J7&lt;COUNTIF(PRN!C$3:C$999998,K$2),(J7+1),"")</f>
        <v>3</v>
      </c>
      <c r="K8" s="66" t="str">
        <f ca="1">IFERROR(INDEX(PRN!$B$2:$F$1048576,(MATCH('PRN Analysis'!$K$2,PRN!$C$2:$C$1048576,0)+$J8-1),MATCH(K$4,PRN!$B$2:$F$2,0)),"")</f>
        <v xml:space="preserve">3 * 2 Reducing socket </v>
      </c>
      <c r="L8" s="66" t="str">
        <f ca="1">IFERROR(INDEX(PRN!$B$2:$F$1048576,(MATCH('PRN Analysis'!$K$2,PRN!$C$2:$C$1048576,0)+$J8-1),MATCH(L$4,PRN!$B$2:$F$2,0)),"")</f>
        <v>Nrs</v>
      </c>
      <c r="M8" s="67">
        <f ca="1">IFERROR(INDEX(PRN!$B$2:$F$1048576,(MATCH('PRN Analysis'!$K$2,PRN!$C$2:$C$1048576,0)+$J8-1),MATCH(M$4,PRN!$B$2:$F$2,0)),"")</f>
        <v>3</v>
      </c>
      <c r="O8" s="65">
        <f ca="1">IF(O7&lt;COUNTIF(PRN!C$3:C$999998,P$2),(O7+1),"")</f>
        <v>3</v>
      </c>
      <c r="P8" s="66" t="str">
        <f ca="1">IFERROR(INDEX(PRN!$B$2:$F$1048576,(MATCH('PRN Analysis'!$P$2,PRN!$C$2:$C$1048576,0)+$O8-1),MATCH(P$4,PRN!$B$2:$F$2,0)),"")</f>
        <v xml:space="preserve">6mm iron Drill pit </v>
      </c>
      <c r="Q8" s="66" t="str">
        <f ca="1">IFERROR(INDEX(PRN!$B$2:$F$1048576,(MATCH('PRN Analysis'!$P$2,PRN!$C$2:$C$1048576,0)+$O8-1),MATCH(Q$4,PRN!$B$2:$F$2,0)),"")</f>
        <v>Nos</v>
      </c>
      <c r="R8" s="67">
        <f ca="1">IFERROR(INDEX(PRN!$B$2:$F$1048576,(MATCH('PRN Analysis'!$P$2,PRN!$C$2:$C$1048576,0)+$O8-1),MATCH(R$4,PRN!$B$2:$F$2,0)),"")</f>
        <v>10</v>
      </c>
      <c r="T8" s="65" t="str">
        <f ca="1">IF(T7&lt;COUNTIF(PRN!M$3:M$999998,U$2),(T7+1),"")</f>
        <v/>
      </c>
      <c r="U8" s="66" t="str">
        <f ca="1">IFERROR(INDEX(PRN!$B$2:$F$1048576,(MATCH('PRN Analysis'!$U$2,PRN!$C$2:$C$1048576,0)+$T8-1),MATCH(U$4,PRN!$B$2:$F$2,0)),"")</f>
        <v/>
      </c>
      <c r="V8" s="66" t="str">
        <f ca="1">IFERROR(INDEX(PRN!$B$2:$F$1048576,(MATCH('PRN Analysis'!$U$2,PRN!$C$2:$C$1048576,0)+$T8-1),MATCH(V$4,PRN!$B$2:$F$2,0)),"")</f>
        <v/>
      </c>
      <c r="W8" s="66" t="str">
        <f ca="1">IFERROR(INDEX(PRN!$B$2:$F$1048576,(MATCH('PRN Analysis'!$U$2,PRN!$C$2:$C$1048576,0)+$T8-1),MATCH(W$4,PRN!$B$2:$F$2,0)),"")</f>
        <v/>
      </c>
      <c r="Y8" s="65" t="str">
        <f ca="1">IF(Y7&lt;COUNTIF(PRN!R$3:R$999998,Z$2),(Y7+1),"")</f>
        <v/>
      </c>
      <c r="Z8" s="66" t="str">
        <f ca="1">IFERROR(INDEX(PRN!$B$2:$F$1048576,(MATCH('PRN Analysis'!$U$2,PRN!$C$2:$C$1048576,0)+$T8-1),MATCH(Z$4,PRN!$B$2:$F$2,0)),"")</f>
        <v/>
      </c>
      <c r="AA8" s="66" t="str">
        <f ca="1">IFERROR(INDEX(PRN!$B$2:$F$1048576,(MATCH('PRN Analysis'!$U$2,PRN!$C$2:$C$1048576,0)+$T8-1),MATCH(AA$4,PRN!$B$2:$F$2,0)),"")</f>
        <v/>
      </c>
      <c r="AB8" s="66" t="str">
        <f ca="1">IFERROR(INDEX(PRN!$B$2:$F$1048576,(MATCH('PRN Analysis'!$U$2,PRN!$C$2:$C$1048576,0)+$T8-1),MATCH(AB$4,PRN!$B$2:$F$2,0)),"")</f>
        <v/>
      </c>
    </row>
    <row r="9" spans="2:28" ht="19.5" customHeight="1" x14ac:dyDescent="0.25">
      <c r="E9" s="65">
        <f ca="1">IF(E8&lt;COUNTIF(PRN!C$3:C$999998,F$2),(E8+1),"")</f>
        <v>4</v>
      </c>
      <c r="F9" s="66" t="str">
        <f ca="1">IFERROR(INDEX(PRN!$B$2:$F$1048576,(MATCH('PRN Analysis'!$F$2,PRN!$C$2:$C$1048576,0)+$E9-1),MATCH(F$4,PRN!$B$2:$F$2,0)),"")</f>
        <v xml:space="preserve">2'' Wire nail </v>
      </c>
      <c r="G9" s="66" t="str">
        <f ca="1">IFERROR(INDEX(PRN!$B$2:$F$1048576,(MATCH('PRN Analysis'!$F$2,PRN!$C$2:$C$1048576,0)+$E9-1),MATCH(G$4,PRN!$B$2:$F$2,0)),"")</f>
        <v xml:space="preserve">kg </v>
      </c>
      <c r="H9" s="67">
        <f ca="1">IFERROR(INDEX(PRN!$B$2:$F$1048576,(MATCH('PRN Analysis'!$F$2,PRN!$C$2:$C$1048576,0)+$E9-1),MATCH(H$4,PRN!$B$2:$F$2,0)),"")</f>
        <v>0.5</v>
      </c>
      <c r="J9" s="65">
        <f ca="1">IF(J8&lt;COUNTIF(PRN!C$3:C$999998,K$2),(J8+1),"")</f>
        <v>4</v>
      </c>
      <c r="K9" s="66" t="str">
        <f ca="1">IFERROR(INDEX(PRN!$B$2:$F$1048576,(MATCH('PRN Analysis'!$K$2,PRN!$C$2:$C$1048576,0)+$J9-1),MATCH(K$4,PRN!$B$2:$F$2,0)),"")</f>
        <v xml:space="preserve">2'' Socket </v>
      </c>
      <c r="L9" s="66" t="str">
        <f ca="1">IFERROR(INDEX(PRN!$B$2:$F$1048576,(MATCH('PRN Analysis'!$K$2,PRN!$C$2:$C$1048576,0)+$J9-1),MATCH(L$4,PRN!$B$2:$F$2,0)),"")</f>
        <v>Nrs</v>
      </c>
      <c r="M9" s="67">
        <f ca="1">IFERROR(INDEX(PRN!$B$2:$F$1048576,(MATCH('PRN Analysis'!$K$2,PRN!$C$2:$C$1048576,0)+$J9-1),MATCH(M$4,PRN!$B$2:$F$2,0)),"")</f>
        <v>3</v>
      </c>
      <c r="O9" s="65">
        <f ca="1">IF(O8&lt;COUNTIF(PRN!C$3:C$999998,P$2),(O8+1),"")</f>
        <v>4</v>
      </c>
      <c r="P9" s="66" t="str">
        <f ca="1">IFERROR(INDEX(PRN!$B$2:$F$1048576,(MATCH('PRN Analysis'!$P$2,PRN!$C$2:$C$1048576,0)+$O9-1),MATCH(P$4,PRN!$B$2:$F$2,0)),"")</f>
        <v xml:space="preserve">no-12 Welding Rods </v>
      </c>
      <c r="Q9" s="66" t="str">
        <f ca="1">IFERROR(INDEX(PRN!$B$2:$F$1048576,(MATCH('PRN Analysis'!$P$2,PRN!$C$2:$C$1048576,0)+$O9-1),MATCH(Q$4,PRN!$B$2:$F$2,0)),"")</f>
        <v xml:space="preserve">box </v>
      </c>
      <c r="R9" s="67">
        <f ca="1">IFERROR(INDEX(PRN!$B$2:$F$1048576,(MATCH('PRN Analysis'!$P$2,PRN!$C$2:$C$1048576,0)+$O9-1),MATCH(R$4,PRN!$B$2:$F$2,0)),"")</f>
        <v>1</v>
      </c>
      <c r="T9" s="65" t="str">
        <f ca="1">IF(T8&lt;COUNTIF(PRN!M$3:M$999998,U$2),(T8+1),"")</f>
        <v/>
      </c>
      <c r="U9" s="66" t="str">
        <f ca="1">IFERROR(INDEX(PRN!$B$2:$F$1048576,(MATCH('PRN Analysis'!$U$2,PRN!$C$2:$C$1048576,0)+$T9-1),MATCH(U$4,PRN!$B$2:$F$2,0)),"")</f>
        <v/>
      </c>
      <c r="V9" s="66" t="str">
        <f ca="1">IFERROR(INDEX(PRN!$B$2:$F$1048576,(MATCH('PRN Analysis'!$U$2,PRN!$C$2:$C$1048576,0)+$T9-1),MATCH(V$4,PRN!$B$2:$F$2,0)),"")</f>
        <v/>
      </c>
      <c r="W9" s="66" t="str">
        <f ca="1">IFERROR(INDEX(PRN!$B$2:$F$1048576,(MATCH('PRN Analysis'!$U$2,PRN!$C$2:$C$1048576,0)+$T9-1),MATCH(W$4,PRN!$B$2:$F$2,0)),"")</f>
        <v/>
      </c>
      <c r="Y9" s="65" t="str">
        <f ca="1">IF(Y8&lt;COUNTIF(PRN!R$3:R$999998,Z$2),(Y8+1),"")</f>
        <v/>
      </c>
      <c r="Z9" s="66" t="str">
        <f ca="1">IFERROR(INDEX(PRN!$B$2:$F$1048576,(MATCH('PRN Analysis'!$U$2,PRN!$C$2:$C$1048576,0)+$T9-1),MATCH(Z$4,PRN!$B$2:$F$2,0)),"")</f>
        <v/>
      </c>
      <c r="AA9" s="66" t="str">
        <f ca="1">IFERROR(INDEX(PRN!$B$2:$F$1048576,(MATCH('PRN Analysis'!$U$2,PRN!$C$2:$C$1048576,0)+$T9-1),MATCH(AA$4,PRN!$B$2:$F$2,0)),"")</f>
        <v/>
      </c>
      <c r="AB9" s="66" t="str">
        <f ca="1">IFERROR(INDEX(PRN!$B$2:$F$1048576,(MATCH('PRN Analysis'!$U$2,PRN!$C$2:$C$1048576,0)+$T9-1),MATCH(AB$4,PRN!$B$2:$F$2,0)),"")</f>
        <v/>
      </c>
    </row>
    <row r="10" spans="2:28" ht="19.5" customHeight="1" x14ac:dyDescent="0.25">
      <c r="E10" s="65">
        <f ca="1">IF(E9&lt;COUNTIF(PRN!C$3:C$999998,F$2),(E9+1),"")</f>
        <v>5</v>
      </c>
      <c r="F10" s="66" t="str">
        <f ca="1">IFERROR(INDEX(PRN!$B$2:$F$1048576,(MATCH('PRN Analysis'!$F$2,PRN!$C$2:$C$1048576,0)+$E10-1),MATCH(F$4,PRN!$B$2:$F$2,0)),"")</f>
        <v xml:space="preserve">6''  Vall pinaisal </v>
      </c>
      <c r="G10" s="66" t="str">
        <f ca="1">IFERROR(INDEX(PRN!$B$2:$F$1048576,(MATCH('PRN Analysis'!$F$2,PRN!$C$2:$C$1048576,0)+$E10-1),MATCH(G$4,PRN!$B$2:$F$2,0)),"")</f>
        <v>Nos</v>
      </c>
      <c r="H10" s="67">
        <f ca="1">IFERROR(INDEX(PRN!$B$2:$F$1048576,(MATCH('PRN Analysis'!$F$2,PRN!$C$2:$C$1048576,0)+$E10-1),MATCH(H$4,PRN!$B$2:$F$2,0)),"")</f>
        <v>3</v>
      </c>
      <c r="J10" s="65">
        <f ca="1">IF(J9&lt;COUNTIF(PRN!C$3:C$999998,K$2),(J9+1),"")</f>
        <v>5</v>
      </c>
      <c r="K10" s="66" t="str">
        <f ca="1">IFERROR(INDEX(PRN!$B$2:$F$1048576,(MATCH('PRN Analysis'!$K$2,PRN!$C$2:$C$1048576,0)+$J10-1),MATCH(K$4,PRN!$B$2:$F$2,0)),"")</f>
        <v xml:space="preserve">3'' Socket </v>
      </c>
      <c r="L10" s="66" t="str">
        <f ca="1">IFERROR(INDEX(PRN!$B$2:$F$1048576,(MATCH('PRN Analysis'!$K$2,PRN!$C$2:$C$1048576,0)+$J10-1),MATCH(L$4,PRN!$B$2:$F$2,0)),"")</f>
        <v>Nrs</v>
      </c>
      <c r="M10" s="67">
        <f ca="1">IFERROR(INDEX(PRN!$B$2:$F$1048576,(MATCH('PRN Analysis'!$K$2,PRN!$C$2:$C$1048576,0)+$J10-1),MATCH(M$4,PRN!$B$2:$F$2,0)),"")</f>
        <v>2</v>
      </c>
      <c r="O10" s="65">
        <f ca="1">IF(O9&lt;COUNTIF(PRN!C$3:C$999998,P$2),(O9+1),"")</f>
        <v>5</v>
      </c>
      <c r="P10" s="66" t="str">
        <f ca="1">IFERROR(INDEX(PRN!$B$2:$F$1048576,(MATCH('PRN Analysis'!$P$2,PRN!$C$2:$C$1048576,0)+$O10-1),MATCH(P$4,PRN!$B$2:$F$2,0)),"")</f>
        <v xml:space="preserve">Steel cutting disk </v>
      </c>
      <c r="Q10" s="66" t="str">
        <f ca="1">IFERROR(INDEX(PRN!$B$2:$F$1048576,(MATCH('PRN Analysis'!$P$2,PRN!$C$2:$C$1048576,0)+$O10-1),MATCH(Q$4,PRN!$B$2:$F$2,0)),"")</f>
        <v>Nos</v>
      </c>
      <c r="R10" s="67">
        <f ca="1">IFERROR(INDEX(PRN!$B$2:$F$1048576,(MATCH('PRN Analysis'!$P$2,PRN!$C$2:$C$1048576,0)+$O10-1),MATCH(R$4,PRN!$B$2:$F$2,0)),"")</f>
        <v>6</v>
      </c>
      <c r="T10" s="65" t="str">
        <f ca="1">IF(T9&lt;COUNTIF(PRN!M$3:M$999998,U$2),(T9+1),"")</f>
        <v/>
      </c>
      <c r="U10" s="66" t="str">
        <f ca="1">IFERROR(INDEX(PRN!$B$2:$F$1048576,(MATCH('PRN Analysis'!$U$2,PRN!$C$2:$C$1048576,0)+$T10-1),MATCH(U$4,PRN!$B$2:$F$2,0)),"")</f>
        <v/>
      </c>
      <c r="V10" s="66" t="str">
        <f ca="1">IFERROR(INDEX(PRN!$B$2:$F$1048576,(MATCH('PRN Analysis'!$U$2,PRN!$C$2:$C$1048576,0)+$T10-1),MATCH(V$4,PRN!$B$2:$F$2,0)),"")</f>
        <v/>
      </c>
      <c r="W10" s="66" t="str">
        <f ca="1">IFERROR(INDEX(PRN!$B$2:$F$1048576,(MATCH('PRN Analysis'!$U$2,PRN!$C$2:$C$1048576,0)+$T10-1),MATCH(W$4,PRN!$B$2:$F$2,0)),"")</f>
        <v/>
      </c>
      <c r="Y10" s="65" t="str">
        <f ca="1">IF(Y9&lt;COUNTIF(PRN!R$3:R$999998,Z$2),(Y9+1),"")</f>
        <v/>
      </c>
      <c r="Z10" s="66" t="str">
        <f ca="1">IFERROR(INDEX(PRN!$B$2:$F$1048576,(MATCH('PRN Analysis'!$U$2,PRN!$C$2:$C$1048576,0)+$T10-1),MATCH(Z$4,PRN!$B$2:$F$2,0)),"")</f>
        <v/>
      </c>
      <c r="AA10" s="66" t="str">
        <f ca="1">IFERROR(INDEX(PRN!$B$2:$F$1048576,(MATCH('PRN Analysis'!$U$2,PRN!$C$2:$C$1048576,0)+$T10-1),MATCH(AA$4,PRN!$B$2:$F$2,0)),"")</f>
        <v/>
      </c>
      <c r="AB10" s="66" t="str">
        <f ca="1">IFERROR(INDEX(PRN!$B$2:$F$1048576,(MATCH('PRN Analysis'!$U$2,PRN!$C$2:$C$1048576,0)+$T10-1),MATCH(AB$4,PRN!$B$2:$F$2,0)),"")</f>
        <v/>
      </c>
    </row>
    <row r="11" spans="2:28" ht="19.5" customHeight="1" x14ac:dyDescent="0.25">
      <c r="C11" s="158"/>
      <c r="E11" s="65">
        <f ca="1">IF(E10&lt;COUNTIF(PRN!C$3:C$999998,F$2),(E10+1),"")</f>
        <v>6</v>
      </c>
      <c r="F11" s="66" t="str">
        <f ca="1">IFERROR(INDEX(PRN!$B$2:$F$1048576,(MATCH('PRN Analysis'!$F$2,PRN!$C$2:$C$1048576,0)+$E11-1),MATCH(F$4,PRN!$B$2:$F$2,0)),"")</f>
        <v xml:space="preserve">No-6 screw </v>
      </c>
      <c r="G11" s="66" t="str">
        <f ca="1">IFERROR(INDEX(PRN!$B$2:$F$1048576,(MATCH('PRN Analysis'!$F$2,PRN!$C$2:$C$1048576,0)+$E11-1),MATCH(G$4,PRN!$B$2:$F$2,0)),"")</f>
        <v>Nos</v>
      </c>
      <c r="H11" s="67">
        <f ca="1">IFERROR(INDEX(PRN!$B$2:$F$1048576,(MATCH('PRN Analysis'!$F$2,PRN!$C$2:$C$1048576,0)+$E11-1),MATCH(H$4,PRN!$B$2:$F$2,0)),"")</f>
        <v>20</v>
      </c>
      <c r="J11" s="65">
        <f ca="1">IF(J10&lt;COUNTIF(PRN!C$3:C$999998,K$2),(J10+1),"")</f>
        <v>6</v>
      </c>
      <c r="K11" s="66" t="str">
        <f ca="1">IFERROR(INDEX(PRN!$B$2:$F$1048576,(MATCH('PRN Analysis'!$K$2,PRN!$C$2:$C$1048576,0)+$J11-1),MATCH(K$4,PRN!$B$2:$F$2,0)),"")</f>
        <v>3'' Union</v>
      </c>
      <c r="L11" s="66" t="str">
        <f ca="1">IFERROR(INDEX(PRN!$B$2:$F$1048576,(MATCH('PRN Analysis'!$K$2,PRN!$C$2:$C$1048576,0)+$J11-1),MATCH(L$4,PRN!$B$2:$F$2,0)),"")</f>
        <v>Nrs</v>
      </c>
      <c r="M11" s="67">
        <f ca="1">IFERROR(INDEX(PRN!$B$2:$F$1048576,(MATCH('PRN Analysis'!$K$2,PRN!$C$2:$C$1048576,0)+$J11-1),MATCH(M$4,PRN!$B$2:$F$2,0)),"")</f>
        <v>2</v>
      </c>
      <c r="O11" s="65" t="str">
        <f ca="1">IF(O10&lt;COUNTIF(PRN!C$3:C$999998,P$2),(O10+1),"")</f>
        <v/>
      </c>
      <c r="P11" s="66" t="str">
        <f ca="1">IFERROR(INDEX(PRN!$B$2:$F$1048576,(MATCH('PRN Analysis'!$P$2,PRN!$C$2:$C$1048576,0)+$O11-1),MATCH(P$4,PRN!$B$2:$F$2,0)),"")</f>
        <v/>
      </c>
      <c r="Q11" s="66" t="str">
        <f ca="1">IFERROR(INDEX(PRN!$B$2:$F$1048576,(MATCH('PRN Analysis'!$P$2,PRN!$C$2:$C$1048576,0)+$O11-1),MATCH(Q$4,PRN!$B$2:$F$2,0)),"")</f>
        <v/>
      </c>
      <c r="R11" s="67" t="str">
        <f ca="1">IFERROR(INDEX(PRN!$B$2:$F$1048576,(MATCH('PRN Analysis'!$P$2,PRN!$C$2:$C$1048576,0)+$O11-1),MATCH(R$4,PRN!$B$2:$F$2,0)),"")</f>
        <v/>
      </c>
      <c r="T11" s="65" t="str">
        <f ca="1">IF(T10&lt;COUNTIF(PRN!M$3:M$999998,U$2),(T10+1),"")</f>
        <v/>
      </c>
      <c r="U11" s="66" t="str">
        <f ca="1">IFERROR(INDEX(PRN!$B$2:$F$1048576,(MATCH('PRN Analysis'!$U$2,PRN!$C$2:$C$1048576,0)+$T11-1),MATCH(U$4,PRN!$B$2:$F$2,0)),"")</f>
        <v/>
      </c>
      <c r="V11" s="66" t="str">
        <f ca="1">IFERROR(INDEX(PRN!$B$2:$F$1048576,(MATCH('PRN Analysis'!$U$2,PRN!$C$2:$C$1048576,0)+$T11-1),MATCH(V$4,PRN!$B$2:$F$2,0)),"")</f>
        <v/>
      </c>
      <c r="W11" s="66" t="str">
        <f ca="1">IFERROR(INDEX(PRN!$B$2:$F$1048576,(MATCH('PRN Analysis'!$U$2,PRN!$C$2:$C$1048576,0)+$T11-1),MATCH(W$4,PRN!$B$2:$F$2,0)),"")</f>
        <v/>
      </c>
      <c r="Y11" s="65" t="str">
        <f ca="1">IF(Y10&lt;COUNTIF(PRN!R$3:R$999998,Z$2),(Y10+1),"")</f>
        <v/>
      </c>
      <c r="Z11" s="66" t="str">
        <f ca="1">IFERROR(INDEX(PRN!$B$2:$F$1048576,(MATCH('PRN Analysis'!$U$2,PRN!$C$2:$C$1048576,0)+$T11-1),MATCH(Z$4,PRN!$B$2:$F$2,0)),"")</f>
        <v/>
      </c>
      <c r="AA11" s="66" t="str">
        <f ca="1">IFERROR(INDEX(PRN!$B$2:$F$1048576,(MATCH('PRN Analysis'!$U$2,PRN!$C$2:$C$1048576,0)+$T11-1),MATCH(AA$4,PRN!$B$2:$F$2,0)),"")</f>
        <v/>
      </c>
      <c r="AB11" s="66" t="str">
        <f ca="1">IFERROR(INDEX(PRN!$B$2:$F$1048576,(MATCH('PRN Analysis'!$U$2,PRN!$C$2:$C$1048576,0)+$T11-1),MATCH(AB$4,PRN!$B$2:$F$2,0)),"")</f>
        <v/>
      </c>
    </row>
    <row r="12" spans="2:28" ht="19.5" customHeight="1" x14ac:dyDescent="0.25">
      <c r="C12" s="158"/>
      <c r="E12" s="65">
        <f ca="1">IF(E11&lt;COUNTIF(PRN!C$3:C$999998,F$2),(E11+1),"")</f>
        <v>7</v>
      </c>
      <c r="F12" s="66" t="str">
        <f ca="1">IFERROR(INDEX(PRN!$B$2:$F$1048576,(MATCH('PRN Analysis'!$F$2,PRN!$C$2:$C$1048576,0)+$E12-1),MATCH(F$4,PRN!$B$2:$F$2,0)),"")</f>
        <v xml:space="preserve">6'' Thiranku </v>
      </c>
      <c r="G12" s="66" t="str">
        <f ca="1">IFERROR(INDEX(PRN!$B$2:$F$1048576,(MATCH('PRN Analysis'!$F$2,PRN!$C$2:$C$1048576,0)+$E12-1),MATCH(G$4,PRN!$B$2:$F$2,0)),"")</f>
        <v>Nos</v>
      </c>
      <c r="H12" s="67">
        <f ca="1">IFERROR(INDEX(PRN!$B$2:$F$1048576,(MATCH('PRN Analysis'!$F$2,PRN!$C$2:$C$1048576,0)+$E12-1),MATCH(H$4,PRN!$B$2:$F$2,0)),"")</f>
        <v>1</v>
      </c>
      <c r="J12" s="65" t="str">
        <f ca="1">IF(J11&lt;COUNTIF(PRN!C$3:C$999998,K$2),(J11+1),"")</f>
        <v/>
      </c>
      <c r="K12" s="66" t="str">
        <f ca="1">IFERROR(INDEX(PRN!$B$2:$F$1048576,(MATCH('PRN Analysis'!$K$2,PRN!$C$2:$C$1048576,0)+$J12-1),MATCH(K$4,PRN!$B$2:$F$2,0)),"")</f>
        <v/>
      </c>
      <c r="L12" s="66" t="str">
        <f ca="1">IFERROR(INDEX(PRN!$B$2:$F$1048576,(MATCH('PRN Analysis'!$K$2,PRN!$C$2:$C$1048576,0)+$J12-1),MATCH(L$4,PRN!$B$2:$F$2,0)),"")</f>
        <v/>
      </c>
      <c r="M12" s="67" t="str">
        <f ca="1">IFERROR(INDEX(PRN!$B$2:$F$1048576,(MATCH('PRN Analysis'!$K$2,PRN!$C$2:$C$1048576,0)+$J12-1),MATCH(M$4,PRN!$B$2:$F$2,0)),"")</f>
        <v/>
      </c>
      <c r="O12" s="65" t="str">
        <f ca="1">IF(O11&lt;COUNTIF(PRN!C$3:C$999998,P$2),(O11+1),"")</f>
        <v/>
      </c>
      <c r="P12" s="66" t="str">
        <f ca="1">IFERROR(INDEX(PRN!$B$2:$F$1048576,(MATCH('PRN Analysis'!$P$2,PRN!$C$2:$C$1048576,0)+$O12-1),MATCH(P$4,PRN!$B$2:$F$2,0)),"")</f>
        <v/>
      </c>
      <c r="Q12" s="66" t="str">
        <f ca="1">IFERROR(INDEX(PRN!$B$2:$F$1048576,(MATCH('PRN Analysis'!$P$2,PRN!$C$2:$C$1048576,0)+$O12-1),MATCH(Q$4,PRN!$B$2:$F$2,0)),"")</f>
        <v/>
      </c>
      <c r="R12" s="67" t="str">
        <f ca="1">IFERROR(INDEX(PRN!$B$2:$F$1048576,(MATCH('PRN Analysis'!$P$2,PRN!$C$2:$C$1048576,0)+$O12-1),MATCH(R$4,PRN!$B$2:$F$2,0)),"")</f>
        <v/>
      </c>
      <c r="T12" s="65" t="str">
        <f ca="1">IF(T11&lt;COUNTIF(PRN!M$3:M$999998,U$2),(T11+1),"")</f>
        <v/>
      </c>
      <c r="U12" s="66" t="str">
        <f ca="1">IFERROR(INDEX(PRN!$B$2:$F$1048576,(MATCH('PRN Analysis'!$U$2,PRN!$C$2:$C$1048576,0)+$T12-1),MATCH(U$4,PRN!$B$2:$F$2,0)),"")</f>
        <v/>
      </c>
      <c r="V12" s="66" t="str">
        <f ca="1">IFERROR(INDEX(PRN!$B$2:$F$1048576,(MATCH('PRN Analysis'!$U$2,PRN!$C$2:$C$1048576,0)+$T12-1),MATCH(V$4,PRN!$B$2:$F$2,0)),"")</f>
        <v/>
      </c>
      <c r="W12" s="66" t="str">
        <f ca="1">IFERROR(INDEX(PRN!$B$2:$F$1048576,(MATCH('PRN Analysis'!$U$2,PRN!$C$2:$C$1048576,0)+$T12-1),MATCH(W$4,PRN!$B$2:$F$2,0)),"")</f>
        <v/>
      </c>
      <c r="Y12" s="65" t="str">
        <f ca="1">IF(Y11&lt;COUNTIF(PRN!R$3:R$999998,Z$2),(Y11+1),"")</f>
        <v/>
      </c>
      <c r="Z12" s="66" t="str">
        <f ca="1">IFERROR(INDEX(PRN!$B$2:$F$1048576,(MATCH('PRN Analysis'!$U$2,PRN!$C$2:$C$1048576,0)+$T12-1),MATCH(Z$4,PRN!$B$2:$F$2,0)),"")</f>
        <v/>
      </c>
      <c r="AA12" s="66" t="str">
        <f ca="1">IFERROR(INDEX(PRN!$B$2:$F$1048576,(MATCH('PRN Analysis'!$U$2,PRN!$C$2:$C$1048576,0)+$T12-1),MATCH(AA$4,PRN!$B$2:$F$2,0)),"")</f>
        <v/>
      </c>
      <c r="AB12" s="66" t="str">
        <f ca="1">IFERROR(INDEX(PRN!$B$2:$F$1048576,(MATCH('PRN Analysis'!$U$2,PRN!$C$2:$C$1048576,0)+$T12-1),MATCH(AB$4,PRN!$B$2:$F$2,0)),"")</f>
        <v/>
      </c>
    </row>
    <row r="13" spans="2:28" ht="19.5" customHeight="1" x14ac:dyDescent="0.25">
      <c r="E13" s="65" t="str">
        <f ca="1">IF(E12&lt;COUNTIF(PRN!C$3:C$999998,F$2),(E12+1),"")</f>
        <v/>
      </c>
      <c r="F13" s="66" t="str">
        <f ca="1">IFERROR(INDEX(PRN!$B$2:$F$1048576,(MATCH('PRN Analysis'!$F$2,PRN!$C$2:$C$1048576,0)+$E13-1),MATCH(F$4,PRN!$B$2:$F$2,0)),"")</f>
        <v/>
      </c>
      <c r="G13" s="66" t="str">
        <f ca="1">IFERROR(INDEX(PRN!$B$2:$F$1048576,(MATCH('PRN Analysis'!$F$2,PRN!$C$2:$C$1048576,0)+$E13-1),MATCH(G$4,PRN!$B$2:$F$2,0)),"")</f>
        <v/>
      </c>
      <c r="H13" s="67" t="str">
        <f ca="1">IFERROR(INDEX(PRN!$B$2:$F$1048576,(MATCH('PRN Analysis'!$F$2,PRN!$C$2:$C$1048576,0)+$E13-1),MATCH(H$4,PRN!$B$2:$F$2,0)),"")</f>
        <v/>
      </c>
      <c r="J13" s="65" t="str">
        <f ca="1">IF(J12&lt;COUNTIF(PRN!C$3:C$999998,K$2),(J12+1),"")</f>
        <v/>
      </c>
      <c r="K13" s="66" t="str">
        <f ca="1">IFERROR(INDEX(PRN!$B$2:$F$1048576,(MATCH('PRN Analysis'!$K$2,PRN!$C$2:$C$1048576,0)+$J13-1),MATCH(K$4,PRN!$B$2:$F$2,0)),"")</f>
        <v/>
      </c>
      <c r="L13" s="66" t="str">
        <f ca="1">IFERROR(INDEX(PRN!$B$2:$F$1048576,(MATCH('PRN Analysis'!$K$2,PRN!$C$2:$C$1048576,0)+$J13-1),MATCH(L$4,PRN!$B$2:$F$2,0)),"")</f>
        <v/>
      </c>
      <c r="M13" s="67" t="str">
        <f ca="1">IFERROR(INDEX(PRN!$B$2:$F$1048576,(MATCH('PRN Analysis'!$K$2,PRN!$C$2:$C$1048576,0)+$J13-1),MATCH(M$4,PRN!$B$2:$F$2,0)),"")</f>
        <v/>
      </c>
      <c r="O13" s="65" t="str">
        <f ca="1">IF(O12&lt;COUNTIF(PRN!C$3:C$999998,P$2),(O12+1),"")</f>
        <v/>
      </c>
      <c r="P13" s="66" t="str">
        <f ca="1">IFERROR(INDEX(PRN!$B$2:$F$1048576,(MATCH('PRN Analysis'!$P$2,PRN!$C$2:$C$1048576,0)+$O13-1),MATCH(P$4,PRN!$B$2:$F$2,0)),"")</f>
        <v/>
      </c>
      <c r="Q13" s="66" t="str">
        <f ca="1">IFERROR(INDEX(PRN!$B$2:$F$1048576,(MATCH('PRN Analysis'!$P$2,PRN!$C$2:$C$1048576,0)+$O13-1),MATCH(Q$4,PRN!$B$2:$F$2,0)),"")</f>
        <v/>
      </c>
      <c r="R13" s="67" t="str">
        <f ca="1">IFERROR(INDEX(PRN!$B$2:$F$1048576,(MATCH('PRN Analysis'!$P$2,PRN!$C$2:$C$1048576,0)+$O13-1),MATCH(R$4,PRN!$B$2:$F$2,0)),"")</f>
        <v/>
      </c>
      <c r="T13" s="65" t="str">
        <f ca="1">IF(T12&lt;COUNTIF(PRN!M$3:M$999998,U$2),(T12+1),"")</f>
        <v/>
      </c>
      <c r="U13" s="66" t="str">
        <f ca="1">IFERROR(INDEX(PRN!$B$2:$F$1048576,(MATCH('PRN Analysis'!$U$2,PRN!$C$2:$C$1048576,0)+$T13-1),MATCH(U$4,PRN!$B$2:$F$2,0)),"")</f>
        <v/>
      </c>
      <c r="V13" s="66" t="str">
        <f ca="1">IFERROR(INDEX(PRN!$B$2:$F$1048576,(MATCH('PRN Analysis'!$U$2,PRN!$C$2:$C$1048576,0)+$T13-1),MATCH(V$4,PRN!$B$2:$F$2,0)),"")</f>
        <v/>
      </c>
      <c r="W13" s="66" t="str">
        <f ca="1">IFERROR(INDEX(PRN!$B$2:$F$1048576,(MATCH('PRN Analysis'!$U$2,PRN!$C$2:$C$1048576,0)+$T13-1),MATCH(W$4,PRN!$B$2:$F$2,0)),"")</f>
        <v/>
      </c>
      <c r="Y13" s="65" t="str">
        <f ca="1">IF(Y12&lt;COUNTIF(PRN!R$3:R$999998,Z$2),(Y12+1),"")</f>
        <v/>
      </c>
      <c r="Z13" s="66" t="str">
        <f ca="1">IFERROR(INDEX(PRN!$B$2:$F$1048576,(MATCH('PRN Analysis'!$U$2,PRN!$C$2:$C$1048576,0)+$T13-1),MATCH(Z$4,PRN!$B$2:$F$2,0)),"")</f>
        <v/>
      </c>
      <c r="AA13" s="66" t="str">
        <f ca="1">IFERROR(INDEX(PRN!$B$2:$F$1048576,(MATCH('PRN Analysis'!$U$2,PRN!$C$2:$C$1048576,0)+$T13-1),MATCH(AA$4,PRN!$B$2:$F$2,0)),"")</f>
        <v/>
      </c>
      <c r="AB13" s="66" t="str">
        <f ca="1">IFERROR(INDEX(PRN!$B$2:$F$1048576,(MATCH('PRN Analysis'!$U$2,PRN!$C$2:$C$1048576,0)+$T13-1),MATCH(AB$4,PRN!$B$2:$F$2,0)),"")</f>
        <v/>
      </c>
    </row>
    <row r="14" spans="2:28" ht="19.5" customHeight="1" x14ac:dyDescent="0.25">
      <c r="E14" s="65" t="str">
        <f ca="1">IF(E13&lt;COUNTIF(PRN!C$3:C$999998,F$2),(E13+1),"")</f>
        <v/>
      </c>
      <c r="F14" s="66" t="str">
        <f ca="1">IFERROR(INDEX(PRN!$B$2:$F$1048576,(MATCH('PRN Analysis'!$F$2,PRN!$C$2:$C$1048576,0)+$E14-1),MATCH(F$4,PRN!$B$2:$F$2,0)),"")</f>
        <v/>
      </c>
      <c r="G14" s="66" t="str">
        <f ca="1">IFERROR(INDEX(PRN!$B$2:$F$1048576,(MATCH('PRN Analysis'!$F$2,PRN!$C$2:$C$1048576,0)+$E14-1),MATCH(G$4,PRN!$B$2:$F$2,0)),"")</f>
        <v/>
      </c>
      <c r="H14" s="67" t="str">
        <f ca="1">IFERROR(INDEX(PRN!$B$2:$F$1048576,(MATCH('PRN Analysis'!$F$2,PRN!$C$2:$C$1048576,0)+$E14-1),MATCH(H$4,PRN!$B$2:$F$2,0)),"")</f>
        <v/>
      </c>
      <c r="J14" s="65" t="str">
        <f ca="1">IF(J13&lt;COUNTIF(PRN!C$3:C$999998,K$2),(J13+1),"")</f>
        <v/>
      </c>
      <c r="K14" s="66" t="str">
        <f ca="1">IFERROR(INDEX(PRN!$B$2:$F$1048576,(MATCH('PRN Analysis'!$K$2,PRN!$C$2:$C$1048576,0)+$J14-1),MATCH(K$4,PRN!$B$2:$F$2,0)),"")</f>
        <v/>
      </c>
      <c r="L14" s="66" t="str">
        <f ca="1">IFERROR(INDEX(PRN!$B$2:$F$1048576,(MATCH('PRN Analysis'!$K$2,PRN!$C$2:$C$1048576,0)+$J14-1),MATCH(L$4,PRN!$B$2:$F$2,0)),"")</f>
        <v/>
      </c>
      <c r="M14" s="67" t="str">
        <f ca="1">IFERROR(INDEX(PRN!$B$2:$F$1048576,(MATCH('PRN Analysis'!$K$2,PRN!$C$2:$C$1048576,0)+$J14-1),MATCH(M$4,PRN!$B$2:$F$2,0)),"")</f>
        <v/>
      </c>
      <c r="O14" s="65" t="str">
        <f ca="1">IF(O13&lt;COUNTIF(PRN!C$3:C$999998,P$2),(O13+1),"")</f>
        <v/>
      </c>
      <c r="P14" s="66" t="str">
        <f ca="1">IFERROR(INDEX(PRN!$B$2:$F$1048576,(MATCH('PRN Analysis'!$P$2,PRN!$C$2:$C$1048576,0)+$O14-1),MATCH(P$4,PRN!$B$2:$F$2,0)),"")</f>
        <v/>
      </c>
      <c r="Q14" s="66" t="str">
        <f ca="1">IFERROR(INDEX(PRN!$B$2:$F$1048576,(MATCH('PRN Analysis'!$P$2,PRN!$C$2:$C$1048576,0)+$O14-1),MATCH(Q$4,PRN!$B$2:$F$2,0)),"")</f>
        <v/>
      </c>
      <c r="R14" s="67" t="str">
        <f ca="1">IFERROR(INDEX(PRN!$B$2:$F$1048576,(MATCH('PRN Analysis'!$P$2,PRN!$C$2:$C$1048576,0)+$O14-1),MATCH(R$4,PRN!$B$2:$F$2,0)),"")</f>
        <v/>
      </c>
      <c r="T14" s="65" t="str">
        <f ca="1">IF(T13&lt;COUNTIF(PRN!M$3:M$999998,U$2),(T13+1),"")</f>
        <v/>
      </c>
      <c r="U14" s="66" t="str">
        <f ca="1">IFERROR(INDEX(PRN!$B$2:$F$1048576,(MATCH('PRN Analysis'!$U$2,PRN!$C$2:$C$1048576,0)+$T14-1),MATCH(U$4,PRN!$B$2:$F$2,0)),"")</f>
        <v/>
      </c>
      <c r="V14" s="66" t="str">
        <f ca="1">IFERROR(INDEX(PRN!$B$2:$F$1048576,(MATCH('PRN Analysis'!$U$2,PRN!$C$2:$C$1048576,0)+$T14-1),MATCH(V$4,PRN!$B$2:$F$2,0)),"")</f>
        <v/>
      </c>
      <c r="W14" s="66" t="str">
        <f ca="1">IFERROR(INDEX(PRN!$B$2:$F$1048576,(MATCH('PRN Analysis'!$U$2,PRN!$C$2:$C$1048576,0)+$T14-1),MATCH(W$4,PRN!$B$2:$F$2,0)),"")</f>
        <v/>
      </c>
      <c r="Y14" s="65" t="str">
        <f ca="1">IF(Y13&lt;COUNTIF(PRN!R$3:R$999998,Z$2),(Y13+1),"")</f>
        <v/>
      </c>
      <c r="Z14" s="66" t="str">
        <f ca="1">IFERROR(INDEX(PRN!$B$2:$F$1048576,(MATCH('PRN Analysis'!$U$2,PRN!$C$2:$C$1048576,0)+$T14-1),MATCH(Z$4,PRN!$B$2:$F$2,0)),"")</f>
        <v/>
      </c>
      <c r="AA14" s="66" t="str">
        <f ca="1">IFERROR(INDEX(PRN!$B$2:$F$1048576,(MATCH('PRN Analysis'!$U$2,PRN!$C$2:$C$1048576,0)+$T14-1),MATCH(AA$4,PRN!$B$2:$F$2,0)),"")</f>
        <v/>
      </c>
      <c r="AB14" s="66" t="str">
        <f ca="1">IFERROR(INDEX(PRN!$B$2:$F$1048576,(MATCH('PRN Analysis'!$U$2,PRN!$C$2:$C$1048576,0)+$T14-1),MATCH(AB$4,PRN!$B$2:$F$2,0)),"")</f>
        <v/>
      </c>
    </row>
    <row r="15" spans="2:28" ht="19.5" customHeight="1" x14ac:dyDescent="0.25">
      <c r="E15" s="65" t="str">
        <f ca="1">IF(E14&lt;COUNTIF(PRN!C$3:C$999998,F$2),(E14+1),"")</f>
        <v/>
      </c>
      <c r="F15" s="66" t="str">
        <f ca="1">IFERROR(INDEX(PRN!$B$2:$F$1048576,(MATCH('PRN Analysis'!$F$2,PRN!$C$2:$C$1048576,0)+$E15-1),MATCH(F$4,PRN!$B$2:$F$2,0)),"")</f>
        <v/>
      </c>
      <c r="G15" s="66" t="str">
        <f ca="1">IFERROR(INDEX(PRN!$B$2:$F$1048576,(MATCH('PRN Analysis'!$F$2,PRN!$C$2:$C$1048576,0)+$E15-1),MATCH(G$4,PRN!$B$2:$F$2,0)),"")</f>
        <v/>
      </c>
      <c r="H15" s="67" t="str">
        <f ca="1">IFERROR(INDEX(PRN!$B$2:$F$1048576,(MATCH('PRN Analysis'!$F$2,PRN!$C$2:$C$1048576,0)+$E15-1),MATCH(H$4,PRN!$B$2:$F$2,0)),"")</f>
        <v/>
      </c>
      <c r="J15" s="65" t="str">
        <f ca="1">IF(J14&lt;COUNTIF(PRN!C$3:C$999998,K$2),(J14+1),"")</f>
        <v/>
      </c>
      <c r="K15" s="66" t="str">
        <f ca="1">IFERROR(INDEX(PRN!$B$2:$F$1048576,(MATCH('PRN Analysis'!$K$2,PRN!$C$2:$C$1048576,0)+$J15-1),MATCH(K$4,PRN!$B$2:$F$2,0)),"")</f>
        <v/>
      </c>
      <c r="L15" s="66" t="str">
        <f ca="1">IFERROR(INDEX(PRN!$B$2:$F$1048576,(MATCH('PRN Analysis'!$K$2,PRN!$C$2:$C$1048576,0)+$J15-1),MATCH(L$4,PRN!$B$2:$F$2,0)),"")</f>
        <v/>
      </c>
      <c r="M15" s="67" t="str">
        <f ca="1">IFERROR(INDEX(PRN!$B$2:$F$1048576,(MATCH('PRN Analysis'!$K$2,PRN!$C$2:$C$1048576,0)+$J15-1),MATCH(M$4,PRN!$B$2:$F$2,0)),"")</f>
        <v/>
      </c>
      <c r="O15" s="65" t="str">
        <f ca="1">IF(O14&lt;COUNTIF(PRN!C$3:C$999998,P$2),(O14+1),"")</f>
        <v/>
      </c>
      <c r="P15" s="66" t="str">
        <f ca="1">IFERROR(INDEX(PRN!$B$2:$F$1048576,(MATCH('PRN Analysis'!$P$2,PRN!$C$2:$C$1048576,0)+$O15-1),MATCH(P$4,PRN!$B$2:$F$2,0)),"")</f>
        <v/>
      </c>
      <c r="Q15" s="66" t="str">
        <f ca="1">IFERROR(INDEX(PRN!$B$2:$F$1048576,(MATCH('PRN Analysis'!$P$2,PRN!$C$2:$C$1048576,0)+$O15-1),MATCH(Q$4,PRN!$B$2:$F$2,0)),"")</f>
        <v/>
      </c>
      <c r="R15" s="67" t="str">
        <f ca="1">IFERROR(INDEX(PRN!$B$2:$F$1048576,(MATCH('PRN Analysis'!$P$2,PRN!$C$2:$C$1048576,0)+$O15-1),MATCH(R$4,PRN!$B$2:$F$2,0)),"")</f>
        <v/>
      </c>
      <c r="T15" s="65" t="str">
        <f ca="1">IF(T14&lt;COUNTIF(PRN!M$3:M$999998,U$2),(T14+1),"")</f>
        <v/>
      </c>
      <c r="U15" s="66" t="str">
        <f ca="1">IFERROR(INDEX(PRN!$B$2:$F$1048576,(MATCH('PRN Analysis'!$U$2,PRN!$C$2:$C$1048576,0)+$T15-1),MATCH(U$4,PRN!$B$2:$F$2,0)),"")</f>
        <v/>
      </c>
      <c r="V15" s="66" t="str">
        <f ca="1">IFERROR(INDEX(PRN!$B$2:$F$1048576,(MATCH('PRN Analysis'!$U$2,PRN!$C$2:$C$1048576,0)+$T15-1),MATCH(V$4,PRN!$B$2:$F$2,0)),"")</f>
        <v/>
      </c>
      <c r="W15" s="66" t="str">
        <f ca="1">IFERROR(INDEX(PRN!$B$2:$F$1048576,(MATCH('PRN Analysis'!$U$2,PRN!$C$2:$C$1048576,0)+$T15-1),MATCH(W$4,PRN!$B$2:$F$2,0)),"")</f>
        <v/>
      </c>
      <c r="Y15" s="65" t="str">
        <f ca="1">IF(Y14&lt;COUNTIF(PRN!R$3:R$999998,Z$2),(Y14+1),"")</f>
        <v/>
      </c>
      <c r="Z15" s="66" t="str">
        <f ca="1">IFERROR(INDEX(PRN!$B$2:$F$1048576,(MATCH('PRN Analysis'!$U$2,PRN!$C$2:$C$1048576,0)+$T15-1),MATCH(Z$4,PRN!$B$2:$F$2,0)),"")</f>
        <v/>
      </c>
      <c r="AA15" s="66" t="str">
        <f ca="1">IFERROR(INDEX(PRN!$B$2:$F$1048576,(MATCH('PRN Analysis'!$U$2,PRN!$C$2:$C$1048576,0)+$T15-1),MATCH(AA$4,PRN!$B$2:$F$2,0)),"")</f>
        <v/>
      </c>
      <c r="AB15" s="66" t="str">
        <f ca="1">IFERROR(INDEX(PRN!$B$2:$F$1048576,(MATCH('PRN Analysis'!$U$2,PRN!$C$2:$C$1048576,0)+$T15-1),MATCH(AB$4,PRN!$B$2:$F$2,0)),"")</f>
        <v/>
      </c>
    </row>
    <row r="16" spans="2:28" ht="19.5" customHeight="1" x14ac:dyDescent="0.25">
      <c r="E16" s="65" t="str">
        <f ca="1">IF(E15&lt;COUNTIF(PRN!C$3:C$999998,F$2),(E15+1),"")</f>
        <v/>
      </c>
      <c r="F16" s="66" t="str">
        <f ca="1">IFERROR(INDEX(PRN!$B$2:$F$1048576,(MATCH('PRN Analysis'!$F$2,PRN!$C$2:$C$1048576,0)+$E16-1),MATCH(F$4,PRN!$B$2:$F$2,0)),"")</f>
        <v/>
      </c>
      <c r="G16" s="66" t="str">
        <f ca="1">IFERROR(INDEX(PRN!$B$2:$F$1048576,(MATCH('PRN Analysis'!$F$2,PRN!$C$2:$C$1048576,0)+$E16-1),MATCH(G$4,PRN!$B$2:$F$2,0)),"")</f>
        <v/>
      </c>
      <c r="H16" s="67" t="str">
        <f ca="1">IFERROR(INDEX(PRN!$B$2:$F$1048576,(MATCH('PRN Analysis'!$F$2,PRN!$C$2:$C$1048576,0)+$E16-1),MATCH(H$4,PRN!$B$2:$F$2,0)),"")</f>
        <v/>
      </c>
      <c r="J16" s="65" t="str">
        <f ca="1">IF(J15&lt;COUNTIF(PRN!C$3:C$999998,K$2),(J15+1),"")</f>
        <v/>
      </c>
      <c r="K16" s="66" t="str">
        <f ca="1">IFERROR(INDEX(PRN!$B$2:$F$1048576,(MATCH('PRN Analysis'!$K$2,PRN!$C$2:$C$1048576,0)+$J16-1),MATCH(K$4,PRN!$B$2:$F$2,0)),"")</f>
        <v/>
      </c>
      <c r="L16" s="66" t="str">
        <f ca="1">IFERROR(INDEX(PRN!$B$2:$F$1048576,(MATCH('PRN Analysis'!$K$2,PRN!$C$2:$C$1048576,0)+$J16-1),MATCH(L$4,PRN!$B$2:$F$2,0)),"")</f>
        <v/>
      </c>
      <c r="M16" s="67" t="str">
        <f ca="1">IFERROR(INDEX(PRN!$B$2:$F$1048576,(MATCH('PRN Analysis'!$K$2,PRN!$C$2:$C$1048576,0)+$J16-1),MATCH(M$4,PRN!$B$2:$F$2,0)),"")</f>
        <v/>
      </c>
      <c r="O16" s="65" t="str">
        <f ca="1">IF(O15&lt;COUNTIF(PRN!C$3:C$999998,P$2),(O15+1),"")</f>
        <v/>
      </c>
      <c r="P16" s="66" t="str">
        <f ca="1">IFERROR(INDEX(PRN!$B$2:$F$1048576,(MATCH('PRN Analysis'!$P$2,PRN!$C$2:$C$1048576,0)+$O16-1),MATCH(P$4,PRN!$B$2:$F$2,0)),"")</f>
        <v/>
      </c>
      <c r="Q16" s="66" t="str">
        <f ca="1">IFERROR(INDEX(PRN!$B$2:$F$1048576,(MATCH('PRN Analysis'!$P$2,PRN!$C$2:$C$1048576,0)+$O16-1),MATCH(Q$4,PRN!$B$2:$F$2,0)),"")</f>
        <v/>
      </c>
      <c r="R16" s="67" t="str">
        <f ca="1">IFERROR(INDEX(PRN!$B$2:$F$1048576,(MATCH('PRN Analysis'!$P$2,PRN!$C$2:$C$1048576,0)+$O16-1),MATCH(R$4,PRN!$B$2:$F$2,0)),"")</f>
        <v/>
      </c>
      <c r="T16" s="65" t="str">
        <f ca="1">IF(T15&lt;COUNTIF(PRN!M$3:M$999998,U$2),(T15+1),"")</f>
        <v/>
      </c>
      <c r="U16" s="66" t="str">
        <f ca="1">IFERROR(INDEX(PRN!$B$2:$F$1048576,(MATCH('PRN Analysis'!$U$2,PRN!$C$2:$C$1048576,0)+$T16-1),MATCH(U$4,PRN!$B$2:$F$2,0)),"")</f>
        <v/>
      </c>
      <c r="V16" s="66" t="str">
        <f ca="1">IFERROR(INDEX(PRN!$B$2:$F$1048576,(MATCH('PRN Analysis'!$U$2,PRN!$C$2:$C$1048576,0)+$T16-1),MATCH(V$4,PRN!$B$2:$F$2,0)),"")</f>
        <v/>
      </c>
      <c r="W16" s="66" t="str">
        <f ca="1">IFERROR(INDEX(PRN!$B$2:$F$1048576,(MATCH('PRN Analysis'!$U$2,PRN!$C$2:$C$1048576,0)+$T16-1),MATCH(W$4,PRN!$B$2:$F$2,0)),"")</f>
        <v/>
      </c>
      <c r="Y16" s="65" t="str">
        <f ca="1">IF(Y15&lt;COUNTIF(PRN!R$3:R$999998,Z$2),(Y15+1),"")</f>
        <v/>
      </c>
      <c r="Z16" s="66" t="str">
        <f ca="1">IFERROR(INDEX(PRN!$B$2:$F$1048576,(MATCH('PRN Analysis'!$U$2,PRN!$C$2:$C$1048576,0)+$T16-1),MATCH(Z$4,PRN!$B$2:$F$2,0)),"")</f>
        <v/>
      </c>
      <c r="AA16" s="66" t="str">
        <f ca="1">IFERROR(INDEX(PRN!$B$2:$F$1048576,(MATCH('PRN Analysis'!$U$2,PRN!$C$2:$C$1048576,0)+$T16-1),MATCH(AA$4,PRN!$B$2:$F$2,0)),"")</f>
        <v/>
      </c>
      <c r="AB16" s="66" t="str">
        <f ca="1">IFERROR(INDEX(PRN!$B$2:$F$1048576,(MATCH('PRN Analysis'!$U$2,PRN!$C$2:$C$1048576,0)+$T16-1),MATCH(AB$4,PRN!$B$2:$F$2,0)),"")</f>
        <v/>
      </c>
    </row>
    <row r="17" spans="5:28" ht="19.5" customHeight="1" x14ac:dyDescent="0.25">
      <c r="E17" s="65" t="str">
        <f ca="1">IF(E16&lt;COUNTIF(PRN!C$3:C$999998,F$2),(E16+1),"")</f>
        <v/>
      </c>
      <c r="F17" s="66" t="str">
        <f ca="1">IFERROR(INDEX(PRN!$B$2:$F$1048576,(MATCH('PRN Analysis'!$F$2,PRN!$C$2:$C$1048576,0)+$E17-1),MATCH(F$4,PRN!$B$2:$F$2,0)),"")</f>
        <v/>
      </c>
      <c r="G17" s="66" t="str">
        <f ca="1">IFERROR(INDEX(PRN!$B$2:$F$1048576,(MATCH('PRN Analysis'!$F$2,PRN!$C$2:$C$1048576,0)+$E17-1),MATCH(G$4,PRN!$B$2:$F$2,0)),"")</f>
        <v/>
      </c>
      <c r="H17" s="67" t="str">
        <f ca="1">IFERROR(INDEX(PRN!$B$2:$F$1048576,(MATCH('PRN Analysis'!$F$2,PRN!$C$2:$C$1048576,0)+$E17-1),MATCH(H$4,PRN!$B$2:$F$2,0)),"")</f>
        <v/>
      </c>
      <c r="J17" s="65" t="str">
        <f ca="1">IF(J16&lt;COUNTIF(PRN!C$3:C$999998,K$2),(J16+1),"")</f>
        <v/>
      </c>
      <c r="K17" s="66" t="str">
        <f ca="1">IFERROR(INDEX(PRN!$B$2:$F$1048576,(MATCH('PRN Analysis'!$K$2,PRN!$C$2:$C$1048576,0)+$J17-1),MATCH(K$4,PRN!$B$2:$F$2,0)),"")</f>
        <v/>
      </c>
      <c r="L17" s="66" t="str">
        <f ca="1">IFERROR(INDEX(PRN!$B$2:$F$1048576,(MATCH('PRN Analysis'!$K$2,PRN!$C$2:$C$1048576,0)+$J17-1),MATCH(L$4,PRN!$B$2:$F$2,0)),"")</f>
        <v/>
      </c>
      <c r="M17" s="67" t="str">
        <f ca="1">IFERROR(INDEX(PRN!$B$2:$F$1048576,(MATCH('PRN Analysis'!$K$2,PRN!$C$2:$C$1048576,0)+$J17-1),MATCH(M$4,PRN!$B$2:$F$2,0)),"")</f>
        <v/>
      </c>
      <c r="O17" s="65" t="str">
        <f ca="1">IF(O16&lt;COUNTIF(PRN!C$3:C$999998,P$2),(O16+1),"")</f>
        <v/>
      </c>
      <c r="P17" s="66" t="str">
        <f ca="1">IFERROR(INDEX(PRN!$B$2:$F$1048576,(MATCH('PRN Analysis'!$P$2,PRN!$C$2:$C$1048576,0)+$O17-1),MATCH(P$4,PRN!$B$2:$F$2,0)),"")</f>
        <v/>
      </c>
      <c r="Q17" s="66" t="str">
        <f ca="1">IFERROR(INDEX(PRN!$B$2:$F$1048576,(MATCH('PRN Analysis'!$P$2,PRN!$C$2:$C$1048576,0)+$O17-1),MATCH(Q$4,PRN!$B$2:$F$2,0)),"")</f>
        <v/>
      </c>
      <c r="R17" s="67" t="str">
        <f ca="1">IFERROR(INDEX(PRN!$B$2:$F$1048576,(MATCH('PRN Analysis'!$P$2,PRN!$C$2:$C$1048576,0)+$O17-1),MATCH(R$4,PRN!$B$2:$F$2,0)),"")</f>
        <v/>
      </c>
      <c r="T17" s="65" t="str">
        <f ca="1">IF(T16&lt;COUNTIF(PRN!M$3:M$999998,U$2),(T16+1),"")</f>
        <v/>
      </c>
      <c r="U17" s="66" t="str">
        <f ca="1">IFERROR(INDEX(PRN!$B$2:$F$1048576,(MATCH('PRN Analysis'!$U$2,PRN!$C$2:$C$1048576,0)+$T17-1),MATCH(U$4,PRN!$B$2:$F$2,0)),"")</f>
        <v/>
      </c>
      <c r="V17" s="66" t="str">
        <f ca="1">IFERROR(INDEX(PRN!$B$2:$F$1048576,(MATCH('PRN Analysis'!$U$2,PRN!$C$2:$C$1048576,0)+$T17-1),MATCH(V$4,PRN!$B$2:$F$2,0)),"")</f>
        <v/>
      </c>
      <c r="W17" s="66" t="str">
        <f ca="1">IFERROR(INDEX(PRN!$B$2:$F$1048576,(MATCH('PRN Analysis'!$U$2,PRN!$C$2:$C$1048576,0)+$T17-1),MATCH(W$4,PRN!$B$2:$F$2,0)),"")</f>
        <v/>
      </c>
      <c r="Y17" s="65" t="str">
        <f ca="1">IF(Y16&lt;COUNTIF(PRN!R$3:R$999998,Z$2),(Y16+1),"")</f>
        <v/>
      </c>
      <c r="Z17" s="66" t="str">
        <f ca="1">IFERROR(INDEX(PRN!$B$2:$F$1048576,(MATCH('PRN Analysis'!$U$2,PRN!$C$2:$C$1048576,0)+$T17-1),MATCH(Z$4,PRN!$B$2:$F$2,0)),"")</f>
        <v/>
      </c>
      <c r="AA17" s="66" t="str">
        <f ca="1">IFERROR(INDEX(PRN!$B$2:$F$1048576,(MATCH('PRN Analysis'!$U$2,PRN!$C$2:$C$1048576,0)+$T17-1),MATCH(AA$4,PRN!$B$2:$F$2,0)),"")</f>
        <v/>
      </c>
      <c r="AB17" s="66" t="str">
        <f ca="1">IFERROR(INDEX(PRN!$B$2:$F$1048576,(MATCH('PRN Analysis'!$U$2,PRN!$C$2:$C$1048576,0)+$T17-1),MATCH(AB$4,PRN!$B$2:$F$2,0)),"")</f>
        <v/>
      </c>
    </row>
    <row r="18" spans="5:28" ht="19.5" customHeight="1" x14ac:dyDescent="0.25">
      <c r="E18" s="65" t="str">
        <f ca="1">IF(E17&lt;COUNTIF(PRN!C$3:C$999998,F$2),(E17+1),"")</f>
        <v/>
      </c>
      <c r="F18" s="66" t="str">
        <f ca="1">IFERROR(INDEX(PRN!$B$2:$F$1048576,(MATCH('PRN Analysis'!$F$2,PRN!$C$2:$C$1048576,0)+$E18-1),MATCH(F$4,PRN!$B$2:$F$2,0)),"")</f>
        <v/>
      </c>
      <c r="G18" s="66" t="str">
        <f ca="1">IFERROR(INDEX(PRN!$B$2:$F$1048576,(MATCH('PRN Analysis'!$F$2,PRN!$C$2:$C$1048576,0)+$E18-1),MATCH(G$4,PRN!$B$2:$F$2,0)),"")</f>
        <v/>
      </c>
      <c r="H18" s="67" t="str">
        <f ca="1">IFERROR(INDEX(PRN!$B$2:$F$1048576,(MATCH('PRN Analysis'!$F$2,PRN!$C$2:$C$1048576,0)+$E18-1),MATCH(H$4,PRN!$B$2:$F$2,0)),"")</f>
        <v/>
      </c>
      <c r="J18" s="65" t="str">
        <f ca="1">IF(J17&lt;COUNTIF(PRN!C$3:C$999998,K$2),(J17+1),"")</f>
        <v/>
      </c>
      <c r="K18" s="66" t="str">
        <f ca="1">IFERROR(INDEX(PRN!$B$2:$F$1048576,(MATCH('PRN Analysis'!$K$2,PRN!$C$2:$C$1048576,0)+$J18-1),MATCH(K$4,PRN!$B$2:$F$2,0)),"")</f>
        <v/>
      </c>
      <c r="L18" s="66" t="str">
        <f ca="1">IFERROR(INDEX(PRN!$B$2:$F$1048576,(MATCH('PRN Analysis'!$K$2,PRN!$C$2:$C$1048576,0)+$J18-1),MATCH(L$4,PRN!$B$2:$F$2,0)),"")</f>
        <v/>
      </c>
      <c r="M18" s="67" t="str">
        <f ca="1">IFERROR(INDEX(PRN!$B$2:$F$1048576,(MATCH('PRN Analysis'!$K$2,PRN!$C$2:$C$1048576,0)+$J18-1),MATCH(M$4,PRN!$B$2:$F$2,0)),"")</f>
        <v/>
      </c>
      <c r="O18" s="65" t="str">
        <f ca="1">IF(O17&lt;COUNTIF(PRN!C$3:C$999998,P$2),(O17+1),"")</f>
        <v/>
      </c>
      <c r="P18" s="66" t="str">
        <f ca="1">IFERROR(INDEX(PRN!$B$2:$F$1048576,(MATCH('PRN Analysis'!$P$2,PRN!$C$2:$C$1048576,0)+$O18-1),MATCH(P$4,PRN!$B$2:$F$2,0)),"")</f>
        <v/>
      </c>
      <c r="Q18" s="66" t="str">
        <f ca="1">IFERROR(INDEX(PRN!$B$2:$F$1048576,(MATCH('PRN Analysis'!$P$2,PRN!$C$2:$C$1048576,0)+$O18-1),MATCH(Q$4,PRN!$B$2:$F$2,0)),"")</f>
        <v/>
      </c>
      <c r="R18" s="67" t="str">
        <f ca="1">IFERROR(INDEX(PRN!$B$2:$F$1048576,(MATCH('PRN Analysis'!$P$2,PRN!$C$2:$C$1048576,0)+$O18-1),MATCH(R$4,PRN!$B$2:$F$2,0)),"")</f>
        <v/>
      </c>
      <c r="T18" s="65" t="str">
        <f ca="1">IF(T17&lt;COUNTIF(PRN!M$3:M$999998,U$2),(T17+1),"")</f>
        <v/>
      </c>
      <c r="U18" s="66" t="str">
        <f ca="1">IFERROR(INDEX(PRN!$B$2:$F$1048576,(MATCH('PRN Analysis'!$U$2,PRN!$C$2:$C$1048576,0)+$T18-1),MATCH(U$4,PRN!$B$2:$F$2,0)),"")</f>
        <v/>
      </c>
      <c r="V18" s="66" t="str">
        <f ca="1">IFERROR(INDEX(PRN!$B$2:$F$1048576,(MATCH('PRN Analysis'!$U$2,PRN!$C$2:$C$1048576,0)+$T18-1),MATCH(V$4,PRN!$B$2:$F$2,0)),"")</f>
        <v/>
      </c>
      <c r="W18" s="66" t="str">
        <f ca="1">IFERROR(INDEX(PRN!$B$2:$F$1048576,(MATCH('PRN Analysis'!$U$2,PRN!$C$2:$C$1048576,0)+$T18-1),MATCH(W$4,PRN!$B$2:$F$2,0)),"")</f>
        <v/>
      </c>
      <c r="Y18" s="65" t="str">
        <f ca="1">IF(Y17&lt;COUNTIF(PRN!R$3:R$999998,Z$2),(Y17+1),"")</f>
        <v/>
      </c>
      <c r="Z18" s="66" t="str">
        <f ca="1">IFERROR(INDEX(PRN!$B$2:$F$1048576,(MATCH('PRN Analysis'!$U$2,PRN!$C$2:$C$1048576,0)+$T18-1),MATCH(Z$4,PRN!$B$2:$F$2,0)),"")</f>
        <v/>
      </c>
      <c r="AA18" s="66" t="str">
        <f ca="1">IFERROR(INDEX(PRN!$B$2:$F$1048576,(MATCH('PRN Analysis'!$U$2,PRN!$C$2:$C$1048576,0)+$T18-1),MATCH(AA$4,PRN!$B$2:$F$2,0)),"")</f>
        <v/>
      </c>
      <c r="AB18" s="66" t="str">
        <f ca="1">IFERROR(INDEX(PRN!$B$2:$F$1048576,(MATCH('PRN Analysis'!$U$2,PRN!$C$2:$C$1048576,0)+$T18-1),MATCH(AB$4,PRN!$B$2:$F$2,0)),"")</f>
        <v/>
      </c>
    </row>
    <row r="19" spans="5:28" ht="19.5" customHeight="1" x14ac:dyDescent="0.25">
      <c r="E19" s="65" t="str">
        <f ca="1">IF(E18&lt;COUNTIF(PRN!C$3:C$999998,F$2),(E18+1),"")</f>
        <v/>
      </c>
      <c r="F19" s="66" t="str">
        <f ca="1">IFERROR(INDEX(PRN!$B$2:$F$1048576,(MATCH('PRN Analysis'!$F$2,PRN!$C$2:$C$1048576,0)+$E19-1),MATCH(F$4,PRN!$B$2:$F$2,0)),"")</f>
        <v/>
      </c>
      <c r="G19" s="66" t="str">
        <f ca="1">IFERROR(INDEX(PRN!$B$2:$F$1048576,(MATCH('PRN Analysis'!$F$2,PRN!$C$2:$C$1048576,0)+$E19-1),MATCH(G$4,PRN!$B$2:$F$2,0)),"")</f>
        <v/>
      </c>
      <c r="H19" s="67" t="str">
        <f ca="1">IFERROR(INDEX(PRN!$B$2:$F$1048576,(MATCH('PRN Analysis'!$F$2,PRN!$C$2:$C$1048576,0)+$E19-1),MATCH(H$4,PRN!$B$2:$F$2,0)),"")</f>
        <v/>
      </c>
      <c r="J19" s="65" t="str">
        <f ca="1">IF(J18&lt;COUNTIF(PRN!C$3:C$999998,K$2),(J18+1),"")</f>
        <v/>
      </c>
      <c r="K19" s="66" t="str">
        <f ca="1">IFERROR(INDEX(PRN!$B$2:$F$1048576,(MATCH('PRN Analysis'!$K$2,PRN!$C$2:$C$1048576,0)+$J19-1),MATCH(K$4,PRN!$B$2:$F$2,0)),"")</f>
        <v/>
      </c>
      <c r="L19" s="66" t="str">
        <f ca="1">IFERROR(INDEX(PRN!$B$2:$F$1048576,(MATCH('PRN Analysis'!$K$2,PRN!$C$2:$C$1048576,0)+$J19-1),MATCH(L$4,PRN!$B$2:$F$2,0)),"")</f>
        <v/>
      </c>
      <c r="M19" s="67" t="str">
        <f ca="1">IFERROR(INDEX(PRN!$B$2:$F$1048576,(MATCH('PRN Analysis'!$K$2,PRN!$C$2:$C$1048576,0)+$J19-1),MATCH(M$4,PRN!$B$2:$F$2,0)),"")</f>
        <v/>
      </c>
      <c r="O19" s="65" t="str">
        <f ca="1">IF(O18&lt;COUNTIF(PRN!C$3:C$999998,P$2),(O18+1),"")</f>
        <v/>
      </c>
      <c r="P19" s="66" t="str">
        <f ca="1">IFERROR(INDEX(PRN!$B$2:$F$1048576,(MATCH('PRN Analysis'!$P$2,PRN!$C$2:$C$1048576,0)+$O19-1),MATCH(P$4,PRN!$B$2:$F$2,0)),"")</f>
        <v/>
      </c>
      <c r="Q19" s="66" t="str">
        <f ca="1">IFERROR(INDEX(PRN!$B$2:$F$1048576,(MATCH('PRN Analysis'!$P$2,PRN!$C$2:$C$1048576,0)+$O19-1),MATCH(Q$4,PRN!$B$2:$F$2,0)),"")</f>
        <v/>
      </c>
      <c r="R19" s="67" t="str">
        <f ca="1">IFERROR(INDEX(PRN!$B$2:$F$1048576,(MATCH('PRN Analysis'!$P$2,PRN!$C$2:$C$1048576,0)+$O19-1),MATCH(R$4,PRN!$B$2:$F$2,0)),"")</f>
        <v/>
      </c>
      <c r="T19" s="65" t="str">
        <f ca="1">IF(T18&lt;COUNTIF(PRN!M$3:M$999998,U$2),(T18+1),"")</f>
        <v/>
      </c>
      <c r="U19" s="66" t="str">
        <f ca="1">IFERROR(INDEX(PRN!$B$2:$F$1048576,(MATCH('PRN Analysis'!$U$2,PRN!$C$2:$C$1048576,0)+$T19-1),MATCH(U$4,PRN!$B$2:$F$2,0)),"")</f>
        <v/>
      </c>
      <c r="V19" s="66" t="str">
        <f ca="1">IFERROR(INDEX(PRN!$B$2:$F$1048576,(MATCH('PRN Analysis'!$U$2,PRN!$C$2:$C$1048576,0)+$T19-1),MATCH(V$4,PRN!$B$2:$F$2,0)),"")</f>
        <v/>
      </c>
      <c r="W19" s="66" t="str">
        <f ca="1">IFERROR(INDEX(PRN!$B$2:$F$1048576,(MATCH('PRN Analysis'!$U$2,PRN!$C$2:$C$1048576,0)+$T19-1),MATCH(W$4,PRN!$B$2:$F$2,0)),"")</f>
        <v/>
      </c>
      <c r="Y19" s="65" t="str">
        <f ca="1">IF(Y18&lt;COUNTIF(PRN!R$3:R$999998,Z$2),(Y18+1),"")</f>
        <v/>
      </c>
      <c r="Z19" s="66" t="str">
        <f ca="1">IFERROR(INDEX(PRN!$B$2:$F$1048576,(MATCH('PRN Analysis'!$U$2,PRN!$C$2:$C$1048576,0)+$T19-1),MATCH(Z$4,PRN!$B$2:$F$2,0)),"")</f>
        <v/>
      </c>
      <c r="AA19" s="66" t="str">
        <f ca="1">IFERROR(INDEX(PRN!$B$2:$F$1048576,(MATCH('PRN Analysis'!$U$2,PRN!$C$2:$C$1048576,0)+$T19-1),MATCH(AA$4,PRN!$B$2:$F$2,0)),"")</f>
        <v/>
      </c>
      <c r="AB19" s="66" t="str">
        <f ca="1">IFERROR(INDEX(PRN!$B$2:$F$1048576,(MATCH('PRN Analysis'!$U$2,PRN!$C$2:$C$1048576,0)+$T19-1),MATCH(AB$4,PRN!$B$2:$F$2,0)),"")</f>
        <v/>
      </c>
    </row>
    <row r="20" spans="5:28" ht="19.5" customHeight="1" x14ac:dyDescent="0.25">
      <c r="E20" s="65" t="str">
        <f ca="1">IF(E19&lt;COUNTIF(PRN!C$3:C$999998,F$2),(E19+1),"")</f>
        <v/>
      </c>
      <c r="F20" s="66" t="str">
        <f ca="1">IFERROR(INDEX(PRN!$B$2:$F$1048576,(MATCH('PRN Analysis'!$F$2,PRN!$C$2:$C$1048576,0)+$E20-1),MATCH(F$4,PRN!$B$2:$F$2,0)),"")</f>
        <v/>
      </c>
      <c r="G20" s="66" t="str">
        <f ca="1">IFERROR(INDEX(PRN!$B$2:$F$1048576,(MATCH('PRN Analysis'!$F$2,PRN!$C$2:$C$1048576,0)+$E20-1),MATCH(G$4,PRN!$B$2:$F$2,0)),"")</f>
        <v/>
      </c>
      <c r="H20" s="67" t="str">
        <f ca="1">IFERROR(INDEX(PRN!$B$2:$F$1048576,(MATCH('PRN Analysis'!$F$2,PRN!$C$2:$C$1048576,0)+$E20-1),MATCH(H$4,PRN!$B$2:$F$2,0)),"")</f>
        <v/>
      </c>
      <c r="J20" s="65" t="str">
        <f ca="1">IF(J19&lt;COUNTIF(PRN!C$3:C$999998,K$2),(J19+1),"")</f>
        <v/>
      </c>
      <c r="K20" s="66" t="str">
        <f ca="1">IFERROR(INDEX(PRN!$B$2:$F$1048576,(MATCH('PRN Analysis'!$K$2,PRN!$C$2:$C$1048576,0)+$J20-1),MATCH(K$4,PRN!$B$2:$F$2,0)),"")</f>
        <v/>
      </c>
      <c r="L20" s="66" t="str">
        <f ca="1">IFERROR(INDEX(PRN!$B$2:$F$1048576,(MATCH('PRN Analysis'!$K$2,PRN!$C$2:$C$1048576,0)+$J20-1),MATCH(L$4,PRN!$B$2:$F$2,0)),"")</f>
        <v/>
      </c>
      <c r="M20" s="67" t="str">
        <f ca="1">IFERROR(INDEX(PRN!$B$2:$F$1048576,(MATCH('PRN Analysis'!$K$2,PRN!$C$2:$C$1048576,0)+$J20-1),MATCH(M$4,PRN!$B$2:$F$2,0)),"")</f>
        <v/>
      </c>
      <c r="O20" s="65" t="str">
        <f ca="1">IF(O19&lt;COUNTIF(PRN!C$3:C$999998,P$2),(O19+1),"")</f>
        <v/>
      </c>
      <c r="P20" s="66" t="str">
        <f ca="1">IFERROR(INDEX(PRN!$B$2:$F$1048576,(MATCH('PRN Analysis'!$P$2,PRN!$C$2:$C$1048576,0)+$O20-1),MATCH(P$4,PRN!$B$2:$F$2,0)),"")</f>
        <v/>
      </c>
      <c r="Q20" s="66" t="str">
        <f ca="1">IFERROR(INDEX(PRN!$B$2:$F$1048576,(MATCH('PRN Analysis'!$P$2,PRN!$C$2:$C$1048576,0)+$O20-1),MATCH(Q$4,PRN!$B$2:$F$2,0)),"")</f>
        <v/>
      </c>
      <c r="R20" s="67" t="str">
        <f ca="1">IFERROR(INDEX(PRN!$B$2:$F$1048576,(MATCH('PRN Analysis'!$P$2,PRN!$C$2:$C$1048576,0)+$O20-1),MATCH(R$4,PRN!$B$2:$F$2,0)),"")</f>
        <v/>
      </c>
      <c r="T20" s="65" t="str">
        <f ca="1">IF(T19&lt;COUNTIF(PRN!M$3:M$999998,U$2),(T19+1),"")</f>
        <v/>
      </c>
      <c r="U20" s="66" t="str">
        <f ca="1">IFERROR(INDEX(PRN!$B$2:$F$1048576,(MATCH('PRN Analysis'!$U$2,PRN!$C$2:$C$1048576,0)+$T20-1),MATCH(U$4,PRN!$B$2:$F$2,0)),"")</f>
        <v/>
      </c>
      <c r="V20" s="66" t="str">
        <f ca="1">IFERROR(INDEX(PRN!$B$2:$F$1048576,(MATCH('PRN Analysis'!$U$2,PRN!$C$2:$C$1048576,0)+$T20-1),MATCH(V$4,PRN!$B$2:$F$2,0)),"")</f>
        <v/>
      </c>
      <c r="W20" s="66" t="str">
        <f ca="1">IFERROR(INDEX(PRN!$B$2:$F$1048576,(MATCH('PRN Analysis'!$U$2,PRN!$C$2:$C$1048576,0)+$T20-1),MATCH(W$4,PRN!$B$2:$F$2,0)),"")</f>
        <v/>
      </c>
      <c r="Y20" s="65" t="str">
        <f ca="1">IF(Y19&lt;COUNTIF(PRN!R$3:R$999998,Z$2),(Y19+1),"")</f>
        <v/>
      </c>
      <c r="Z20" s="66" t="str">
        <f ca="1">IFERROR(INDEX(PRN!$B$2:$F$1048576,(MATCH('PRN Analysis'!$U$2,PRN!$C$2:$C$1048576,0)+$T20-1),MATCH(Z$4,PRN!$B$2:$F$2,0)),"")</f>
        <v/>
      </c>
      <c r="AA20" s="66" t="str">
        <f ca="1">IFERROR(INDEX(PRN!$B$2:$F$1048576,(MATCH('PRN Analysis'!$U$2,PRN!$C$2:$C$1048576,0)+$T20-1),MATCH(AA$4,PRN!$B$2:$F$2,0)),"")</f>
        <v/>
      </c>
      <c r="AB20" s="66" t="str">
        <f ca="1">IFERROR(INDEX(PRN!$B$2:$F$1048576,(MATCH('PRN Analysis'!$U$2,PRN!$C$2:$C$1048576,0)+$T20-1),MATCH(AB$4,PRN!$B$2:$F$2,0)),"")</f>
        <v/>
      </c>
    </row>
    <row r="21" spans="5:28" ht="19.5" customHeight="1" x14ac:dyDescent="0.25">
      <c r="E21" s="65" t="str">
        <f ca="1">IF(E20&lt;COUNTIF(PRN!C$3:C$999998,F$2),(E20+1),"")</f>
        <v/>
      </c>
      <c r="F21" s="66" t="str">
        <f ca="1">IFERROR(INDEX(PRN!$B$2:$F$1048576,(MATCH('PRN Analysis'!$F$2,PRN!$C$2:$C$1048576,0)+$E21-1),MATCH(F$4,PRN!$B$2:$F$2,0)),"")</f>
        <v/>
      </c>
      <c r="G21" s="66" t="str">
        <f ca="1">IFERROR(INDEX(PRN!$B$2:$F$1048576,(MATCH('PRN Analysis'!$F$2,PRN!$C$2:$C$1048576,0)+$E21-1),MATCH(G$4,PRN!$B$2:$F$2,0)),"")</f>
        <v/>
      </c>
      <c r="H21" s="67" t="str">
        <f ca="1">IFERROR(INDEX(PRN!$B$2:$F$1048576,(MATCH('PRN Analysis'!$F$2,PRN!$C$2:$C$1048576,0)+$E21-1),MATCH(H$4,PRN!$B$2:$F$2,0)),"")</f>
        <v/>
      </c>
      <c r="J21" s="65" t="str">
        <f ca="1">IF(J20&lt;COUNTIF(PRN!C$3:C$999998,K$2),(J20+1),"")</f>
        <v/>
      </c>
      <c r="K21" s="66" t="str">
        <f ca="1">IFERROR(INDEX(PRN!$B$2:$F$1048576,(MATCH('PRN Analysis'!$K$2,PRN!$C$2:$C$1048576,0)+$J21-1),MATCH(K$4,PRN!$B$2:$F$2,0)),"")</f>
        <v/>
      </c>
      <c r="L21" s="66" t="str">
        <f ca="1">IFERROR(INDEX(PRN!$B$2:$F$1048576,(MATCH('PRN Analysis'!$K$2,PRN!$C$2:$C$1048576,0)+$J21-1),MATCH(L$4,PRN!$B$2:$F$2,0)),"")</f>
        <v/>
      </c>
      <c r="M21" s="67" t="str">
        <f ca="1">IFERROR(INDEX(PRN!$B$2:$F$1048576,(MATCH('PRN Analysis'!$K$2,PRN!$C$2:$C$1048576,0)+$J21-1),MATCH(M$4,PRN!$B$2:$F$2,0)),"")</f>
        <v/>
      </c>
      <c r="O21" s="65" t="str">
        <f ca="1">IF(O20&lt;COUNTIF(PRN!C$3:C$999998,P$2),(O20+1),"")</f>
        <v/>
      </c>
      <c r="P21" s="66" t="str">
        <f ca="1">IFERROR(INDEX(PRN!$B$2:$F$1048576,(MATCH('PRN Analysis'!$P$2,PRN!$C$2:$C$1048576,0)+$O21-1),MATCH(P$4,PRN!$B$2:$F$2,0)),"")</f>
        <v/>
      </c>
      <c r="Q21" s="66" t="str">
        <f ca="1">IFERROR(INDEX(PRN!$B$2:$F$1048576,(MATCH('PRN Analysis'!$P$2,PRN!$C$2:$C$1048576,0)+$O21-1),MATCH(Q$4,PRN!$B$2:$F$2,0)),"")</f>
        <v/>
      </c>
      <c r="R21" s="67" t="str">
        <f ca="1">IFERROR(INDEX(PRN!$B$2:$F$1048576,(MATCH('PRN Analysis'!$P$2,PRN!$C$2:$C$1048576,0)+$O21-1),MATCH(R$4,PRN!$B$2:$F$2,0)),"")</f>
        <v/>
      </c>
      <c r="T21" s="65" t="str">
        <f ca="1">IF(T20&lt;COUNTIF(PRN!M$3:M$999998,U$2),(T20+1),"")</f>
        <v/>
      </c>
      <c r="U21" s="66" t="str">
        <f ca="1">IFERROR(INDEX(PRN!$B$2:$F$1048576,(MATCH('PRN Analysis'!$U$2,PRN!$C$2:$C$1048576,0)+$T21-1),MATCH(U$4,PRN!$B$2:$F$2,0)),"")</f>
        <v/>
      </c>
      <c r="V21" s="66" t="str">
        <f ca="1">IFERROR(INDEX(PRN!$B$2:$F$1048576,(MATCH('PRN Analysis'!$U$2,PRN!$C$2:$C$1048576,0)+$T21-1),MATCH(V$4,PRN!$B$2:$F$2,0)),"")</f>
        <v/>
      </c>
      <c r="W21" s="66" t="str">
        <f ca="1">IFERROR(INDEX(PRN!$B$2:$F$1048576,(MATCH('PRN Analysis'!$U$2,PRN!$C$2:$C$1048576,0)+$T21-1),MATCH(W$4,PRN!$B$2:$F$2,0)),"")</f>
        <v/>
      </c>
      <c r="Y21" s="65" t="str">
        <f ca="1">IF(Y20&lt;COUNTIF(PRN!R$3:R$999998,Z$2),(Y20+1),"")</f>
        <v/>
      </c>
      <c r="Z21" s="66" t="str">
        <f ca="1">IFERROR(INDEX(PRN!$B$2:$F$1048576,(MATCH('PRN Analysis'!$U$2,PRN!$C$2:$C$1048576,0)+$T21-1),MATCH(Z$4,PRN!$B$2:$F$2,0)),"")</f>
        <v/>
      </c>
      <c r="AA21" s="66" t="str">
        <f ca="1">IFERROR(INDEX(PRN!$B$2:$F$1048576,(MATCH('PRN Analysis'!$U$2,PRN!$C$2:$C$1048576,0)+$T21-1),MATCH(AA$4,PRN!$B$2:$F$2,0)),"")</f>
        <v/>
      </c>
      <c r="AB21" s="66" t="str">
        <f ca="1">IFERROR(INDEX(PRN!$B$2:$F$1048576,(MATCH('PRN Analysis'!$U$2,PRN!$C$2:$C$1048576,0)+$T21-1),MATCH(AB$4,PRN!$B$2:$F$2,0)),"")</f>
        <v/>
      </c>
    </row>
    <row r="22" spans="5:28" ht="19.5" customHeight="1" x14ac:dyDescent="0.25">
      <c r="E22" s="65" t="str">
        <f ca="1">IF(E21&lt;COUNTIF(PRN!C$3:C$999998,F$2),(E21+1),"")</f>
        <v/>
      </c>
      <c r="F22" s="66" t="str">
        <f ca="1">IFERROR(INDEX(PRN!$B$2:$F$1048576,(MATCH('PRN Analysis'!$F$2,PRN!$C$2:$C$1048576,0)+$E22-1),MATCH(F$4,PRN!$B$2:$F$2,0)),"")</f>
        <v/>
      </c>
      <c r="G22" s="66" t="str">
        <f ca="1">IFERROR(INDEX(PRN!$B$2:$F$1048576,(MATCH('PRN Analysis'!$F$2,PRN!$C$2:$C$1048576,0)+$E22-1),MATCH(G$4,PRN!$B$2:$F$2,0)),"")</f>
        <v/>
      </c>
      <c r="H22" s="67" t="str">
        <f ca="1">IFERROR(INDEX(PRN!$B$2:$F$1048576,(MATCH('PRN Analysis'!$F$2,PRN!$C$2:$C$1048576,0)+$E22-1),MATCH(H$4,PRN!$B$2:$F$2,0)),"")</f>
        <v/>
      </c>
      <c r="J22" s="65" t="str">
        <f ca="1">IF(J21&lt;COUNTIF(PRN!C$3:C$999998,K$2),(J21+1),"")</f>
        <v/>
      </c>
      <c r="K22" s="66" t="str">
        <f ca="1">IFERROR(INDEX(PRN!$B$2:$F$1048576,(MATCH('PRN Analysis'!$K$2,PRN!$C$2:$C$1048576,0)+$J22-1),MATCH(K$4,PRN!$B$2:$F$2,0)),"")</f>
        <v/>
      </c>
      <c r="L22" s="66" t="str">
        <f ca="1">IFERROR(INDEX(PRN!$B$2:$F$1048576,(MATCH('PRN Analysis'!$K$2,PRN!$C$2:$C$1048576,0)+$J22-1),MATCH(L$4,PRN!$B$2:$F$2,0)),"")</f>
        <v/>
      </c>
      <c r="M22" s="67" t="str">
        <f ca="1">IFERROR(INDEX(PRN!$B$2:$F$1048576,(MATCH('PRN Analysis'!$K$2,PRN!$C$2:$C$1048576,0)+$J22-1),MATCH(M$4,PRN!$B$2:$F$2,0)),"")</f>
        <v/>
      </c>
      <c r="O22" s="65" t="str">
        <f ca="1">IF(O21&lt;COUNTIF(PRN!C$3:C$999998,P$2),(O21+1),"")</f>
        <v/>
      </c>
      <c r="P22" s="66" t="str">
        <f ca="1">IFERROR(INDEX(PRN!$B$2:$F$1048576,(MATCH('PRN Analysis'!$P$2,PRN!$C$2:$C$1048576,0)+$O22-1),MATCH(P$4,PRN!$B$2:$F$2,0)),"")</f>
        <v/>
      </c>
      <c r="Q22" s="66" t="str">
        <f ca="1">IFERROR(INDEX(PRN!$B$2:$F$1048576,(MATCH('PRN Analysis'!$P$2,PRN!$C$2:$C$1048576,0)+$O22-1),MATCH(Q$4,PRN!$B$2:$F$2,0)),"")</f>
        <v/>
      </c>
      <c r="R22" s="67" t="str">
        <f ca="1">IFERROR(INDEX(PRN!$B$2:$F$1048576,(MATCH('PRN Analysis'!$P$2,PRN!$C$2:$C$1048576,0)+$O22-1),MATCH(R$4,PRN!$B$2:$F$2,0)),"")</f>
        <v/>
      </c>
      <c r="T22" s="65" t="str">
        <f ca="1">IF(T21&lt;COUNTIF(PRN!M$3:M$999998,U$2),(T21+1),"")</f>
        <v/>
      </c>
      <c r="U22" s="66" t="str">
        <f ca="1">IFERROR(INDEX(PRN!$B$2:$F$1048576,(MATCH('PRN Analysis'!$U$2,PRN!$C$2:$C$1048576,0)+$T22-1),MATCH(U$4,PRN!$B$2:$F$2,0)),"")</f>
        <v/>
      </c>
      <c r="V22" s="66" t="str">
        <f ca="1">IFERROR(INDEX(PRN!$B$2:$F$1048576,(MATCH('PRN Analysis'!$U$2,PRN!$C$2:$C$1048576,0)+$T22-1),MATCH(V$4,PRN!$B$2:$F$2,0)),"")</f>
        <v/>
      </c>
      <c r="W22" s="66" t="str">
        <f ca="1">IFERROR(INDEX(PRN!$B$2:$F$1048576,(MATCH('PRN Analysis'!$U$2,PRN!$C$2:$C$1048576,0)+$T22-1),MATCH(W$4,PRN!$B$2:$F$2,0)),"")</f>
        <v/>
      </c>
      <c r="Y22" s="65" t="str">
        <f ca="1">IF(Y21&lt;COUNTIF(PRN!R$3:R$999998,Z$2),(Y21+1),"")</f>
        <v/>
      </c>
      <c r="Z22" s="66" t="str">
        <f ca="1">IFERROR(INDEX(PRN!$B$2:$F$1048576,(MATCH('PRN Analysis'!$U$2,PRN!$C$2:$C$1048576,0)+$T22-1),MATCH(Z$4,PRN!$B$2:$F$2,0)),"")</f>
        <v/>
      </c>
      <c r="AA22" s="66" t="str">
        <f ca="1">IFERROR(INDEX(PRN!$B$2:$F$1048576,(MATCH('PRN Analysis'!$U$2,PRN!$C$2:$C$1048576,0)+$T22-1),MATCH(AA$4,PRN!$B$2:$F$2,0)),"")</f>
        <v/>
      </c>
      <c r="AB22" s="66" t="str">
        <f ca="1">IFERROR(INDEX(PRN!$B$2:$F$1048576,(MATCH('PRN Analysis'!$U$2,PRN!$C$2:$C$1048576,0)+$T22-1),MATCH(AB$4,PRN!$B$2:$F$2,0)),"")</f>
        <v/>
      </c>
    </row>
    <row r="23" spans="5:28" ht="21" customHeight="1" x14ac:dyDescent="0.25">
      <c r="E23" s="65" t="str">
        <f ca="1">IF(E22&lt;COUNTIF(PRN!C$3:C$999998,F$2),(E22+1),"")</f>
        <v/>
      </c>
      <c r="F23" s="66" t="str">
        <f ca="1">IFERROR(INDEX(PRN!$B$2:$F$1048576,(MATCH('PRN Analysis'!$F$2,PRN!$C$2:$C$1048576,0)+$E23-1),MATCH(F$4,PRN!$B$2:$F$2,0)),"")</f>
        <v/>
      </c>
      <c r="G23" s="66" t="str">
        <f ca="1">IFERROR(INDEX(PRN!$B$2:$F$1048576,(MATCH('PRN Analysis'!$F$2,PRN!$C$2:$C$1048576,0)+$E23-1),MATCH(G$4,PRN!$B$2:$F$2,0)),"")</f>
        <v/>
      </c>
      <c r="H23" s="67" t="str">
        <f ca="1">IFERROR(INDEX(PRN!$B$2:$F$1048576,(MATCH('PRN Analysis'!$F$2,PRN!$C$2:$C$1048576,0)+$E23-1),MATCH(H$4,PRN!$B$2:$F$2,0)),"")</f>
        <v/>
      </c>
      <c r="J23" s="65" t="str">
        <f ca="1">IF(J22&lt;COUNTIF(PRN!C$3:C$999998,K$2),(J22+1),"")</f>
        <v/>
      </c>
      <c r="K23" s="66" t="str">
        <f ca="1">IFERROR(INDEX(PRN!$B$2:$F$1048576,(MATCH('PRN Analysis'!$K$2,PRN!$C$2:$C$1048576,0)+$J23-1),MATCH(K$4,PRN!$B$2:$F$2,0)),"")</f>
        <v/>
      </c>
      <c r="L23" s="66" t="str">
        <f ca="1">IFERROR(INDEX(PRN!$B$2:$F$1048576,(MATCH('PRN Analysis'!$K$2,PRN!$C$2:$C$1048576,0)+$J23-1),MATCH(L$4,PRN!$B$2:$F$2,0)),"")</f>
        <v/>
      </c>
      <c r="M23" s="67" t="str">
        <f ca="1">IFERROR(INDEX(PRN!$B$2:$F$1048576,(MATCH('PRN Analysis'!$K$2,PRN!$C$2:$C$1048576,0)+$J23-1),MATCH(M$4,PRN!$B$2:$F$2,0)),"")</f>
        <v/>
      </c>
      <c r="O23" s="65" t="str">
        <f ca="1">IF(O22&lt;COUNTIF(PRN!C$3:C$999998,P$2),(O22+1),"")</f>
        <v/>
      </c>
      <c r="P23" s="66" t="str">
        <f ca="1">IFERROR(INDEX(PRN!$B$2:$F$1048576,(MATCH('PRN Analysis'!$P$2,PRN!$C$2:$C$1048576,0)+$O23-1),MATCH(P$4,PRN!$B$2:$F$2,0)),"")</f>
        <v/>
      </c>
      <c r="Q23" s="66" t="str">
        <f ca="1">IFERROR(INDEX(PRN!$B$2:$F$1048576,(MATCH('PRN Analysis'!$P$2,PRN!$C$2:$C$1048576,0)+$O23-1),MATCH(Q$4,PRN!$B$2:$F$2,0)),"")</f>
        <v/>
      </c>
      <c r="R23" s="67" t="str">
        <f ca="1">IFERROR(INDEX(PRN!$B$2:$F$1048576,(MATCH('PRN Analysis'!$P$2,PRN!$C$2:$C$1048576,0)+$O23-1),MATCH(R$4,PRN!$B$2:$F$2,0)),"")</f>
        <v/>
      </c>
      <c r="T23" s="65" t="str">
        <f ca="1">IF(T22&lt;COUNTIF(PRN!M$3:M$999998,U$2),(T22+1),"")</f>
        <v/>
      </c>
      <c r="U23" s="66" t="str">
        <f ca="1">IFERROR(INDEX(PRN!$B$2:$F$1048576,(MATCH('PRN Analysis'!$U$2,PRN!$C$2:$C$1048576,0)+$T23-1),MATCH(U$4,PRN!$B$2:$F$2,0)),"")</f>
        <v/>
      </c>
      <c r="V23" s="66" t="str">
        <f ca="1">IFERROR(INDEX(PRN!$B$2:$F$1048576,(MATCH('PRN Analysis'!$U$2,PRN!$C$2:$C$1048576,0)+$T23-1),MATCH(V$4,PRN!$B$2:$F$2,0)),"")</f>
        <v/>
      </c>
      <c r="W23" s="66" t="str">
        <f ca="1">IFERROR(INDEX(PRN!$B$2:$F$1048576,(MATCH('PRN Analysis'!$U$2,PRN!$C$2:$C$1048576,0)+$T23-1),MATCH(W$4,PRN!$B$2:$F$2,0)),"")</f>
        <v/>
      </c>
      <c r="Y23" s="65" t="str">
        <f ca="1">IF(Y22&lt;COUNTIF(PRN!R$3:R$999998,Z$2),(Y22+1),"")</f>
        <v/>
      </c>
      <c r="Z23" s="66" t="str">
        <f ca="1">IFERROR(INDEX(PRN!$B$2:$F$1048576,(MATCH('PRN Analysis'!$U$2,PRN!$C$2:$C$1048576,0)+$T23-1),MATCH(Z$4,PRN!$B$2:$F$2,0)),"")</f>
        <v/>
      </c>
      <c r="AA23" s="66" t="str">
        <f ca="1">IFERROR(INDEX(PRN!$B$2:$F$1048576,(MATCH('PRN Analysis'!$U$2,PRN!$C$2:$C$1048576,0)+$T23-1),MATCH(AA$4,PRN!$B$2:$F$2,0)),"")</f>
        <v/>
      </c>
      <c r="AB23" s="66" t="str">
        <f ca="1">IFERROR(INDEX(PRN!$B$2:$F$1048576,(MATCH('PRN Analysis'!$U$2,PRN!$C$2:$C$1048576,0)+$T23-1),MATCH(AB$4,PRN!$B$2:$F$2,0)),"")</f>
        <v/>
      </c>
    </row>
    <row r="24" spans="5:28" ht="21" customHeight="1" x14ac:dyDescent="0.25">
      <c r="E24" s="65" t="str">
        <f ca="1">IF(E23&lt;COUNTIF(PRN!C$3:C$999998,F$2),(E23+1),"")</f>
        <v/>
      </c>
      <c r="F24" s="66" t="str">
        <f ca="1">IFERROR(INDEX(PRN!$B$2:$F$1048576,(MATCH('PRN Analysis'!$F$2,PRN!$C$2:$C$1048576,0)+$E24-1),MATCH(F$4,PRN!$B$2:$F$2,0)),"")</f>
        <v/>
      </c>
      <c r="G24" s="66" t="str">
        <f ca="1">IFERROR(INDEX(PRN!$B$2:$F$1048576,(MATCH('PRN Analysis'!$F$2,PRN!$C$2:$C$1048576,0)+$E24-1),MATCH(G$4,PRN!$B$2:$F$2,0)),"")</f>
        <v/>
      </c>
      <c r="H24" s="67" t="str">
        <f ca="1">IFERROR(INDEX(PRN!$B$2:$F$1048576,(MATCH('PRN Analysis'!$F$2,PRN!$C$2:$C$1048576,0)+$E24-1),MATCH(H$4,PRN!$B$2:$F$2,0)),"")</f>
        <v/>
      </c>
      <c r="J24" s="65" t="str">
        <f ca="1">IF(J23&lt;COUNTIF(PRN!C$3:C$999998,K$2),(J23+1),"")</f>
        <v/>
      </c>
      <c r="K24" s="66" t="str">
        <f ca="1">IFERROR(INDEX(PRN!$B$2:$F$1048576,(MATCH('PRN Analysis'!$K$2,PRN!$C$2:$C$1048576,0)+$J24-1),MATCH(K$4,PRN!$B$2:$F$2,0)),"")</f>
        <v/>
      </c>
      <c r="L24" s="66" t="str">
        <f ca="1">IFERROR(INDEX(PRN!$B$2:$F$1048576,(MATCH('PRN Analysis'!$K$2,PRN!$C$2:$C$1048576,0)+$J24-1),MATCH(L$4,PRN!$B$2:$F$2,0)),"")</f>
        <v/>
      </c>
      <c r="M24" s="67" t="str">
        <f ca="1">IFERROR(INDEX(PRN!$B$2:$F$1048576,(MATCH('PRN Analysis'!$K$2,PRN!$C$2:$C$1048576,0)+$J24-1),MATCH(M$4,PRN!$B$2:$F$2,0)),"")</f>
        <v/>
      </c>
      <c r="O24" s="65" t="str">
        <f ca="1">IF(O23&lt;COUNTIF(PRN!C$3:C$999998,P$2),(O23+1),"")</f>
        <v/>
      </c>
      <c r="P24" s="66" t="str">
        <f ca="1">IFERROR(INDEX(PRN!$B$2:$F$1048576,(MATCH('PRN Analysis'!$P$2,PRN!$C$2:$C$1048576,0)+$O24-1),MATCH(P$4,PRN!$B$2:$F$2,0)),"")</f>
        <v/>
      </c>
      <c r="Q24" s="66" t="str">
        <f ca="1">IFERROR(INDEX(PRN!$B$2:$F$1048576,(MATCH('PRN Analysis'!$P$2,PRN!$C$2:$C$1048576,0)+$O24-1),MATCH(Q$4,PRN!$B$2:$F$2,0)),"")</f>
        <v/>
      </c>
      <c r="R24" s="67" t="str">
        <f ca="1">IFERROR(INDEX(PRN!$B$2:$F$1048576,(MATCH('PRN Analysis'!$P$2,PRN!$C$2:$C$1048576,0)+$O24-1),MATCH(R$4,PRN!$B$2:$F$2,0)),"")</f>
        <v/>
      </c>
      <c r="T24" s="65" t="str">
        <f ca="1">IF(T23&lt;COUNTIF(PRN!M$3:M$999998,U$2),(T23+1),"")</f>
        <v/>
      </c>
      <c r="U24" s="66" t="str">
        <f ca="1">IFERROR(INDEX(PRN!$B$2:$F$1048576,(MATCH('PRN Analysis'!$U$2,PRN!$C$2:$C$1048576,0)+$T24-1),MATCH(U$4,PRN!$B$2:$F$2,0)),"")</f>
        <v/>
      </c>
      <c r="V24" s="66" t="str">
        <f ca="1">IFERROR(INDEX(PRN!$B$2:$F$1048576,(MATCH('PRN Analysis'!$U$2,PRN!$C$2:$C$1048576,0)+$T24-1),MATCH(V$4,PRN!$B$2:$F$2,0)),"")</f>
        <v/>
      </c>
      <c r="W24" s="66" t="str">
        <f ca="1">IFERROR(INDEX(PRN!$B$2:$F$1048576,(MATCH('PRN Analysis'!$U$2,PRN!$C$2:$C$1048576,0)+$T24-1),MATCH(W$4,PRN!$B$2:$F$2,0)),"")</f>
        <v/>
      </c>
      <c r="Y24" s="65" t="str">
        <f ca="1">IF(Y23&lt;COUNTIF(PRN!R$3:R$999998,Z$2),(Y23+1),"")</f>
        <v/>
      </c>
      <c r="Z24" s="66" t="str">
        <f ca="1">IFERROR(INDEX(PRN!$B$2:$F$1048576,(MATCH('PRN Analysis'!$U$2,PRN!$C$2:$C$1048576,0)+$T24-1),MATCH(Z$4,PRN!$B$2:$F$2,0)),"")</f>
        <v/>
      </c>
      <c r="AA24" s="66" t="str">
        <f ca="1">IFERROR(INDEX(PRN!$B$2:$F$1048576,(MATCH('PRN Analysis'!$U$2,PRN!$C$2:$C$1048576,0)+$T24-1),MATCH(AA$4,PRN!$B$2:$F$2,0)),"")</f>
        <v/>
      </c>
      <c r="AB24" s="66" t="str">
        <f ca="1">IFERROR(INDEX(PRN!$B$2:$F$1048576,(MATCH('PRN Analysis'!$U$2,PRN!$C$2:$C$1048576,0)+$T24-1),MATCH(AB$4,PRN!$B$2:$F$2,0)),"")</f>
        <v/>
      </c>
    </row>
    <row r="25" spans="5:28" ht="21" customHeight="1" x14ac:dyDescent="0.25">
      <c r="E25" s="65" t="str">
        <f ca="1">IF(E24&lt;COUNTIF(PRN!C$3:C$999998,F$2),(E24+1),"")</f>
        <v/>
      </c>
      <c r="F25" s="66" t="str">
        <f ca="1">IFERROR(INDEX(PRN!$B$2:$F$1048576,(MATCH('PRN Analysis'!$F$2,PRN!$C$2:$C$1048576,0)+$E25-1),MATCH(F$4,PRN!$B$2:$F$2,0)),"")</f>
        <v/>
      </c>
      <c r="G25" s="66" t="str">
        <f ca="1">IFERROR(INDEX(PRN!$B$2:$F$1048576,(MATCH('PRN Analysis'!$F$2,PRN!$C$2:$C$1048576,0)+$E25-1),MATCH(G$4,PRN!$B$2:$F$2,0)),"")</f>
        <v/>
      </c>
      <c r="H25" s="67" t="str">
        <f ca="1">IFERROR(INDEX(PRN!$B$2:$F$1048576,(MATCH('PRN Analysis'!$F$2,PRN!$C$2:$C$1048576,0)+$E25-1),MATCH(H$4,PRN!$B$2:$F$2,0)),"")</f>
        <v/>
      </c>
      <c r="J25" s="65" t="str">
        <f ca="1">IF(J24&lt;COUNTIF(PRN!C$3:C$999998,K$2),(J24+1),"")</f>
        <v/>
      </c>
      <c r="K25" s="66" t="str">
        <f ca="1">IFERROR(INDEX(PRN!$B$2:$F$1048576,(MATCH('PRN Analysis'!$K$2,PRN!$C$2:$C$1048576,0)+$J25-1),MATCH(K$4,PRN!$B$2:$F$2,0)),"")</f>
        <v/>
      </c>
      <c r="L25" s="66" t="str">
        <f ca="1">IFERROR(INDEX(PRN!$B$2:$F$1048576,(MATCH('PRN Analysis'!$K$2,PRN!$C$2:$C$1048576,0)+$J25-1),MATCH(L$4,PRN!$B$2:$F$2,0)),"")</f>
        <v/>
      </c>
      <c r="M25" s="67" t="str">
        <f ca="1">IFERROR(INDEX(PRN!$B$2:$F$1048576,(MATCH('PRN Analysis'!$K$2,PRN!$C$2:$C$1048576,0)+$J25-1),MATCH(M$4,PRN!$B$2:$F$2,0)),"")</f>
        <v/>
      </c>
      <c r="O25" s="65" t="str">
        <f ca="1">IF(O24&lt;COUNTIF(PRN!C$3:C$999998,P$2),(O24+1),"")</f>
        <v/>
      </c>
      <c r="P25" s="66" t="str">
        <f ca="1">IFERROR(INDEX(PRN!$B$2:$F$1048576,(MATCH('PRN Analysis'!$P$2,PRN!$C$2:$C$1048576,0)+$O25-1),MATCH(P$4,PRN!$B$2:$F$2,0)),"")</f>
        <v/>
      </c>
      <c r="Q25" s="66" t="str">
        <f ca="1">IFERROR(INDEX(PRN!$B$2:$F$1048576,(MATCH('PRN Analysis'!$P$2,PRN!$C$2:$C$1048576,0)+$O25-1),MATCH(Q$4,PRN!$B$2:$F$2,0)),"")</f>
        <v/>
      </c>
      <c r="R25" s="67" t="str">
        <f ca="1">IFERROR(INDEX(PRN!$B$2:$F$1048576,(MATCH('PRN Analysis'!$P$2,PRN!$C$2:$C$1048576,0)+$O25-1),MATCH(R$4,PRN!$B$2:$F$2,0)),"")</f>
        <v/>
      </c>
      <c r="T25" s="65" t="str">
        <f ca="1">IF(T24&lt;COUNTIF(PRN!M$3:M$999998,U$2),(T24+1),"")</f>
        <v/>
      </c>
      <c r="U25" s="66" t="str">
        <f ca="1">IFERROR(INDEX(PRN!$B$2:$F$1048576,(MATCH('PRN Analysis'!$U$2,PRN!$C$2:$C$1048576,0)+$T25-1),MATCH(U$4,PRN!$B$2:$F$2,0)),"")</f>
        <v/>
      </c>
      <c r="V25" s="66" t="str">
        <f ca="1">IFERROR(INDEX(PRN!$B$2:$F$1048576,(MATCH('PRN Analysis'!$U$2,PRN!$C$2:$C$1048576,0)+$T25-1),MATCH(V$4,PRN!$B$2:$F$2,0)),"")</f>
        <v/>
      </c>
      <c r="W25" s="66" t="str">
        <f ca="1">IFERROR(INDEX(PRN!$B$2:$F$1048576,(MATCH('PRN Analysis'!$U$2,PRN!$C$2:$C$1048576,0)+$T25-1),MATCH(W$4,PRN!$B$2:$F$2,0)),"")</f>
        <v/>
      </c>
      <c r="Y25" s="65" t="str">
        <f ca="1">IF(Y24&lt;COUNTIF(PRN!R$3:R$999998,Z$2),(Y24+1),"")</f>
        <v/>
      </c>
      <c r="Z25" s="66" t="str">
        <f ca="1">IFERROR(INDEX(PRN!$B$2:$F$1048576,(MATCH('PRN Analysis'!$U$2,PRN!$C$2:$C$1048576,0)+$T25-1),MATCH(Z$4,PRN!$B$2:$F$2,0)),"")</f>
        <v/>
      </c>
      <c r="AA25" s="66" t="str">
        <f ca="1">IFERROR(INDEX(PRN!$B$2:$F$1048576,(MATCH('PRN Analysis'!$U$2,PRN!$C$2:$C$1048576,0)+$T25-1),MATCH(AA$4,PRN!$B$2:$F$2,0)),"")</f>
        <v/>
      </c>
      <c r="AB25" s="66" t="str">
        <f ca="1">IFERROR(INDEX(PRN!$B$2:$F$1048576,(MATCH('PRN Analysis'!$U$2,PRN!$C$2:$C$1048576,0)+$T25-1),MATCH(AB$4,PRN!$B$2:$F$2,0)),"")</f>
        <v/>
      </c>
    </row>
    <row r="26" spans="5:28" ht="21" customHeight="1" x14ac:dyDescent="0.25">
      <c r="E26" s="65" t="str">
        <f ca="1">IF(E25&lt;COUNTIF(PRN!C$3:C$999998,F$2),(E25+1),"")</f>
        <v/>
      </c>
      <c r="F26" s="66" t="str">
        <f ca="1">IFERROR(INDEX(PRN!$B$2:$F$1048576,(MATCH('PRN Analysis'!$F$2,PRN!$C$2:$C$1048576,0)+$E26-1),MATCH(F$4,PRN!$B$2:$F$2,0)),"")</f>
        <v/>
      </c>
      <c r="G26" s="66" t="str">
        <f ca="1">IFERROR(INDEX(PRN!$B$2:$F$1048576,(MATCH('PRN Analysis'!$F$2,PRN!$C$2:$C$1048576,0)+$E26-1),MATCH(G$4,PRN!$B$2:$F$2,0)),"")</f>
        <v/>
      </c>
      <c r="H26" s="67" t="str">
        <f ca="1">IFERROR(INDEX(PRN!$B$2:$F$1048576,(MATCH('PRN Analysis'!$F$2,PRN!$C$2:$C$1048576,0)+$E26-1),MATCH(H$4,PRN!$B$2:$F$2,0)),"")</f>
        <v/>
      </c>
      <c r="J26" s="65" t="str">
        <f ca="1">IF(J25&lt;COUNTIF(PRN!C$3:C$999998,K$2),(J25+1),"")</f>
        <v/>
      </c>
      <c r="K26" s="66" t="str">
        <f ca="1">IFERROR(INDEX(PRN!$B$2:$F$1048576,(MATCH('PRN Analysis'!$K$2,PRN!$C$2:$C$1048576,0)+$J26-1),MATCH(K$4,PRN!$B$2:$F$2,0)),"")</f>
        <v/>
      </c>
      <c r="L26" s="66" t="str">
        <f ca="1">IFERROR(INDEX(PRN!$B$2:$F$1048576,(MATCH('PRN Analysis'!$K$2,PRN!$C$2:$C$1048576,0)+$J26-1),MATCH(L$4,PRN!$B$2:$F$2,0)),"")</f>
        <v/>
      </c>
      <c r="M26" s="67" t="str">
        <f ca="1">IFERROR(INDEX(PRN!$B$2:$F$1048576,(MATCH('PRN Analysis'!$K$2,PRN!$C$2:$C$1048576,0)+$J26-1),MATCH(M$4,PRN!$B$2:$F$2,0)),"")</f>
        <v/>
      </c>
      <c r="O26" s="65" t="str">
        <f ca="1">IF(O25&lt;COUNTIF(PRN!C$3:C$999998,P$2),(O25+1),"")</f>
        <v/>
      </c>
      <c r="P26" s="66" t="str">
        <f ca="1">IFERROR(INDEX(PRN!$B$2:$F$1048576,(MATCH('PRN Analysis'!$P$2,PRN!$C$2:$C$1048576,0)+$O26-1),MATCH(P$4,PRN!$B$2:$F$2,0)),"")</f>
        <v/>
      </c>
      <c r="Q26" s="66" t="str">
        <f ca="1">IFERROR(INDEX(PRN!$B$2:$F$1048576,(MATCH('PRN Analysis'!$P$2,PRN!$C$2:$C$1048576,0)+$O26-1),MATCH(Q$4,PRN!$B$2:$F$2,0)),"")</f>
        <v/>
      </c>
      <c r="R26" s="67" t="str">
        <f ca="1">IFERROR(INDEX(PRN!$B$2:$F$1048576,(MATCH('PRN Analysis'!$P$2,PRN!$C$2:$C$1048576,0)+$O26-1),MATCH(R$4,PRN!$B$2:$F$2,0)),"")</f>
        <v/>
      </c>
      <c r="T26" s="65" t="str">
        <f ca="1">IF(T25&lt;COUNTIF(PRN!M$3:M$999998,U$2),(T25+1),"")</f>
        <v/>
      </c>
      <c r="U26" s="66" t="str">
        <f ca="1">IFERROR(INDEX(PRN!$B$2:$F$1048576,(MATCH('PRN Analysis'!$U$2,PRN!$C$2:$C$1048576,0)+$T26-1),MATCH(U$4,PRN!$B$2:$F$2,0)),"")</f>
        <v/>
      </c>
      <c r="V26" s="66" t="str">
        <f ca="1">IFERROR(INDEX(PRN!$B$2:$F$1048576,(MATCH('PRN Analysis'!$U$2,PRN!$C$2:$C$1048576,0)+$T26-1),MATCH(V$4,PRN!$B$2:$F$2,0)),"")</f>
        <v/>
      </c>
      <c r="W26" s="66" t="str">
        <f ca="1">IFERROR(INDEX(PRN!$B$2:$F$1048576,(MATCH('PRN Analysis'!$U$2,PRN!$C$2:$C$1048576,0)+$T26-1),MATCH(W$4,PRN!$B$2:$F$2,0)),"")</f>
        <v/>
      </c>
      <c r="Y26" s="65" t="str">
        <f ca="1">IF(Y25&lt;COUNTIF(PRN!R$3:R$999998,Z$2),(Y25+1),"")</f>
        <v/>
      </c>
      <c r="Z26" s="66" t="str">
        <f ca="1">IFERROR(INDEX(PRN!$B$2:$F$1048576,(MATCH('PRN Analysis'!$U$2,PRN!$C$2:$C$1048576,0)+$T26-1),MATCH(Z$4,PRN!$B$2:$F$2,0)),"")</f>
        <v/>
      </c>
      <c r="AA26" s="66" t="str">
        <f ca="1">IFERROR(INDEX(PRN!$B$2:$F$1048576,(MATCH('PRN Analysis'!$U$2,PRN!$C$2:$C$1048576,0)+$T26-1),MATCH(AA$4,PRN!$B$2:$F$2,0)),"")</f>
        <v/>
      </c>
      <c r="AB26" s="66" t="str">
        <f ca="1">IFERROR(INDEX(PRN!$B$2:$F$1048576,(MATCH('PRN Analysis'!$U$2,PRN!$C$2:$C$1048576,0)+$T26-1),MATCH(AB$4,PRN!$B$2:$F$2,0)),"")</f>
        <v/>
      </c>
    </row>
    <row r="27" spans="5:28" ht="21" customHeight="1" x14ac:dyDescent="0.25">
      <c r="E27" s="65" t="str">
        <f ca="1">IF(E26&lt;COUNTIF(PRN!C$3:C$999998,F$2),(E26+1),"")</f>
        <v/>
      </c>
      <c r="F27" s="66" t="str">
        <f ca="1">IFERROR(INDEX(PRN!$B$2:$F$1048576,(MATCH('PRN Analysis'!$F$2,PRN!$C$2:$C$1048576,0)+$E27-1),MATCH(F$4,PRN!$B$2:$F$2,0)),"")</f>
        <v/>
      </c>
      <c r="G27" s="66" t="str">
        <f ca="1">IFERROR(INDEX(PRN!$B$2:$F$1048576,(MATCH('PRN Analysis'!$F$2,PRN!$C$2:$C$1048576,0)+$E27-1),MATCH(G$4,PRN!$B$2:$F$2,0)),"")</f>
        <v/>
      </c>
      <c r="H27" s="67" t="str">
        <f ca="1">IFERROR(INDEX(PRN!$B$2:$F$1048576,(MATCH('PRN Analysis'!$F$2,PRN!$C$2:$C$1048576,0)+$E27-1),MATCH(H$4,PRN!$B$2:$F$2,0)),"")</f>
        <v/>
      </c>
      <c r="J27" s="65" t="str">
        <f ca="1">IF(J26&lt;COUNTIF(PRN!C$3:C$999998,K$2),(J26+1),"")</f>
        <v/>
      </c>
      <c r="K27" s="66" t="str">
        <f ca="1">IFERROR(INDEX(PRN!$B$2:$F$1048576,(MATCH('PRN Analysis'!$K$2,PRN!$C$2:$C$1048576,0)+$J27-1),MATCH(K$4,PRN!$B$2:$F$2,0)),"")</f>
        <v/>
      </c>
      <c r="L27" s="66" t="str">
        <f ca="1">IFERROR(INDEX(PRN!$B$2:$F$1048576,(MATCH('PRN Analysis'!$K$2,PRN!$C$2:$C$1048576,0)+$J27-1),MATCH(L$4,PRN!$B$2:$F$2,0)),"")</f>
        <v/>
      </c>
      <c r="M27" s="67" t="str">
        <f ca="1">IFERROR(INDEX(PRN!$B$2:$F$1048576,(MATCH('PRN Analysis'!$K$2,PRN!$C$2:$C$1048576,0)+$J27-1),MATCH(M$4,PRN!$B$2:$F$2,0)),"")</f>
        <v/>
      </c>
      <c r="O27" s="65" t="str">
        <f ca="1">IF(O26&lt;COUNTIF(PRN!C$3:C$999998,P$2),(O26+1),"")</f>
        <v/>
      </c>
      <c r="P27" s="66" t="str">
        <f ca="1">IFERROR(INDEX(PRN!$B$2:$F$1048576,(MATCH('PRN Analysis'!$P$2,PRN!$C$2:$C$1048576,0)+$O27-1),MATCH(P$4,PRN!$B$2:$F$2,0)),"")</f>
        <v/>
      </c>
      <c r="Q27" s="66" t="str">
        <f ca="1">IFERROR(INDEX(PRN!$B$2:$F$1048576,(MATCH('PRN Analysis'!$P$2,PRN!$C$2:$C$1048576,0)+$O27-1),MATCH(Q$4,PRN!$B$2:$F$2,0)),"")</f>
        <v/>
      </c>
      <c r="R27" s="67" t="str">
        <f ca="1">IFERROR(INDEX(PRN!$B$2:$F$1048576,(MATCH('PRN Analysis'!$P$2,PRN!$C$2:$C$1048576,0)+$O27-1),MATCH(R$4,PRN!$B$2:$F$2,0)),"")</f>
        <v/>
      </c>
      <c r="T27" s="65" t="str">
        <f ca="1">IF(T26&lt;COUNTIF(PRN!M$3:M$999998,U$2),(T26+1),"")</f>
        <v/>
      </c>
      <c r="U27" s="66" t="str">
        <f ca="1">IFERROR(INDEX(PRN!$B$2:$F$1048576,(MATCH('PRN Analysis'!$U$2,PRN!$C$2:$C$1048576,0)+$T27-1),MATCH(U$4,PRN!$B$2:$F$2,0)),"")</f>
        <v/>
      </c>
      <c r="V27" s="66" t="str">
        <f ca="1">IFERROR(INDEX(PRN!$B$2:$F$1048576,(MATCH('PRN Analysis'!$U$2,PRN!$C$2:$C$1048576,0)+$T27-1),MATCH(V$4,PRN!$B$2:$F$2,0)),"")</f>
        <v/>
      </c>
      <c r="W27" s="66" t="str">
        <f ca="1">IFERROR(INDEX(PRN!$B$2:$F$1048576,(MATCH('PRN Analysis'!$U$2,PRN!$C$2:$C$1048576,0)+$T27-1),MATCH(W$4,PRN!$B$2:$F$2,0)),"")</f>
        <v/>
      </c>
      <c r="Y27" s="65" t="str">
        <f ca="1">IF(Y26&lt;COUNTIF(PRN!R$3:R$999998,Z$2),(Y26+1),"")</f>
        <v/>
      </c>
      <c r="Z27" s="66" t="str">
        <f ca="1">IFERROR(INDEX(PRN!$B$2:$F$1048576,(MATCH('PRN Analysis'!$U$2,PRN!$C$2:$C$1048576,0)+$T27-1),MATCH(Z$4,PRN!$B$2:$F$2,0)),"")</f>
        <v/>
      </c>
      <c r="AA27" s="66" t="str">
        <f ca="1">IFERROR(INDEX(PRN!$B$2:$F$1048576,(MATCH('PRN Analysis'!$U$2,PRN!$C$2:$C$1048576,0)+$T27-1),MATCH(AA$4,PRN!$B$2:$F$2,0)),"")</f>
        <v/>
      </c>
      <c r="AB27" s="66" t="str">
        <f ca="1">IFERROR(INDEX(PRN!$B$2:$F$1048576,(MATCH('PRN Analysis'!$U$2,PRN!$C$2:$C$1048576,0)+$T27-1),MATCH(AB$4,PRN!$B$2:$F$2,0)),"")</f>
        <v/>
      </c>
    </row>
    <row r="28" spans="5:28" ht="15.75" x14ac:dyDescent="0.25">
      <c r="E28" s="65" t="str">
        <f ca="1">IF(E27&lt;COUNTIF(PRN!C$3:C$999998,F$2),(E27+1),"")</f>
        <v/>
      </c>
      <c r="F28" s="66" t="str">
        <f ca="1">IFERROR(INDEX(PRN!$B$2:$F$1048576,(MATCH('PRN Analysis'!$F$2,PRN!$C$2:$C$1048576,0)+$E28-1),MATCH(F$4,PRN!$B$2:$F$2,0)),"")</f>
        <v/>
      </c>
      <c r="G28" s="66" t="str">
        <f ca="1">IFERROR(INDEX(PRN!$B$2:$F$1048576,(MATCH('PRN Analysis'!$F$2,PRN!$C$2:$C$1048576,0)+$E28-1),MATCH(G$4,PRN!$B$2:$F$2,0)),"")</f>
        <v/>
      </c>
      <c r="H28" s="67" t="str">
        <f ca="1">IFERROR(INDEX(PRN!$B$2:$F$1048576,(MATCH('PRN Analysis'!$F$2,PRN!$C$2:$C$1048576,0)+$E28-1),MATCH(H$4,PRN!$B$2:$F$2,0)),"")</f>
        <v/>
      </c>
      <c r="J28" s="65" t="str">
        <f ca="1">IF(J27&lt;COUNTIF(PRN!C$3:C$999998,K$2),(J27+1),"")</f>
        <v/>
      </c>
      <c r="K28" s="66" t="str">
        <f ca="1">IFERROR(INDEX(PRN!$B$2:$F$1048576,(MATCH('PRN Analysis'!$K$2,PRN!$C$2:$C$1048576,0)+$J28-1),MATCH(K$4,PRN!$B$2:$F$2,0)),"")</f>
        <v/>
      </c>
      <c r="L28" s="66" t="str">
        <f ca="1">IFERROR(INDEX(PRN!$B$2:$F$1048576,(MATCH('PRN Analysis'!$K$2,PRN!$C$2:$C$1048576,0)+$J28-1),MATCH(L$4,PRN!$B$2:$F$2,0)),"")</f>
        <v/>
      </c>
      <c r="M28" s="67" t="str">
        <f ca="1">IFERROR(INDEX(PRN!$B$2:$F$1048576,(MATCH('PRN Analysis'!$K$2,PRN!$C$2:$C$1048576,0)+$J28-1),MATCH(M$4,PRN!$B$2:$F$2,0)),"")</f>
        <v/>
      </c>
      <c r="O28" s="65" t="str">
        <f ca="1">IF(O27&lt;COUNTIF(PRN!C$3:C$999998,P$2),(O27+1),"")</f>
        <v/>
      </c>
      <c r="P28" s="66" t="str">
        <f ca="1">IFERROR(INDEX(PRN!$B$2:$F$1048576,(MATCH('PRN Analysis'!$P$2,PRN!$C$2:$C$1048576,0)+$O28-1),MATCH(P$4,PRN!$B$2:$F$2,0)),"")</f>
        <v/>
      </c>
      <c r="Q28" s="66" t="str">
        <f ca="1">IFERROR(INDEX(PRN!$B$2:$F$1048576,(MATCH('PRN Analysis'!$P$2,PRN!$C$2:$C$1048576,0)+$O28-1),MATCH(Q$4,PRN!$B$2:$F$2,0)),"")</f>
        <v/>
      </c>
      <c r="R28" s="67" t="str">
        <f ca="1">IFERROR(INDEX(PRN!$B$2:$F$1048576,(MATCH('PRN Analysis'!$P$2,PRN!$C$2:$C$1048576,0)+$O28-1),MATCH(R$4,PRN!$B$2:$F$2,0)),"")</f>
        <v/>
      </c>
      <c r="T28" s="65" t="str">
        <f ca="1">IF(T27&lt;COUNTIF(PRN!M$3:M$999998,U$2),(T27+1),"")</f>
        <v/>
      </c>
      <c r="U28" s="66" t="str">
        <f ca="1">IFERROR(INDEX(PRN!$B$2:$F$1048576,(MATCH('PRN Analysis'!$U$2,PRN!$C$2:$C$1048576,0)+$T28-1),MATCH(U$4,PRN!$B$2:$F$2,0)),"")</f>
        <v/>
      </c>
      <c r="V28" s="66" t="str">
        <f ca="1">IFERROR(INDEX(PRN!$B$2:$F$1048576,(MATCH('PRN Analysis'!$U$2,PRN!$C$2:$C$1048576,0)+$T28-1),MATCH(V$4,PRN!$B$2:$F$2,0)),"")</f>
        <v/>
      </c>
      <c r="W28" s="66" t="str">
        <f ca="1">IFERROR(INDEX(PRN!$B$2:$F$1048576,(MATCH('PRN Analysis'!$U$2,PRN!$C$2:$C$1048576,0)+$T28-1),MATCH(W$4,PRN!$B$2:$F$2,0)),"")</f>
        <v/>
      </c>
      <c r="Y28" s="65" t="str">
        <f ca="1">IF(Y27&lt;COUNTIF(PRN!R$3:R$999998,Z$2),(Y27+1),"")</f>
        <v/>
      </c>
      <c r="Z28" s="66" t="str">
        <f ca="1">IFERROR(INDEX(PRN!$B$2:$F$1048576,(MATCH('PRN Analysis'!$U$2,PRN!$C$2:$C$1048576,0)+$T28-1),MATCH(Z$4,PRN!$B$2:$F$2,0)),"")</f>
        <v/>
      </c>
      <c r="AA28" s="66" t="str">
        <f ca="1">IFERROR(INDEX(PRN!$B$2:$F$1048576,(MATCH('PRN Analysis'!$U$2,PRN!$C$2:$C$1048576,0)+$T28-1),MATCH(AA$4,PRN!$B$2:$F$2,0)),"")</f>
        <v/>
      </c>
      <c r="AB28" s="66" t="str">
        <f ca="1">IFERROR(INDEX(PRN!$B$2:$F$1048576,(MATCH('PRN Analysis'!$U$2,PRN!$C$2:$C$1048576,0)+$T28-1),MATCH(AB$4,PRN!$B$2:$F$2,0)),"")</f>
        <v/>
      </c>
    </row>
    <row r="29" spans="5:28" ht="15.75" x14ac:dyDescent="0.25">
      <c r="E29" s="65" t="str">
        <f ca="1">IF(E28&lt;COUNTIF(PRN!C$3:C$999998,F$2),(E28+1),"")</f>
        <v/>
      </c>
      <c r="F29" s="66" t="str">
        <f ca="1">IFERROR(INDEX(PRN!$B$2:$F$1048576,(MATCH('PRN Analysis'!$F$2,PRN!$C$2:$C$1048576,0)+$E29-1),MATCH(F$4,PRN!$B$2:$F$2,0)),"")</f>
        <v/>
      </c>
      <c r="G29" s="66" t="str">
        <f ca="1">IFERROR(INDEX(PRN!$B$2:$F$1048576,(MATCH('PRN Analysis'!$F$2,PRN!$C$2:$C$1048576,0)+$E29-1),MATCH(G$4,PRN!$B$2:$F$2,0)),"")</f>
        <v/>
      </c>
      <c r="H29" s="67" t="str">
        <f ca="1">IFERROR(INDEX(PRN!$B$2:$F$1048576,(MATCH('PRN Analysis'!$F$2,PRN!$C$2:$C$1048576,0)+$E29-1),MATCH(H$4,PRN!$B$2:$F$2,0)),"")</f>
        <v/>
      </c>
      <c r="J29" s="65" t="str">
        <f ca="1">IF(J28&lt;COUNTIF(PRN!C$3:C$999998,K$2),(J28+1),"")</f>
        <v/>
      </c>
      <c r="K29" s="66" t="str">
        <f ca="1">IFERROR(INDEX(PRN!$B$2:$F$1048576,(MATCH('PRN Analysis'!$K$2,PRN!$C$2:$C$1048576,0)+$J29-1),MATCH(K$4,PRN!$B$2:$F$2,0)),"")</f>
        <v/>
      </c>
      <c r="L29" s="66" t="str">
        <f ca="1">IFERROR(INDEX(PRN!$B$2:$F$1048576,(MATCH('PRN Analysis'!$K$2,PRN!$C$2:$C$1048576,0)+$J29-1),MATCH(L$4,PRN!$B$2:$F$2,0)),"")</f>
        <v/>
      </c>
      <c r="M29" s="67" t="str">
        <f ca="1">IFERROR(INDEX(PRN!$B$2:$F$1048576,(MATCH('PRN Analysis'!$K$2,PRN!$C$2:$C$1048576,0)+$J29-1),MATCH(M$4,PRN!$B$2:$F$2,0)),"")</f>
        <v/>
      </c>
      <c r="O29" s="65" t="str">
        <f ca="1">IF(O28&lt;COUNTIF(PRN!C$3:C$999998,P$2),(O28+1),"")</f>
        <v/>
      </c>
      <c r="P29" s="66" t="str">
        <f ca="1">IFERROR(INDEX(PRN!$B$2:$F$1048576,(MATCH('PRN Analysis'!$P$2,PRN!$C$2:$C$1048576,0)+$O29-1),MATCH(P$4,PRN!$B$2:$F$2,0)),"")</f>
        <v/>
      </c>
      <c r="Q29" s="66" t="str">
        <f ca="1">IFERROR(INDEX(PRN!$B$2:$F$1048576,(MATCH('PRN Analysis'!$P$2,PRN!$C$2:$C$1048576,0)+$O29-1),MATCH(Q$4,PRN!$B$2:$F$2,0)),"")</f>
        <v/>
      </c>
      <c r="R29" s="67" t="str">
        <f ca="1">IFERROR(INDEX(PRN!$B$2:$F$1048576,(MATCH('PRN Analysis'!$P$2,PRN!$C$2:$C$1048576,0)+$O29-1),MATCH(R$4,PRN!$B$2:$F$2,0)),"")</f>
        <v/>
      </c>
      <c r="T29" s="65" t="str">
        <f ca="1">IF(T28&lt;COUNTIF(PRN!M$3:M$999998,U$2),(T28+1),"")</f>
        <v/>
      </c>
      <c r="U29" s="66" t="str">
        <f ca="1">IFERROR(INDEX(PRN!$B$2:$F$1048576,(MATCH('PRN Analysis'!$U$2,PRN!$C$2:$C$1048576,0)+$T29-1),MATCH(U$4,PRN!$B$2:$F$2,0)),"")</f>
        <v/>
      </c>
      <c r="V29" s="66" t="str">
        <f ca="1">IFERROR(INDEX(PRN!$B$2:$F$1048576,(MATCH('PRN Analysis'!$U$2,PRN!$C$2:$C$1048576,0)+$T29-1),MATCH(V$4,PRN!$B$2:$F$2,0)),"")</f>
        <v/>
      </c>
      <c r="W29" s="66" t="str">
        <f ca="1">IFERROR(INDEX(PRN!$B$2:$F$1048576,(MATCH('PRN Analysis'!$U$2,PRN!$C$2:$C$1048576,0)+$T29-1),MATCH(W$4,PRN!$B$2:$F$2,0)),"")</f>
        <v/>
      </c>
      <c r="Y29" s="65" t="str">
        <f ca="1">IF(Y28&lt;COUNTIF(PRN!R$3:R$999998,Z$2),(Y28+1),"")</f>
        <v/>
      </c>
      <c r="Z29" s="66" t="str">
        <f ca="1">IFERROR(INDEX(PRN!$B$2:$F$1048576,(MATCH('PRN Analysis'!$U$2,PRN!$C$2:$C$1048576,0)+$T29-1),MATCH(Z$4,PRN!$B$2:$F$2,0)),"")</f>
        <v/>
      </c>
      <c r="AA29" s="66" t="str">
        <f ca="1">IFERROR(INDEX(PRN!$B$2:$F$1048576,(MATCH('PRN Analysis'!$U$2,PRN!$C$2:$C$1048576,0)+$T29-1),MATCH(AA$4,PRN!$B$2:$F$2,0)),"")</f>
        <v/>
      </c>
      <c r="AB29" s="66" t="str">
        <f ca="1">IFERROR(INDEX(PRN!$B$2:$F$1048576,(MATCH('PRN Analysis'!$U$2,PRN!$C$2:$C$1048576,0)+$T29-1),MATCH(AB$4,PRN!$B$2:$F$2,0)),"")</f>
        <v/>
      </c>
    </row>
    <row r="30" spans="5:28" ht="15.75" x14ac:dyDescent="0.25">
      <c r="E30" s="65" t="str">
        <f ca="1">IF(E29&lt;COUNTIF(PRN!C$3:C$999998,F$2),(E29+1),"")</f>
        <v/>
      </c>
      <c r="F30" s="66" t="str">
        <f ca="1">IFERROR(INDEX(PRN!$B$2:$F$1048576,(MATCH('PRN Analysis'!$F$2,PRN!$C$2:$C$1048576,0)+$E30-1),MATCH(F$4,PRN!$B$2:$F$2,0)),"")</f>
        <v/>
      </c>
      <c r="G30" s="66" t="str">
        <f ca="1">IFERROR(INDEX(PRN!$B$2:$F$1048576,(MATCH('PRN Analysis'!$F$2,PRN!$C$2:$C$1048576,0)+$E30-1),MATCH(G$4,PRN!$B$2:$F$2,0)),"")</f>
        <v/>
      </c>
      <c r="H30" s="67" t="str">
        <f ca="1">IFERROR(INDEX(PRN!$B$2:$F$1048576,(MATCH('PRN Analysis'!$F$2,PRN!$C$2:$C$1048576,0)+$E30-1),MATCH(H$4,PRN!$B$2:$F$2,0)),"")</f>
        <v/>
      </c>
      <c r="J30" s="65" t="str">
        <f ca="1">IF(J29&lt;COUNTIF(PRN!C$3:C$999998,K$2),(J29+1),"")</f>
        <v/>
      </c>
      <c r="K30" s="66" t="str">
        <f ca="1">IFERROR(INDEX(PRN!$B$2:$F$1048576,(MATCH('PRN Analysis'!$K$2,PRN!$C$2:$C$1048576,0)+$J30-1),MATCH(K$4,PRN!$B$2:$F$2,0)),"")</f>
        <v/>
      </c>
      <c r="L30" s="66" t="str">
        <f ca="1">IFERROR(INDEX(PRN!$B$2:$F$1048576,(MATCH('PRN Analysis'!$K$2,PRN!$C$2:$C$1048576,0)+$J30-1),MATCH(L$4,PRN!$B$2:$F$2,0)),"")</f>
        <v/>
      </c>
      <c r="M30" s="67" t="str">
        <f ca="1">IFERROR(INDEX(PRN!$B$2:$F$1048576,(MATCH('PRN Analysis'!$K$2,PRN!$C$2:$C$1048576,0)+$J30-1),MATCH(M$4,PRN!$B$2:$F$2,0)),"")</f>
        <v/>
      </c>
      <c r="O30" s="65" t="str">
        <f ca="1">IF(O29&lt;COUNTIF(PRN!C$3:C$999998,P$2),(O29+1),"")</f>
        <v/>
      </c>
      <c r="P30" s="66" t="str">
        <f ca="1">IFERROR(INDEX(PRN!$B$2:$F$1048576,(MATCH('PRN Analysis'!$P$2,PRN!$C$2:$C$1048576,0)+$O30-1),MATCH(P$4,PRN!$B$2:$F$2,0)),"")</f>
        <v/>
      </c>
      <c r="Q30" s="66" t="str">
        <f ca="1">IFERROR(INDEX(PRN!$B$2:$F$1048576,(MATCH('PRN Analysis'!$P$2,PRN!$C$2:$C$1048576,0)+$O30-1),MATCH(Q$4,PRN!$B$2:$F$2,0)),"")</f>
        <v/>
      </c>
      <c r="R30" s="67" t="str">
        <f ca="1">IFERROR(INDEX(PRN!$B$2:$F$1048576,(MATCH('PRN Analysis'!$P$2,PRN!$C$2:$C$1048576,0)+$O30-1),MATCH(R$4,PRN!$B$2:$F$2,0)),"")</f>
        <v/>
      </c>
      <c r="T30" s="65" t="str">
        <f ca="1">IF(T29&lt;COUNTIF(PRN!M$3:M$999998,U$2),(T29+1),"")</f>
        <v/>
      </c>
      <c r="U30" s="66" t="str">
        <f ca="1">IFERROR(INDEX(PRN!$B$2:$F$1048576,(MATCH('PRN Analysis'!$U$2,PRN!$C$2:$C$1048576,0)+$T30-1),MATCH(U$4,PRN!$B$2:$F$2,0)),"")</f>
        <v/>
      </c>
      <c r="V30" s="66" t="str">
        <f ca="1">IFERROR(INDEX(PRN!$B$2:$F$1048576,(MATCH('PRN Analysis'!$U$2,PRN!$C$2:$C$1048576,0)+$T30-1),MATCH(V$4,PRN!$B$2:$F$2,0)),"")</f>
        <v/>
      </c>
      <c r="W30" s="66" t="str">
        <f ca="1">IFERROR(INDEX(PRN!$B$2:$F$1048576,(MATCH('PRN Analysis'!$U$2,PRN!$C$2:$C$1048576,0)+$T30-1),MATCH(W$4,PRN!$B$2:$F$2,0)),"")</f>
        <v/>
      </c>
      <c r="Y30" s="65" t="str">
        <f ca="1">IF(Y29&lt;COUNTIF(PRN!R$3:R$999998,Z$2),(Y29+1),"")</f>
        <v/>
      </c>
      <c r="Z30" s="66" t="str">
        <f ca="1">IFERROR(INDEX(PRN!$B$2:$F$1048576,(MATCH('PRN Analysis'!$U$2,PRN!$C$2:$C$1048576,0)+$T30-1),MATCH(Z$4,PRN!$B$2:$F$2,0)),"")</f>
        <v/>
      </c>
      <c r="AA30" s="66" t="str">
        <f ca="1">IFERROR(INDEX(PRN!$B$2:$F$1048576,(MATCH('PRN Analysis'!$U$2,PRN!$C$2:$C$1048576,0)+$T30-1),MATCH(AA$4,PRN!$B$2:$F$2,0)),"")</f>
        <v/>
      </c>
      <c r="AB30" s="66" t="str">
        <f ca="1">IFERROR(INDEX(PRN!$B$2:$F$1048576,(MATCH('PRN Analysis'!$U$2,PRN!$C$2:$C$1048576,0)+$T30-1),MATCH(AB$4,PRN!$B$2:$F$2,0)),"")</f>
        <v/>
      </c>
    </row>
    <row r="31" spans="5:28" ht="15.75" x14ac:dyDescent="0.25">
      <c r="E31" s="65" t="str">
        <f ca="1">IF(E30&lt;COUNTIF(PRN!C$3:C$999998,F$2),(E30+1),"")</f>
        <v/>
      </c>
      <c r="F31" s="66" t="str">
        <f ca="1">IFERROR(INDEX(PRN!$B$2:$F$1048576,(MATCH('PRN Analysis'!$F$2,PRN!$C$2:$C$1048576,0)+$E31-1),MATCH(F$4,PRN!$B$2:$F$2,0)),"")</f>
        <v/>
      </c>
      <c r="G31" s="66" t="str">
        <f ca="1">IFERROR(INDEX(PRN!$B$2:$F$1048576,(MATCH('PRN Analysis'!$F$2,PRN!$C$2:$C$1048576,0)+$E31-1),MATCH(G$4,PRN!$B$2:$F$2,0)),"")</f>
        <v/>
      </c>
      <c r="H31" s="67" t="str">
        <f ca="1">IFERROR(INDEX(PRN!$B$2:$F$1048576,(MATCH('PRN Analysis'!$F$2,PRN!$C$2:$C$1048576,0)+$E31-1),MATCH(H$4,PRN!$B$2:$F$2,0)),"")</f>
        <v/>
      </c>
      <c r="J31" s="65" t="str">
        <f ca="1">IF(J30&lt;COUNTIF(PRN!C$3:C$999998,K$2),(J30+1),"")</f>
        <v/>
      </c>
      <c r="K31" s="66" t="str">
        <f ca="1">IFERROR(INDEX(PRN!$B$2:$F$1048576,(MATCH('PRN Analysis'!$K$2,PRN!$C$2:$C$1048576,0)+$J31-1),MATCH(K$4,PRN!$B$2:$F$2,0)),"")</f>
        <v/>
      </c>
      <c r="L31" s="66" t="str">
        <f ca="1">IFERROR(INDEX(PRN!$B$2:$F$1048576,(MATCH('PRN Analysis'!$K$2,PRN!$C$2:$C$1048576,0)+$J31-1),MATCH(L$4,PRN!$B$2:$F$2,0)),"")</f>
        <v/>
      </c>
      <c r="M31" s="67" t="str">
        <f ca="1">IFERROR(INDEX(PRN!$B$2:$F$1048576,(MATCH('PRN Analysis'!$K$2,PRN!$C$2:$C$1048576,0)+$J31-1),MATCH(M$4,PRN!$B$2:$F$2,0)),"")</f>
        <v/>
      </c>
      <c r="O31" s="65" t="str">
        <f ca="1">IF(O30&lt;COUNTIF(PRN!C$3:C$999998,P$2),(O30+1),"")</f>
        <v/>
      </c>
      <c r="P31" s="66" t="str">
        <f ca="1">IFERROR(INDEX(PRN!$B$2:$F$1048576,(MATCH('PRN Analysis'!$P$2,PRN!$C$2:$C$1048576,0)+$O31-1),MATCH(P$4,PRN!$B$2:$F$2,0)),"")</f>
        <v/>
      </c>
      <c r="Q31" s="66" t="str">
        <f ca="1">IFERROR(INDEX(PRN!$B$2:$F$1048576,(MATCH('PRN Analysis'!$P$2,PRN!$C$2:$C$1048576,0)+$O31-1),MATCH(Q$4,PRN!$B$2:$F$2,0)),"")</f>
        <v/>
      </c>
      <c r="R31" s="67" t="str">
        <f ca="1">IFERROR(INDEX(PRN!$B$2:$F$1048576,(MATCH('PRN Analysis'!$P$2,PRN!$C$2:$C$1048576,0)+$O31-1),MATCH(R$4,PRN!$B$2:$F$2,0)),"")</f>
        <v/>
      </c>
      <c r="T31" s="65" t="str">
        <f ca="1">IF(T30&lt;COUNTIF(PRN!M$3:M$999998,U$2),(T30+1),"")</f>
        <v/>
      </c>
      <c r="U31" s="66" t="str">
        <f ca="1">IFERROR(INDEX(PRN!$B$2:$F$1048576,(MATCH('PRN Analysis'!$U$2,PRN!$C$2:$C$1048576,0)+$T31-1),MATCH(U$4,PRN!$B$2:$F$2,0)),"")</f>
        <v/>
      </c>
      <c r="V31" s="66" t="str">
        <f ca="1">IFERROR(INDEX(PRN!$B$2:$F$1048576,(MATCH('PRN Analysis'!$U$2,PRN!$C$2:$C$1048576,0)+$T31-1),MATCH(V$4,PRN!$B$2:$F$2,0)),"")</f>
        <v/>
      </c>
      <c r="W31" s="66" t="str">
        <f ca="1">IFERROR(INDEX(PRN!$B$2:$F$1048576,(MATCH('PRN Analysis'!$U$2,PRN!$C$2:$C$1048576,0)+$T31-1),MATCH(W$4,PRN!$B$2:$F$2,0)),"")</f>
        <v/>
      </c>
      <c r="Y31" s="65" t="str">
        <f ca="1">IF(Y30&lt;COUNTIF(PRN!R$3:R$999998,Z$2),(Y30+1),"")</f>
        <v/>
      </c>
      <c r="Z31" s="66" t="str">
        <f ca="1">IFERROR(INDEX(PRN!$B$2:$F$1048576,(MATCH('PRN Analysis'!$U$2,PRN!$C$2:$C$1048576,0)+$T31-1),MATCH(Z$4,PRN!$B$2:$F$2,0)),"")</f>
        <v/>
      </c>
      <c r="AA31" s="66" t="str">
        <f ca="1">IFERROR(INDEX(PRN!$B$2:$F$1048576,(MATCH('PRN Analysis'!$U$2,PRN!$C$2:$C$1048576,0)+$T31-1),MATCH(AA$4,PRN!$B$2:$F$2,0)),"")</f>
        <v/>
      </c>
      <c r="AB31" s="66" t="str">
        <f ca="1">IFERROR(INDEX(PRN!$B$2:$F$1048576,(MATCH('PRN Analysis'!$U$2,PRN!$C$2:$C$1048576,0)+$T31-1),MATCH(AB$4,PRN!$B$2:$F$2,0)),"")</f>
        <v/>
      </c>
    </row>
    <row r="32" spans="5:28" ht="15.75" x14ac:dyDescent="0.25">
      <c r="E32" s="65" t="str">
        <f ca="1">IF(E31&lt;COUNTIF(PRN!C$3:C$999998,F$2),(E31+1),"")</f>
        <v/>
      </c>
      <c r="F32" s="66" t="str">
        <f ca="1">IFERROR(INDEX(PRN!$B$2:$F$1048576,(MATCH('PRN Analysis'!$F$2,PRN!$C$2:$C$1048576,0)+$E32-1),MATCH(F$4,PRN!$B$2:$F$2,0)),"")</f>
        <v/>
      </c>
      <c r="G32" s="66" t="str">
        <f ca="1">IFERROR(INDEX(PRN!$B$2:$F$1048576,(MATCH('PRN Analysis'!$F$2,PRN!$C$2:$C$1048576,0)+$E32-1),MATCH(G$4,PRN!$B$2:$F$2,0)),"")</f>
        <v/>
      </c>
      <c r="H32" s="67" t="str">
        <f ca="1">IFERROR(INDEX(PRN!$B$2:$F$1048576,(MATCH('PRN Analysis'!$F$2,PRN!$C$2:$C$1048576,0)+$E32-1),MATCH(H$4,PRN!$B$2:$F$2,0)),"")</f>
        <v/>
      </c>
      <c r="J32" s="65" t="str">
        <f ca="1">IF(J31&lt;COUNTIF(PRN!C$3:C$999998,K$2),(J31+1),"")</f>
        <v/>
      </c>
      <c r="K32" s="66" t="str">
        <f ca="1">IFERROR(INDEX(PRN!$B$2:$F$1048576,(MATCH('PRN Analysis'!$K$2,PRN!$C$2:$C$1048576,0)+$J32-1),MATCH(K$4,PRN!$B$2:$F$2,0)),"")</f>
        <v/>
      </c>
      <c r="L32" s="66" t="str">
        <f ca="1">IFERROR(INDEX(PRN!$B$2:$F$1048576,(MATCH('PRN Analysis'!$K$2,PRN!$C$2:$C$1048576,0)+$J32-1),MATCH(L$4,PRN!$B$2:$F$2,0)),"")</f>
        <v/>
      </c>
      <c r="M32" s="67" t="str">
        <f ca="1">IFERROR(INDEX(PRN!$B$2:$F$1048576,(MATCH('PRN Analysis'!$K$2,PRN!$C$2:$C$1048576,0)+$J32-1),MATCH(M$4,PRN!$B$2:$F$2,0)),"")</f>
        <v/>
      </c>
      <c r="O32" s="65" t="str">
        <f ca="1">IF(O31&lt;COUNTIF(PRN!C$3:C$999998,P$2),(O31+1),"")</f>
        <v/>
      </c>
      <c r="P32" s="66" t="str">
        <f ca="1">IFERROR(INDEX(PRN!$B$2:$F$1048576,(MATCH('PRN Analysis'!$P$2,PRN!$C$2:$C$1048576,0)+$O32-1),MATCH(P$4,PRN!$B$2:$F$2,0)),"")</f>
        <v/>
      </c>
      <c r="Q32" s="66" t="str">
        <f ca="1">IFERROR(INDEX(PRN!$B$2:$F$1048576,(MATCH('PRN Analysis'!$P$2,PRN!$C$2:$C$1048576,0)+$O32-1),MATCH(Q$4,PRN!$B$2:$F$2,0)),"")</f>
        <v/>
      </c>
      <c r="R32" s="67" t="str">
        <f ca="1">IFERROR(INDEX(PRN!$B$2:$F$1048576,(MATCH('PRN Analysis'!$P$2,PRN!$C$2:$C$1048576,0)+$O32-1),MATCH(R$4,PRN!$B$2:$F$2,0)),"")</f>
        <v/>
      </c>
      <c r="T32" s="65" t="str">
        <f ca="1">IF(T31&lt;COUNTIF(PRN!M$3:M$999998,U$2),(T31+1),"")</f>
        <v/>
      </c>
      <c r="U32" s="66" t="str">
        <f ca="1">IFERROR(INDEX(PRN!$B$2:$F$1048576,(MATCH('PRN Analysis'!$U$2,PRN!$C$2:$C$1048576,0)+$T32-1),MATCH(U$4,PRN!$B$2:$F$2,0)),"")</f>
        <v/>
      </c>
      <c r="V32" s="66" t="str">
        <f ca="1">IFERROR(INDEX(PRN!$B$2:$F$1048576,(MATCH('PRN Analysis'!$U$2,PRN!$C$2:$C$1048576,0)+$T32-1),MATCH(V$4,PRN!$B$2:$F$2,0)),"")</f>
        <v/>
      </c>
      <c r="W32" s="66" t="str">
        <f ca="1">IFERROR(INDEX(PRN!$B$2:$F$1048576,(MATCH('PRN Analysis'!$U$2,PRN!$C$2:$C$1048576,0)+$T32-1),MATCH(W$4,PRN!$B$2:$F$2,0)),"")</f>
        <v/>
      </c>
      <c r="Y32" s="65" t="str">
        <f ca="1">IF(Y31&lt;COUNTIF(PRN!R$3:R$999998,Z$2),(Y31+1),"")</f>
        <v/>
      </c>
      <c r="Z32" s="66" t="str">
        <f ca="1">IFERROR(INDEX(PRN!$B$2:$F$1048576,(MATCH('PRN Analysis'!$U$2,PRN!$C$2:$C$1048576,0)+$T32-1),MATCH(Z$4,PRN!$B$2:$F$2,0)),"")</f>
        <v/>
      </c>
      <c r="AA32" s="66" t="str">
        <f ca="1">IFERROR(INDEX(PRN!$B$2:$F$1048576,(MATCH('PRN Analysis'!$U$2,PRN!$C$2:$C$1048576,0)+$T32-1),MATCH(AA$4,PRN!$B$2:$F$2,0)),"")</f>
        <v/>
      </c>
      <c r="AB32" s="66" t="str">
        <f ca="1">IFERROR(INDEX(PRN!$B$2:$F$1048576,(MATCH('PRN Analysis'!$U$2,PRN!$C$2:$C$1048576,0)+$T32-1),MATCH(AB$4,PRN!$B$2:$F$2,0)),"")</f>
        <v/>
      </c>
    </row>
    <row r="33" spans="5:28" ht="15.75" x14ac:dyDescent="0.25">
      <c r="E33" s="65" t="str">
        <f ca="1">IF(E32&lt;COUNTIF(PRN!C$3:C$999998,F$2),(E32+1),"")</f>
        <v/>
      </c>
      <c r="F33" s="66" t="str">
        <f ca="1">IFERROR(INDEX(PRN!$B$2:$F$1048576,(MATCH('PRN Analysis'!$F$2,PRN!$C$2:$C$1048576,0)+$E33-1),MATCH(F$4,PRN!$B$2:$F$2,0)),"")</f>
        <v/>
      </c>
      <c r="G33" s="66" t="str">
        <f ca="1">IFERROR(INDEX(PRN!$B$2:$F$1048576,(MATCH('PRN Analysis'!$F$2,PRN!$C$2:$C$1048576,0)+$E33-1),MATCH(G$4,PRN!$B$2:$F$2,0)),"")</f>
        <v/>
      </c>
      <c r="H33" s="67" t="str">
        <f ca="1">IFERROR(INDEX(PRN!$B$2:$F$1048576,(MATCH('PRN Analysis'!$F$2,PRN!$C$2:$C$1048576,0)+$E33-1),MATCH(H$4,PRN!$B$2:$F$2,0)),"")</f>
        <v/>
      </c>
      <c r="J33" s="65" t="str">
        <f ca="1">IF(J32&lt;COUNTIF(PRN!C$3:C$999998,K$2),(J32+1),"")</f>
        <v/>
      </c>
      <c r="K33" s="66" t="str">
        <f ca="1">IFERROR(INDEX(PRN!$B$2:$F$1048576,(MATCH('PRN Analysis'!$K$2,PRN!$C$2:$C$1048576,0)+$J33-1),MATCH(K$4,PRN!$B$2:$F$2,0)),"")</f>
        <v/>
      </c>
      <c r="L33" s="66" t="str">
        <f ca="1">IFERROR(INDEX(PRN!$B$2:$F$1048576,(MATCH('PRN Analysis'!$K$2,PRN!$C$2:$C$1048576,0)+$J33-1),MATCH(L$4,PRN!$B$2:$F$2,0)),"")</f>
        <v/>
      </c>
      <c r="M33" s="67" t="str">
        <f ca="1">IFERROR(INDEX(PRN!$B$2:$F$1048576,(MATCH('PRN Analysis'!$K$2,PRN!$C$2:$C$1048576,0)+$J33-1),MATCH(M$4,PRN!$B$2:$F$2,0)),"")</f>
        <v/>
      </c>
      <c r="O33" s="65" t="str">
        <f ca="1">IF(O32&lt;COUNTIF(PRN!C$3:C$999998,P$2),(O32+1),"")</f>
        <v/>
      </c>
      <c r="P33" s="66" t="str">
        <f ca="1">IFERROR(INDEX(PRN!$B$2:$F$1048576,(MATCH('PRN Analysis'!$P$2,PRN!$C$2:$C$1048576,0)+$O33-1),MATCH(P$4,PRN!$B$2:$F$2,0)),"")</f>
        <v/>
      </c>
      <c r="Q33" s="66" t="str">
        <f ca="1">IFERROR(INDEX(PRN!$B$2:$F$1048576,(MATCH('PRN Analysis'!$P$2,PRN!$C$2:$C$1048576,0)+$O33-1),MATCH(Q$4,PRN!$B$2:$F$2,0)),"")</f>
        <v/>
      </c>
      <c r="R33" s="67" t="str">
        <f ca="1">IFERROR(INDEX(PRN!$B$2:$F$1048576,(MATCH('PRN Analysis'!$P$2,PRN!$C$2:$C$1048576,0)+$O33-1),MATCH(R$4,PRN!$B$2:$F$2,0)),"")</f>
        <v/>
      </c>
      <c r="T33" s="65" t="str">
        <f ca="1">IF(T32&lt;COUNTIF(PRN!M$3:M$999998,U$2),(T32+1),"")</f>
        <v/>
      </c>
      <c r="U33" s="66" t="str">
        <f ca="1">IFERROR(INDEX(PRN!$B$2:$F$1048576,(MATCH('PRN Analysis'!$U$2,PRN!$C$2:$C$1048576,0)+$T33-1),MATCH(U$4,PRN!$B$2:$F$2,0)),"")</f>
        <v/>
      </c>
      <c r="V33" s="66" t="str">
        <f ca="1">IFERROR(INDEX(PRN!$B$2:$F$1048576,(MATCH('PRN Analysis'!$U$2,PRN!$C$2:$C$1048576,0)+$T33-1),MATCH(V$4,PRN!$B$2:$F$2,0)),"")</f>
        <v/>
      </c>
      <c r="W33" s="66" t="str">
        <f ca="1">IFERROR(INDEX(PRN!$B$2:$F$1048576,(MATCH('PRN Analysis'!$U$2,PRN!$C$2:$C$1048576,0)+$T33-1),MATCH(W$4,PRN!$B$2:$F$2,0)),"")</f>
        <v/>
      </c>
      <c r="Y33" s="65" t="str">
        <f ca="1">IF(Y32&lt;COUNTIF(PRN!R$3:R$999998,Z$2),(Y32+1),"")</f>
        <v/>
      </c>
      <c r="Z33" s="66" t="str">
        <f ca="1">IFERROR(INDEX(PRN!$B$2:$F$1048576,(MATCH('PRN Analysis'!$U$2,PRN!$C$2:$C$1048576,0)+$T33-1),MATCH(Z$4,PRN!$B$2:$F$2,0)),"")</f>
        <v/>
      </c>
      <c r="AA33" s="66" t="str">
        <f ca="1">IFERROR(INDEX(PRN!$B$2:$F$1048576,(MATCH('PRN Analysis'!$U$2,PRN!$C$2:$C$1048576,0)+$T33-1),MATCH(AA$4,PRN!$B$2:$F$2,0)),"")</f>
        <v/>
      </c>
      <c r="AB33" s="66" t="str">
        <f ca="1">IFERROR(INDEX(PRN!$B$2:$F$1048576,(MATCH('PRN Analysis'!$U$2,PRN!$C$2:$C$1048576,0)+$T33-1),MATCH(AB$4,PRN!$B$2:$F$2,0)),"")</f>
        <v/>
      </c>
    </row>
    <row r="34" spans="5:28" ht="15.75" x14ac:dyDescent="0.25">
      <c r="E34" s="65" t="str">
        <f ca="1">IF(E33&lt;COUNTIF(PRN!C$3:C$999998,F$2),(E33+1),"")</f>
        <v/>
      </c>
      <c r="F34" s="66" t="str">
        <f ca="1">IFERROR(INDEX(PRN!$B$2:$F$1048576,(MATCH('PRN Analysis'!$F$2,PRN!$C$2:$C$1048576,0)+$E34-1),MATCH(F$4,PRN!$B$2:$F$2,0)),"")</f>
        <v/>
      </c>
      <c r="G34" s="66" t="str">
        <f ca="1">IFERROR(INDEX(PRN!$B$2:$F$1048576,(MATCH('PRN Analysis'!$F$2,PRN!$C$2:$C$1048576,0)+$E34-1),MATCH(G$4,PRN!$B$2:$F$2,0)),"")</f>
        <v/>
      </c>
      <c r="H34" s="67" t="str">
        <f ca="1">IFERROR(INDEX(PRN!$B$2:$F$1048576,(MATCH('PRN Analysis'!$F$2,PRN!$C$2:$C$1048576,0)+$E34-1),MATCH(H$4,PRN!$B$2:$F$2,0)),"")</f>
        <v/>
      </c>
      <c r="J34" s="65" t="str">
        <f ca="1">IF(J33&lt;COUNTIF(PRN!C$3:C$999998,K$2),(J33+1),"")</f>
        <v/>
      </c>
      <c r="K34" s="66" t="str">
        <f ca="1">IFERROR(INDEX(PRN!$B$2:$F$1048576,(MATCH('PRN Analysis'!$K$2,PRN!$C$2:$C$1048576,0)+$J34-1),MATCH(K$4,PRN!$B$2:$F$2,0)),"")</f>
        <v/>
      </c>
      <c r="L34" s="66" t="str">
        <f ca="1">IFERROR(INDEX(PRN!$B$2:$F$1048576,(MATCH('PRN Analysis'!$K$2,PRN!$C$2:$C$1048576,0)+$J34-1),MATCH(L$4,PRN!$B$2:$F$2,0)),"")</f>
        <v/>
      </c>
      <c r="M34" s="67" t="str">
        <f ca="1">IFERROR(INDEX(PRN!$B$2:$F$1048576,(MATCH('PRN Analysis'!$K$2,PRN!$C$2:$C$1048576,0)+$J34-1),MATCH(M$4,PRN!$B$2:$F$2,0)),"")</f>
        <v/>
      </c>
      <c r="O34" s="65" t="str">
        <f ca="1">IF(O33&lt;COUNTIF(PRN!C$3:C$999998,P$2),(O33+1),"")</f>
        <v/>
      </c>
      <c r="P34" s="66" t="str">
        <f ca="1">IFERROR(INDEX(PRN!$B$2:$F$1048576,(MATCH('PRN Analysis'!$P$2,PRN!$C$2:$C$1048576,0)+$O34-1),MATCH(P$4,PRN!$B$2:$F$2,0)),"")</f>
        <v/>
      </c>
      <c r="Q34" s="66" t="str">
        <f ca="1">IFERROR(INDEX(PRN!$B$2:$F$1048576,(MATCH('PRN Analysis'!$P$2,PRN!$C$2:$C$1048576,0)+$O34-1),MATCH(Q$4,PRN!$B$2:$F$2,0)),"")</f>
        <v/>
      </c>
      <c r="R34" s="67" t="str">
        <f ca="1">IFERROR(INDEX(PRN!$B$2:$F$1048576,(MATCH('PRN Analysis'!$P$2,PRN!$C$2:$C$1048576,0)+$O34-1),MATCH(R$4,PRN!$B$2:$F$2,0)),"")</f>
        <v/>
      </c>
      <c r="T34" s="65" t="str">
        <f ca="1">IF(T33&lt;COUNTIF(PRN!M$3:M$999998,U$2),(T33+1),"")</f>
        <v/>
      </c>
      <c r="U34" s="66" t="str">
        <f ca="1">IFERROR(INDEX(PRN!$B$2:$F$1048576,(MATCH('PRN Analysis'!$U$2,PRN!$C$2:$C$1048576,0)+$T34-1),MATCH(U$4,PRN!$B$2:$F$2,0)),"")</f>
        <v/>
      </c>
      <c r="V34" s="66" t="str">
        <f ca="1">IFERROR(INDEX(PRN!$B$2:$F$1048576,(MATCH('PRN Analysis'!$U$2,PRN!$C$2:$C$1048576,0)+$T34-1),MATCH(V$4,PRN!$B$2:$F$2,0)),"")</f>
        <v/>
      </c>
      <c r="W34" s="66" t="str">
        <f ca="1">IFERROR(INDEX(PRN!$B$2:$F$1048576,(MATCH('PRN Analysis'!$U$2,PRN!$C$2:$C$1048576,0)+$T34-1),MATCH(W$4,PRN!$B$2:$F$2,0)),"")</f>
        <v/>
      </c>
      <c r="Y34" s="65" t="str">
        <f ca="1">IF(Y33&lt;COUNTIF(PRN!R$3:R$999998,Z$2),(Y33+1),"")</f>
        <v/>
      </c>
      <c r="Z34" s="66" t="str">
        <f ca="1">IFERROR(INDEX(PRN!$B$2:$F$1048576,(MATCH('PRN Analysis'!$U$2,PRN!$C$2:$C$1048576,0)+$T34-1),MATCH(Z$4,PRN!$B$2:$F$2,0)),"")</f>
        <v/>
      </c>
      <c r="AA34" s="66" t="str">
        <f ca="1">IFERROR(INDEX(PRN!$B$2:$F$1048576,(MATCH('PRN Analysis'!$U$2,PRN!$C$2:$C$1048576,0)+$T34-1),MATCH(AA$4,PRN!$B$2:$F$2,0)),"")</f>
        <v/>
      </c>
      <c r="AB34" s="66" t="str">
        <f ca="1">IFERROR(INDEX(PRN!$B$2:$F$1048576,(MATCH('PRN Analysis'!$U$2,PRN!$C$2:$C$1048576,0)+$T34-1),MATCH(AB$4,PRN!$B$2:$F$2,0)),"")</f>
        <v/>
      </c>
    </row>
    <row r="35" spans="5:28" ht="15.75" x14ac:dyDescent="0.25">
      <c r="E35" s="65" t="str">
        <f ca="1">IF(E34&lt;COUNTIF(PRN!C$3:C$999998,F$2),(E34+1),"")</f>
        <v/>
      </c>
      <c r="F35" s="66" t="str">
        <f ca="1">IFERROR(INDEX(PRN!$B$2:$F$1048576,(MATCH('PRN Analysis'!$F$2,PRN!$C$2:$C$1048576,0)+$E35-1),MATCH(F$4,PRN!$B$2:$F$2,0)),"")</f>
        <v/>
      </c>
      <c r="G35" s="66" t="str">
        <f ca="1">IFERROR(INDEX(PRN!$B$2:$F$1048576,(MATCH('PRN Analysis'!$F$2,PRN!$C$2:$C$1048576,0)+$E35-1),MATCH(G$4,PRN!$B$2:$F$2,0)),"")</f>
        <v/>
      </c>
      <c r="H35" s="67" t="str">
        <f ca="1">IFERROR(INDEX(PRN!$B$2:$F$1048576,(MATCH('PRN Analysis'!$F$2,PRN!$C$2:$C$1048576,0)+$E35-1),MATCH(H$4,PRN!$B$2:$F$2,0)),"")</f>
        <v/>
      </c>
      <c r="J35" s="65" t="str">
        <f ca="1">IF(J34&lt;COUNTIF(PRN!C$3:C$999998,K$2),(J34+1),"")</f>
        <v/>
      </c>
      <c r="K35" s="66" t="str">
        <f ca="1">IFERROR(INDEX(PRN!$B$2:$F$1048576,(MATCH('PRN Analysis'!$K$2,PRN!$C$2:$C$1048576,0)+$J35-1),MATCH(K$4,PRN!$B$2:$F$2,0)),"")</f>
        <v/>
      </c>
      <c r="L35" s="66" t="str">
        <f ca="1">IFERROR(INDEX(PRN!$B$2:$F$1048576,(MATCH('PRN Analysis'!$K$2,PRN!$C$2:$C$1048576,0)+$J35-1),MATCH(L$4,PRN!$B$2:$F$2,0)),"")</f>
        <v/>
      </c>
      <c r="M35" s="67" t="str">
        <f ca="1">IFERROR(INDEX(PRN!$B$2:$F$1048576,(MATCH('PRN Analysis'!$K$2,PRN!$C$2:$C$1048576,0)+$J35-1),MATCH(M$4,PRN!$B$2:$F$2,0)),"")</f>
        <v/>
      </c>
      <c r="O35" s="65" t="str">
        <f ca="1">IF(O34&lt;COUNTIF(PRN!C$3:C$999998,P$2),(O34+1),"")</f>
        <v/>
      </c>
      <c r="P35" s="66" t="str">
        <f ca="1">IFERROR(INDEX(PRN!$B$2:$F$1048576,(MATCH('PRN Analysis'!$P$2,PRN!$C$2:$C$1048576,0)+$O35-1),MATCH(P$4,PRN!$B$2:$F$2,0)),"")</f>
        <v/>
      </c>
      <c r="Q35" s="66" t="str">
        <f ca="1">IFERROR(INDEX(PRN!$B$2:$F$1048576,(MATCH('PRN Analysis'!$P$2,PRN!$C$2:$C$1048576,0)+$O35-1),MATCH(Q$4,PRN!$B$2:$F$2,0)),"")</f>
        <v/>
      </c>
      <c r="R35" s="67" t="str">
        <f ca="1">IFERROR(INDEX(PRN!$B$2:$F$1048576,(MATCH('PRN Analysis'!$P$2,PRN!$C$2:$C$1048576,0)+$O35-1),MATCH(R$4,PRN!$B$2:$F$2,0)),"")</f>
        <v/>
      </c>
      <c r="T35" s="65" t="str">
        <f ca="1">IF(T34&lt;COUNTIF(PRN!M$3:M$999998,U$2),(T34+1),"")</f>
        <v/>
      </c>
      <c r="U35" s="66" t="str">
        <f ca="1">IFERROR(INDEX(PRN!$B$2:$F$1048576,(MATCH('PRN Analysis'!$U$2,PRN!$C$2:$C$1048576,0)+$T35-1),MATCH(U$4,PRN!$B$2:$F$2,0)),"")</f>
        <v/>
      </c>
      <c r="V35" s="66" t="str">
        <f ca="1">IFERROR(INDEX(PRN!$B$2:$F$1048576,(MATCH('PRN Analysis'!$U$2,PRN!$C$2:$C$1048576,0)+$T35-1),MATCH(V$4,PRN!$B$2:$F$2,0)),"")</f>
        <v/>
      </c>
      <c r="W35" s="66" t="str">
        <f ca="1">IFERROR(INDEX(PRN!$B$2:$F$1048576,(MATCH('PRN Analysis'!$U$2,PRN!$C$2:$C$1048576,0)+$T35-1),MATCH(W$4,PRN!$B$2:$F$2,0)),"")</f>
        <v/>
      </c>
      <c r="Y35" s="65" t="str">
        <f ca="1">IF(Y34&lt;COUNTIF(PRN!R$3:R$999998,Z$2),(Y34+1),"")</f>
        <v/>
      </c>
      <c r="Z35" s="66" t="str">
        <f ca="1">IFERROR(INDEX(PRN!$B$2:$F$1048576,(MATCH('PRN Analysis'!$U$2,PRN!$C$2:$C$1048576,0)+$T35-1),MATCH(Z$4,PRN!$B$2:$F$2,0)),"")</f>
        <v/>
      </c>
      <c r="AA35" s="66" t="str">
        <f ca="1">IFERROR(INDEX(PRN!$B$2:$F$1048576,(MATCH('PRN Analysis'!$U$2,PRN!$C$2:$C$1048576,0)+$T35-1),MATCH(AA$4,PRN!$B$2:$F$2,0)),"")</f>
        <v/>
      </c>
      <c r="AB35" s="66" t="str">
        <f ca="1">IFERROR(INDEX(PRN!$B$2:$F$1048576,(MATCH('PRN Analysis'!$U$2,PRN!$C$2:$C$1048576,0)+$T35-1),MATCH(AB$4,PRN!$B$2:$F$2,0)),"")</f>
        <v/>
      </c>
    </row>
    <row r="36" spans="5:28" ht="15.75" x14ac:dyDescent="0.25">
      <c r="E36" s="65" t="str">
        <f ca="1">IF(E35&lt;COUNTIF(PRN!C$3:C$999998,F$2),(E35+1),"")</f>
        <v/>
      </c>
      <c r="F36" s="66" t="str">
        <f ca="1">IFERROR(INDEX(PRN!$B$2:$F$1048576,(MATCH('PRN Analysis'!$F$2,PRN!$C$2:$C$1048576,0)+$E36-1),MATCH(F$4,PRN!$B$2:$F$2,0)),"")</f>
        <v/>
      </c>
      <c r="G36" s="66" t="str">
        <f ca="1">IFERROR(INDEX(PRN!$B$2:$F$1048576,(MATCH('PRN Analysis'!$F$2,PRN!$C$2:$C$1048576,0)+$E36-1),MATCH(G$4,PRN!$B$2:$F$2,0)),"")</f>
        <v/>
      </c>
      <c r="H36" s="67" t="str">
        <f ca="1">IFERROR(INDEX(PRN!$B$2:$F$1048576,(MATCH('PRN Analysis'!$F$2,PRN!$C$2:$C$1048576,0)+$E36-1),MATCH(H$4,PRN!$B$2:$F$2,0)),"")</f>
        <v/>
      </c>
      <c r="J36" s="65" t="str">
        <f ca="1">IF(J35&lt;COUNTIF(PRN!C$3:C$999998,K$2),(J35+1),"")</f>
        <v/>
      </c>
      <c r="K36" s="66" t="str">
        <f ca="1">IFERROR(INDEX(PRN!$B$2:$F$1048576,(MATCH('PRN Analysis'!$K$2,PRN!$C$2:$C$1048576,0)+$J36-1),MATCH(K$4,PRN!$B$2:$F$2,0)),"")</f>
        <v/>
      </c>
      <c r="L36" s="66" t="str">
        <f ca="1">IFERROR(INDEX(PRN!$B$2:$F$1048576,(MATCH('PRN Analysis'!$K$2,PRN!$C$2:$C$1048576,0)+$J36-1),MATCH(L$4,PRN!$B$2:$F$2,0)),"")</f>
        <v/>
      </c>
      <c r="M36" s="67" t="str">
        <f ca="1">IFERROR(INDEX(PRN!$B$2:$F$1048576,(MATCH('PRN Analysis'!$K$2,PRN!$C$2:$C$1048576,0)+$J36-1),MATCH(M$4,PRN!$B$2:$F$2,0)),"")</f>
        <v/>
      </c>
      <c r="O36" s="65" t="str">
        <f ca="1">IF(O35&lt;COUNTIF(PRN!C$3:C$999998,P$2),(O35+1),"")</f>
        <v/>
      </c>
      <c r="P36" s="66" t="str">
        <f ca="1">IFERROR(INDEX(PRN!$B$2:$F$1048576,(MATCH('PRN Analysis'!$P$2,PRN!$C$2:$C$1048576,0)+$O36-1),MATCH(P$4,PRN!$B$2:$F$2,0)),"")</f>
        <v/>
      </c>
      <c r="Q36" s="66" t="str">
        <f ca="1">IFERROR(INDEX(PRN!$B$2:$F$1048576,(MATCH('PRN Analysis'!$P$2,PRN!$C$2:$C$1048576,0)+$O36-1),MATCH(Q$4,PRN!$B$2:$F$2,0)),"")</f>
        <v/>
      </c>
      <c r="R36" s="67" t="str">
        <f ca="1">IFERROR(INDEX(PRN!$B$2:$F$1048576,(MATCH('PRN Analysis'!$P$2,PRN!$C$2:$C$1048576,0)+$O36-1),MATCH(R$4,PRN!$B$2:$F$2,0)),"")</f>
        <v/>
      </c>
      <c r="T36" s="65" t="str">
        <f ca="1">IF(T35&lt;COUNTIF(PRN!M$3:M$999998,U$2),(T35+1),"")</f>
        <v/>
      </c>
      <c r="U36" s="66" t="str">
        <f ca="1">IFERROR(INDEX(PRN!$B$2:$F$1048576,(MATCH('PRN Analysis'!$U$2,PRN!$C$2:$C$1048576,0)+$T36-1),MATCH(U$4,PRN!$B$2:$F$2,0)),"")</f>
        <v/>
      </c>
      <c r="V36" s="66" t="str">
        <f ca="1">IFERROR(INDEX(PRN!$B$2:$F$1048576,(MATCH('PRN Analysis'!$U$2,PRN!$C$2:$C$1048576,0)+$T36-1),MATCH(V$4,PRN!$B$2:$F$2,0)),"")</f>
        <v/>
      </c>
      <c r="W36" s="66" t="str">
        <f ca="1">IFERROR(INDEX(PRN!$B$2:$F$1048576,(MATCH('PRN Analysis'!$U$2,PRN!$C$2:$C$1048576,0)+$T36-1),MATCH(W$4,PRN!$B$2:$F$2,0)),"")</f>
        <v/>
      </c>
      <c r="Y36" s="65" t="str">
        <f ca="1">IF(Y35&lt;COUNTIF(PRN!R$3:R$999998,Z$2),(Y35+1),"")</f>
        <v/>
      </c>
      <c r="Z36" s="66" t="str">
        <f ca="1">IFERROR(INDEX(PRN!$B$2:$F$1048576,(MATCH('PRN Analysis'!$U$2,PRN!$C$2:$C$1048576,0)+$T36-1),MATCH(Z$4,PRN!$B$2:$F$2,0)),"")</f>
        <v/>
      </c>
      <c r="AA36" s="66" t="str">
        <f ca="1">IFERROR(INDEX(PRN!$B$2:$F$1048576,(MATCH('PRN Analysis'!$U$2,PRN!$C$2:$C$1048576,0)+$T36-1),MATCH(AA$4,PRN!$B$2:$F$2,0)),"")</f>
        <v/>
      </c>
      <c r="AB36" s="66" t="str">
        <f ca="1">IFERROR(INDEX(PRN!$B$2:$F$1048576,(MATCH('PRN Analysis'!$U$2,PRN!$C$2:$C$1048576,0)+$T36-1),MATCH(AB$4,PRN!$B$2:$F$2,0)),"")</f>
        <v/>
      </c>
    </row>
    <row r="37" spans="5:28" ht="15.75" x14ac:dyDescent="0.25">
      <c r="E37" s="65" t="str">
        <f ca="1">IF(E36&lt;COUNTIF(PRN!C$3:C$999998,F$2),(E36+1),"")</f>
        <v/>
      </c>
      <c r="F37" s="66" t="str">
        <f ca="1">IFERROR(INDEX(PRN!$B$2:$F$1048576,(MATCH('PRN Analysis'!$F$2,PRN!$C$2:$C$1048576,0)+$E37-1),MATCH(F$4,PRN!$B$2:$F$2,0)),"")</f>
        <v/>
      </c>
      <c r="G37" s="66" t="str">
        <f ca="1">IFERROR(INDEX(PRN!$B$2:$F$1048576,(MATCH('PRN Analysis'!$F$2,PRN!$C$2:$C$1048576,0)+$E37-1),MATCH(G$4,PRN!$B$2:$F$2,0)),"")</f>
        <v/>
      </c>
      <c r="H37" s="67" t="str">
        <f ca="1">IFERROR(INDEX(PRN!$B$2:$F$1048576,(MATCH('PRN Analysis'!$F$2,PRN!$C$2:$C$1048576,0)+$E37-1),MATCH(H$4,PRN!$B$2:$F$2,0)),"")</f>
        <v/>
      </c>
      <c r="J37" s="65" t="str">
        <f ca="1">IF(J36&lt;COUNTIF(PRN!C$3:C$999998,K$2),(J36+1),"")</f>
        <v/>
      </c>
      <c r="K37" s="66" t="str">
        <f ca="1">IFERROR(INDEX(PRN!$B$2:$F$1048576,(MATCH('PRN Analysis'!$K$2,PRN!$C$2:$C$1048576,0)+$J37-1),MATCH(K$4,PRN!$B$2:$F$2,0)),"")</f>
        <v/>
      </c>
      <c r="L37" s="66" t="str">
        <f ca="1">IFERROR(INDEX(PRN!$B$2:$F$1048576,(MATCH('PRN Analysis'!$K$2,PRN!$C$2:$C$1048576,0)+$J37-1),MATCH(L$4,PRN!$B$2:$F$2,0)),"")</f>
        <v/>
      </c>
      <c r="M37" s="67" t="str">
        <f ca="1">IFERROR(INDEX(PRN!$B$2:$F$1048576,(MATCH('PRN Analysis'!$K$2,PRN!$C$2:$C$1048576,0)+$J37-1),MATCH(M$4,PRN!$B$2:$F$2,0)),"")</f>
        <v/>
      </c>
      <c r="O37" s="65" t="str">
        <f ca="1">IF(O36&lt;COUNTIF(PRN!C$3:C$999998,P$2),(O36+1),"")</f>
        <v/>
      </c>
      <c r="P37" s="66" t="str">
        <f ca="1">IFERROR(INDEX(PRN!$B$2:$F$1048576,(MATCH('PRN Analysis'!$P$2,PRN!$C$2:$C$1048576,0)+$O37-1),MATCH(P$4,PRN!$B$2:$F$2,0)),"")</f>
        <v/>
      </c>
      <c r="Q37" s="66" t="str">
        <f ca="1">IFERROR(INDEX(PRN!$B$2:$F$1048576,(MATCH('PRN Analysis'!$P$2,PRN!$C$2:$C$1048576,0)+$O37-1),MATCH(Q$4,PRN!$B$2:$F$2,0)),"")</f>
        <v/>
      </c>
      <c r="R37" s="67" t="str">
        <f ca="1">IFERROR(INDEX(PRN!$B$2:$F$1048576,(MATCH('PRN Analysis'!$P$2,PRN!$C$2:$C$1048576,0)+$O37-1),MATCH(R$4,PRN!$B$2:$F$2,0)),"")</f>
        <v/>
      </c>
      <c r="T37" s="65" t="str">
        <f ca="1">IF(T36&lt;COUNTIF(PRN!M$3:M$999998,U$2),(T36+1),"")</f>
        <v/>
      </c>
      <c r="U37" s="66" t="str">
        <f ca="1">IFERROR(INDEX(PRN!$B$2:$F$1048576,(MATCH('PRN Analysis'!$U$2,PRN!$C$2:$C$1048576,0)+$T37-1),MATCH(U$4,PRN!$B$2:$F$2,0)),"")</f>
        <v/>
      </c>
      <c r="V37" s="66" t="str">
        <f ca="1">IFERROR(INDEX(PRN!$B$2:$F$1048576,(MATCH('PRN Analysis'!$U$2,PRN!$C$2:$C$1048576,0)+$T37-1),MATCH(V$4,PRN!$B$2:$F$2,0)),"")</f>
        <v/>
      </c>
      <c r="W37" s="66" t="str">
        <f ca="1">IFERROR(INDEX(PRN!$B$2:$F$1048576,(MATCH('PRN Analysis'!$U$2,PRN!$C$2:$C$1048576,0)+$T37-1),MATCH(W$4,PRN!$B$2:$F$2,0)),"")</f>
        <v/>
      </c>
      <c r="Y37" s="65" t="str">
        <f ca="1">IF(Y36&lt;COUNTIF(PRN!R$3:R$999998,Z$2),(Y36+1),"")</f>
        <v/>
      </c>
      <c r="Z37" s="66" t="str">
        <f ca="1">IFERROR(INDEX(PRN!$B$2:$F$1048576,(MATCH('PRN Analysis'!$U$2,PRN!$C$2:$C$1048576,0)+$T37-1),MATCH(Z$4,PRN!$B$2:$F$2,0)),"")</f>
        <v/>
      </c>
      <c r="AA37" s="66" t="str">
        <f ca="1">IFERROR(INDEX(PRN!$B$2:$F$1048576,(MATCH('PRN Analysis'!$U$2,PRN!$C$2:$C$1048576,0)+$T37-1),MATCH(AA$4,PRN!$B$2:$F$2,0)),"")</f>
        <v/>
      </c>
      <c r="AB37" s="66" t="str">
        <f ca="1">IFERROR(INDEX(PRN!$B$2:$F$1048576,(MATCH('PRN Analysis'!$U$2,PRN!$C$2:$C$1048576,0)+$T37-1),MATCH(AB$4,PRN!$B$2:$F$2,0)),"")</f>
        <v/>
      </c>
    </row>
    <row r="38" spans="5:28" ht="15.75" x14ac:dyDescent="0.25">
      <c r="E38" s="65" t="str">
        <f ca="1">IF(E37&lt;COUNTIF(PRN!C$3:C$999998,F$2),(E37+1),"")</f>
        <v/>
      </c>
      <c r="F38" s="66" t="str">
        <f ca="1">IFERROR(INDEX(PRN!$B$2:$F$1048576,(MATCH('PRN Analysis'!$F$2,PRN!$C$2:$C$1048576,0)+$E38-1),MATCH(F$4,PRN!$B$2:$F$2,0)),"")</f>
        <v/>
      </c>
      <c r="G38" s="66" t="str">
        <f ca="1">IFERROR(INDEX(PRN!$B$2:$F$1048576,(MATCH('PRN Analysis'!$F$2,PRN!$C$2:$C$1048576,0)+$E38-1),MATCH(G$4,PRN!$B$2:$F$2,0)),"")</f>
        <v/>
      </c>
      <c r="H38" s="67" t="str">
        <f ca="1">IFERROR(INDEX(PRN!$B$2:$F$1048576,(MATCH('PRN Analysis'!$F$2,PRN!$C$2:$C$1048576,0)+$E38-1),MATCH(H$4,PRN!$B$2:$F$2,0)),"")</f>
        <v/>
      </c>
      <c r="J38" s="65" t="str">
        <f ca="1">IF(J37&lt;COUNTIF(PRN!C$3:C$999998,K$2),(J37+1),"")</f>
        <v/>
      </c>
      <c r="K38" s="66" t="str">
        <f ca="1">IFERROR(INDEX(PRN!$B$2:$F$1048576,(MATCH('PRN Analysis'!$K$2,PRN!$C$2:$C$1048576,0)+$J38-1),MATCH(K$4,PRN!$B$2:$F$2,0)),"")</f>
        <v/>
      </c>
      <c r="L38" s="66" t="str">
        <f ca="1">IFERROR(INDEX(PRN!$B$2:$F$1048576,(MATCH('PRN Analysis'!$K$2,PRN!$C$2:$C$1048576,0)+$J38-1),MATCH(L$4,PRN!$B$2:$F$2,0)),"")</f>
        <v/>
      </c>
      <c r="M38" s="67" t="str">
        <f ca="1">IFERROR(INDEX(PRN!$B$2:$F$1048576,(MATCH('PRN Analysis'!$K$2,PRN!$C$2:$C$1048576,0)+$J38-1),MATCH(M$4,PRN!$B$2:$F$2,0)),"")</f>
        <v/>
      </c>
      <c r="O38" s="65" t="str">
        <f ca="1">IF(O37&lt;COUNTIF(PRN!C$3:C$999998,P$2),(O37+1),"")</f>
        <v/>
      </c>
      <c r="P38" s="66" t="str">
        <f ca="1">IFERROR(INDEX(PRN!$B$2:$F$1048576,(MATCH('PRN Analysis'!$P$2,PRN!$C$2:$C$1048576,0)+$O38-1),MATCH(P$4,PRN!$B$2:$F$2,0)),"")</f>
        <v/>
      </c>
      <c r="Q38" s="66" t="str">
        <f ca="1">IFERROR(INDEX(PRN!$B$2:$F$1048576,(MATCH('PRN Analysis'!$P$2,PRN!$C$2:$C$1048576,0)+$O38-1),MATCH(Q$4,PRN!$B$2:$F$2,0)),"")</f>
        <v/>
      </c>
      <c r="R38" s="67" t="str">
        <f ca="1">IFERROR(INDEX(PRN!$B$2:$F$1048576,(MATCH('PRN Analysis'!$P$2,PRN!$C$2:$C$1048576,0)+$O38-1),MATCH(R$4,PRN!$B$2:$F$2,0)),"")</f>
        <v/>
      </c>
      <c r="T38" s="65" t="str">
        <f ca="1">IF(T37&lt;COUNTIF(PRN!M$3:M$999998,U$2),(T37+1),"")</f>
        <v/>
      </c>
      <c r="U38" s="66" t="str">
        <f ca="1">IFERROR(INDEX(PRN!$B$2:$F$1048576,(MATCH('PRN Analysis'!$U$2,PRN!$C$2:$C$1048576,0)+$T38-1),MATCH(U$4,PRN!$B$2:$F$2,0)),"")</f>
        <v/>
      </c>
      <c r="V38" s="66" t="str">
        <f ca="1">IFERROR(INDEX(PRN!$B$2:$F$1048576,(MATCH('PRN Analysis'!$U$2,PRN!$C$2:$C$1048576,0)+$T38-1),MATCH(V$4,PRN!$B$2:$F$2,0)),"")</f>
        <v/>
      </c>
      <c r="W38" s="66" t="str">
        <f ca="1">IFERROR(INDEX(PRN!$B$2:$F$1048576,(MATCH('PRN Analysis'!$U$2,PRN!$C$2:$C$1048576,0)+$T38-1),MATCH(W$4,PRN!$B$2:$F$2,0)),"")</f>
        <v/>
      </c>
      <c r="Y38" s="65" t="str">
        <f ca="1">IF(Y37&lt;COUNTIF(PRN!R$3:R$999998,Z$2),(Y37+1),"")</f>
        <v/>
      </c>
      <c r="Z38" s="66" t="str">
        <f ca="1">IFERROR(INDEX(PRN!$B$2:$F$1048576,(MATCH('PRN Analysis'!$U$2,PRN!$C$2:$C$1048576,0)+$T38-1),MATCH(Z$4,PRN!$B$2:$F$2,0)),"")</f>
        <v/>
      </c>
      <c r="AA38" s="66" t="str">
        <f ca="1">IFERROR(INDEX(PRN!$B$2:$F$1048576,(MATCH('PRN Analysis'!$U$2,PRN!$C$2:$C$1048576,0)+$T38-1),MATCH(AA$4,PRN!$B$2:$F$2,0)),"")</f>
        <v/>
      </c>
      <c r="AB38" s="66" t="str">
        <f ca="1">IFERROR(INDEX(PRN!$B$2:$F$1048576,(MATCH('PRN Analysis'!$U$2,PRN!$C$2:$C$1048576,0)+$T38-1),MATCH(AB$4,PRN!$B$2:$F$2,0)),"")</f>
        <v/>
      </c>
    </row>
    <row r="39" spans="5:28" ht="15.75" x14ac:dyDescent="0.25">
      <c r="E39" s="65" t="str">
        <f ca="1">IF(E38&lt;COUNTIF(PRN!C$3:C$999998,F$2),(E38+1),"")</f>
        <v/>
      </c>
      <c r="F39" s="66" t="str">
        <f ca="1">IFERROR(INDEX(PRN!$B$2:$F$1048576,(MATCH('PRN Analysis'!$F$2,PRN!$C$2:$C$1048576,0)+$E39-1),MATCH(F$4,PRN!$B$2:$F$2,0)),"")</f>
        <v/>
      </c>
      <c r="G39" s="66" t="str">
        <f ca="1">IFERROR(INDEX(PRN!$B$2:$F$1048576,(MATCH('PRN Analysis'!$F$2,PRN!$C$2:$C$1048576,0)+$E39-1),MATCH(G$4,PRN!$B$2:$F$2,0)),"")</f>
        <v/>
      </c>
      <c r="H39" s="67" t="str">
        <f ca="1">IFERROR(INDEX(PRN!$B$2:$F$1048576,(MATCH('PRN Analysis'!$F$2,PRN!$C$2:$C$1048576,0)+$E39-1),MATCH(H$4,PRN!$B$2:$F$2,0)),"")</f>
        <v/>
      </c>
      <c r="J39" s="65" t="str">
        <f ca="1">IF(J38&lt;COUNTIF(PRN!C$3:C$999998,K$2),(J38+1),"")</f>
        <v/>
      </c>
      <c r="K39" s="66" t="str">
        <f ca="1">IFERROR(INDEX(PRN!$B$2:$F$1048576,(MATCH('PRN Analysis'!$K$2,PRN!$C$2:$C$1048576,0)+$J39-1),MATCH(K$4,PRN!$B$2:$F$2,0)),"")</f>
        <v/>
      </c>
      <c r="L39" s="66" t="str">
        <f ca="1">IFERROR(INDEX(PRN!$B$2:$F$1048576,(MATCH('PRN Analysis'!$K$2,PRN!$C$2:$C$1048576,0)+$J39-1),MATCH(L$4,PRN!$B$2:$F$2,0)),"")</f>
        <v/>
      </c>
      <c r="M39" s="67" t="str">
        <f ca="1">IFERROR(INDEX(PRN!$B$2:$F$1048576,(MATCH('PRN Analysis'!$K$2,PRN!$C$2:$C$1048576,0)+$J39-1),MATCH(M$4,PRN!$B$2:$F$2,0)),"")</f>
        <v/>
      </c>
      <c r="O39" s="65" t="str">
        <f ca="1">IF(O38&lt;COUNTIF(PRN!C$3:C$999998,P$2),(O38+1),"")</f>
        <v/>
      </c>
      <c r="P39" s="66" t="str">
        <f ca="1">IFERROR(INDEX(PRN!$B$2:$F$1048576,(MATCH('PRN Analysis'!$P$2,PRN!$C$2:$C$1048576,0)+$O39-1),MATCH(P$4,PRN!$B$2:$F$2,0)),"")</f>
        <v/>
      </c>
      <c r="Q39" s="66" t="str">
        <f ca="1">IFERROR(INDEX(PRN!$B$2:$F$1048576,(MATCH('PRN Analysis'!$P$2,PRN!$C$2:$C$1048576,0)+$O39-1),MATCH(Q$4,PRN!$B$2:$F$2,0)),"")</f>
        <v/>
      </c>
      <c r="R39" s="67" t="str">
        <f ca="1">IFERROR(INDEX(PRN!$B$2:$F$1048576,(MATCH('PRN Analysis'!$P$2,PRN!$C$2:$C$1048576,0)+$O39-1),MATCH(R$4,PRN!$B$2:$F$2,0)),"")</f>
        <v/>
      </c>
      <c r="T39" s="65" t="str">
        <f ca="1">IF(T38&lt;COUNTIF(PRN!M$3:M$999998,U$2),(T38+1),"")</f>
        <v/>
      </c>
      <c r="U39" s="66" t="str">
        <f ca="1">IFERROR(INDEX(PRN!$B$2:$F$1048576,(MATCH('PRN Analysis'!$U$2,PRN!$C$2:$C$1048576,0)+$T39-1),MATCH(U$4,PRN!$B$2:$F$2,0)),"")</f>
        <v/>
      </c>
      <c r="V39" s="66" t="str">
        <f ca="1">IFERROR(INDEX(PRN!$B$2:$F$1048576,(MATCH('PRN Analysis'!$U$2,PRN!$C$2:$C$1048576,0)+$T39-1),MATCH(V$4,PRN!$B$2:$F$2,0)),"")</f>
        <v/>
      </c>
      <c r="W39" s="66" t="str">
        <f ca="1">IFERROR(INDEX(PRN!$B$2:$F$1048576,(MATCH('PRN Analysis'!$U$2,PRN!$C$2:$C$1048576,0)+$T39-1),MATCH(W$4,PRN!$B$2:$F$2,0)),"")</f>
        <v/>
      </c>
      <c r="Y39" s="65" t="str">
        <f ca="1">IF(Y38&lt;COUNTIF(PRN!R$3:R$999998,Z$2),(Y38+1),"")</f>
        <v/>
      </c>
      <c r="Z39" s="66" t="str">
        <f ca="1">IFERROR(INDEX(PRN!$B$2:$F$1048576,(MATCH('PRN Analysis'!$U$2,PRN!$C$2:$C$1048576,0)+$T39-1),MATCH(Z$4,PRN!$B$2:$F$2,0)),"")</f>
        <v/>
      </c>
      <c r="AA39" s="66" t="str">
        <f ca="1">IFERROR(INDEX(PRN!$B$2:$F$1048576,(MATCH('PRN Analysis'!$U$2,PRN!$C$2:$C$1048576,0)+$T39-1),MATCH(AA$4,PRN!$B$2:$F$2,0)),"")</f>
        <v/>
      </c>
      <c r="AB39" s="66" t="str">
        <f ca="1">IFERROR(INDEX(PRN!$B$2:$F$1048576,(MATCH('PRN Analysis'!$U$2,PRN!$C$2:$C$1048576,0)+$T39-1),MATCH(AB$4,PRN!$B$2:$F$2,0)),"")</f>
        <v/>
      </c>
    </row>
    <row r="40" spans="5:28" ht="15.75" x14ac:dyDescent="0.25">
      <c r="E40" s="65" t="str">
        <f ca="1">IF(E39&lt;COUNTIF(PRN!C$3:C$999998,F$2),(E39+1),"")</f>
        <v/>
      </c>
      <c r="F40" s="66" t="str">
        <f ca="1">IFERROR(INDEX(PRN!$B$2:$F$1048576,(MATCH('PRN Analysis'!$F$2,PRN!$C$2:$C$1048576,0)+$E40-1),MATCH(F$4,PRN!$B$2:$F$2,0)),"")</f>
        <v/>
      </c>
      <c r="G40" s="66" t="str">
        <f ca="1">IFERROR(INDEX(PRN!$B$2:$F$1048576,(MATCH('PRN Analysis'!$F$2,PRN!$C$2:$C$1048576,0)+$E40-1),MATCH(G$4,PRN!$B$2:$F$2,0)),"")</f>
        <v/>
      </c>
      <c r="H40" s="67" t="str">
        <f ca="1">IFERROR(INDEX(PRN!$B$2:$F$1048576,(MATCH('PRN Analysis'!$F$2,PRN!$C$2:$C$1048576,0)+$E40-1),MATCH(H$4,PRN!$B$2:$F$2,0)),"")</f>
        <v/>
      </c>
      <c r="J40" s="65" t="str">
        <f ca="1">IF(J39&lt;COUNTIF(PRN!C$3:C$999998,K$2),(J39+1),"")</f>
        <v/>
      </c>
      <c r="K40" s="66" t="str">
        <f ca="1">IFERROR(INDEX(PRN!$B$2:$F$1048576,(MATCH('PRN Analysis'!$K$2,PRN!$C$2:$C$1048576,0)+$J40-1),MATCH(K$4,PRN!$B$2:$F$2,0)),"")</f>
        <v/>
      </c>
      <c r="L40" s="66" t="str">
        <f ca="1">IFERROR(INDEX(PRN!$B$2:$F$1048576,(MATCH('PRN Analysis'!$K$2,PRN!$C$2:$C$1048576,0)+$J40-1),MATCH(L$4,PRN!$B$2:$F$2,0)),"")</f>
        <v/>
      </c>
      <c r="M40" s="67" t="str">
        <f ca="1">IFERROR(INDEX(PRN!$B$2:$F$1048576,(MATCH('PRN Analysis'!$K$2,PRN!$C$2:$C$1048576,0)+$J40-1),MATCH(M$4,PRN!$B$2:$F$2,0)),"")</f>
        <v/>
      </c>
      <c r="O40" s="65" t="str">
        <f ca="1">IF(O39&lt;COUNTIF(PRN!C$3:C$999998,P$2),(O39+1),"")</f>
        <v/>
      </c>
      <c r="P40" s="66" t="str">
        <f ca="1">IFERROR(INDEX(PRN!$B$2:$F$1048576,(MATCH('PRN Analysis'!$P$2,PRN!$C$2:$C$1048576,0)+$O40-1),MATCH(P$4,PRN!$B$2:$F$2,0)),"")</f>
        <v/>
      </c>
      <c r="Q40" s="66" t="str">
        <f ca="1">IFERROR(INDEX(PRN!$B$2:$F$1048576,(MATCH('PRN Analysis'!$P$2,PRN!$C$2:$C$1048576,0)+$O40-1),MATCH(Q$4,PRN!$B$2:$F$2,0)),"")</f>
        <v/>
      </c>
      <c r="R40" s="67" t="str">
        <f ca="1">IFERROR(INDEX(PRN!$B$2:$F$1048576,(MATCH('PRN Analysis'!$P$2,PRN!$C$2:$C$1048576,0)+$O40-1),MATCH(R$4,PRN!$B$2:$F$2,0)),"")</f>
        <v/>
      </c>
      <c r="T40" s="65" t="str">
        <f ca="1">IF(T39&lt;COUNTIF(PRN!M$3:M$999998,U$2),(T39+1),"")</f>
        <v/>
      </c>
      <c r="U40" s="66" t="str">
        <f ca="1">IFERROR(INDEX(PRN!$B$2:$F$1048576,(MATCH('PRN Analysis'!$U$2,PRN!$C$2:$C$1048576,0)+$T40-1),MATCH(U$4,PRN!$B$2:$F$2,0)),"")</f>
        <v/>
      </c>
      <c r="V40" s="66" t="str">
        <f ca="1">IFERROR(INDEX(PRN!$B$2:$F$1048576,(MATCH('PRN Analysis'!$U$2,PRN!$C$2:$C$1048576,0)+$T40-1),MATCH(V$4,PRN!$B$2:$F$2,0)),"")</f>
        <v/>
      </c>
      <c r="W40" s="66" t="str">
        <f ca="1">IFERROR(INDEX(PRN!$B$2:$F$1048576,(MATCH('PRN Analysis'!$U$2,PRN!$C$2:$C$1048576,0)+$T40-1),MATCH(W$4,PRN!$B$2:$F$2,0)),"")</f>
        <v/>
      </c>
      <c r="Y40" s="65" t="str">
        <f ca="1">IF(Y39&lt;COUNTIF(PRN!R$3:R$999998,Z$2),(Y39+1),"")</f>
        <v/>
      </c>
      <c r="Z40" s="66" t="str">
        <f ca="1">IFERROR(INDEX(PRN!$B$2:$F$1048576,(MATCH('PRN Analysis'!$U$2,PRN!$C$2:$C$1048576,0)+$T40-1),MATCH(Z$4,PRN!$B$2:$F$2,0)),"")</f>
        <v/>
      </c>
      <c r="AA40" s="66" t="str">
        <f ca="1">IFERROR(INDEX(PRN!$B$2:$F$1048576,(MATCH('PRN Analysis'!$U$2,PRN!$C$2:$C$1048576,0)+$T40-1),MATCH(AA$4,PRN!$B$2:$F$2,0)),"")</f>
        <v/>
      </c>
      <c r="AB40" s="66" t="str">
        <f ca="1">IFERROR(INDEX(PRN!$B$2:$F$1048576,(MATCH('PRN Analysis'!$U$2,PRN!$C$2:$C$1048576,0)+$T40-1),MATCH(AB$4,PRN!$B$2:$F$2,0)),"")</f>
        <v/>
      </c>
    </row>
    <row r="41" spans="5:28" ht="15.75" x14ac:dyDescent="0.25">
      <c r="E41" s="65" t="str">
        <f ca="1">IF(E40&lt;COUNTIF(PRN!C$3:C$999998,F$2),(E40+1),"")</f>
        <v/>
      </c>
      <c r="F41" s="66" t="str">
        <f ca="1">IFERROR(INDEX(PRN!$B$2:$F$1048576,(MATCH('PRN Analysis'!$F$2,PRN!$C$2:$C$1048576,0)+$E41-1),MATCH(F$4,PRN!$B$2:$F$2,0)),"")</f>
        <v/>
      </c>
      <c r="G41" s="66" t="str">
        <f ca="1">IFERROR(INDEX(PRN!$B$2:$F$1048576,(MATCH('PRN Analysis'!$F$2,PRN!$C$2:$C$1048576,0)+$E41-1),MATCH(G$4,PRN!$B$2:$F$2,0)),"")</f>
        <v/>
      </c>
      <c r="H41" s="67" t="str">
        <f ca="1">IFERROR(INDEX(PRN!$B$2:$F$1048576,(MATCH('PRN Analysis'!$F$2,PRN!$C$2:$C$1048576,0)+$E41-1),MATCH(H$4,PRN!$B$2:$F$2,0)),"")</f>
        <v/>
      </c>
      <c r="J41" s="65" t="str">
        <f ca="1">IF(J40&lt;COUNTIF(PRN!C$3:C$999998,K$2),(J40+1),"")</f>
        <v/>
      </c>
      <c r="K41" s="66" t="str">
        <f ca="1">IFERROR(INDEX(PRN!$B$2:$F$1048576,(MATCH('PRN Analysis'!$K$2,PRN!$C$2:$C$1048576,0)+$J41-1),MATCH(K$4,PRN!$B$2:$F$2,0)),"")</f>
        <v/>
      </c>
      <c r="L41" s="66" t="str">
        <f ca="1">IFERROR(INDEX(PRN!$B$2:$F$1048576,(MATCH('PRN Analysis'!$K$2,PRN!$C$2:$C$1048576,0)+$J41-1),MATCH(L$4,PRN!$B$2:$F$2,0)),"")</f>
        <v/>
      </c>
      <c r="M41" s="67" t="str">
        <f ca="1">IFERROR(INDEX(PRN!$B$2:$F$1048576,(MATCH('PRN Analysis'!$K$2,PRN!$C$2:$C$1048576,0)+$J41-1),MATCH(M$4,PRN!$B$2:$F$2,0)),"")</f>
        <v/>
      </c>
      <c r="O41" s="65" t="str">
        <f ca="1">IF(O40&lt;COUNTIF(PRN!C$3:C$999998,P$2),(O40+1),"")</f>
        <v/>
      </c>
      <c r="P41" s="66" t="str">
        <f ca="1">IFERROR(INDEX(PRN!$B$2:$F$1048576,(MATCH('PRN Analysis'!$P$2,PRN!$C$2:$C$1048576,0)+$O41-1),MATCH(P$4,PRN!$B$2:$F$2,0)),"")</f>
        <v/>
      </c>
      <c r="Q41" s="66" t="str">
        <f ca="1">IFERROR(INDEX(PRN!$B$2:$F$1048576,(MATCH('PRN Analysis'!$P$2,PRN!$C$2:$C$1048576,0)+$O41-1),MATCH(Q$4,PRN!$B$2:$F$2,0)),"")</f>
        <v/>
      </c>
      <c r="R41" s="67" t="str">
        <f ca="1">IFERROR(INDEX(PRN!$B$2:$F$1048576,(MATCH('PRN Analysis'!$P$2,PRN!$C$2:$C$1048576,0)+$O41-1),MATCH(R$4,PRN!$B$2:$F$2,0)),"")</f>
        <v/>
      </c>
      <c r="T41" s="65" t="str">
        <f ca="1">IF(T40&lt;COUNTIF(PRN!M$3:M$999998,U$2),(T40+1),"")</f>
        <v/>
      </c>
      <c r="U41" s="66" t="str">
        <f ca="1">IFERROR(INDEX(PRN!$B$2:$F$1048576,(MATCH('PRN Analysis'!$U$2,PRN!$C$2:$C$1048576,0)+$T41-1),MATCH(U$4,PRN!$B$2:$F$2,0)),"")</f>
        <v/>
      </c>
      <c r="V41" s="66" t="str">
        <f ca="1">IFERROR(INDEX(PRN!$B$2:$F$1048576,(MATCH('PRN Analysis'!$U$2,PRN!$C$2:$C$1048576,0)+$T41-1),MATCH(V$4,PRN!$B$2:$F$2,0)),"")</f>
        <v/>
      </c>
      <c r="W41" s="66" t="str">
        <f ca="1">IFERROR(INDEX(PRN!$B$2:$F$1048576,(MATCH('PRN Analysis'!$U$2,PRN!$C$2:$C$1048576,0)+$T41-1),MATCH(W$4,PRN!$B$2:$F$2,0)),"")</f>
        <v/>
      </c>
      <c r="Y41" s="65" t="str">
        <f ca="1">IF(Y40&lt;COUNTIF(PRN!R$3:R$999998,Z$2),(Y40+1),"")</f>
        <v/>
      </c>
      <c r="Z41" s="66" t="str">
        <f ca="1">IFERROR(INDEX(PRN!$B$2:$F$1048576,(MATCH('PRN Analysis'!$U$2,PRN!$C$2:$C$1048576,0)+$T41-1),MATCH(Z$4,PRN!$B$2:$F$2,0)),"")</f>
        <v/>
      </c>
      <c r="AA41" s="66" t="str">
        <f ca="1">IFERROR(INDEX(PRN!$B$2:$F$1048576,(MATCH('PRN Analysis'!$U$2,PRN!$C$2:$C$1048576,0)+$T41-1),MATCH(AA$4,PRN!$B$2:$F$2,0)),"")</f>
        <v/>
      </c>
      <c r="AB41" s="66" t="str">
        <f ca="1">IFERROR(INDEX(PRN!$B$2:$F$1048576,(MATCH('PRN Analysis'!$U$2,PRN!$C$2:$C$1048576,0)+$T41-1),MATCH(AB$4,PRN!$B$2:$F$2,0)),"")</f>
        <v/>
      </c>
    </row>
    <row r="42" spans="5:28" ht="15.75" x14ac:dyDescent="0.25">
      <c r="E42" s="65" t="str">
        <f ca="1">IF(E41&lt;COUNTIF(PRN!C$3:C$999998,F$2),(E41+1),"")</f>
        <v/>
      </c>
      <c r="F42" s="66" t="str">
        <f ca="1">IFERROR(INDEX(PRN!$B$2:$F$1048576,(MATCH('PRN Analysis'!$F$2,PRN!$C$2:$C$1048576,0)+$E42-1),MATCH(F$4,PRN!$B$2:$F$2,0)),"")</f>
        <v/>
      </c>
      <c r="G42" s="66" t="str">
        <f ca="1">IFERROR(INDEX(PRN!$B$2:$F$1048576,(MATCH('PRN Analysis'!$F$2,PRN!$C$2:$C$1048576,0)+$E42-1),MATCH(G$4,PRN!$B$2:$F$2,0)),"")</f>
        <v/>
      </c>
      <c r="H42" s="67" t="str">
        <f ca="1">IFERROR(INDEX(PRN!$B$2:$F$1048576,(MATCH('PRN Analysis'!$F$2,PRN!$C$2:$C$1048576,0)+$E42-1),MATCH(H$4,PRN!$B$2:$F$2,0)),"")</f>
        <v/>
      </c>
      <c r="J42" s="65" t="str">
        <f ca="1">IF(J41&lt;COUNTIF(PRN!C$3:C$999998,K$2),(J41+1),"")</f>
        <v/>
      </c>
      <c r="K42" s="66" t="str">
        <f ca="1">IFERROR(INDEX(PRN!$B$2:$F$1048576,(MATCH('PRN Analysis'!$K$2,PRN!$C$2:$C$1048576,0)+$J42-1),MATCH(K$4,PRN!$B$2:$F$2,0)),"")</f>
        <v/>
      </c>
      <c r="L42" s="66" t="str">
        <f ca="1">IFERROR(INDEX(PRN!$B$2:$F$1048576,(MATCH('PRN Analysis'!$K$2,PRN!$C$2:$C$1048576,0)+$J42-1),MATCH(L$4,PRN!$B$2:$F$2,0)),"")</f>
        <v/>
      </c>
      <c r="M42" s="67" t="str">
        <f ca="1">IFERROR(INDEX(PRN!$B$2:$F$1048576,(MATCH('PRN Analysis'!$K$2,PRN!$C$2:$C$1048576,0)+$J42-1),MATCH(M$4,PRN!$B$2:$F$2,0)),"")</f>
        <v/>
      </c>
      <c r="O42" s="65" t="str">
        <f ca="1">IF(O41&lt;COUNTIF(PRN!C$3:C$999998,P$2),(O41+1),"")</f>
        <v/>
      </c>
      <c r="P42" s="66" t="str">
        <f ca="1">IFERROR(INDEX(PRN!$B$2:$F$1048576,(MATCH('PRN Analysis'!$P$2,PRN!$C$2:$C$1048576,0)+$O42-1),MATCH(P$4,PRN!$B$2:$F$2,0)),"")</f>
        <v/>
      </c>
      <c r="Q42" s="66" t="str">
        <f ca="1">IFERROR(INDEX(PRN!$B$2:$F$1048576,(MATCH('PRN Analysis'!$P$2,PRN!$C$2:$C$1048576,0)+$O42-1),MATCH(Q$4,PRN!$B$2:$F$2,0)),"")</f>
        <v/>
      </c>
      <c r="R42" s="67" t="str">
        <f ca="1">IFERROR(INDEX(PRN!$B$2:$F$1048576,(MATCH('PRN Analysis'!$P$2,PRN!$C$2:$C$1048576,0)+$O42-1),MATCH(R$4,PRN!$B$2:$F$2,0)),"")</f>
        <v/>
      </c>
      <c r="T42" s="65" t="str">
        <f ca="1">IF(T41&lt;COUNTIF(PRN!M$3:M$999998,U$2),(T41+1),"")</f>
        <v/>
      </c>
      <c r="U42" s="66" t="str">
        <f ca="1">IFERROR(INDEX(PRN!$B$2:$F$1048576,(MATCH('PRN Analysis'!$U$2,PRN!$C$2:$C$1048576,0)+$T42-1),MATCH(U$4,PRN!$B$2:$F$2,0)),"")</f>
        <v/>
      </c>
      <c r="V42" s="66" t="str">
        <f ca="1">IFERROR(INDEX(PRN!$B$2:$F$1048576,(MATCH('PRN Analysis'!$U$2,PRN!$C$2:$C$1048576,0)+$T42-1),MATCH(V$4,PRN!$B$2:$F$2,0)),"")</f>
        <v/>
      </c>
      <c r="W42" s="66" t="str">
        <f ca="1">IFERROR(INDEX(PRN!$B$2:$F$1048576,(MATCH('PRN Analysis'!$U$2,PRN!$C$2:$C$1048576,0)+$T42-1),MATCH(W$4,PRN!$B$2:$F$2,0)),"")</f>
        <v/>
      </c>
      <c r="Y42" s="65" t="str">
        <f ca="1">IF(Y41&lt;COUNTIF(PRN!R$3:R$999998,Z$2),(Y41+1),"")</f>
        <v/>
      </c>
      <c r="Z42" s="66" t="str">
        <f ca="1">IFERROR(INDEX(PRN!$B$2:$F$1048576,(MATCH('PRN Analysis'!$U$2,PRN!$C$2:$C$1048576,0)+$T42-1),MATCH(Z$4,PRN!$B$2:$F$2,0)),"")</f>
        <v/>
      </c>
      <c r="AA42" s="66" t="str">
        <f ca="1">IFERROR(INDEX(PRN!$B$2:$F$1048576,(MATCH('PRN Analysis'!$U$2,PRN!$C$2:$C$1048576,0)+$T42-1),MATCH(AA$4,PRN!$B$2:$F$2,0)),"")</f>
        <v/>
      </c>
      <c r="AB42" s="66" t="str">
        <f ca="1">IFERROR(INDEX(PRN!$B$2:$F$1048576,(MATCH('PRN Analysis'!$U$2,PRN!$C$2:$C$1048576,0)+$T42-1),MATCH(AB$4,PRN!$B$2:$F$2,0)),"")</f>
        <v/>
      </c>
    </row>
    <row r="43" spans="5:28" ht="15.75" x14ac:dyDescent="0.25">
      <c r="E43" s="65" t="str">
        <f ca="1">IF(E42&lt;COUNTIF(PRN!C$3:C$999998,F$2),(E42+1),"")</f>
        <v/>
      </c>
      <c r="F43" s="66" t="str">
        <f ca="1">IFERROR(INDEX(PRN!$B$2:$F$1048576,(MATCH('PRN Analysis'!$F$2,PRN!$C$2:$C$1048576,0)+$E43-1),MATCH(F$4,PRN!$B$2:$F$2,0)),"")</f>
        <v/>
      </c>
      <c r="G43" s="66" t="str">
        <f ca="1">IFERROR(INDEX(PRN!$B$2:$F$1048576,(MATCH('PRN Analysis'!$F$2,PRN!$C$2:$C$1048576,0)+$E43-1),MATCH(G$4,PRN!$B$2:$F$2,0)),"")</f>
        <v/>
      </c>
      <c r="H43" s="67" t="str">
        <f ca="1">IFERROR(INDEX(PRN!$B$2:$F$1048576,(MATCH('PRN Analysis'!$F$2,PRN!$C$2:$C$1048576,0)+$E43-1),MATCH(H$4,PRN!$B$2:$F$2,0)),"")</f>
        <v/>
      </c>
      <c r="J43" s="65" t="str">
        <f ca="1">IF(J42&lt;COUNTIF(PRN!C$3:C$999998,K$2),(J42+1),"")</f>
        <v/>
      </c>
      <c r="K43" s="66" t="str">
        <f ca="1">IFERROR(INDEX(PRN!$B$2:$F$1048576,(MATCH('PRN Analysis'!$K$2,PRN!$C$2:$C$1048576,0)+$J43-1),MATCH(K$4,PRN!$B$2:$F$2,0)),"")</f>
        <v/>
      </c>
      <c r="L43" s="66" t="str">
        <f ca="1">IFERROR(INDEX(PRN!$B$2:$F$1048576,(MATCH('PRN Analysis'!$K$2,PRN!$C$2:$C$1048576,0)+$J43-1),MATCH(L$4,PRN!$B$2:$F$2,0)),"")</f>
        <v/>
      </c>
      <c r="M43" s="67" t="str">
        <f ca="1">IFERROR(INDEX(PRN!$B$2:$F$1048576,(MATCH('PRN Analysis'!$K$2,PRN!$C$2:$C$1048576,0)+$J43-1),MATCH(M$4,PRN!$B$2:$F$2,0)),"")</f>
        <v/>
      </c>
      <c r="O43" s="65" t="str">
        <f ca="1">IF(O42&lt;COUNTIF(PRN!C$3:C$999998,P$2),(O42+1),"")</f>
        <v/>
      </c>
      <c r="P43" s="66" t="str">
        <f ca="1">IFERROR(INDEX(PRN!$B$2:$F$1048576,(MATCH('PRN Analysis'!$P$2,PRN!$C$2:$C$1048576,0)+$O43-1),MATCH(P$4,PRN!$B$2:$F$2,0)),"")</f>
        <v/>
      </c>
      <c r="Q43" s="66" t="str">
        <f ca="1">IFERROR(INDEX(PRN!$B$2:$F$1048576,(MATCH('PRN Analysis'!$P$2,PRN!$C$2:$C$1048576,0)+$O43-1),MATCH(Q$4,PRN!$B$2:$F$2,0)),"")</f>
        <v/>
      </c>
      <c r="R43" s="67" t="str">
        <f ca="1">IFERROR(INDEX(PRN!$B$2:$F$1048576,(MATCH('PRN Analysis'!$P$2,PRN!$C$2:$C$1048576,0)+$O43-1),MATCH(R$4,PRN!$B$2:$F$2,0)),"")</f>
        <v/>
      </c>
      <c r="T43" s="65" t="str">
        <f ca="1">IF(T42&lt;COUNTIF(PRN!M$3:M$999998,U$2),(T42+1),"")</f>
        <v/>
      </c>
      <c r="U43" s="66" t="str">
        <f ca="1">IFERROR(INDEX(PRN!$B$2:$F$1048576,(MATCH('PRN Analysis'!$U$2,PRN!$C$2:$C$1048576,0)+$T43-1),MATCH(U$4,PRN!$B$2:$F$2,0)),"")</f>
        <v/>
      </c>
      <c r="V43" s="66" t="str">
        <f ca="1">IFERROR(INDEX(PRN!$B$2:$F$1048576,(MATCH('PRN Analysis'!$U$2,PRN!$C$2:$C$1048576,0)+$T43-1),MATCH(V$4,PRN!$B$2:$F$2,0)),"")</f>
        <v/>
      </c>
      <c r="W43" s="66" t="str">
        <f ca="1">IFERROR(INDEX(PRN!$B$2:$F$1048576,(MATCH('PRN Analysis'!$U$2,PRN!$C$2:$C$1048576,0)+$T43-1),MATCH(W$4,PRN!$B$2:$F$2,0)),"")</f>
        <v/>
      </c>
      <c r="Y43" s="65" t="str">
        <f ca="1">IF(Y42&lt;COUNTIF(PRN!R$3:R$999998,Z$2),(Y42+1),"")</f>
        <v/>
      </c>
      <c r="Z43" s="66" t="str">
        <f ca="1">IFERROR(INDEX(PRN!$B$2:$F$1048576,(MATCH('PRN Analysis'!$U$2,PRN!$C$2:$C$1048576,0)+$T43-1),MATCH(Z$4,PRN!$B$2:$F$2,0)),"")</f>
        <v/>
      </c>
      <c r="AA43" s="66" t="str">
        <f ca="1">IFERROR(INDEX(PRN!$B$2:$F$1048576,(MATCH('PRN Analysis'!$U$2,PRN!$C$2:$C$1048576,0)+$T43-1),MATCH(AA$4,PRN!$B$2:$F$2,0)),"")</f>
        <v/>
      </c>
      <c r="AB43" s="66" t="str">
        <f ca="1">IFERROR(INDEX(PRN!$B$2:$F$1048576,(MATCH('PRN Analysis'!$U$2,PRN!$C$2:$C$1048576,0)+$T43-1),MATCH(AB$4,PRN!$B$2:$F$2,0)),"")</f>
        <v/>
      </c>
    </row>
    <row r="44" spans="5:28" ht="15.75" x14ac:dyDescent="0.25">
      <c r="E44" s="65" t="str">
        <f ca="1">IF(E43&lt;COUNTIF(PRN!C$3:C$999998,F$2),(E43+1),"")</f>
        <v/>
      </c>
      <c r="F44" s="66" t="str">
        <f ca="1">IFERROR(INDEX(PRN!$B$2:$F$1048576,(MATCH('PRN Analysis'!$F$2,PRN!$C$2:$C$1048576,0)+$E44-1),MATCH(F$4,PRN!$B$2:$F$2,0)),"")</f>
        <v/>
      </c>
      <c r="G44" s="66" t="str">
        <f ca="1">IFERROR(INDEX(PRN!$B$2:$F$1048576,(MATCH('PRN Analysis'!$F$2,PRN!$C$2:$C$1048576,0)+$E44-1),MATCH(G$4,PRN!$B$2:$F$2,0)),"")</f>
        <v/>
      </c>
      <c r="H44" s="67" t="str">
        <f ca="1">IFERROR(INDEX(PRN!$B$2:$F$1048576,(MATCH('PRN Analysis'!$F$2,PRN!$C$2:$C$1048576,0)+$E44-1),MATCH(H$4,PRN!$B$2:$F$2,0)),"")</f>
        <v/>
      </c>
      <c r="J44" s="65" t="str">
        <f ca="1">IF(J43&lt;COUNTIF(PRN!C$3:C$999998,K$2),(J43+1),"")</f>
        <v/>
      </c>
      <c r="K44" s="66" t="str">
        <f ca="1">IFERROR(INDEX(PRN!$B$2:$F$1048576,(MATCH('PRN Analysis'!$K$2,PRN!$C$2:$C$1048576,0)+$J44-1),MATCH(K$4,PRN!$B$2:$F$2,0)),"")</f>
        <v/>
      </c>
      <c r="L44" s="66" t="str">
        <f ca="1">IFERROR(INDEX(PRN!$B$2:$F$1048576,(MATCH('PRN Analysis'!$K$2,PRN!$C$2:$C$1048576,0)+$J44-1),MATCH(L$4,PRN!$B$2:$F$2,0)),"")</f>
        <v/>
      </c>
      <c r="M44" s="67" t="str">
        <f ca="1">IFERROR(INDEX(PRN!$B$2:$F$1048576,(MATCH('PRN Analysis'!$K$2,PRN!$C$2:$C$1048576,0)+$J44-1),MATCH(M$4,PRN!$B$2:$F$2,0)),"")</f>
        <v/>
      </c>
      <c r="O44" s="65" t="str">
        <f ca="1">IF(O43&lt;COUNTIF(PRN!C$3:C$999998,P$2),(O43+1),"")</f>
        <v/>
      </c>
      <c r="P44" s="66" t="str">
        <f ca="1">IFERROR(INDEX(PRN!$B$2:$F$1048576,(MATCH('PRN Analysis'!$P$2,PRN!$C$2:$C$1048576,0)+$O44-1),MATCH(P$4,PRN!$B$2:$F$2,0)),"")</f>
        <v/>
      </c>
      <c r="Q44" s="66" t="str">
        <f ca="1">IFERROR(INDEX(PRN!$B$2:$F$1048576,(MATCH('PRN Analysis'!$P$2,PRN!$C$2:$C$1048576,0)+$O44-1),MATCH(Q$4,PRN!$B$2:$F$2,0)),"")</f>
        <v/>
      </c>
      <c r="R44" s="67" t="str">
        <f ca="1">IFERROR(INDEX(PRN!$B$2:$F$1048576,(MATCH('PRN Analysis'!$P$2,PRN!$C$2:$C$1048576,0)+$O44-1),MATCH(R$4,PRN!$B$2:$F$2,0)),"")</f>
        <v/>
      </c>
      <c r="T44" s="65" t="str">
        <f ca="1">IF(T43&lt;COUNTIF(PRN!M$3:M$999998,U$2),(T43+1),"")</f>
        <v/>
      </c>
      <c r="U44" s="66" t="str">
        <f ca="1">IFERROR(INDEX(PRN!$B$2:$F$1048576,(MATCH('PRN Analysis'!$U$2,PRN!$C$2:$C$1048576,0)+$T44-1),MATCH(U$4,PRN!$B$2:$F$2,0)),"")</f>
        <v/>
      </c>
      <c r="V44" s="66" t="str">
        <f ca="1">IFERROR(INDEX(PRN!$B$2:$F$1048576,(MATCH('PRN Analysis'!$U$2,PRN!$C$2:$C$1048576,0)+$T44-1),MATCH(V$4,PRN!$B$2:$F$2,0)),"")</f>
        <v/>
      </c>
      <c r="W44" s="66" t="str">
        <f ca="1">IFERROR(INDEX(PRN!$B$2:$F$1048576,(MATCH('PRN Analysis'!$U$2,PRN!$C$2:$C$1048576,0)+$T44-1),MATCH(W$4,PRN!$B$2:$F$2,0)),"")</f>
        <v/>
      </c>
      <c r="Y44" s="65" t="str">
        <f ca="1">IF(Y43&lt;COUNTIF(PRN!R$3:R$999998,Z$2),(Y43+1),"")</f>
        <v/>
      </c>
      <c r="Z44" s="66" t="str">
        <f ca="1">IFERROR(INDEX(PRN!$B$2:$F$1048576,(MATCH('PRN Analysis'!$U$2,PRN!$C$2:$C$1048576,0)+$T44-1),MATCH(Z$4,PRN!$B$2:$F$2,0)),"")</f>
        <v/>
      </c>
      <c r="AA44" s="66" t="str">
        <f ca="1">IFERROR(INDEX(PRN!$B$2:$F$1048576,(MATCH('PRN Analysis'!$U$2,PRN!$C$2:$C$1048576,0)+$T44-1),MATCH(AA$4,PRN!$B$2:$F$2,0)),"")</f>
        <v/>
      </c>
      <c r="AB44" s="66" t="str">
        <f ca="1">IFERROR(INDEX(PRN!$B$2:$F$1048576,(MATCH('PRN Analysis'!$U$2,PRN!$C$2:$C$1048576,0)+$T44-1),MATCH(AB$4,PRN!$B$2:$F$2,0)),"")</f>
        <v/>
      </c>
    </row>
    <row r="45" spans="5:28" ht="15.75" x14ac:dyDescent="0.25">
      <c r="E45" s="65" t="str">
        <f ca="1">IF(E44&lt;COUNTIF(PRN!C$3:C$999998,F$2),(E44+1),"")</f>
        <v/>
      </c>
      <c r="F45" s="66" t="str">
        <f ca="1">IFERROR(INDEX(PRN!$B$2:$F$1048576,(MATCH('PRN Analysis'!$F$2,PRN!$C$2:$C$1048576,0)+$E45-1),MATCH(F$4,PRN!$B$2:$F$2,0)),"")</f>
        <v/>
      </c>
      <c r="G45" s="66" t="str">
        <f ca="1">IFERROR(INDEX(PRN!$B$2:$F$1048576,(MATCH('PRN Analysis'!$F$2,PRN!$C$2:$C$1048576,0)+$E45-1),MATCH(G$4,PRN!$B$2:$F$2,0)),"")</f>
        <v/>
      </c>
      <c r="H45" s="67" t="str">
        <f ca="1">IFERROR(INDEX(PRN!$B$2:$F$1048576,(MATCH('PRN Analysis'!$F$2,PRN!$C$2:$C$1048576,0)+$E45-1),MATCH(H$4,PRN!$B$2:$F$2,0)),"")</f>
        <v/>
      </c>
      <c r="J45" s="65" t="str">
        <f ca="1">IF(J44&lt;COUNTIF(PRN!C$3:C$999998,K$2),(J44+1),"")</f>
        <v/>
      </c>
      <c r="K45" s="66" t="str">
        <f ca="1">IFERROR(INDEX(PRN!$B$2:$F$1048576,(MATCH('PRN Analysis'!$K$2,PRN!$C$2:$C$1048576,0)+$J45-1),MATCH(K$4,PRN!$B$2:$F$2,0)),"")</f>
        <v/>
      </c>
      <c r="L45" s="66" t="str">
        <f ca="1">IFERROR(INDEX(PRN!$B$2:$F$1048576,(MATCH('PRN Analysis'!$K$2,PRN!$C$2:$C$1048576,0)+$J45-1),MATCH(L$4,PRN!$B$2:$F$2,0)),"")</f>
        <v/>
      </c>
      <c r="M45" s="67" t="str">
        <f ca="1">IFERROR(INDEX(PRN!$B$2:$F$1048576,(MATCH('PRN Analysis'!$K$2,PRN!$C$2:$C$1048576,0)+$J45-1),MATCH(M$4,PRN!$B$2:$F$2,0)),"")</f>
        <v/>
      </c>
      <c r="O45" s="65" t="str">
        <f ca="1">IF(O44&lt;COUNTIF(PRN!C$3:C$999998,P$2),(O44+1),"")</f>
        <v/>
      </c>
      <c r="P45" s="66" t="str">
        <f ca="1">IFERROR(INDEX(PRN!$B$2:$F$1048576,(MATCH('PRN Analysis'!$P$2,PRN!$C$2:$C$1048576,0)+$O45-1),MATCH(P$4,PRN!$B$2:$F$2,0)),"")</f>
        <v/>
      </c>
      <c r="Q45" s="66" t="str">
        <f ca="1">IFERROR(INDEX(PRN!$B$2:$F$1048576,(MATCH('PRN Analysis'!$P$2,PRN!$C$2:$C$1048576,0)+$O45-1),MATCH(Q$4,PRN!$B$2:$F$2,0)),"")</f>
        <v/>
      </c>
      <c r="R45" s="67" t="str">
        <f ca="1">IFERROR(INDEX(PRN!$B$2:$F$1048576,(MATCH('PRN Analysis'!$P$2,PRN!$C$2:$C$1048576,0)+$O45-1),MATCH(R$4,PRN!$B$2:$F$2,0)),"")</f>
        <v/>
      </c>
      <c r="T45" s="65" t="str">
        <f ca="1">IF(T44&lt;COUNTIF(PRN!M$3:M$999998,U$2),(T44+1),"")</f>
        <v/>
      </c>
      <c r="U45" s="66" t="str">
        <f ca="1">IFERROR(INDEX(PRN!$B$2:$F$1048576,(MATCH('PRN Analysis'!$U$2,PRN!$C$2:$C$1048576,0)+$T45-1),MATCH(U$4,PRN!$B$2:$F$2,0)),"")</f>
        <v/>
      </c>
      <c r="V45" s="66" t="str">
        <f ca="1">IFERROR(INDEX(PRN!$B$2:$F$1048576,(MATCH('PRN Analysis'!$U$2,PRN!$C$2:$C$1048576,0)+$T45-1),MATCH(V$4,PRN!$B$2:$F$2,0)),"")</f>
        <v/>
      </c>
      <c r="W45" s="66" t="str">
        <f ca="1">IFERROR(INDEX(PRN!$B$2:$F$1048576,(MATCH('PRN Analysis'!$U$2,PRN!$C$2:$C$1048576,0)+$T45-1),MATCH(W$4,PRN!$B$2:$F$2,0)),"")</f>
        <v/>
      </c>
      <c r="Y45" s="65" t="str">
        <f ca="1">IF(Y44&lt;COUNTIF(PRN!R$3:R$999998,Z$2),(Y44+1),"")</f>
        <v/>
      </c>
      <c r="Z45" s="66" t="str">
        <f ca="1">IFERROR(INDEX(PRN!$B$2:$F$1048576,(MATCH('PRN Analysis'!$U$2,PRN!$C$2:$C$1048576,0)+$T45-1),MATCH(Z$4,PRN!$B$2:$F$2,0)),"")</f>
        <v/>
      </c>
      <c r="AA45" s="66" t="str">
        <f ca="1">IFERROR(INDEX(PRN!$B$2:$F$1048576,(MATCH('PRN Analysis'!$U$2,PRN!$C$2:$C$1048576,0)+$T45-1),MATCH(AA$4,PRN!$B$2:$F$2,0)),"")</f>
        <v/>
      </c>
      <c r="AB45" s="66" t="str">
        <f ca="1">IFERROR(INDEX(PRN!$B$2:$F$1048576,(MATCH('PRN Analysis'!$U$2,PRN!$C$2:$C$1048576,0)+$T45-1),MATCH(AB$4,PRN!$B$2:$F$2,0)),"")</f>
        <v/>
      </c>
    </row>
    <row r="46" spans="5:28" ht="15.75" x14ac:dyDescent="0.25">
      <c r="E46" s="65" t="str">
        <f ca="1">IF(E45&lt;COUNTIF(PRN!C$3:C$999998,F$2),(E45+1),"")</f>
        <v/>
      </c>
      <c r="F46" s="66" t="str">
        <f ca="1">IFERROR(INDEX(PRN!$B$2:$F$1048576,(MATCH('PRN Analysis'!$F$2,PRN!$C$2:$C$1048576,0)+$E46-1),MATCH(F$4,PRN!$B$2:$F$2,0)),"")</f>
        <v/>
      </c>
      <c r="G46" s="66" t="str">
        <f ca="1">IFERROR(INDEX(PRN!$B$2:$F$1048576,(MATCH('PRN Analysis'!$F$2,PRN!$C$2:$C$1048576,0)+$E46-1),MATCH(G$4,PRN!$B$2:$F$2,0)),"")</f>
        <v/>
      </c>
      <c r="H46" s="67" t="str">
        <f ca="1">IFERROR(INDEX(PRN!$B$2:$F$1048576,(MATCH('PRN Analysis'!$F$2,PRN!$C$2:$C$1048576,0)+$E46-1),MATCH(H$4,PRN!$B$2:$F$2,0)),"")</f>
        <v/>
      </c>
      <c r="J46" s="65" t="str">
        <f ca="1">IF(J45&lt;COUNTIF(PRN!C$3:C$999998,K$2),(J45+1),"")</f>
        <v/>
      </c>
      <c r="K46" s="66" t="str">
        <f ca="1">IFERROR(INDEX(PRN!$B$2:$F$1048576,(MATCH('PRN Analysis'!$K$2,PRN!$C$2:$C$1048576,0)+$J46-1),MATCH(K$4,PRN!$B$2:$F$2,0)),"")</f>
        <v/>
      </c>
      <c r="L46" s="66" t="str">
        <f ca="1">IFERROR(INDEX(PRN!$B$2:$F$1048576,(MATCH('PRN Analysis'!$K$2,PRN!$C$2:$C$1048576,0)+$J46-1),MATCH(L$4,PRN!$B$2:$F$2,0)),"")</f>
        <v/>
      </c>
      <c r="M46" s="67" t="str">
        <f ca="1">IFERROR(INDEX(PRN!$B$2:$F$1048576,(MATCH('PRN Analysis'!$K$2,PRN!$C$2:$C$1048576,0)+$J46-1),MATCH(M$4,PRN!$B$2:$F$2,0)),"")</f>
        <v/>
      </c>
      <c r="O46" s="65" t="str">
        <f ca="1">IF(O45&lt;COUNTIF(PRN!C$3:C$999998,P$2),(O45+1),"")</f>
        <v/>
      </c>
      <c r="P46" s="66" t="str">
        <f ca="1">IFERROR(INDEX(PRN!$B$2:$F$1048576,(MATCH('PRN Analysis'!$P$2,PRN!$C$2:$C$1048576,0)+$O46-1),MATCH(P$4,PRN!$B$2:$F$2,0)),"")</f>
        <v/>
      </c>
      <c r="Q46" s="66" t="str">
        <f ca="1">IFERROR(INDEX(PRN!$B$2:$F$1048576,(MATCH('PRN Analysis'!$P$2,PRN!$C$2:$C$1048576,0)+$O46-1),MATCH(Q$4,PRN!$B$2:$F$2,0)),"")</f>
        <v/>
      </c>
      <c r="R46" s="67" t="str">
        <f ca="1">IFERROR(INDEX(PRN!$B$2:$F$1048576,(MATCH('PRN Analysis'!$P$2,PRN!$C$2:$C$1048576,0)+$O46-1),MATCH(R$4,PRN!$B$2:$F$2,0)),"")</f>
        <v/>
      </c>
      <c r="T46" s="65" t="str">
        <f ca="1">IF(T45&lt;COUNTIF(PRN!M$3:M$999998,U$2),(T45+1),"")</f>
        <v/>
      </c>
      <c r="U46" s="66" t="str">
        <f ca="1">IFERROR(INDEX(PRN!$B$2:$F$1048576,(MATCH('PRN Analysis'!$U$2,PRN!$C$2:$C$1048576,0)+$T46-1),MATCH(U$4,PRN!$B$2:$F$2,0)),"")</f>
        <v/>
      </c>
      <c r="V46" s="66" t="str">
        <f ca="1">IFERROR(INDEX(PRN!$B$2:$F$1048576,(MATCH('PRN Analysis'!$U$2,PRN!$C$2:$C$1048576,0)+$T46-1),MATCH(V$4,PRN!$B$2:$F$2,0)),"")</f>
        <v/>
      </c>
      <c r="W46" s="66" t="str">
        <f ca="1">IFERROR(INDEX(PRN!$B$2:$F$1048576,(MATCH('PRN Analysis'!$U$2,PRN!$C$2:$C$1048576,0)+$T46-1),MATCH(W$4,PRN!$B$2:$F$2,0)),"")</f>
        <v/>
      </c>
      <c r="Y46" s="65" t="str">
        <f ca="1">IF(Y45&lt;COUNTIF(PRN!R$3:R$999998,Z$2),(Y45+1),"")</f>
        <v/>
      </c>
      <c r="Z46" s="66" t="str">
        <f ca="1">IFERROR(INDEX(PRN!$B$2:$F$1048576,(MATCH('PRN Analysis'!$U$2,PRN!$C$2:$C$1048576,0)+$T46-1),MATCH(Z$4,PRN!$B$2:$F$2,0)),"")</f>
        <v/>
      </c>
      <c r="AA46" s="66" t="str">
        <f ca="1">IFERROR(INDEX(PRN!$B$2:$F$1048576,(MATCH('PRN Analysis'!$U$2,PRN!$C$2:$C$1048576,0)+$T46-1),MATCH(AA$4,PRN!$B$2:$F$2,0)),"")</f>
        <v/>
      </c>
      <c r="AB46" s="66" t="str">
        <f ca="1">IFERROR(INDEX(PRN!$B$2:$F$1048576,(MATCH('PRN Analysis'!$U$2,PRN!$C$2:$C$1048576,0)+$T46-1),MATCH(AB$4,PRN!$B$2:$F$2,0)),"")</f>
        <v/>
      </c>
    </row>
    <row r="47" spans="5:28" ht="15.75" x14ac:dyDescent="0.25">
      <c r="E47" s="65" t="str">
        <f ca="1">IF(E46&lt;COUNTIF(PRN!C$3:C$999998,F$2),(E46+1),"")</f>
        <v/>
      </c>
      <c r="F47" s="66" t="str">
        <f ca="1">IFERROR(INDEX(PRN!$B$2:$F$1048576,(MATCH('PRN Analysis'!$F$2,PRN!$C$2:$C$1048576,0)+$E47-1),MATCH(F$4,PRN!$B$2:$F$2,0)),"")</f>
        <v/>
      </c>
      <c r="G47" s="66" t="str">
        <f ca="1">IFERROR(INDEX(PRN!$B$2:$F$1048576,(MATCH('PRN Analysis'!$F$2,PRN!$C$2:$C$1048576,0)+$E47-1),MATCH(G$4,PRN!$B$2:$F$2,0)),"")</f>
        <v/>
      </c>
      <c r="H47" s="67" t="str">
        <f ca="1">IFERROR(INDEX(PRN!$B$2:$F$1048576,(MATCH('PRN Analysis'!$F$2,PRN!$C$2:$C$1048576,0)+$E47-1),MATCH(H$4,PRN!$B$2:$F$2,0)),"")</f>
        <v/>
      </c>
      <c r="J47" s="65" t="str">
        <f ca="1">IF(J46&lt;COUNTIF(PRN!C$3:C$999998,K$2),(J46+1),"")</f>
        <v/>
      </c>
      <c r="K47" s="66" t="str">
        <f ca="1">IFERROR(INDEX(PRN!$B$2:$F$1048576,(MATCH('PRN Analysis'!$K$2,PRN!$C$2:$C$1048576,0)+$J47-1),MATCH(K$4,PRN!$B$2:$F$2,0)),"")</f>
        <v/>
      </c>
      <c r="L47" s="66" t="str">
        <f ca="1">IFERROR(INDEX(PRN!$B$2:$F$1048576,(MATCH('PRN Analysis'!$K$2,PRN!$C$2:$C$1048576,0)+$J47-1),MATCH(L$4,PRN!$B$2:$F$2,0)),"")</f>
        <v/>
      </c>
      <c r="M47" s="67" t="str">
        <f ca="1">IFERROR(INDEX(PRN!$B$2:$F$1048576,(MATCH('PRN Analysis'!$K$2,PRN!$C$2:$C$1048576,0)+$J47-1),MATCH(M$4,PRN!$B$2:$F$2,0)),"")</f>
        <v/>
      </c>
      <c r="O47" s="65" t="str">
        <f ca="1">IF(O46&lt;COUNTIF(PRN!C$3:C$999998,P$2),(O46+1),"")</f>
        <v/>
      </c>
      <c r="P47" s="66" t="str">
        <f ca="1">IFERROR(INDEX(PRN!$B$2:$F$1048576,(MATCH('PRN Analysis'!$P$2,PRN!$C$2:$C$1048576,0)+$O47-1),MATCH(P$4,PRN!$B$2:$F$2,0)),"")</f>
        <v/>
      </c>
      <c r="Q47" s="66" t="str">
        <f ca="1">IFERROR(INDEX(PRN!$B$2:$F$1048576,(MATCH('PRN Analysis'!$P$2,PRN!$C$2:$C$1048576,0)+$O47-1),MATCH(Q$4,PRN!$B$2:$F$2,0)),"")</f>
        <v/>
      </c>
      <c r="R47" s="67" t="str">
        <f ca="1">IFERROR(INDEX(PRN!$B$2:$F$1048576,(MATCH('PRN Analysis'!$P$2,PRN!$C$2:$C$1048576,0)+$O47-1),MATCH(R$4,PRN!$B$2:$F$2,0)),"")</f>
        <v/>
      </c>
      <c r="T47" s="65" t="str">
        <f ca="1">IF(T46&lt;COUNTIF(PRN!M$3:M$999998,U$2),(T46+1),"")</f>
        <v/>
      </c>
      <c r="U47" s="66" t="str">
        <f ca="1">IFERROR(INDEX(PRN!$B$2:$F$1048576,(MATCH('PRN Analysis'!$U$2,PRN!$C$2:$C$1048576,0)+$T47-1),MATCH(U$4,PRN!$B$2:$F$2,0)),"")</f>
        <v/>
      </c>
      <c r="V47" s="66" t="str">
        <f ca="1">IFERROR(INDEX(PRN!$B$2:$F$1048576,(MATCH('PRN Analysis'!$U$2,PRN!$C$2:$C$1048576,0)+$T47-1),MATCH(V$4,PRN!$B$2:$F$2,0)),"")</f>
        <v/>
      </c>
      <c r="W47" s="66" t="str">
        <f ca="1">IFERROR(INDEX(PRN!$B$2:$F$1048576,(MATCH('PRN Analysis'!$U$2,PRN!$C$2:$C$1048576,0)+$T47-1),MATCH(W$4,PRN!$B$2:$F$2,0)),"")</f>
        <v/>
      </c>
      <c r="Y47" s="65" t="str">
        <f ca="1">IF(Y46&lt;COUNTIF(PRN!R$3:R$999998,Z$2),(Y46+1),"")</f>
        <v/>
      </c>
      <c r="Z47" s="66" t="str">
        <f ca="1">IFERROR(INDEX(PRN!$B$2:$F$1048576,(MATCH('PRN Analysis'!$U$2,PRN!$C$2:$C$1048576,0)+$T47-1),MATCH(Z$4,PRN!$B$2:$F$2,0)),"")</f>
        <v/>
      </c>
      <c r="AA47" s="66" t="str">
        <f ca="1">IFERROR(INDEX(PRN!$B$2:$F$1048576,(MATCH('PRN Analysis'!$U$2,PRN!$C$2:$C$1048576,0)+$T47-1),MATCH(AA$4,PRN!$B$2:$F$2,0)),"")</f>
        <v/>
      </c>
      <c r="AB47" s="66" t="str">
        <f ca="1">IFERROR(INDEX(PRN!$B$2:$F$1048576,(MATCH('PRN Analysis'!$U$2,PRN!$C$2:$C$1048576,0)+$T47-1),MATCH(AB$4,PRN!$B$2:$F$2,0)),"")</f>
        <v/>
      </c>
    </row>
    <row r="48" spans="5:28" ht="15.75" x14ac:dyDescent="0.25">
      <c r="E48" s="65" t="str">
        <f ca="1">IF(E47&lt;COUNTIF(PRN!C$3:C$999998,F$2),(E47+1),"")</f>
        <v/>
      </c>
      <c r="F48" s="66" t="str">
        <f ca="1">IFERROR(INDEX(PRN!$B$2:$F$1048576,(MATCH('PRN Analysis'!$F$2,PRN!$C$2:$C$1048576,0)+$E48-1),MATCH(F$4,PRN!$B$2:$F$2,0)),"")</f>
        <v/>
      </c>
      <c r="G48" s="66" t="str">
        <f ca="1">IFERROR(INDEX(PRN!$B$2:$F$1048576,(MATCH('PRN Analysis'!$F$2,PRN!$C$2:$C$1048576,0)+$E48-1),MATCH(G$4,PRN!$B$2:$F$2,0)),"")</f>
        <v/>
      </c>
      <c r="H48" s="67" t="str">
        <f ca="1">IFERROR(INDEX(PRN!$B$2:$F$1048576,(MATCH('PRN Analysis'!$F$2,PRN!$C$2:$C$1048576,0)+$E48-1),MATCH(H$4,PRN!$B$2:$F$2,0)),"")</f>
        <v/>
      </c>
      <c r="J48" s="65" t="str">
        <f ca="1">IF(J47&lt;COUNTIF(PRN!C$3:C$999998,K$2),(J47+1),"")</f>
        <v/>
      </c>
      <c r="K48" s="66" t="str">
        <f ca="1">IFERROR(INDEX(PRN!$B$2:$F$1048576,(MATCH('PRN Analysis'!$K$2,PRN!$C$2:$C$1048576,0)+$J48-1),MATCH(K$4,PRN!$B$2:$F$2,0)),"")</f>
        <v/>
      </c>
      <c r="L48" s="66" t="str">
        <f ca="1">IFERROR(INDEX(PRN!$B$2:$F$1048576,(MATCH('PRN Analysis'!$K$2,PRN!$C$2:$C$1048576,0)+$J48-1),MATCH(L$4,PRN!$B$2:$F$2,0)),"")</f>
        <v/>
      </c>
      <c r="M48" s="67" t="str">
        <f ca="1">IFERROR(INDEX(PRN!$B$2:$F$1048576,(MATCH('PRN Analysis'!$K$2,PRN!$C$2:$C$1048576,0)+$J48-1),MATCH(M$4,PRN!$B$2:$F$2,0)),"")</f>
        <v/>
      </c>
      <c r="O48" s="65" t="str">
        <f ca="1">IF(O47&lt;COUNTIF(PRN!C$3:C$999998,P$2),(O47+1),"")</f>
        <v/>
      </c>
      <c r="P48" s="66" t="str">
        <f ca="1">IFERROR(INDEX(PRN!$B$2:$F$1048576,(MATCH('PRN Analysis'!$P$2,PRN!$C$2:$C$1048576,0)+$O48-1),MATCH(P$4,PRN!$B$2:$F$2,0)),"")</f>
        <v/>
      </c>
      <c r="Q48" s="66" t="str">
        <f ca="1">IFERROR(INDEX(PRN!$B$2:$F$1048576,(MATCH('PRN Analysis'!$P$2,PRN!$C$2:$C$1048576,0)+$O48-1),MATCH(Q$4,PRN!$B$2:$F$2,0)),"")</f>
        <v/>
      </c>
      <c r="R48" s="67" t="str">
        <f ca="1">IFERROR(INDEX(PRN!$B$2:$F$1048576,(MATCH('PRN Analysis'!$P$2,PRN!$C$2:$C$1048576,0)+$O48-1),MATCH(R$4,PRN!$B$2:$F$2,0)),"")</f>
        <v/>
      </c>
      <c r="T48" s="65" t="str">
        <f ca="1">IF(T47&lt;COUNTIF(PRN!M$3:M$999998,U$2),(T47+1),"")</f>
        <v/>
      </c>
      <c r="U48" s="66" t="str">
        <f ca="1">IFERROR(INDEX(PRN!$B$2:$F$1048576,(MATCH('PRN Analysis'!$U$2,PRN!$C$2:$C$1048576,0)+$T48-1),MATCH(U$4,PRN!$B$2:$F$2,0)),"")</f>
        <v/>
      </c>
      <c r="V48" s="66" t="str">
        <f ca="1">IFERROR(INDEX(PRN!$B$2:$F$1048576,(MATCH('PRN Analysis'!$U$2,PRN!$C$2:$C$1048576,0)+$T48-1),MATCH(V$4,PRN!$B$2:$F$2,0)),"")</f>
        <v/>
      </c>
      <c r="W48" s="66" t="str">
        <f ca="1">IFERROR(INDEX(PRN!$B$2:$F$1048576,(MATCH('PRN Analysis'!$U$2,PRN!$C$2:$C$1048576,0)+$T48-1),MATCH(W$4,PRN!$B$2:$F$2,0)),"")</f>
        <v/>
      </c>
      <c r="Y48" s="65" t="str">
        <f ca="1">IF(Y47&lt;COUNTIF(PRN!R$3:R$999998,Z$2),(Y47+1),"")</f>
        <v/>
      </c>
      <c r="Z48" s="66" t="str">
        <f ca="1">IFERROR(INDEX(PRN!$B$2:$F$1048576,(MATCH('PRN Analysis'!$U$2,PRN!$C$2:$C$1048576,0)+$T48-1),MATCH(Z$4,PRN!$B$2:$F$2,0)),"")</f>
        <v/>
      </c>
      <c r="AA48" s="66" t="str">
        <f ca="1">IFERROR(INDEX(PRN!$B$2:$F$1048576,(MATCH('PRN Analysis'!$U$2,PRN!$C$2:$C$1048576,0)+$T48-1),MATCH(AA$4,PRN!$B$2:$F$2,0)),"")</f>
        <v/>
      </c>
      <c r="AB48" s="66" t="str">
        <f ca="1">IFERROR(INDEX(PRN!$B$2:$F$1048576,(MATCH('PRN Analysis'!$U$2,PRN!$C$2:$C$1048576,0)+$T48-1),MATCH(AB$4,PRN!$B$2:$F$2,0)),"")</f>
        <v/>
      </c>
    </row>
    <row r="49" spans="5:28" ht="15.75" x14ac:dyDescent="0.25">
      <c r="E49" s="65" t="str">
        <f ca="1">IF(E48&lt;COUNTIF(PRN!C$3:C$999998,F$2),(E48+1),"")</f>
        <v/>
      </c>
      <c r="F49" s="66" t="str">
        <f ca="1">IFERROR(INDEX(PRN!$B$2:$F$1048576,(MATCH('PRN Analysis'!$F$2,PRN!$C$2:$C$1048576,0)+$E49-1),MATCH(F$4,PRN!$B$2:$F$2,0)),"")</f>
        <v/>
      </c>
      <c r="G49" s="66" t="str">
        <f ca="1">IFERROR(INDEX(PRN!$B$2:$F$1048576,(MATCH('PRN Analysis'!$F$2,PRN!$C$2:$C$1048576,0)+$E49-1),MATCH(G$4,PRN!$B$2:$F$2,0)),"")</f>
        <v/>
      </c>
      <c r="H49" s="67" t="str">
        <f ca="1">IFERROR(INDEX(PRN!$B$2:$F$1048576,(MATCH('PRN Analysis'!$F$2,PRN!$C$2:$C$1048576,0)+$E49-1),MATCH(H$4,PRN!$B$2:$F$2,0)),"")</f>
        <v/>
      </c>
      <c r="J49" s="65" t="str">
        <f ca="1">IF(J48&lt;COUNTIF(PRN!C$3:C$999998,K$2),(J48+1),"")</f>
        <v/>
      </c>
      <c r="K49" s="66" t="str">
        <f ca="1">IFERROR(INDEX(PRN!$B$2:$F$1048576,(MATCH('PRN Analysis'!$K$2,PRN!$C$2:$C$1048576,0)+$J49-1),MATCH(K$4,PRN!$B$2:$F$2,0)),"")</f>
        <v/>
      </c>
      <c r="L49" s="66" t="str">
        <f ca="1">IFERROR(INDEX(PRN!$B$2:$F$1048576,(MATCH('PRN Analysis'!$K$2,PRN!$C$2:$C$1048576,0)+$J49-1),MATCH(L$4,PRN!$B$2:$F$2,0)),"")</f>
        <v/>
      </c>
      <c r="M49" s="67" t="str">
        <f ca="1">IFERROR(INDEX(PRN!$B$2:$F$1048576,(MATCH('PRN Analysis'!$K$2,PRN!$C$2:$C$1048576,0)+$J49-1),MATCH(M$4,PRN!$B$2:$F$2,0)),"")</f>
        <v/>
      </c>
      <c r="O49" s="65" t="str">
        <f ca="1">IF(O48&lt;COUNTIF(PRN!C$3:C$999998,P$2),(O48+1),"")</f>
        <v/>
      </c>
      <c r="P49" s="66" t="str">
        <f ca="1">IFERROR(INDEX(PRN!$B$2:$F$1048576,(MATCH('PRN Analysis'!$P$2,PRN!$C$2:$C$1048576,0)+$O49-1),MATCH(P$4,PRN!$B$2:$F$2,0)),"")</f>
        <v/>
      </c>
      <c r="Q49" s="66" t="str">
        <f ca="1">IFERROR(INDEX(PRN!$B$2:$F$1048576,(MATCH('PRN Analysis'!$P$2,PRN!$C$2:$C$1048576,0)+$O49-1),MATCH(Q$4,PRN!$B$2:$F$2,0)),"")</f>
        <v/>
      </c>
      <c r="R49" s="67" t="str">
        <f ca="1">IFERROR(INDEX(PRN!$B$2:$F$1048576,(MATCH('PRN Analysis'!$P$2,PRN!$C$2:$C$1048576,0)+$O49-1),MATCH(R$4,PRN!$B$2:$F$2,0)),"")</f>
        <v/>
      </c>
      <c r="T49" s="65" t="str">
        <f ca="1">IF(T48&lt;COUNTIF(PRN!M$3:M$999998,U$2),(T48+1),"")</f>
        <v/>
      </c>
      <c r="U49" s="66" t="str">
        <f ca="1">IFERROR(INDEX(PRN!$B$2:$F$1048576,(MATCH('PRN Analysis'!$U$2,PRN!$C$2:$C$1048576,0)+$T49-1),MATCH(U$4,PRN!$B$2:$F$2,0)),"")</f>
        <v/>
      </c>
      <c r="V49" s="66" t="str">
        <f ca="1">IFERROR(INDEX(PRN!$B$2:$F$1048576,(MATCH('PRN Analysis'!$U$2,PRN!$C$2:$C$1048576,0)+$T49-1),MATCH(V$4,PRN!$B$2:$F$2,0)),"")</f>
        <v/>
      </c>
      <c r="W49" s="66" t="str">
        <f ca="1">IFERROR(INDEX(PRN!$B$2:$F$1048576,(MATCH('PRN Analysis'!$U$2,PRN!$C$2:$C$1048576,0)+$T49-1),MATCH(W$4,PRN!$B$2:$F$2,0)),"")</f>
        <v/>
      </c>
      <c r="Y49" s="65" t="str">
        <f ca="1">IF(Y48&lt;COUNTIF(PRN!R$3:R$999998,Z$2),(Y48+1),"")</f>
        <v/>
      </c>
      <c r="Z49" s="66" t="str">
        <f ca="1">IFERROR(INDEX(PRN!$B$2:$F$1048576,(MATCH('PRN Analysis'!$U$2,PRN!$C$2:$C$1048576,0)+$T49-1),MATCH(Z$4,PRN!$B$2:$F$2,0)),"")</f>
        <v/>
      </c>
      <c r="AA49" s="66" t="str">
        <f ca="1">IFERROR(INDEX(PRN!$B$2:$F$1048576,(MATCH('PRN Analysis'!$U$2,PRN!$C$2:$C$1048576,0)+$T49-1),MATCH(AA$4,PRN!$B$2:$F$2,0)),"")</f>
        <v/>
      </c>
      <c r="AB49" s="66" t="str">
        <f ca="1">IFERROR(INDEX(PRN!$B$2:$F$1048576,(MATCH('PRN Analysis'!$U$2,PRN!$C$2:$C$1048576,0)+$T49-1),MATCH(AB$4,PRN!$B$2:$F$2,0)),"")</f>
        <v/>
      </c>
    </row>
    <row r="50" spans="5:28" ht="15.75" x14ac:dyDescent="0.25">
      <c r="E50" s="65" t="str">
        <f ca="1">IF(E49&lt;COUNTIF(PRN!C$3:C$999998,F$2),(E49+1),"")</f>
        <v/>
      </c>
      <c r="F50" s="66" t="str">
        <f ca="1">IFERROR(INDEX(PRN!$B$2:$F$1048576,(MATCH('PRN Analysis'!$F$2,PRN!$C$2:$C$1048576,0)+$E50-1),MATCH(F$4,PRN!$B$2:$F$2,0)),"")</f>
        <v/>
      </c>
      <c r="G50" s="66" t="str">
        <f ca="1">IFERROR(INDEX(PRN!$B$2:$F$1048576,(MATCH('PRN Analysis'!$F$2,PRN!$C$2:$C$1048576,0)+$E50-1),MATCH(G$4,PRN!$B$2:$F$2,0)),"")</f>
        <v/>
      </c>
      <c r="H50" s="67" t="str">
        <f ca="1">IFERROR(INDEX(PRN!$B$2:$F$1048576,(MATCH('PRN Analysis'!$F$2,PRN!$C$2:$C$1048576,0)+$E50-1),MATCH(H$4,PRN!$B$2:$F$2,0)),"")</f>
        <v/>
      </c>
      <c r="J50" s="65" t="str">
        <f ca="1">IF(J49&lt;COUNTIF(PRN!C$3:C$999998,K$2),(J49+1),"")</f>
        <v/>
      </c>
      <c r="K50" s="66" t="str">
        <f ca="1">IFERROR(INDEX(PRN!$B$2:$F$1048576,(MATCH('PRN Analysis'!$K$2,PRN!$C$2:$C$1048576,0)+$J50-1),MATCH(K$4,PRN!$B$2:$F$2,0)),"")</f>
        <v/>
      </c>
      <c r="L50" s="66" t="str">
        <f ca="1">IFERROR(INDEX(PRN!$B$2:$F$1048576,(MATCH('PRN Analysis'!$K$2,PRN!$C$2:$C$1048576,0)+$J50-1),MATCH(L$4,PRN!$B$2:$F$2,0)),"")</f>
        <v/>
      </c>
      <c r="M50" s="67" t="str">
        <f ca="1">IFERROR(INDEX(PRN!$B$2:$F$1048576,(MATCH('PRN Analysis'!$K$2,PRN!$C$2:$C$1048576,0)+$J50-1),MATCH(M$4,PRN!$B$2:$F$2,0)),"")</f>
        <v/>
      </c>
      <c r="O50" s="65" t="str">
        <f ca="1">IF(O49&lt;COUNTIF(PRN!C$3:C$999998,P$2),(O49+1),"")</f>
        <v/>
      </c>
      <c r="P50" s="66" t="str">
        <f ca="1">IFERROR(INDEX(PRN!$B$2:$F$1048576,(MATCH('PRN Analysis'!$P$2,PRN!$C$2:$C$1048576,0)+$O50-1),MATCH(P$4,PRN!$B$2:$F$2,0)),"")</f>
        <v/>
      </c>
      <c r="Q50" s="66" t="str">
        <f ca="1">IFERROR(INDEX(PRN!$B$2:$F$1048576,(MATCH('PRN Analysis'!$P$2,PRN!$C$2:$C$1048576,0)+$O50-1),MATCH(Q$4,PRN!$B$2:$F$2,0)),"")</f>
        <v/>
      </c>
      <c r="R50" s="67" t="str">
        <f ca="1">IFERROR(INDEX(PRN!$B$2:$F$1048576,(MATCH('PRN Analysis'!$P$2,PRN!$C$2:$C$1048576,0)+$O50-1),MATCH(R$4,PRN!$B$2:$F$2,0)),"")</f>
        <v/>
      </c>
      <c r="T50" s="65" t="str">
        <f ca="1">IF(T49&lt;COUNTIF(PRN!M$3:M$999998,U$2),(T49+1),"")</f>
        <v/>
      </c>
      <c r="U50" s="66" t="str">
        <f ca="1">IFERROR(INDEX(PRN!$B$2:$F$1048576,(MATCH('PRN Analysis'!$U$2,PRN!$C$2:$C$1048576,0)+$T50-1),MATCH(U$4,PRN!$B$2:$F$2,0)),"")</f>
        <v/>
      </c>
      <c r="V50" s="66" t="str">
        <f ca="1">IFERROR(INDEX(PRN!$B$2:$F$1048576,(MATCH('PRN Analysis'!$U$2,PRN!$C$2:$C$1048576,0)+$T50-1),MATCH(V$4,PRN!$B$2:$F$2,0)),"")</f>
        <v/>
      </c>
      <c r="W50" s="66" t="str">
        <f ca="1">IFERROR(INDEX(PRN!$B$2:$F$1048576,(MATCH('PRN Analysis'!$U$2,PRN!$C$2:$C$1048576,0)+$T50-1),MATCH(W$4,PRN!$B$2:$F$2,0)),"")</f>
        <v/>
      </c>
      <c r="Y50" s="65" t="str">
        <f ca="1">IF(Y49&lt;COUNTIF(PRN!R$3:R$999998,Z$2),(Y49+1),"")</f>
        <v/>
      </c>
      <c r="Z50" s="66" t="str">
        <f ca="1">IFERROR(INDEX(PRN!$B$2:$F$1048576,(MATCH('PRN Analysis'!$U$2,PRN!$C$2:$C$1048576,0)+$T50-1),MATCH(Z$4,PRN!$B$2:$F$2,0)),"")</f>
        <v/>
      </c>
      <c r="AA50" s="66" t="str">
        <f ca="1">IFERROR(INDEX(PRN!$B$2:$F$1048576,(MATCH('PRN Analysis'!$U$2,PRN!$C$2:$C$1048576,0)+$T50-1),MATCH(AA$4,PRN!$B$2:$F$2,0)),"")</f>
        <v/>
      </c>
      <c r="AB50" s="66" t="str">
        <f ca="1">IFERROR(INDEX(PRN!$B$2:$F$1048576,(MATCH('PRN Analysis'!$U$2,PRN!$C$2:$C$1048576,0)+$T50-1),MATCH(AB$4,PRN!$B$2:$F$2,0)),"")</f>
        <v/>
      </c>
    </row>
    <row r="51" spans="5:28" ht="15.75" x14ac:dyDescent="0.25">
      <c r="E51" s="65" t="str">
        <f ca="1">IF(E50&lt;COUNTIF(PRN!C$3:C$999998,F$2),(E50+1),"")</f>
        <v/>
      </c>
      <c r="F51" s="66" t="str">
        <f ca="1">IFERROR(INDEX(PRN!$B$2:$F$1048576,(MATCH('PRN Analysis'!$F$2,PRN!$C$2:$C$1048576,0)+$E51-1),MATCH(F$4,PRN!$B$2:$F$2,0)),"")</f>
        <v/>
      </c>
      <c r="G51" s="66" t="str">
        <f ca="1">IFERROR(INDEX(PRN!$B$2:$F$1048576,(MATCH('PRN Analysis'!$F$2,PRN!$C$2:$C$1048576,0)+$E51-1),MATCH(G$4,PRN!$B$2:$F$2,0)),"")</f>
        <v/>
      </c>
      <c r="H51" s="67" t="str">
        <f ca="1">IFERROR(INDEX(PRN!$B$2:$F$1048576,(MATCH('PRN Analysis'!$F$2,PRN!$C$2:$C$1048576,0)+$E51-1),MATCH(H$4,PRN!$B$2:$F$2,0)),"")</f>
        <v/>
      </c>
      <c r="J51" s="65" t="str">
        <f ca="1">IF(J50&lt;COUNTIF(PRN!C$3:C$999998,K$2),(J50+1),"")</f>
        <v/>
      </c>
      <c r="K51" s="66" t="str">
        <f ca="1">IFERROR(INDEX(PRN!$B$2:$F$1048576,(MATCH('PRN Analysis'!$K$2,PRN!$C$2:$C$1048576,0)+$J51-1),MATCH(K$4,PRN!$B$2:$F$2,0)),"")</f>
        <v/>
      </c>
      <c r="L51" s="66" t="str">
        <f ca="1">IFERROR(INDEX(PRN!$B$2:$F$1048576,(MATCH('PRN Analysis'!$K$2,PRN!$C$2:$C$1048576,0)+$J51-1),MATCH(L$4,PRN!$B$2:$F$2,0)),"")</f>
        <v/>
      </c>
      <c r="M51" s="67" t="str">
        <f ca="1">IFERROR(INDEX(PRN!$B$2:$F$1048576,(MATCH('PRN Analysis'!$K$2,PRN!$C$2:$C$1048576,0)+$J51-1),MATCH(M$4,PRN!$B$2:$F$2,0)),"")</f>
        <v/>
      </c>
      <c r="O51" s="65" t="str">
        <f ca="1">IF(O50&lt;COUNTIF(PRN!C$3:C$999998,P$2),(O50+1),"")</f>
        <v/>
      </c>
      <c r="P51" s="66" t="str">
        <f ca="1">IFERROR(INDEX(PRN!$B$2:$F$1048576,(MATCH('PRN Analysis'!$P$2,PRN!$C$2:$C$1048576,0)+$O51-1),MATCH(P$4,PRN!$B$2:$F$2,0)),"")</f>
        <v/>
      </c>
      <c r="Q51" s="66" t="str">
        <f ca="1">IFERROR(INDEX(PRN!$B$2:$F$1048576,(MATCH('PRN Analysis'!$P$2,PRN!$C$2:$C$1048576,0)+$O51-1),MATCH(Q$4,PRN!$B$2:$F$2,0)),"")</f>
        <v/>
      </c>
      <c r="R51" s="67" t="str">
        <f ca="1">IFERROR(INDEX(PRN!$B$2:$F$1048576,(MATCH('PRN Analysis'!$P$2,PRN!$C$2:$C$1048576,0)+$O51-1),MATCH(R$4,PRN!$B$2:$F$2,0)),"")</f>
        <v/>
      </c>
      <c r="T51" s="65" t="str">
        <f ca="1">IF(T50&lt;COUNTIF(PRN!M$3:M$999998,U$2),(T50+1),"")</f>
        <v/>
      </c>
      <c r="U51" s="66" t="str">
        <f ca="1">IFERROR(INDEX(PRN!$B$2:$F$1048576,(MATCH('PRN Analysis'!$U$2,PRN!$C$2:$C$1048576,0)+$T51-1),MATCH(U$4,PRN!$B$2:$F$2,0)),"")</f>
        <v/>
      </c>
      <c r="V51" s="66" t="str">
        <f ca="1">IFERROR(INDEX(PRN!$B$2:$F$1048576,(MATCH('PRN Analysis'!$U$2,PRN!$C$2:$C$1048576,0)+$T51-1),MATCH(V$4,PRN!$B$2:$F$2,0)),"")</f>
        <v/>
      </c>
      <c r="W51" s="66" t="str">
        <f ca="1">IFERROR(INDEX(PRN!$B$2:$F$1048576,(MATCH('PRN Analysis'!$U$2,PRN!$C$2:$C$1048576,0)+$T51-1),MATCH(W$4,PRN!$B$2:$F$2,0)),"")</f>
        <v/>
      </c>
      <c r="Y51" s="65" t="str">
        <f ca="1">IF(Y50&lt;COUNTIF(PRN!R$3:R$999998,Z$2),(Y50+1),"")</f>
        <v/>
      </c>
      <c r="Z51" s="66" t="str">
        <f ca="1">IFERROR(INDEX(PRN!$B$2:$F$1048576,(MATCH('PRN Analysis'!$U$2,PRN!$C$2:$C$1048576,0)+$T51-1),MATCH(Z$4,PRN!$B$2:$F$2,0)),"")</f>
        <v/>
      </c>
      <c r="AA51" s="66" t="str">
        <f ca="1">IFERROR(INDEX(PRN!$B$2:$F$1048576,(MATCH('PRN Analysis'!$U$2,PRN!$C$2:$C$1048576,0)+$T51-1),MATCH(AA$4,PRN!$B$2:$F$2,0)),"")</f>
        <v/>
      </c>
      <c r="AB51" s="66" t="str">
        <f ca="1">IFERROR(INDEX(PRN!$B$2:$F$1048576,(MATCH('PRN Analysis'!$U$2,PRN!$C$2:$C$1048576,0)+$T51-1),MATCH(AB$4,PRN!$B$2:$F$2,0)),"")</f>
        <v/>
      </c>
    </row>
    <row r="52" spans="5:28" ht="15.75" x14ac:dyDescent="0.25">
      <c r="E52" s="65" t="str">
        <f ca="1">IF(E51&lt;COUNTIF(PRN!C$3:C$999998,F$2),(E51+1),"")</f>
        <v/>
      </c>
      <c r="F52" s="66" t="str">
        <f ca="1">IFERROR(INDEX(PRN!$B$2:$F$1048576,(MATCH('PRN Analysis'!$F$2,PRN!$C$2:$C$1048576,0)+$E52-1),MATCH(F$4,PRN!$B$2:$F$2,0)),"")</f>
        <v/>
      </c>
      <c r="G52" s="66" t="str">
        <f ca="1">IFERROR(INDEX(PRN!$B$2:$F$1048576,(MATCH('PRN Analysis'!$F$2,PRN!$C$2:$C$1048576,0)+$E52-1),MATCH(G$4,PRN!$B$2:$F$2,0)),"")</f>
        <v/>
      </c>
      <c r="H52" s="67" t="str">
        <f ca="1">IFERROR(INDEX(PRN!$B$2:$F$1048576,(MATCH('PRN Analysis'!$F$2,PRN!$C$2:$C$1048576,0)+$E52-1),MATCH(H$4,PRN!$B$2:$F$2,0)),"")</f>
        <v/>
      </c>
      <c r="J52" s="65" t="str">
        <f ca="1">IF(J51&lt;COUNTIF(PRN!C$3:C$999998,K$2),(J51+1),"")</f>
        <v/>
      </c>
      <c r="K52" s="66" t="str">
        <f ca="1">IFERROR(INDEX(PRN!$B$2:$F$1048576,(MATCH('PRN Analysis'!$K$2,PRN!$C$2:$C$1048576,0)+$J52-1),MATCH(K$4,PRN!$B$2:$F$2,0)),"")</f>
        <v/>
      </c>
      <c r="L52" s="66" t="str">
        <f ca="1">IFERROR(INDEX(PRN!$B$2:$F$1048576,(MATCH('PRN Analysis'!$K$2,PRN!$C$2:$C$1048576,0)+$J52-1),MATCH(L$4,PRN!$B$2:$F$2,0)),"")</f>
        <v/>
      </c>
      <c r="M52" s="67" t="str">
        <f ca="1">IFERROR(INDEX(PRN!$B$2:$F$1048576,(MATCH('PRN Analysis'!$K$2,PRN!$C$2:$C$1048576,0)+$J52-1),MATCH(M$4,PRN!$B$2:$F$2,0)),"")</f>
        <v/>
      </c>
      <c r="O52" s="65" t="str">
        <f ca="1">IF(O51&lt;COUNTIF(PRN!C$3:C$999998,P$2),(O51+1),"")</f>
        <v/>
      </c>
      <c r="P52" s="66" t="str">
        <f ca="1">IFERROR(INDEX(PRN!$B$2:$F$1048576,(MATCH('PRN Analysis'!$P$2,PRN!$C$2:$C$1048576,0)+$O52-1),MATCH(P$4,PRN!$B$2:$F$2,0)),"")</f>
        <v/>
      </c>
      <c r="Q52" s="66" t="str">
        <f ca="1">IFERROR(INDEX(PRN!$B$2:$F$1048576,(MATCH('PRN Analysis'!$P$2,PRN!$C$2:$C$1048576,0)+$O52-1),MATCH(Q$4,PRN!$B$2:$F$2,0)),"")</f>
        <v/>
      </c>
      <c r="R52" s="67" t="str">
        <f ca="1">IFERROR(INDEX(PRN!$B$2:$F$1048576,(MATCH('PRN Analysis'!$P$2,PRN!$C$2:$C$1048576,0)+$O52-1),MATCH(R$4,PRN!$B$2:$F$2,0)),"")</f>
        <v/>
      </c>
      <c r="T52" s="65" t="str">
        <f ca="1">IF(T51&lt;COUNTIF(PRN!M$3:M$999998,U$2),(T51+1),"")</f>
        <v/>
      </c>
      <c r="U52" s="66" t="str">
        <f ca="1">IFERROR(INDEX(PRN!$B$2:$F$1048576,(MATCH('PRN Analysis'!$U$2,PRN!$C$2:$C$1048576,0)+$T52-1),MATCH(U$4,PRN!$B$2:$F$2,0)),"")</f>
        <v/>
      </c>
      <c r="V52" s="66" t="str">
        <f ca="1">IFERROR(INDEX(PRN!$B$2:$F$1048576,(MATCH('PRN Analysis'!$U$2,PRN!$C$2:$C$1048576,0)+$T52-1),MATCH(V$4,PRN!$B$2:$F$2,0)),"")</f>
        <v/>
      </c>
      <c r="W52" s="66" t="str">
        <f ca="1">IFERROR(INDEX(PRN!$B$2:$F$1048576,(MATCH('PRN Analysis'!$U$2,PRN!$C$2:$C$1048576,0)+$T52-1),MATCH(W$4,PRN!$B$2:$F$2,0)),"")</f>
        <v/>
      </c>
      <c r="Y52" s="65" t="str">
        <f ca="1">IF(Y51&lt;COUNTIF(PRN!R$3:R$999998,Z$2),(Y51+1),"")</f>
        <v/>
      </c>
      <c r="Z52" s="66" t="str">
        <f ca="1">IFERROR(INDEX(PRN!$B$2:$F$1048576,(MATCH('PRN Analysis'!$U$2,PRN!$C$2:$C$1048576,0)+$T52-1),MATCH(Z$4,PRN!$B$2:$F$2,0)),"")</f>
        <v/>
      </c>
      <c r="AA52" s="66" t="str">
        <f ca="1">IFERROR(INDEX(PRN!$B$2:$F$1048576,(MATCH('PRN Analysis'!$U$2,PRN!$C$2:$C$1048576,0)+$T52-1),MATCH(AA$4,PRN!$B$2:$F$2,0)),"")</f>
        <v/>
      </c>
      <c r="AB52" s="66" t="str">
        <f ca="1">IFERROR(INDEX(PRN!$B$2:$F$1048576,(MATCH('PRN Analysis'!$U$2,PRN!$C$2:$C$1048576,0)+$T52-1),MATCH(AB$4,PRN!$B$2:$F$2,0)),"")</f>
        <v/>
      </c>
    </row>
    <row r="53" spans="5:28" ht="15.75" x14ac:dyDescent="0.25">
      <c r="E53" s="65" t="str">
        <f ca="1">IF(E52&lt;COUNTIF(PRN!C$3:C$999998,F$2),(E52+1),"")</f>
        <v/>
      </c>
      <c r="F53" s="66" t="str">
        <f ca="1">IFERROR(INDEX(PRN!$B$2:$F$1048576,(MATCH('PRN Analysis'!$F$2,PRN!$C$2:$C$1048576,0)+$E53-1),MATCH(F$4,PRN!$B$2:$F$2,0)),"")</f>
        <v/>
      </c>
      <c r="G53" s="66" t="str">
        <f ca="1">IFERROR(INDEX(PRN!$B$2:$F$1048576,(MATCH('PRN Analysis'!$F$2,PRN!$C$2:$C$1048576,0)+$E53-1),MATCH(G$4,PRN!$B$2:$F$2,0)),"")</f>
        <v/>
      </c>
      <c r="H53" s="67" t="str">
        <f ca="1">IFERROR(INDEX(PRN!$B$2:$F$1048576,(MATCH('PRN Analysis'!$F$2,PRN!$C$2:$C$1048576,0)+$E53-1),MATCH(H$4,PRN!$B$2:$F$2,0)),"")</f>
        <v/>
      </c>
      <c r="J53" s="65" t="str">
        <f ca="1">IF(J52&lt;COUNTIF(PRN!C$3:C$999998,K$2),(J52+1),"")</f>
        <v/>
      </c>
      <c r="K53" s="66" t="str">
        <f ca="1">IFERROR(INDEX(PRN!$B$2:$F$1048576,(MATCH('PRN Analysis'!$K$2,PRN!$C$2:$C$1048576,0)+$J53-1),MATCH(K$4,PRN!$B$2:$F$2,0)),"")</f>
        <v/>
      </c>
      <c r="L53" s="66" t="str">
        <f ca="1">IFERROR(INDEX(PRN!$B$2:$F$1048576,(MATCH('PRN Analysis'!$K$2,PRN!$C$2:$C$1048576,0)+$J53-1),MATCH(L$4,PRN!$B$2:$F$2,0)),"")</f>
        <v/>
      </c>
      <c r="M53" s="67" t="str">
        <f ca="1">IFERROR(INDEX(PRN!$B$2:$F$1048576,(MATCH('PRN Analysis'!$K$2,PRN!$C$2:$C$1048576,0)+$J53-1),MATCH(M$4,PRN!$B$2:$F$2,0)),"")</f>
        <v/>
      </c>
      <c r="O53" s="65" t="str">
        <f ca="1">IF(O52&lt;COUNTIF(PRN!C$3:C$999998,P$2),(O52+1),"")</f>
        <v/>
      </c>
      <c r="P53" s="66" t="str">
        <f ca="1">IFERROR(INDEX(PRN!$B$2:$F$1048576,(MATCH('PRN Analysis'!$P$2,PRN!$C$2:$C$1048576,0)+$O53-1),MATCH(P$4,PRN!$B$2:$F$2,0)),"")</f>
        <v/>
      </c>
      <c r="Q53" s="66" t="str">
        <f ca="1">IFERROR(INDEX(PRN!$B$2:$F$1048576,(MATCH('PRN Analysis'!$P$2,PRN!$C$2:$C$1048576,0)+$O53-1),MATCH(Q$4,PRN!$B$2:$F$2,0)),"")</f>
        <v/>
      </c>
      <c r="R53" s="67" t="str">
        <f ca="1">IFERROR(INDEX(PRN!$B$2:$F$1048576,(MATCH('PRN Analysis'!$P$2,PRN!$C$2:$C$1048576,0)+$O53-1),MATCH(R$4,PRN!$B$2:$F$2,0)),"")</f>
        <v/>
      </c>
      <c r="T53" s="65" t="str">
        <f ca="1">IF(T52&lt;COUNTIF(PRN!M$3:M$999998,U$2),(T52+1),"")</f>
        <v/>
      </c>
      <c r="U53" s="66" t="str">
        <f ca="1">IFERROR(INDEX(PRN!$B$2:$F$1048576,(MATCH('PRN Analysis'!$U$2,PRN!$C$2:$C$1048576,0)+$T53-1),MATCH(U$4,PRN!$B$2:$F$2,0)),"")</f>
        <v/>
      </c>
      <c r="V53" s="66" t="str">
        <f ca="1">IFERROR(INDEX(PRN!$B$2:$F$1048576,(MATCH('PRN Analysis'!$U$2,PRN!$C$2:$C$1048576,0)+$T53-1),MATCH(V$4,PRN!$B$2:$F$2,0)),"")</f>
        <v/>
      </c>
      <c r="W53" s="66" t="str">
        <f ca="1">IFERROR(INDEX(PRN!$B$2:$F$1048576,(MATCH('PRN Analysis'!$U$2,PRN!$C$2:$C$1048576,0)+$T53-1),MATCH(W$4,PRN!$B$2:$F$2,0)),"")</f>
        <v/>
      </c>
      <c r="Y53" s="65" t="str">
        <f ca="1">IF(Y52&lt;COUNTIF(PRN!R$3:R$999998,Z$2),(Y52+1),"")</f>
        <v/>
      </c>
      <c r="Z53" s="66" t="str">
        <f ca="1">IFERROR(INDEX(PRN!$B$2:$F$1048576,(MATCH('PRN Analysis'!$U$2,PRN!$C$2:$C$1048576,0)+$T53-1),MATCH(Z$4,PRN!$B$2:$F$2,0)),"")</f>
        <v/>
      </c>
      <c r="AA53" s="66" t="str">
        <f ca="1">IFERROR(INDEX(PRN!$B$2:$F$1048576,(MATCH('PRN Analysis'!$U$2,PRN!$C$2:$C$1048576,0)+$T53-1),MATCH(AA$4,PRN!$B$2:$F$2,0)),"")</f>
        <v/>
      </c>
      <c r="AB53" s="66" t="str">
        <f ca="1">IFERROR(INDEX(PRN!$B$2:$F$1048576,(MATCH('PRN Analysis'!$U$2,PRN!$C$2:$C$1048576,0)+$T53-1),MATCH(AB$4,PRN!$B$2:$F$2,0)),"")</f>
        <v/>
      </c>
    </row>
    <row r="54" spans="5:28" ht="15.75" x14ac:dyDescent="0.25">
      <c r="E54" s="65" t="str">
        <f ca="1">IF(E53&lt;COUNTIF(PRN!C$3:C$999998,F$2),(E53+1),"")</f>
        <v/>
      </c>
      <c r="F54" s="66" t="str">
        <f ca="1">IFERROR(INDEX(PRN!$B$2:$F$1048576,(MATCH('PRN Analysis'!$F$2,PRN!$C$2:$C$1048576,0)+$E54-1),MATCH(F$4,PRN!$B$2:$F$2,0)),"")</f>
        <v/>
      </c>
      <c r="G54" s="66" t="str">
        <f ca="1">IFERROR(INDEX(PRN!$B$2:$F$1048576,(MATCH('PRN Analysis'!$F$2,PRN!$C$2:$C$1048576,0)+$E54-1),MATCH(G$4,PRN!$B$2:$F$2,0)),"")</f>
        <v/>
      </c>
      <c r="H54" s="67" t="str">
        <f ca="1">IFERROR(INDEX(PRN!$B$2:$F$1048576,(MATCH('PRN Analysis'!$F$2,PRN!$C$2:$C$1048576,0)+$E54-1),MATCH(H$4,PRN!$B$2:$F$2,0)),"")</f>
        <v/>
      </c>
      <c r="J54" s="65" t="str">
        <f ca="1">IF(J53&lt;COUNTIF(PRN!C$3:C$999998,K$2),(J53+1),"")</f>
        <v/>
      </c>
      <c r="K54" s="66" t="str">
        <f ca="1">IFERROR(INDEX(PRN!$B$2:$F$1048576,(MATCH('PRN Analysis'!$K$2,PRN!$C$2:$C$1048576,0)+$J54-1),MATCH(K$4,PRN!$B$2:$F$2,0)),"")</f>
        <v/>
      </c>
      <c r="L54" s="66" t="str">
        <f ca="1">IFERROR(INDEX(PRN!$B$2:$F$1048576,(MATCH('PRN Analysis'!$K$2,PRN!$C$2:$C$1048576,0)+$J54-1),MATCH(L$4,PRN!$B$2:$F$2,0)),"")</f>
        <v/>
      </c>
      <c r="M54" s="67" t="str">
        <f ca="1">IFERROR(INDEX(PRN!$B$2:$F$1048576,(MATCH('PRN Analysis'!$K$2,PRN!$C$2:$C$1048576,0)+$J54-1),MATCH(M$4,PRN!$B$2:$F$2,0)),"")</f>
        <v/>
      </c>
      <c r="O54" s="65" t="str">
        <f ca="1">IF(O53&lt;COUNTIF(PRN!C$3:C$999998,P$2),(O53+1),"")</f>
        <v/>
      </c>
      <c r="P54" s="66" t="str">
        <f ca="1">IFERROR(INDEX(PRN!$B$2:$F$1048576,(MATCH('PRN Analysis'!$P$2,PRN!$C$2:$C$1048576,0)+$O54-1),MATCH(P$4,PRN!$B$2:$F$2,0)),"")</f>
        <v/>
      </c>
      <c r="Q54" s="66" t="str">
        <f ca="1">IFERROR(INDEX(PRN!$B$2:$F$1048576,(MATCH('PRN Analysis'!$P$2,PRN!$C$2:$C$1048576,0)+$O54-1),MATCH(Q$4,PRN!$B$2:$F$2,0)),"")</f>
        <v/>
      </c>
      <c r="R54" s="67" t="str">
        <f ca="1">IFERROR(INDEX(PRN!$B$2:$F$1048576,(MATCH('PRN Analysis'!$P$2,PRN!$C$2:$C$1048576,0)+$O54-1),MATCH(R$4,PRN!$B$2:$F$2,0)),"")</f>
        <v/>
      </c>
      <c r="T54" s="65" t="str">
        <f ca="1">IF(T53&lt;COUNTIF(PRN!M$3:M$999998,U$2),(T53+1),"")</f>
        <v/>
      </c>
      <c r="U54" s="66" t="str">
        <f ca="1">IFERROR(INDEX(PRN!$B$2:$F$1048576,(MATCH('PRN Analysis'!$U$2,PRN!$C$2:$C$1048576,0)+$T54-1),MATCH(U$4,PRN!$B$2:$F$2,0)),"")</f>
        <v/>
      </c>
      <c r="V54" s="66" t="str">
        <f ca="1">IFERROR(INDEX(PRN!$B$2:$F$1048576,(MATCH('PRN Analysis'!$U$2,PRN!$C$2:$C$1048576,0)+$T54-1),MATCH(V$4,PRN!$B$2:$F$2,0)),"")</f>
        <v/>
      </c>
      <c r="W54" s="66" t="str">
        <f ca="1">IFERROR(INDEX(PRN!$B$2:$F$1048576,(MATCH('PRN Analysis'!$U$2,PRN!$C$2:$C$1048576,0)+$T54-1),MATCH(W$4,PRN!$B$2:$F$2,0)),"")</f>
        <v/>
      </c>
      <c r="Y54" s="65" t="str">
        <f ca="1">IF(Y53&lt;COUNTIF(PRN!R$3:R$999998,Z$2),(Y53+1),"")</f>
        <v/>
      </c>
      <c r="Z54" s="66" t="str">
        <f ca="1">IFERROR(INDEX(PRN!$B$2:$F$1048576,(MATCH('PRN Analysis'!$U$2,PRN!$C$2:$C$1048576,0)+$T54-1),MATCH(Z$4,PRN!$B$2:$F$2,0)),"")</f>
        <v/>
      </c>
      <c r="AA54" s="66" t="str">
        <f ca="1">IFERROR(INDEX(PRN!$B$2:$F$1048576,(MATCH('PRN Analysis'!$U$2,PRN!$C$2:$C$1048576,0)+$T54-1),MATCH(AA$4,PRN!$B$2:$F$2,0)),"")</f>
        <v/>
      </c>
      <c r="AB54" s="66" t="str">
        <f ca="1">IFERROR(INDEX(PRN!$B$2:$F$1048576,(MATCH('PRN Analysis'!$U$2,PRN!$C$2:$C$1048576,0)+$T54-1),MATCH(AB$4,PRN!$B$2:$F$2,0)),"")</f>
        <v/>
      </c>
    </row>
    <row r="55" spans="5:28" ht="15.75" x14ac:dyDescent="0.25">
      <c r="E55" s="65" t="str">
        <f ca="1">IF(E54&lt;COUNTIF(PRN!C$3:C$999998,F$2),(E54+1),"")</f>
        <v/>
      </c>
      <c r="F55" s="66" t="str">
        <f ca="1">IFERROR(INDEX(PRN!$B$2:$F$1048576,(MATCH('PRN Analysis'!$F$2,PRN!$C$2:$C$1048576,0)+$E55-1),MATCH(F$4,PRN!$B$2:$F$2,0)),"")</f>
        <v/>
      </c>
      <c r="G55" s="66" t="str">
        <f ca="1">IFERROR(INDEX(PRN!$B$2:$F$1048576,(MATCH('PRN Analysis'!$F$2,PRN!$C$2:$C$1048576,0)+$E55-1),MATCH(G$4,PRN!$B$2:$F$2,0)),"")</f>
        <v/>
      </c>
      <c r="H55" s="67" t="str">
        <f ca="1">IFERROR(INDEX(PRN!$B$2:$F$1048576,(MATCH('PRN Analysis'!$F$2,PRN!$C$2:$C$1048576,0)+$E55-1),MATCH(H$4,PRN!$B$2:$F$2,0)),"")</f>
        <v/>
      </c>
      <c r="J55" s="65" t="str">
        <f ca="1">IF(J54&lt;COUNTIF(PRN!C$3:C$999998,K$2),(J54+1),"")</f>
        <v/>
      </c>
      <c r="K55" s="66" t="str">
        <f ca="1">IFERROR(INDEX(PRN!$B$2:$F$1048576,(MATCH('PRN Analysis'!$K$2,PRN!$C$2:$C$1048576,0)+$J55-1),MATCH(K$4,PRN!$B$2:$F$2,0)),"")</f>
        <v/>
      </c>
      <c r="L55" s="66" t="str">
        <f ca="1">IFERROR(INDEX(PRN!$B$2:$F$1048576,(MATCH('PRN Analysis'!$K$2,PRN!$C$2:$C$1048576,0)+$J55-1),MATCH(L$4,PRN!$B$2:$F$2,0)),"")</f>
        <v/>
      </c>
      <c r="M55" s="67" t="str">
        <f ca="1">IFERROR(INDEX(PRN!$B$2:$F$1048576,(MATCH('PRN Analysis'!$K$2,PRN!$C$2:$C$1048576,0)+$J55-1),MATCH(M$4,PRN!$B$2:$F$2,0)),"")</f>
        <v/>
      </c>
      <c r="O55" s="65" t="str">
        <f ca="1">IF(O54&lt;COUNTIF(PRN!C$3:C$999998,P$2),(O54+1),"")</f>
        <v/>
      </c>
      <c r="P55" s="66" t="str">
        <f ca="1">IFERROR(INDEX(PRN!$B$2:$F$1048576,(MATCH('PRN Analysis'!$P$2,PRN!$C$2:$C$1048576,0)+$O55-1),MATCH(P$4,PRN!$B$2:$F$2,0)),"")</f>
        <v/>
      </c>
      <c r="Q55" s="66" t="str">
        <f ca="1">IFERROR(INDEX(PRN!$B$2:$F$1048576,(MATCH('PRN Analysis'!$P$2,PRN!$C$2:$C$1048576,0)+$O55-1),MATCH(Q$4,PRN!$B$2:$F$2,0)),"")</f>
        <v/>
      </c>
      <c r="R55" s="67" t="str">
        <f ca="1">IFERROR(INDEX(PRN!$B$2:$F$1048576,(MATCH('PRN Analysis'!$P$2,PRN!$C$2:$C$1048576,0)+$O55-1),MATCH(R$4,PRN!$B$2:$F$2,0)),"")</f>
        <v/>
      </c>
      <c r="T55" s="65" t="str">
        <f ca="1">IF(T54&lt;COUNTIF(PRN!M$3:M$999998,U$2),(T54+1),"")</f>
        <v/>
      </c>
      <c r="U55" s="66" t="str">
        <f ca="1">IFERROR(INDEX(PRN!$B$2:$F$1048576,(MATCH('PRN Analysis'!$U$2,PRN!$C$2:$C$1048576,0)+$T55-1),MATCH(U$4,PRN!$B$2:$F$2,0)),"")</f>
        <v/>
      </c>
      <c r="V55" s="66" t="str">
        <f ca="1">IFERROR(INDEX(PRN!$B$2:$F$1048576,(MATCH('PRN Analysis'!$U$2,PRN!$C$2:$C$1048576,0)+$T55-1),MATCH(V$4,PRN!$B$2:$F$2,0)),"")</f>
        <v/>
      </c>
      <c r="W55" s="66" t="str">
        <f ca="1">IFERROR(INDEX(PRN!$B$2:$F$1048576,(MATCH('PRN Analysis'!$U$2,PRN!$C$2:$C$1048576,0)+$T55-1),MATCH(W$4,PRN!$B$2:$F$2,0)),"")</f>
        <v/>
      </c>
      <c r="Y55" s="65" t="str">
        <f ca="1">IF(Y54&lt;COUNTIF(PRN!R$3:R$999998,Z$2),(Y54+1),"")</f>
        <v/>
      </c>
      <c r="Z55" s="66" t="str">
        <f ca="1">IFERROR(INDEX(PRN!$B$2:$F$1048576,(MATCH('PRN Analysis'!$U$2,PRN!$C$2:$C$1048576,0)+$T55-1),MATCH(Z$4,PRN!$B$2:$F$2,0)),"")</f>
        <v/>
      </c>
      <c r="AA55" s="66" t="str">
        <f ca="1">IFERROR(INDEX(PRN!$B$2:$F$1048576,(MATCH('PRN Analysis'!$U$2,PRN!$C$2:$C$1048576,0)+$T55-1),MATCH(AA$4,PRN!$B$2:$F$2,0)),"")</f>
        <v/>
      </c>
      <c r="AB55" s="66" t="str">
        <f ca="1">IFERROR(INDEX(PRN!$B$2:$F$1048576,(MATCH('PRN Analysis'!$U$2,PRN!$C$2:$C$1048576,0)+$T55-1),MATCH(AB$4,PRN!$B$2:$F$2,0)),"")</f>
        <v/>
      </c>
    </row>
    <row r="56" spans="5:28" ht="15.75" x14ac:dyDescent="0.25">
      <c r="E56" s="65" t="str">
        <f ca="1">IF(E55&lt;COUNTIF(PRN!C$3:C$999998,F$2),(E55+1),"")</f>
        <v/>
      </c>
      <c r="F56" s="66" t="str">
        <f ca="1">IFERROR(INDEX(PRN!$B$2:$F$1048576,(MATCH('PRN Analysis'!$F$2,PRN!$C$2:$C$1048576,0)+$E56-1),MATCH(F$4,PRN!$B$2:$F$2,0)),"")</f>
        <v/>
      </c>
      <c r="G56" s="66" t="str">
        <f ca="1">IFERROR(INDEX(PRN!$B$2:$F$1048576,(MATCH('PRN Analysis'!$F$2,PRN!$C$2:$C$1048576,0)+$E56-1),MATCH(G$4,PRN!$B$2:$F$2,0)),"")</f>
        <v/>
      </c>
      <c r="H56" s="67" t="str">
        <f ca="1">IFERROR(INDEX(PRN!$B$2:$F$1048576,(MATCH('PRN Analysis'!$F$2,PRN!$C$2:$C$1048576,0)+$E56-1),MATCH(H$4,PRN!$B$2:$F$2,0)),"")</f>
        <v/>
      </c>
      <c r="J56" s="65" t="str">
        <f ca="1">IF(J55&lt;COUNTIF(PRN!C$3:C$999998,K$2),(J55+1),"")</f>
        <v/>
      </c>
      <c r="K56" s="66" t="str">
        <f ca="1">IFERROR(INDEX(PRN!$B$2:$F$1048576,(MATCH('PRN Analysis'!$K$2,PRN!$C$2:$C$1048576,0)+$J56-1),MATCH(K$4,PRN!$B$2:$F$2,0)),"")</f>
        <v/>
      </c>
      <c r="L56" s="66" t="str">
        <f ca="1">IFERROR(INDEX(PRN!$B$2:$F$1048576,(MATCH('PRN Analysis'!$K$2,PRN!$C$2:$C$1048576,0)+$J56-1),MATCH(L$4,PRN!$B$2:$F$2,0)),"")</f>
        <v/>
      </c>
      <c r="M56" s="67" t="str">
        <f ca="1">IFERROR(INDEX(PRN!$B$2:$F$1048576,(MATCH('PRN Analysis'!$K$2,PRN!$C$2:$C$1048576,0)+$J56-1),MATCH(M$4,PRN!$B$2:$F$2,0)),"")</f>
        <v/>
      </c>
      <c r="O56" s="65" t="str">
        <f ca="1">IF(O55&lt;COUNTIF(PRN!C$3:C$999998,P$2),(O55+1),"")</f>
        <v/>
      </c>
      <c r="P56" s="66" t="str">
        <f ca="1">IFERROR(INDEX(PRN!$B$2:$F$1048576,(MATCH('PRN Analysis'!$P$2,PRN!$C$2:$C$1048576,0)+$O56-1),MATCH(P$4,PRN!$B$2:$F$2,0)),"")</f>
        <v/>
      </c>
      <c r="Q56" s="66" t="str">
        <f ca="1">IFERROR(INDEX(PRN!$B$2:$F$1048576,(MATCH('PRN Analysis'!$P$2,PRN!$C$2:$C$1048576,0)+$O56-1),MATCH(Q$4,PRN!$B$2:$F$2,0)),"")</f>
        <v/>
      </c>
      <c r="R56" s="67" t="str">
        <f ca="1">IFERROR(INDEX(PRN!$B$2:$F$1048576,(MATCH('PRN Analysis'!$P$2,PRN!$C$2:$C$1048576,0)+$O56-1),MATCH(R$4,PRN!$B$2:$F$2,0)),"")</f>
        <v/>
      </c>
      <c r="T56" s="65" t="str">
        <f ca="1">IF(T55&lt;COUNTIF(PRN!M$3:M$999998,U$2),(T55+1),"")</f>
        <v/>
      </c>
      <c r="U56" s="66" t="str">
        <f ca="1">IFERROR(INDEX(PRN!$B$2:$F$1048576,(MATCH('PRN Analysis'!$U$2,PRN!$C$2:$C$1048576,0)+$T56-1),MATCH(U$4,PRN!$B$2:$F$2,0)),"")</f>
        <v/>
      </c>
      <c r="V56" s="66" t="str">
        <f ca="1">IFERROR(INDEX(PRN!$B$2:$F$1048576,(MATCH('PRN Analysis'!$U$2,PRN!$C$2:$C$1048576,0)+$T56-1),MATCH(V$4,PRN!$B$2:$F$2,0)),"")</f>
        <v/>
      </c>
      <c r="W56" s="66" t="str">
        <f ca="1">IFERROR(INDEX(PRN!$B$2:$F$1048576,(MATCH('PRN Analysis'!$U$2,PRN!$C$2:$C$1048576,0)+$T56-1),MATCH(W$4,PRN!$B$2:$F$2,0)),"")</f>
        <v/>
      </c>
      <c r="Y56" s="65" t="str">
        <f ca="1">IF(Y55&lt;COUNTIF(PRN!R$3:R$999998,Z$2),(Y55+1),"")</f>
        <v/>
      </c>
      <c r="Z56" s="66" t="str">
        <f ca="1">IFERROR(INDEX(PRN!$B$2:$F$1048576,(MATCH('PRN Analysis'!$U$2,PRN!$C$2:$C$1048576,0)+$T56-1),MATCH(Z$4,PRN!$B$2:$F$2,0)),"")</f>
        <v/>
      </c>
      <c r="AA56" s="66" t="str">
        <f ca="1">IFERROR(INDEX(PRN!$B$2:$F$1048576,(MATCH('PRN Analysis'!$U$2,PRN!$C$2:$C$1048576,0)+$T56-1),MATCH(AA$4,PRN!$B$2:$F$2,0)),"")</f>
        <v/>
      </c>
      <c r="AB56" s="66" t="str">
        <f ca="1">IFERROR(INDEX(PRN!$B$2:$F$1048576,(MATCH('PRN Analysis'!$U$2,PRN!$C$2:$C$1048576,0)+$T56-1),MATCH(AB$4,PRN!$B$2:$F$2,0)),"")</f>
        <v/>
      </c>
    </row>
    <row r="57" spans="5:28" ht="15.75" x14ac:dyDescent="0.25">
      <c r="E57" s="65" t="str">
        <f ca="1">IF(E56&lt;COUNTIF(PRN!C$3:C$999998,F$2),(E56+1),"")</f>
        <v/>
      </c>
      <c r="F57" s="66" t="str">
        <f ca="1">IFERROR(INDEX(PRN!$B$2:$F$1048576,(MATCH('PRN Analysis'!$F$2,PRN!$C$2:$C$1048576,0)+$E57-1),MATCH(F$4,PRN!$B$2:$F$2,0)),"")</f>
        <v/>
      </c>
      <c r="G57" s="66" t="str">
        <f ca="1">IFERROR(INDEX(PRN!$B$2:$F$1048576,(MATCH('PRN Analysis'!$F$2,PRN!$C$2:$C$1048576,0)+$E57-1),MATCH(G$4,PRN!$B$2:$F$2,0)),"")</f>
        <v/>
      </c>
      <c r="H57" s="67" t="str">
        <f ca="1">IFERROR(INDEX(PRN!$B$2:$F$1048576,(MATCH('PRN Analysis'!$F$2,PRN!$C$2:$C$1048576,0)+$E57-1),MATCH(H$4,PRN!$B$2:$F$2,0)),"")</f>
        <v/>
      </c>
      <c r="J57" s="65" t="str">
        <f ca="1">IF(J56&lt;COUNTIF(PRN!C$3:C$999998,K$2),(J56+1),"")</f>
        <v/>
      </c>
      <c r="K57" s="66" t="str">
        <f ca="1">IFERROR(INDEX(PRN!$B$2:$F$1048576,(MATCH('PRN Analysis'!$K$2,PRN!$C$2:$C$1048576,0)+$J57-1),MATCH(K$4,PRN!$B$2:$F$2,0)),"")</f>
        <v/>
      </c>
      <c r="L57" s="66" t="str">
        <f ca="1">IFERROR(INDEX(PRN!$B$2:$F$1048576,(MATCH('PRN Analysis'!$K$2,PRN!$C$2:$C$1048576,0)+$J57-1),MATCH(L$4,PRN!$B$2:$F$2,0)),"")</f>
        <v/>
      </c>
      <c r="M57" s="67" t="str">
        <f ca="1">IFERROR(INDEX(PRN!$B$2:$F$1048576,(MATCH('PRN Analysis'!$K$2,PRN!$C$2:$C$1048576,0)+$J57-1),MATCH(M$4,PRN!$B$2:$F$2,0)),"")</f>
        <v/>
      </c>
      <c r="O57" s="65" t="str">
        <f ca="1">IF(O56&lt;COUNTIF(PRN!C$3:C$999998,P$2),(O56+1),"")</f>
        <v/>
      </c>
      <c r="P57" s="66" t="str">
        <f ca="1">IFERROR(INDEX(PRN!$B$2:$F$1048576,(MATCH('PRN Analysis'!$P$2,PRN!$C$2:$C$1048576,0)+$O57-1),MATCH(P$4,PRN!$B$2:$F$2,0)),"")</f>
        <v/>
      </c>
      <c r="Q57" s="66" t="str">
        <f ca="1">IFERROR(INDEX(PRN!$B$2:$F$1048576,(MATCH('PRN Analysis'!$P$2,PRN!$C$2:$C$1048576,0)+$O57-1),MATCH(Q$4,PRN!$B$2:$F$2,0)),"")</f>
        <v/>
      </c>
      <c r="R57" s="67" t="str">
        <f ca="1">IFERROR(INDEX(PRN!$B$2:$F$1048576,(MATCH('PRN Analysis'!$P$2,PRN!$C$2:$C$1048576,0)+$O57-1),MATCH(R$4,PRN!$B$2:$F$2,0)),"")</f>
        <v/>
      </c>
      <c r="T57" s="65" t="str">
        <f ca="1">IF(T56&lt;COUNTIF(PRN!M$3:M$999998,U$2),(T56+1),"")</f>
        <v/>
      </c>
      <c r="U57" s="66" t="str">
        <f ca="1">IFERROR(INDEX(PRN!$B$2:$F$1048576,(MATCH('PRN Analysis'!$U$2,PRN!$C$2:$C$1048576,0)+$T57-1),MATCH(U$4,PRN!$B$2:$F$2,0)),"")</f>
        <v/>
      </c>
      <c r="V57" s="66" t="str">
        <f ca="1">IFERROR(INDEX(PRN!$B$2:$F$1048576,(MATCH('PRN Analysis'!$U$2,PRN!$C$2:$C$1048576,0)+$T57-1),MATCH(V$4,PRN!$B$2:$F$2,0)),"")</f>
        <v/>
      </c>
      <c r="W57" s="66" t="str">
        <f ca="1">IFERROR(INDEX(PRN!$B$2:$F$1048576,(MATCH('PRN Analysis'!$U$2,PRN!$C$2:$C$1048576,0)+$T57-1),MATCH(W$4,PRN!$B$2:$F$2,0)),"")</f>
        <v/>
      </c>
      <c r="Y57" s="65" t="str">
        <f ca="1">IF(Y56&lt;COUNTIF(PRN!R$3:R$999998,Z$2),(Y56+1),"")</f>
        <v/>
      </c>
      <c r="Z57" s="66" t="str">
        <f ca="1">IFERROR(INDEX(PRN!$B$2:$F$1048576,(MATCH('PRN Analysis'!$U$2,PRN!$C$2:$C$1048576,0)+$T57-1),MATCH(Z$4,PRN!$B$2:$F$2,0)),"")</f>
        <v/>
      </c>
      <c r="AA57" s="66" t="str">
        <f ca="1">IFERROR(INDEX(PRN!$B$2:$F$1048576,(MATCH('PRN Analysis'!$U$2,PRN!$C$2:$C$1048576,0)+$T57-1),MATCH(AA$4,PRN!$B$2:$F$2,0)),"")</f>
        <v/>
      </c>
      <c r="AB57" s="66" t="str">
        <f ca="1">IFERROR(INDEX(PRN!$B$2:$F$1048576,(MATCH('PRN Analysis'!$U$2,PRN!$C$2:$C$1048576,0)+$T57-1),MATCH(AB$4,PRN!$B$2:$F$2,0)),"")</f>
        <v/>
      </c>
    </row>
    <row r="58" spans="5:28" ht="15.75" x14ac:dyDescent="0.25">
      <c r="E58" s="65" t="str">
        <f ca="1">IF(E57&lt;COUNTIF(PRN!C$3:C$999998,F$2),(E57+1),"")</f>
        <v/>
      </c>
      <c r="F58" s="66" t="str">
        <f ca="1">IFERROR(INDEX(PRN!$B$2:$F$1048576,(MATCH('PRN Analysis'!$F$2,PRN!$C$2:$C$1048576,0)+$E58-1),MATCH(F$4,PRN!$B$2:$F$2,0)),"")</f>
        <v/>
      </c>
      <c r="G58" s="66" t="str">
        <f ca="1">IFERROR(INDEX(PRN!$B$2:$F$1048576,(MATCH('PRN Analysis'!$F$2,PRN!$C$2:$C$1048576,0)+$E58-1),MATCH(G$4,PRN!$B$2:$F$2,0)),"")</f>
        <v/>
      </c>
      <c r="H58" s="67" t="str">
        <f ca="1">IFERROR(INDEX(PRN!$B$2:$F$1048576,(MATCH('PRN Analysis'!$F$2,PRN!$C$2:$C$1048576,0)+$E58-1),MATCH(H$4,PRN!$B$2:$F$2,0)),"")</f>
        <v/>
      </c>
      <c r="J58" s="65" t="str">
        <f ca="1">IF(J57&lt;COUNTIF(PRN!C$3:C$999998,K$2),(J57+1),"")</f>
        <v/>
      </c>
      <c r="K58" s="66" t="str">
        <f ca="1">IFERROR(INDEX(PRN!$B$2:$F$1048576,(MATCH('PRN Analysis'!$K$2,PRN!$C$2:$C$1048576,0)+$J58-1),MATCH(K$4,PRN!$B$2:$F$2,0)),"")</f>
        <v/>
      </c>
      <c r="L58" s="66" t="str">
        <f ca="1">IFERROR(INDEX(PRN!$B$2:$F$1048576,(MATCH('PRN Analysis'!$K$2,PRN!$C$2:$C$1048576,0)+$J58-1),MATCH(L$4,PRN!$B$2:$F$2,0)),"")</f>
        <v/>
      </c>
      <c r="M58" s="67" t="str">
        <f ca="1">IFERROR(INDEX(PRN!$B$2:$F$1048576,(MATCH('PRN Analysis'!$K$2,PRN!$C$2:$C$1048576,0)+$J58-1),MATCH(M$4,PRN!$B$2:$F$2,0)),"")</f>
        <v/>
      </c>
      <c r="O58" s="65" t="str">
        <f ca="1">IF(O57&lt;COUNTIF(PRN!C$3:C$999998,P$2),(O57+1),"")</f>
        <v/>
      </c>
      <c r="P58" s="66" t="str">
        <f ca="1">IFERROR(INDEX(PRN!$B$2:$F$1048576,(MATCH('PRN Analysis'!$P$2,PRN!$C$2:$C$1048576,0)+$O58-1),MATCH(P$4,PRN!$B$2:$F$2,0)),"")</f>
        <v/>
      </c>
      <c r="Q58" s="66" t="str">
        <f ca="1">IFERROR(INDEX(PRN!$B$2:$F$1048576,(MATCH('PRN Analysis'!$P$2,PRN!$C$2:$C$1048576,0)+$O58-1),MATCH(Q$4,PRN!$B$2:$F$2,0)),"")</f>
        <v/>
      </c>
      <c r="R58" s="67" t="str">
        <f ca="1">IFERROR(INDEX(PRN!$B$2:$F$1048576,(MATCH('PRN Analysis'!$P$2,PRN!$C$2:$C$1048576,0)+$O58-1),MATCH(R$4,PRN!$B$2:$F$2,0)),"")</f>
        <v/>
      </c>
      <c r="T58" s="65" t="str">
        <f ca="1">IF(T57&lt;COUNTIF(PRN!M$3:M$999998,U$2),(T57+1),"")</f>
        <v/>
      </c>
      <c r="U58" s="66" t="str">
        <f ca="1">IFERROR(INDEX(PRN!$B$2:$F$1048576,(MATCH('PRN Analysis'!$U$2,PRN!$C$2:$C$1048576,0)+$T58-1),MATCH(U$4,PRN!$B$2:$F$2,0)),"")</f>
        <v/>
      </c>
      <c r="V58" s="66" t="str">
        <f ca="1">IFERROR(INDEX(PRN!$B$2:$F$1048576,(MATCH('PRN Analysis'!$U$2,PRN!$C$2:$C$1048576,0)+$T58-1),MATCH(V$4,PRN!$B$2:$F$2,0)),"")</f>
        <v/>
      </c>
      <c r="W58" s="66" t="str">
        <f ca="1">IFERROR(INDEX(PRN!$B$2:$F$1048576,(MATCH('PRN Analysis'!$U$2,PRN!$C$2:$C$1048576,0)+$T58-1),MATCH(W$4,PRN!$B$2:$F$2,0)),"")</f>
        <v/>
      </c>
      <c r="Y58" s="65" t="str">
        <f ca="1">IF(Y57&lt;COUNTIF(PRN!R$3:R$999998,Z$2),(Y57+1),"")</f>
        <v/>
      </c>
      <c r="Z58" s="66" t="str">
        <f ca="1">IFERROR(INDEX(PRN!$B$2:$F$1048576,(MATCH('PRN Analysis'!$U$2,PRN!$C$2:$C$1048576,0)+$T58-1),MATCH(Z$4,PRN!$B$2:$F$2,0)),"")</f>
        <v/>
      </c>
      <c r="AA58" s="66" t="str">
        <f ca="1">IFERROR(INDEX(PRN!$B$2:$F$1048576,(MATCH('PRN Analysis'!$U$2,PRN!$C$2:$C$1048576,0)+$T58-1),MATCH(AA$4,PRN!$B$2:$F$2,0)),"")</f>
        <v/>
      </c>
      <c r="AB58" s="66" t="str">
        <f ca="1">IFERROR(INDEX(PRN!$B$2:$F$1048576,(MATCH('PRN Analysis'!$U$2,PRN!$C$2:$C$1048576,0)+$T58-1),MATCH(AB$4,PRN!$B$2:$F$2,0)),"")</f>
        <v/>
      </c>
    </row>
    <row r="59" spans="5:28" ht="15.75" x14ac:dyDescent="0.25">
      <c r="E59" s="65" t="str">
        <f ca="1">IF(E58&lt;COUNTIF(PRN!C$3:C$999998,F$2),(E58+1),"")</f>
        <v/>
      </c>
      <c r="F59" s="66" t="str">
        <f ca="1">IFERROR(INDEX(PRN!$B$2:$F$1048576,(MATCH('PRN Analysis'!$F$2,PRN!$C$2:$C$1048576,0)+$E59-1),MATCH(F$4,PRN!$B$2:$F$2,0)),"")</f>
        <v/>
      </c>
      <c r="G59" s="66" t="str">
        <f ca="1">IFERROR(INDEX(PRN!$B$2:$F$1048576,(MATCH('PRN Analysis'!$F$2,PRN!$C$2:$C$1048576,0)+$E59-1),MATCH(G$4,PRN!$B$2:$F$2,0)),"")</f>
        <v/>
      </c>
      <c r="H59" s="67" t="str">
        <f ca="1">IFERROR(INDEX(PRN!$B$2:$F$1048576,(MATCH('PRN Analysis'!$F$2,PRN!$C$2:$C$1048576,0)+$E59-1),MATCH(H$4,PRN!$B$2:$F$2,0)),"")</f>
        <v/>
      </c>
      <c r="J59" s="65" t="str">
        <f ca="1">IF(J58&lt;COUNTIF(PRN!C$3:C$999998,K$2),(J58+1),"")</f>
        <v/>
      </c>
      <c r="K59" s="66" t="str">
        <f ca="1">IFERROR(INDEX(PRN!$B$2:$F$1048576,(MATCH('PRN Analysis'!$K$2,PRN!$C$2:$C$1048576,0)+$J59-1),MATCH(K$4,PRN!$B$2:$F$2,0)),"")</f>
        <v/>
      </c>
      <c r="L59" s="66" t="str">
        <f ca="1">IFERROR(INDEX(PRN!$B$2:$F$1048576,(MATCH('PRN Analysis'!$K$2,PRN!$C$2:$C$1048576,0)+$J59-1),MATCH(L$4,PRN!$B$2:$F$2,0)),"")</f>
        <v/>
      </c>
      <c r="M59" s="67" t="str">
        <f ca="1">IFERROR(INDEX(PRN!$B$2:$F$1048576,(MATCH('PRN Analysis'!$K$2,PRN!$C$2:$C$1048576,0)+$J59-1),MATCH(M$4,PRN!$B$2:$F$2,0)),"")</f>
        <v/>
      </c>
      <c r="O59" s="65" t="str">
        <f ca="1">IF(O58&lt;COUNTIF(PRN!C$3:C$999998,P$2),(O58+1),"")</f>
        <v/>
      </c>
      <c r="P59" s="66" t="str">
        <f ca="1">IFERROR(INDEX(PRN!$B$2:$F$1048576,(MATCH('PRN Analysis'!$P$2,PRN!$C$2:$C$1048576,0)+$O59-1),MATCH(P$4,PRN!$B$2:$F$2,0)),"")</f>
        <v/>
      </c>
      <c r="Q59" s="66" t="str">
        <f ca="1">IFERROR(INDEX(PRN!$B$2:$F$1048576,(MATCH('PRN Analysis'!$P$2,PRN!$C$2:$C$1048576,0)+$O59-1),MATCH(Q$4,PRN!$B$2:$F$2,0)),"")</f>
        <v/>
      </c>
      <c r="R59" s="67" t="str">
        <f ca="1">IFERROR(INDEX(PRN!$B$2:$F$1048576,(MATCH('PRN Analysis'!$P$2,PRN!$C$2:$C$1048576,0)+$O59-1),MATCH(R$4,PRN!$B$2:$F$2,0)),"")</f>
        <v/>
      </c>
      <c r="T59" s="65" t="str">
        <f ca="1">IF(T58&lt;COUNTIF(PRN!M$3:M$999998,U$2),(T58+1),"")</f>
        <v/>
      </c>
      <c r="U59" s="66" t="str">
        <f ca="1">IFERROR(INDEX(PRN!$B$2:$F$1048576,(MATCH('PRN Analysis'!$U$2,PRN!$C$2:$C$1048576,0)+$T59-1),MATCH(U$4,PRN!$B$2:$F$2,0)),"")</f>
        <v/>
      </c>
      <c r="V59" s="66" t="str">
        <f ca="1">IFERROR(INDEX(PRN!$B$2:$F$1048576,(MATCH('PRN Analysis'!$U$2,PRN!$C$2:$C$1048576,0)+$T59-1),MATCH(V$4,PRN!$B$2:$F$2,0)),"")</f>
        <v/>
      </c>
      <c r="W59" s="66" t="str">
        <f ca="1">IFERROR(INDEX(PRN!$B$2:$F$1048576,(MATCH('PRN Analysis'!$U$2,PRN!$C$2:$C$1048576,0)+$T59-1),MATCH(W$4,PRN!$B$2:$F$2,0)),"")</f>
        <v/>
      </c>
      <c r="Y59" s="65" t="str">
        <f ca="1">IF(Y58&lt;COUNTIF(PRN!R$3:R$999998,Z$2),(Y58+1),"")</f>
        <v/>
      </c>
      <c r="Z59" s="66" t="str">
        <f ca="1">IFERROR(INDEX(PRN!$B$2:$F$1048576,(MATCH('PRN Analysis'!$U$2,PRN!$C$2:$C$1048576,0)+$T59-1),MATCH(Z$4,PRN!$B$2:$F$2,0)),"")</f>
        <v/>
      </c>
      <c r="AA59" s="66" t="str">
        <f ca="1">IFERROR(INDEX(PRN!$B$2:$F$1048576,(MATCH('PRN Analysis'!$U$2,PRN!$C$2:$C$1048576,0)+$T59-1),MATCH(AA$4,PRN!$B$2:$F$2,0)),"")</f>
        <v/>
      </c>
      <c r="AB59" s="66" t="str">
        <f ca="1">IFERROR(INDEX(PRN!$B$2:$F$1048576,(MATCH('PRN Analysis'!$U$2,PRN!$C$2:$C$1048576,0)+$T59-1),MATCH(AB$4,PRN!$B$2:$F$2,0)),"")</f>
        <v/>
      </c>
    </row>
    <row r="60" spans="5:28" ht="15.75" x14ac:dyDescent="0.25">
      <c r="E60" s="65" t="str">
        <f ca="1">IF(E59&lt;COUNTIF(PRN!C$3:C$999998,F$2),(E59+1),"")</f>
        <v/>
      </c>
      <c r="F60" s="66" t="str">
        <f ca="1">IFERROR(INDEX(PRN!$B$2:$F$1048576,(MATCH('PRN Analysis'!$F$2,PRN!$C$2:$C$1048576,0)+$E60-1),MATCH(F$4,PRN!$B$2:$F$2,0)),"")</f>
        <v/>
      </c>
      <c r="G60" s="66" t="str">
        <f ca="1">IFERROR(INDEX(PRN!$B$2:$F$1048576,(MATCH('PRN Analysis'!$F$2,PRN!$C$2:$C$1048576,0)+$E60-1),MATCH(G$4,PRN!$B$2:$F$2,0)),"")</f>
        <v/>
      </c>
      <c r="H60" s="67" t="str">
        <f ca="1">IFERROR(INDEX(PRN!$B$2:$F$1048576,(MATCH('PRN Analysis'!$F$2,PRN!$C$2:$C$1048576,0)+$E60-1),MATCH(H$4,PRN!$B$2:$F$2,0)),"")</f>
        <v/>
      </c>
      <c r="J60" s="65" t="str">
        <f ca="1">IF(J59&lt;COUNTIF(PRN!C$3:C$999998,K$2),(J59+1),"")</f>
        <v/>
      </c>
      <c r="K60" s="66" t="str">
        <f ca="1">IFERROR(INDEX(PRN!$B$2:$F$1048576,(MATCH('PRN Analysis'!$K$2,PRN!$C$2:$C$1048576,0)+$J60-1),MATCH(K$4,PRN!$B$2:$F$2,0)),"")</f>
        <v/>
      </c>
      <c r="L60" s="66" t="str">
        <f ca="1">IFERROR(INDEX(PRN!$B$2:$F$1048576,(MATCH('PRN Analysis'!$K$2,PRN!$C$2:$C$1048576,0)+$J60-1),MATCH(L$4,PRN!$B$2:$F$2,0)),"")</f>
        <v/>
      </c>
      <c r="M60" s="67" t="str">
        <f ca="1">IFERROR(INDEX(PRN!$B$2:$F$1048576,(MATCH('PRN Analysis'!$K$2,PRN!$C$2:$C$1048576,0)+$J60-1),MATCH(M$4,PRN!$B$2:$F$2,0)),"")</f>
        <v/>
      </c>
      <c r="O60" s="65" t="str">
        <f ca="1">IF(O59&lt;COUNTIF(PRN!C$3:C$999998,P$2),(O59+1),"")</f>
        <v/>
      </c>
      <c r="P60" s="66" t="str">
        <f ca="1">IFERROR(INDEX(PRN!$B$2:$F$1048576,(MATCH('PRN Analysis'!$P$2,PRN!$C$2:$C$1048576,0)+$O60-1),MATCH(P$4,PRN!$B$2:$F$2,0)),"")</f>
        <v/>
      </c>
      <c r="Q60" s="66" t="str">
        <f ca="1">IFERROR(INDEX(PRN!$B$2:$F$1048576,(MATCH('PRN Analysis'!$P$2,PRN!$C$2:$C$1048576,0)+$O60-1),MATCH(Q$4,PRN!$B$2:$F$2,0)),"")</f>
        <v/>
      </c>
      <c r="R60" s="67" t="str">
        <f ca="1">IFERROR(INDEX(PRN!$B$2:$F$1048576,(MATCH('PRN Analysis'!$P$2,PRN!$C$2:$C$1048576,0)+$O60-1),MATCH(R$4,PRN!$B$2:$F$2,0)),"")</f>
        <v/>
      </c>
      <c r="T60" s="65" t="str">
        <f ca="1">IF(T59&lt;COUNTIF(PRN!M$3:M$999998,U$2),(T59+1),"")</f>
        <v/>
      </c>
      <c r="U60" s="66" t="str">
        <f ca="1">IFERROR(INDEX(PRN!$B$2:$F$1048576,(MATCH('PRN Analysis'!$U$2,PRN!$C$2:$C$1048576,0)+$T60-1),MATCH(U$4,PRN!$B$2:$F$2,0)),"")</f>
        <v/>
      </c>
      <c r="V60" s="66" t="str">
        <f ca="1">IFERROR(INDEX(PRN!$B$2:$F$1048576,(MATCH('PRN Analysis'!$U$2,PRN!$C$2:$C$1048576,0)+$T60-1),MATCH(V$4,PRN!$B$2:$F$2,0)),"")</f>
        <v/>
      </c>
      <c r="W60" s="66" t="str">
        <f ca="1">IFERROR(INDEX(PRN!$B$2:$F$1048576,(MATCH('PRN Analysis'!$U$2,PRN!$C$2:$C$1048576,0)+$T60-1),MATCH(W$4,PRN!$B$2:$F$2,0)),"")</f>
        <v/>
      </c>
      <c r="Y60" s="65" t="str">
        <f ca="1">IF(Y59&lt;COUNTIF(PRN!R$3:R$999998,Z$2),(Y59+1),"")</f>
        <v/>
      </c>
      <c r="Z60" s="66" t="str">
        <f ca="1">IFERROR(INDEX(PRN!$B$2:$F$1048576,(MATCH('PRN Analysis'!$U$2,PRN!$C$2:$C$1048576,0)+$T60-1),MATCH(Z$4,PRN!$B$2:$F$2,0)),"")</f>
        <v/>
      </c>
      <c r="AA60" s="66" t="str">
        <f ca="1">IFERROR(INDEX(PRN!$B$2:$F$1048576,(MATCH('PRN Analysis'!$U$2,PRN!$C$2:$C$1048576,0)+$T60-1),MATCH(AA$4,PRN!$B$2:$F$2,0)),"")</f>
        <v/>
      </c>
      <c r="AB60" s="66" t="str">
        <f ca="1">IFERROR(INDEX(PRN!$B$2:$F$1048576,(MATCH('PRN Analysis'!$U$2,PRN!$C$2:$C$1048576,0)+$T60-1),MATCH(AB$4,PRN!$B$2:$F$2,0)),"")</f>
        <v/>
      </c>
    </row>
    <row r="61" spans="5:28" ht="15.75" x14ac:dyDescent="0.25">
      <c r="E61" s="65" t="str">
        <f ca="1">IF(E60&lt;COUNTIF(PRN!C$3:C$999998,F$2),(E60+1),"")</f>
        <v/>
      </c>
      <c r="F61" s="66" t="str">
        <f ca="1">IFERROR(INDEX(PRN!$B$2:$F$1048576,(MATCH('PRN Analysis'!$F$2,PRN!$C$2:$C$1048576,0)+$E61-1),MATCH(F$4,PRN!$B$2:$F$2,0)),"")</f>
        <v/>
      </c>
      <c r="G61" s="66" t="str">
        <f ca="1">IFERROR(INDEX(PRN!$B$2:$F$1048576,(MATCH('PRN Analysis'!$F$2,PRN!$C$2:$C$1048576,0)+$E61-1),MATCH(G$4,PRN!$B$2:$F$2,0)),"")</f>
        <v/>
      </c>
      <c r="H61" s="67" t="str">
        <f ca="1">IFERROR(INDEX(PRN!$B$2:$F$1048576,(MATCH('PRN Analysis'!$F$2,PRN!$C$2:$C$1048576,0)+$E61-1),MATCH(H$4,PRN!$B$2:$F$2,0)),"")</f>
        <v/>
      </c>
      <c r="J61" s="65" t="str">
        <f ca="1">IF(J60&lt;COUNTIF(PRN!C$3:C$999998,K$2),(J60+1),"")</f>
        <v/>
      </c>
      <c r="K61" s="66" t="str">
        <f ca="1">IFERROR(INDEX(PRN!$B$2:$F$1048576,(MATCH('PRN Analysis'!$K$2,PRN!$C$2:$C$1048576,0)+$J61-1),MATCH(K$4,PRN!$B$2:$F$2,0)),"")</f>
        <v/>
      </c>
      <c r="L61" s="66" t="str">
        <f ca="1">IFERROR(INDEX(PRN!$B$2:$F$1048576,(MATCH('PRN Analysis'!$K$2,PRN!$C$2:$C$1048576,0)+$J61-1),MATCH(L$4,PRN!$B$2:$F$2,0)),"")</f>
        <v/>
      </c>
      <c r="M61" s="67" t="str">
        <f ca="1">IFERROR(INDEX(PRN!$B$2:$F$1048576,(MATCH('PRN Analysis'!$K$2,PRN!$C$2:$C$1048576,0)+$J61-1),MATCH(M$4,PRN!$B$2:$F$2,0)),"")</f>
        <v/>
      </c>
      <c r="O61" s="65" t="str">
        <f ca="1">IF(O60&lt;COUNTIF(PRN!C$3:C$999998,P$2),(O60+1),"")</f>
        <v/>
      </c>
      <c r="P61" s="66" t="str">
        <f ca="1">IFERROR(INDEX(PRN!$B$2:$F$1048576,(MATCH('PRN Analysis'!$P$2,PRN!$C$2:$C$1048576,0)+$O61-1),MATCH(P$4,PRN!$B$2:$F$2,0)),"")</f>
        <v/>
      </c>
      <c r="Q61" s="66" t="str">
        <f ca="1">IFERROR(INDEX(PRN!$B$2:$F$1048576,(MATCH('PRN Analysis'!$P$2,PRN!$C$2:$C$1048576,0)+$O61-1),MATCH(Q$4,PRN!$B$2:$F$2,0)),"")</f>
        <v/>
      </c>
      <c r="R61" s="67" t="str">
        <f ca="1">IFERROR(INDEX(PRN!$B$2:$F$1048576,(MATCH('PRN Analysis'!$P$2,PRN!$C$2:$C$1048576,0)+$O61-1),MATCH(R$4,PRN!$B$2:$F$2,0)),"")</f>
        <v/>
      </c>
      <c r="T61" s="65" t="str">
        <f ca="1">IF(T60&lt;COUNTIF(PRN!M$3:M$999998,U$2),(T60+1),"")</f>
        <v/>
      </c>
      <c r="U61" s="66" t="str">
        <f ca="1">IFERROR(INDEX(PRN!$B$2:$F$1048576,(MATCH('PRN Analysis'!$U$2,PRN!$C$2:$C$1048576,0)+$T61-1),MATCH(U$4,PRN!$B$2:$F$2,0)),"")</f>
        <v/>
      </c>
      <c r="V61" s="66" t="str">
        <f ca="1">IFERROR(INDEX(PRN!$B$2:$F$1048576,(MATCH('PRN Analysis'!$U$2,PRN!$C$2:$C$1048576,0)+$T61-1),MATCH(V$4,PRN!$B$2:$F$2,0)),"")</f>
        <v/>
      </c>
      <c r="W61" s="66" t="str">
        <f ca="1">IFERROR(INDEX(PRN!$B$2:$F$1048576,(MATCH('PRN Analysis'!$U$2,PRN!$C$2:$C$1048576,0)+$T61-1),MATCH(W$4,PRN!$B$2:$F$2,0)),"")</f>
        <v/>
      </c>
      <c r="Y61" s="65" t="str">
        <f ca="1">IF(Y60&lt;COUNTIF(PRN!R$3:R$999998,Z$2),(Y60+1),"")</f>
        <v/>
      </c>
      <c r="Z61" s="66" t="str">
        <f ca="1">IFERROR(INDEX(PRN!$B$2:$F$1048576,(MATCH('PRN Analysis'!$U$2,PRN!$C$2:$C$1048576,0)+$T61-1),MATCH(Z$4,PRN!$B$2:$F$2,0)),"")</f>
        <v/>
      </c>
      <c r="AA61" s="66" t="str">
        <f ca="1">IFERROR(INDEX(PRN!$B$2:$F$1048576,(MATCH('PRN Analysis'!$U$2,PRN!$C$2:$C$1048576,0)+$T61-1),MATCH(AA$4,PRN!$B$2:$F$2,0)),"")</f>
        <v/>
      </c>
      <c r="AB61" s="66" t="str">
        <f ca="1">IFERROR(INDEX(PRN!$B$2:$F$1048576,(MATCH('PRN Analysis'!$U$2,PRN!$C$2:$C$1048576,0)+$T61-1),MATCH(AB$4,PRN!$B$2:$F$2,0)),"")</f>
        <v/>
      </c>
    </row>
    <row r="62" spans="5:28" ht="15.75" x14ac:dyDescent="0.25">
      <c r="E62" s="65" t="str">
        <f ca="1">IF(E61&lt;COUNTIF(PRN!C$3:C$999998,F$2),(E61+1),"")</f>
        <v/>
      </c>
      <c r="F62" s="66" t="str">
        <f ca="1">IFERROR(INDEX(PRN!$B$2:$F$1048576,(MATCH('PRN Analysis'!$F$2,PRN!$C$2:$C$1048576,0)+$E62-1),MATCH(F$4,PRN!$B$2:$F$2,0)),"")</f>
        <v/>
      </c>
      <c r="G62" s="66" t="str">
        <f ca="1">IFERROR(INDEX(PRN!$B$2:$F$1048576,(MATCH('PRN Analysis'!$F$2,PRN!$C$2:$C$1048576,0)+$E62-1),MATCH(G$4,PRN!$B$2:$F$2,0)),"")</f>
        <v/>
      </c>
      <c r="H62" s="67" t="str">
        <f ca="1">IFERROR(INDEX(PRN!$B$2:$F$1048576,(MATCH('PRN Analysis'!$F$2,PRN!$C$2:$C$1048576,0)+$E62-1),MATCH(H$4,PRN!$B$2:$F$2,0)),"")</f>
        <v/>
      </c>
      <c r="J62" s="65" t="str">
        <f ca="1">IF(J61&lt;COUNTIF(PRN!C$3:C$999998,K$2),(J61+1),"")</f>
        <v/>
      </c>
      <c r="K62" s="66" t="str">
        <f ca="1">IFERROR(INDEX(PRN!$B$2:$F$1048576,(MATCH('PRN Analysis'!$K$2,PRN!$C$2:$C$1048576,0)+$J62-1),MATCH(K$4,PRN!$B$2:$F$2,0)),"")</f>
        <v/>
      </c>
      <c r="L62" s="66" t="str">
        <f ca="1">IFERROR(INDEX(PRN!$B$2:$F$1048576,(MATCH('PRN Analysis'!$K$2,PRN!$C$2:$C$1048576,0)+$J62-1),MATCH(L$4,PRN!$B$2:$F$2,0)),"")</f>
        <v/>
      </c>
      <c r="M62" s="67" t="str">
        <f ca="1">IFERROR(INDEX(PRN!$B$2:$F$1048576,(MATCH('PRN Analysis'!$K$2,PRN!$C$2:$C$1048576,0)+$J62-1),MATCH(M$4,PRN!$B$2:$F$2,0)),"")</f>
        <v/>
      </c>
      <c r="O62" s="65" t="str">
        <f ca="1">IF(O61&lt;COUNTIF(PRN!C$3:C$999998,P$2),(O61+1),"")</f>
        <v/>
      </c>
      <c r="P62" s="66" t="str">
        <f ca="1">IFERROR(INDEX(PRN!$B$2:$F$1048576,(MATCH('PRN Analysis'!$P$2,PRN!$C$2:$C$1048576,0)+$O62-1),MATCH(P$4,PRN!$B$2:$F$2,0)),"")</f>
        <v/>
      </c>
      <c r="Q62" s="66" t="str">
        <f ca="1">IFERROR(INDEX(PRN!$B$2:$F$1048576,(MATCH('PRN Analysis'!$P$2,PRN!$C$2:$C$1048576,0)+$O62-1),MATCH(Q$4,PRN!$B$2:$F$2,0)),"")</f>
        <v/>
      </c>
      <c r="R62" s="67" t="str">
        <f ca="1">IFERROR(INDEX(PRN!$B$2:$F$1048576,(MATCH('PRN Analysis'!$P$2,PRN!$C$2:$C$1048576,0)+$O62-1),MATCH(R$4,PRN!$B$2:$F$2,0)),"")</f>
        <v/>
      </c>
      <c r="T62" s="65" t="str">
        <f ca="1">IF(T61&lt;COUNTIF(PRN!M$3:M$999998,U$2),(T61+1),"")</f>
        <v/>
      </c>
      <c r="U62" s="66" t="str">
        <f ca="1">IFERROR(INDEX(PRN!$B$2:$F$1048576,(MATCH('PRN Analysis'!$U$2,PRN!$C$2:$C$1048576,0)+$T62-1),MATCH(U$4,PRN!$B$2:$F$2,0)),"")</f>
        <v/>
      </c>
      <c r="V62" s="66" t="str">
        <f ca="1">IFERROR(INDEX(PRN!$B$2:$F$1048576,(MATCH('PRN Analysis'!$U$2,PRN!$C$2:$C$1048576,0)+$T62-1),MATCH(V$4,PRN!$B$2:$F$2,0)),"")</f>
        <v/>
      </c>
      <c r="W62" s="66" t="str">
        <f ca="1">IFERROR(INDEX(PRN!$B$2:$F$1048576,(MATCH('PRN Analysis'!$U$2,PRN!$C$2:$C$1048576,0)+$T62-1),MATCH(W$4,PRN!$B$2:$F$2,0)),"")</f>
        <v/>
      </c>
      <c r="Y62" s="65" t="str">
        <f ca="1">IF(Y61&lt;COUNTIF(PRN!R$3:R$999998,Z$2),(Y61+1),"")</f>
        <v/>
      </c>
      <c r="Z62" s="66" t="str">
        <f ca="1">IFERROR(INDEX(PRN!$B$2:$F$1048576,(MATCH('PRN Analysis'!$U$2,PRN!$C$2:$C$1048576,0)+$T62-1),MATCH(Z$4,PRN!$B$2:$F$2,0)),"")</f>
        <v/>
      </c>
      <c r="AA62" s="66" t="str">
        <f ca="1">IFERROR(INDEX(PRN!$B$2:$F$1048576,(MATCH('PRN Analysis'!$U$2,PRN!$C$2:$C$1048576,0)+$T62-1),MATCH(AA$4,PRN!$B$2:$F$2,0)),"")</f>
        <v/>
      </c>
      <c r="AB62" s="66" t="str">
        <f ca="1">IFERROR(INDEX(PRN!$B$2:$F$1048576,(MATCH('PRN Analysis'!$U$2,PRN!$C$2:$C$1048576,0)+$T62-1),MATCH(AB$4,PRN!$B$2:$F$2,0)),"")</f>
        <v/>
      </c>
    </row>
    <row r="63" spans="5:28" ht="15.75" x14ac:dyDescent="0.25">
      <c r="E63" s="65" t="str">
        <f ca="1">IF(E62&lt;COUNTIF(PRN!C$3:C$999998,F$2),(E62+1),"")</f>
        <v/>
      </c>
      <c r="F63" s="66" t="str">
        <f ca="1">IFERROR(INDEX(PRN!$B$2:$F$1048576,(MATCH('PRN Analysis'!$F$2,PRN!$C$2:$C$1048576,0)+$E63-1),MATCH(F$4,PRN!$B$2:$F$2,0)),"")</f>
        <v/>
      </c>
      <c r="G63" s="66" t="str">
        <f ca="1">IFERROR(INDEX(PRN!$B$2:$F$1048576,(MATCH('PRN Analysis'!$F$2,PRN!$C$2:$C$1048576,0)+$E63-1),MATCH(G$4,PRN!$B$2:$F$2,0)),"")</f>
        <v/>
      </c>
      <c r="H63" s="67" t="str">
        <f ca="1">IFERROR(INDEX(PRN!$B$2:$F$1048576,(MATCH('PRN Analysis'!$F$2,PRN!$C$2:$C$1048576,0)+$E63-1),MATCH(H$4,PRN!$B$2:$F$2,0)),"")</f>
        <v/>
      </c>
      <c r="J63" s="65" t="str">
        <f ca="1">IF(J62&lt;COUNTIF(PRN!C$3:C$999998,K$2),(J62+1),"")</f>
        <v/>
      </c>
      <c r="K63" s="66" t="str">
        <f ca="1">IFERROR(INDEX(PRN!$B$2:$F$1048576,(MATCH('PRN Analysis'!$K$2,PRN!$C$2:$C$1048576,0)+$J63-1),MATCH(K$4,PRN!$B$2:$F$2,0)),"")</f>
        <v/>
      </c>
      <c r="L63" s="66" t="str">
        <f ca="1">IFERROR(INDEX(PRN!$B$2:$F$1048576,(MATCH('PRN Analysis'!$K$2,PRN!$C$2:$C$1048576,0)+$J63-1),MATCH(L$4,PRN!$B$2:$F$2,0)),"")</f>
        <v/>
      </c>
      <c r="M63" s="67" t="str">
        <f ca="1">IFERROR(INDEX(PRN!$B$2:$F$1048576,(MATCH('PRN Analysis'!$K$2,PRN!$C$2:$C$1048576,0)+$J63-1),MATCH(M$4,PRN!$B$2:$F$2,0)),"")</f>
        <v/>
      </c>
      <c r="O63" s="65" t="str">
        <f ca="1">IF(O62&lt;COUNTIF(PRN!C$3:C$999998,P$2),(O62+1),"")</f>
        <v/>
      </c>
      <c r="P63" s="66" t="str">
        <f ca="1">IFERROR(INDEX(PRN!$B$2:$F$1048576,(MATCH('PRN Analysis'!$P$2,PRN!$C$2:$C$1048576,0)+$O63-1),MATCH(P$4,PRN!$B$2:$F$2,0)),"")</f>
        <v/>
      </c>
      <c r="Q63" s="66" t="str">
        <f ca="1">IFERROR(INDEX(PRN!$B$2:$F$1048576,(MATCH('PRN Analysis'!$P$2,PRN!$C$2:$C$1048576,0)+$O63-1),MATCH(Q$4,PRN!$B$2:$F$2,0)),"")</f>
        <v/>
      </c>
      <c r="R63" s="67" t="str">
        <f ca="1">IFERROR(INDEX(PRN!$B$2:$F$1048576,(MATCH('PRN Analysis'!$P$2,PRN!$C$2:$C$1048576,0)+$O63-1),MATCH(R$4,PRN!$B$2:$F$2,0)),"")</f>
        <v/>
      </c>
      <c r="T63" s="65" t="str">
        <f ca="1">IF(T62&lt;COUNTIF(PRN!M$3:M$999998,U$2),(T62+1),"")</f>
        <v/>
      </c>
      <c r="U63" s="66" t="str">
        <f ca="1">IFERROR(INDEX(PRN!$B$2:$F$1048576,(MATCH('PRN Analysis'!$U$2,PRN!$C$2:$C$1048576,0)+$T63-1),MATCH(U$4,PRN!$B$2:$F$2,0)),"")</f>
        <v/>
      </c>
      <c r="V63" s="66" t="str">
        <f ca="1">IFERROR(INDEX(PRN!$B$2:$F$1048576,(MATCH('PRN Analysis'!$U$2,PRN!$C$2:$C$1048576,0)+$T63-1),MATCH(V$4,PRN!$B$2:$F$2,0)),"")</f>
        <v/>
      </c>
      <c r="W63" s="66" t="str">
        <f ca="1">IFERROR(INDEX(PRN!$B$2:$F$1048576,(MATCH('PRN Analysis'!$U$2,PRN!$C$2:$C$1048576,0)+$T63-1),MATCH(W$4,PRN!$B$2:$F$2,0)),"")</f>
        <v/>
      </c>
      <c r="Y63" s="65" t="str">
        <f ca="1">IF(Y62&lt;COUNTIF(PRN!R$3:R$999998,Z$2),(Y62+1),"")</f>
        <v/>
      </c>
      <c r="Z63" s="66" t="str">
        <f ca="1">IFERROR(INDEX(PRN!$B$2:$F$1048576,(MATCH('PRN Analysis'!$U$2,PRN!$C$2:$C$1048576,0)+$T63-1),MATCH(Z$4,PRN!$B$2:$F$2,0)),"")</f>
        <v/>
      </c>
      <c r="AA63" s="66" t="str">
        <f ca="1">IFERROR(INDEX(PRN!$B$2:$F$1048576,(MATCH('PRN Analysis'!$U$2,PRN!$C$2:$C$1048576,0)+$T63-1),MATCH(AA$4,PRN!$B$2:$F$2,0)),"")</f>
        <v/>
      </c>
      <c r="AB63" s="66" t="str">
        <f ca="1">IFERROR(INDEX(PRN!$B$2:$F$1048576,(MATCH('PRN Analysis'!$U$2,PRN!$C$2:$C$1048576,0)+$T63-1),MATCH(AB$4,PRN!$B$2:$F$2,0)),"")</f>
        <v/>
      </c>
    </row>
    <row r="64" spans="5:28" ht="15.75" x14ac:dyDescent="0.25">
      <c r="E64" s="65" t="str">
        <f ca="1">IF(E63&lt;COUNTIF(PRN!C$3:C$999998,F$2),(E63+1),"")</f>
        <v/>
      </c>
      <c r="F64" s="66" t="str">
        <f ca="1">IFERROR(INDEX(PRN!$B$2:$F$1048576,(MATCH('PRN Analysis'!$F$2,PRN!$C$2:$C$1048576,0)+$E64-1),MATCH(F$4,PRN!$B$2:$F$2,0)),"")</f>
        <v/>
      </c>
      <c r="G64" s="66" t="str">
        <f ca="1">IFERROR(INDEX(PRN!$B$2:$F$1048576,(MATCH('PRN Analysis'!$F$2,PRN!$C$2:$C$1048576,0)+$E64-1),MATCH(G$4,PRN!$B$2:$F$2,0)),"")</f>
        <v/>
      </c>
      <c r="H64" s="67" t="str">
        <f ca="1">IFERROR(INDEX(PRN!$B$2:$F$1048576,(MATCH('PRN Analysis'!$F$2,PRN!$C$2:$C$1048576,0)+$E64-1),MATCH(H$4,PRN!$B$2:$F$2,0)),"")</f>
        <v/>
      </c>
      <c r="J64" s="65" t="str">
        <f ca="1">IF(J63&lt;COUNTIF(PRN!C$3:C$999998,K$2),(J63+1),"")</f>
        <v/>
      </c>
      <c r="K64" s="66" t="str">
        <f ca="1">IFERROR(INDEX(PRN!$B$2:$F$1048576,(MATCH('PRN Analysis'!$K$2,PRN!$C$2:$C$1048576,0)+$J64-1),MATCH(K$4,PRN!$B$2:$F$2,0)),"")</f>
        <v/>
      </c>
      <c r="L64" s="66" t="str">
        <f ca="1">IFERROR(INDEX(PRN!$B$2:$F$1048576,(MATCH('PRN Analysis'!$K$2,PRN!$C$2:$C$1048576,0)+$J64-1),MATCH(L$4,PRN!$B$2:$F$2,0)),"")</f>
        <v/>
      </c>
      <c r="M64" s="67" t="str">
        <f ca="1">IFERROR(INDEX(PRN!$B$2:$F$1048576,(MATCH('PRN Analysis'!$K$2,PRN!$C$2:$C$1048576,0)+$J64-1),MATCH(M$4,PRN!$B$2:$F$2,0)),"")</f>
        <v/>
      </c>
      <c r="O64" s="65" t="str">
        <f ca="1">IF(O63&lt;COUNTIF(PRN!C$3:C$999998,P$2),(O63+1),"")</f>
        <v/>
      </c>
      <c r="P64" s="66" t="str">
        <f ca="1">IFERROR(INDEX(PRN!$B$2:$F$1048576,(MATCH('PRN Analysis'!$P$2,PRN!$C$2:$C$1048576,0)+$O64-1),MATCH(P$4,PRN!$B$2:$F$2,0)),"")</f>
        <v/>
      </c>
      <c r="Q64" s="66" t="str">
        <f ca="1">IFERROR(INDEX(PRN!$B$2:$F$1048576,(MATCH('PRN Analysis'!$P$2,PRN!$C$2:$C$1048576,0)+$O64-1),MATCH(Q$4,PRN!$B$2:$F$2,0)),"")</f>
        <v/>
      </c>
      <c r="R64" s="67" t="str">
        <f ca="1">IFERROR(INDEX(PRN!$B$2:$F$1048576,(MATCH('PRN Analysis'!$P$2,PRN!$C$2:$C$1048576,0)+$O64-1),MATCH(R$4,PRN!$B$2:$F$2,0)),"")</f>
        <v/>
      </c>
      <c r="T64" s="65" t="str">
        <f ca="1">IF(T63&lt;COUNTIF(PRN!M$3:M$999998,U$2),(T63+1),"")</f>
        <v/>
      </c>
      <c r="U64" s="66" t="str">
        <f ca="1">IFERROR(INDEX(PRN!$B$2:$F$1048576,(MATCH('PRN Analysis'!$U$2,PRN!$C$2:$C$1048576,0)+$T64-1),MATCH(U$4,PRN!$B$2:$F$2,0)),"")</f>
        <v/>
      </c>
      <c r="V64" s="66" t="str">
        <f ca="1">IFERROR(INDEX(PRN!$B$2:$F$1048576,(MATCH('PRN Analysis'!$U$2,PRN!$C$2:$C$1048576,0)+$T64-1),MATCH(V$4,PRN!$B$2:$F$2,0)),"")</f>
        <v/>
      </c>
      <c r="W64" s="66" t="str">
        <f ca="1">IFERROR(INDEX(PRN!$B$2:$F$1048576,(MATCH('PRN Analysis'!$U$2,PRN!$C$2:$C$1048576,0)+$T64-1),MATCH(W$4,PRN!$B$2:$F$2,0)),"")</f>
        <v/>
      </c>
      <c r="Y64" s="65" t="str">
        <f ca="1">IF(Y63&lt;COUNTIF(PRN!R$3:R$999998,Z$2),(Y63+1),"")</f>
        <v/>
      </c>
      <c r="Z64" s="66" t="str">
        <f ca="1">IFERROR(INDEX(PRN!$B$2:$F$1048576,(MATCH('PRN Analysis'!$U$2,PRN!$C$2:$C$1048576,0)+$T64-1),MATCH(Z$4,PRN!$B$2:$F$2,0)),"")</f>
        <v/>
      </c>
      <c r="AA64" s="66" t="str">
        <f ca="1">IFERROR(INDEX(PRN!$B$2:$F$1048576,(MATCH('PRN Analysis'!$U$2,PRN!$C$2:$C$1048576,0)+$T64-1),MATCH(AA$4,PRN!$B$2:$F$2,0)),"")</f>
        <v/>
      </c>
      <c r="AB64" s="66" t="str">
        <f ca="1">IFERROR(INDEX(PRN!$B$2:$F$1048576,(MATCH('PRN Analysis'!$U$2,PRN!$C$2:$C$1048576,0)+$T64-1),MATCH(AB$4,PRN!$B$2:$F$2,0)),"")</f>
        <v/>
      </c>
    </row>
    <row r="65" spans="5:28" ht="15.75" x14ac:dyDescent="0.25">
      <c r="E65" s="65" t="str">
        <f ca="1">IF(E64&lt;COUNTIF(PRN!C$3:C$999998,F$2),(E64+1),"")</f>
        <v/>
      </c>
      <c r="F65" s="66" t="str">
        <f ca="1">IFERROR(INDEX(PRN!$B$2:$F$1048576,(MATCH('PRN Analysis'!$F$2,PRN!$C$2:$C$1048576,0)+$E65-1),MATCH(F$4,PRN!$B$2:$F$2,0)),"")</f>
        <v/>
      </c>
      <c r="G65" s="66" t="str">
        <f ca="1">IFERROR(INDEX(PRN!$B$2:$F$1048576,(MATCH('PRN Analysis'!$F$2,PRN!$C$2:$C$1048576,0)+$E65-1),MATCH(G$4,PRN!$B$2:$F$2,0)),"")</f>
        <v/>
      </c>
      <c r="H65" s="67" t="str">
        <f ca="1">IFERROR(INDEX(PRN!$B$2:$F$1048576,(MATCH('PRN Analysis'!$F$2,PRN!$C$2:$C$1048576,0)+$E65-1),MATCH(H$4,PRN!$B$2:$F$2,0)),"")</f>
        <v/>
      </c>
      <c r="J65" s="65" t="str">
        <f ca="1">IF(J64&lt;COUNTIF(PRN!C$3:C$999998,K$2),(J64+1),"")</f>
        <v/>
      </c>
      <c r="K65" s="66" t="str">
        <f ca="1">IFERROR(INDEX(PRN!$B$2:$F$1048576,(MATCH('PRN Analysis'!$K$2,PRN!$C$2:$C$1048576,0)+$J65-1),MATCH(K$4,PRN!$B$2:$F$2,0)),"")</f>
        <v/>
      </c>
      <c r="L65" s="66" t="str">
        <f ca="1">IFERROR(INDEX(PRN!$B$2:$F$1048576,(MATCH('PRN Analysis'!$K$2,PRN!$C$2:$C$1048576,0)+$J65-1),MATCH(L$4,PRN!$B$2:$F$2,0)),"")</f>
        <v/>
      </c>
      <c r="M65" s="67" t="str">
        <f ca="1">IFERROR(INDEX(PRN!$B$2:$F$1048576,(MATCH('PRN Analysis'!$K$2,PRN!$C$2:$C$1048576,0)+$J65-1),MATCH(M$4,PRN!$B$2:$F$2,0)),"")</f>
        <v/>
      </c>
      <c r="O65" s="65" t="str">
        <f ca="1">IF(O64&lt;COUNTIF(PRN!C$3:C$999998,P$2),(O64+1),"")</f>
        <v/>
      </c>
      <c r="P65" s="66" t="str">
        <f ca="1">IFERROR(INDEX(PRN!$B$2:$F$1048576,(MATCH('PRN Analysis'!$P$2,PRN!$C$2:$C$1048576,0)+$O65-1),MATCH(P$4,PRN!$B$2:$F$2,0)),"")</f>
        <v/>
      </c>
      <c r="Q65" s="66" t="str">
        <f ca="1">IFERROR(INDEX(PRN!$B$2:$F$1048576,(MATCH('PRN Analysis'!$P$2,PRN!$C$2:$C$1048576,0)+$O65-1),MATCH(Q$4,PRN!$B$2:$F$2,0)),"")</f>
        <v/>
      </c>
      <c r="R65" s="67" t="str">
        <f ca="1">IFERROR(INDEX(PRN!$B$2:$F$1048576,(MATCH('PRN Analysis'!$P$2,PRN!$C$2:$C$1048576,0)+$O65-1),MATCH(R$4,PRN!$B$2:$F$2,0)),"")</f>
        <v/>
      </c>
      <c r="T65" s="65" t="str">
        <f ca="1">IF(T64&lt;COUNTIF(PRN!M$3:M$999998,U$2),(T64+1),"")</f>
        <v/>
      </c>
      <c r="U65" s="66" t="str">
        <f ca="1">IFERROR(INDEX(PRN!$B$2:$F$1048576,(MATCH('PRN Analysis'!$U$2,PRN!$C$2:$C$1048576,0)+$T65-1),MATCH(U$4,PRN!$B$2:$F$2,0)),"")</f>
        <v/>
      </c>
      <c r="V65" s="66" t="str">
        <f ca="1">IFERROR(INDEX(PRN!$B$2:$F$1048576,(MATCH('PRN Analysis'!$U$2,PRN!$C$2:$C$1048576,0)+$T65-1),MATCH(V$4,PRN!$B$2:$F$2,0)),"")</f>
        <v/>
      </c>
      <c r="W65" s="66" t="str">
        <f ca="1">IFERROR(INDEX(PRN!$B$2:$F$1048576,(MATCH('PRN Analysis'!$U$2,PRN!$C$2:$C$1048576,0)+$T65-1),MATCH(W$4,PRN!$B$2:$F$2,0)),"")</f>
        <v/>
      </c>
      <c r="Y65" s="65" t="str">
        <f ca="1">IF(Y64&lt;COUNTIF(PRN!R$3:R$999998,Z$2),(Y64+1),"")</f>
        <v/>
      </c>
      <c r="Z65" s="66" t="str">
        <f ca="1">IFERROR(INDEX(PRN!$B$2:$F$1048576,(MATCH('PRN Analysis'!$U$2,PRN!$C$2:$C$1048576,0)+$T65-1),MATCH(Z$4,PRN!$B$2:$F$2,0)),"")</f>
        <v/>
      </c>
      <c r="AA65" s="66" t="str">
        <f ca="1">IFERROR(INDEX(PRN!$B$2:$F$1048576,(MATCH('PRN Analysis'!$U$2,PRN!$C$2:$C$1048576,0)+$T65-1),MATCH(AA$4,PRN!$B$2:$F$2,0)),"")</f>
        <v/>
      </c>
      <c r="AB65" s="66" t="str">
        <f ca="1">IFERROR(INDEX(PRN!$B$2:$F$1048576,(MATCH('PRN Analysis'!$U$2,PRN!$C$2:$C$1048576,0)+$T65-1),MATCH(AB$4,PRN!$B$2:$F$2,0)),"")</f>
        <v/>
      </c>
    </row>
    <row r="66" spans="5:28" ht="15.75" x14ac:dyDescent="0.25">
      <c r="E66" s="65" t="str">
        <f ca="1">IF(E65&lt;COUNTIF(PRN!C$3:C$999998,F$2),(E65+1),"")</f>
        <v/>
      </c>
      <c r="F66" s="66" t="str">
        <f ca="1">IFERROR(INDEX(PRN!$B$2:$F$1048576,(MATCH('PRN Analysis'!$F$2,PRN!$C$2:$C$1048576,0)+$E66-1),MATCH(F$4,PRN!$B$2:$F$2,0)),"")</f>
        <v/>
      </c>
      <c r="G66" s="66" t="str">
        <f ca="1">IFERROR(INDEX(PRN!$B$2:$F$1048576,(MATCH('PRN Analysis'!$F$2,PRN!$C$2:$C$1048576,0)+$E66-1),MATCH(G$4,PRN!$B$2:$F$2,0)),"")</f>
        <v/>
      </c>
      <c r="H66" s="67" t="str">
        <f ca="1">IFERROR(INDEX(PRN!$B$2:$F$1048576,(MATCH('PRN Analysis'!$F$2,PRN!$C$2:$C$1048576,0)+$E66-1),MATCH(H$4,PRN!$B$2:$F$2,0)),"")</f>
        <v/>
      </c>
      <c r="J66" s="65" t="str">
        <f ca="1">IF(J65&lt;COUNTIF(PRN!C$3:C$999998,K$2),(J65+1),"")</f>
        <v/>
      </c>
      <c r="K66" s="66" t="str">
        <f ca="1">IFERROR(INDEX(PRN!$B$2:$F$1048576,(MATCH('PRN Analysis'!$K$2,PRN!$C$2:$C$1048576,0)+$J66-1),MATCH(K$4,PRN!$B$2:$F$2,0)),"")</f>
        <v/>
      </c>
      <c r="L66" s="66" t="str">
        <f ca="1">IFERROR(INDEX(PRN!$B$2:$F$1048576,(MATCH('PRN Analysis'!$K$2,PRN!$C$2:$C$1048576,0)+$J66-1),MATCH(L$4,PRN!$B$2:$F$2,0)),"")</f>
        <v/>
      </c>
      <c r="M66" s="67" t="str">
        <f ca="1">IFERROR(INDEX(PRN!$B$2:$F$1048576,(MATCH('PRN Analysis'!$K$2,PRN!$C$2:$C$1048576,0)+$J66-1),MATCH(M$4,PRN!$B$2:$F$2,0)),"")</f>
        <v/>
      </c>
      <c r="O66" s="65" t="str">
        <f ca="1">IF(O65&lt;COUNTIF(PRN!C$3:C$999998,P$2),(O65+1),"")</f>
        <v/>
      </c>
      <c r="P66" s="66" t="str">
        <f ca="1">IFERROR(INDEX(PRN!$B$2:$F$1048576,(MATCH('PRN Analysis'!$P$2,PRN!$C$2:$C$1048576,0)+$O66-1),MATCH(P$4,PRN!$B$2:$F$2,0)),"")</f>
        <v/>
      </c>
      <c r="Q66" s="66" t="str">
        <f ca="1">IFERROR(INDEX(PRN!$B$2:$F$1048576,(MATCH('PRN Analysis'!$P$2,PRN!$C$2:$C$1048576,0)+$O66-1),MATCH(Q$4,PRN!$B$2:$F$2,0)),"")</f>
        <v/>
      </c>
      <c r="R66" s="67" t="str">
        <f ca="1">IFERROR(INDEX(PRN!$B$2:$F$1048576,(MATCH('PRN Analysis'!$P$2,PRN!$C$2:$C$1048576,0)+$O66-1),MATCH(R$4,PRN!$B$2:$F$2,0)),"")</f>
        <v/>
      </c>
      <c r="T66" s="65" t="str">
        <f ca="1">IF(T65&lt;COUNTIF(PRN!M$3:M$999998,U$2),(T65+1),"")</f>
        <v/>
      </c>
      <c r="U66" s="66" t="str">
        <f ca="1">IFERROR(INDEX(PRN!$B$2:$F$1048576,(MATCH('PRN Analysis'!$U$2,PRN!$C$2:$C$1048576,0)+$T66-1),MATCH(U$4,PRN!$B$2:$F$2,0)),"")</f>
        <v/>
      </c>
      <c r="V66" s="66" t="str">
        <f ca="1">IFERROR(INDEX(PRN!$B$2:$F$1048576,(MATCH('PRN Analysis'!$U$2,PRN!$C$2:$C$1048576,0)+$T66-1),MATCH(V$4,PRN!$B$2:$F$2,0)),"")</f>
        <v/>
      </c>
      <c r="W66" s="66" t="str">
        <f ca="1">IFERROR(INDEX(PRN!$B$2:$F$1048576,(MATCH('PRN Analysis'!$U$2,PRN!$C$2:$C$1048576,0)+$T66-1),MATCH(W$4,PRN!$B$2:$F$2,0)),"")</f>
        <v/>
      </c>
      <c r="Y66" s="65" t="str">
        <f ca="1">IF(Y65&lt;COUNTIF(PRN!R$3:R$999998,Z$2),(Y65+1),"")</f>
        <v/>
      </c>
      <c r="Z66" s="66" t="str">
        <f ca="1">IFERROR(INDEX(PRN!$B$2:$F$1048576,(MATCH('PRN Analysis'!$U$2,PRN!$C$2:$C$1048576,0)+$T66-1),MATCH(Z$4,PRN!$B$2:$F$2,0)),"")</f>
        <v/>
      </c>
      <c r="AA66" s="66" t="str">
        <f ca="1">IFERROR(INDEX(PRN!$B$2:$F$1048576,(MATCH('PRN Analysis'!$U$2,PRN!$C$2:$C$1048576,0)+$T66-1),MATCH(AA$4,PRN!$B$2:$F$2,0)),"")</f>
        <v/>
      </c>
      <c r="AB66" s="66" t="str">
        <f ca="1">IFERROR(INDEX(PRN!$B$2:$F$1048576,(MATCH('PRN Analysis'!$U$2,PRN!$C$2:$C$1048576,0)+$T66-1),MATCH(AB$4,PRN!$B$2:$F$2,0)),"")</f>
        <v/>
      </c>
    </row>
    <row r="67" spans="5:28" ht="15.75" x14ac:dyDescent="0.25">
      <c r="E67" s="65" t="str">
        <f ca="1">IF(E66&lt;COUNTIF(PRN!C$3:C$999998,F$2),(E66+1),"")</f>
        <v/>
      </c>
      <c r="F67" s="66" t="str">
        <f ca="1">IFERROR(INDEX(PRN!$B$2:$F$1048576,(MATCH('PRN Analysis'!$F$2,PRN!$C$2:$C$1048576,0)+$E67-1),MATCH(F$4,PRN!$B$2:$F$2,0)),"")</f>
        <v/>
      </c>
      <c r="G67" s="66" t="str">
        <f ca="1">IFERROR(INDEX(PRN!$B$2:$F$1048576,(MATCH('PRN Analysis'!$F$2,PRN!$C$2:$C$1048576,0)+$E67-1),MATCH(G$4,PRN!$B$2:$F$2,0)),"")</f>
        <v/>
      </c>
      <c r="H67" s="67" t="str">
        <f ca="1">IFERROR(INDEX(PRN!$B$2:$F$1048576,(MATCH('PRN Analysis'!$F$2,PRN!$C$2:$C$1048576,0)+$E67-1),MATCH(H$4,PRN!$B$2:$F$2,0)),"")</f>
        <v/>
      </c>
      <c r="J67" s="65" t="str">
        <f ca="1">IF(J66&lt;COUNTIF(PRN!C$3:C$999998,K$2),(J66+1),"")</f>
        <v/>
      </c>
      <c r="K67" s="66" t="str">
        <f ca="1">IFERROR(INDEX(PRN!$B$2:$F$1048576,(MATCH('PRN Analysis'!$K$2,PRN!$C$2:$C$1048576,0)+$J67-1),MATCH(K$4,PRN!$B$2:$F$2,0)),"")</f>
        <v/>
      </c>
      <c r="L67" s="66" t="str">
        <f ca="1">IFERROR(INDEX(PRN!$B$2:$F$1048576,(MATCH('PRN Analysis'!$K$2,PRN!$C$2:$C$1048576,0)+$J67-1),MATCH(L$4,PRN!$B$2:$F$2,0)),"")</f>
        <v/>
      </c>
      <c r="M67" s="67" t="str">
        <f ca="1">IFERROR(INDEX(PRN!$B$2:$F$1048576,(MATCH('PRN Analysis'!$K$2,PRN!$C$2:$C$1048576,0)+$J67-1),MATCH(M$4,PRN!$B$2:$F$2,0)),"")</f>
        <v/>
      </c>
      <c r="O67" s="65" t="str">
        <f ca="1">IF(O66&lt;COUNTIF(PRN!C$3:C$999998,P$2),(O66+1),"")</f>
        <v/>
      </c>
      <c r="P67" s="66" t="str">
        <f ca="1">IFERROR(INDEX(PRN!$B$2:$F$1048576,(MATCH('PRN Analysis'!$P$2,PRN!$C$2:$C$1048576,0)+$O67-1),MATCH(P$4,PRN!$B$2:$F$2,0)),"")</f>
        <v/>
      </c>
      <c r="Q67" s="66" t="str">
        <f ca="1">IFERROR(INDEX(PRN!$B$2:$F$1048576,(MATCH('PRN Analysis'!$P$2,PRN!$C$2:$C$1048576,0)+$O67-1),MATCH(Q$4,PRN!$B$2:$F$2,0)),"")</f>
        <v/>
      </c>
      <c r="R67" s="67" t="str">
        <f ca="1">IFERROR(INDEX(PRN!$B$2:$F$1048576,(MATCH('PRN Analysis'!$P$2,PRN!$C$2:$C$1048576,0)+$O67-1),MATCH(R$4,PRN!$B$2:$F$2,0)),"")</f>
        <v/>
      </c>
      <c r="T67" s="65" t="str">
        <f ca="1">IF(T66&lt;COUNTIF(PRN!M$3:M$999998,U$2),(T66+1),"")</f>
        <v/>
      </c>
      <c r="U67" s="66" t="str">
        <f ca="1">IFERROR(INDEX(PRN!$B$2:$F$1048576,(MATCH('PRN Analysis'!$U$2,PRN!$C$2:$C$1048576,0)+$T67-1),MATCH(U$4,PRN!$B$2:$F$2,0)),"")</f>
        <v/>
      </c>
      <c r="V67" s="66" t="str">
        <f ca="1">IFERROR(INDEX(PRN!$B$2:$F$1048576,(MATCH('PRN Analysis'!$U$2,PRN!$C$2:$C$1048576,0)+$T67-1),MATCH(V$4,PRN!$B$2:$F$2,0)),"")</f>
        <v/>
      </c>
      <c r="W67" s="66" t="str">
        <f ca="1">IFERROR(INDEX(PRN!$B$2:$F$1048576,(MATCH('PRN Analysis'!$U$2,PRN!$C$2:$C$1048576,0)+$T67-1),MATCH(W$4,PRN!$B$2:$F$2,0)),"")</f>
        <v/>
      </c>
      <c r="Y67" s="65" t="str">
        <f ca="1">IF(Y66&lt;COUNTIF(PRN!R$3:R$999998,Z$2),(Y66+1),"")</f>
        <v/>
      </c>
      <c r="Z67" s="66" t="str">
        <f ca="1">IFERROR(INDEX(PRN!$B$2:$F$1048576,(MATCH('PRN Analysis'!$U$2,PRN!$C$2:$C$1048576,0)+$T67-1),MATCH(Z$4,PRN!$B$2:$F$2,0)),"")</f>
        <v/>
      </c>
      <c r="AA67" s="66" t="str">
        <f ca="1">IFERROR(INDEX(PRN!$B$2:$F$1048576,(MATCH('PRN Analysis'!$U$2,PRN!$C$2:$C$1048576,0)+$T67-1),MATCH(AA$4,PRN!$B$2:$F$2,0)),"")</f>
        <v/>
      </c>
      <c r="AB67" s="66" t="str">
        <f ca="1">IFERROR(INDEX(PRN!$B$2:$F$1048576,(MATCH('PRN Analysis'!$U$2,PRN!$C$2:$C$1048576,0)+$T67-1),MATCH(AB$4,PRN!$B$2:$F$2,0)),"")</f>
        <v/>
      </c>
    </row>
    <row r="68" spans="5:28" ht="15.75" x14ac:dyDescent="0.25">
      <c r="E68" s="65" t="str">
        <f ca="1">IF(E67&lt;COUNTIF(PRN!C$3:C$999998,F$2),(E67+1),"")</f>
        <v/>
      </c>
      <c r="F68" s="66" t="str">
        <f ca="1">IFERROR(INDEX(PRN!$B$2:$F$1048576,(MATCH('PRN Analysis'!$F$2,PRN!$C$2:$C$1048576,0)+$E68-1),MATCH(F$4,PRN!$B$2:$F$2,0)),"")</f>
        <v/>
      </c>
      <c r="G68" s="66" t="str">
        <f ca="1">IFERROR(INDEX(PRN!$B$2:$F$1048576,(MATCH('PRN Analysis'!$F$2,PRN!$C$2:$C$1048576,0)+$E68-1),MATCH(G$4,PRN!$B$2:$F$2,0)),"")</f>
        <v/>
      </c>
      <c r="H68" s="67" t="str">
        <f ca="1">IFERROR(INDEX(PRN!$B$2:$F$1048576,(MATCH('PRN Analysis'!$F$2,PRN!$C$2:$C$1048576,0)+$E68-1),MATCH(H$4,PRN!$B$2:$F$2,0)),"")</f>
        <v/>
      </c>
      <c r="J68" s="65" t="str">
        <f ca="1">IF(J67&lt;COUNTIF(PRN!C$3:C$999998,K$2),(J67+1),"")</f>
        <v/>
      </c>
      <c r="K68" s="66" t="str">
        <f ca="1">IFERROR(INDEX(PRN!$B$2:$F$1048576,(MATCH('PRN Analysis'!$K$2,PRN!$C$2:$C$1048576,0)+$J68-1),MATCH(K$4,PRN!$B$2:$F$2,0)),"")</f>
        <v/>
      </c>
      <c r="L68" s="66" t="str">
        <f ca="1">IFERROR(INDEX(PRN!$B$2:$F$1048576,(MATCH('PRN Analysis'!$K$2,PRN!$C$2:$C$1048576,0)+$J68-1),MATCH(L$4,PRN!$B$2:$F$2,0)),"")</f>
        <v/>
      </c>
      <c r="M68" s="67" t="str">
        <f ca="1">IFERROR(INDEX(PRN!$B$2:$F$1048576,(MATCH('PRN Analysis'!$K$2,PRN!$C$2:$C$1048576,0)+$J68-1),MATCH(M$4,PRN!$B$2:$F$2,0)),"")</f>
        <v/>
      </c>
      <c r="O68" s="65" t="str">
        <f ca="1">IF(O67&lt;COUNTIF(PRN!C$3:C$999998,P$2),(O67+1),"")</f>
        <v/>
      </c>
      <c r="P68" s="66" t="str">
        <f ca="1">IFERROR(INDEX(PRN!$B$2:$F$1048576,(MATCH('PRN Analysis'!$P$2,PRN!$C$2:$C$1048576,0)+$O68-1),MATCH(P$4,PRN!$B$2:$F$2,0)),"")</f>
        <v/>
      </c>
      <c r="Q68" s="66" t="str">
        <f ca="1">IFERROR(INDEX(PRN!$B$2:$F$1048576,(MATCH('PRN Analysis'!$P$2,PRN!$C$2:$C$1048576,0)+$O68-1),MATCH(Q$4,PRN!$B$2:$F$2,0)),"")</f>
        <v/>
      </c>
      <c r="R68" s="67" t="str">
        <f ca="1">IFERROR(INDEX(PRN!$B$2:$F$1048576,(MATCH('PRN Analysis'!$P$2,PRN!$C$2:$C$1048576,0)+$O68-1),MATCH(R$4,PRN!$B$2:$F$2,0)),"")</f>
        <v/>
      </c>
      <c r="T68" s="65" t="str">
        <f ca="1">IF(T67&lt;COUNTIF(PRN!M$3:M$999998,U$2),(T67+1),"")</f>
        <v/>
      </c>
      <c r="U68" s="66" t="str">
        <f ca="1">IFERROR(INDEX(PRN!$B$2:$F$1048576,(MATCH('PRN Analysis'!$U$2,PRN!$C$2:$C$1048576,0)+$T68-1),MATCH(U$4,PRN!$B$2:$F$2,0)),"")</f>
        <v/>
      </c>
      <c r="V68" s="66" t="str">
        <f ca="1">IFERROR(INDEX(PRN!$B$2:$F$1048576,(MATCH('PRN Analysis'!$U$2,PRN!$C$2:$C$1048576,0)+$T68-1),MATCH(V$4,PRN!$B$2:$F$2,0)),"")</f>
        <v/>
      </c>
      <c r="W68" s="66" t="str">
        <f ca="1">IFERROR(INDEX(PRN!$B$2:$F$1048576,(MATCH('PRN Analysis'!$U$2,PRN!$C$2:$C$1048576,0)+$T68-1),MATCH(W$4,PRN!$B$2:$F$2,0)),"")</f>
        <v/>
      </c>
      <c r="Y68" s="65" t="str">
        <f ca="1">IF(Y67&lt;COUNTIF(PRN!R$3:R$999998,Z$2),(Y67+1),"")</f>
        <v/>
      </c>
      <c r="Z68" s="66" t="str">
        <f ca="1">IFERROR(INDEX(PRN!$B$2:$F$1048576,(MATCH('PRN Analysis'!$U$2,PRN!$C$2:$C$1048576,0)+$T68-1),MATCH(Z$4,PRN!$B$2:$F$2,0)),"")</f>
        <v/>
      </c>
      <c r="AA68" s="66" t="str">
        <f ca="1">IFERROR(INDEX(PRN!$B$2:$F$1048576,(MATCH('PRN Analysis'!$U$2,PRN!$C$2:$C$1048576,0)+$T68-1),MATCH(AA$4,PRN!$B$2:$F$2,0)),"")</f>
        <v/>
      </c>
      <c r="AB68" s="66" t="str">
        <f ca="1">IFERROR(INDEX(PRN!$B$2:$F$1048576,(MATCH('PRN Analysis'!$U$2,PRN!$C$2:$C$1048576,0)+$T68-1),MATCH(AB$4,PRN!$B$2:$F$2,0)),"")</f>
        <v/>
      </c>
    </row>
    <row r="69" spans="5:28" ht="15.75" x14ac:dyDescent="0.25">
      <c r="E69" s="65" t="str">
        <f ca="1">IF(E68&lt;COUNTIF(PRN!C$3:C$999998,F$2),(E68+1),"")</f>
        <v/>
      </c>
      <c r="F69" s="66" t="str">
        <f ca="1">IFERROR(INDEX(PRN!$B$2:$F$1048576,(MATCH('PRN Analysis'!$F$2,PRN!$C$2:$C$1048576,0)+$E69-1),MATCH(F$4,PRN!$B$2:$F$2,0)),"")</f>
        <v/>
      </c>
      <c r="G69" s="66" t="str">
        <f ca="1">IFERROR(INDEX(PRN!$B$2:$F$1048576,(MATCH('PRN Analysis'!$F$2,PRN!$C$2:$C$1048576,0)+$E69-1),MATCH(G$4,PRN!$B$2:$F$2,0)),"")</f>
        <v/>
      </c>
      <c r="H69" s="67" t="str">
        <f ca="1">IFERROR(INDEX(PRN!$B$2:$F$1048576,(MATCH('PRN Analysis'!$F$2,PRN!$C$2:$C$1048576,0)+$E69-1),MATCH(H$4,PRN!$B$2:$F$2,0)),"")</f>
        <v/>
      </c>
      <c r="J69" s="65" t="str">
        <f ca="1">IF(J68&lt;COUNTIF(PRN!C$3:C$999998,K$2),(J68+1),"")</f>
        <v/>
      </c>
      <c r="K69" s="66" t="str">
        <f ca="1">IFERROR(INDEX(PRN!$B$2:$F$1048576,(MATCH('PRN Analysis'!$K$2,PRN!$C$2:$C$1048576,0)+$J69-1),MATCH(K$4,PRN!$B$2:$F$2,0)),"")</f>
        <v/>
      </c>
      <c r="L69" s="66" t="str">
        <f ca="1">IFERROR(INDEX(PRN!$B$2:$F$1048576,(MATCH('PRN Analysis'!$K$2,PRN!$C$2:$C$1048576,0)+$J69-1),MATCH(L$4,PRN!$B$2:$F$2,0)),"")</f>
        <v/>
      </c>
      <c r="M69" s="67" t="str">
        <f ca="1">IFERROR(INDEX(PRN!$B$2:$F$1048576,(MATCH('PRN Analysis'!$K$2,PRN!$C$2:$C$1048576,0)+$J69-1),MATCH(M$4,PRN!$B$2:$F$2,0)),"")</f>
        <v/>
      </c>
      <c r="O69" s="65" t="str">
        <f ca="1">IF(O68&lt;COUNTIF(PRN!C$3:C$999998,P$2),(O68+1),"")</f>
        <v/>
      </c>
      <c r="P69" s="66" t="str">
        <f ca="1">IFERROR(INDEX(PRN!$B$2:$F$1048576,(MATCH('PRN Analysis'!$P$2,PRN!$C$2:$C$1048576,0)+$O69-1),MATCH(P$4,PRN!$B$2:$F$2,0)),"")</f>
        <v/>
      </c>
      <c r="Q69" s="66" t="str">
        <f ca="1">IFERROR(INDEX(PRN!$B$2:$F$1048576,(MATCH('PRN Analysis'!$P$2,PRN!$C$2:$C$1048576,0)+$O69-1),MATCH(Q$4,PRN!$B$2:$F$2,0)),"")</f>
        <v/>
      </c>
      <c r="R69" s="67" t="str">
        <f ca="1">IFERROR(INDEX(PRN!$B$2:$F$1048576,(MATCH('PRN Analysis'!$P$2,PRN!$C$2:$C$1048576,0)+$O69-1),MATCH(R$4,PRN!$B$2:$F$2,0)),"")</f>
        <v/>
      </c>
      <c r="T69" s="65" t="str">
        <f ca="1">IF(T68&lt;COUNTIF(PRN!M$3:M$999998,U$2),(T68+1),"")</f>
        <v/>
      </c>
      <c r="U69" s="66" t="str">
        <f ca="1">IFERROR(INDEX(PRN!$B$2:$F$1048576,(MATCH('PRN Analysis'!$U$2,PRN!$C$2:$C$1048576,0)+$T69-1),MATCH(U$4,PRN!$B$2:$F$2,0)),"")</f>
        <v/>
      </c>
      <c r="V69" s="66" t="str">
        <f ca="1">IFERROR(INDEX(PRN!$B$2:$F$1048576,(MATCH('PRN Analysis'!$U$2,PRN!$C$2:$C$1048576,0)+$T69-1),MATCH(V$4,PRN!$B$2:$F$2,0)),"")</f>
        <v/>
      </c>
      <c r="W69" s="66" t="str">
        <f ca="1">IFERROR(INDEX(PRN!$B$2:$F$1048576,(MATCH('PRN Analysis'!$U$2,PRN!$C$2:$C$1048576,0)+$T69-1),MATCH(W$4,PRN!$B$2:$F$2,0)),"")</f>
        <v/>
      </c>
      <c r="Y69" s="65" t="str">
        <f ca="1">IF(Y68&lt;COUNTIF(PRN!R$3:R$999998,Z$2),(Y68+1),"")</f>
        <v/>
      </c>
      <c r="Z69" s="66" t="str">
        <f ca="1">IFERROR(INDEX(PRN!$B$2:$F$1048576,(MATCH('PRN Analysis'!$U$2,PRN!$C$2:$C$1048576,0)+$T69-1),MATCH(Z$4,PRN!$B$2:$F$2,0)),"")</f>
        <v/>
      </c>
      <c r="AA69" s="66" t="str">
        <f ca="1">IFERROR(INDEX(PRN!$B$2:$F$1048576,(MATCH('PRN Analysis'!$U$2,PRN!$C$2:$C$1048576,0)+$T69-1),MATCH(AA$4,PRN!$B$2:$F$2,0)),"")</f>
        <v/>
      </c>
      <c r="AB69" s="66" t="str">
        <f ca="1">IFERROR(INDEX(PRN!$B$2:$F$1048576,(MATCH('PRN Analysis'!$U$2,PRN!$C$2:$C$1048576,0)+$T69-1),MATCH(AB$4,PRN!$B$2:$F$2,0)),"")</f>
        <v/>
      </c>
    </row>
    <row r="70" spans="5:28" ht="15.75" x14ac:dyDescent="0.25">
      <c r="E70" s="65" t="str">
        <f ca="1">IF(E69&lt;COUNTIF(PRN!C$3:C$999998,F$2),(E69+1),"")</f>
        <v/>
      </c>
      <c r="F70" s="66" t="str">
        <f ca="1">IFERROR(INDEX(PRN!$B$2:$F$1048576,(MATCH('PRN Analysis'!$F$2,PRN!$C$2:$C$1048576,0)+$E70-1),MATCH(F$4,PRN!$B$2:$F$2,0)),"")</f>
        <v/>
      </c>
      <c r="G70" s="66" t="str">
        <f ca="1">IFERROR(INDEX(PRN!$B$2:$F$1048576,(MATCH('PRN Analysis'!$F$2,PRN!$C$2:$C$1048576,0)+$E70-1),MATCH(G$4,PRN!$B$2:$F$2,0)),"")</f>
        <v/>
      </c>
      <c r="H70" s="67" t="str">
        <f ca="1">IFERROR(INDEX(PRN!$B$2:$F$1048576,(MATCH('PRN Analysis'!$F$2,PRN!$C$2:$C$1048576,0)+$E70-1),MATCH(H$4,PRN!$B$2:$F$2,0)),"")</f>
        <v/>
      </c>
      <c r="J70" s="65" t="str">
        <f ca="1">IF(J69&lt;COUNTIF(PRN!C$3:C$999998,K$2),(J69+1),"")</f>
        <v/>
      </c>
      <c r="K70" s="66" t="str">
        <f ca="1">IFERROR(INDEX(PRN!$B$2:$F$1048576,(MATCH('PRN Analysis'!$K$2,PRN!$C$2:$C$1048576,0)+$J70-1),MATCH(K$4,PRN!$B$2:$F$2,0)),"")</f>
        <v/>
      </c>
      <c r="L70" s="66" t="str">
        <f ca="1">IFERROR(INDEX(PRN!$B$2:$F$1048576,(MATCH('PRN Analysis'!$K$2,PRN!$C$2:$C$1048576,0)+$J70-1),MATCH(L$4,PRN!$B$2:$F$2,0)),"")</f>
        <v/>
      </c>
      <c r="M70" s="67" t="str">
        <f ca="1">IFERROR(INDEX(PRN!$B$2:$F$1048576,(MATCH('PRN Analysis'!$K$2,PRN!$C$2:$C$1048576,0)+$J70-1),MATCH(M$4,PRN!$B$2:$F$2,0)),"")</f>
        <v/>
      </c>
      <c r="O70" s="65" t="str">
        <f ca="1">IF(O69&lt;COUNTIF(PRN!C$3:C$999998,P$2),(O69+1),"")</f>
        <v/>
      </c>
      <c r="P70" s="66" t="str">
        <f ca="1">IFERROR(INDEX(PRN!$B$2:$F$1048576,(MATCH('PRN Analysis'!$P$2,PRN!$C$2:$C$1048576,0)+$O70-1),MATCH(P$4,PRN!$B$2:$F$2,0)),"")</f>
        <v/>
      </c>
      <c r="Q70" s="66" t="str">
        <f ca="1">IFERROR(INDEX(PRN!$B$2:$F$1048576,(MATCH('PRN Analysis'!$P$2,PRN!$C$2:$C$1048576,0)+$O70-1),MATCH(Q$4,PRN!$B$2:$F$2,0)),"")</f>
        <v/>
      </c>
      <c r="R70" s="67" t="str">
        <f ca="1">IFERROR(INDEX(PRN!$B$2:$F$1048576,(MATCH('PRN Analysis'!$P$2,PRN!$C$2:$C$1048576,0)+$O70-1),MATCH(R$4,PRN!$B$2:$F$2,0)),"")</f>
        <v/>
      </c>
      <c r="T70" s="65" t="str">
        <f ca="1">IF(T69&lt;COUNTIF(PRN!M$3:M$999998,U$2),(T69+1),"")</f>
        <v/>
      </c>
      <c r="U70" s="66" t="str">
        <f ca="1">IFERROR(INDEX(PRN!$B$2:$F$1048576,(MATCH('PRN Analysis'!$U$2,PRN!$C$2:$C$1048576,0)+$T70-1),MATCH(U$4,PRN!$B$2:$F$2,0)),"")</f>
        <v/>
      </c>
      <c r="V70" s="66" t="str">
        <f ca="1">IFERROR(INDEX(PRN!$B$2:$F$1048576,(MATCH('PRN Analysis'!$U$2,PRN!$C$2:$C$1048576,0)+$T70-1),MATCH(V$4,PRN!$B$2:$F$2,0)),"")</f>
        <v/>
      </c>
      <c r="W70" s="66" t="str">
        <f ca="1">IFERROR(INDEX(PRN!$B$2:$F$1048576,(MATCH('PRN Analysis'!$U$2,PRN!$C$2:$C$1048576,0)+$T70-1),MATCH(W$4,PRN!$B$2:$F$2,0)),"")</f>
        <v/>
      </c>
      <c r="Y70" s="65" t="str">
        <f ca="1">IF(Y69&lt;COUNTIF(PRN!R$3:R$999998,Z$2),(Y69+1),"")</f>
        <v/>
      </c>
      <c r="Z70" s="66" t="str">
        <f ca="1">IFERROR(INDEX(PRN!$B$2:$F$1048576,(MATCH('PRN Analysis'!$U$2,PRN!$C$2:$C$1048576,0)+$T70-1),MATCH(Z$4,PRN!$B$2:$F$2,0)),"")</f>
        <v/>
      </c>
      <c r="AA70" s="66" t="str">
        <f ca="1">IFERROR(INDEX(PRN!$B$2:$F$1048576,(MATCH('PRN Analysis'!$U$2,PRN!$C$2:$C$1048576,0)+$T70-1),MATCH(AA$4,PRN!$B$2:$F$2,0)),"")</f>
        <v/>
      </c>
      <c r="AB70" s="66" t="str">
        <f ca="1">IFERROR(INDEX(PRN!$B$2:$F$1048576,(MATCH('PRN Analysis'!$U$2,PRN!$C$2:$C$1048576,0)+$T70-1),MATCH(AB$4,PRN!$B$2:$F$2,0)),"")</f>
        <v/>
      </c>
    </row>
    <row r="71" spans="5:28" ht="15.75" x14ac:dyDescent="0.25">
      <c r="E71" s="65" t="str">
        <f ca="1">IF(E70&lt;COUNTIF(PRN!C$3:C$999998,F$2),(E70+1),"")</f>
        <v/>
      </c>
      <c r="F71" s="66" t="str">
        <f ca="1">IFERROR(INDEX(PRN!$B$2:$F$1048576,(MATCH('PRN Analysis'!$F$2,PRN!$C$2:$C$1048576,0)+$E71-1),MATCH(F$4,PRN!$B$2:$F$2,0)),"")</f>
        <v/>
      </c>
      <c r="G71" s="66" t="str">
        <f ca="1">IFERROR(INDEX(PRN!$B$2:$F$1048576,(MATCH('PRN Analysis'!$F$2,PRN!$C$2:$C$1048576,0)+$E71-1),MATCH(G$4,PRN!$B$2:$F$2,0)),"")</f>
        <v/>
      </c>
      <c r="H71" s="67" t="str">
        <f ca="1">IFERROR(INDEX(PRN!$B$2:$F$1048576,(MATCH('PRN Analysis'!$F$2,PRN!$C$2:$C$1048576,0)+$E71-1),MATCH(H$4,PRN!$B$2:$F$2,0)),"")</f>
        <v/>
      </c>
      <c r="J71" s="65" t="str">
        <f ca="1">IF(J70&lt;COUNTIF(PRN!C$3:C$999998,K$2),(J70+1),"")</f>
        <v/>
      </c>
      <c r="K71" s="66" t="str">
        <f ca="1">IFERROR(INDEX(PRN!$B$2:$F$1048576,(MATCH('PRN Analysis'!$K$2,PRN!$C$2:$C$1048576,0)+$J71-1),MATCH(K$4,PRN!$B$2:$F$2,0)),"")</f>
        <v/>
      </c>
      <c r="L71" s="66" t="str">
        <f ca="1">IFERROR(INDEX(PRN!$B$2:$F$1048576,(MATCH('PRN Analysis'!$K$2,PRN!$C$2:$C$1048576,0)+$J71-1),MATCH(L$4,PRN!$B$2:$F$2,0)),"")</f>
        <v/>
      </c>
      <c r="M71" s="67" t="str">
        <f ca="1">IFERROR(INDEX(PRN!$B$2:$F$1048576,(MATCH('PRN Analysis'!$K$2,PRN!$C$2:$C$1048576,0)+$J71-1),MATCH(M$4,PRN!$B$2:$F$2,0)),"")</f>
        <v/>
      </c>
      <c r="O71" s="65" t="str">
        <f ca="1">IF(O70&lt;COUNTIF(PRN!C$3:C$999998,P$2),(O70+1),"")</f>
        <v/>
      </c>
      <c r="P71" s="66" t="str">
        <f ca="1">IFERROR(INDEX(PRN!$B$2:$F$1048576,(MATCH('PRN Analysis'!$P$2,PRN!$C$2:$C$1048576,0)+$O71-1),MATCH(P$4,PRN!$B$2:$F$2,0)),"")</f>
        <v/>
      </c>
      <c r="Q71" s="66" t="str">
        <f ca="1">IFERROR(INDEX(PRN!$B$2:$F$1048576,(MATCH('PRN Analysis'!$P$2,PRN!$C$2:$C$1048576,0)+$O71-1),MATCH(Q$4,PRN!$B$2:$F$2,0)),"")</f>
        <v/>
      </c>
      <c r="R71" s="67" t="str">
        <f ca="1">IFERROR(INDEX(PRN!$B$2:$F$1048576,(MATCH('PRN Analysis'!$P$2,PRN!$C$2:$C$1048576,0)+$O71-1),MATCH(R$4,PRN!$B$2:$F$2,0)),"")</f>
        <v/>
      </c>
      <c r="T71" s="65" t="str">
        <f ca="1">IF(T70&lt;COUNTIF(PRN!M$3:M$999998,U$2),(T70+1),"")</f>
        <v/>
      </c>
      <c r="U71" s="66" t="str">
        <f ca="1">IFERROR(INDEX(PRN!$B$2:$F$1048576,(MATCH('PRN Analysis'!$U$2,PRN!$C$2:$C$1048576,0)+$T71-1),MATCH(U$4,PRN!$B$2:$F$2,0)),"")</f>
        <v/>
      </c>
      <c r="V71" s="66" t="str">
        <f ca="1">IFERROR(INDEX(PRN!$B$2:$F$1048576,(MATCH('PRN Analysis'!$U$2,PRN!$C$2:$C$1048576,0)+$T71-1),MATCH(V$4,PRN!$B$2:$F$2,0)),"")</f>
        <v/>
      </c>
      <c r="W71" s="66" t="str">
        <f ca="1">IFERROR(INDEX(PRN!$B$2:$F$1048576,(MATCH('PRN Analysis'!$U$2,PRN!$C$2:$C$1048576,0)+$T71-1),MATCH(W$4,PRN!$B$2:$F$2,0)),"")</f>
        <v/>
      </c>
      <c r="Y71" s="65" t="str">
        <f ca="1">IF(Y70&lt;COUNTIF(PRN!R$3:R$999998,Z$2),(Y70+1),"")</f>
        <v/>
      </c>
      <c r="Z71" s="66" t="str">
        <f ca="1">IFERROR(INDEX(PRN!$B$2:$F$1048576,(MATCH('PRN Analysis'!$U$2,PRN!$C$2:$C$1048576,0)+$T71-1),MATCH(Z$4,PRN!$B$2:$F$2,0)),"")</f>
        <v/>
      </c>
      <c r="AA71" s="66" t="str">
        <f ca="1">IFERROR(INDEX(PRN!$B$2:$F$1048576,(MATCH('PRN Analysis'!$U$2,PRN!$C$2:$C$1048576,0)+$T71-1),MATCH(AA$4,PRN!$B$2:$F$2,0)),"")</f>
        <v/>
      </c>
      <c r="AB71" s="66" t="str">
        <f ca="1">IFERROR(INDEX(PRN!$B$2:$F$1048576,(MATCH('PRN Analysis'!$U$2,PRN!$C$2:$C$1048576,0)+$T71-1),MATCH(AB$4,PRN!$B$2:$F$2,0)),"")</f>
        <v/>
      </c>
    </row>
    <row r="72" spans="5:28" ht="15.75" x14ac:dyDescent="0.25">
      <c r="E72" s="65" t="str">
        <f ca="1">IF(E71&lt;COUNTIF(PRN!C$3:C$999998,F$2),(E71+1),"")</f>
        <v/>
      </c>
      <c r="F72" s="66" t="str">
        <f ca="1">IFERROR(INDEX(PRN!$B$2:$F$1048576,(MATCH('PRN Analysis'!$F$2,PRN!$C$2:$C$1048576,0)+$E72-1),MATCH(F$4,PRN!$B$2:$F$2,0)),"")</f>
        <v/>
      </c>
      <c r="G72" s="66" t="str">
        <f ca="1">IFERROR(INDEX(PRN!$B$2:$F$1048576,(MATCH('PRN Analysis'!$F$2,PRN!$C$2:$C$1048576,0)+$E72-1),MATCH(G$4,PRN!$B$2:$F$2,0)),"")</f>
        <v/>
      </c>
      <c r="H72" s="67" t="str">
        <f ca="1">IFERROR(INDEX(PRN!$B$2:$F$1048576,(MATCH('PRN Analysis'!$F$2,PRN!$C$2:$C$1048576,0)+$E72-1),MATCH(H$4,PRN!$B$2:$F$2,0)),"")</f>
        <v/>
      </c>
      <c r="J72" s="65" t="str">
        <f ca="1">IF(J71&lt;COUNTIF(PRN!C$3:C$999998,K$2),(J71+1),"")</f>
        <v/>
      </c>
      <c r="K72" s="66" t="str">
        <f ca="1">IFERROR(INDEX(PRN!$B$2:$F$1048576,(MATCH('PRN Analysis'!$K$2,PRN!$C$2:$C$1048576,0)+$J72-1),MATCH(K$4,PRN!$B$2:$F$2,0)),"")</f>
        <v/>
      </c>
      <c r="L72" s="66" t="str">
        <f ca="1">IFERROR(INDEX(PRN!$B$2:$F$1048576,(MATCH('PRN Analysis'!$K$2,PRN!$C$2:$C$1048576,0)+$J72-1),MATCH(L$4,PRN!$B$2:$F$2,0)),"")</f>
        <v/>
      </c>
      <c r="M72" s="67" t="str">
        <f ca="1">IFERROR(INDEX(PRN!$B$2:$F$1048576,(MATCH('PRN Analysis'!$K$2,PRN!$C$2:$C$1048576,0)+$J72-1),MATCH(M$4,PRN!$B$2:$F$2,0)),"")</f>
        <v/>
      </c>
      <c r="O72" s="65" t="str">
        <f ca="1">IF(O71&lt;COUNTIF(PRN!C$3:C$999998,P$2),(O71+1),"")</f>
        <v/>
      </c>
      <c r="P72" s="66" t="str">
        <f ca="1">IFERROR(INDEX(PRN!$B$2:$F$1048576,(MATCH('PRN Analysis'!$P$2,PRN!$C$2:$C$1048576,0)+$O72-1),MATCH(P$4,PRN!$B$2:$F$2,0)),"")</f>
        <v/>
      </c>
      <c r="Q72" s="66" t="str">
        <f ca="1">IFERROR(INDEX(PRN!$B$2:$F$1048576,(MATCH('PRN Analysis'!$P$2,PRN!$C$2:$C$1048576,0)+$O72-1),MATCH(Q$4,PRN!$B$2:$F$2,0)),"")</f>
        <v/>
      </c>
      <c r="R72" s="67" t="str">
        <f ca="1">IFERROR(INDEX(PRN!$B$2:$F$1048576,(MATCH('PRN Analysis'!$P$2,PRN!$C$2:$C$1048576,0)+$O72-1),MATCH(R$4,PRN!$B$2:$F$2,0)),"")</f>
        <v/>
      </c>
      <c r="T72" s="65" t="str">
        <f ca="1">IF(T71&lt;COUNTIF(PRN!M$3:M$999998,U$2),(T71+1),"")</f>
        <v/>
      </c>
      <c r="U72" s="66" t="str">
        <f ca="1">IFERROR(INDEX(PRN!$B$2:$F$1048576,(MATCH('PRN Analysis'!$U$2,PRN!$C$2:$C$1048576,0)+$T72-1),MATCH(U$4,PRN!$B$2:$F$2,0)),"")</f>
        <v/>
      </c>
      <c r="V72" s="66" t="str">
        <f ca="1">IFERROR(INDEX(PRN!$B$2:$F$1048576,(MATCH('PRN Analysis'!$U$2,PRN!$C$2:$C$1048576,0)+$T72-1),MATCH(V$4,PRN!$B$2:$F$2,0)),"")</f>
        <v/>
      </c>
      <c r="W72" s="66" t="str">
        <f ca="1">IFERROR(INDEX(PRN!$B$2:$F$1048576,(MATCH('PRN Analysis'!$U$2,PRN!$C$2:$C$1048576,0)+$T72-1),MATCH(W$4,PRN!$B$2:$F$2,0)),"")</f>
        <v/>
      </c>
      <c r="Y72" s="65" t="str">
        <f ca="1">IF(Y71&lt;COUNTIF(PRN!R$3:R$999998,Z$2),(Y71+1),"")</f>
        <v/>
      </c>
      <c r="Z72" s="66" t="str">
        <f ca="1">IFERROR(INDEX(PRN!$B$2:$F$1048576,(MATCH('PRN Analysis'!$U$2,PRN!$C$2:$C$1048576,0)+$T72-1),MATCH(Z$4,PRN!$B$2:$F$2,0)),"")</f>
        <v/>
      </c>
      <c r="AA72" s="66" t="str">
        <f ca="1">IFERROR(INDEX(PRN!$B$2:$F$1048576,(MATCH('PRN Analysis'!$U$2,PRN!$C$2:$C$1048576,0)+$T72-1),MATCH(AA$4,PRN!$B$2:$F$2,0)),"")</f>
        <v/>
      </c>
      <c r="AB72" s="66" t="str">
        <f ca="1">IFERROR(INDEX(PRN!$B$2:$F$1048576,(MATCH('PRN Analysis'!$U$2,PRN!$C$2:$C$1048576,0)+$T72-1),MATCH(AB$4,PRN!$B$2:$F$2,0)),"")</f>
        <v/>
      </c>
    </row>
    <row r="73" spans="5:28" ht="15.75" x14ac:dyDescent="0.25">
      <c r="E73" s="65" t="str">
        <f ca="1">IF(E72&lt;COUNTIF(PRN!C$3:C$999998,F$2),(E72+1),"")</f>
        <v/>
      </c>
      <c r="F73" s="66" t="str">
        <f ca="1">IFERROR(INDEX(PRN!$B$2:$F$1048576,(MATCH('PRN Analysis'!$F$2,PRN!$C$2:$C$1048576,0)+$E73-1),MATCH(F$4,PRN!$B$2:$F$2,0)),"")</f>
        <v/>
      </c>
      <c r="G73" s="66" t="str">
        <f ca="1">IFERROR(INDEX(PRN!$B$2:$F$1048576,(MATCH('PRN Analysis'!$F$2,PRN!$C$2:$C$1048576,0)+$E73-1),MATCH(G$4,PRN!$B$2:$F$2,0)),"")</f>
        <v/>
      </c>
      <c r="H73" s="67" t="str">
        <f ca="1">IFERROR(INDEX(PRN!$B$2:$F$1048576,(MATCH('PRN Analysis'!$F$2,PRN!$C$2:$C$1048576,0)+$E73-1),MATCH(H$4,PRN!$B$2:$F$2,0)),"")</f>
        <v/>
      </c>
      <c r="J73" s="65" t="str">
        <f ca="1">IF(J72&lt;COUNTIF(PRN!C$3:C$999998,K$2),(J72+1),"")</f>
        <v/>
      </c>
      <c r="K73" s="66" t="str">
        <f ca="1">IFERROR(INDEX(PRN!$B$2:$F$1048576,(MATCH('PRN Analysis'!$K$2,PRN!$C$2:$C$1048576,0)+$J73-1),MATCH(K$4,PRN!$B$2:$F$2,0)),"")</f>
        <v/>
      </c>
      <c r="L73" s="66" t="str">
        <f ca="1">IFERROR(INDEX(PRN!$B$2:$F$1048576,(MATCH('PRN Analysis'!$K$2,PRN!$C$2:$C$1048576,0)+$J73-1),MATCH(L$4,PRN!$B$2:$F$2,0)),"")</f>
        <v/>
      </c>
      <c r="M73" s="67" t="str">
        <f ca="1">IFERROR(INDEX(PRN!$B$2:$F$1048576,(MATCH('PRN Analysis'!$K$2,PRN!$C$2:$C$1048576,0)+$J73-1),MATCH(M$4,PRN!$B$2:$F$2,0)),"")</f>
        <v/>
      </c>
      <c r="O73" s="65" t="str">
        <f ca="1">IF(O72&lt;COUNTIF(PRN!C$3:C$999998,P$2),(O72+1),"")</f>
        <v/>
      </c>
      <c r="P73" s="66" t="str">
        <f ca="1">IFERROR(INDEX(PRN!$B$2:$F$1048576,(MATCH('PRN Analysis'!$P$2,PRN!$C$2:$C$1048576,0)+$O73-1),MATCH(P$4,PRN!$B$2:$F$2,0)),"")</f>
        <v/>
      </c>
      <c r="Q73" s="66" t="str">
        <f ca="1">IFERROR(INDEX(PRN!$B$2:$F$1048576,(MATCH('PRN Analysis'!$P$2,PRN!$C$2:$C$1048576,0)+$O73-1),MATCH(Q$4,PRN!$B$2:$F$2,0)),"")</f>
        <v/>
      </c>
      <c r="R73" s="67" t="str">
        <f ca="1">IFERROR(INDEX(PRN!$B$2:$F$1048576,(MATCH('PRN Analysis'!$P$2,PRN!$C$2:$C$1048576,0)+$O73-1),MATCH(R$4,PRN!$B$2:$F$2,0)),"")</f>
        <v/>
      </c>
      <c r="T73" s="65" t="str">
        <f ca="1">IF(T72&lt;COUNTIF(PRN!M$3:M$999998,U$2),(T72+1),"")</f>
        <v/>
      </c>
      <c r="U73" s="66" t="str">
        <f ca="1">IFERROR(INDEX(PRN!$B$2:$F$1048576,(MATCH('PRN Analysis'!$U$2,PRN!$C$2:$C$1048576,0)+$T73-1),MATCH(U$4,PRN!$B$2:$F$2,0)),"")</f>
        <v/>
      </c>
      <c r="V73" s="66" t="str">
        <f ca="1">IFERROR(INDEX(PRN!$B$2:$F$1048576,(MATCH('PRN Analysis'!$U$2,PRN!$C$2:$C$1048576,0)+$T73-1),MATCH(V$4,PRN!$B$2:$F$2,0)),"")</f>
        <v/>
      </c>
      <c r="W73" s="66" t="str">
        <f ca="1">IFERROR(INDEX(PRN!$B$2:$F$1048576,(MATCH('PRN Analysis'!$U$2,PRN!$C$2:$C$1048576,0)+$T73-1),MATCH(W$4,PRN!$B$2:$F$2,0)),"")</f>
        <v/>
      </c>
      <c r="Y73" s="65" t="str">
        <f ca="1">IF(Y72&lt;COUNTIF(PRN!R$3:R$999998,Z$2),(Y72+1),"")</f>
        <v/>
      </c>
      <c r="Z73" s="66" t="str">
        <f ca="1">IFERROR(INDEX(PRN!$B$2:$F$1048576,(MATCH('PRN Analysis'!$U$2,PRN!$C$2:$C$1048576,0)+$T73-1),MATCH(Z$4,PRN!$B$2:$F$2,0)),"")</f>
        <v/>
      </c>
      <c r="AA73" s="66" t="str">
        <f ca="1">IFERROR(INDEX(PRN!$B$2:$F$1048576,(MATCH('PRN Analysis'!$U$2,PRN!$C$2:$C$1048576,0)+$T73-1),MATCH(AA$4,PRN!$B$2:$F$2,0)),"")</f>
        <v/>
      </c>
      <c r="AB73" s="66" t="str">
        <f ca="1">IFERROR(INDEX(PRN!$B$2:$F$1048576,(MATCH('PRN Analysis'!$U$2,PRN!$C$2:$C$1048576,0)+$T73-1),MATCH(AB$4,PRN!$B$2:$F$2,0)),"")</f>
        <v/>
      </c>
    </row>
    <row r="74" spans="5:28" ht="15.75" x14ac:dyDescent="0.25">
      <c r="E74" s="65" t="str">
        <f ca="1">IF(E73&lt;COUNTIF(PRN!C$3:C$999998,F$2),(E73+1),"")</f>
        <v/>
      </c>
      <c r="F74" s="66" t="str">
        <f ca="1">IFERROR(INDEX(PRN!$B$2:$F$1048576,(MATCH('PRN Analysis'!$F$2,PRN!$C$2:$C$1048576,0)+$E74-1),MATCH(F$4,PRN!$B$2:$F$2,0)),"")</f>
        <v/>
      </c>
      <c r="G74" s="66" t="str">
        <f ca="1">IFERROR(INDEX(PRN!$B$2:$F$1048576,(MATCH('PRN Analysis'!$F$2,PRN!$C$2:$C$1048576,0)+$E74-1),MATCH(G$4,PRN!$B$2:$F$2,0)),"")</f>
        <v/>
      </c>
      <c r="H74" s="67" t="str">
        <f ca="1">IFERROR(INDEX(PRN!$B$2:$F$1048576,(MATCH('PRN Analysis'!$F$2,PRN!$C$2:$C$1048576,0)+$E74-1),MATCH(H$4,PRN!$B$2:$F$2,0)),"")</f>
        <v/>
      </c>
      <c r="J74" s="65" t="str">
        <f ca="1">IF(J73&lt;COUNTIF(PRN!C$3:C$999998,K$2),(J73+1),"")</f>
        <v/>
      </c>
      <c r="K74" s="66" t="str">
        <f ca="1">IFERROR(INDEX(PRN!$B$2:$F$1048576,(MATCH('PRN Analysis'!$K$2,PRN!$C$2:$C$1048576,0)+$J74-1),MATCH(K$4,PRN!$B$2:$F$2,0)),"")</f>
        <v/>
      </c>
      <c r="L74" s="66" t="str">
        <f ca="1">IFERROR(INDEX(PRN!$B$2:$F$1048576,(MATCH('PRN Analysis'!$K$2,PRN!$C$2:$C$1048576,0)+$J74-1),MATCH(L$4,PRN!$B$2:$F$2,0)),"")</f>
        <v/>
      </c>
      <c r="M74" s="67" t="str">
        <f ca="1">IFERROR(INDEX(PRN!$B$2:$F$1048576,(MATCH('PRN Analysis'!$K$2,PRN!$C$2:$C$1048576,0)+$J74-1),MATCH(M$4,PRN!$B$2:$F$2,0)),"")</f>
        <v/>
      </c>
      <c r="O74" s="65" t="str">
        <f ca="1">IF(O73&lt;COUNTIF(PRN!C$3:C$999998,P$2),(O73+1),"")</f>
        <v/>
      </c>
      <c r="P74" s="66" t="str">
        <f ca="1">IFERROR(INDEX(PRN!$B$2:$F$1048576,(MATCH('PRN Analysis'!$P$2,PRN!$C$2:$C$1048576,0)+$O74-1),MATCH(P$4,PRN!$B$2:$F$2,0)),"")</f>
        <v/>
      </c>
      <c r="Q74" s="66" t="str">
        <f ca="1">IFERROR(INDEX(PRN!$B$2:$F$1048576,(MATCH('PRN Analysis'!$P$2,PRN!$C$2:$C$1048576,0)+$O74-1),MATCH(Q$4,PRN!$B$2:$F$2,0)),"")</f>
        <v/>
      </c>
      <c r="R74" s="67" t="str">
        <f ca="1">IFERROR(INDEX(PRN!$B$2:$F$1048576,(MATCH('PRN Analysis'!$P$2,PRN!$C$2:$C$1048576,0)+$O74-1),MATCH(R$4,PRN!$B$2:$F$2,0)),"")</f>
        <v/>
      </c>
      <c r="T74" s="65" t="str">
        <f ca="1">IF(T73&lt;COUNTIF(PRN!M$3:M$999998,U$2),(T73+1),"")</f>
        <v/>
      </c>
      <c r="U74" s="66" t="str">
        <f ca="1">IFERROR(INDEX(PRN!$B$2:$F$1048576,(MATCH('PRN Analysis'!$U$2,PRN!$C$2:$C$1048576,0)+$T74-1),MATCH(U$4,PRN!$B$2:$F$2,0)),"")</f>
        <v/>
      </c>
      <c r="V74" s="66" t="str">
        <f ca="1">IFERROR(INDEX(PRN!$B$2:$F$1048576,(MATCH('PRN Analysis'!$U$2,PRN!$C$2:$C$1048576,0)+$T74-1),MATCH(V$4,PRN!$B$2:$F$2,0)),"")</f>
        <v/>
      </c>
      <c r="W74" s="66" t="str">
        <f ca="1">IFERROR(INDEX(PRN!$B$2:$F$1048576,(MATCH('PRN Analysis'!$U$2,PRN!$C$2:$C$1048576,0)+$T74-1),MATCH(W$4,PRN!$B$2:$F$2,0)),"")</f>
        <v/>
      </c>
      <c r="Y74" s="65" t="str">
        <f ca="1">IF(Y73&lt;COUNTIF(PRN!R$3:R$999998,Z$2),(Y73+1),"")</f>
        <v/>
      </c>
      <c r="Z74" s="66" t="str">
        <f ca="1">IFERROR(INDEX(PRN!$B$2:$F$1048576,(MATCH('PRN Analysis'!$U$2,PRN!$C$2:$C$1048576,0)+$T74-1),MATCH(Z$4,PRN!$B$2:$F$2,0)),"")</f>
        <v/>
      </c>
      <c r="AA74" s="66" t="str">
        <f ca="1">IFERROR(INDEX(PRN!$B$2:$F$1048576,(MATCH('PRN Analysis'!$U$2,PRN!$C$2:$C$1048576,0)+$T74-1),MATCH(AA$4,PRN!$B$2:$F$2,0)),"")</f>
        <v/>
      </c>
      <c r="AB74" s="66" t="str">
        <f ca="1">IFERROR(INDEX(PRN!$B$2:$F$1048576,(MATCH('PRN Analysis'!$U$2,PRN!$C$2:$C$1048576,0)+$T74-1),MATCH(AB$4,PRN!$B$2:$F$2,0)),"")</f>
        <v/>
      </c>
    </row>
    <row r="75" spans="5:28" ht="15.75" x14ac:dyDescent="0.25">
      <c r="E75" s="65" t="str">
        <f ca="1">IF(E74&lt;COUNTIF(PRN!C$3:C$999998,F$2),(E74+1),"")</f>
        <v/>
      </c>
      <c r="F75" s="66" t="str">
        <f ca="1">IFERROR(INDEX(PRN!$B$2:$F$1048576,(MATCH('PRN Analysis'!$F$2,PRN!$C$2:$C$1048576,0)+$E75-1),MATCH(F$4,PRN!$B$2:$F$2,0)),"")</f>
        <v/>
      </c>
      <c r="G75" s="66" t="str">
        <f ca="1">IFERROR(INDEX(PRN!$B$2:$F$1048576,(MATCH('PRN Analysis'!$F$2,PRN!$C$2:$C$1048576,0)+$E75-1),MATCH(G$4,PRN!$B$2:$F$2,0)),"")</f>
        <v/>
      </c>
      <c r="H75" s="67" t="str">
        <f ca="1">IFERROR(INDEX(PRN!$B$2:$F$1048576,(MATCH('PRN Analysis'!$F$2,PRN!$C$2:$C$1048576,0)+$E75-1),MATCH(H$4,PRN!$B$2:$F$2,0)),"")</f>
        <v/>
      </c>
      <c r="J75" s="65" t="str">
        <f ca="1">IF(J74&lt;COUNTIF(PRN!C$3:C$999998,K$2),(J74+1),"")</f>
        <v/>
      </c>
      <c r="K75" s="66" t="str">
        <f ca="1">IFERROR(INDEX(PRN!$B$2:$F$1048576,(MATCH('PRN Analysis'!$K$2,PRN!$C$2:$C$1048576,0)+$J75-1),MATCH(K$4,PRN!$B$2:$F$2,0)),"")</f>
        <v/>
      </c>
      <c r="L75" s="66" t="str">
        <f ca="1">IFERROR(INDEX(PRN!$B$2:$F$1048576,(MATCH('PRN Analysis'!$K$2,PRN!$C$2:$C$1048576,0)+$J75-1),MATCH(L$4,PRN!$B$2:$F$2,0)),"")</f>
        <v/>
      </c>
      <c r="M75" s="67" t="str">
        <f ca="1">IFERROR(INDEX(PRN!$B$2:$F$1048576,(MATCH('PRN Analysis'!$K$2,PRN!$C$2:$C$1048576,0)+$J75-1),MATCH(M$4,PRN!$B$2:$F$2,0)),"")</f>
        <v/>
      </c>
      <c r="O75" s="65" t="str">
        <f ca="1">IF(O74&lt;COUNTIF(PRN!C$3:C$999998,P$2),(O74+1),"")</f>
        <v/>
      </c>
      <c r="P75" s="66" t="str">
        <f ca="1">IFERROR(INDEX(PRN!$B$2:$F$1048576,(MATCH('PRN Analysis'!$P$2,PRN!$C$2:$C$1048576,0)+$O75-1),MATCH(P$4,PRN!$B$2:$F$2,0)),"")</f>
        <v/>
      </c>
      <c r="Q75" s="66" t="str">
        <f ca="1">IFERROR(INDEX(PRN!$B$2:$F$1048576,(MATCH('PRN Analysis'!$P$2,PRN!$C$2:$C$1048576,0)+$O75-1),MATCH(Q$4,PRN!$B$2:$F$2,0)),"")</f>
        <v/>
      </c>
      <c r="R75" s="67" t="str">
        <f ca="1">IFERROR(INDEX(PRN!$B$2:$F$1048576,(MATCH('PRN Analysis'!$P$2,PRN!$C$2:$C$1048576,0)+$O75-1),MATCH(R$4,PRN!$B$2:$F$2,0)),"")</f>
        <v/>
      </c>
      <c r="T75" s="65" t="str">
        <f ca="1">IF(T74&lt;COUNTIF(PRN!M$3:M$999998,U$2),(T74+1),"")</f>
        <v/>
      </c>
      <c r="U75" s="66" t="str">
        <f ca="1">IFERROR(INDEX(PRN!$B$2:$F$1048576,(MATCH('PRN Analysis'!$U$2,PRN!$C$2:$C$1048576,0)+$T75-1),MATCH(U$4,PRN!$B$2:$F$2,0)),"")</f>
        <v/>
      </c>
      <c r="V75" s="66" t="str">
        <f ca="1">IFERROR(INDEX(PRN!$B$2:$F$1048576,(MATCH('PRN Analysis'!$U$2,PRN!$C$2:$C$1048576,0)+$T75-1),MATCH(V$4,PRN!$B$2:$F$2,0)),"")</f>
        <v/>
      </c>
      <c r="W75" s="66" t="str">
        <f ca="1">IFERROR(INDEX(PRN!$B$2:$F$1048576,(MATCH('PRN Analysis'!$U$2,PRN!$C$2:$C$1048576,0)+$T75-1),MATCH(W$4,PRN!$B$2:$F$2,0)),"")</f>
        <v/>
      </c>
      <c r="Y75" s="65" t="str">
        <f ca="1">IF(Y74&lt;COUNTIF(PRN!R$3:R$999998,Z$2),(Y74+1),"")</f>
        <v/>
      </c>
      <c r="Z75" s="66" t="str">
        <f ca="1">IFERROR(INDEX(PRN!$B$2:$F$1048576,(MATCH('PRN Analysis'!$U$2,PRN!$C$2:$C$1048576,0)+$T75-1),MATCH(Z$4,PRN!$B$2:$F$2,0)),"")</f>
        <v/>
      </c>
      <c r="AA75" s="66" t="str">
        <f ca="1">IFERROR(INDEX(PRN!$B$2:$F$1048576,(MATCH('PRN Analysis'!$U$2,PRN!$C$2:$C$1048576,0)+$T75-1),MATCH(AA$4,PRN!$B$2:$F$2,0)),"")</f>
        <v/>
      </c>
      <c r="AB75" s="66" t="str">
        <f ca="1">IFERROR(INDEX(PRN!$B$2:$F$1048576,(MATCH('PRN Analysis'!$U$2,PRN!$C$2:$C$1048576,0)+$T75-1),MATCH(AB$4,PRN!$B$2:$F$2,0)),"")</f>
        <v/>
      </c>
    </row>
    <row r="76" spans="5:28" ht="15.75" x14ac:dyDescent="0.25">
      <c r="E76" s="65" t="str">
        <f ca="1">IF(E75&lt;COUNTIF(PRN!C$3:C$999998,F$2),(E75+1),"")</f>
        <v/>
      </c>
      <c r="F76" s="66" t="str">
        <f ca="1">IFERROR(INDEX(PRN!$B$2:$F$1048576,(MATCH('PRN Analysis'!$F$2,PRN!$C$2:$C$1048576,0)+$E76-1),MATCH(F$4,PRN!$B$2:$F$2,0)),"")</f>
        <v/>
      </c>
      <c r="G76" s="66" t="str">
        <f ca="1">IFERROR(INDEX(PRN!$B$2:$F$1048576,(MATCH('PRN Analysis'!$F$2,PRN!$C$2:$C$1048576,0)+$E76-1),MATCH(G$4,PRN!$B$2:$F$2,0)),"")</f>
        <v/>
      </c>
      <c r="H76" s="67" t="str">
        <f ca="1">IFERROR(INDEX(PRN!$B$2:$F$1048576,(MATCH('PRN Analysis'!$F$2,PRN!$C$2:$C$1048576,0)+$E76-1),MATCH(H$4,PRN!$B$2:$F$2,0)),"")</f>
        <v/>
      </c>
      <c r="J76" s="65" t="str">
        <f ca="1">IF(J75&lt;COUNTIF(PRN!C$3:C$999998,K$2),(J75+1),"")</f>
        <v/>
      </c>
      <c r="K76" s="66" t="str">
        <f ca="1">IFERROR(INDEX(PRN!$B$2:$F$1048576,(MATCH('PRN Analysis'!$K$2,PRN!$C$2:$C$1048576,0)+$J76-1),MATCH(K$4,PRN!$B$2:$F$2,0)),"")</f>
        <v/>
      </c>
      <c r="L76" s="66" t="str">
        <f ca="1">IFERROR(INDEX(PRN!$B$2:$F$1048576,(MATCH('PRN Analysis'!$K$2,PRN!$C$2:$C$1048576,0)+$J76-1),MATCH(L$4,PRN!$B$2:$F$2,0)),"")</f>
        <v/>
      </c>
      <c r="M76" s="67" t="str">
        <f ca="1">IFERROR(INDEX(PRN!$B$2:$F$1048576,(MATCH('PRN Analysis'!$K$2,PRN!$C$2:$C$1048576,0)+$J76-1),MATCH(M$4,PRN!$B$2:$F$2,0)),"")</f>
        <v/>
      </c>
      <c r="O76" s="65" t="str">
        <f ca="1">IF(O75&lt;COUNTIF(PRN!C$3:C$999998,P$2),(O75+1),"")</f>
        <v/>
      </c>
      <c r="P76" s="66" t="str">
        <f ca="1">IFERROR(INDEX(PRN!$B$2:$F$1048576,(MATCH('PRN Analysis'!$P$2,PRN!$C$2:$C$1048576,0)+$O76-1),MATCH(P$4,PRN!$B$2:$F$2,0)),"")</f>
        <v/>
      </c>
      <c r="Q76" s="66" t="str">
        <f ca="1">IFERROR(INDEX(PRN!$B$2:$F$1048576,(MATCH('PRN Analysis'!$P$2,PRN!$C$2:$C$1048576,0)+$O76-1),MATCH(Q$4,PRN!$B$2:$F$2,0)),"")</f>
        <v/>
      </c>
      <c r="R76" s="67" t="str">
        <f ca="1">IFERROR(INDEX(PRN!$B$2:$F$1048576,(MATCH('PRN Analysis'!$P$2,PRN!$C$2:$C$1048576,0)+$O76-1),MATCH(R$4,PRN!$B$2:$F$2,0)),"")</f>
        <v/>
      </c>
      <c r="T76" s="65" t="str">
        <f ca="1">IF(T75&lt;COUNTIF(PRN!M$3:M$999998,U$2),(T75+1),"")</f>
        <v/>
      </c>
      <c r="U76" s="66" t="str">
        <f ca="1">IFERROR(INDEX(PRN!$B$2:$F$1048576,(MATCH('PRN Analysis'!$U$2,PRN!$C$2:$C$1048576,0)+$T76-1),MATCH(U$4,PRN!$B$2:$F$2,0)),"")</f>
        <v/>
      </c>
      <c r="V76" s="66" t="str">
        <f ca="1">IFERROR(INDEX(PRN!$B$2:$F$1048576,(MATCH('PRN Analysis'!$U$2,PRN!$C$2:$C$1048576,0)+$T76-1),MATCH(V$4,PRN!$B$2:$F$2,0)),"")</f>
        <v/>
      </c>
      <c r="W76" s="66" t="str">
        <f ca="1">IFERROR(INDEX(PRN!$B$2:$F$1048576,(MATCH('PRN Analysis'!$U$2,PRN!$C$2:$C$1048576,0)+$T76-1),MATCH(W$4,PRN!$B$2:$F$2,0)),"")</f>
        <v/>
      </c>
      <c r="Y76" s="65" t="str">
        <f ca="1">IF(Y75&lt;COUNTIF(PRN!R$3:R$999998,Z$2),(Y75+1),"")</f>
        <v/>
      </c>
      <c r="Z76" s="66" t="str">
        <f ca="1">IFERROR(INDEX(PRN!$B$2:$F$1048576,(MATCH('PRN Analysis'!$U$2,PRN!$C$2:$C$1048576,0)+$T76-1),MATCH(Z$4,PRN!$B$2:$F$2,0)),"")</f>
        <v/>
      </c>
      <c r="AA76" s="66" t="str">
        <f ca="1">IFERROR(INDEX(PRN!$B$2:$F$1048576,(MATCH('PRN Analysis'!$U$2,PRN!$C$2:$C$1048576,0)+$T76-1),MATCH(AA$4,PRN!$B$2:$F$2,0)),"")</f>
        <v/>
      </c>
      <c r="AB76" s="66" t="str">
        <f ca="1">IFERROR(INDEX(PRN!$B$2:$F$1048576,(MATCH('PRN Analysis'!$U$2,PRN!$C$2:$C$1048576,0)+$T76-1),MATCH(AB$4,PRN!$B$2:$F$2,0)),"")</f>
        <v/>
      </c>
    </row>
    <row r="77" spans="5:28" ht="15.75" x14ac:dyDescent="0.25">
      <c r="E77" s="65" t="str">
        <f ca="1">IF(E76&lt;COUNTIF(PRN!C$3:C$999998,F$2),(E76+1),"")</f>
        <v/>
      </c>
      <c r="F77" s="66" t="str">
        <f ca="1">IFERROR(INDEX(PRN!$B$2:$F$1048576,(MATCH('PRN Analysis'!$F$2,PRN!$C$2:$C$1048576,0)+$E77-1),MATCH(F$4,PRN!$B$2:$F$2,0)),"")</f>
        <v/>
      </c>
      <c r="G77" s="66" t="str">
        <f ca="1">IFERROR(INDEX(PRN!$B$2:$F$1048576,(MATCH('PRN Analysis'!$F$2,PRN!$C$2:$C$1048576,0)+$E77-1),MATCH(G$4,PRN!$B$2:$F$2,0)),"")</f>
        <v/>
      </c>
      <c r="H77" s="67" t="str">
        <f ca="1">IFERROR(INDEX(PRN!$B$2:$F$1048576,(MATCH('PRN Analysis'!$F$2,PRN!$C$2:$C$1048576,0)+$E77-1),MATCH(H$4,PRN!$B$2:$F$2,0)),"")</f>
        <v/>
      </c>
      <c r="J77" s="65" t="str">
        <f ca="1">IF(J76&lt;COUNTIF(PRN!C$3:C$999998,K$2),(J76+1),"")</f>
        <v/>
      </c>
      <c r="K77" s="66" t="str">
        <f ca="1">IFERROR(INDEX(PRN!$B$2:$F$1048576,(MATCH('PRN Analysis'!$K$2,PRN!$C$2:$C$1048576,0)+$J77-1),MATCH(K$4,PRN!$B$2:$F$2,0)),"")</f>
        <v/>
      </c>
      <c r="L77" s="66" t="str">
        <f ca="1">IFERROR(INDEX(PRN!$B$2:$F$1048576,(MATCH('PRN Analysis'!$K$2,PRN!$C$2:$C$1048576,0)+$J77-1),MATCH(L$4,PRN!$B$2:$F$2,0)),"")</f>
        <v/>
      </c>
      <c r="M77" s="67" t="str">
        <f ca="1">IFERROR(INDEX(PRN!$B$2:$F$1048576,(MATCH('PRN Analysis'!$K$2,PRN!$C$2:$C$1048576,0)+$J77-1),MATCH(M$4,PRN!$B$2:$F$2,0)),"")</f>
        <v/>
      </c>
      <c r="O77" s="65" t="str">
        <f ca="1">IF(O76&lt;COUNTIF(PRN!C$3:C$999998,P$2),(O76+1),"")</f>
        <v/>
      </c>
      <c r="P77" s="66" t="str">
        <f ca="1">IFERROR(INDEX(PRN!$B$2:$F$1048576,(MATCH('PRN Analysis'!$P$2,PRN!$C$2:$C$1048576,0)+$O77-1),MATCH(P$4,PRN!$B$2:$F$2,0)),"")</f>
        <v/>
      </c>
      <c r="Q77" s="66" t="str">
        <f ca="1">IFERROR(INDEX(PRN!$B$2:$F$1048576,(MATCH('PRN Analysis'!$P$2,PRN!$C$2:$C$1048576,0)+$O77-1),MATCH(Q$4,PRN!$B$2:$F$2,0)),"")</f>
        <v/>
      </c>
      <c r="R77" s="67" t="str">
        <f ca="1">IFERROR(INDEX(PRN!$B$2:$F$1048576,(MATCH('PRN Analysis'!$P$2,PRN!$C$2:$C$1048576,0)+$O77-1),MATCH(R$4,PRN!$B$2:$F$2,0)),"")</f>
        <v/>
      </c>
      <c r="T77" s="65" t="str">
        <f ca="1">IF(T76&lt;COUNTIF(PRN!M$3:M$999998,U$2),(T76+1),"")</f>
        <v/>
      </c>
      <c r="U77" s="66" t="str">
        <f ca="1">IFERROR(INDEX(PRN!$B$2:$F$1048576,(MATCH('PRN Analysis'!$U$2,PRN!$C$2:$C$1048576,0)+$T77-1),MATCH(U$4,PRN!$B$2:$F$2,0)),"")</f>
        <v/>
      </c>
      <c r="V77" s="66" t="str">
        <f ca="1">IFERROR(INDEX(PRN!$B$2:$F$1048576,(MATCH('PRN Analysis'!$U$2,PRN!$C$2:$C$1048576,0)+$T77-1),MATCH(V$4,PRN!$B$2:$F$2,0)),"")</f>
        <v/>
      </c>
      <c r="W77" s="66" t="str">
        <f ca="1">IFERROR(INDEX(PRN!$B$2:$F$1048576,(MATCH('PRN Analysis'!$U$2,PRN!$C$2:$C$1048576,0)+$T77-1),MATCH(W$4,PRN!$B$2:$F$2,0)),"")</f>
        <v/>
      </c>
      <c r="Y77" s="65" t="str">
        <f ca="1">IF(Y76&lt;COUNTIF(PRN!R$3:R$999998,Z$2),(Y76+1),"")</f>
        <v/>
      </c>
      <c r="Z77" s="66" t="str">
        <f ca="1">IFERROR(INDEX(PRN!$B$2:$F$1048576,(MATCH('PRN Analysis'!$U$2,PRN!$C$2:$C$1048576,0)+$T77-1),MATCH(Z$4,PRN!$B$2:$F$2,0)),"")</f>
        <v/>
      </c>
      <c r="AA77" s="66" t="str">
        <f ca="1">IFERROR(INDEX(PRN!$B$2:$F$1048576,(MATCH('PRN Analysis'!$U$2,PRN!$C$2:$C$1048576,0)+$T77-1),MATCH(AA$4,PRN!$B$2:$F$2,0)),"")</f>
        <v/>
      </c>
      <c r="AB77" s="66" t="str">
        <f ca="1">IFERROR(INDEX(PRN!$B$2:$F$1048576,(MATCH('PRN Analysis'!$U$2,PRN!$C$2:$C$1048576,0)+$T77-1),MATCH(AB$4,PRN!$B$2:$F$2,0)),"")</f>
        <v/>
      </c>
    </row>
    <row r="78" spans="5:28" ht="15.75" x14ac:dyDescent="0.25">
      <c r="E78" s="65" t="str">
        <f ca="1">IF(E77&lt;COUNTIF(PRN!C$3:C$999998,F$2),(E77+1),"")</f>
        <v/>
      </c>
      <c r="F78" s="66" t="str">
        <f ca="1">IFERROR(INDEX(PRN!$B$2:$F$1048576,(MATCH('PRN Analysis'!$F$2,PRN!$C$2:$C$1048576,0)+$E78-1),MATCH(F$4,PRN!$B$2:$F$2,0)),"")</f>
        <v/>
      </c>
      <c r="G78" s="66" t="str">
        <f ca="1">IFERROR(INDEX(PRN!$B$2:$F$1048576,(MATCH('PRN Analysis'!$F$2,PRN!$C$2:$C$1048576,0)+$E78-1),MATCH(G$4,PRN!$B$2:$F$2,0)),"")</f>
        <v/>
      </c>
      <c r="H78" s="67" t="str">
        <f ca="1">IFERROR(INDEX(PRN!$B$2:$F$1048576,(MATCH('PRN Analysis'!$F$2,PRN!$C$2:$C$1048576,0)+$E78-1),MATCH(H$4,PRN!$B$2:$F$2,0)),"")</f>
        <v/>
      </c>
      <c r="J78" s="65" t="str">
        <f ca="1">IF(J77&lt;COUNTIF(PRN!C$3:C$999998,K$2),(J77+1),"")</f>
        <v/>
      </c>
      <c r="K78" s="66" t="str">
        <f ca="1">IFERROR(INDEX(PRN!$B$2:$F$1048576,(MATCH('PRN Analysis'!$K$2,PRN!$C$2:$C$1048576,0)+$J78-1),MATCH(K$4,PRN!$B$2:$F$2,0)),"")</f>
        <v/>
      </c>
      <c r="L78" s="66" t="str">
        <f ca="1">IFERROR(INDEX(PRN!$B$2:$F$1048576,(MATCH('PRN Analysis'!$K$2,PRN!$C$2:$C$1048576,0)+$J78-1),MATCH(L$4,PRN!$B$2:$F$2,0)),"")</f>
        <v/>
      </c>
      <c r="M78" s="67" t="str">
        <f ca="1">IFERROR(INDEX(PRN!$B$2:$F$1048576,(MATCH('PRN Analysis'!$K$2,PRN!$C$2:$C$1048576,0)+$J78-1),MATCH(M$4,PRN!$B$2:$F$2,0)),"")</f>
        <v/>
      </c>
      <c r="O78" s="65" t="str">
        <f ca="1">IF(O77&lt;COUNTIF(PRN!C$3:C$999998,P$2),(O77+1),"")</f>
        <v/>
      </c>
      <c r="P78" s="66" t="str">
        <f ca="1">IFERROR(INDEX(PRN!$B$2:$F$1048576,(MATCH('PRN Analysis'!$P$2,PRN!$C$2:$C$1048576,0)+$O78-1),MATCH(P$4,PRN!$B$2:$F$2,0)),"")</f>
        <v/>
      </c>
      <c r="Q78" s="66" t="str">
        <f ca="1">IFERROR(INDEX(PRN!$B$2:$F$1048576,(MATCH('PRN Analysis'!$P$2,PRN!$C$2:$C$1048576,0)+$O78-1),MATCH(Q$4,PRN!$B$2:$F$2,0)),"")</f>
        <v/>
      </c>
      <c r="R78" s="67" t="str">
        <f ca="1">IFERROR(INDEX(PRN!$B$2:$F$1048576,(MATCH('PRN Analysis'!$P$2,PRN!$C$2:$C$1048576,0)+$O78-1),MATCH(R$4,PRN!$B$2:$F$2,0)),"")</f>
        <v/>
      </c>
      <c r="T78" s="65" t="str">
        <f ca="1">IF(T77&lt;COUNTIF(PRN!M$3:M$999998,U$2),(T77+1),"")</f>
        <v/>
      </c>
      <c r="U78" s="66" t="str">
        <f ca="1">IFERROR(INDEX(PRN!$B$2:$F$1048576,(MATCH('PRN Analysis'!$U$2,PRN!$C$2:$C$1048576,0)+$T78-1),MATCH(U$4,PRN!$B$2:$F$2,0)),"")</f>
        <v/>
      </c>
      <c r="V78" s="66" t="str">
        <f ca="1">IFERROR(INDEX(PRN!$B$2:$F$1048576,(MATCH('PRN Analysis'!$U$2,PRN!$C$2:$C$1048576,0)+$T78-1),MATCH(V$4,PRN!$B$2:$F$2,0)),"")</f>
        <v/>
      </c>
      <c r="W78" s="66" t="str">
        <f ca="1">IFERROR(INDEX(PRN!$B$2:$F$1048576,(MATCH('PRN Analysis'!$U$2,PRN!$C$2:$C$1048576,0)+$T78-1),MATCH(W$4,PRN!$B$2:$F$2,0)),"")</f>
        <v/>
      </c>
      <c r="Y78" s="65" t="str">
        <f ca="1">IF(Y77&lt;COUNTIF(PRN!R$3:R$999998,Z$2),(Y77+1),"")</f>
        <v/>
      </c>
      <c r="Z78" s="66" t="str">
        <f ca="1">IFERROR(INDEX(PRN!$B$2:$F$1048576,(MATCH('PRN Analysis'!$U$2,PRN!$C$2:$C$1048576,0)+$T78-1),MATCH(Z$4,PRN!$B$2:$F$2,0)),"")</f>
        <v/>
      </c>
      <c r="AA78" s="66" t="str">
        <f ca="1">IFERROR(INDEX(PRN!$B$2:$F$1048576,(MATCH('PRN Analysis'!$U$2,PRN!$C$2:$C$1048576,0)+$T78-1),MATCH(AA$4,PRN!$B$2:$F$2,0)),"")</f>
        <v/>
      </c>
      <c r="AB78" s="66" t="str">
        <f ca="1">IFERROR(INDEX(PRN!$B$2:$F$1048576,(MATCH('PRN Analysis'!$U$2,PRN!$C$2:$C$1048576,0)+$T78-1),MATCH(AB$4,PRN!$B$2:$F$2,0)),"")</f>
        <v/>
      </c>
    </row>
    <row r="79" spans="5:28" ht="15.75" x14ac:dyDescent="0.25">
      <c r="E79" s="65" t="str">
        <f ca="1">IF(E78&lt;COUNTIF(PRN!C$3:C$999998,F$2),(E78+1),"")</f>
        <v/>
      </c>
      <c r="F79" s="66" t="str">
        <f ca="1">IFERROR(INDEX(PRN!$B$2:$F$1048576,(MATCH('PRN Analysis'!$F$2,PRN!$C$2:$C$1048576,0)+$E79-1),MATCH(F$4,PRN!$B$2:$F$2,0)),"")</f>
        <v/>
      </c>
      <c r="G79" s="66" t="str">
        <f ca="1">IFERROR(INDEX(PRN!$B$2:$F$1048576,(MATCH('PRN Analysis'!$F$2,PRN!$C$2:$C$1048576,0)+$E79-1),MATCH(G$4,PRN!$B$2:$F$2,0)),"")</f>
        <v/>
      </c>
      <c r="H79" s="67" t="str">
        <f ca="1">IFERROR(INDEX(PRN!$B$2:$F$1048576,(MATCH('PRN Analysis'!$F$2,PRN!$C$2:$C$1048576,0)+$E79-1),MATCH(H$4,PRN!$B$2:$F$2,0)),"")</f>
        <v/>
      </c>
      <c r="J79" s="65" t="str">
        <f ca="1">IF(J78&lt;COUNTIF(PRN!C$3:C$999998,K$2),(J78+1),"")</f>
        <v/>
      </c>
      <c r="K79" s="66" t="str">
        <f ca="1">IFERROR(INDEX(PRN!$B$2:$F$1048576,(MATCH('PRN Analysis'!$K$2,PRN!$C$2:$C$1048576,0)+$J79-1),MATCH(K$4,PRN!$B$2:$F$2,0)),"")</f>
        <v/>
      </c>
      <c r="L79" s="66" t="str">
        <f ca="1">IFERROR(INDEX(PRN!$B$2:$F$1048576,(MATCH('PRN Analysis'!$K$2,PRN!$C$2:$C$1048576,0)+$J79-1),MATCH(L$4,PRN!$B$2:$F$2,0)),"")</f>
        <v/>
      </c>
      <c r="M79" s="67" t="str">
        <f ca="1">IFERROR(INDEX(PRN!$B$2:$F$1048576,(MATCH('PRN Analysis'!$K$2,PRN!$C$2:$C$1048576,0)+$J79-1),MATCH(M$4,PRN!$B$2:$F$2,0)),"")</f>
        <v/>
      </c>
      <c r="O79" s="65" t="str">
        <f ca="1">IF(O78&lt;COUNTIF(PRN!C$3:C$999998,P$2),(O78+1),"")</f>
        <v/>
      </c>
      <c r="P79" s="66" t="str">
        <f ca="1">IFERROR(INDEX(PRN!$B$2:$F$1048576,(MATCH('PRN Analysis'!$P$2,PRN!$C$2:$C$1048576,0)+$O79-1),MATCH(P$4,PRN!$B$2:$F$2,0)),"")</f>
        <v/>
      </c>
      <c r="Q79" s="66" t="str">
        <f ca="1">IFERROR(INDEX(PRN!$B$2:$F$1048576,(MATCH('PRN Analysis'!$P$2,PRN!$C$2:$C$1048576,0)+$O79-1),MATCH(Q$4,PRN!$B$2:$F$2,0)),"")</f>
        <v/>
      </c>
      <c r="R79" s="67" t="str">
        <f ca="1">IFERROR(INDEX(PRN!$B$2:$F$1048576,(MATCH('PRN Analysis'!$P$2,PRN!$C$2:$C$1048576,0)+$O79-1),MATCH(R$4,PRN!$B$2:$F$2,0)),"")</f>
        <v/>
      </c>
      <c r="T79" s="65" t="str">
        <f ca="1">IF(T78&lt;COUNTIF(PRN!M$3:M$999998,U$2),(T78+1),"")</f>
        <v/>
      </c>
      <c r="U79" s="66" t="str">
        <f ca="1">IFERROR(INDEX(PRN!$B$2:$F$1048576,(MATCH('PRN Analysis'!$U$2,PRN!$C$2:$C$1048576,0)+$T79-1),MATCH(U$4,PRN!$B$2:$F$2,0)),"")</f>
        <v/>
      </c>
      <c r="V79" s="66" t="str">
        <f ca="1">IFERROR(INDEX(PRN!$B$2:$F$1048576,(MATCH('PRN Analysis'!$U$2,PRN!$C$2:$C$1048576,0)+$T79-1),MATCH(V$4,PRN!$B$2:$F$2,0)),"")</f>
        <v/>
      </c>
      <c r="W79" s="66" t="str">
        <f ca="1">IFERROR(INDEX(PRN!$B$2:$F$1048576,(MATCH('PRN Analysis'!$U$2,PRN!$C$2:$C$1048576,0)+$T79-1),MATCH(W$4,PRN!$B$2:$F$2,0)),"")</f>
        <v/>
      </c>
      <c r="Y79" s="65" t="str">
        <f ca="1">IF(Y78&lt;COUNTIF(PRN!R$3:R$999998,Z$2),(Y78+1),"")</f>
        <v/>
      </c>
      <c r="Z79" s="66" t="str">
        <f ca="1">IFERROR(INDEX(PRN!$B$2:$F$1048576,(MATCH('PRN Analysis'!$U$2,PRN!$C$2:$C$1048576,0)+$T79-1),MATCH(Z$4,PRN!$B$2:$F$2,0)),"")</f>
        <v/>
      </c>
      <c r="AA79" s="66" t="str">
        <f ca="1">IFERROR(INDEX(PRN!$B$2:$F$1048576,(MATCH('PRN Analysis'!$U$2,PRN!$C$2:$C$1048576,0)+$T79-1),MATCH(AA$4,PRN!$B$2:$F$2,0)),"")</f>
        <v/>
      </c>
      <c r="AB79" s="66" t="str">
        <f ca="1">IFERROR(INDEX(PRN!$B$2:$F$1048576,(MATCH('PRN Analysis'!$U$2,PRN!$C$2:$C$1048576,0)+$T79-1),MATCH(AB$4,PRN!$B$2:$F$2,0)),"")</f>
        <v/>
      </c>
    </row>
    <row r="80" spans="5:28" ht="15.75" x14ac:dyDescent="0.25">
      <c r="E80" s="65" t="str">
        <f ca="1">IF(E79&lt;COUNTIF(PRN!C$3:C$999998,F$2),(E79+1),"")</f>
        <v/>
      </c>
      <c r="F80" s="66" t="str">
        <f ca="1">IFERROR(INDEX(PRN!$B$2:$F$1048576,(MATCH('PRN Analysis'!$F$2,PRN!$C$2:$C$1048576,0)+$E80-1),MATCH(F$4,PRN!$B$2:$F$2,0)),"")</f>
        <v/>
      </c>
      <c r="G80" s="66" t="str">
        <f ca="1">IFERROR(INDEX(PRN!$B$2:$F$1048576,(MATCH('PRN Analysis'!$F$2,PRN!$C$2:$C$1048576,0)+$E80-1),MATCH(G$4,PRN!$B$2:$F$2,0)),"")</f>
        <v/>
      </c>
      <c r="H80" s="67" t="str">
        <f ca="1">IFERROR(INDEX(PRN!$B$2:$F$1048576,(MATCH('PRN Analysis'!$F$2,PRN!$C$2:$C$1048576,0)+$E80-1),MATCH(H$4,PRN!$B$2:$F$2,0)),"")</f>
        <v/>
      </c>
      <c r="J80" s="65" t="str">
        <f ca="1">IF(J79&lt;COUNTIF(PRN!C$3:C$999998,K$2),(J79+1),"")</f>
        <v/>
      </c>
      <c r="K80" s="66" t="str">
        <f ca="1">IFERROR(INDEX(PRN!$B$2:$F$1048576,(MATCH('PRN Analysis'!$K$2,PRN!$C$2:$C$1048576,0)+$J80-1),MATCH(K$4,PRN!$B$2:$F$2,0)),"")</f>
        <v/>
      </c>
      <c r="L80" s="66" t="str">
        <f ca="1">IFERROR(INDEX(PRN!$B$2:$F$1048576,(MATCH('PRN Analysis'!$K$2,PRN!$C$2:$C$1048576,0)+$J80-1),MATCH(L$4,PRN!$B$2:$F$2,0)),"")</f>
        <v/>
      </c>
      <c r="M80" s="67" t="str">
        <f ca="1">IFERROR(INDEX(PRN!$B$2:$F$1048576,(MATCH('PRN Analysis'!$K$2,PRN!$C$2:$C$1048576,0)+$J80-1),MATCH(M$4,PRN!$B$2:$F$2,0)),"")</f>
        <v/>
      </c>
      <c r="O80" s="65" t="str">
        <f ca="1">IF(O79&lt;COUNTIF(PRN!C$3:C$999998,P$2),(O79+1),"")</f>
        <v/>
      </c>
      <c r="P80" s="66" t="str">
        <f ca="1">IFERROR(INDEX(PRN!$B$2:$F$1048576,(MATCH('PRN Analysis'!$P$2,PRN!$C$2:$C$1048576,0)+$O80-1),MATCH(P$4,PRN!$B$2:$F$2,0)),"")</f>
        <v/>
      </c>
      <c r="Q80" s="66" t="str">
        <f ca="1">IFERROR(INDEX(PRN!$B$2:$F$1048576,(MATCH('PRN Analysis'!$P$2,PRN!$C$2:$C$1048576,0)+$O80-1),MATCH(Q$4,PRN!$B$2:$F$2,0)),"")</f>
        <v/>
      </c>
      <c r="R80" s="67" t="str">
        <f ca="1">IFERROR(INDEX(PRN!$B$2:$F$1048576,(MATCH('PRN Analysis'!$P$2,PRN!$C$2:$C$1048576,0)+$O80-1),MATCH(R$4,PRN!$B$2:$F$2,0)),"")</f>
        <v/>
      </c>
      <c r="T80" s="65" t="str">
        <f ca="1">IF(T79&lt;COUNTIF(PRN!M$3:M$999998,U$2),(T79+1),"")</f>
        <v/>
      </c>
      <c r="U80" s="66" t="str">
        <f ca="1">IFERROR(INDEX(PRN!$B$2:$F$1048576,(MATCH('PRN Analysis'!$U$2,PRN!$C$2:$C$1048576,0)+$T80-1),MATCH(U$4,PRN!$B$2:$F$2,0)),"")</f>
        <v/>
      </c>
      <c r="V80" s="66" t="str">
        <f ca="1">IFERROR(INDEX(PRN!$B$2:$F$1048576,(MATCH('PRN Analysis'!$U$2,PRN!$C$2:$C$1048576,0)+$T80-1),MATCH(V$4,PRN!$B$2:$F$2,0)),"")</f>
        <v/>
      </c>
      <c r="W80" s="66" t="str">
        <f ca="1">IFERROR(INDEX(PRN!$B$2:$F$1048576,(MATCH('PRN Analysis'!$U$2,PRN!$C$2:$C$1048576,0)+$T80-1),MATCH(W$4,PRN!$B$2:$F$2,0)),"")</f>
        <v/>
      </c>
      <c r="Y80" s="65" t="str">
        <f ca="1">IF(Y79&lt;COUNTIF(PRN!R$3:R$999998,Z$2),(Y79+1),"")</f>
        <v/>
      </c>
      <c r="Z80" s="66" t="str">
        <f ca="1">IFERROR(INDEX(PRN!$B$2:$F$1048576,(MATCH('PRN Analysis'!$U$2,PRN!$C$2:$C$1048576,0)+$T80-1),MATCH(Z$4,PRN!$B$2:$F$2,0)),"")</f>
        <v/>
      </c>
      <c r="AA80" s="66" t="str">
        <f ca="1">IFERROR(INDEX(PRN!$B$2:$F$1048576,(MATCH('PRN Analysis'!$U$2,PRN!$C$2:$C$1048576,0)+$T80-1),MATCH(AA$4,PRN!$B$2:$F$2,0)),"")</f>
        <v/>
      </c>
      <c r="AB80" s="66" t="str">
        <f ca="1">IFERROR(INDEX(PRN!$B$2:$F$1048576,(MATCH('PRN Analysis'!$U$2,PRN!$C$2:$C$1048576,0)+$T80-1),MATCH(AB$4,PRN!$B$2:$F$2,0)),"")</f>
        <v/>
      </c>
    </row>
    <row r="81" spans="5:28" ht="15.75" x14ac:dyDescent="0.25">
      <c r="E81" s="65" t="str">
        <f ca="1">IF(E80&lt;COUNTIF(PRN!C$3:C$999998,F$2),(E80+1),"")</f>
        <v/>
      </c>
      <c r="F81" s="66" t="str">
        <f ca="1">IFERROR(INDEX(PRN!$B$2:$F$1048576,(MATCH('PRN Analysis'!$F$2,PRN!$C$2:$C$1048576,0)+$E81-1),MATCH(F$4,PRN!$B$2:$F$2,0)),"")</f>
        <v/>
      </c>
      <c r="G81" s="66" t="str">
        <f ca="1">IFERROR(INDEX(PRN!$B$2:$F$1048576,(MATCH('PRN Analysis'!$F$2,PRN!$C$2:$C$1048576,0)+$E81-1),MATCH(G$4,PRN!$B$2:$F$2,0)),"")</f>
        <v/>
      </c>
      <c r="H81" s="67" t="str">
        <f ca="1">IFERROR(INDEX(PRN!$B$2:$F$1048576,(MATCH('PRN Analysis'!$F$2,PRN!$C$2:$C$1048576,0)+$E81-1),MATCH(H$4,PRN!$B$2:$F$2,0)),"")</f>
        <v/>
      </c>
      <c r="J81" s="65" t="str">
        <f ca="1">IF(J80&lt;COUNTIF(PRN!C$3:C$999998,K$2),(J80+1),"")</f>
        <v/>
      </c>
      <c r="K81" s="66" t="str">
        <f ca="1">IFERROR(INDEX(PRN!$B$2:$F$1048576,(MATCH('PRN Analysis'!$K$2,PRN!$C$2:$C$1048576,0)+$J81-1),MATCH(K$4,PRN!$B$2:$F$2,0)),"")</f>
        <v/>
      </c>
      <c r="L81" s="66" t="str">
        <f ca="1">IFERROR(INDEX(PRN!$B$2:$F$1048576,(MATCH('PRN Analysis'!$K$2,PRN!$C$2:$C$1048576,0)+$J81-1),MATCH(L$4,PRN!$B$2:$F$2,0)),"")</f>
        <v/>
      </c>
      <c r="M81" s="67" t="str">
        <f ca="1">IFERROR(INDEX(PRN!$B$2:$F$1048576,(MATCH('PRN Analysis'!$K$2,PRN!$C$2:$C$1048576,0)+$J81-1),MATCH(M$4,PRN!$B$2:$F$2,0)),"")</f>
        <v/>
      </c>
      <c r="O81" s="65" t="str">
        <f ca="1">IF(O80&lt;COUNTIF(PRN!C$3:C$999998,P$2),(O80+1),"")</f>
        <v/>
      </c>
      <c r="P81" s="66" t="str">
        <f ca="1">IFERROR(INDEX(PRN!$B$2:$F$1048576,(MATCH('PRN Analysis'!$P$2,PRN!$C$2:$C$1048576,0)+$O81-1),MATCH(P$4,PRN!$B$2:$F$2,0)),"")</f>
        <v/>
      </c>
      <c r="Q81" s="66" t="str">
        <f ca="1">IFERROR(INDEX(PRN!$B$2:$F$1048576,(MATCH('PRN Analysis'!$P$2,PRN!$C$2:$C$1048576,0)+$O81-1),MATCH(Q$4,PRN!$B$2:$F$2,0)),"")</f>
        <v/>
      </c>
      <c r="R81" s="67" t="str">
        <f ca="1">IFERROR(INDEX(PRN!$B$2:$F$1048576,(MATCH('PRN Analysis'!$P$2,PRN!$C$2:$C$1048576,0)+$O81-1),MATCH(R$4,PRN!$B$2:$F$2,0)),"")</f>
        <v/>
      </c>
      <c r="T81" s="65" t="str">
        <f ca="1">IF(T80&lt;COUNTIF(PRN!M$3:M$999998,U$2),(T80+1),"")</f>
        <v/>
      </c>
      <c r="U81" s="66" t="str">
        <f ca="1">IFERROR(INDEX(PRN!$B$2:$F$1048576,(MATCH('PRN Analysis'!$U$2,PRN!$C$2:$C$1048576,0)+$T81-1),MATCH(U$4,PRN!$B$2:$F$2,0)),"")</f>
        <v/>
      </c>
      <c r="V81" s="66" t="str">
        <f ca="1">IFERROR(INDEX(PRN!$B$2:$F$1048576,(MATCH('PRN Analysis'!$U$2,PRN!$C$2:$C$1048576,0)+$T81-1),MATCH(V$4,PRN!$B$2:$F$2,0)),"")</f>
        <v/>
      </c>
      <c r="W81" s="66" t="str">
        <f ca="1">IFERROR(INDEX(PRN!$B$2:$F$1048576,(MATCH('PRN Analysis'!$U$2,PRN!$C$2:$C$1048576,0)+$T81-1),MATCH(W$4,PRN!$B$2:$F$2,0)),"")</f>
        <v/>
      </c>
      <c r="Y81" s="65" t="str">
        <f ca="1">IF(Y80&lt;COUNTIF(PRN!R$3:R$999998,Z$2),(Y80+1),"")</f>
        <v/>
      </c>
      <c r="Z81" s="66" t="str">
        <f ca="1">IFERROR(INDEX(PRN!$B$2:$F$1048576,(MATCH('PRN Analysis'!$U$2,PRN!$C$2:$C$1048576,0)+$T81-1),MATCH(Z$4,PRN!$B$2:$F$2,0)),"")</f>
        <v/>
      </c>
      <c r="AA81" s="66" t="str">
        <f ca="1">IFERROR(INDEX(PRN!$B$2:$F$1048576,(MATCH('PRN Analysis'!$U$2,PRN!$C$2:$C$1048576,0)+$T81-1),MATCH(AA$4,PRN!$B$2:$F$2,0)),"")</f>
        <v/>
      </c>
      <c r="AB81" s="66" t="str">
        <f ca="1">IFERROR(INDEX(PRN!$B$2:$F$1048576,(MATCH('PRN Analysis'!$U$2,PRN!$C$2:$C$1048576,0)+$T81-1),MATCH(AB$4,PRN!$B$2:$F$2,0)),"")</f>
        <v/>
      </c>
    </row>
    <row r="82" spans="5:28" ht="15.75" x14ac:dyDescent="0.25">
      <c r="E82" s="65" t="str">
        <f ca="1">IF(E81&lt;COUNTIF(PRN!C$3:C$999998,F$2),(E81+1),"")</f>
        <v/>
      </c>
      <c r="F82" s="66" t="str">
        <f ca="1">IFERROR(INDEX(PRN!$B$2:$F$1048576,(MATCH('PRN Analysis'!$F$2,PRN!$C$2:$C$1048576,0)+$E82-1),MATCH(F$4,PRN!$B$2:$F$2,0)),"")</f>
        <v/>
      </c>
      <c r="G82" s="66" t="str">
        <f ca="1">IFERROR(INDEX(PRN!$B$2:$F$1048576,(MATCH('PRN Analysis'!$F$2,PRN!$C$2:$C$1048576,0)+$E82-1),MATCH(G$4,PRN!$B$2:$F$2,0)),"")</f>
        <v/>
      </c>
      <c r="H82" s="67" t="str">
        <f ca="1">IFERROR(INDEX(PRN!$B$2:$F$1048576,(MATCH('PRN Analysis'!$F$2,PRN!$C$2:$C$1048576,0)+$E82-1),MATCH(H$4,PRN!$B$2:$F$2,0)),"")</f>
        <v/>
      </c>
      <c r="J82" s="65" t="str">
        <f ca="1">IF(J81&lt;COUNTIF(PRN!C$3:C$999998,K$2),(J81+1),"")</f>
        <v/>
      </c>
      <c r="K82" s="66" t="str">
        <f ca="1">IFERROR(INDEX(PRN!$B$2:$F$1048576,(MATCH('PRN Analysis'!$K$2,PRN!$C$2:$C$1048576,0)+$J82-1),MATCH(K$4,PRN!$B$2:$F$2,0)),"")</f>
        <v/>
      </c>
      <c r="L82" s="66" t="str">
        <f ca="1">IFERROR(INDEX(PRN!$B$2:$F$1048576,(MATCH('PRN Analysis'!$K$2,PRN!$C$2:$C$1048576,0)+$J82-1),MATCH(L$4,PRN!$B$2:$F$2,0)),"")</f>
        <v/>
      </c>
      <c r="M82" s="67" t="str">
        <f ca="1">IFERROR(INDEX(PRN!$B$2:$F$1048576,(MATCH('PRN Analysis'!$K$2,PRN!$C$2:$C$1048576,0)+$J82-1),MATCH(M$4,PRN!$B$2:$F$2,0)),"")</f>
        <v/>
      </c>
      <c r="O82" s="65" t="str">
        <f ca="1">IF(O81&lt;COUNTIF(PRN!C$3:C$999998,P$2),(O81+1),"")</f>
        <v/>
      </c>
      <c r="P82" s="66" t="str">
        <f ca="1">IFERROR(INDEX(PRN!$B$2:$F$1048576,(MATCH('PRN Analysis'!$P$2,PRN!$C$2:$C$1048576,0)+$O82-1),MATCH(P$4,PRN!$B$2:$F$2,0)),"")</f>
        <v/>
      </c>
      <c r="Q82" s="66" t="str">
        <f ca="1">IFERROR(INDEX(PRN!$B$2:$F$1048576,(MATCH('PRN Analysis'!$P$2,PRN!$C$2:$C$1048576,0)+$O82-1),MATCH(Q$4,PRN!$B$2:$F$2,0)),"")</f>
        <v/>
      </c>
      <c r="R82" s="67" t="str">
        <f ca="1">IFERROR(INDEX(PRN!$B$2:$F$1048576,(MATCH('PRN Analysis'!$P$2,PRN!$C$2:$C$1048576,0)+$O82-1),MATCH(R$4,PRN!$B$2:$F$2,0)),"")</f>
        <v/>
      </c>
      <c r="T82" s="65" t="str">
        <f ca="1">IF(T81&lt;COUNTIF(PRN!M$3:M$999998,U$2),(T81+1),"")</f>
        <v/>
      </c>
      <c r="U82" s="66" t="str">
        <f ca="1">IFERROR(INDEX(PRN!$B$2:$F$1048576,(MATCH('PRN Analysis'!$U$2,PRN!$C$2:$C$1048576,0)+$T82-1),MATCH(U$4,PRN!$B$2:$F$2,0)),"")</f>
        <v/>
      </c>
      <c r="V82" s="66" t="str">
        <f ca="1">IFERROR(INDEX(PRN!$B$2:$F$1048576,(MATCH('PRN Analysis'!$U$2,PRN!$C$2:$C$1048576,0)+$T82-1),MATCH(V$4,PRN!$B$2:$F$2,0)),"")</f>
        <v/>
      </c>
      <c r="W82" s="66" t="str">
        <f ca="1">IFERROR(INDEX(PRN!$B$2:$F$1048576,(MATCH('PRN Analysis'!$U$2,PRN!$C$2:$C$1048576,0)+$T82-1),MATCH(W$4,PRN!$B$2:$F$2,0)),"")</f>
        <v/>
      </c>
      <c r="Y82" s="65" t="str">
        <f ca="1">IF(Y81&lt;COUNTIF(PRN!R$3:R$999998,Z$2),(Y81+1),"")</f>
        <v/>
      </c>
      <c r="Z82" s="66" t="str">
        <f ca="1">IFERROR(INDEX(PRN!$B$2:$F$1048576,(MATCH('PRN Analysis'!$U$2,PRN!$C$2:$C$1048576,0)+$T82-1),MATCH(Z$4,PRN!$B$2:$F$2,0)),"")</f>
        <v/>
      </c>
      <c r="AA82" s="66" t="str">
        <f ca="1">IFERROR(INDEX(PRN!$B$2:$F$1048576,(MATCH('PRN Analysis'!$U$2,PRN!$C$2:$C$1048576,0)+$T82-1),MATCH(AA$4,PRN!$B$2:$F$2,0)),"")</f>
        <v/>
      </c>
      <c r="AB82" s="66" t="str">
        <f ca="1">IFERROR(INDEX(PRN!$B$2:$F$1048576,(MATCH('PRN Analysis'!$U$2,PRN!$C$2:$C$1048576,0)+$T82-1),MATCH(AB$4,PRN!$B$2:$F$2,0)),"")</f>
        <v/>
      </c>
    </row>
    <row r="83" spans="5:28" ht="15.75" x14ac:dyDescent="0.25">
      <c r="E83" s="65" t="str">
        <f ca="1">IF(E82&lt;COUNTIF(PRN!C$3:C$999998,F$2),(E82+1),"")</f>
        <v/>
      </c>
      <c r="F83" s="66" t="str">
        <f ca="1">IFERROR(INDEX(PRN!$B$2:$F$1048576,(MATCH('PRN Analysis'!$F$2,PRN!$C$2:$C$1048576,0)+$E83-1),MATCH(F$4,PRN!$B$2:$F$2,0)),"")</f>
        <v/>
      </c>
      <c r="G83" s="66" t="str">
        <f ca="1">IFERROR(INDEX(PRN!$B$2:$F$1048576,(MATCH('PRN Analysis'!$F$2,PRN!$C$2:$C$1048576,0)+$E83-1),MATCH(G$4,PRN!$B$2:$F$2,0)),"")</f>
        <v/>
      </c>
      <c r="H83" s="67" t="str">
        <f ca="1">IFERROR(INDEX(PRN!$B$2:$F$1048576,(MATCH('PRN Analysis'!$F$2,PRN!$C$2:$C$1048576,0)+$E83-1),MATCH(H$4,PRN!$B$2:$F$2,0)),"")</f>
        <v/>
      </c>
      <c r="J83" s="65" t="str">
        <f ca="1">IF(J82&lt;COUNTIF(PRN!C$3:C$999998,K$2),(J82+1),"")</f>
        <v/>
      </c>
      <c r="K83" s="66" t="str">
        <f ca="1">IFERROR(INDEX(PRN!$B$2:$F$1048576,(MATCH('PRN Analysis'!$K$2,PRN!$C$2:$C$1048576,0)+$J83-1),MATCH(K$4,PRN!$B$2:$F$2,0)),"")</f>
        <v/>
      </c>
      <c r="L83" s="66" t="str">
        <f ca="1">IFERROR(INDEX(PRN!$B$2:$F$1048576,(MATCH('PRN Analysis'!$K$2,PRN!$C$2:$C$1048576,0)+$J83-1),MATCH(L$4,PRN!$B$2:$F$2,0)),"")</f>
        <v/>
      </c>
      <c r="M83" s="67" t="str">
        <f ca="1">IFERROR(INDEX(PRN!$B$2:$F$1048576,(MATCH('PRN Analysis'!$K$2,PRN!$C$2:$C$1048576,0)+$J83-1),MATCH(M$4,PRN!$B$2:$F$2,0)),"")</f>
        <v/>
      </c>
      <c r="O83" s="65" t="str">
        <f ca="1">IF(O82&lt;COUNTIF(PRN!C$3:C$999998,P$2),(O82+1),"")</f>
        <v/>
      </c>
      <c r="P83" s="66" t="str">
        <f ca="1">IFERROR(INDEX(PRN!$B$2:$F$1048576,(MATCH('PRN Analysis'!$P$2,PRN!$C$2:$C$1048576,0)+$O83-1),MATCH(P$4,PRN!$B$2:$F$2,0)),"")</f>
        <v/>
      </c>
      <c r="Q83" s="66" t="str">
        <f ca="1">IFERROR(INDEX(PRN!$B$2:$F$1048576,(MATCH('PRN Analysis'!$P$2,PRN!$C$2:$C$1048576,0)+$O83-1),MATCH(Q$4,PRN!$B$2:$F$2,0)),"")</f>
        <v/>
      </c>
      <c r="R83" s="67" t="str">
        <f ca="1">IFERROR(INDEX(PRN!$B$2:$F$1048576,(MATCH('PRN Analysis'!$P$2,PRN!$C$2:$C$1048576,0)+$O83-1),MATCH(R$4,PRN!$B$2:$F$2,0)),"")</f>
        <v/>
      </c>
      <c r="T83" s="65" t="str">
        <f ca="1">IF(T82&lt;COUNTIF(PRN!M$3:M$999998,U$2),(T82+1),"")</f>
        <v/>
      </c>
      <c r="U83" s="66" t="str">
        <f ca="1">IFERROR(INDEX(PRN!$B$2:$F$1048576,(MATCH('PRN Analysis'!$U$2,PRN!$C$2:$C$1048576,0)+$T83-1),MATCH(U$4,PRN!$B$2:$F$2,0)),"")</f>
        <v/>
      </c>
      <c r="V83" s="66" t="str">
        <f ca="1">IFERROR(INDEX(PRN!$B$2:$F$1048576,(MATCH('PRN Analysis'!$U$2,PRN!$C$2:$C$1048576,0)+$T83-1),MATCH(V$4,PRN!$B$2:$F$2,0)),"")</f>
        <v/>
      </c>
      <c r="W83" s="66" t="str">
        <f ca="1">IFERROR(INDEX(PRN!$B$2:$F$1048576,(MATCH('PRN Analysis'!$U$2,PRN!$C$2:$C$1048576,0)+$T83-1),MATCH(W$4,PRN!$B$2:$F$2,0)),"")</f>
        <v/>
      </c>
      <c r="Y83" s="65" t="str">
        <f ca="1">IF(Y82&lt;COUNTIF(PRN!R$3:R$999998,Z$2),(Y82+1),"")</f>
        <v/>
      </c>
      <c r="Z83" s="66" t="str">
        <f ca="1">IFERROR(INDEX(PRN!$B$2:$F$1048576,(MATCH('PRN Analysis'!$U$2,PRN!$C$2:$C$1048576,0)+$T83-1),MATCH(Z$4,PRN!$B$2:$F$2,0)),"")</f>
        <v/>
      </c>
      <c r="AA83" s="66" t="str">
        <f ca="1">IFERROR(INDEX(PRN!$B$2:$F$1048576,(MATCH('PRN Analysis'!$U$2,PRN!$C$2:$C$1048576,0)+$T83-1),MATCH(AA$4,PRN!$B$2:$F$2,0)),"")</f>
        <v/>
      </c>
      <c r="AB83" s="66" t="str">
        <f ca="1">IFERROR(INDEX(PRN!$B$2:$F$1048576,(MATCH('PRN Analysis'!$U$2,PRN!$C$2:$C$1048576,0)+$T83-1),MATCH(AB$4,PRN!$B$2:$F$2,0)),"")</f>
        <v/>
      </c>
    </row>
    <row r="84" spans="5:28" ht="15.75" x14ac:dyDescent="0.25">
      <c r="E84" s="65" t="str">
        <f ca="1">IF(E83&lt;COUNTIF(PRN!C$3:C$999998,F$2),(E83+1),"")</f>
        <v/>
      </c>
      <c r="F84" s="66" t="str">
        <f ca="1">IFERROR(INDEX(PRN!$B$2:$F$1048576,(MATCH('PRN Analysis'!$F$2,PRN!$C$2:$C$1048576,0)+$E84-1),MATCH(F$4,PRN!$B$2:$F$2,0)),"")</f>
        <v/>
      </c>
      <c r="G84" s="66" t="str">
        <f ca="1">IFERROR(INDEX(PRN!$B$2:$F$1048576,(MATCH('PRN Analysis'!$F$2,PRN!$C$2:$C$1048576,0)+$E84-1),MATCH(G$4,PRN!$B$2:$F$2,0)),"")</f>
        <v/>
      </c>
      <c r="H84" s="67" t="str">
        <f ca="1">IFERROR(INDEX(PRN!$B$2:$F$1048576,(MATCH('PRN Analysis'!$F$2,PRN!$C$2:$C$1048576,0)+$E84-1),MATCH(H$4,PRN!$B$2:$F$2,0)),"")</f>
        <v/>
      </c>
      <c r="J84" s="65" t="str">
        <f ca="1">IF(J83&lt;COUNTIF(PRN!C$3:C$999998,K$2),(J83+1),"")</f>
        <v/>
      </c>
      <c r="K84" s="66" t="str">
        <f ca="1">IFERROR(INDEX(PRN!$B$2:$F$1048576,(MATCH('PRN Analysis'!$K$2,PRN!$C$2:$C$1048576,0)+$J84-1),MATCH(K$4,PRN!$B$2:$F$2,0)),"")</f>
        <v/>
      </c>
      <c r="L84" s="66" t="str">
        <f ca="1">IFERROR(INDEX(PRN!$B$2:$F$1048576,(MATCH('PRN Analysis'!$K$2,PRN!$C$2:$C$1048576,0)+$J84-1),MATCH(L$4,PRN!$B$2:$F$2,0)),"")</f>
        <v/>
      </c>
      <c r="M84" s="67" t="str">
        <f ca="1">IFERROR(INDEX(PRN!$B$2:$F$1048576,(MATCH('PRN Analysis'!$K$2,PRN!$C$2:$C$1048576,0)+$J84-1),MATCH(M$4,PRN!$B$2:$F$2,0)),"")</f>
        <v/>
      </c>
      <c r="O84" s="65" t="str">
        <f ca="1">IF(O83&lt;COUNTIF(PRN!C$3:C$999998,P$2),(O83+1),"")</f>
        <v/>
      </c>
      <c r="P84" s="66" t="str">
        <f ca="1">IFERROR(INDEX(PRN!$B$2:$F$1048576,(MATCH('PRN Analysis'!$P$2,PRN!$C$2:$C$1048576,0)+$O84-1),MATCH(P$4,PRN!$B$2:$F$2,0)),"")</f>
        <v/>
      </c>
      <c r="Q84" s="66" t="str">
        <f ca="1">IFERROR(INDEX(PRN!$B$2:$F$1048576,(MATCH('PRN Analysis'!$P$2,PRN!$C$2:$C$1048576,0)+$O84-1),MATCH(Q$4,PRN!$B$2:$F$2,0)),"")</f>
        <v/>
      </c>
      <c r="R84" s="67" t="str">
        <f ca="1">IFERROR(INDEX(PRN!$B$2:$F$1048576,(MATCH('PRN Analysis'!$P$2,PRN!$C$2:$C$1048576,0)+$O84-1),MATCH(R$4,PRN!$B$2:$F$2,0)),"")</f>
        <v/>
      </c>
      <c r="T84" s="65" t="str">
        <f ca="1">IF(T83&lt;COUNTIF(PRN!M$3:M$999998,U$2),(T83+1),"")</f>
        <v/>
      </c>
      <c r="U84" s="66" t="str">
        <f ca="1">IFERROR(INDEX(PRN!$B$2:$F$1048576,(MATCH('PRN Analysis'!$U$2,PRN!$C$2:$C$1048576,0)+$T84-1),MATCH(U$4,PRN!$B$2:$F$2,0)),"")</f>
        <v/>
      </c>
      <c r="V84" s="66" t="str">
        <f ca="1">IFERROR(INDEX(PRN!$B$2:$F$1048576,(MATCH('PRN Analysis'!$U$2,PRN!$C$2:$C$1048576,0)+$T84-1),MATCH(V$4,PRN!$B$2:$F$2,0)),"")</f>
        <v/>
      </c>
      <c r="W84" s="66" t="str">
        <f ca="1">IFERROR(INDEX(PRN!$B$2:$F$1048576,(MATCH('PRN Analysis'!$U$2,PRN!$C$2:$C$1048576,0)+$T84-1),MATCH(W$4,PRN!$B$2:$F$2,0)),"")</f>
        <v/>
      </c>
      <c r="Y84" s="65" t="str">
        <f ca="1">IF(Y83&lt;COUNTIF(PRN!R$3:R$999998,Z$2),(Y83+1),"")</f>
        <v/>
      </c>
      <c r="Z84" s="66" t="str">
        <f ca="1">IFERROR(INDEX(PRN!$B$2:$F$1048576,(MATCH('PRN Analysis'!$U$2,PRN!$C$2:$C$1048576,0)+$T84-1),MATCH(Z$4,PRN!$B$2:$F$2,0)),"")</f>
        <v/>
      </c>
      <c r="AA84" s="66" t="str">
        <f ca="1">IFERROR(INDEX(PRN!$B$2:$F$1048576,(MATCH('PRN Analysis'!$U$2,PRN!$C$2:$C$1048576,0)+$T84-1),MATCH(AA$4,PRN!$B$2:$F$2,0)),"")</f>
        <v/>
      </c>
      <c r="AB84" s="66" t="str">
        <f ca="1">IFERROR(INDEX(PRN!$B$2:$F$1048576,(MATCH('PRN Analysis'!$U$2,PRN!$C$2:$C$1048576,0)+$T84-1),MATCH(AB$4,PRN!$B$2:$F$2,0)),"")</f>
        <v/>
      </c>
    </row>
    <row r="85" spans="5:28" ht="15.75" x14ac:dyDescent="0.25">
      <c r="E85" s="65" t="str">
        <f ca="1">IF(E84&lt;COUNTIF(PRN!C$3:C$999998,F$2),(E84+1),"")</f>
        <v/>
      </c>
      <c r="F85" s="66" t="str">
        <f ca="1">IFERROR(INDEX(PRN!$B$2:$F$1048576,(MATCH('PRN Analysis'!$F$2,PRN!$C$2:$C$1048576,0)+$E85-1),MATCH(F$4,PRN!$B$2:$F$2,0)),"")</f>
        <v/>
      </c>
      <c r="G85" s="66" t="str">
        <f ca="1">IFERROR(INDEX(PRN!$B$2:$F$1048576,(MATCH('PRN Analysis'!$F$2,PRN!$C$2:$C$1048576,0)+$E85-1),MATCH(G$4,PRN!$B$2:$F$2,0)),"")</f>
        <v/>
      </c>
      <c r="H85" s="67" t="str">
        <f ca="1">IFERROR(INDEX(PRN!$B$2:$F$1048576,(MATCH('PRN Analysis'!$F$2,PRN!$C$2:$C$1048576,0)+$E85-1),MATCH(H$4,PRN!$B$2:$F$2,0)),"")</f>
        <v/>
      </c>
      <c r="J85" s="65" t="str">
        <f ca="1">IF(J84&lt;COUNTIF(PRN!C$3:C$999998,K$2),(J84+1),"")</f>
        <v/>
      </c>
      <c r="K85" s="66" t="str">
        <f ca="1">IFERROR(INDEX(PRN!$B$2:$F$1048576,(MATCH('PRN Analysis'!$K$2,PRN!$C$2:$C$1048576,0)+$J85-1),MATCH(K$4,PRN!$B$2:$F$2,0)),"")</f>
        <v/>
      </c>
      <c r="L85" s="66" t="str">
        <f ca="1">IFERROR(INDEX(PRN!$B$2:$F$1048576,(MATCH('PRN Analysis'!$K$2,PRN!$C$2:$C$1048576,0)+$J85-1),MATCH(L$4,PRN!$B$2:$F$2,0)),"")</f>
        <v/>
      </c>
      <c r="M85" s="67" t="str">
        <f ca="1">IFERROR(INDEX(PRN!$B$2:$F$1048576,(MATCH('PRN Analysis'!$K$2,PRN!$C$2:$C$1048576,0)+$J85-1),MATCH(M$4,PRN!$B$2:$F$2,0)),"")</f>
        <v/>
      </c>
      <c r="O85" s="65" t="str">
        <f ca="1">IF(O84&lt;COUNTIF(PRN!C$3:C$999998,P$2),(O84+1),"")</f>
        <v/>
      </c>
      <c r="P85" s="66" t="str">
        <f ca="1">IFERROR(INDEX(PRN!$B$2:$F$1048576,(MATCH('PRN Analysis'!$P$2,PRN!$C$2:$C$1048576,0)+$O85-1),MATCH(P$4,PRN!$B$2:$F$2,0)),"")</f>
        <v/>
      </c>
      <c r="Q85" s="66" t="str">
        <f ca="1">IFERROR(INDEX(PRN!$B$2:$F$1048576,(MATCH('PRN Analysis'!$P$2,PRN!$C$2:$C$1048576,0)+$O85-1),MATCH(Q$4,PRN!$B$2:$F$2,0)),"")</f>
        <v/>
      </c>
      <c r="R85" s="67" t="str">
        <f ca="1">IFERROR(INDEX(PRN!$B$2:$F$1048576,(MATCH('PRN Analysis'!$P$2,PRN!$C$2:$C$1048576,0)+$O85-1),MATCH(R$4,PRN!$B$2:$F$2,0)),"")</f>
        <v/>
      </c>
      <c r="T85" s="65" t="str">
        <f ca="1">IF(T84&lt;COUNTIF(PRN!M$3:M$999998,U$2),(T84+1),"")</f>
        <v/>
      </c>
      <c r="U85" s="66" t="str">
        <f ca="1">IFERROR(INDEX(PRN!$B$2:$F$1048576,(MATCH('PRN Analysis'!$U$2,PRN!$C$2:$C$1048576,0)+$T85-1),MATCH(U$4,PRN!$B$2:$F$2,0)),"")</f>
        <v/>
      </c>
      <c r="V85" s="66" t="str">
        <f ca="1">IFERROR(INDEX(PRN!$B$2:$F$1048576,(MATCH('PRN Analysis'!$U$2,PRN!$C$2:$C$1048576,0)+$T85-1),MATCH(V$4,PRN!$B$2:$F$2,0)),"")</f>
        <v/>
      </c>
      <c r="W85" s="66" t="str">
        <f ca="1">IFERROR(INDEX(PRN!$B$2:$F$1048576,(MATCH('PRN Analysis'!$U$2,PRN!$C$2:$C$1048576,0)+$T85-1),MATCH(W$4,PRN!$B$2:$F$2,0)),"")</f>
        <v/>
      </c>
      <c r="Y85" s="65" t="str">
        <f ca="1">IF(Y84&lt;COUNTIF(PRN!R$3:R$999998,Z$2),(Y84+1),"")</f>
        <v/>
      </c>
      <c r="Z85" s="66" t="str">
        <f ca="1">IFERROR(INDEX(PRN!$B$2:$F$1048576,(MATCH('PRN Analysis'!$U$2,PRN!$C$2:$C$1048576,0)+$T85-1),MATCH(Z$4,PRN!$B$2:$F$2,0)),"")</f>
        <v/>
      </c>
      <c r="AA85" s="66" t="str">
        <f ca="1">IFERROR(INDEX(PRN!$B$2:$F$1048576,(MATCH('PRN Analysis'!$U$2,PRN!$C$2:$C$1048576,0)+$T85-1),MATCH(AA$4,PRN!$B$2:$F$2,0)),"")</f>
        <v/>
      </c>
      <c r="AB85" s="66" t="str">
        <f ca="1">IFERROR(INDEX(PRN!$B$2:$F$1048576,(MATCH('PRN Analysis'!$U$2,PRN!$C$2:$C$1048576,0)+$T85-1),MATCH(AB$4,PRN!$B$2:$F$2,0)),"")</f>
        <v/>
      </c>
    </row>
    <row r="86" spans="5:28" ht="15.75" x14ac:dyDescent="0.25">
      <c r="E86" s="65" t="str">
        <f ca="1">IF(E85&lt;COUNTIF(PRN!C$3:C$999998,F$2),(E85+1),"")</f>
        <v/>
      </c>
      <c r="F86" s="66" t="str">
        <f ca="1">IFERROR(INDEX(PRN!$B$2:$F$1048576,(MATCH('PRN Analysis'!$F$2,PRN!$C$2:$C$1048576,0)+$E86-1),MATCH(F$4,PRN!$B$2:$F$2,0)),"")</f>
        <v/>
      </c>
      <c r="G86" s="66" t="str">
        <f ca="1">IFERROR(INDEX(PRN!$B$2:$F$1048576,(MATCH('PRN Analysis'!$F$2,PRN!$C$2:$C$1048576,0)+$E86-1),MATCH(G$4,PRN!$B$2:$F$2,0)),"")</f>
        <v/>
      </c>
      <c r="H86" s="67" t="str">
        <f ca="1">IFERROR(INDEX(PRN!$B$2:$F$1048576,(MATCH('PRN Analysis'!$F$2,PRN!$C$2:$C$1048576,0)+$E86-1),MATCH(H$4,PRN!$B$2:$F$2,0)),"")</f>
        <v/>
      </c>
      <c r="J86" s="65" t="str">
        <f ca="1">IF(J85&lt;COUNTIF(PRN!C$3:C$999998,K$2),(J85+1),"")</f>
        <v/>
      </c>
      <c r="K86" s="66" t="str">
        <f ca="1">IFERROR(INDEX(PRN!$B$2:$F$1048576,(MATCH('PRN Analysis'!$K$2,PRN!$C$2:$C$1048576,0)+$J86-1),MATCH(K$4,PRN!$B$2:$F$2,0)),"")</f>
        <v/>
      </c>
      <c r="L86" s="66" t="str">
        <f ca="1">IFERROR(INDEX(PRN!$B$2:$F$1048576,(MATCH('PRN Analysis'!$K$2,PRN!$C$2:$C$1048576,0)+$J86-1),MATCH(L$4,PRN!$B$2:$F$2,0)),"")</f>
        <v/>
      </c>
      <c r="M86" s="67" t="str">
        <f ca="1">IFERROR(INDEX(PRN!$B$2:$F$1048576,(MATCH('PRN Analysis'!$K$2,PRN!$C$2:$C$1048576,0)+$J86-1),MATCH(M$4,PRN!$B$2:$F$2,0)),"")</f>
        <v/>
      </c>
      <c r="O86" s="65" t="str">
        <f ca="1">IF(O85&lt;COUNTIF(PRN!C$3:C$999998,P$2),(O85+1),"")</f>
        <v/>
      </c>
      <c r="P86" s="66" t="str">
        <f ca="1">IFERROR(INDEX(PRN!$B$2:$F$1048576,(MATCH('PRN Analysis'!$P$2,PRN!$C$2:$C$1048576,0)+$O86-1),MATCH(P$4,PRN!$B$2:$F$2,0)),"")</f>
        <v/>
      </c>
      <c r="Q86" s="66" t="str">
        <f ca="1">IFERROR(INDEX(PRN!$B$2:$F$1048576,(MATCH('PRN Analysis'!$P$2,PRN!$C$2:$C$1048576,0)+$O86-1),MATCH(Q$4,PRN!$B$2:$F$2,0)),"")</f>
        <v/>
      </c>
      <c r="R86" s="67" t="str">
        <f ca="1">IFERROR(INDEX(PRN!$B$2:$F$1048576,(MATCH('PRN Analysis'!$P$2,PRN!$C$2:$C$1048576,0)+$O86-1),MATCH(R$4,PRN!$B$2:$F$2,0)),"")</f>
        <v/>
      </c>
      <c r="T86" s="65" t="str">
        <f ca="1">IF(T85&lt;COUNTIF(PRN!M$3:M$999998,U$2),(T85+1),"")</f>
        <v/>
      </c>
      <c r="U86" s="66" t="str">
        <f ca="1">IFERROR(INDEX(PRN!$B$2:$F$1048576,(MATCH('PRN Analysis'!$U$2,PRN!$C$2:$C$1048576,0)+$T86-1),MATCH(U$4,PRN!$B$2:$F$2,0)),"")</f>
        <v/>
      </c>
      <c r="V86" s="66" t="str">
        <f ca="1">IFERROR(INDEX(PRN!$B$2:$F$1048576,(MATCH('PRN Analysis'!$U$2,PRN!$C$2:$C$1048576,0)+$T86-1),MATCH(V$4,PRN!$B$2:$F$2,0)),"")</f>
        <v/>
      </c>
      <c r="W86" s="66" t="str">
        <f ca="1">IFERROR(INDEX(PRN!$B$2:$F$1048576,(MATCH('PRN Analysis'!$U$2,PRN!$C$2:$C$1048576,0)+$T86-1),MATCH(W$4,PRN!$B$2:$F$2,0)),"")</f>
        <v/>
      </c>
      <c r="Y86" s="65" t="str">
        <f ca="1">IF(Y85&lt;COUNTIF(PRN!R$3:R$999998,Z$2),(Y85+1),"")</f>
        <v/>
      </c>
      <c r="Z86" s="66" t="str">
        <f ca="1">IFERROR(INDEX(PRN!$B$2:$F$1048576,(MATCH('PRN Analysis'!$U$2,PRN!$C$2:$C$1048576,0)+$T86-1),MATCH(Z$4,PRN!$B$2:$F$2,0)),"")</f>
        <v/>
      </c>
      <c r="AA86" s="66" t="str">
        <f ca="1">IFERROR(INDEX(PRN!$B$2:$F$1048576,(MATCH('PRN Analysis'!$U$2,PRN!$C$2:$C$1048576,0)+$T86-1),MATCH(AA$4,PRN!$B$2:$F$2,0)),"")</f>
        <v/>
      </c>
      <c r="AB86" s="66" t="str">
        <f ca="1">IFERROR(INDEX(PRN!$B$2:$F$1048576,(MATCH('PRN Analysis'!$U$2,PRN!$C$2:$C$1048576,0)+$T86-1),MATCH(AB$4,PRN!$B$2:$F$2,0)),"")</f>
        <v/>
      </c>
    </row>
    <row r="87" spans="5:28" ht="15.75" x14ac:dyDescent="0.25">
      <c r="E87" s="65" t="str">
        <f ca="1">IF(E86&lt;COUNTIF(PRN!C$3:C$999998,F$2),(E86+1),"")</f>
        <v/>
      </c>
      <c r="F87" s="66" t="str">
        <f ca="1">IFERROR(INDEX(PRN!$B$2:$F$1048576,(MATCH('PRN Analysis'!$F$2,PRN!$C$2:$C$1048576,0)+$E87-1),MATCH(F$4,PRN!$B$2:$F$2,0)),"")</f>
        <v/>
      </c>
      <c r="G87" s="66" t="str">
        <f ca="1">IFERROR(INDEX(PRN!$B$2:$F$1048576,(MATCH('PRN Analysis'!$F$2,PRN!$C$2:$C$1048576,0)+$E87-1),MATCH(G$4,PRN!$B$2:$F$2,0)),"")</f>
        <v/>
      </c>
      <c r="H87" s="67" t="str">
        <f ca="1">IFERROR(INDEX(PRN!$B$2:$F$1048576,(MATCH('PRN Analysis'!$F$2,PRN!$C$2:$C$1048576,0)+$E87-1),MATCH(H$4,PRN!$B$2:$F$2,0)),"")</f>
        <v/>
      </c>
      <c r="J87" s="65" t="str">
        <f ca="1">IF(J86&lt;COUNTIF(PRN!C$3:C$999998,K$2),(J86+1),"")</f>
        <v/>
      </c>
      <c r="K87" s="66" t="str">
        <f ca="1">IFERROR(INDEX(PRN!$B$2:$F$1048576,(MATCH('PRN Analysis'!$K$2,PRN!$C$2:$C$1048576,0)+$J87-1),MATCH(K$4,PRN!$B$2:$F$2,0)),"")</f>
        <v/>
      </c>
      <c r="L87" s="66" t="str">
        <f ca="1">IFERROR(INDEX(PRN!$B$2:$F$1048576,(MATCH('PRN Analysis'!$K$2,PRN!$C$2:$C$1048576,0)+$J87-1),MATCH(L$4,PRN!$B$2:$F$2,0)),"")</f>
        <v/>
      </c>
      <c r="M87" s="67" t="str">
        <f ca="1">IFERROR(INDEX(PRN!$B$2:$F$1048576,(MATCH('PRN Analysis'!$K$2,PRN!$C$2:$C$1048576,0)+$J87-1),MATCH(M$4,PRN!$B$2:$F$2,0)),"")</f>
        <v/>
      </c>
      <c r="O87" s="65" t="str">
        <f ca="1">IF(O86&lt;COUNTIF(PRN!C$3:C$999998,P$2),(O86+1),"")</f>
        <v/>
      </c>
      <c r="P87" s="66" t="str">
        <f ca="1">IFERROR(INDEX(PRN!$B$2:$F$1048576,(MATCH('PRN Analysis'!$P$2,PRN!$C$2:$C$1048576,0)+$O87-1),MATCH(P$4,PRN!$B$2:$F$2,0)),"")</f>
        <v/>
      </c>
      <c r="Q87" s="66" t="str">
        <f ca="1">IFERROR(INDEX(PRN!$B$2:$F$1048576,(MATCH('PRN Analysis'!$P$2,PRN!$C$2:$C$1048576,0)+$O87-1),MATCH(Q$4,PRN!$B$2:$F$2,0)),"")</f>
        <v/>
      </c>
      <c r="R87" s="67" t="str">
        <f ca="1">IFERROR(INDEX(PRN!$B$2:$F$1048576,(MATCH('PRN Analysis'!$P$2,PRN!$C$2:$C$1048576,0)+$O87-1),MATCH(R$4,PRN!$B$2:$F$2,0)),"")</f>
        <v/>
      </c>
      <c r="T87" s="65" t="str">
        <f ca="1">IF(T86&lt;COUNTIF(PRN!M$3:M$999998,U$2),(T86+1),"")</f>
        <v/>
      </c>
      <c r="U87" s="66" t="str">
        <f ca="1">IFERROR(INDEX(PRN!$B$2:$F$1048576,(MATCH('PRN Analysis'!$U$2,PRN!$C$2:$C$1048576,0)+$T87-1),MATCH(U$4,PRN!$B$2:$F$2,0)),"")</f>
        <v/>
      </c>
      <c r="V87" s="66" t="str">
        <f ca="1">IFERROR(INDEX(PRN!$B$2:$F$1048576,(MATCH('PRN Analysis'!$U$2,PRN!$C$2:$C$1048576,0)+$T87-1),MATCH(V$4,PRN!$B$2:$F$2,0)),"")</f>
        <v/>
      </c>
      <c r="W87" s="66" t="str">
        <f ca="1">IFERROR(INDEX(PRN!$B$2:$F$1048576,(MATCH('PRN Analysis'!$U$2,PRN!$C$2:$C$1048576,0)+$T87-1),MATCH(W$4,PRN!$B$2:$F$2,0)),"")</f>
        <v/>
      </c>
      <c r="Y87" s="65" t="str">
        <f ca="1">IF(Y86&lt;COUNTIF(PRN!R$3:R$999998,Z$2),(Y86+1),"")</f>
        <v/>
      </c>
      <c r="Z87" s="66" t="str">
        <f ca="1">IFERROR(INDEX(PRN!$B$2:$F$1048576,(MATCH('PRN Analysis'!$U$2,PRN!$C$2:$C$1048576,0)+$T87-1),MATCH(Z$4,PRN!$B$2:$F$2,0)),"")</f>
        <v/>
      </c>
      <c r="AA87" s="66" t="str">
        <f ca="1">IFERROR(INDEX(PRN!$B$2:$F$1048576,(MATCH('PRN Analysis'!$U$2,PRN!$C$2:$C$1048576,0)+$T87-1),MATCH(AA$4,PRN!$B$2:$F$2,0)),"")</f>
        <v/>
      </c>
      <c r="AB87" s="66" t="str">
        <f ca="1">IFERROR(INDEX(PRN!$B$2:$F$1048576,(MATCH('PRN Analysis'!$U$2,PRN!$C$2:$C$1048576,0)+$T87-1),MATCH(AB$4,PRN!$B$2:$F$2,0)),"")</f>
        <v/>
      </c>
    </row>
    <row r="88" spans="5:28" ht="15.75" x14ac:dyDescent="0.25">
      <c r="E88" s="65" t="str">
        <f ca="1">IF(E87&lt;COUNTIF(PRN!C$3:C$999998,F$2),(E87+1),"")</f>
        <v/>
      </c>
      <c r="F88" s="66" t="str">
        <f ca="1">IFERROR(INDEX(PRN!$B$2:$F$1048576,(MATCH('PRN Analysis'!$F$2,PRN!$C$2:$C$1048576,0)+$E88-1),MATCH(F$4,PRN!$B$2:$F$2,0)),"")</f>
        <v/>
      </c>
      <c r="G88" s="66" t="str">
        <f ca="1">IFERROR(INDEX(PRN!$B$2:$F$1048576,(MATCH('PRN Analysis'!$F$2,PRN!$C$2:$C$1048576,0)+$E88-1),MATCH(G$4,PRN!$B$2:$F$2,0)),"")</f>
        <v/>
      </c>
      <c r="H88" s="67" t="str">
        <f ca="1">IFERROR(INDEX(PRN!$B$2:$F$1048576,(MATCH('PRN Analysis'!$F$2,PRN!$C$2:$C$1048576,0)+$E88-1),MATCH(H$4,PRN!$B$2:$F$2,0)),"")</f>
        <v/>
      </c>
      <c r="J88" s="65" t="str">
        <f ca="1">IF(J87&lt;COUNTIF(PRN!C$3:C$999998,K$2),(J87+1),"")</f>
        <v/>
      </c>
      <c r="K88" s="66" t="str">
        <f ca="1">IFERROR(INDEX(PRN!$B$2:$F$1048576,(MATCH('PRN Analysis'!$K$2,PRN!$C$2:$C$1048576,0)+$J88-1),MATCH(K$4,PRN!$B$2:$F$2,0)),"")</f>
        <v/>
      </c>
      <c r="L88" s="66" t="str">
        <f ca="1">IFERROR(INDEX(PRN!$B$2:$F$1048576,(MATCH('PRN Analysis'!$K$2,PRN!$C$2:$C$1048576,0)+$J88-1),MATCH(L$4,PRN!$B$2:$F$2,0)),"")</f>
        <v/>
      </c>
      <c r="M88" s="67" t="str">
        <f ca="1">IFERROR(INDEX(PRN!$B$2:$F$1048576,(MATCH('PRN Analysis'!$K$2,PRN!$C$2:$C$1048576,0)+$J88-1),MATCH(M$4,PRN!$B$2:$F$2,0)),"")</f>
        <v/>
      </c>
      <c r="O88" s="65" t="str">
        <f ca="1">IF(O87&lt;COUNTIF(PRN!C$3:C$999998,P$2),(O87+1),"")</f>
        <v/>
      </c>
      <c r="P88" s="66" t="str">
        <f ca="1">IFERROR(INDEX(PRN!$B$2:$F$1048576,(MATCH('PRN Analysis'!$P$2,PRN!$C$2:$C$1048576,0)+$O88-1),MATCH(P$4,PRN!$B$2:$F$2,0)),"")</f>
        <v/>
      </c>
      <c r="Q88" s="66" t="str">
        <f ca="1">IFERROR(INDEX(PRN!$B$2:$F$1048576,(MATCH('PRN Analysis'!$P$2,PRN!$C$2:$C$1048576,0)+$O88-1),MATCH(Q$4,PRN!$B$2:$F$2,0)),"")</f>
        <v/>
      </c>
      <c r="R88" s="67" t="str">
        <f ca="1">IFERROR(INDEX(PRN!$B$2:$F$1048576,(MATCH('PRN Analysis'!$P$2,PRN!$C$2:$C$1048576,0)+$O88-1),MATCH(R$4,PRN!$B$2:$F$2,0)),"")</f>
        <v/>
      </c>
      <c r="T88" s="65" t="str">
        <f ca="1">IF(T87&lt;COUNTIF(PRN!M$3:M$999998,U$2),(T87+1),"")</f>
        <v/>
      </c>
      <c r="U88" s="66" t="str">
        <f ca="1">IFERROR(INDEX(PRN!$B$2:$F$1048576,(MATCH('PRN Analysis'!$U$2,PRN!$C$2:$C$1048576,0)+$T88-1),MATCH(U$4,PRN!$B$2:$F$2,0)),"")</f>
        <v/>
      </c>
      <c r="V88" s="66" t="str">
        <f ca="1">IFERROR(INDEX(PRN!$B$2:$F$1048576,(MATCH('PRN Analysis'!$U$2,PRN!$C$2:$C$1048576,0)+$T88-1),MATCH(V$4,PRN!$B$2:$F$2,0)),"")</f>
        <v/>
      </c>
      <c r="W88" s="66" t="str">
        <f ca="1">IFERROR(INDEX(PRN!$B$2:$F$1048576,(MATCH('PRN Analysis'!$U$2,PRN!$C$2:$C$1048576,0)+$T88-1),MATCH(W$4,PRN!$B$2:$F$2,0)),"")</f>
        <v/>
      </c>
      <c r="Y88" s="65" t="str">
        <f ca="1">IF(Y87&lt;COUNTIF(PRN!R$3:R$999998,Z$2),(Y87+1),"")</f>
        <v/>
      </c>
      <c r="Z88" s="66" t="str">
        <f ca="1">IFERROR(INDEX(PRN!$B$2:$F$1048576,(MATCH('PRN Analysis'!$U$2,PRN!$C$2:$C$1048576,0)+$T88-1),MATCH(Z$4,PRN!$B$2:$F$2,0)),"")</f>
        <v/>
      </c>
      <c r="AA88" s="66" t="str">
        <f ca="1">IFERROR(INDEX(PRN!$B$2:$F$1048576,(MATCH('PRN Analysis'!$U$2,PRN!$C$2:$C$1048576,0)+$T88-1),MATCH(AA$4,PRN!$B$2:$F$2,0)),"")</f>
        <v/>
      </c>
      <c r="AB88" s="66" t="str">
        <f ca="1">IFERROR(INDEX(PRN!$B$2:$F$1048576,(MATCH('PRN Analysis'!$U$2,PRN!$C$2:$C$1048576,0)+$T88-1),MATCH(AB$4,PRN!$B$2:$F$2,0)),"")</f>
        <v/>
      </c>
    </row>
    <row r="89" spans="5:28" ht="15.75" x14ac:dyDescent="0.25">
      <c r="E89" s="65" t="str">
        <f ca="1">IF(E88&lt;COUNTIF(PRN!C$3:C$999998,F$2),(E88+1),"")</f>
        <v/>
      </c>
      <c r="F89" s="66" t="str">
        <f ca="1">IFERROR(INDEX(PRN!$B$2:$F$1048576,(MATCH('PRN Analysis'!$F$2,PRN!$C$2:$C$1048576,0)+$E89-1),MATCH(F$4,PRN!$B$2:$F$2,0)),"")</f>
        <v/>
      </c>
      <c r="G89" s="66" t="str">
        <f ca="1">IFERROR(INDEX(PRN!$B$2:$F$1048576,(MATCH('PRN Analysis'!$F$2,PRN!$C$2:$C$1048576,0)+$E89-1),MATCH(G$4,PRN!$B$2:$F$2,0)),"")</f>
        <v/>
      </c>
      <c r="H89" s="67" t="str">
        <f ca="1">IFERROR(INDEX(PRN!$B$2:$F$1048576,(MATCH('PRN Analysis'!$F$2,PRN!$C$2:$C$1048576,0)+$E89-1),MATCH(H$4,PRN!$B$2:$F$2,0)),"")</f>
        <v/>
      </c>
      <c r="J89" s="65" t="str">
        <f ca="1">IF(J88&lt;COUNTIF(PRN!C$3:C$999998,K$2),(J88+1),"")</f>
        <v/>
      </c>
      <c r="K89" s="66" t="str">
        <f ca="1">IFERROR(INDEX(PRN!$B$2:$F$1048576,(MATCH('PRN Analysis'!$K$2,PRN!$C$2:$C$1048576,0)+$J89-1),MATCH(K$4,PRN!$B$2:$F$2,0)),"")</f>
        <v/>
      </c>
      <c r="L89" s="66" t="str">
        <f ca="1">IFERROR(INDEX(PRN!$B$2:$F$1048576,(MATCH('PRN Analysis'!$K$2,PRN!$C$2:$C$1048576,0)+$J89-1),MATCH(L$4,PRN!$B$2:$F$2,0)),"")</f>
        <v/>
      </c>
      <c r="M89" s="67" t="str">
        <f ca="1">IFERROR(INDEX(PRN!$B$2:$F$1048576,(MATCH('PRN Analysis'!$K$2,PRN!$C$2:$C$1048576,0)+$J89-1),MATCH(M$4,PRN!$B$2:$F$2,0)),"")</f>
        <v/>
      </c>
      <c r="O89" s="65" t="str">
        <f ca="1">IF(O88&lt;COUNTIF(PRN!C$3:C$999998,P$2),(O88+1),"")</f>
        <v/>
      </c>
      <c r="P89" s="66" t="str">
        <f ca="1">IFERROR(INDEX(PRN!$B$2:$F$1048576,(MATCH('PRN Analysis'!$P$2,PRN!$C$2:$C$1048576,0)+$O89-1),MATCH(P$4,PRN!$B$2:$F$2,0)),"")</f>
        <v/>
      </c>
      <c r="Q89" s="66" t="str">
        <f ca="1">IFERROR(INDEX(PRN!$B$2:$F$1048576,(MATCH('PRN Analysis'!$P$2,PRN!$C$2:$C$1048576,0)+$O89-1),MATCH(Q$4,PRN!$B$2:$F$2,0)),"")</f>
        <v/>
      </c>
      <c r="R89" s="67" t="str">
        <f ca="1">IFERROR(INDEX(PRN!$B$2:$F$1048576,(MATCH('PRN Analysis'!$P$2,PRN!$C$2:$C$1048576,0)+$O89-1),MATCH(R$4,PRN!$B$2:$F$2,0)),"")</f>
        <v/>
      </c>
      <c r="T89" s="65" t="str">
        <f ca="1">IF(T88&lt;COUNTIF(PRN!M$3:M$999998,U$2),(T88+1),"")</f>
        <v/>
      </c>
      <c r="U89" s="66" t="str">
        <f ca="1">IFERROR(INDEX(PRN!$B$2:$F$1048576,(MATCH('PRN Analysis'!$U$2,PRN!$C$2:$C$1048576,0)+$T89-1),MATCH(U$4,PRN!$B$2:$F$2,0)),"")</f>
        <v/>
      </c>
      <c r="V89" s="66" t="str">
        <f ca="1">IFERROR(INDEX(PRN!$B$2:$F$1048576,(MATCH('PRN Analysis'!$U$2,PRN!$C$2:$C$1048576,0)+$T89-1),MATCH(V$4,PRN!$B$2:$F$2,0)),"")</f>
        <v/>
      </c>
      <c r="W89" s="66" t="str">
        <f ca="1">IFERROR(INDEX(PRN!$B$2:$F$1048576,(MATCH('PRN Analysis'!$U$2,PRN!$C$2:$C$1048576,0)+$T89-1),MATCH(W$4,PRN!$B$2:$F$2,0)),"")</f>
        <v/>
      </c>
      <c r="Y89" s="65" t="str">
        <f ca="1">IF(Y88&lt;COUNTIF(PRN!R$3:R$999998,Z$2),(Y88+1),"")</f>
        <v/>
      </c>
      <c r="Z89" s="66" t="str">
        <f ca="1">IFERROR(INDEX(PRN!$B$2:$F$1048576,(MATCH('PRN Analysis'!$U$2,PRN!$C$2:$C$1048576,0)+$T89-1),MATCH(Z$4,PRN!$B$2:$F$2,0)),"")</f>
        <v/>
      </c>
      <c r="AA89" s="66" t="str">
        <f ca="1">IFERROR(INDEX(PRN!$B$2:$F$1048576,(MATCH('PRN Analysis'!$U$2,PRN!$C$2:$C$1048576,0)+$T89-1),MATCH(AA$4,PRN!$B$2:$F$2,0)),"")</f>
        <v/>
      </c>
      <c r="AB89" s="66" t="str">
        <f ca="1">IFERROR(INDEX(PRN!$B$2:$F$1048576,(MATCH('PRN Analysis'!$U$2,PRN!$C$2:$C$1048576,0)+$T89-1),MATCH(AB$4,PRN!$B$2:$F$2,0)),"")</f>
        <v/>
      </c>
    </row>
    <row r="90" spans="5:28" ht="15.75" x14ac:dyDescent="0.25">
      <c r="E90" s="65" t="str">
        <f ca="1">IF(E89&lt;COUNTIF(PRN!C$3:C$999998,F$2),(E89+1),"")</f>
        <v/>
      </c>
      <c r="F90" s="66" t="str">
        <f ca="1">IFERROR(INDEX(PRN!$B$2:$F$1048576,(MATCH('PRN Analysis'!$F$2,PRN!$C$2:$C$1048576,0)+$E90-1),MATCH(F$4,PRN!$B$2:$F$2,0)),"")</f>
        <v/>
      </c>
      <c r="G90" s="66" t="str">
        <f ca="1">IFERROR(INDEX(PRN!$B$2:$F$1048576,(MATCH('PRN Analysis'!$F$2,PRN!$C$2:$C$1048576,0)+$E90-1),MATCH(G$4,PRN!$B$2:$F$2,0)),"")</f>
        <v/>
      </c>
      <c r="H90" s="67" t="str">
        <f ca="1">IFERROR(INDEX(PRN!$B$2:$F$1048576,(MATCH('PRN Analysis'!$F$2,PRN!$C$2:$C$1048576,0)+$E90-1),MATCH(H$4,PRN!$B$2:$F$2,0)),"")</f>
        <v/>
      </c>
      <c r="J90" s="65" t="str">
        <f ca="1">IF(J89&lt;COUNTIF(PRN!C$3:C$999998,K$2),(J89+1),"")</f>
        <v/>
      </c>
      <c r="K90" s="66" t="str">
        <f ca="1">IFERROR(INDEX(PRN!$B$2:$F$1048576,(MATCH('PRN Analysis'!$K$2,PRN!$C$2:$C$1048576,0)+$J90-1),MATCH(K$4,PRN!$B$2:$F$2,0)),"")</f>
        <v/>
      </c>
      <c r="L90" s="66" t="str">
        <f ca="1">IFERROR(INDEX(PRN!$B$2:$F$1048576,(MATCH('PRN Analysis'!$K$2,PRN!$C$2:$C$1048576,0)+$J90-1),MATCH(L$4,PRN!$B$2:$F$2,0)),"")</f>
        <v/>
      </c>
      <c r="M90" s="67" t="str">
        <f ca="1">IFERROR(INDEX(PRN!$B$2:$F$1048576,(MATCH('PRN Analysis'!$K$2,PRN!$C$2:$C$1048576,0)+$J90-1),MATCH(M$4,PRN!$B$2:$F$2,0)),"")</f>
        <v/>
      </c>
      <c r="O90" s="65" t="str">
        <f ca="1">IF(O89&lt;COUNTIF(PRN!C$3:C$999998,P$2),(O89+1),"")</f>
        <v/>
      </c>
      <c r="P90" s="66" t="str">
        <f ca="1">IFERROR(INDEX(PRN!$B$2:$F$1048576,(MATCH('PRN Analysis'!$P$2,PRN!$C$2:$C$1048576,0)+$O90-1),MATCH(P$4,PRN!$B$2:$F$2,0)),"")</f>
        <v/>
      </c>
      <c r="Q90" s="66" t="str">
        <f ca="1">IFERROR(INDEX(PRN!$B$2:$F$1048576,(MATCH('PRN Analysis'!$P$2,PRN!$C$2:$C$1048576,0)+$O90-1),MATCH(Q$4,PRN!$B$2:$F$2,0)),"")</f>
        <v/>
      </c>
      <c r="R90" s="67" t="str">
        <f ca="1">IFERROR(INDEX(PRN!$B$2:$F$1048576,(MATCH('PRN Analysis'!$P$2,PRN!$C$2:$C$1048576,0)+$O90-1),MATCH(R$4,PRN!$B$2:$F$2,0)),"")</f>
        <v/>
      </c>
      <c r="T90" s="65" t="str">
        <f ca="1">IF(T89&lt;COUNTIF(PRN!M$3:M$999998,U$2),(T89+1),"")</f>
        <v/>
      </c>
      <c r="U90" s="66" t="str">
        <f ca="1">IFERROR(INDEX(PRN!$B$2:$F$1048576,(MATCH('PRN Analysis'!$U$2,PRN!$C$2:$C$1048576,0)+$T90-1),MATCH(U$4,PRN!$B$2:$F$2,0)),"")</f>
        <v/>
      </c>
      <c r="V90" s="66" t="str">
        <f ca="1">IFERROR(INDEX(PRN!$B$2:$F$1048576,(MATCH('PRN Analysis'!$U$2,PRN!$C$2:$C$1048576,0)+$T90-1),MATCH(V$4,PRN!$B$2:$F$2,0)),"")</f>
        <v/>
      </c>
      <c r="W90" s="66" t="str">
        <f ca="1">IFERROR(INDEX(PRN!$B$2:$F$1048576,(MATCH('PRN Analysis'!$U$2,PRN!$C$2:$C$1048576,0)+$T90-1),MATCH(W$4,PRN!$B$2:$F$2,0)),"")</f>
        <v/>
      </c>
      <c r="Y90" s="65" t="str">
        <f ca="1">IF(Y89&lt;COUNTIF(PRN!R$3:R$999998,Z$2),(Y89+1),"")</f>
        <v/>
      </c>
      <c r="Z90" s="66" t="str">
        <f ca="1">IFERROR(INDEX(PRN!$B$2:$F$1048576,(MATCH('PRN Analysis'!$U$2,PRN!$C$2:$C$1048576,0)+$T90-1),MATCH(Z$4,PRN!$B$2:$F$2,0)),"")</f>
        <v/>
      </c>
      <c r="AA90" s="66" t="str">
        <f ca="1">IFERROR(INDEX(PRN!$B$2:$F$1048576,(MATCH('PRN Analysis'!$U$2,PRN!$C$2:$C$1048576,0)+$T90-1),MATCH(AA$4,PRN!$B$2:$F$2,0)),"")</f>
        <v/>
      </c>
      <c r="AB90" s="66" t="str">
        <f ca="1">IFERROR(INDEX(PRN!$B$2:$F$1048576,(MATCH('PRN Analysis'!$U$2,PRN!$C$2:$C$1048576,0)+$T90-1),MATCH(AB$4,PRN!$B$2:$F$2,0)),"")</f>
        <v/>
      </c>
    </row>
    <row r="91" spans="5:28" ht="15.75" x14ac:dyDescent="0.25">
      <c r="E91" s="65" t="str">
        <f ca="1">IF(E90&lt;COUNTIF(PRN!C$3:C$999998,F$2),(E90+1),"")</f>
        <v/>
      </c>
      <c r="F91" s="66" t="str">
        <f ca="1">IFERROR(INDEX(PRN!$B$2:$F$1048576,(MATCH('PRN Analysis'!$F$2,PRN!$C$2:$C$1048576,0)+$E91-1),MATCH(F$4,PRN!$B$2:$F$2,0)),"")</f>
        <v/>
      </c>
      <c r="G91" s="66" t="str">
        <f ca="1">IFERROR(INDEX(PRN!$B$2:$F$1048576,(MATCH('PRN Analysis'!$F$2,PRN!$C$2:$C$1048576,0)+$E91-1),MATCH(G$4,PRN!$B$2:$F$2,0)),"")</f>
        <v/>
      </c>
      <c r="H91" s="67" t="str">
        <f ca="1">IFERROR(INDEX(PRN!$B$2:$F$1048576,(MATCH('PRN Analysis'!$F$2,PRN!$C$2:$C$1048576,0)+$E91-1),MATCH(H$4,PRN!$B$2:$F$2,0)),"")</f>
        <v/>
      </c>
      <c r="J91" s="65" t="str">
        <f ca="1">IF(J90&lt;COUNTIF(PRN!C$3:C$999998,K$2),(J90+1),"")</f>
        <v/>
      </c>
      <c r="K91" s="66" t="str">
        <f ca="1">IFERROR(INDEX(PRN!$B$2:$F$1048576,(MATCH('PRN Analysis'!$K$2,PRN!$C$2:$C$1048576,0)+$J91-1),MATCH(K$4,PRN!$B$2:$F$2,0)),"")</f>
        <v/>
      </c>
      <c r="L91" s="66" t="str">
        <f ca="1">IFERROR(INDEX(PRN!$B$2:$F$1048576,(MATCH('PRN Analysis'!$K$2,PRN!$C$2:$C$1048576,0)+$J91-1),MATCH(L$4,PRN!$B$2:$F$2,0)),"")</f>
        <v/>
      </c>
      <c r="M91" s="67" t="str">
        <f ca="1">IFERROR(INDEX(PRN!$B$2:$F$1048576,(MATCH('PRN Analysis'!$K$2,PRN!$C$2:$C$1048576,0)+$J91-1),MATCH(M$4,PRN!$B$2:$F$2,0)),"")</f>
        <v/>
      </c>
      <c r="O91" s="65" t="str">
        <f ca="1">IF(O90&lt;COUNTIF(PRN!C$3:C$999998,P$2),(O90+1),"")</f>
        <v/>
      </c>
      <c r="P91" s="66" t="str">
        <f ca="1">IFERROR(INDEX(PRN!$B$2:$F$1048576,(MATCH('PRN Analysis'!$P$2,PRN!$C$2:$C$1048576,0)+$O91-1),MATCH(P$4,PRN!$B$2:$F$2,0)),"")</f>
        <v/>
      </c>
      <c r="Q91" s="66" t="str">
        <f ca="1">IFERROR(INDEX(PRN!$B$2:$F$1048576,(MATCH('PRN Analysis'!$P$2,PRN!$C$2:$C$1048576,0)+$O91-1),MATCH(Q$4,PRN!$B$2:$F$2,0)),"")</f>
        <v/>
      </c>
      <c r="R91" s="67" t="str">
        <f ca="1">IFERROR(INDEX(PRN!$B$2:$F$1048576,(MATCH('PRN Analysis'!$P$2,PRN!$C$2:$C$1048576,0)+$O91-1),MATCH(R$4,PRN!$B$2:$F$2,0)),"")</f>
        <v/>
      </c>
      <c r="T91" s="65" t="str">
        <f ca="1">IF(T90&lt;COUNTIF(PRN!M$3:M$999998,U$2),(T90+1),"")</f>
        <v/>
      </c>
      <c r="U91" s="66" t="str">
        <f ca="1">IFERROR(INDEX(PRN!$B$2:$F$1048576,(MATCH('PRN Analysis'!$U$2,PRN!$C$2:$C$1048576,0)+$T91-1),MATCH(U$4,PRN!$B$2:$F$2,0)),"")</f>
        <v/>
      </c>
      <c r="V91" s="66" t="str">
        <f ca="1">IFERROR(INDEX(PRN!$B$2:$F$1048576,(MATCH('PRN Analysis'!$U$2,PRN!$C$2:$C$1048576,0)+$T91-1),MATCH(V$4,PRN!$B$2:$F$2,0)),"")</f>
        <v/>
      </c>
      <c r="W91" s="66" t="str">
        <f ca="1">IFERROR(INDEX(PRN!$B$2:$F$1048576,(MATCH('PRN Analysis'!$U$2,PRN!$C$2:$C$1048576,0)+$T91-1),MATCH(W$4,PRN!$B$2:$F$2,0)),"")</f>
        <v/>
      </c>
      <c r="Y91" s="65" t="str">
        <f ca="1">IF(Y90&lt;COUNTIF(PRN!R$3:R$999998,Z$2),(Y90+1),"")</f>
        <v/>
      </c>
      <c r="Z91" s="66" t="str">
        <f ca="1">IFERROR(INDEX(PRN!$B$2:$F$1048576,(MATCH('PRN Analysis'!$U$2,PRN!$C$2:$C$1048576,0)+$T91-1),MATCH(Z$4,PRN!$B$2:$F$2,0)),"")</f>
        <v/>
      </c>
      <c r="AA91" s="66" t="str">
        <f ca="1">IFERROR(INDEX(PRN!$B$2:$F$1048576,(MATCH('PRN Analysis'!$U$2,PRN!$C$2:$C$1048576,0)+$T91-1),MATCH(AA$4,PRN!$B$2:$F$2,0)),"")</f>
        <v/>
      </c>
      <c r="AB91" s="66" t="str">
        <f ca="1">IFERROR(INDEX(PRN!$B$2:$F$1048576,(MATCH('PRN Analysis'!$U$2,PRN!$C$2:$C$1048576,0)+$T91-1),MATCH(AB$4,PRN!$B$2:$F$2,0)),"")</f>
        <v/>
      </c>
    </row>
    <row r="92" spans="5:28" ht="15.75" x14ac:dyDescent="0.25">
      <c r="E92" s="65" t="str">
        <f ca="1">IF(E91&lt;COUNTIF(PRN!C$3:C$999998,F$2),(E91+1),"")</f>
        <v/>
      </c>
      <c r="F92" s="66" t="str">
        <f ca="1">IFERROR(INDEX(PRN!$B$2:$F$1048576,(MATCH('PRN Analysis'!$F$2,PRN!$C$2:$C$1048576,0)+$E92-1),MATCH(F$4,PRN!$B$2:$F$2,0)),"")</f>
        <v/>
      </c>
      <c r="G92" s="66" t="str">
        <f ca="1">IFERROR(INDEX(PRN!$B$2:$F$1048576,(MATCH('PRN Analysis'!$F$2,PRN!$C$2:$C$1048576,0)+$E92-1),MATCH(G$4,PRN!$B$2:$F$2,0)),"")</f>
        <v/>
      </c>
      <c r="H92" s="67" t="str">
        <f ca="1">IFERROR(INDEX(PRN!$B$2:$F$1048576,(MATCH('PRN Analysis'!$F$2,PRN!$C$2:$C$1048576,0)+$E92-1),MATCH(H$4,PRN!$B$2:$F$2,0)),"")</f>
        <v/>
      </c>
      <c r="J92" s="65" t="str">
        <f ca="1">IF(J91&lt;COUNTIF(PRN!C$3:C$999998,K$2),(J91+1),"")</f>
        <v/>
      </c>
      <c r="K92" s="66" t="str">
        <f ca="1">IFERROR(INDEX(PRN!$B$2:$F$1048576,(MATCH('PRN Analysis'!$K$2,PRN!$C$2:$C$1048576,0)+$J92-1),MATCH(K$4,PRN!$B$2:$F$2,0)),"")</f>
        <v/>
      </c>
      <c r="L92" s="66" t="str">
        <f ca="1">IFERROR(INDEX(PRN!$B$2:$F$1048576,(MATCH('PRN Analysis'!$K$2,PRN!$C$2:$C$1048576,0)+$J92-1),MATCH(L$4,PRN!$B$2:$F$2,0)),"")</f>
        <v/>
      </c>
      <c r="M92" s="67" t="str">
        <f ca="1">IFERROR(INDEX(PRN!$B$2:$F$1048576,(MATCH('PRN Analysis'!$K$2,PRN!$C$2:$C$1048576,0)+$J92-1),MATCH(M$4,PRN!$B$2:$F$2,0)),"")</f>
        <v/>
      </c>
      <c r="O92" s="65" t="str">
        <f ca="1">IF(O91&lt;COUNTIF(PRN!C$3:C$999998,P$2),(O91+1),"")</f>
        <v/>
      </c>
      <c r="P92" s="66" t="str">
        <f ca="1">IFERROR(INDEX(PRN!$B$2:$F$1048576,(MATCH('PRN Analysis'!$P$2,PRN!$C$2:$C$1048576,0)+$O92-1),MATCH(P$4,PRN!$B$2:$F$2,0)),"")</f>
        <v/>
      </c>
      <c r="Q92" s="66" t="str">
        <f ca="1">IFERROR(INDEX(PRN!$B$2:$F$1048576,(MATCH('PRN Analysis'!$P$2,PRN!$C$2:$C$1048576,0)+$O92-1),MATCH(Q$4,PRN!$B$2:$F$2,0)),"")</f>
        <v/>
      </c>
      <c r="R92" s="67" t="str">
        <f ca="1">IFERROR(INDEX(PRN!$B$2:$F$1048576,(MATCH('PRN Analysis'!$P$2,PRN!$C$2:$C$1048576,0)+$O92-1),MATCH(R$4,PRN!$B$2:$F$2,0)),"")</f>
        <v/>
      </c>
      <c r="T92" s="65" t="str">
        <f ca="1">IF(T91&lt;COUNTIF(PRN!M$3:M$999998,U$2),(T91+1),"")</f>
        <v/>
      </c>
      <c r="U92" s="66" t="str">
        <f ca="1">IFERROR(INDEX(PRN!$B$2:$F$1048576,(MATCH('PRN Analysis'!$U$2,PRN!$C$2:$C$1048576,0)+$T92-1),MATCH(U$4,PRN!$B$2:$F$2,0)),"")</f>
        <v/>
      </c>
      <c r="V92" s="66" t="str">
        <f ca="1">IFERROR(INDEX(PRN!$B$2:$F$1048576,(MATCH('PRN Analysis'!$U$2,PRN!$C$2:$C$1048576,0)+$T92-1),MATCH(V$4,PRN!$B$2:$F$2,0)),"")</f>
        <v/>
      </c>
      <c r="W92" s="66" t="str">
        <f ca="1">IFERROR(INDEX(PRN!$B$2:$F$1048576,(MATCH('PRN Analysis'!$U$2,PRN!$C$2:$C$1048576,0)+$T92-1),MATCH(W$4,PRN!$B$2:$F$2,0)),"")</f>
        <v/>
      </c>
      <c r="Y92" s="65" t="str">
        <f ca="1">IF(Y91&lt;COUNTIF(PRN!R$3:R$999998,Z$2),(Y91+1),"")</f>
        <v/>
      </c>
      <c r="Z92" s="66" t="str">
        <f ca="1">IFERROR(INDEX(PRN!$B$2:$F$1048576,(MATCH('PRN Analysis'!$U$2,PRN!$C$2:$C$1048576,0)+$T92-1),MATCH(Z$4,PRN!$B$2:$F$2,0)),"")</f>
        <v/>
      </c>
      <c r="AA92" s="66" t="str">
        <f ca="1">IFERROR(INDEX(PRN!$B$2:$F$1048576,(MATCH('PRN Analysis'!$U$2,PRN!$C$2:$C$1048576,0)+$T92-1),MATCH(AA$4,PRN!$B$2:$F$2,0)),"")</f>
        <v/>
      </c>
      <c r="AB92" s="66" t="str">
        <f ca="1">IFERROR(INDEX(PRN!$B$2:$F$1048576,(MATCH('PRN Analysis'!$U$2,PRN!$C$2:$C$1048576,0)+$T92-1),MATCH(AB$4,PRN!$B$2:$F$2,0)),"")</f>
        <v/>
      </c>
    </row>
    <row r="93" spans="5:28" ht="15.75" x14ac:dyDescent="0.25">
      <c r="E93" s="65" t="str">
        <f ca="1">IF(E92&lt;COUNTIF(PRN!C$3:C$999998,F$2),(E92+1),"")</f>
        <v/>
      </c>
      <c r="F93" s="66" t="str">
        <f ca="1">IFERROR(INDEX(PRN!$B$2:$F$1048576,(MATCH('PRN Analysis'!$F$2,PRN!$C$2:$C$1048576,0)+$E93-1),MATCH(F$4,PRN!$B$2:$F$2,0)),"")</f>
        <v/>
      </c>
      <c r="G93" s="66" t="str">
        <f ca="1">IFERROR(INDEX(PRN!$B$2:$F$1048576,(MATCH('PRN Analysis'!$F$2,PRN!$C$2:$C$1048576,0)+$E93-1),MATCH(G$4,PRN!$B$2:$F$2,0)),"")</f>
        <v/>
      </c>
      <c r="H93" s="67" t="str">
        <f ca="1">IFERROR(INDEX(PRN!$B$2:$F$1048576,(MATCH('PRN Analysis'!$F$2,PRN!$C$2:$C$1048576,0)+$E93-1),MATCH(H$4,PRN!$B$2:$F$2,0)),"")</f>
        <v/>
      </c>
      <c r="J93" s="65" t="str">
        <f ca="1">IF(J92&lt;COUNTIF(PRN!C$3:C$999998,K$2),(J92+1),"")</f>
        <v/>
      </c>
      <c r="K93" s="66" t="str">
        <f ca="1">IFERROR(INDEX(PRN!$B$2:$F$1048576,(MATCH('PRN Analysis'!$K$2,PRN!$C$2:$C$1048576,0)+$J93-1),MATCH(K$4,PRN!$B$2:$F$2,0)),"")</f>
        <v/>
      </c>
      <c r="L93" s="66" t="str">
        <f ca="1">IFERROR(INDEX(PRN!$B$2:$F$1048576,(MATCH('PRN Analysis'!$K$2,PRN!$C$2:$C$1048576,0)+$J93-1),MATCH(L$4,PRN!$B$2:$F$2,0)),"")</f>
        <v/>
      </c>
      <c r="M93" s="67" t="str">
        <f ca="1">IFERROR(INDEX(PRN!$B$2:$F$1048576,(MATCH('PRN Analysis'!$K$2,PRN!$C$2:$C$1048576,0)+$J93-1),MATCH(M$4,PRN!$B$2:$F$2,0)),"")</f>
        <v/>
      </c>
      <c r="O93" s="65" t="str">
        <f ca="1">IF(O92&lt;COUNTIF(PRN!C$3:C$999998,P$2),(O92+1),"")</f>
        <v/>
      </c>
      <c r="P93" s="66" t="str">
        <f ca="1">IFERROR(INDEX(PRN!$B$2:$F$1048576,(MATCH('PRN Analysis'!$P$2,PRN!$C$2:$C$1048576,0)+$O93-1),MATCH(P$4,PRN!$B$2:$F$2,0)),"")</f>
        <v/>
      </c>
      <c r="Q93" s="66" t="str">
        <f ca="1">IFERROR(INDEX(PRN!$B$2:$F$1048576,(MATCH('PRN Analysis'!$P$2,PRN!$C$2:$C$1048576,0)+$O93-1),MATCH(Q$4,PRN!$B$2:$F$2,0)),"")</f>
        <v/>
      </c>
      <c r="R93" s="67" t="str">
        <f ca="1">IFERROR(INDEX(PRN!$B$2:$F$1048576,(MATCH('PRN Analysis'!$P$2,PRN!$C$2:$C$1048576,0)+$O93-1),MATCH(R$4,PRN!$B$2:$F$2,0)),"")</f>
        <v/>
      </c>
      <c r="T93" s="65" t="str">
        <f ca="1">IF(T92&lt;COUNTIF(PRN!M$3:M$999998,U$2),(T92+1),"")</f>
        <v/>
      </c>
      <c r="U93" s="66" t="str">
        <f ca="1">IFERROR(INDEX(PRN!$B$2:$F$1048576,(MATCH('PRN Analysis'!$U$2,PRN!$C$2:$C$1048576,0)+$T93-1),MATCH(U$4,PRN!$B$2:$F$2,0)),"")</f>
        <v/>
      </c>
      <c r="V93" s="66" t="str">
        <f ca="1">IFERROR(INDEX(PRN!$B$2:$F$1048576,(MATCH('PRN Analysis'!$U$2,PRN!$C$2:$C$1048576,0)+$T93-1),MATCH(V$4,PRN!$B$2:$F$2,0)),"")</f>
        <v/>
      </c>
      <c r="W93" s="66" t="str">
        <f ca="1">IFERROR(INDEX(PRN!$B$2:$F$1048576,(MATCH('PRN Analysis'!$U$2,PRN!$C$2:$C$1048576,0)+$T93-1),MATCH(W$4,PRN!$B$2:$F$2,0)),"")</f>
        <v/>
      </c>
      <c r="Y93" s="65" t="str">
        <f ca="1">IF(Y92&lt;COUNTIF(PRN!R$3:R$999998,Z$2),(Y92+1),"")</f>
        <v/>
      </c>
      <c r="Z93" s="66" t="str">
        <f ca="1">IFERROR(INDEX(PRN!$B$2:$F$1048576,(MATCH('PRN Analysis'!$U$2,PRN!$C$2:$C$1048576,0)+$T93-1),MATCH(Z$4,PRN!$B$2:$F$2,0)),"")</f>
        <v/>
      </c>
      <c r="AA93" s="66" t="str">
        <f ca="1">IFERROR(INDEX(PRN!$B$2:$F$1048576,(MATCH('PRN Analysis'!$U$2,PRN!$C$2:$C$1048576,0)+$T93-1),MATCH(AA$4,PRN!$B$2:$F$2,0)),"")</f>
        <v/>
      </c>
      <c r="AB93" s="66" t="str">
        <f ca="1">IFERROR(INDEX(PRN!$B$2:$F$1048576,(MATCH('PRN Analysis'!$U$2,PRN!$C$2:$C$1048576,0)+$T93-1),MATCH(AB$4,PRN!$B$2:$F$2,0)),"")</f>
        <v/>
      </c>
    </row>
    <row r="94" spans="5:28" ht="15.75" x14ac:dyDescent="0.25">
      <c r="E94" s="65" t="str">
        <f ca="1">IF(E93&lt;COUNTIF(PRN!C$3:C$999998,F$2),(E93+1),"")</f>
        <v/>
      </c>
      <c r="F94" s="66" t="str">
        <f ca="1">IFERROR(INDEX(PRN!$B$2:$F$1048576,(MATCH('PRN Analysis'!$F$2,PRN!$C$2:$C$1048576,0)+$E94-1),MATCH(F$4,PRN!$B$2:$F$2,0)),"")</f>
        <v/>
      </c>
      <c r="G94" s="66" t="str">
        <f ca="1">IFERROR(INDEX(PRN!$B$2:$F$1048576,(MATCH('PRN Analysis'!$F$2,PRN!$C$2:$C$1048576,0)+$E94-1),MATCH(G$4,PRN!$B$2:$F$2,0)),"")</f>
        <v/>
      </c>
      <c r="H94" s="67" t="str">
        <f ca="1">IFERROR(INDEX(PRN!$B$2:$F$1048576,(MATCH('PRN Analysis'!$F$2,PRN!$C$2:$C$1048576,0)+$E94-1),MATCH(H$4,PRN!$B$2:$F$2,0)),"")</f>
        <v/>
      </c>
      <c r="J94" s="65" t="str">
        <f ca="1">IF(J93&lt;COUNTIF(PRN!C$3:C$999998,K$2),(J93+1),"")</f>
        <v/>
      </c>
      <c r="K94" s="66" t="str">
        <f ca="1">IFERROR(INDEX(PRN!$B$2:$F$1048576,(MATCH('PRN Analysis'!$K$2,PRN!$C$2:$C$1048576,0)+$J94-1),MATCH(K$4,PRN!$B$2:$F$2,0)),"")</f>
        <v/>
      </c>
      <c r="L94" s="66" t="str">
        <f ca="1">IFERROR(INDEX(PRN!$B$2:$F$1048576,(MATCH('PRN Analysis'!$K$2,PRN!$C$2:$C$1048576,0)+$J94-1),MATCH(L$4,PRN!$B$2:$F$2,0)),"")</f>
        <v/>
      </c>
      <c r="M94" s="67" t="str">
        <f ca="1">IFERROR(INDEX(PRN!$B$2:$F$1048576,(MATCH('PRN Analysis'!$K$2,PRN!$C$2:$C$1048576,0)+$J94-1),MATCH(M$4,PRN!$B$2:$F$2,0)),"")</f>
        <v/>
      </c>
      <c r="O94" s="65" t="str">
        <f ca="1">IF(O93&lt;COUNTIF(PRN!C$3:C$999998,P$2),(O93+1),"")</f>
        <v/>
      </c>
      <c r="P94" s="66" t="str">
        <f ca="1">IFERROR(INDEX(PRN!$B$2:$F$1048576,(MATCH('PRN Analysis'!$P$2,PRN!$C$2:$C$1048576,0)+$O94-1),MATCH(P$4,PRN!$B$2:$F$2,0)),"")</f>
        <v/>
      </c>
      <c r="Q94" s="66" t="str">
        <f ca="1">IFERROR(INDEX(PRN!$B$2:$F$1048576,(MATCH('PRN Analysis'!$P$2,PRN!$C$2:$C$1048576,0)+$O94-1),MATCH(Q$4,PRN!$B$2:$F$2,0)),"")</f>
        <v/>
      </c>
      <c r="R94" s="67" t="str">
        <f ca="1">IFERROR(INDEX(PRN!$B$2:$F$1048576,(MATCH('PRN Analysis'!$P$2,PRN!$C$2:$C$1048576,0)+$O94-1),MATCH(R$4,PRN!$B$2:$F$2,0)),"")</f>
        <v/>
      </c>
      <c r="T94" s="65" t="str">
        <f ca="1">IF(T93&lt;COUNTIF(PRN!M$3:M$999998,U$2),(T93+1),"")</f>
        <v/>
      </c>
      <c r="U94" s="66" t="str">
        <f ca="1">IFERROR(INDEX(PRN!$B$2:$F$1048576,(MATCH('PRN Analysis'!$U$2,PRN!$C$2:$C$1048576,0)+$T94-1),MATCH(U$4,PRN!$B$2:$F$2,0)),"")</f>
        <v/>
      </c>
      <c r="V94" s="66" t="str">
        <f ca="1">IFERROR(INDEX(PRN!$B$2:$F$1048576,(MATCH('PRN Analysis'!$U$2,PRN!$C$2:$C$1048576,0)+$T94-1),MATCH(V$4,PRN!$B$2:$F$2,0)),"")</f>
        <v/>
      </c>
      <c r="W94" s="66" t="str">
        <f ca="1">IFERROR(INDEX(PRN!$B$2:$F$1048576,(MATCH('PRN Analysis'!$U$2,PRN!$C$2:$C$1048576,0)+$T94-1),MATCH(W$4,PRN!$B$2:$F$2,0)),"")</f>
        <v/>
      </c>
      <c r="Y94" s="65" t="str">
        <f ca="1">IF(Y93&lt;COUNTIF(PRN!R$3:R$999998,Z$2),(Y93+1),"")</f>
        <v/>
      </c>
      <c r="Z94" s="66" t="str">
        <f ca="1">IFERROR(INDEX(PRN!$B$2:$F$1048576,(MATCH('PRN Analysis'!$U$2,PRN!$C$2:$C$1048576,0)+$T94-1),MATCH(Z$4,PRN!$B$2:$F$2,0)),"")</f>
        <v/>
      </c>
      <c r="AA94" s="66" t="str">
        <f ca="1">IFERROR(INDEX(PRN!$B$2:$F$1048576,(MATCH('PRN Analysis'!$U$2,PRN!$C$2:$C$1048576,0)+$T94-1),MATCH(AA$4,PRN!$B$2:$F$2,0)),"")</f>
        <v/>
      </c>
      <c r="AB94" s="66" t="str">
        <f ca="1">IFERROR(INDEX(PRN!$B$2:$F$1048576,(MATCH('PRN Analysis'!$U$2,PRN!$C$2:$C$1048576,0)+$T94-1),MATCH(AB$4,PRN!$B$2:$F$2,0)),"")</f>
        <v/>
      </c>
    </row>
    <row r="95" spans="5:28" ht="15.75" x14ac:dyDescent="0.25">
      <c r="E95" s="65" t="str">
        <f ca="1">IF(E94&lt;COUNTIF(PRN!C$3:C$999998,F$2),(E94+1),"")</f>
        <v/>
      </c>
      <c r="F95" s="66" t="str">
        <f ca="1">IFERROR(INDEX(PRN!$B$2:$F$1048576,(MATCH('PRN Analysis'!$F$2,PRN!$C$2:$C$1048576,0)+$E95-1),MATCH(F$4,PRN!$B$2:$F$2,0)),"")</f>
        <v/>
      </c>
      <c r="G95" s="66" t="str">
        <f ca="1">IFERROR(INDEX(PRN!$B$2:$F$1048576,(MATCH('PRN Analysis'!$F$2,PRN!$C$2:$C$1048576,0)+$E95-1),MATCH(G$4,PRN!$B$2:$F$2,0)),"")</f>
        <v/>
      </c>
      <c r="H95" s="67" t="str">
        <f ca="1">IFERROR(INDEX(PRN!$B$2:$F$1048576,(MATCH('PRN Analysis'!$F$2,PRN!$C$2:$C$1048576,0)+$E95-1),MATCH(H$4,PRN!$B$2:$F$2,0)),"")</f>
        <v/>
      </c>
      <c r="J95" s="65" t="str">
        <f ca="1">IF(J94&lt;COUNTIF(PRN!C$3:C$999998,K$2),(J94+1),"")</f>
        <v/>
      </c>
      <c r="K95" s="66" t="str">
        <f ca="1">IFERROR(INDEX(PRN!$B$2:$F$1048576,(MATCH('PRN Analysis'!$K$2,PRN!$C$2:$C$1048576,0)+$J95-1),MATCH(K$4,PRN!$B$2:$F$2,0)),"")</f>
        <v/>
      </c>
      <c r="L95" s="66" t="str">
        <f ca="1">IFERROR(INDEX(PRN!$B$2:$F$1048576,(MATCH('PRN Analysis'!$K$2,PRN!$C$2:$C$1048576,0)+$J95-1),MATCH(L$4,PRN!$B$2:$F$2,0)),"")</f>
        <v/>
      </c>
      <c r="M95" s="67" t="str">
        <f ca="1">IFERROR(INDEX(PRN!$B$2:$F$1048576,(MATCH('PRN Analysis'!$K$2,PRN!$C$2:$C$1048576,0)+$J95-1),MATCH(M$4,PRN!$B$2:$F$2,0)),"")</f>
        <v/>
      </c>
      <c r="O95" s="65" t="str">
        <f ca="1">IF(O94&lt;COUNTIF(PRN!C$3:C$999998,P$2),(O94+1),"")</f>
        <v/>
      </c>
      <c r="P95" s="66" t="str">
        <f ca="1">IFERROR(INDEX(PRN!$B$2:$F$1048576,(MATCH('PRN Analysis'!$P$2,PRN!$C$2:$C$1048576,0)+$O95-1),MATCH(P$4,PRN!$B$2:$F$2,0)),"")</f>
        <v/>
      </c>
      <c r="Q95" s="66" t="str">
        <f ca="1">IFERROR(INDEX(PRN!$B$2:$F$1048576,(MATCH('PRN Analysis'!$P$2,PRN!$C$2:$C$1048576,0)+$O95-1),MATCH(Q$4,PRN!$B$2:$F$2,0)),"")</f>
        <v/>
      </c>
      <c r="R95" s="67" t="str">
        <f ca="1">IFERROR(INDEX(PRN!$B$2:$F$1048576,(MATCH('PRN Analysis'!$P$2,PRN!$C$2:$C$1048576,0)+$O95-1),MATCH(R$4,PRN!$B$2:$F$2,0)),"")</f>
        <v/>
      </c>
      <c r="T95" s="65" t="str">
        <f ca="1">IF(T94&lt;COUNTIF(PRN!M$3:M$999998,U$2),(T94+1),"")</f>
        <v/>
      </c>
      <c r="U95" s="66" t="str">
        <f ca="1">IFERROR(INDEX(PRN!$B$2:$F$1048576,(MATCH('PRN Analysis'!$U$2,PRN!$C$2:$C$1048576,0)+$T95-1),MATCH(U$4,PRN!$B$2:$F$2,0)),"")</f>
        <v/>
      </c>
      <c r="V95" s="66" t="str">
        <f ca="1">IFERROR(INDEX(PRN!$B$2:$F$1048576,(MATCH('PRN Analysis'!$U$2,PRN!$C$2:$C$1048576,0)+$T95-1),MATCH(V$4,PRN!$B$2:$F$2,0)),"")</f>
        <v/>
      </c>
      <c r="W95" s="66" t="str">
        <f ca="1">IFERROR(INDEX(PRN!$B$2:$F$1048576,(MATCH('PRN Analysis'!$U$2,PRN!$C$2:$C$1048576,0)+$T95-1),MATCH(W$4,PRN!$B$2:$F$2,0)),"")</f>
        <v/>
      </c>
      <c r="Y95" s="65" t="str">
        <f ca="1">IF(Y94&lt;COUNTIF(PRN!R$3:R$999998,Z$2),(Y94+1),"")</f>
        <v/>
      </c>
      <c r="Z95" s="66" t="str">
        <f ca="1">IFERROR(INDEX(PRN!$B$2:$F$1048576,(MATCH('PRN Analysis'!$U$2,PRN!$C$2:$C$1048576,0)+$T95-1),MATCH(Z$4,PRN!$B$2:$F$2,0)),"")</f>
        <v/>
      </c>
      <c r="AA95" s="66" t="str">
        <f ca="1">IFERROR(INDEX(PRN!$B$2:$F$1048576,(MATCH('PRN Analysis'!$U$2,PRN!$C$2:$C$1048576,0)+$T95-1),MATCH(AA$4,PRN!$B$2:$F$2,0)),"")</f>
        <v/>
      </c>
      <c r="AB95" s="66" t="str">
        <f ca="1">IFERROR(INDEX(PRN!$B$2:$F$1048576,(MATCH('PRN Analysis'!$U$2,PRN!$C$2:$C$1048576,0)+$T95-1),MATCH(AB$4,PRN!$B$2:$F$2,0)),"")</f>
        <v/>
      </c>
    </row>
    <row r="96" spans="5:28" ht="15.75" x14ac:dyDescent="0.25">
      <c r="E96" s="65" t="str">
        <f ca="1">IF(E95&lt;COUNTIF(PRN!C$3:C$999998,F$2),(E95+1),"")</f>
        <v/>
      </c>
      <c r="F96" s="66" t="str">
        <f ca="1">IFERROR(INDEX(PRN!$B$2:$F$1048576,(MATCH('PRN Analysis'!$F$2,PRN!$C$2:$C$1048576,0)+$E96-1),MATCH(F$4,PRN!$B$2:$F$2,0)),"")</f>
        <v/>
      </c>
      <c r="G96" s="66" t="str">
        <f ca="1">IFERROR(INDEX(PRN!$B$2:$F$1048576,(MATCH('PRN Analysis'!$F$2,PRN!$C$2:$C$1048576,0)+$E96-1),MATCH(G$4,PRN!$B$2:$F$2,0)),"")</f>
        <v/>
      </c>
      <c r="H96" s="67" t="str">
        <f ca="1">IFERROR(INDEX(PRN!$B$2:$F$1048576,(MATCH('PRN Analysis'!$F$2,PRN!$C$2:$C$1048576,0)+$E96-1),MATCH(H$4,PRN!$B$2:$F$2,0)),"")</f>
        <v/>
      </c>
      <c r="J96" s="65" t="str">
        <f ca="1">IF(J95&lt;COUNTIF(PRN!C$3:C$999998,K$2),(J95+1),"")</f>
        <v/>
      </c>
      <c r="K96" s="66" t="str">
        <f ca="1">IFERROR(INDEX(PRN!$B$2:$F$1048576,(MATCH('PRN Analysis'!$K$2,PRN!$C$2:$C$1048576,0)+$J96-1),MATCH(K$4,PRN!$B$2:$F$2,0)),"")</f>
        <v/>
      </c>
      <c r="L96" s="66" t="str">
        <f ca="1">IFERROR(INDEX(PRN!$B$2:$F$1048576,(MATCH('PRN Analysis'!$K$2,PRN!$C$2:$C$1048576,0)+$J96-1),MATCH(L$4,PRN!$B$2:$F$2,0)),"")</f>
        <v/>
      </c>
      <c r="M96" s="67" t="str">
        <f ca="1">IFERROR(INDEX(PRN!$B$2:$F$1048576,(MATCH('PRN Analysis'!$K$2,PRN!$C$2:$C$1048576,0)+$J96-1),MATCH(M$4,PRN!$B$2:$F$2,0)),"")</f>
        <v/>
      </c>
      <c r="O96" s="65" t="str">
        <f ca="1">IF(O95&lt;COUNTIF(PRN!C$3:C$999998,P$2),(O95+1),"")</f>
        <v/>
      </c>
      <c r="P96" s="66" t="str">
        <f ca="1">IFERROR(INDEX(PRN!$B$2:$F$1048576,(MATCH('PRN Analysis'!$P$2,PRN!$C$2:$C$1048576,0)+$O96-1),MATCH(P$4,PRN!$B$2:$F$2,0)),"")</f>
        <v/>
      </c>
      <c r="Q96" s="66" t="str">
        <f ca="1">IFERROR(INDEX(PRN!$B$2:$F$1048576,(MATCH('PRN Analysis'!$P$2,PRN!$C$2:$C$1048576,0)+$O96-1),MATCH(Q$4,PRN!$B$2:$F$2,0)),"")</f>
        <v/>
      </c>
      <c r="R96" s="67" t="str">
        <f ca="1">IFERROR(INDEX(PRN!$B$2:$F$1048576,(MATCH('PRN Analysis'!$P$2,PRN!$C$2:$C$1048576,0)+$O96-1),MATCH(R$4,PRN!$B$2:$F$2,0)),"")</f>
        <v/>
      </c>
      <c r="T96" s="65" t="str">
        <f ca="1">IF(T95&lt;COUNTIF(PRN!M$3:M$999998,U$2),(T95+1),"")</f>
        <v/>
      </c>
      <c r="U96" s="66" t="str">
        <f ca="1">IFERROR(INDEX(PRN!$B$2:$F$1048576,(MATCH('PRN Analysis'!$U$2,PRN!$C$2:$C$1048576,0)+$T96-1),MATCH(U$4,PRN!$B$2:$F$2,0)),"")</f>
        <v/>
      </c>
      <c r="V96" s="66" t="str">
        <f ca="1">IFERROR(INDEX(PRN!$B$2:$F$1048576,(MATCH('PRN Analysis'!$U$2,PRN!$C$2:$C$1048576,0)+$T96-1),MATCH(V$4,PRN!$B$2:$F$2,0)),"")</f>
        <v/>
      </c>
      <c r="W96" s="66" t="str">
        <f ca="1">IFERROR(INDEX(PRN!$B$2:$F$1048576,(MATCH('PRN Analysis'!$U$2,PRN!$C$2:$C$1048576,0)+$T96-1),MATCH(W$4,PRN!$B$2:$F$2,0)),"")</f>
        <v/>
      </c>
      <c r="Y96" s="65" t="str">
        <f ca="1">IF(Y95&lt;COUNTIF(PRN!R$3:R$999998,Z$2),(Y95+1),"")</f>
        <v/>
      </c>
      <c r="Z96" s="66" t="str">
        <f ca="1">IFERROR(INDEX(PRN!$B$2:$F$1048576,(MATCH('PRN Analysis'!$U$2,PRN!$C$2:$C$1048576,0)+$T96-1),MATCH(Z$4,PRN!$B$2:$F$2,0)),"")</f>
        <v/>
      </c>
      <c r="AA96" s="66" t="str">
        <f ca="1">IFERROR(INDEX(PRN!$B$2:$F$1048576,(MATCH('PRN Analysis'!$U$2,PRN!$C$2:$C$1048576,0)+$T96-1),MATCH(AA$4,PRN!$B$2:$F$2,0)),"")</f>
        <v/>
      </c>
      <c r="AB96" s="66" t="str">
        <f ca="1">IFERROR(INDEX(PRN!$B$2:$F$1048576,(MATCH('PRN Analysis'!$U$2,PRN!$C$2:$C$1048576,0)+$T96-1),MATCH(AB$4,PRN!$B$2:$F$2,0)),"")</f>
        <v/>
      </c>
    </row>
    <row r="97" spans="5:28" ht="15.75" x14ac:dyDescent="0.25">
      <c r="E97" s="65" t="str">
        <f ca="1">IF(E96&lt;COUNTIF(PRN!C$3:C$999998,F$2),(E96+1),"")</f>
        <v/>
      </c>
      <c r="F97" s="66" t="str">
        <f ca="1">IFERROR(INDEX(PRN!$B$2:$F$1048576,(MATCH('PRN Analysis'!$F$2,PRN!$C$2:$C$1048576,0)+$E97-1),MATCH(F$4,PRN!$B$2:$F$2,0)),"")</f>
        <v/>
      </c>
      <c r="G97" s="66" t="str">
        <f ca="1">IFERROR(INDEX(PRN!$B$2:$F$1048576,(MATCH('PRN Analysis'!$F$2,PRN!$C$2:$C$1048576,0)+$E97-1),MATCH(G$4,PRN!$B$2:$F$2,0)),"")</f>
        <v/>
      </c>
      <c r="H97" s="67" t="str">
        <f ca="1">IFERROR(INDEX(PRN!$B$2:$F$1048576,(MATCH('PRN Analysis'!$F$2,PRN!$C$2:$C$1048576,0)+$E97-1),MATCH(H$4,PRN!$B$2:$F$2,0)),"")</f>
        <v/>
      </c>
      <c r="J97" s="65" t="str">
        <f ca="1">IF(J96&lt;COUNTIF(PRN!C$3:C$999998,K$2),(J96+1),"")</f>
        <v/>
      </c>
      <c r="K97" s="66" t="str">
        <f ca="1">IFERROR(INDEX(PRN!$B$2:$F$1048576,(MATCH('PRN Analysis'!$K$2,PRN!$C$2:$C$1048576,0)+$J97-1),MATCH(K$4,PRN!$B$2:$F$2,0)),"")</f>
        <v/>
      </c>
      <c r="L97" s="66" t="str">
        <f ca="1">IFERROR(INDEX(PRN!$B$2:$F$1048576,(MATCH('PRN Analysis'!$K$2,PRN!$C$2:$C$1048576,0)+$J97-1),MATCH(L$4,PRN!$B$2:$F$2,0)),"")</f>
        <v/>
      </c>
      <c r="M97" s="67" t="str">
        <f ca="1">IFERROR(INDEX(PRN!$B$2:$F$1048576,(MATCH('PRN Analysis'!$K$2,PRN!$C$2:$C$1048576,0)+$J97-1),MATCH(M$4,PRN!$B$2:$F$2,0)),"")</f>
        <v/>
      </c>
      <c r="O97" s="65" t="str">
        <f ca="1">IF(O96&lt;COUNTIF(PRN!C$3:C$999998,P$2),(O96+1),"")</f>
        <v/>
      </c>
      <c r="P97" s="66" t="str">
        <f ca="1">IFERROR(INDEX(PRN!$B$2:$F$1048576,(MATCH('PRN Analysis'!$P$2,PRN!$C$2:$C$1048576,0)+$O97-1),MATCH(P$4,PRN!$B$2:$F$2,0)),"")</f>
        <v/>
      </c>
      <c r="Q97" s="66" t="str">
        <f ca="1">IFERROR(INDEX(PRN!$B$2:$F$1048576,(MATCH('PRN Analysis'!$P$2,PRN!$C$2:$C$1048576,0)+$O97-1),MATCH(Q$4,PRN!$B$2:$F$2,0)),"")</f>
        <v/>
      </c>
      <c r="R97" s="67" t="str">
        <f ca="1">IFERROR(INDEX(PRN!$B$2:$F$1048576,(MATCH('PRN Analysis'!$P$2,PRN!$C$2:$C$1048576,0)+$O97-1),MATCH(R$4,PRN!$B$2:$F$2,0)),"")</f>
        <v/>
      </c>
      <c r="T97" s="65" t="str">
        <f ca="1">IF(T96&lt;COUNTIF(PRN!M$3:M$999998,U$2),(T96+1),"")</f>
        <v/>
      </c>
      <c r="U97" s="66" t="str">
        <f ca="1">IFERROR(INDEX(PRN!$B$2:$F$1048576,(MATCH('PRN Analysis'!$U$2,PRN!$C$2:$C$1048576,0)+$T97-1),MATCH(U$4,PRN!$B$2:$F$2,0)),"")</f>
        <v/>
      </c>
      <c r="V97" s="66" t="str">
        <f ca="1">IFERROR(INDEX(PRN!$B$2:$F$1048576,(MATCH('PRN Analysis'!$U$2,PRN!$C$2:$C$1048576,0)+$T97-1),MATCH(V$4,PRN!$B$2:$F$2,0)),"")</f>
        <v/>
      </c>
      <c r="W97" s="66" t="str">
        <f ca="1">IFERROR(INDEX(PRN!$B$2:$F$1048576,(MATCH('PRN Analysis'!$U$2,PRN!$C$2:$C$1048576,0)+$T97-1),MATCH(W$4,PRN!$B$2:$F$2,0)),"")</f>
        <v/>
      </c>
      <c r="Y97" s="65" t="str">
        <f ca="1">IF(Y96&lt;COUNTIF(PRN!R$3:R$999998,Z$2),(Y96+1),"")</f>
        <v/>
      </c>
      <c r="Z97" s="66" t="str">
        <f ca="1">IFERROR(INDEX(PRN!$B$2:$F$1048576,(MATCH('PRN Analysis'!$U$2,PRN!$C$2:$C$1048576,0)+$T97-1),MATCH(Z$4,PRN!$B$2:$F$2,0)),"")</f>
        <v/>
      </c>
      <c r="AA97" s="66" t="str">
        <f ca="1">IFERROR(INDEX(PRN!$B$2:$F$1048576,(MATCH('PRN Analysis'!$U$2,PRN!$C$2:$C$1048576,0)+$T97-1),MATCH(AA$4,PRN!$B$2:$F$2,0)),"")</f>
        <v/>
      </c>
      <c r="AB97" s="66" t="str">
        <f ca="1">IFERROR(INDEX(PRN!$B$2:$F$1048576,(MATCH('PRN Analysis'!$U$2,PRN!$C$2:$C$1048576,0)+$T97-1),MATCH(AB$4,PRN!$B$2:$F$2,0)),"")</f>
        <v/>
      </c>
    </row>
    <row r="98" spans="5:28" ht="15.75" x14ac:dyDescent="0.25">
      <c r="E98" s="65" t="str">
        <f ca="1">IF(E97&lt;COUNTIF(PRN!C$3:C$999998,F$2),(E97+1),"")</f>
        <v/>
      </c>
      <c r="F98" s="66" t="str">
        <f ca="1">IFERROR(INDEX(PRN!$B$2:$F$1048576,(MATCH('PRN Analysis'!$F$2,PRN!$C$2:$C$1048576,0)+$E98-1),MATCH(F$4,PRN!$B$2:$F$2,0)),"")</f>
        <v/>
      </c>
      <c r="G98" s="66" t="str">
        <f ca="1">IFERROR(INDEX(PRN!$B$2:$F$1048576,(MATCH('PRN Analysis'!$F$2,PRN!$C$2:$C$1048576,0)+$E98-1),MATCH(G$4,PRN!$B$2:$F$2,0)),"")</f>
        <v/>
      </c>
      <c r="H98" s="67" t="str">
        <f ca="1">IFERROR(INDEX(PRN!$B$2:$F$1048576,(MATCH('PRN Analysis'!$F$2,PRN!$C$2:$C$1048576,0)+$E98-1),MATCH(H$4,PRN!$B$2:$F$2,0)),"")</f>
        <v/>
      </c>
      <c r="J98" s="65" t="str">
        <f ca="1">IF(J97&lt;COUNTIF(PRN!C$3:C$999998,K$2),(J97+1),"")</f>
        <v/>
      </c>
      <c r="K98" s="66" t="str">
        <f ca="1">IFERROR(INDEX(PRN!$B$2:$F$1048576,(MATCH('PRN Analysis'!$K$2,PRN!$C$2:$C$1048576,0)+$J98-1),MATCH(K$4,PRN!$B$2:$F$2,0)),"")</f>
        <v/>
      </c>
      <c r="L98" s="66" t="str">
        <f ca="1">IFERROR(INDEX(PRN!$B$2:$F$1048576,(MATCH('PRN Analysis'!$K$2,PRN!$C$2:$C$1048576,0)+$J98-1),MATCH(L$4,PRN!$B$2:$F$2,0)),"")</f>
        <v/>
      </c>
      <c r="M98" s="67" t="str">
        <f ca="1">IFERROR(INDEX(PRN!$B$2:$F$1048576,(MATCH('PRN Analysis'!$K$2,PRN!$C$2:$C$1048576,0)+$J98-1),MATCH(M$4,PRN!$B$2:$F$2,0)),"")</f>
        <v/>
      </c>
      <c r="O98" s="65" t="str">
        <f ca="1">IF(O97&lt;COUNTIF(PRN!C$3:C$999998,P$2),(O97+1),"")</f>
        <v/>
      </c>
      <c r="P98" s="66" t="str">
        <f ca="1">IFERROR(INDEX(PRN!$B$2:$F$1048576,(MATCH('PRN Analysis'!$P$2,PRN!$C$2:$C$1048576,0)+$O98-1),MATCH(P$4,PRN!$B$2:$F$2,0)),"")</f>
        <v/>
      </c>
      <c r="Q98" s="66" t="str">
        <f ca="1">IFERROR(INDEX(PRN!$B$2:$F$1048576,(MATCH('PRN Analysis'!$P$2,PRN!$C$2:$C$1048576,0)+$O98-1),MATCH(Q$4,PRN!$B$2:$F$2,0)),"")</f>
        <v/>
      </c>
      <c r="R98" s="67" t="str">
        <f ca="1">IFERROR(INDEX(PRN!$B$2:$F$1048576,(MATCH('PRN Analysis'!$P$2,PRN!$C$2:$C$1048576,0)+$O98-1),MATCH(R$4,PRN!$B$2:$F$2,0)),"")</f>
        <v/>
      </c>
      <c r="T98" s="65" t="str">
        <f ca="1">IF(T97&lt;COUNTIF(PRN!M$3:M$999998,U$2),(T97+1),"")</f>
        <v/>
      </c>
      <c r="U98" s="66" t="str">
        <f ca="1">IFERROR(INDEX(PRN!$B$2:$F$1048576,(MATCH('PRN Analysis'!$U$2,PRN!$C$2:$C$1048576,0)+$T98-1),MATCH(U$4,PRN!$B$2:$F$2,0)),"")</f>
        <v/>
      </c>
      <c r="V98" s="66" t="str">
        <f ca="1">IFERROR(INDEX(PRN!$B$2:$F$1048576,(MATCH('PRN Analysis'!$U$2,PRN!$C$2:$C$1048576,0)+$T98-1),MATCH(V$4,PRN!$B$2:$F$2,0)),"")</f>
        <v/>
      </c>
      <c r="W98" s="66" t="str">
        <f ca="1">IFERROR(INDEX(PRN!$B$2:$F$1048576,(MATCH('PRN Analysis'!$U$2,PRN!$C$2:$C$1048576,0)+$T98-1),MATCH(W$4,PRN!$B$2:$F$2,0)),"")</f>
        <v/>
      </c>
      <c r="Y98" s="65" t="str">
        <f ca="1">IF(Y97&lt;COUNTIF(PRN!R$3:R$999998,Z$2),(Y97+1),"")</f>
        <v/>
      </c>
      <c r="Z98" s="66" t="str">
        <f ca="1">IFERROR(INDEX(PRN!$B$2:$F$1048576,(MATCH('PRN Analysis'!$U$2,PRN!$C$2:$C$1048576,0)+$T98-1),MATCH(Z$4,PRN!$B$2:$F$2,0)),"")</f>
        <v/>
      </c>
      <c r="AA98" s="66" t="str">
        <f ca="1">IFERROR(INDEX(PRN!$B$2:$F$1048576,(MATCH('PRN Analysis'!$U$2,PRN!$C$2:$C$1048576,0)+$T98-1),MATCH(AA$4,PRN!$B$2:$F$2,0)),"")</f>
        <v/>
      </c>
      <c r="AB98" s="66" t="str">
        <f ca="1">IFERROR(INDEX(PRN!$B$2:$F$1048576,(MATCH('PRN Analysis'!$U$2,PRN!$C$2:$C$1048576,0)+$T98-1),MATCH(AB$4,PRN!$B$2:$F$2,0)),"")</f>
        <v/>
      </c>
    </row>
    <row r="99" spans="5:28" ht="15.75" x14ac:dyDescent="0.25">
      <c r="E99" s="65" t="str">
        <f ca="1">IF(E98&lt;COUNTIF(PRN!C$3:C$999998,F$2),(E98+1),"")</f>
        <v/>
      </c>
      <c r="F99" s="66" t="str">
        <f ca="1">IFERROR(INDEX(PRN!$B$2:$F$1048576,(MATCH('PRN Analysis'!$F$2,PRN!$C$2:$C$1048576,0)+$E99-1),MATCH(F$4,PRN!$B$2:$F$2,0)),"")</f>
        <v/>
      </c>
      <c r="G99" s="66" t="str">
        <f ca="1">IFERROR(INDEX(PRN!$B$2:$F$1048576,(MATCH('PRN Analysis'!$F$2,PRN!$C$2:$C$1048576,0)+$E99-1),MATCH(G$4,PRN!$B$2:$F$2,0)),"")</f>
        <v/>
      </c>
      <c r="H99" s="67" t="str">
        <f ca="1">IFERROR(INDEX(PRN!$B$2:$F$1048576,(MATCH('PRN Analysis'!$F$2,PRN!$C$2:$C$1048576,0)+$E99-1),MATCH(H$4,PRN!$B$2:$F$2,0)),"")</f>
        <v/>
      </c>
      <c r="J99" s="65" t="str">
        <f ca="1">IF(J98&lt;COUNTIF(PRN!C$3:C$999998,K$2),(J98+1),"")</f>
        <v/>
      </c>
      <c r="K99" s="66" t="str">
        <f ca="1">IFERROR(INDEX(PRN!$B$2:$F$1048576,(MATCH('PRN Analysis'!$K$2,PRN!$C$2:$C$1048576,0)+$J99-1),MATCH(K$4,PRN!$B$2:$F$2,0)),"")</f>
        <v/>
      </c>
      <c r="L99" s="66" t="str">
        <f ca="1">IFERROR(INDEX(PRN!$B$2:$F$1048576,(MATCH('PRN Analysis'!$K$2,PRN!$C$2:$C$1048576,0)+$J99-1),MATCH(L$4,PRN!$B$2:$F$2,0)),"")</f>
        <v/>
      </c>
      <c r="M99" s="67" t="str">
        <f ca="1">IFERROR(INDEX(PRN!$B$2:$F$1048576,(MATCH('PRN Analysis'!$K$2,PRN!$C$2:$C$1048576,0)+$J99-1),MATCH(M$4,PRN!$B$2:$F$2,0)),"")</f>
        <v/>
      </c>
      <c r="O99" s="65" t="str">
        <f ca="1">IF(O98&lt;COUNTIF(PRN!C$3:C$999998,P$2),(O98+1),"")</f>
        <v/>
      </c>
      <c r="P99" s="66" t="str">
        <f ca="1">IFERROR(INDEX(PRN!$B$2:$F$1048576,(MATCH('PRN Analysis'!$P$2,PRN!$C$2:$C$1048576,0)+$O99-1),MATCH(P$4,PRN!$B$2:$F$2,0)),"")</f>
        <v/>
      </c>
      <c r="Q99" s="66" t="str">
        <f ca="1">IFERROR(INDEX(PRN!$B$2:$F$1048576,(MATCH('PRN Analysis'!$P$2,PRN!$C$2:$C$1048576,0)+$O99-1),MATCH(Q$4,PRN!$B$2:$F$2,0)),"")</f>
        <v/>
      </c>
      <c r="R99" s="67" t="str">
        <f ca="1">IFERROR(INDEX(PRN!$B$2:$F$1048576,(MATCH('PRN Analysis'!$P$2,PRN!$C$2:$C$1048576,0)+$O99-1),MATCH(R$4,PRN!$B$2:$F$2,0)),"")</f>
        <v/>
      </c>
      <c r="T99" s="65" t="str">
        <f ca="1">IF(T98&lt;COUNTIF(PRN!M$3:M$999998,U$2),(T98+1),"")</f>
        <v/>
      </c>
      <c r="U99" s="66" t="str">
        <f ca="1">IFERROR(INDEX(PRN!$B$2:$F$1048576,(MATCH('PRN Analysis'!$U$2,PRN!$C$2:$C$1048576,0)+$T99-1),MATCH(U$4,PRN!$B$2:$F$2,0)),"")</f>
        <v/>
      </c>
      <c r="V99" s="66" t="str">
        <f ca="1">IFERROR(INDEX(PRN!$B$2:$F$1048576,(MATCH('PRN Analysis'!$U$2,PRN!$C$2:$C$1048576,0)+$T99-1),MATCH(V$4,PRN!$B$2:$F$2,0)),"")</f>
        <v/>
      </c>
      <c r="W99" s="66" t="str">
        <f ca="1">IFERROR(INDEX(PRN!$B$2:$F$1048576,(MATCH('PRN Analysis'!$U$2,PRN!$C$2:$C$1048576,0)+$T99-1),MATCH(W$4,PRN!$B$2:$F$2,0)),"")</f>
        <v/>
      </c>
      <c r="Y99" s="65" t="str">
        <f ca="1">IF(Y98&lt;COUNTIF(PRN!R$3:R$999998,Z$2),(Y98+1),"")</f>
        <v/>
      </c>
      <c r="Z99" s="66" t="str">
        <f ca="1">IFERROR(INDEX(PRN!$B$2:$F$1048576,(MATCH('PRN Analysis'!$U$2,PRN!$C$2:$C$1048576,0)+$T99-1),MATCH(Z$4,PRN!$B$2:$F$2,0)),"")</f>
        <v/>
      </c>
      <c r="AA99" s="66" t="str">
        <f ca="1">IFERROR(INDEX(PRN!$B$2:$F$1048576,(MATCH('PRN Analysis'!$U$2,PRN!$C$2:$C$1048576,0)+$T99-1),MATCH(AA$4,PRN!$B$2:$F$2,0)),"")</f>
        <v/>
      </c>
      <c r="AB99" s="66" t="str">
        <f ca="1">IFERROR(INDEX(PRN!$B$2:$F$1048576,(MATCH('PRN Analysis'!$U$2,PRN!$C$2:$C$1048576,0)+$T99-1),MATCH(AB$4,PRN!$B$2:$F$2,0)),"")</f>
        <v/>
      </c>
    </row>
    <row r="100" spans="5:28" ht="15.75" x14ac:dyDescent="0.25">
      <c r="E100" s="65" t="str">
        <f ca="1">IF(E99&lt;COUNTIF(PRN!C$3:C$999998,F$2),(E99+1),"")</f>
        <v/>
      </c>
      <c r="F100" s="66" t="str">
        <f ca="1">IFERROR(INDEX(PRN!$B$2:$F$1048576,(MATCH('PRN Analysis'!$F$2,PRN!$C$2:$C$1048576,0)+$E100-1),MATCH(F$4,PRN!$B$2:$F$2,0)),"")</f>
        <v/>
      </c>
      <c r="G100" s="66" t="str">
        <f ca="1">IFERROR(INDEX(PRN!$B$2:$F$1048576,(MATCH('PRN Analysis'!$F$2,PRN!$C$2:$C$1048576,0)+$E100-1),MATCH(G$4,PRN!$B$2:$F$2,0)),"")</f>
        <v/>
      </c>
      <c r="H100" s="67" t="str">
        <f ca="1">IFERROR(INDEX(PRN!$B$2:$F$1048576,(MATCH('PRN Analysis'!$F$2,PRN!$C$2:$C$1048576,0)+$E100-1),MATCH(H$4,PRN!$B$2:$F$2,0)),"")</f>
        <v/>
      </c>
      <c r="J100" s="65" t="str">
        <f ca="1">IF(J99&lt;COUNTIF(PRN!C$3:C$999998,K$2),(J99+1),"")</f>
        <v/>
      </c>
      <c r="K100" s="66" t="str">
        <f ca="1">IFERROR(INDEX(PRN!$B$2:$F$1048576,(MATCH('PRN Analysis'!$K$2,PRN!$C$2:$C$1048576,0)+$J100-1),MATCH(K$4,PRN!$B$2:$F$2,0)),"")</f>
        <v/>
      </c>
      <c r="L100" s="66" t="str">
        <f ca="1">IFERROR(INDEX(PRN!$B$2:$F$1048576,(MATCH('PRN Analysis'!$K$2,PRN!$C$2:$C$1048576,0)+$J100-1),MATCH(L$4,PRN!$B$2:$F$2,0)),"")</f>
        <v/>
      </c>
      <c r="M100" s="67" t="str">
        <f ca="1">IFERROR(INDEX(PRN!$B$2:$F$1048576,(MATCH('PRN Analysis'!$K$2,PRN!$C$2:$C$1048576,0)+$J100-1),MATCH(M$4,PRN!$B$2:$F$2,0)),"")</f>
        <v/>
      </c>
      <c r="O100" s="65" t="str">
        <f ca="1">IF(O99&lt;COUNTIF(PRN!C$3:C$999998,P$2),(O99+1),"")</f>
        <v/>
      </c>
      <c r="P100" s="66" t="str">
        <f ca="1">IFERROR(INDEX(PRN!$B$2:$F$1048576,(MATCH('PRN Analysis'!$P$2,PRN!$C$2:$C$1048576,0)+$O100-1),MATCH(P$4,PRN!$B$2:$F$2,0)),"")</f>
        <v/>
      </c>
      <c r="Q100" s="66" t="str">
        <f ca="1">IFERROR(INDEX(PRN!$B$2:$F$1048576,(MATCH('PRN Analysis'!$P$2,PRN!$C$2:$C$1048576,0)+$O100-1),MATCH(Q$4,PRN!$B$2:$F$2,0)),"")</f>
        <v/>
      </c>
      <c r="R100" s="67" t="str">
        <f ca="1">IFERROR(INDEX(PRN!$B$2:$F$1048576,(MATCH('PRN Analysis'!$P$2,PRN!$C$2:$C$1048576,0)+$O100-1),MATCH(R$4,PRN!$B$2:$F$2,0)),"")</f>
        <v/>
      </c>
      <c r="T100" s="65" t="str">
        <f ca="1">IF(T99&lt;COUNTIF(PRN!M$3:M$999998,U$2),(T99+1),"")</f>
        <v/>
      </c>
      <c r="U100" s="66" t="str">
        <f ca="1">IFERROR(INDEX(PRN!$B$2:$F$1048576,(MATCH('PRN Analysis'!$U$2,PRN!$C$2:$C$1048576,0)+$T100-1),MATCH(U$4,PRN!$B$2:$F$2,0)),"")</f>
        <v/>
      </c>
      <c r="V100" s="66" t="str">
        <f ca="1">IFERROR(INDEX(PRN!$B$2:$F$1048576,(MATCH('PRN Analysis'!$U$2,PRN!$C$2:$C$1048576,0)+$T100-1),MATCH(V$4,PRN!$B$2:$F$2,0)),"")</f>
        <v/>
      </c>
      <c r="W100" s="66" t="str">
        <f ca="1">IFERROR(INDEX(PRN!$B$2:$F$1048576,(MATCH('PRN Analysis'!$U$2,PRN!$C$2:$C$1048576,0)+$T100-1),MATCH(W$4,PRN!$B$2:$F$2,0)),"")</f>
        <v/>
      </c>
      <c r="Y100" s="65" t="str">
        <f ca="1">IF(Y99&lt;COUNTIF(PRN!R$3:R$999998,Z$2),(Y99+1),"")</f>
        <v/>
      </c>
      <c r="Z100" s="66" t="str">
        <f ca="1">IFERROR(INDEX(PRN!$B$2:$F$1048576,(MATCH('PRN Analysis'!$U$2,PRN!$C$2:$C$1048576,0)+$T100-1),MATCH(Z$4,PRN!$B$2:$F$2,0)),"")</f>
        <v/>
      </c>
      <c r="AA100" s="66" t="str">
        <f ca="1">IFERROR(INDEX(PRN!$B$2:$F$1048576,(MATCH('PRN Analysis'!$U$2,PRN!$C$2:$C$1048576,0)+$T100-1),MATCH(AA$4,PRN!$B$2:$F$2,0)),"")</f>
        <v/>
      </c>
      <c r="AB100" s="66" t="str">
        <f ca="1">IFERROR(INDEX(PRN!$B$2:$F$1048576,(MATCH('PRN Analysis'!$U$2,PRN!$C$2:$C$1048576,0)+$T100-1),MATCH(AB$4,PRN!$B$2:$F$2,0)),"")</f>
        <v/>
      </c>
    </row>
    <row r="101" spans="5:28" ht="15.75" x14ac:dyDescent="0.25">
      <c r="E101" s="65" t="str">
        <f ca="1">IF(E100&lt;COUNTIF(PRN!C$3:C$999998,F$2),(E100+1),"")</f>
        <v/>
      </c>
      <c r="F101" s="66" t="str">
        <f ca="1">IFERROR(INDEX(PRN!$B$2:$F$1048576,(MATCH('PRN Analysis'!$F$2,PRN!$C$2:$C$1048576,0)+$E101-1),MATCH(F$4,PRN!$B$2:$F$2,0)),"")</f>
        <v/>
      </c>
      <c r="G101" s="66" t="str">
        <f ca="1">IFERROR(INDEX(PRN!$B$2:$F$1048576,(MATCH('PRN Analysis'!$F$2,PRN!$C$2:$C$1048576,0)+$E101-1),MATCH(G$4,PRN!$B$2:$F$2,0)),"")</f>
        <v/>
      </c>
      <c r="H101" s="67" t="str">
        <f ca="1">IFERROR(INDEX(PRN!$B$2:$F$1048576,(MATCH('PRN Analysis'!$F$2,PRN!$C$2:$C$1048576,0)+$E101-1),MATCH(H$4,PRN!$B$2:$F$2,0)),"")</f>
        <v/>
      </c>
      <c r="J101" s="65" t="str">
        <f ca="1">IF(J100&lt;COUNTIF(PRN!C$3:C$999998,K$2),(J100+1),"")</f>
        <v/>
      </c>
      <c r="K101" s="66" t="str">
        <f ca="1">IFERROR(INDEX(PRN!$B$2:$F$1048576,(MATCH('PRN Analysis'!$K$2,PRN!$C$2:$C$1048576,0)+$J101-1),MATCH(K$4,PRN!$B$2:$F$2,0)),"")</f>
        <v/>
      </c>
      <c r="L101" s="66" t="str">
        <f ca="1">IFERROR(INDEX(PRN!$B$2:$F$1048576,(MATCH('PRN Analysis'!$K$2,PRN!$C$2:$C$1048576,0)+$J101-1),MATCH(L$4,PRN!$B$2:$F$2,0)),"")</f>
        <v/>
      </c>
      <c r="M101" s="67" t="str">
        <f ca="1">IFERROR(INDEX(PRN!$B$2:$F$1048576,(MATCH('PRN Analysis'!$K$2,PRN!$C$2:$C$1048576,0)+$J101-1),MATCH(M$4,PRN!$B$2:$F$2,0)),"")</f>
        <v/>
      </c>
      <c r="O101" s="65" t="str">
        <f ca="1">IF(O100&lt;COUNTIF(PRN!C$3:C$999998,P$2),(O100+1),"")</f>
        <v/>
      </c>
      <c r="P101" s="66" t="str">
        <f ca="1">IFERROR(INDEX(PRN!$B$2:$F$1048576,(MATCH('PRN Analysis'!$P$2,PRN!$C$2:$C$1048576,0)+$O101-1),MATCH(P$4,PRN!$B$2:$F$2,0)),"")</f>
        <v/>
      </c>
      <c r="Q101" s="66" t="str">
        <f ca="1">IFERROR(INDEX(PRN!$B$2:$F$1048576,(MATCH('PRN Analysis'!$P$2,PRN!$C$2:$C$1048576,0)+$O101-1),MATCH(Q$4,PRN!$B$2:$F$2,0)),"")</f>
        <v/>
      </c>
      <c r="R101" s="67" t="str">
        <f ca="1">IFERROR(INDEX(PRN!$B$2:$F$1048576,(MATCH('PRN Analysis'!$P$2,PRN!$C$2:$C$1048576,0)+$O101-1),MATCH(R$4,PRN!$B$2:$F$2,0)),"")</f>
        <v/>
      </c>
      <c r="T101" s="65" t="str">
        <f ca="1">IF(T100&lt;COUNTIF(PRN!M$3:M$999998,U$2),(T100+1),"")</f>
        <v/>
      </c>
      <c r="U101" s="66" t="str">
        <f ca="1">IFERROR(INDEX(PRN!$B$2:$F$1048576,(MATCH('PRN Analysis'!$U$2,PRN!$C$2:$C$1048576,0)+$T101-1),MATCH(U$4,PRN!$B$2:$F$2,0)),"")</f>
        <v/>
      </c>
      <c r="V101" s="66" t="str">
        <f ca="1">IFERROR(INDEX(PRN!$B$2:$F$1048576,(MATCH('PRN Analysis'!$U$2,PRN!$C$2:$C$1048576,0)+$T101-1),MATCH(V$4,PRN!$B$2:$F$2,0)),"")</f>
        <v/>
      </c>
      <c r="W101" s="66" t="str">
        <f ca="1">IFERROR(INDEX(PRN!$B$2:$F$1048576,(MATCH('PRN Analysis'!$U$2,PRN!$C$2:$C$1048576,0)+$T101-1),MATCH(W$4,PRN!$B$2:$F$2,0)),"")</f>
        <v/>
      </c>
      <c r="Y101" s="65" t="str">
        <f ca="1">IF(Y100&lt;COUNTIF(PRN!R$3:R$999998,Z$2),(Y100+1),"")</f>
        <v/>
      </c>
      <c r="Z101" s="66" t="str">
        <f ca="1">IFERROR(INDEX(PRN!$B$2:$F$1048576,(MATCH('PRN Analysis'!$U$2,PRN!$C$2:$C$1048576,0)+$T101-1),MATCH(Z$4,PRN!$B$2:$F$2,0)),"")</f>
        <v/>
      </c>
      <c r="AA101" s="66" t="str">
        <f ca="1">IFERROR(INDEX(PRN!$B$2:$F$1048576,(MATCH('PRN Analysis'!$U$2,PRN!$C$2:$C$1048576,0)+$T101-1),MATCH(AA$4,PRN!$B$2:$F$2,0)),"")</f>
        <v/>
      </c>
      <c r="AB101" s="66" t="str">
        <f ca="1">IFERROR(INDEX(PRN!$B$2:$F$1048576,(MATCH('PRN Analysis'!$U$2,PRN!$C$2:$C$1048576,0)+$T101-1),MATCH(AB$4,PRN!$B$2:$F$2,0)),"")</f>
        <v/>
      </c>
    </row>
    <row r="102" spans="5:28" ht="15.75" x14ac:dyDescent="0.25">
      <c r="E102" s="65" t="str">
        <f ca="1">IF(E101&lt;COUNTIF(PRN!C$3:C$999998,F$2),(E101+1),"")</f>
        <v/>
      </c>
      <c r="F102" s="66" t="str">
        <f ca="1">IFERROR(INDEX(PRN!$B$2:$F$1048576,(MATCH('PRN Analysis'!$F$2,PRN!$C$2:$C$1048576,0)+$E102-1),MATCH(F$4,PRN!$B$2:$F$2,0)),"")</f>
        <v/>
      </c>
      <c r="G102" s="66" t="str">
        <f ca="1">IFERROR(INDEX(PRN!$B$2:$F$1048576,(MATCH('PRN Analysis'!$F$2,PRN!$C$2:$C$1048576,0)+$E102-1),MATCH(G$4,PRN!$B$2:$F$2,0)),"")</f>
        <v/>
      </c>
      <c r="H102" s="67" t="str">
        <f ca="1">IFERROR(INDEX(PRN!$B$2:$F$1048576,(MATCH('PRN Analysis'!$F$2,PRN!$C$2:$C$1048576,0)+$E102-1),MATCH(H$4,PRN!$B$2:$F$2,0)),"")</f>
        <v/>
      </c>
      <c r="J102" s="65" t="str">
        <f ca="1">IF(J101&lt;COUNTIF(PRN!C$3:C$999998,K$2),(J101+1),"")</f>
        <v/>
      </c>
      <c r="K102" s="66" t="str">
        <f ca="1">IFERROR(INDEX(PRN!$B$2:$F$1048576,(MATCH('PRN Analysis'!$K$2,PRN!$C$2:$C$1048576,0)+$J102-1),MATCH(K$4,PRN!$B$2:$F$2,0)),"")</f>
        <v/>
      </c>
      <c r="L102" s="66" t="str">
        <f ca="1">IFERROR(INDEX(PRN!$B$2:$F$1048576,(MATCH('PRN Analysis'!$K$2,PRN!$C$2:$C$1048576,0)+$J102-1),MATCH(L$4,PRN!$B$2:$F$2,0)),"")</f>
        <v/>
      </c>
      <c r="M102" s="67" t="str">
        <f ca="1">IFERROR(INDEX(PRN!$B$2:$F$1048576,(MATCH('PRN Analysis'!$K$2,PRN!$C$2:$C$1048576,0)+$J102-1),MATCH(M$4,PRN!$B$2:$F$2,0)),"")</f>
        <v/>
      </c>
      <c r="O102" s="65" t="str">
        <f ca="1">IF(O101&lt;COUNTIF(PRN!C$3:C$999998,P$2),(O101+1),"")</f>
        <v/>
      </c>
      <c r="P102" s="66" t="str">
        <f ca="1">IFERROR(INDEX(PRN!$B$2:$F$1048576,(MATCH('PRN Analysis'!$P$2,PRN!$C$2:$C$1048576,0)+$O102-1),MATCH(P$4,PRN!$B$2:$F$2,0)),"")</f>
        <v/>
      </c>
      <c r="Q102" s="66" t="str">
        <f ca="1">IFERROR(INDEX(PRN!$B$2:$F$1048576,(MATCH('PRN Analysis'!$P$2,PRN!$C$2:$C$1048576,0)+$O102-1),MATCH(Q$4,PRN!$B$2:$F$2,0)),"")</f>
        <v/>
      </c>
      <c r="R102" s="67" t="str">
        <f ca="1">IFERROR(INDEX(PRN!$B$2:$F$1048576,(MATCH('PRN Analysis'!$P$2,PRN!$C$2:$C$1048576,0)+$O102-1),MATCH(R$4,PRN!$B$2:$F$2,0)),"")</f>
        <v/>
      </c>
      <c r="T102" s="65" t="str">
        <f ca="1">IF(T101&lt;COUNTIF(PRN!M$3:M$999998,U$2),(T101+1),"")</f>
        <v/>
      </c>
      <c r="U102" s="66" t="str">
        <f ca="1">IFERROR(INDEX(PRN!$B$2:$F$1048576,(MATCH('PRN Analysis'!$U$2,PRN!$C$2:$C$1048576,0)+$T102-1),MATCH(U$4,PRN!$B$2:$F$2,0)),"")</f>
        <v/>
      </c>
      <c r="V102" s="66" t="str">
        <f ca="1">IFERROR(INDEX(PRN!$B$2:$F$1048576,(MATCH('PRN Analysis'!$U$2,PRN!$C$2:$C$1048576,0)+$T102-1),MATCH(V$4,PRN!$B$2:$F$2,0)),"")</f>
        <v/>
      </c>
      <c r="W102" s="66" t="str">
        <f ca="1">IFERROR(INDEX(PRN!$B$2:$F$1048576,(MATCH('PRN Analysis'!$U$2,PRN!$C$2:$C$1048576,0)+$T102-1),MATCH(W$4,PRN!$B$2:$F$2,0)),"")</f>
        <v/>
      </c>
      <c r="Y102" s="65" t="str">
        <f ca="1">IF(Y101&lt;COUNTIF(PRN!R$3:R$999998,Z$2),(Y101+1),"")</f>
        <v/>
      </c>
      <c r="Z102" s="66" t="str">
        <f ca="1">IFERROR(INDEX(PRN!$B$2:$F$1048576,(MATCH('PRN Analysis'!$U$2,PRN!$C$2:$C$1048576,0)+$T102-1),MATCH(Z$4,PRN!$B$2:$F$2,0)),"")</f>
        <v/>
      </c>
      <c r="AA102" s="66" t="str">
        <f ca="1">IFERROR(INDEX(PRN!$B$2:$F$1048576,(MATCH('PRN Analysis'!$U$2,PRN!$C$2:$C$1048576,0)+$T102-1),MATCH(AA$4,PRN!$B$2:$F$2,0)),"")</f>
        <v/>
      </c>
      <c r="AB102" s="66" t="str">
        <f ca="1">IFERROR(INDEX(PRN!$B$2:$F$1048576,(MATCH('PRN Analysis'!$U$2,PRN!$C$2:$C$1048576,0)+$T102-1),MATCH(AB$4,PRN!$B$2:$F$2,0)),"")</f>
        <v/>
      </c>
    </row>
    <row r="103" spans="5:28" ht="15.75" x14ac:dyDescent="0.25">
      <c r="E103" s="65" t="str">
        <f ca="1">IF(E102&lt;COUNTIF(PRN!C$3:C$999998,F$2),(E102+1),"")</f>
        <v/>
      </c>
      <c r="F103" s="66" t="str">
        <f ca="1">IFERROR(INDEX(PRN!$B$2:$F$1048576,(MATCH('PRN Analysis'!$F$2,PRN!$C$2:$C$1048576,0)+$E103-1),MATCH(F$4,PRN!$B$2:$F$2,0)),"")</f>
        <v/>
      </c>
      <c r="G103" s="66" t="str">
        <f ca="1">IFERROR(INDEX(PRN!$B$2:$F$1048576,(MATCH('PRN Analysis'!$F$2,PRN!$C$2:$C$1048576,0)+$E103-1),MATCH(G$4,PRN!$B$2:$F$2,0)),"")</f>
        <v/>
      </c>
      <c r="H103" s="67" t="str">
        <f ca="1">IFERROR(INDEX(PRN!$B$2:$F$1048576,(MATCH('PRN Analysis'!$F$2,PRN!$C$2:$C$1048576,0)+$E103-1),MATCH(H$4,PRN!$B$2:$F$2,0)),"")</f>
        <v/>
      </c>
      <c r="J103" s="65" t="str">
        <f ca="1">IF(J102&lt;COUNTIF(PRN!C$3:C$999998,K$2),(J102+1),"")</f>
        <v/>
      </c>
      <c r="K103" s="66" t="str">
        <f ca="1">IFERROR(INDEX(PRN!$B$2:$F$1048576,(MATCH('PRN Analysis'!$K$2,PRN!$C$2:$C$1048576,0)+$J103-1),MATCH(K$4,PRN!$B$2:$F$2,0)),"")</f>
        <v/>
      </c>
      <c r="L103" s="66" t="str">
        <f ca="1">IFERROR(INDEX(PRN!$B$2:$F$1048576,(MATCH('PRN Analysis'!$K$2,PRN!$C$2:$C$1048576,0)+$J103-1),MATCH(L$4,PRN!$B$2:$F$2,0)),"")</f>
        <v/>
      </c>
      <c r="M103" s="67" t="str">
        <f ca="1">IFERROR(INDEX(PRN!$B$2:$F$1048576,(MATCH('PRN Analysis'!$K$2,PRN!$C$2:$C$1048576,0)+$J103-1),MATCH(M$4,PRN!$B$2:$F$2,0)),"")</f>
        <v/>
      </c>
      <c r="O103" s="65" t="str">
        <f ca="1">IF(O102&lt;COUNTIF(PRN!C$3:C$999998,P$2),(O102+1),"")</f>
        <v/>
      </c>
      <c r="P103" s="66" t="str">
        <f ca="1">IFERROR(INDEX(PRN!$B$2:$F$1048576,(MATCH('PRN Analysis'!$P$2,PRN!$C$2:$C$1048576,0)+$O103-1),MATCH(P$4,PRN!$B$2:$F$2,0)),"")</f>
        <v/>
      </c>
      <c r="Q103" s="66" t="str">
        <f ca="1">IFERROR(INDEX(PRN!$B$2:$F$1048576,(MATCH('PRN Analysis'!$P$2,PRN!$C$2:$C$1048576,0)+$O103-1),MATCH(Q$4,PRN!$B$2:$F$2,0)),"")</f>
        <v/>
      </c>
      <c r="R103" s="67" t="str">
        <f ca="1">IFERROR(INDEX(PRN!$B$2:$F$1048576,(MATCH('PRN Analysis'!$P$2,PRN!$C$2:$C$1048576,0)+$O103-1),MATCH(R$4,PRN!$B$2:$F$2,0)),"")</f>
        <v/>
      </c>
      <c r="T103" s="65" t="str">
        <f ca="1">IF(T102&lt;COUNTIF(PRN!M$3:M$999998,U$2),(T102+1),"")</f>
        <v/>
      </c>
      <c r="U103" s="66" t="str">
        <f ca="1">IFERROR(INDEX(PRN!$B$2:$F$1048576,(MATCH('PRN Analysis'!$U$2,PRN!$C$2:$C$1048576,0)+$T103-1),MATCH(U$4,PRN!$B$2:$F$2,0)),"")</f>
        <v/>
      </c>
      <c r="V103" s="66" t="str">
        <f ca="1">IFERROR(INDEX(PRN!$B$2:$F$1048576,(MATCH('PRN Analysis'!$U$2,PRN!$C$2:$C$1048576,0)+$T103-1),MATCH(V$4,PRN!$B$2:$F$2,0)),"")</f>
        <v/>
      </c>
      <c r="W103" s="66" t="str">
        <f ca="1">IFERROR(INDEX(PRN!$B$2:$F$1048576,(MATCH('PRN Analysis'!$U$2,PRN!$C$2:$C$1048576,0)+$T103-1),MATCH(W$4,PRN!$B$2:$F$2,0)),"")</f>
        <v/>
      </c>
      <c r="Y103" s="65" t="str">
        <f ca="1">IF(Y102&lt;COUNTIF(PRN!R$3:R$999998,Z$2),(Y102+1),"")</f>
        <v/>
      </c>
      <c r="Z103" s="66" t="str">
        <f ca="1">IFERROR(INDEX(PRN!$B$2:$F$1048576,(MATCH('PRN Analysis'!$U$2,PRN!$C$2:$C$1048576,0)+$T103-1),MATCH(Z$4,PRN!$B$2:$F$2,0)),"")</f>
        <v/>
      </c>
      <c r="AA103" s="66" t="str">
        <f ca="1">IFERROR(INDEX(PRN!$B$2:$F$1048576,(MATCH('PRN Analysis'!$U$2,PRN!$C$2:$C$1048576,0)+$T103-1),MATCH(AA$4,PRN!$B$2:$F$2,0)),"")</f>
        <v/>
      </c>
      <c r="AB103" s="66" t="str">
        <f ca="1">IFERROR(INDEX(PRN!$B$2:$F$1048576,(MATCH('PRN Analysis'!$U$2,PRN!$C$2:$C$1048576,0)+$T103-1),MATCH(AB$4,PRN!$B$2:$F$2,0)),"")</f>
        <v/>
      </c>
    </row>
    <row r="104" spans="5:28" ht="15.75" x14ac:dyDescent="0.25">
      <c r="E104" s="65" t="str">
        <f ca="1">IF(E103&lt;COUNTIF(PRN!C$3:C$999998,F$2),(E103+1),"")</f>
        <v/>
      </c>
      <c r="F104" s="66" t="str">
        <f ca="1">IFERROR(INDEX(PRN!$B$2:$F$1048576,(MATCH('PRN Analysis'!$F$2,PRN!$C$2:$C$1048576,0)+$E104-1),MATCH(F$4,PRN!$B$2:$F$2,0)),"")</f>
        <v/>
      </c>
      <c r="G104" s="66" t="str">
        <f ca="1">IFERROR(INDEX(PRN!$B$2:$F$1048576,(MATCH('PRN Analysis'!$F$2,PRN!$C$2:$C$1048576,0)+$E104-1),MATCH(G$4,PRN!$B$2:$F$2,0)),"")</f>
        <v/>
      </c>
      <c r="H104" s="67" t="str">
        <f ca="1">IFERROR(INDEX(PRN!$B$2:$F$1048576,(MATCH('PRN Analysis'!$F$2,PRN!$C$2:$C$1048576,0)+$E104-1),MATCH(H$4,PRN!$B$2:$F$2,0)),"")</f>
        <v/>
      </c>
      <c r="J104" s="65" t="str">
        <f ca="1">IF(J103&lt;COUNTIF(PRN!C$3:C$999998,K$2),(J103+1),"")</f>
        <v/>
      </c>
      <c r="K104" s="66" t="str">
        <f ca="1">IFERROR(INDEX(PRN!$B$2:$F$1048576,(MATCH('PRN Analysis'!$K$2,PRN!$C$2:$C$1048576,0)+$J104-1),MATCH(K$4,PRN!$B$2:$F$2,0)),"")</f>
        <v/>
      </c>
      <c r="L104" s="66" t="str">
        <f ca="1">IFERROR(INDEX(PRN!$B$2:$F$1048576,(MATCH('PRN Analysis'!$K$2,PRN!$C$2:$C$1048576,0)+$J104-1),MATCH(L$4,PRN!$B$2:$F$2,0)),"")</f>
        <v/>
      </c>
      <c r="M104" s="67" t="str">
        <f ca="1">IFERROR(INDEX(PRN!$B$2:$F$1048576,(MATCH('PRN Analysis'!$K$2,PRN!$C$2:$C$1048576,0)+$J104-1),MATCH(M$4,PRN!$B$2:$F$2,0)),"")</f>
        <v/>
      </c>
      <c r="O104" s="65" t="str">
        <f ca="1">IF(O103&lt;COUNTIF(PRN!C$3:C$999998,P$2),(O103+1),"")</f>
        <v/>
      </c>
      <c r="P104" s="66" t="str">
        <f ca="1">IFERROR(INDEX(PRN!$B$2:$F$1048576,(MATCH('PRN Analysis'!$P$2,PRN!$C$2:$C$1048576,0)+$O104-1),MATCH(P$4,PRN!$B$2:$F$2,0)),"")</f>
        <v/>
      </c>
      <c r="Q104" s="66" t="str">
        <f ca="1">IFERROR(INDEX(PRN!$B$2:$F$1048576,(MATCH('PRN Analysis'!$P$2,PRN!$C$2:$C$1048576,0)+$O104-1),MATCH(Q$4,PRN!$B$2:$F$2,0)),"")</f>
        <v/>
      </c>
      <c r="R104" s="67" t="str">
        <f ca="1">IFERROR(INDEX(PRN!$B$2:$F$1048576,(MATCH('PRN Analysis'!$P$2,PRN!$C$2:$C$1048576,0)+$O104-1),MATCH(R$4,PRN!$B$2:$F$2,0)),"")</f>
        <v/>
      </c>
      <c r="T104" s="65" t="str">
        <f ca="1">IF(T103&lt;COUNTIF(PRN!M$3:M$999998,U$2),(T103+1),"")</f>
        <v/>
      </c>
      <c r="U104" s="66" t="str">
        <f ca="1">IFERROR(INDEX(PRN!$B$2:$F$1048576,(MATCH('PRN Analysis'!$U$2,PRN!$C$2:$C$1048576,0)+$T104-1),MATCH(U$4,PRN!$B$2:$F$2,0)),"")</f>
        <v/>
      </c>
      <c r="V104" s="66" t="str">
        <f ca="1">IFERROR(INDEX(PRN!$B$2:$F$1048576,(MATCH('PRN Analysis'!$U$2,PRN!$C$2:$C$1048576,0)+$T104-1),MATCH(V$4,PRN!$B$2:$F$2,0)),"")</f>
        <v/>
      </c>
      <c r="W104" s="66" t="str">
        <f ca="1">IFERROR(INDEX(PRN!$B$2:$F$1048576,(MATCH('PRN Analysis'!$U$2,PRN!$C$2:$C$1048576,0)+$T104-1),MATCH(W$4,PRN!$B$2:$F$2,0)),"")</f>
        <v/>
      </c>
      <c r="Y104" s="65" t="str">
        <f ca="1">IF(Y103&lt;COUNTIF(PRN!R$3:R$999998,Z$2),(Y103+1),"")</f>
        <v/>
      </c>
      <c r="Z104" s="66" t="str">
        <f ca="1">IFERROR(INDEX(PRN!$B$2:$F$1048576,(MATCH('PRN Analysis'!$U$2,PRN!$C$2:$C$1048576,0)+$T104-1),MATCH(Z$4,PRN!$B$2:$F$2,0)),"")</f>
        <v/>
      </c>
      <c r="AA104" s="66" t="str">
        <f ca="1">IFERROR(INDEX(PRN!$B$2:$F$1048576,(MATCH('PRN Analysis'!$U$2,PRN!$C$2:$C$1048576,0)+$T104-1),MATCH(AA$4,PRN!$B$2:$F$2,0)),"")</f>
        <v/>
      </c>
      <c r="AB104" s="66" t="str">
        <f ca="1">IFERROR(INDEX(PRN!$B$2:$F$1048576,(MATCH('PRN Analysis'!$U$2,PRN!$C$2:$C$1048576,0)+$T104-1),MATCH(AB$4,PRN!$B$2:$F$2,0)),"")</f>
        <v/>
      </c>
    </row>
    <row r="105" spans="5:28" ht="15.75" x14ac:dyDescent="0.25">
      <c r="E105" s="65" t="str">
        <f ca="1">IF(E104&lt;COUNTIF(PRN!C$3:C$999998,F$2),(E104+1),"")</f>
        <v/>
      </c>
      <c r="F105" s="66" t="str">
        <f ca="1">IFERROR(INDEX(PRN!$B$2:$F$1048576,(MATCH('PRN Analysis'!$F$2,PRN!$C$2:$C$1048576,0)+$E105-1),MATCH(F$4,PRN!$B$2:$F$2,0)),"")</f>
        <v/>
      </c>
      <c r="G105" s="66" t="str">
        <f ca="1">IFERROR(INDEX(PRN!$B$2:$F$1048576,(MATCH('PRN Analysis'!$F$2,PRN!$C$2:$C$1048576,0)+$E105-1),MATCH(G$4,PRN!$B$2:$F$2,0)),"")</f>
        <v/>
      </c>
      <c r="H105" s="67" t="str">
        <f ca="1">IFERROR(INDEX(PRN!$B$2:$F$1048576,(MATCH('PRN Analysis'!$F$2,PRN!$C$2:$C$1048576,0)+$E105-1),MATCH(H$4,PRN!$B$2:$F$2,0)),"")</f>
        <v/>
      </c>
      <c r="J105" s="65" t="str">
        <f ca="1">IF(J104&lt;COUNTIF(PRN!C$3:C$999998,K$2),(J104+1),"")</f>
        <v/>
      </c>
      <c r="K105" s="66" t="str">
        <f ca="1">IFERROR(INDEX(PRN!$B$2:$F$1048576,(MATCH('PRN Analysis'!$K$2,PRN!$C$2:$C$1048576,0)+$J105-1),MATCH(K$4,PRN!$B$2:$F$2,0)),"")</f>
        <v/>
      </c>
      <c r="L105" s="66" t="str">
        <f ca="1">IFERROR(INDEX(PRN!$B$2:$F$1048576,(MATCH('PRN Analysis'!$K$2,PRN!$C$2:$C$1048576,0)+$J105-1),MATCH(L$4,PRN!$B$2:$F$2,0)),"")</f>
        <v/>
      </c>
      <c r="M105" s="67" t="str">
        <f ca="1">IFERROR(INDEX(PRN!$B$2:$F$1048576,(MATCH('PRN Analysis'!$K$2,PRN!$C$2:$C$1048576,0)+$J105-1),MATCH(M$4,PRN!$B$2:$F$2,0)),"")</f>
        <v/>
      </c>
      <c r="O105" s="65" t="str">
        <f ca="1">IF(O104&lt;COUNTIF(PRN!C$3:C$999998,P$2),(O104+1),"")</f>
        <v/>
      </c>
      <c r="P105" s="66" t="str">
        <f ca="1">IFERROR(INDEX(PRN!$B$2:$F$1048576,(MATCH('PRN Analysis'!$P$2,PRN!$C$2:$C$1048576,0)+$O105-1),MATCH(P$4,PRN!$B$2:$F$2,0)),"")</f>
        <v/>
      </c>
      <c r="Q105" s="66" t="str">
        <f ca="1">IFERROR(INDEX(PRN!$B$2:$F$1048576,(MATCH('PRN Analysis'!$P$2,PRN!$C$2:$C$1048576,0)+$O105-1),MATCH(Q$4,PRN!$B$2:$F$2,0)),"")</f>
        <v/>
      </c>
      <c r="R105" s="67" t="str">
        <f ca="1">IFERROR(INDEX(PRN!$B$2:$F$1048576,(MATCH('PRN Analysis'!$P$2,PRN!$C$2:$C$1048576,0)+$O105-1),MATCH(R$4,PRN!$B$2:$F$2,0)),"")</f>
        <v/>
      </c>
      <c r="T105" s="65" t="str">
        <f ca="1">IF(T104&lt;COUNTIF(PRN!M$3:M$999998,U$2),(T104+1),"")</f>
        <v/>
      </c>
      <c r="U105" s="66" t="str">
        <f ca="1">IFERROR(INDEX(PRN!$B$2:$F$1048576,(MATCH('PRN Analysis'!$U$2,PRN!$C$2:$C$1048576,0)+$T105-1),MATCH(U$4,PRN!$B$2:$F$2,0)),"")</f>
        <v/>
      </c>
      <c r="V105" s="66" t="str">
        <f ca="1">IFERROR(INDEX(PRN!$B$2:$F$1048576,(MATCH('PRN Analysis'!$U$2,PRN!$C$2:$C$1048576,0)+$T105-1),MATCH(V$4,PRN!$B$2:$F$2,0)),"")</f>
        <v/>
      </c>
      <c r="W105" s="66" t="str">
        <f ca="1">IFERROR(INDEX(PRN!$B$2:$F$1048576,(MATCH('PRN Analysis'!$U$2,PRN!$C$2:$C$1048576,0)+$T105-1),MATCH(W$4,PRN!$B$2:$F$2,0)),"")</f>
        <v/>
      </c>
      <c r="Y105" s="65" t="str">
        <f ca="1">IF(Y104&lt;COUNTIF(PRN!R$3:R$999998,Z$2),(Y104+1),"")</f>
        <v/>
      </c>
      <c r="Z105" s="66" t="str">
        <f ca="1">IFERROR(INDEX(PRN!$B$2:$F$1048576,(MATCH('PRN Analysis'!$U$2,PRN!$C$2:$C$1048576,0)+$T105-1),MATCH(Z$4,PRN!$B$2:$F$2,0)),"")</f>
        <v/>
      </c>
      <c r="AA105" s="66" t="str">
        <f ca="1">IFERROR(INDEX(PRN!$B$2:$F$1048576,(MATCH('PRN Analysis'!$U$2,PRN!$C$2:$C$1048576,0)+$T105-1),MATCH(AA$4,PRN!$B$2:$F$2,0)),"")</f>
        <v/>
      </c>
      <c r="AB105" s="66" t="str">
        <f ca="1">IFERROR(INDEX(PRN!$B$2:$F$1048576,(MATCH('PRN Analysis'!$U$2,PRN!$C$2:$C$1048576,0)+$T105-1),MATCH(AB$4,PRN!$B$2:$F$2,0)),"")</f>
        <v/>
      </c>
    </row>
    <row r="106" spans="5:28" ht="15.75" x14ac:dyDescent="0.25">
      <c r="E106" s="65" t="str">
        <f ca="1">IF(E105&lt;COUNTIF(PRN!C$3:C$999998,F$2),(E105+1),"")</f>
        <v/>
      </c>
      <c r="F106" s="66" t="str">
        <f ca="1">IFERROR(INDEX(PRN!$B$2:$F$1048576,(MATCH('PRN Analysis'!$F$2,PRN!$C$2:$C$1048576,0)+$E106-1),MATCH(F$4,PRN!$B$2:$F$2,0)),"")</f>
        <v/>
      </c>
      <c r="G106" s="66" t="str">
        <f ca="1">IFERROR(INDEX(PRN!$B$2:$F$1048576,(MATCH('PRN Analysis'!$F$2,PRN!$C$2:$C$1048576,0)+$E106-1),MATCH(G$4,PRN!$B$2:$F$2,0)),"")</f>
        <v/>
      </c>
      <c r="H106" s="67" t="str">
        <f ca="1">IFERROR(INDEX(PRN!$B$2:$F$1048576,(MATCH('PRN Analysis'!$F$2,PRN!$C$2:$C$1048576,0)+$E106-1),MATCH(H$4,PRN!$B$2:$F$2,0)),"")</f>
        <v/>
      </c>
      <c r="J106" s="65" t="str">
        <f ca="1">IF(J105&lt;COUNTIF(PRN!C$3:C$999998,K$2),(J105+1),"")</f>
        <v/>
      </c>
      <c r="K106" s="66" t="str">
        <f ca="1">IFERROR(INDEX(PRN!$B$2:$F$1048576,(MATCH('PRN Analysis'!$K$2,PRN!$C$2:$C$1048576,0)+$J106-1),MATCH(K$4,PRN!$B$2:$F$2,0)),"")</f>
        <v/>
      </c>
      <c r="L106" s="66" t="str">
        <f ca="1">IFERROR(INDEX(PRN!$B$2:$F$1048576,(MATCH('PRN Analysis'!$K$2,PRN!$C$2:$C$1048576,0)+$J106-1),MATCH(L$4,PRN!$B$2:$F$2,0)),"")</f>
        <v/>
      </c>
      <c r="M106" s="67" t="str">
        <f ca="1">IFERROR(INDEX(PRN!$B$2:$F$1048576,(MATCH('PRN Analysis'!$K$2,PRN!$C$2:$C$1048576,0)+$J106-1),MATCH(M$4,PRN!$B$2:$F$2,0)),"")</f>
        <v/>
      </c>
      <c r="O106" s="65" t="str">
        <f ca="1">IF(O105&lt;COUNTIF(PRN!C$3:C$999998,P$2),(O105+1),"")</f>
        <v/>
      </c>
      <c r="P106" s="66" t="str">
        <f ca="1">IFERROR(INDEX(PRN!$B$2:$F$1048576,(MATCH('PRN Analysis'!$P$2,PRN!$C$2:$C$1048576,0)+$O106-1),MATCH(P$4,PRN!$B$2:$F$2,0)),"")</f>
        <v/>
      </c>
      <c r="Q106" s="66" t="str">
        <f ca="1">IFERROR(INDEX(PRN!$B$2:$F$1048576,(MATCH('PRN Analysis'!$P$2,PRN!$C$2:$C$1048576,0)+$O106-1),MATCH(Q$4,PRN!$B$2:$F$2,0)),"")</f>
        <v/>
      </c>
      <c r="R106" s="67" t="str">
        <f ca="1">IFERROR(INDEX(PRN!$B$2:$F$1048576,(MATCH('PRN Analysis'!$P$2,PRN!$C$2:$C$1048576,0)+$O106-1),MATCH(R$4,PRN!$B$2:$F$2,0)),"")</f>
        <v/>
      </c>
      <c r="T106" s="65" t="str">
        <f ca="1">IF(T105&lt;COUNTIF(PRN!M$3:M$999998,U$2),(T105+1),"")</f>
        <v/>
      </c>
      <c r="U106" s="66" t="str">
        <f ca="1">IFERROR(INDEX(PRN!$B$2:$F$1048576,(MATCH('PRN Analysis'!$U$2,PRN!$C$2:$C$1048576,0)+$T106-1),MATCH(U$4,PRN!$B$2:$F$2,0)),"")</f>
        <v/>
      </c>
      <c r="V106" s="66" t="str">
        <f ca="1">IFERROR(INDEX(PRN!$B$2:$F$1048576,(MATCH('PRN Analysis'!$U$2,PRN!$C$2:$C$1048576,0)+$T106-1),MATCH(V$4,PRN!$B$2:$F$2,0)),"")</f>
        <v/>
      </c>
      <c r="W106" s="66" t="str">
        <f ca="1">IFERROR(INDEX(PRN!$B$2:$F$1048576,(MATCH('PRN Analysis'!$U$2,PRN!$C$2:$C$1048576,0)+$T106-1),MATCH(W$4,PRN!$B$2:$F$2,0)),"")</f>
        <v/>
      </c>
      <c r="Y106" s="65" t="str">
        <f ca="1">IF(Y105&lt;COUNTIF(PRN!R$3:R$999998,Z$2),(Y105+1),"")</f>
        <v/>
      </c>
      <c r="Z106" s="66" t="str">
        <f ca="1">IFERROR(INDEX(PRN!$B$2:$F$1048576,(MATCH('PRN Analysis'!$U$2,PRN!$C$2:$C$1048576,0)+$T106-1),MATCH(Z$4,PRN!$B$2:$F$2,0)),"")</f>
        <v/>
      </c>
      <c r="AA106" s="66" t="str">
        <f ca="1">IFERROR(INDEX(PRN!$B$2:$F$1048576,(MATCH('PRN Analysis'!$U$2,PRN!$C$2:$C$1048576,0)+$T106-1),MATCH(AA$4,PRN!$B$2:$F$2,0)),"")</f>
        <v/>
      </c>
      <c r="AB106" s="66" t="str">
        <f ca="1">IFERROR(INDEX(PRN!$B$2:$F$1048576,(MATCH('PRN Analysis'!$U$2,PRN!$C$2:$C$1048576,0)+$T106-1),MATCH(AB$4,PRN!$B$2:$F$2,0)),"")</f>
        <v/>
      </c>
    </row>
    <row r="107" spans="5:28" ht="15.75" x14ac:dyDescent="0.25">
      <c r="E107" s="65" t="str">
        <f ca="1">IF(E106&lt;COUNTIF(PRN!C$3:C$999998,F$2),(E106+1),"")</f>
        <v/>
      </c>
      <c r="F107" s="66" t="str">
        <f ca="1">IFERROR(INDEX(PRN!$B$2:$F$1048576,(MATCH('PRN Analysis'!$F$2,PRN!$C$2:$C$1048576,0)+$E107-1),MATCH(F$4,PRN!$B$2:$F$2,0)),"")</f>
        <v/>
      </c>
      <c r="G107" s="66" t="str">
        <f ca="1">IFERROR(INDEX(PRN!$B$2:$F$1048576,(MATCH('PRN Analysis'!$F$2,PRN!$C$2:$C$1048576,0)+$E107-1),MATCH(G$4,PRN!$B$2:$F$2,0)),"")</f>
        <v/>
      </c>
      <c r="H107" s="67" t="str">
        <f ca="1">IFERROR(INDEX(PRN!$B$2:$F$1048576,(MATCH('PRN Analysis'!$F$2,PRN!$C$2:$C$1048576,0)+$E107-1),MATCH(H$4,PRN!$B$2:$F$2,0)),"")</f>
        <v/>
      </c>
      <c r="J107" s="65" t="str">
        <f ca="1">IF(J106&lt;COUNTIF(PRN!C$3:C$999998,K$2),(J106+1),"")</f>
        <v/>
      </c>
      <c r="K107" s="66" t="str">
        <f ca="1">IFERROR(INDEX(PRN!$B$2:$F$1048576,(MATCH('PRN Analysis'!$K$2,PRN!$C$2:$C$1048576,0)+$J107-1),MATCH(K$4,PRN!$B$2:$F$2,0)),"")</f>
        <v/>
      </c>
      <c r="L107" s="66" t="str">
        <f ca="1">IFERROR(INDEX(PRN!$B$2:$F$1048576,(MATCH('PRN Analysis'!$K$2,PRN!$C$2:$C$1048576,0)+$J107-1),MATCH(L$4,PRN!$B$2:$F$2,0)),"")</f>
        <v/>
      </c>
      <c r="M107" s="67" t="str">
        <f ca="1">IFERROR(INDEX(PRN!$B$2:$F$1048576,(MATCH('PRN Analysis'!$K$2,PRN!$C$2:$C$1048576,0)+$J107-1),MATCH(M$4,PRN!$B$2:$F$2,0)),"")</f>
        <v/>
      </c>
      <c r="O107" s="65" t="str">
        <f ca="1">IF(O106&lt;COUNTIF(PRN!C$3:C$999998,P$2),(O106+1),"")</f>
        <v/>
      </c>
      <c r="P107" s="66" t="str">
        <f ca="1">IFERROR(INDEX(PRN!$B$2:$F$1048576,(MATCH('PRN Analysis'!$P$2,PRN!$C$2:$C$1048576,0)+$O107-1),MATCH(P$4,PRN!$B$2:$F$2,0)),"")</f>
        <v/>
      </c>
      <c r="Q107" s="66" t="str">
        <f ca="1">IFERROR(INDEX(PRN!$B$2:$F$1048576,(MATCH('PRN Analysis'!$P$2,PRN!$C$2:$C$1048576,0)+$O107-1),MATCH(Q$4,PRN!$B$2:$F$2,0)),"")</f>
        <v/>
      </c>
      <c r="R107" s="67" t="str">
        <f ca="1">IFERROR(INDEX(PRN!$B$2:$F$1048576,(MATCH('PRN Analysis'!$P$2,PRN!$C$2:$C$1048576,0)+$O107-1),MATCH(R$4,PRN!$B$2:$F$2,0)),"")</f>
        <v/>
      </c>
      <c r="T107" s="65" t="str">
        <f ca="1">IF(T106&lt;COUNTIF(PRN!M$3:M$999998,U$2),(T106+1),"")</f>
        <v/>
      </c>
      <c r="U107" s="66" t="str">
        <f ca="1">IFERROR(INDEX(PRN!$B$2:$F$1048576,(MATCH('PRN Analysis'!$U$2,PRN!$C$2:$C$1048576,0)+$T107-1),MATCH(U$4,PRN!$B$2:$F$2,0)),"")</f>
        <v/>
      </c>
      <c r="V107" s="66" t="str">
        <f ca="1">IFERROR(INDEX(PRN!$B$2:$F$1048576,(MATCH('PRN Analysis'!$U$2,PRN!$C$2:$C$1048576,0)+$T107-1),MATCH(V$4,PRN!$B$2:$F$2,0)),"")</f>
        <v/>
      </c>
      <c r="W107" s="66" t="str">
        <f ca="1">IFERROR(INDEX(PRN!$B$2:$F$1048576,(MATCH('PRN Analysis'!$U$2,PRN!$C$2:$C$1048576,0)+$T107-1),MATCH(W$4,PRN!$B$2:$F$2,0)),"")</f>
        <v/>
      </c>
      <c r="Y107" s="65" t="str">
        <f ca="1">IF(Y106&lt;COUNTIF(PRN!R$3:R$999998,Z$2),(Y106+1),"")</f>
        <v/>
      </c>
      <c r="Z107" s="66" t="str">
        <f ca="1">IFERROR(INDEX(PRN!$B$2:$F$1048576,(MATCH('PRN Analysis'!$U$2,PRN!$C$2:$C$1048576,0)+$T107-1),MATCH(Z$4,PRN!$B$2:$F$2,0)),"")</f>
        <v/>
      </c>
      <c r="AA107" s="66" t="str">
        <f ca="1">IFERROR(INDEX(PRN!$B$2:$F$1048576,(MATCH('PRN Analysis'!$U$2,PRN!$C$2:$C$1048576,0)+$T107-1),MATCH(AA$4,PRN!$B$2:$F$2,0)),"")</f>
        <v/>
      </c>
      <c r="AB107" s="66" t="str">
        <f ca="1">IFERROR(INDEX(PRN!$B$2:$F$1048576,(MATCH('PRN Analysis'!$U$2,PRN!$C$2:$C$1048576,0)+$T107-1),MATCH(AB$4,PRN!$B$2:$F$2,0)),"")</f>
        <v/>
      </c>
    </row>
    <row r="108" spans="5:28" ht="15.75" x14ac:dyDescent="0.25">
      <c r="E108" s="65" t="str">
        <f ca="1">IF(E107&lt;COUNTIF(PRN!C$3:C$999998,F$2),(E107+1),"")</f>
        <v/>
      </c>
      <c r="F108" s="66" t="str">
        <f ca="1">IFERROR(INDEX(PRN!$B$2:$F$1048576,(MATCH('PRN Analysis'!$F$2,PRN!$C$2:$C$1048576,0)+$E108-1),MATCH(F$4,PRN!$B$2:$F$2,0)),"")</f>
        <v/>
      </c>
      <c r="G108" s="66" t="str">
        <f ca="1">IFERROR(INDEX(PRN!$B$2:$F$1048576,(MATCH('PRN Analysis'!$F$2,PRN!$C$2:$C$1048576,0)+$E108-1),MATCH(G$4,PRN!$B$2:$F$2,0)),"")</f>
        <v/>
      </c>
      <c r="H108" s="67" t="str">
        <f ca="1">IFERROR(INDEX(PRN!$B$2:$F$1048576,(MATCH('PRN Analysis'!$F$2,PRN!$C$2:$C$1048576,0)+$E108-1),MATCH(H$4,PRN!$B$2:$F$2,0)),"")</f>
        <v/>
      </c>
      <c r="J108" s="65" t="str">
        <f ca="1">IF(J107&lt;COUNTIF(PRN!C$3:C$999998,K$2),(J107+1),"")</f>
        <v/>
      </c>
      <c r="K108" s="66" t="str">
        <f ca="1">IFERROR(INDEX(PRN!$B$2:$F$1048576,(MATCH('PRN Analysis'!$K$2,PRN!$C$2:$C$1048576,0)+$J108-1),MATCH(K$4,PRN!$B$2:$F$2,0)),"")</f>
        <v/>
      </c>
      <c r="L108" s="66" t="str">
        <f ca="1">IFERROR(INDEX(PRN!$B$2:$F$1048576,(MATCH('PRN Analysis'!$K$2,PRN!$C$2:$C$1048576,0)+$J108-1),MATCH(L$4,PRN!$B$2:$F$2,0)),"")</f>
        <v/>
      </c>
      <c r="M108" s="67" t="str">
        <f ca="1">IFERROR(INDEX(PRN!$B$2:$F$1048576,(MATCH('PRN Analysis'!$K$2,PRN!$C$2:$C$1048576,0)+$J108-1),MATCH(M$4,PRN!$B$2:$F$2,0)),"")</f>
        <v/>
      </c>
      <c r="O108" s="65" t="str">
        <f ca="1">IF(O107&lt;COUNTIF(PRN!C$3:C$999998,P$2),(O107+1),"")</f>
        <v/>
      </c>
      <c r="P108" s="66" t="str">
        <f ca="1">IFERROR(INDEX(PRN!$B$2:$F$1048576,(MATCH('PRN Analysis'!$P$2,PRN!$C$2:$C$1048576,0)+$O108-1),MATCH(P$4,PRN!$B$2:$F$2,0)),"")</f>
        <v/>
      </c>
      <c r="Q108" s="66" t="str">
        <f ca="1">IFERROR(INDEX(PRN!$B$2:$F$1048576,(MATCH('PRN Analysis'!$P$2,PRN!$C$2:$C$1048576,0)+$O108-1),MATCH(Q$4,PRN!$B$2:$F$2,0)),"")</f>
        <v/>
      </c>
      <c r="R108" s="67" t="str">
        <f ca="1">IFERROR(INDEX(PRN!$B$2:$F$1048576,(MATCH('PRN Analysis'!$P$2,PRN!$C$2:$C$1048576,0)+$O108-1),MATCH(R$4,PRN!$B$2:$F$2,0)),"")</f>
        <v/>
      </c>
      <c r="T108" s="65" t="str">
        <f ca="1">IF(T107&lt;COUNTIF(PRN!M$3:M$999998,U$2),(T107+1),"")</f>
        <v/>
      </c>
      <c r="U108" s="66" t="str">
        <f ca="1">IFERROR(INDEX(PRN!$B$2:$F$1048576,(MATCH('PRN Analysis'!$U$2,PRN!$C$2:$C$1048576,0)+$T108-1),MATCH(U$4,PRN!$B$2:$F$2,0)),"")</f>
        <v/>
      </c>
      <c r="V108" s="66" t="str">
        <f ca="1">IFERROR(INDEX(PRN!$B$2:$F$1048576,(MATCH('PRN Analysis'!$U$2,PRN!$C$2:$C$1048576,0)+$T108-1),MATCH(V$4,PRN!$B$2:$F$2,0)),"")</f>
        <v/>
      </c>
      <c r="W108" s="66" t="str">
        <f ca="1">IFERROR(INDEX(PRN!$B$2:$F$1048576,(MATCH('PRN Analysis'!$U$2,PRN!$C$2:$C$1048576,0)+$T108-1),MATCH(W$4,PRN!$B$2:$F$2,0)),"")</f>
        <v/>
      </c>
      <c r="Y108" s="65" t="str">
        <f ca="1">IF(Y107&lt;COUNTIF(PRN!R$3:R$999998,Z$2),(Y107+1),"")</f>
        <v/>
      </c>
      <c r="Z108" s="66" t="str">
        <f ca="1">IFERROR(INDEX(PRN!$B$2:$F$1048576,(MATCH('PRN Analysis'!$U$2,PRN!$C$2:$C$1048576,0)+$T108-1),MATCH(Z$4,PRN!$B$2:$F$2,0)),"")</f>
        <v/>
      </c>
      <c r="AA108" s="66" t="str">
        <f ca="1">IFERROR(INDEX(PRN!$B$2:$F$1048576,(MATCH('PRN Analysis'!$U$2,PRN!$C$2:$C$1048576,0)+$T108-1),MATCH(AA$4,PRN!$B$2:$F$2,0)),"")</f>
        <v/>
      </c>
      <c r="AB108" s="66" t="str">
        <f ca="1">IFERROR(INDEX(PRN!$B$2:$F$1048576,(MATCH('PRN Analysis'!$U$2,PRN!$C$2:$C$1048576,0)+$T108-1),MATCH(AB$4,PRN!$B$2:$F$2,0)),"")</f>
        <v/>
      </c>
    </row>
    <row r="109" spans="5:28" ht="15.75" x14ac:dyDescent="0.25">
      <c r="E109" s="65" t="str">
        <f ca="1">IF(E108&lt;COUNTIF(PRN!C$3:C$999998,F$2),(E108+1),"")</f>
        <v/>
      </c>
      <c r="F109" s="66" t="str">
        <f ca="1">IFERROR(INDEX(PRN!$B$2:$F$1048576,(MATCH('PRN Analysis'!$F$2,PRN!$C$2:$C$1048576,0)+$E109-1),MATCH(F$4,PRN!$B$2:$F$2,0)),"")</f>
        <v/>
      </c>
      <c r="G109" s="66" t="str">
        <f ca="1">IFERROR(INDEX(PRN!$B$2:$F$1048576,(MATCH('PRN Analysis'!$F$2,PRN!$C$2:$C$1048576,0)+$E109-1),MATCH(G$4,PRN!$B$2:$F$2,0)),"")</f>
        <v/>
      </c>
      <c r="H109" s="67" t="str">
        <f ca="1">IFERROR(INDEX(PRN!$B$2:$F$1048576,(MATCH('PRN Analysis'!$F$2,PRN!$C$2:$C$1048576,0)+$E109-1),MATCH(H$4,PRN!$B$2:$F$2,0)),"")</f>
        <v/>
      </c>
      <c r="J109" s="65" t="str">
        <f ca="1">IF(J108&lt;COUNTIF(PRN!C$3:C$999998,K$2),(J108+1),"")</f>
        <v/>
      </c>
      <c r="K109" s="66" t="str">
        <f ca="1">IFERROR(INDEX(PRN!$B$2:$F$1048576,(MATCH('PRN Analysis'!$K$2,PRN!$C$2:$C$1048576,0)+$J109-1),MATCH(K$4,PRN!$B$2:$F$2,0)),"")</f>
        <v/>
      </c>
      <c r="L109" s="66" t="str">
        <f ca="1">IFERROR(INDEX(PRN!$B$2:$F$1048576,(MATCH('PRN Analysis'!$K$2,PRN!$C$2:$C$1048576,0)+$J109-1),MATCH(L$4,PRN!$B$2:$F$2,0)),"")</f>
        <v/>
      </c>
      <c r="M109" s="67" t="str">
        <f ca="1">IFERROR(INDEX(PRN!$B$2:$F$1048576,(MATCH('PRN Analysis'!$K$2,PRN!$C$2:$C$1048576,0)+$J109-1),MATCH(M$4,PRN!$B$2:$F$2,0)),"")</f>
        <v/>
      </c>
      <c r="O109" s="65" t="str">
        <f ca="1">IF(O108&lt;COUNTIF(PRN!C$3:C$999998,P$2),(O108+1),"")</f>
        <v/>
      </c>
      <c r="P109" s="66" t="str">
        <f ca="1">IFERROR(INDEX(PRN!$B$2:$F$1048576,(MATCH('PRN Analysis'!$P$2,PRN!$C$2:$C$1048576,0)+$O109-1),MATCH(P$4,PRN!$B$2:$F$2,0)),"")</f>
        <v/>
      </c>
      <c r="Q109" s="66" t="str">
        <f ca="1">IFERROR(INDEX(PRN!$B$2:$F$1048576,(MATCH('PRN Analysis'!$P$2,PRN!$C$2:$C$1048576,0)+$O109-1),MATCH(Q$4,PRN!$B$2:$F$2,0)),"")</f>
        <v/>
      </c>
      <c r="R109" s="67" t="str">
        <f ca="1">IFERROR(INDEX(PRN!$B$2:$F$1048576,(MATCH('PRN Analysis'!$P$2,PRN!$C$2:$C$1048576,0)+$O109-1),MATCH(R$4,PRN!$B$2:$F$2,0)),"")</f>
        <v/>
      </c>
      <c r="T109" s="65" t="str">
        <f ca="1">IF(T108&lt;COUNTIF(PRN!M$3:M$999998,U$2),(T108+1),"")</f>
        <v/>
      </c>
      <c r="U109" s="66" t="str">
        <f ca="1">IFERROR(INDEX(PRN!$B$2:$F$1048576,(MATCH('PRN Analysis'!$U$2,PRN!$C$2:$C$1048576,0)+$T109-1),MATCH(U$4,PRN!$B$2:$F$2,0)),"")</f>
        <v/>
      </c>
      <c r="V109" s="66" t="str">
        <f ca="1">IFERROR(INDEX(PRN!$B$2:$F$1048576,(MATCH('PRN Analysis'!$U$2,PRN!$C$2:$C$1048576,0)+$T109-1),MATCH(V$4,PRN!$B$2:$F$2,0)),"")</f>
        <v/>
      </c>
      <c r="W109" s="66" t="str">
        <f ca="1">IFERROR(INDEX(PRN!$B$2:$F$1048576,(MATCH('PRN Analysis'!$U$2,PRN!$C$2:$C$1048576,0)+$T109-1),MATCH(W$4,PRN!$B$2:$F$2,0)),"")</f>
        <v/>
      </c>
      <c r="Y109" s="65" t="str">
        <f ca="1">IF(Y108&lt;COUNTIF(PRN!R$3:R$999998,Z$2),(Y108+1),"")</f>
        <v/>
      </c>
      <c r="Z109" s="66" t="str">
        <f ca="1">IFERROR(INDEX(PRN!$B$2:$F$1048576,(MATCH('PRN Analysis'!$U$2,PRN!$C$2:$C$1048576,0)+$T109-1),MATCH(Z$4,PRN!$B$2:$F$2,0)),"")</f>
        <v/>
      </c>
      <c r="AA109" s="66" t="str">
        <f ca="1">IFERROR(INDEX(PRN!$B$2:$F$1048576,(MATCH('PRN Analysis'!$U$2,PRN!$C$2:$C$1048576,0)+$T109-1),MATCH(AA$4,PRN!$B$2:$F$2,0)),"")</f>
        <v/>
      </c>
      <c r="AB109" s="66" t="str">
        <f ca="1">IFERROR(INDEX(PRN!$B$2:$F$1048576,(MATCH('PRN Analysis'!$U$2,PRN!$C$2:$C$1048576,0)+$T109-1),MATCH(AB$4,PRN!$B$2:$F$2,0)),"")</f>
        <v/>
      </c>
    </row>
    <row r="110" spans="5:28" ht="15.75" x14ac:dyDescent="0.25">
      <c r="E110" s="65" t="str">
        <f ca="1">IF(E109&lt;COUNTIF(PRN!C$3:C$999998,F$2),(E109+1),"")</f>
        <v/>
      </c>
      <c r="F110" s="66" t="str">
        <f ca="1">IFERROR(INDEX(PRN!$B$2:$F$1048576,(MATCH('PRN Analysis'!$F$2,PRN!$C$2:$C$1048576,0)+$E110-1),MATCH(F$4,PRN!$B$2:$F$2,0)),"")</f>
        <v/>
      </c>
      <c r="G110" s="66" t="str">
        <f ca="1">IFERROR(INDEX(PRN!$B$2:$F$1048576,(MATCH('PRN Analysis'!$F$2,PRN!$C$2:$C$1048576,0)+$E110-1),MATCH(G$4,PRN!$B$2:$F$2,0)),"")</f>
        <v/>
      </c>
      <c r="H110" s="67" t="str">
        <f ca="1">IFERROR(INDEX(PRN!$B$2:$F$1048576,(MATCH('PRN Analysis'!$F$2,PRN!$C$2:$C$1048576,0)+$E110-1),MATCH(H$4,PRN!$B$2:$F$2,0)),"")</f>
        <v/>
      </c>
      <c r="J110" s="65" t="str">
        <f ca="1">IF(J109&lt;COUNTIF(PRN!C$3:C$999998,K$2),(J109+1),"")</f>
        <v/>
      </c>
      <c r="K110" s="66" t="str">
        <f ca="1">IFERROR(INDEX(PRN!$B$2:$F$1048576,(MATCH('PRN Analysis'!$K$2,PRN!$C$2:$C$1048576,0)+$J110-1),MATCH(K$4,PRN!$B$2:$F$2,0)),"")</f>
        <v/>
      </c>
      <c r="L110" s="66" t="str">
        <f ca="1">IFERROR(INDEX(PRN!$B$2:$F$1048576,(MATCH('PRN Analysis'!$K$2,PRN!$C$2:$C$1048576,0)+$J110-1),MATCH(L$4,PRN!$B$2:$F$2,0)),"")</f>
        <v/>
      </c>
      <c r="M110" s="67" t="str">
        <f ca="1">IFERROR(INDEX(PRN!$B$2:$F$1048576,(MATCH('PRN Analysis'!$K$2,PRN!$C$2:$C$1048576,0)+$J110-1),MATCH(M$4,PRN!$B$2:$F$2,0)),"")</f>
        <v/>
      </c>
      <c r="O110" s="65" t="str">
        <f ca="1">IF(O109&lt;COUNTIF(PRN!C$3:C$999998,P$2),(O109+1),"")</f>
        <v/>
      </c>
      <c r="P110" s="66" t="str">
        <f ca="1">IFERROR(INDEX(PRN!$B$2:$F$1048576,(MATCH('PRN Analysis'!$P$2,PRN!$C$2:$C$1048576,0)+$O110-1),MATCH(P$4,PRN!$B$2:$F$2,0)),"")</f>
        <v/>
      </c>
      <c r="Q110" s="66" t="str">
        <f ca="1">IFERROR(INDEX(PRN!$B$2:$F$1048576,(MATCH('PRN Analysis'!$P$2,PRN!$C$2:$C$1048576,0)+$O110-1),MATCH(Q$4,PRN!$B$2:$F$2,0)),"")</f>
        <v/>
      </c>
      <c r="R110" s="67" t="str">
        <f ca="1">IFERROR(INDEX(PRN!$B$2:$F$1048576,(MATCH('PRN Analysis'!$P$2,PRN!$C$2:$C$1048576,0)+$O110-1),MATCH(R$4,PRN!$B$2:$F$2,0)),"")</f>
        <v/>
      </c>
      <c r="T110" s="65" t="str">
        <f ca="1">IF(T109&lt;COUNTIF(PRN!M$3:M$999998,U$2),(T109+1),"")</f>
        <v/>
      </c>
      <c r="U110" s="66" t="str">
        <f ca="1">IFERROR(INDEX(PRN!$B$2:$F$1048576,(MATCH('PRN Analysis'!$U$2,PRN!$C$2:$C$1048576,0)+$T110-1),MATCH(U$4,PRN!$B$2:$F$2,0)),"")</f>
        <v/>
      </c>
      <c r="V110" s="66" t="str">
        <f ca="1">IFERROR(INDEX(PRN!$B$2:$F$1048576,(MATCH('PRN Analysis'!$U$2,PRN!$C$2:$C$1048576,0)+$T110-1),MATCH(V$4,PRN!$B$2:$F$2,0)),"")</f>
        <v/>
      </c>
      <c r="W110" s="66" t="str">
        <f ca="1">IFERROR(INDEX(PRN!$B$2:$F$1048576,(MATCH('PRN Analysis'!$U$2,PRN!$C$2:$C$1048576,0)+$T110-1),MATCH(W$4,PRN!$B$2:$F$2,0)),"")</f>
        <v/>
      </c>
      <c r="Y110" s="65" t="str">
        <f ca="1">IF(Y109&lt;COUNTIF(PRN!R$3:R$999998,Z$2),(Y109+1),"")</f>
        <v/>
      </c>
      <c r="Z110" s="66" t="str">
        <f ca="1">IFERROR(INDEX(PRN!$B$2:$F$1048576,(MATCH('PRN Analysis'!$U$2,PRN!$C$2:$C$1048576,0)+$T110-1),MATCH(Z$4,PRN!$B$2:$F$2,0)),"")</f>
        <v/>
      </c>
      <c r="AA110" s="66" t="str">
        <f ca="1">IFERROR(INDEX(PRN!$B$2:$F$1048576,(MATCH('PRN Analysis'!$U$2,PRN!$C$2:$C$1048576,0)+$T110-1),MATCH(AA$4,PRN!$B$2:$F$2,0)),"")</f>
        <v/>
      </c>
      <c r="AB110" s="66" t="str">
        <f ca="1">IFERROR(INDEX(PRN!$B$2:$F$1048576,(MATCH('PRN Analysis'!$U$2,PRN!$C$2:$C$1048576,0)+$T110-1),MATCH(AB$4,PRN!$B$2:$F$2,0)),"")</f>
        <v/>
      </c>
    </row>
    <row r="111" spans="5:28" ht="15.75" x14ac:dyDescent="0.25">
      <c r="E111" s="65" t="str">
        <f ca="1">IF(E110&lt;COUNTIF(PRN!C$3:C$999998,F$2),(E110+1),"")</f>
        <v/>
      </c>
      <c r="F111" s="66" t="str">
        <f ca="1">IFERROR(INDEX(PRN!$B$2:$F$1048576,(MATCH('PRN Analysis'!$F$2,PRN!$C$2:$C$1048576,0)+$E111-1),MATCH(F$4,PRN!$B$2:$F$2,0)),"")</f>
        <v/>
      </c>
      <c r="G111" s="66" t="str">
        <f ca="1">IFERROR(INDEX(PRN!$B$2:$F$1048576,(MATCH('PRN Analysis'!$F$2,PRN!$C$2:$C$1048576,0)+$E111-1),MATCH(G$4,PRN!$B$2:$F$2,0)),"")</f>
        <v/>
      </c>
      <c r="H111" s="67" t="str">
        <f ca="1">IFERROR(INDEX(PRN!$B$2:$F$1048576,(MATCH('PRN Analysis'!$F$2,PRN!$C$2:$C$1048576,0)+$E111-1),MATCH(H$4,PRN!$B$2:$F$2,0)),"")</f>
        <v/>
      </c>
      <c r="J111" s="65" t="str">
        <f ca="1">IF(J110&lt;COUNTIF(PRN!C$3:C$999998,K$2),(J110+1),"")</f>
        <v/>
      </c>
      <c r="K111" s="66" t="str">
        <f ca="1">IFERROR(INDEX(PRN!$B$2:$F$1048576,(MATCH('PRN Analysis'!$K$2,PRN!$C$2:$C$1048576,0)+$J111-1),MATCH(K$4,PRN!$B$2:$F$2,0)),"")</f>
        <v/>
      </c>
      <c r="L111" s="66" t="str">
        <f ca="1">IFERROR(INDEX(PRN!$B$2:$F$1048576,(MATCH('PRN Analysis'!$K$2,PRN!$C$2:$C$1048576,0)+$J111-1),MATCH(L$4,PRN!$B$2:$F$2,0)),"")</f>
        <v/>
      </c>
      <c r="M111" s="67" t="str">
        <f ca="1">IFERROR(INDEX(PRN!$B$2:$F$1048576,(MATCH('PRN Analysis'!$K$2,PRN!$C$2:$C$1048576,0)+$J111-1),MATCH(M$4,PRN!$B$2:$F$2,0)),"")</f>
        <v/>
      </c>
      <c r="O111" s="65" t="str">
        <f ca="1">IF(O110&lt;COUNTIF(PRN!C$3:C$999998,P$2),(O110+1),"")</f>
        <v/>
      </c>
      <c r="P111" s="66" t="str">
        <f ca="1">IFERROR(INDEX(PRN!$B$2:$F$1048576,(MATCH('PRN Analysis'!$P$2,PRN!$C$2:$C$1048576,0)+$O111-1),MATCH(P$4,PRN!$B$2:$F$2,0)),"")</f>
        <v/>
      </c>
      <c r="Q111" s="66" t="str">
        <f ca="1">IFERROR(INDEX(PRN!$B$2:$F$1048576,(MATCH('PRN Analysis'!$P$2,PRN!$C$2:$C$1048576,0)+$O111-1),MATCH(Q$4,PRN!$B$2:$F$2,0)),"")</f>
        <v/>
      </c>
      <c r="R111" s="67" t="str">
        <f ca="1">IFERROR(INDEX(PRN!$B$2:$F$1048576,(MATCH('PRN Analysis'!$P$2,PRN!$C$2:$C$1048576,0)+$O111-1),MATCH(R$4,PRN!$B$2:$F$2,0)),"")</f>
        <v/>
      </c>
      <c r="T111" s="65" t="str">
        <f ca="1">IF(T110&lt;COUNTIF(PRN!M$3:M$999998,U$2),(T110+1),"")</f>
        <v/>
      </c>
      <c r="U111" s="66" t="str">
        <f ca="1">IFERROR(INDEX(PRN!$B$2:$F$1048576,(MATCH('PRN Analysis'!$U$2,PRN!$C$2:$C$1048576,0)+$T111-1),MATCH(U$4,PRN!$B$2:$F$2,0)),"")</f>
        <v/>
      </c>
      <c r="V111" s="66" t="str">
        <f ca="1">IFERROR(INDEX(PRN!$B$2:$F$1048576,(MATCH('PRN Analysis'!$U$2,PRN!$C$2:$C$1048576,0)+$T111-1),MATCH(V$4,PRN!$B$2:$F$2,0)),"")</f>
        <v/>
      </c>
      <c r="W111" s="66" t="str">
        <f ca="1">IFERROR(INDEX(PRN!$B$2:$F$1048576,(MATCH('PRN Analysis'!$U$2,PRN!$C$2:$C$1048576,0)+$T111-1),MATCH(W$4,PRN!$B$2:$F$2,0)),"")</f>
        <v/>
      </c>
      <c r="Y111" s="65" t="str">
        <f ca="1">IF(Y110&lt;COUNTIF(PRN!R$3:R$999998,Z$2),(Y110+1),"")</f>
        <v/>
      </c>
      <c r="Z111" s="66" t="str">
        <f ca="1">IFERROR(INDEX(PRN!$B$2:$F$1048576,(MATCH('PRN Analysis'!$U$2,PRN!$C$2:$C$1048576,0)+$T111-1),MATCH(Z$4,PRN!$B$2:$F$2,0)),"")</f>
        <v/>
      </c>
      <c r="AA111" s="66" t="str">
        <f ca="1">IFERROR(INDEX(PRN!$B$2:$F$1048576,(MATCH('PRN Analysis'!$U$2,PRN!$C$2:$C$1048576,0)+$T111-1),MATCH(AA$4,PRN!$B$2:$F$2,0)),"")</f>
        <v/>
      </c>
      <c r="AB111" s="66" t="str">
        <f ca="1">IFERROR(INDEX(PRN!$B$2:$F$1048576,(MATCH('PRN Analysis'!$U$2,PRN!$C$2:$C$1048576,0)+$T111-1),MATCH(AB$4,PRN!$B$2:$F$2,0)),"")</f>
        <v/>
      </c>
    </row>
    <row r="112" spans="5:28" ht="15.75" x14ac:dyDescent="0.25">
      <c r="E112" s="65" t="str">
        <f ca="1">IF(E111&lt;COUNTIF(PRN!C$3:C$999998,F$2),(E111+1),"")</f>
        <v/>
      </c>
      <c r="F112" s="66" t="str">
        <f ca="1">IFERROR(INDEX(PRN!$B$2:$F$1048576,(MATCH('PRN Analysis'!$F$2,PRN!$C$2:$C$1048576,0)+$E112-1),MATCH(F$4,PRN!$B$2:$F$2,0)),"")</f>
        <v/>
      </c>
      <c r="G112" s="66" t="str">
        <f ca="1">IFERROR(INDEX(PRN!$B$2:$F$1048576,(MATCH('PRN Analysis'!$F$2,PRN!$C$2:$C$1048576,0)+$E112-1),MATCH(G$4,PRN!$B$2:$F$2,0)),"")</f>
        <v/>
      </c>
      <c r="H112" s="67" t="str">
        <f ca="1">IFERROR(INDEX(PRN!$B$2:$F$1048576,(MATCH('PRN Analysis'!$F$2,PRN!$C$2:$C$1048576,0)+$E112-1),MATCH(H$4,PRN!$B$2:$F$2,0)),"")</f>
        <v/>
      </c>
      <c r="J112" s="65" t="str">
        <f ca="1">IF(J111&lt;COUNTIF(PRN!C$3:C$999998,K$2),(J111+1),"")</f>
        <v/>
      </c>
      <c r="K112" s="66" t="str">
        <f ca="1">IFERROR(INDEX(PRN!$B$2:$F$1048576,(MATCH('PRN Analysis'!$K$2,PRN!$C$2:$C$1048576,0)+$J112-1),MATCH(K$4,PRN!$B$2:$F$2,0)),"")</f>
        <v/>
      </c>
      <c r="L112" s="66" t="str">
        <f ca="1">IFERROR(INDEX(PRN!$B$2:$F$1048576,(MATCH('PRN Analysis'!$K$2,PRN!$C$2:$C$1048576,0)+$J112-1),MATCH(L$4,PRN!$B$2:$F$2,0)),"")</f>
        <v/>
      </c>
      <c r="M112" s="67" t="str">
        <f ca="1">IFERROR(INDEX(PRN!$B$2:$F$1048576,(MATCH('PRN Analysis'!$K$2,PRN!$C$2:$C$1048576,0)+$J112-1),MATCH(M$4,PRN!$B$2:$F$2,0)),"")</f>
        <v/>
      </c>
      <c r="O112" s="65" t="str">
        <f ca="1">IF(O111&lt;COUNTIF(PRN!C$3:C$999998,P$2),(O111+1),"")</f>
        <v/>
      </c>
      <c r="P112" s="66" t="str">
        <f ca="1">IFERROR(INDEX(PRN!$B$2:$F$1048576,(MATCH('PRN Analysis'!$P$2,PRN!$C$2:$C$1048576,0)+$O112-1),MATCH(P$4,PRN!$B$2:$F$2,0)),"")</f>
        <v/>
      </c>
      <c r="Q112" s="66" t="str">
        <f ca="1">IFERROR(INDEX(PRN!$B$2:$F$1048576,(MATCH('PRN Analysis'!$P$2,PRN!$C$2:$C$1048576,0)+$O112-1),MATCH(Q$4,PRN!$B$2:$F$2,0)),"")</f>
        <v/>
      </c>
      <c r="R112" s="67" t="str">
        <f ca="1">IFERROR(INDEX(PRN!$B$2:$F$1048576,(MATCH('PRN Analysis'!$P$2,PRN!$C$2:$C$1048576,0)+$O112-1),MATCH(R$4,PRN!$B$2:$F$2,0)),"")</f>
        <v/>
      </c>
      <c r="T112" s="65" t="str">
        <f ca="1">IF(T111&lt;COUNTIF(PRN!M$3:M$999998,U$2),(T111+1),"")</f>
        <v/>
      </c>
      <c r="U112" s="66" t="str">
        <f ca="1">IFERROR(INDEX(PRN!$B$2:$F$1048576,(MATCH('PRN Analysis'!$U$2,PRN!$C$2:$C$1048576,0)+$T112-1),MATCH(U$4,PRN!$B$2:$F$2,0)),"")</f>
        <v/>
      </c>
      <c r="V112" s="66" t="str">
        <f ca="1">IFERROR(INDEX(PRN!$B$2:$F$1048576,(MATCH('PRN Analysis'!$U$2,PRN!$C$2:$C$1048576,0)+$T112-1),MATCH(V$4,PRN!$B$2:$F$2,0)),"")</f>
        <v/>
      </c>
      <c r="W112" s="66" t="str">
        <f ca="1">IFERROR(INDEX(PRN!$B$2:$F$1048576,(MATCH('PRN Analysis'!$U$2,PRN!$C$2:$C$1048576,0)+$T112-1),MATCH(W$4,PRN!$B$2:$F$2,0)),"")</f>
        <v/>
      </c>
      <c r="Y112" s="65" t="str">
        <f ca="1">IF(Y111&lt;COUNTIF(PRN!R$3:R$999998,Z$2),(Y111+1),"")</f>
        <v/>
      </c>
      <c r="Z112" s="66" t="str">
        <f ca="1">IFERROR(INDEX(PRN!$B$2:$F$1048576,(MATCH('PRN Analysis'!$U$2,PRN!$C$2:$C$1048576,0)+$T112-1),MATCH(Z$4,PRN!$B$2:$F$2,0)),"")</f>
        <v/>
      </c>
      <c r="AA112" s="66" t="str">
        <f ca="1">IFERROR(INDEX(PRN!$B$2:$F$1048576,(MATCH('PRN Analysis'!$U$2,PRN!$C$2:$C$1048576,0)+$T112-1),MATCH(AA$4,PRN!$B$2:$F$2,0)),"")</f>
        <v/>
      </c>
      <c r="AB112" s="66" t="str">
        <f ca="1">IFERROR(INDEX(PRN!$B$2:$F$1048576,(MATCH('PRN Analysis'!$U$2,PRN!$C$2:$C$1048576,0)+$T112-1),MATCH(AB$4,PRN!$B$2:$F$2,0)),"")</f>
        <v/>
      </c>
    </row>
    <row r="113" spans="5:28" ht="15.75" x14ac:dyDescent="0.25">
      <c r="E113" s="65" t="str">
        <f ca="1">IF(E112&lt;COUNTIF(PRN!C$3:C$999998,F$2),(E112+1),"")</f>
        <v/>
      </c>
      <c r="F113" s="66" t="str">
        <f ca="1">IFERROR(INDEX(PRN!$B$2:$F$1048576,(MATCH('PRN Analysis'!$F$2,PRN!$C$2:$C$1048576,0)+$E113-1),MATCH(F$4,PRN!$B$2:$F$2,0)),"")</f>
        <v/>
      </c>
      <c r="G113" s="66" t="str">
        <f ca="1">IFERROR(INDEX(PRN!$B$2:$F$1048576,(MATCH('PRN Analysis'!$F$2,PRN!$C$2:$C$1048576,0)+$E113-1),MATCH(G$4,PRN!$B$2:$F$2,0)),"")</f>
        <v/>
      </c>
      <c r="H113" s="67" t="str">
        <f ca="1">IFERROR(INDEX(PRN!$B$2:$F$1048576,(MATCH('PRN Analysis'!$F$2,PRN!$C$2:$C$1048576,0)+$E113-1),MATCH(H$4,PRN!$B$2:$F$2,0)),"")</f>
        <v/>
      </c>
      <c r="J113" s="65" t="str">
        <f ca="1">IF(J112&lt;COUNTIF(PRN!C$3:C$999998,K$2),(J112+1),"")</f>
        <v/>
      </c>
      <c r="K113" s="66" t="str">
        <f ca="1">IFERROR(INDEX(PRN!$B$2:$F$1048576,(MATCH('PRN Analysis'!$K$2,PRN!$C$2:$C$1048576,0)+$J113-1),MATCH(K$4,PRN!$B$2:$F$2,0)),"")</f>
        <v/>
      </c>
      <c r="L113" s="66" t="str">
        <f ca="1">IFERROR(INDEX(PRN!$B$2:$F$1048576,(MATCH('PRN Analysis'!$K$2,PRN!$C$2:$C$1048576,0)+$J113-1),MATCH(L$4,PRN!$B$2:$F$2,0)),"")</f>
        <v/>
      </c>
      <c r="M113" s="67" t="str">
        <f ca="1">IFERROR(INDEX(PRN!$B$2:$F$1048576,(MATCH('PRN Analysis'!$K$2,PRN!$C$2:$C$1048576,0)+$J113-1),MATCH(M$4,PRN!$B$2:$F$2,0)),"")</f>
        <v/>
      </c>
      <c r="O113" s="65" t="str">
        <f ca="1">IF(O112&lt;COUNTIF(PRN!C$3:C$999998,P$2),(O112+1),"")</f>
        <v/>
      </c>
      <c r="P113" s="66" t="str">
        <f ca="1">IFERROR(INDEX(PRN!$B$2:$F$1048576,(MATCH('PRN Analysis'!$P$2,PRN!$C$2:$C$1048576,0)+$O113-1),MATCH(P$4,PRN!$B$2:$F$2,0)),"")</f>
        <v/>
      </c>
      <c r="Q113" s="66" t="str">
        <f ca="1">IFERROR(INDEX(PRN!$B$2:$F$1048576,(MATCH('PRN Analysis'!$P$2,PRN!$C$2:$C$1048576,0)+$O113-1),MATCH(Q$4,PRN!$B$2:$F$2,0)),"")</f>
        <v/>
      </c>
      <c r="R113" s="67" t="str">
        <f ca="1">IFERROR(INDEX(PRN!$B$2:$F$1048576,(MATCH('PRN Analysis'!$P$2,PRN!$C$2:$C$1048576,0)+$O113-1),MATCH(R$4,PRN!$B$2:$F$2,0)),"")</f>
        <v/>
      </c>
      <c r="T113" s="65" t="str">
        <f ca="1">IF(T112&lt;COUNTIF(PRN!M$3:M$999998,U$2),(T112+1),"")</f>
        <v/>
      </c>
      <c r="U113" s="66" t="str">
        <f ca="1">IFERROR(INDEX(PRN!$B$2:$F$1048576,(MATCH('PRN Analysis'!$U$2,PRN!$C$2:$C$1048576,0)+$T113-1),MATCH(U$4,PRN!$B$2:$F$2,0)),"")</f>
        <v/>
      </c>
      <c r="V113" s="66" t="str">
        <f ca="1">IFERROR(INDEX(PRN!$B$2:$F$1048576,(MATCH('PRN Analysis'!$U$2,PRN!$C$2:$C$1048576,0)+$T113-1),MATCH(V$4,PRN!$B$2:$F$2,0)),"")</f>
        <v/>
      </c>
      <c r="W113" s="66" t="str">
        <f ca="1">IFERROR(INDEX(PRN!$B$2:$F$1048576,(MATCH('PRN Analysis'!$U$2,PRN!$C$2:$C$1048576,0)+$T113-1),MATCH(W$4,PRN!$B$2:$F$2,0)),"")</f>
        <v/>
      </c>
      <c r="Y113" s="65" t="str">
        <f ca="1">IF(Y112&lt;COUNTIF(PRN!R$3:R$999998,Z$2),(Y112+1),"")</f>
        <v/>
      </c>
      <c r="Z113" s="66" t="str">
        <f ca="1">IFERROR(INDEX(PRN!$B$2:$F$1048576,(MATCH('PRN Analysis'!$U$2,PRN!$C$2:$C$1048576,0)+$T113-1),MATCH(Z$4,PRN!$B$2:$F$2,0)),"")</f>
        <v/>
      </c>
      <c r="AA113" s="66" t="str">
        <f ca="1">IFERROR(INDEX(PRN!$B$2:$F$1048576,(MATCH('PRN Analysis'!$U$2,PRN!$C$2:$C$1048576,0)+$T113-1),MATCH(AA$4,PRN!$B$2:$F$2,0)),"")</f>
        <v/>
      </c>
      <c r="AB113" s="66" t="str">
        <f ca="1">IFERROR(INDEX(PRN!$B$2:$F$1048576,(MATCH('PRN Analysis'!$U$2,PRN!$C$2:$C$1048576,0)+$T113-1),MATCH(AB$4,PRN!$B$2:$F$2,0)),"")</f>
        <v/>
      </c>
    </row>
    <row r="114" spans="5:28" ht="15.75" x14ac:dyDescent="0.25">
      <c r="E114" s="65" t="str">
        <f ca="1">IF(E113&lt;COUNTIF(PRN!C$3:C$999998,F$2),(E113+1),"")</f>
        <v/>
      </c>
      <c r="F114" s="66" t="str">
        <f ca="1">IFERROR(INDEX(PRN!$B$2:$F$1048576,(MATCH('PRN Analysis'!$F$2,PRN!$C$2:$C$1048576,0)+$E114-1),MATCH(F$4,PRN!$B$2:$F$2,0)),"")</f>
        <v/>
      </c>
      <c r="G114" s="66" t="str">
        <f ca="1">IFERROR(INDEX(PRN!$B$2:$F$1048576,(MATCH('PRN Analysis'!$F$2,PRN!$C$2:$C$1048576,0)+$E114-1),MATCH(G$4,PRN!$B$2:$F$2,0)),"")</f>
        <v/>
      </c>
      <c r="H114" s="67" t="str">
        <f ca="1">IFERROR(INDEX(PRN!$B$2:$F$1048576,(MATCH('PRN Analysis'!$F$2,PRN!$C$2:$C$1048576,0)+$E114-1),MATCH(H$4,PRN!$B$2:$F$2,0)),"")</f>
        <v/>
      </c>
      <c r="J114" s="65" t="str">
        <f ca="1">IF(J113&lt;COUNTIF(PRN!C$3:C$999998,K$2),(J113+1),"")</f>
        <v/>
      </c>
      <c r="K114" s="66" t="str">
        <f ca="1">IFERROR(INDEX(PRN!$B$2:$F$1048576,(MATCH('PRN Analysis'!$K$2,PRN!$C$2:$C$1048576,0)+$J114-1),MATCH(K$4,PRN!$B$2:$F$2,0)),"")</f>
        <v/>
      </c>
      <c r="L114" s="66" t="str">
        <f ca="1">IFERROR(INDEX(PRN!$B$2:$F$1048576,(MATCH('PRN Analysis'!$K$2,PRN!$C$2:$C$1048576,0)+$J114-1),MATCH(L$4,PRN!$B$2:$F$2,0)),"")</f>
        <v/>
      </c>
      <c r="M114" s="67" t="str">
        <f ca="1">IFERROR(INDEX(PRN!$B$2:$F$1048576,(MATCH('PRN Analysis'!$K$2,PRN!$C$2:$C$1048576,0)+$J114-1),MATCH(M$4,PRN!$B$2:$F$2,0)),"")</f>
        <v/>
      </c>
      <c r="O114" s="65" t="str">
        <f ca="1">IF(O113&lt;COUNTIF(PRN!C$3:C$999998,P$2),(O113+1),"")</f>
        <v/>
      </c>
      <c r="P114" s="66" t="str">
        <f ca="1">IFERROR(INDEX(PRN!$B$2:$F$1048576,(MATCH('PRN Analysis'!$P$2,PRN!$C$2:$C$1048576,0)+$O114-1),MATCH(P$4,PRN!$B$2:$F$2,0)),"")</f>
        <v/>
      </c>
      <c r="Q114" s="66" t="str">
        <f ca="1">IFERROR(INDEX(PRN!$B$2:$F$1048576,(MATCH('PRN Analysis'!$P$2,PRN!$C$2:$C$1048576,0)+$O114-1),MATCH(Q$4,PRN!$B$2:$F$2,0)),"")</f>
        <v/>
      </c>
      <c r="R114" s="67" t="str">
        <f ca="1">IFERROR(INDEX(PRN!$B$2:$F$1048576,(MATCH('PRN Analysis'!$P$2,PRN!$C$2:$C$1048576,0)+$O114-1),MATCH(R$4,PRN!$B$2:$F$2,0)),"")</f>
        <v/>
      </c>
      <c r="T114" s="65" t="str">
        <f ca="1">IF(T113&lt;COUNTIF(PRN!M$3:M$999998,U$2),(T113+1),"")</f>
        <v/>
      </c>
      <c r="U114" s="66" t="str">
        <f ca="1">IFERROR(INDEX(PRN!$B$2:$F$1048576,(MATCH('PRN Analysis'!$U$2,PRN!$C$2:$C$1048576,0)+$T114-1),MATCH(U$4,PRN!$B$2:$F$2,0)),"")</f>
        <v/>
      </c>
      <c r="V114" s="66" t="str">
        <f ca="1">IFERROR(INDEX(PRN!$B$2:$F$1048576,(MATCH('PRN Analysis'!$U$2,PRN!$C$2:$C$1048576,0)+$T114-1),MATCH(V$4,PRN!$B$2:$F$2,0)),"")</f>
        <v/>
      </c>
      <c r="W114" s="66" t="str">
        <f ca="1">IFERROR(INDEX(PRN!$B$2:$F$1048576,(MATCH('PRN Analysis'!$U$2,PRN!$C$2:$C$1048576,0)+$T114-1),MATCH(W$4,PRN!$B$2:$F$2,0)),"")</f>
        <v/>
      </c>
      <c r="Y114" s="65" t="str">
        <f ca="1">IF(Y113&lt;COUNTIF(PRN!R$3:R$999998,Z$2),(Y113+1),"")</f>
        <v/>
      </c>
      <c r="Z114" s="66" t="str">
        <f ca="1">IFERROR(INDEX(PRN!$B$2:$F$1048576,(MATCH('PRN Analysis'!$U$2,PRN!$C$2:$C$1048576,0)+$T114-1),MATCH(Z$4,PRN!$B$2:$F$2,0)),"")</f>
        <v/>
      </c>
      <c r="AA114" s="66" t="str">
        <f ca="1">IFERROR(INDEX(PRN!$B$2:$F$1048576,(MATCH('PRN Analysis'!$U$2,PRN!$C$2:$C$1048576,0)+$T114-1),MATCH(AA$4,PRN!$B$2:$F$2,0)),"")</f>
        <v/>
      </c>
      <c r="AB114" s="66" t="str">
        <f ca="1">IFERROR(INDEX(PRN!$B$2:$F$1048576,(MATCH('PRN Analysis'!$U$2,PRN!$C$2:$C$1048576,0)+$T114-1),MATCH(AB$4,PRN!$B$2:$F$2,0)),"")</f>
        <v/>
      </c>
    </row>
    <row r="115" spans="5:28" ht="15.75" x14ac:dyDescent="0.25">
      <c r="E115" s="65" t="str">
        <f ca="1">IF(E114&lt;COUNTIF(PRN!C$3:C$999998,F$2),(E114+1),"")</f>
        <v/>
      </c>
      <c r="F115" s="66" t="str">
        <f ca="1">IFERROR(INDEX(PRN!$B$2:$F$1048576,(MATCH('PRN Analysis'!$F$2,PRN!$C$2:$C$1048576,0)+$E115-1),MATCH(F$4,PRN!$B$2:$F$2,0)),"")</f>
        <v/>
      </c>
      <c r="G115" s="66" t="str">
        <f ca="1">IFERROR(INDEX(PRN!$B$2:$F$1048576,(MATCH('PRN Analysis'!$F$2,PRN!$C$2:$C$1048576,0)+$E115-1),MATCH(G$4,PRN!$B$2:$F$2,0)),"")</f>
        <v/>
      </c>
      <c r="H115" s="67" t="str">
        <f ca="1">IFERROR(INDEX(PRN!$B$2:$F$1048576,(MATCH('PRN Analysis'!$F$2,PRN!$C$2:$C$1048576,0)+$E115-1),MATCH(H$4,PRN!$B$2:$F$2,0)),"")</f>
        <v/>
      </c>
      <c r="J115" s="65" t="str">
        <f ca="1">IF(J114&lt;COUNTIF(PRN!C$3:C$999998,K$2),(J114+1),"")</f>
        <v/>
      </c>
      <c r="K115" s="66" t="str">
        <f ca="1">IFERROR(INDEX(PRN!$B$2:$F$1048576,(MATCH('PRN Analysis'!$K$2,PRN!$C$2:$C$1048576,0)+$J115-1),MATCH(K$4,PRN!$B$2:$F$2,0)),"")</f>
        <v/>
      </c>
      <c r="L115" s="66" t="str">
        <f ca="1">IFERROR(INDEX(PRN!$B$2:$F$1048576,(MATCH('PRN Analysis'!$K$2,PRN!$C$2:$C$1048576,0)+$J115-1),MATCH(L$4,PRN!$B$2:$F$2,0)),"")</f>
        <v/>
      </c>
      <c r="M115" s="67" t="str">
        <f ca="1">IFERROR(INDEX(PRN!$B$2:$F$1048576,(MATCH('PRN Analysis'!$K$2,PRN!$C$2:$C$1048576,0)+$J115-1),MATCH(M$4,PRN!$B$2:$F$2,0)),"")</f>
        <v/>
      </c>
      <c r="O115" s="65" t="str">
        <f ca="1">IF(O114&lt;COUNTIF(PRN!C$3:C$999998,P$2),(O114+1),"")</f>
        <v/>
      </c>
      <c r="P115" s="66" t="str">
        <f ca="1">IFERROR(INDEX(PRN!$B$2:$F$1048576,(MATCH('PRN Analysis'!$P$2,PRN!$C$2:$C$1048576,0)+$O115-1),MATCH(P$4,PRN!$B$2:$F$2,0)),"")</f>
        <v/>
      </c>
      <c r="Q115" s="66" t="str">
        <f ca="1">IFERROR(INDEX(PRN!$B$2:$F$1048576,(MATCH('PRN Analysis'!$P$2,PRN!$C$2:$C$1048576,0)+$O115-1),MATCH(Q$4,PRN!$B$2:$F$2,0)),"")</f>
        <v/>
      </c>
      <c r="R115" s="67" t="str">
        <f ca="1">IFERROR(INDEX(PRN!$B$2:$F$1048576,(MATCH('PRN Analysis'!$P$2,PRN!$C$2:$C$1048576,0)+$O115-1),MATCH(R$4,PRN!$B$2:$F$2,0)),"")</f>
        <v/>
      </c>
      <c r="T115" s="65" t="str">
        <f ca="1">IF(T114&lt;COUNTIF(PRN!M$3:M$999998,U$2),(T114+1),"")</f>
        <v/>
      </c>
      <c r="U115" s="66" t="str">
        <f ca="1">IFERROR(INDEX(PRN!$B$2:$F$1048576,(MATCH('PRN Analysis'!$U$2,PRN!$C$2:$C$1048576,0)+$T115-1),MATCH(U$4,PRN!$B$2:$F$2,0)),"")</f>
        <v/>
      </c>
      <c r="V115" s="66" t="str">
        <f ca="1">IFERROR(INDEX(PRN!$B$2:$F$1048576,(MATCH('PRN Analysis'!$U$2,PRN!$C$2:$C$1048576,0)+$T115-1),MATCH(V$4,PRN!$B$2:$F$2,0)),"")</f>
        <v/>
      </c>
      <c r="W115" s="66" t="str">
        <f ca="1">IFERROR(INDEX(PRN!$B$2:$F$1048576,(MATCH('PRN Analysis'!$U$2,PRN!$C$2:$C$1048576,0)+$T115-1),MATCH(W$4,PRN!$B$2:$F$2,0)),"")</f>
        <v/>
      </c>
      <c r="Y115" s="65" t="str">
        <f ca="1">IF(Y114&lt;COUNTIF(PRN!R$3:R$999998,Z$2),(Y114+1),"")</f>
        <v/>
      </c>
      <c r="Z115" s="66" t="str">
        <f ca="1">IFERROR(INDEX(PRN!$B$2:$F$1048576,(MATCH('PRN Analysis'!$U$2,PRN!$C$2:$C$1048576,0)+$T115-1),MATCH(Z$4,PRN!$B$2:$F$2,0)),"")</f>
        <v/>
      </c>
      <c r="AA115" s="66" t="str">
        <f ca="1">IFERROR(INDEX(PRN!$B$2:$F$1048576,(MATCH('PRN Analysis'!$U$2,PRN!$C$2:$C$1048576,0)+$T115-1),MATCH(AA$4,PRN!$B$2:$F$2,0)),"")</f>
        <v/>
      </c>
      <c r="AB115" s="66" t="str">
        <f ca="1">IFERROR(INDEX(PRN!$B$2:$F$1048576,(MATCH('PRN Analysis'!$U$2,PRN!$C$2:$C$1048576,0)+$T115-1),MATCH(AB$4,PRN!$B$2:$F$2,0)),"")</f>
        <v/>
      </c>
    </row>
    <row r="116" spans="5:28" ht="15.75" x14ac:dyDescent="0.25">
      <c r="E116" s="65" t="str">
        <f ca="1">IF(E115&lt;COUNTIF(PRN!C$3:C$999998,F$2),(E115+1),"")</f>
        <v/>
      </c>
      <c r="F116" s="66" t="str">
        <f ca="1">IFERROR(INDEX(PRN!$B$2:$F$1048576,(MATCH('PRN Analysis'!$F$2,PRN!$C$2:$C$1048576,0)+$E116-1),MATCH(F$4,PRN!$B$2:$F$2,0)),"")</f>
        <v/>
      </c>
      <c r="G116" s="66" t="str">
        <f ca="1">IFERROR(INDEX(PRN!$B$2:$F$1048576,(MATCH('PRN Analysis'!$F$2,PRN!$C$2:$C$1048576,0)+$E116-1),MATCH(G$4,PRN!$B$2:$F$2,0)),"")</f>
        <v/>
      </c>
      <c r="H116" s="67" t="str">
        <f ca="1">IFERROR(INDEX(PRN!$B$2:$F$1048576,(MATCH('PRN Analysis'!$F$2,PRN!$C$2:$C$1048576,0)+$E116-1),MATCH(H$4,PRN!$B$2:$F$2,0)),"")</f>
        <v/>
      </c>
      <c r="J116" s="65" t="str">
        <f ca="1">IF(J115&lt;COUNTIF(PRN!C$3:C$999998,K$2),(J115+1),"")</f>
        <v/>
      </c>
      <c r="K116" s="66" t="str">
        <f ca="1">IFERROR(INDEX(PRN!$B$2:$F$1048576,(MATCH('PRN Analysis'!$K$2,PRN!$C$2:$C$1048576,0)+$J116-1),MATCH(K$4,PRN!$B$2:$F$2,0)),"")</f>
        <v/>
      </c>
      <c r="L116" s="66" t="str">
        <f ca="1">IFERROR(INDEX(PRN!$B$2:$F$1048576,(MATCH('PRN Analysis'!$K$2,PRN!$C$2:$C$1048576,0)+$J116-1),MATCH(L$4,PRN!$B$2:$F$2,0)),"")</f>
        <v/>
      </c>
      <c r="M116" s="67" t="str">
        <f ca="1">IFERROR(INDEX(PRN!$B$2:$F$1048576,(MATCH('PRN Analysis'!$K$2,PRN!$C$2:$C$1048576,0)+$J116-1),MATCH(M$4,PRN!$B$2:$F$2,0)),"")</f>
        <v/>
      </c>
      <c r="O116" s="65" t="str">
        <f ca="1">IF(O115&lt;COUNTIF(PRN!C$3:C$999998,P$2),(O115+1),"")</f>
        <v/>
      </c>
      <c r="P116" s="66" t="str">
        <f ca="1">IFERROR(INDEX(PRN!$B$2:$F$1048576,(MATCH('PRN Analysis'!$P$2,PRN!$C$2:$C$1048576,0)+$O116-1),MATCH(P$4,PRN!$B$2:$F$2,0)),"")</f>
        <v/>
      </c>
      <c r="Q116" s="66" t="str">
        <f ca="1">IFERROR(INDEX(PRN!$B$2:$F$1048576,(MATCH('PRN Analysis'!$P$2,PRN!$C$2:$C$1048576,0)+$O116-1),MATCH(Q$4,PRN!$B$2:$F$2,0)),"")</f>
        <v/>
      </c>
      <c r="R116" s="67" t="str">
        <f ca="1">IFERROR(INDEX(PRN!$B$2:$F$1048576,(MATCH('PRN Analysis'!$P$2,PRN!$C$2:$C$1048576,0)+$O116-1),MATCH(R$4,PRN!$B$2:$F$2,0)),"")</f>
        <v/>
      </c>
      <c r="T116" s="65" t="str">
        <f ca="1">IF(T115&lt;COUNTIF(PRN!M$3:M$999998,U$2),(T115+1),"")</f>
        <v/>
      </c>
      <c r="U116" s="66" t="str">
        <f ca="1">IFERROR(INDEX(PRN!$B$2:$F$1048576,(MATCH('PRN Analysis'!$U$2,PRN!$C$2:$C$1048576,0)+$T116-1),MATCH(U$4,PRN!$B$2:$F$2,0)),"")</f>
        <v/>
      </c>
      <c r="V116" s="66" t="str">
        <f ca="1">IFERROR(INDEX(PRN!$B$2:$F$1048576,(MATCH('PRN Analysis'!$U$2,PRN!$C$2:$C$1048576,0)+$T116-1),MATCH(V$4,PRN!$B$2:$F$2,0)),"")</f>
        <v/>
      </c>
      <c r="W116" s="66" t="str">
        <f ca="1">IFERROR(INDEX(PRN!$B$2:$F$1048576,(MATCH('PRN Analysis'!$U$2,PRN!$C$2:$C$1048576,0)+$T116-1),MATCH(W$4,PRN!$B$2:$F$2,0)),"")</f>
        <v/>
      </c>
      <c r="Y116" s="65" t="str">
        <f ca="1">IF(Y115&lt;COUNTIF(PRN!R$3:R$999998,Z$2),(Y115+1),"")</f>
        <v/>
      </c>
      <c r="Z116" s="66" t="str">
        <f ca="1">IFERROR(INDEX(PRN!$B$2:$F$1048576,(MATCH('PRN Analysis'!$U$2,PRN!$C$2:$C$1048576,0)+$T116-1),MATCH(Z$4,PRN!$B$2:$F$2,0)),"")</f>
        <v/>
      </c>
      <c r="AA116" s="66" t="str">
        <f ca="1">IFERROR(INDEX(PRN!$B$2:$F$1048576,(MATCH('PRN Analysis'!$U$2,PRN!$C$2:$C$1048576,0)+$T116-1),MATCH(AA$4,PRN!$B$2:$F$2,0)),"")</f>
        <v/>
      </c>
      <c r="AB116" s="66" t="str">
        <f ca="1">IFERROR(INDEX(PRN!$B$2:$F$1048576,(MATCH('PRN Analysis'!$U$2,PRN!$C$2:$C$1048576,0)+$T116-1),MATCH(AB$4,PRN!$B$2:$F$2,0)),"")</f>
        <v/>
      </c>
    </row>
    <row r="117" spans="5:28" ht="15.75" x14ac:dyDescent="0.25">
      <c r="E117" s="65" t="str">
        <f ca="1">IF(E116&lt;COUNTIF(PRN!C$3:C$999998,F$2),(E116+1),"")</f>
        <v/>
      </c>
      <c r="F117" s="66" t="str">
        <f ca="1">IFERROR(INDEX(PRN!$B$2:$F$1048576,(MATCH('PRN Analysis'!$F$2,PRN!$C$2:$C$1048576,0)+$E117-1),MATCH(F$4,PRN!$B$2:$F$2,0)),"")</f>
        <v/>
      </c>
      <c r="G117" s="66" t="str">
        <f ca="1">IFERROR(INDEX(PRN!$B$2:$F$1048576,(MATCH('PRN Analysis'!$F$2,PRN!$C$2:$C$1048576,0)+$E117-1),MATCH(G$4,PRN!$B$2:$F$2,0)),"")</f>
        <v/>
      </c>
      <c r="H117" s="67" t="str">
        <f ca="1">IFERROR(INDEX(PRN!$B$2:$F$1048576,(MATCH('PRN Analysis'!$F$2,PRN!$C$2:$C$1048576,0)+$E117-1),MATCH(H$4,PRN!$B$2:$F$2,0)),"")</f>
        <v/>
      </c>
      <c r="J117" s="65" t="str">
        <f ca="1">IF(J116&lt;COUNTIF(PRN!C$3:C$999998,K$2),(J116+1),"")</f>
        <v/>
      </c>
      <c r="K117" s="66" t="str">
        <f ca="1">IFERROR(INDEX(PRN!$B$2:$F$1048576,(MATCH('PRN Analysis'!$K$2,PRN!$C$2:$C$1048576,0)+$J117-1),MATCH(K$4,PRN!$B$2:$F$2,0)),"")</f>
        <v/>
      </c>
      <c r="L117" s="66" t="str">
        <f ca="1">IFERROR(INDEX(PRN!$B$2:$F$1048576,(MATCH('PRN Analysis'!$K$2,PRN!$C$2:$C$1048576,0)+$J117-1),MATCH(L$4,PRN!$B$2:$F$2,0)),"")</f>
        <v/>
      </c>
      <c r="M117" s="67" t="str">
        <f ca="1">IFERROR(INDEX(PRN!$B$2:$F$1048576,(MATCH('PRN Analysis'!$K$2,PRN!$C$2:$C$1048576,0)+$J117-1),MATCH(M$4,PRN!$B$2:$F$2,0)),"")</f>
        <v/>
      </c>
      <c r="O117" s="65" t="str">
        <f ca="1">IF(O116&lt;COUNTIF(PRN!C$3:C$999998,P$2),(O116+1),"")</f>
        <v/>
      </c>
      <c r="P117" s="66" t="str">
        <f ca="1">IFERROR(INDEX(PRN!$B$2:$F$1048576,(MATCH('PRN Analysis'!$P$2,PRN!$C$2:$C$1048576,0)+$O117-1),MATCH(P$4,PRN!$B$2:$F$2,0)),"")</f>
        <v/>
      </c>
      <c r="Q117" s="66" t="str">
        <f ca="1">IFERROR(INDEX(PRN!$B$2:$F$1048576,(MATCH('PRN Analysis'!$P$2,PRN!$C$2:$C$1048576,0)+$O117-1),MATCH(Q$4,PRN!$B$2:$F$2,0)),"")</f>
        <v/>
      </c>
      <c r="R117" s="67" t="str">
        <f ca="1">IFERROR(INDEX(PRN!$B$2:$F$1048576,(MATCH('PRN Analysis'!$P$2,PRN!$C$2:$C$1048576,0)+$O117-1),MATCH(R$4,PRN!$B$2:$F$2,0)),"")</f>
        <v/>
      </c>
      <c r="T117" s="65" t="str">
        <f ca="1">IF(T116&lt;COUNTIF(PRN!M$3:M$999998,U$2),(T116+1),"")</f>
        <v/>
      </c>
      <c r="U117" s="66" t="str">
        <f ca="1">IFERROR(INDEX(PRN!$B$2:$F$1048576,(MATCH('PRN Analysis'!$U$2,PRN!$C$2:$C$1048576,0)+$T117-1),MATCH(U$4,PRN!$B$2:$F$2,0)),"")</f>
        <v/>
      </c>
      <c r="V117" s="66" t="str">
        <f ca="1">IFERROR(INDEX(PRN!$B$2:$F$1048576,(MATCH('PRN Analysis'!$U$2,PRN!$C$2:$C$1048576,0)+$T117-1),MATCH(V$4,PRN!$B$2:$F$2,0)),"")</f>
        <v/>
      </c>
      <c r="W117" s="66" t="str">
        <f ca="1">IFERROR(INDEX(PRN!$B$2:$F$1048576,(MATCH('PRN Analysis'!$U$2,PRN!$C$2:$C$1048576,0)+$T117-1),MATCH(W$4,PRN!$B$2:$F$2,0)),"")</f>
        <v/>
      </c>
      <c r="Y117" s="65" t="str">
        <f ca="1">IF(Y116&lt;COUNTIF(PRN!R$3:R$999998,Z$2),(Y116+1),"")</f>
        <v/>
      </c>
      <c r="Z117" s="66" t="str">
        <f ca="1">IFERROR(INDEX(PRN!$B$2:$F$1048576,(MATCH('PRN Analysis'!$U$2,PRN!$C$2:$C$1048576,0)+$T117-1),MATCH(Z$4,PRN!$B$2:$F$2,0)),"")</f>
        <v/>
      </c>
      <c r="AA117" s="66" t="str">
        <f ca="1">IFERROR(INDEX(PRN!$B$2:$F$1048576,(MATCH('PRN Analysis'!$U$2,PRN!$C$2:$C$1048576,0)+$T117-1),MATCH(AA$4,PRN!$B$2:$F$2,0)),"")</f>
        <v/>
      </c>
      <c r="AB117" s="66" t="str">
        <f ca="1">IFERROR(INDEX(PRN!$B$2:$F$1048576,(MATCH('PRN Analysis'!$U$2,PRN!$C$2:$C$1048576,0)+$T117-1),MATCH(AB$4,PRN!$B$2:$F$2,0)),"")</f>
        <v/>
      </c>
    </row>
    <row r="118" spans="5:28" ht="15.75" x14ac:dyDescent="0.25">
      <c r="E118" s="65" t="str">
        <f ca="1">IF(E117&lt;COUNTIF(PRN!C$3:C$999998,F$2),(E117+1),"")</f>
        <v/>
      </c>
      <c r="F118" s="66" t="str">
        <f ca="1">IFERROR(INDEX(PRN!$B$2:$F$1048576,(MATCH('PRN Analysis'!$F$2,PRN!$C$2:$C$1048576,0)+$E118-1),MATCH(F$4,PRN!$B$2:$F$2,0)),"")</f>
        <v/>
      </c>
      <c r="G118" s="66" t="str">
        <f ca="1">IFERROR(INDEX(PRN!$B$2:$F$1048576,(MATCH('PRN Analysis'!$F$2,PRN!$C$2:$C$1048576,0)+$E118-1),MATCH(G$4,PRN!$B$2:$F$2,0)),"")</f>
        <v/>
      </c>
      <c r="H118" s="67" t="str">
        <f ca="1">IFERROR(INDEX(PRN!$B$2:$F$1048576,(MATCH('PRN Analysis'!$F$2,PRN!$C$2:$C$1048576,0)+$E118-1),MATCH(H$4,PRN!$B$2:$F$2,0)),"")</f>
        <v/>
      </c>
      <c r="J118" s="65" t="str">
        <f ca="1">IF(J117&lt;COUNTIF(PRN!C$3:C$999998,K$2),(J117+1),"")</f>
        <v/>
      </c>
      <c r="K118" s="66" t="str">
        <f ca="1">IFERROR(INDEX(PRN!$B$2:$F$1048576,(MATCH('PRN Analysis'!$K$2,PRN!$C$2:$C$1048576,0)+$J118-1),MATCH(K$4,PRN!$B$2:$F$2,0)),"")</f>
        <v/>
      </c>
      <c r="L118" s="66" t="str">
        <f ca="1">IFERROR(INDEX(PRN!$B$2:$F$1048576,(MATCH('PRN Analysis'!$K$2,PRN!$C$2:$C$1048576,0)+$J118-1),MATCH(L$4,PRN!$B$2:$F$2,0)),"")</f>
        <v/>
      </c>
      <c r="M118" s="67" t="str">
        <f ca="1">IFERROR(INDEX(PRN!$B$2:$F$1048576,(MATCH('PRN Analysis'!$K$2,PRN!$C$2:$C$1048576,0)+$J118-1),MATCH(M$4,PRN!$B$2:$F$2,0)),"")</f>
        <v/>
      </c>
      <c r="O118" s="65" t="str">
        <f ca="1">IF(O117&lt;COUNTIF(PRN!C$3:C$999998,P$2),(O117+1),"")</f>
        <v/>
      </c>
      <c r="P118" s="66" t="str">
        <f ca="1">IFERROR(INDEX(PRN!$B$2:$F$1048576,(MATCH('PRN Analysis'!$P$2,PRN!$C$2:$C$1048576,0)+$O118-1),MATCH(P$4,PRN!$B$2:$F$2,0)),"")</f>
        <v/>
      </c>
      <c r="Q118" s="66" t="str">
        <f ca="1">IFERROR(INDEX(PRN!$B$2:$F$1048576,(MATCH('PRN Analysis'!$P$2,PRN!$C$2:$C$1048576,0)+$O118-1),MATCH(Q$4,PRN!$B$2:$F$2,0)),"")</f>
        <v/>
      </c>
      <c r="R118" s="67" t="str">
        <f ca="1">IFERROR(INDEX(PRN!$B$2:$F$1048576,(MATCH('PRN Analysis'!$P$2,PRN!$C$2:$C$1048576,0)+$O118-1),MATCH(R$4,PRN!$B$2:$F$2,0)),"")</f>
        <v/>
      </c>
      <c r="T118" s="65" t="str">
        <f ca="1">IF(T117&lt;COUNTIF(PRN!M$3:M$999998,U$2),(T117+1),"")</f>
        <v/>
      </c>
      <c r="U118" s="66" t="str">
        <f ca="1">IFERROR(INDEX(PRN!$B$2:$F$1048576,(MATCH('PRN Analysis'!$U$2,PRN!$C$2:$C$1048576,0)+$T118-1),MATCH(U$4,PRN!$B$2:$F$2,0)),"")</f>
        <v/>
      </c>
      <c r="V118" s="66" t="str">
        <f ca="1">IFERROR(INDEX(PRN!$B$2:$F$1048576,(MATCH('PRN Analysis'!$U$2,PRN!$C$2:$C$1048576,0)+$T118-1),MATCH(V$4,PRN!$B$2:$F$2,0)),"")</f>
        <v/>
      </c>
      <c r="W118" s="66" t="str">
        <f ca="1">IFERROR(INDEX(PRN!$B$2:$F$1048576,(MATCH('PRN Analysis'!$U$2,PRN!$C$2:$C$1048576,0)+$T118-1),MATCH(W$4,PRN!$B$2:$F$2,0)),"")</f>
        <v/>
      </c>
      <c r="Y118" s="65" t="str">
        <f ca="1">IF(Y117&lt;COUNTIF(PRN!R$3:R$999998,Z$2),(Y117+1),"")</f>
        <v/>
      </c>
      <c r="Z118" s="66" t="str">
        <f ca="1">IFERROR(INDEX(PRN!$B$2:$F$1048576,(MATCH('PRN Analysis'!$U$2,PRN!$C$2:$C$1048576,0)+$T118-1),MATCH(Z$4,PRN!$B$2:$F$2,0)),"")</f>
        <v/>
      </c>
      <c r="AA118" s="66" t="str">
        <f ca="1">IFERROR(INDEX(PRN!$B$2:$F$1048576,(MATCH('PRN Analysis'!$U$2,PRN!$C$2:$C$1048576,0)+$T118-1),MATCH(AA$4,PRN!$B$2:$F$2,0)),"")</f>
        <v/>
      </c>
      <c r="AB118" s="66" t="str">
        <f ca="1">IFERROR(INDEX(PRN!$B$2:$F$1048576,(MATCH('PRN Analysis'!$U$2,PRN!$C$2:$C$1048576,0)+$T118-1),MATCH(AB$4,PRN!$B$2:$F$2,0)),"")</f>
        <v/>
      </c>
    </row>
    <row r="119" spans="5:28" ht="15.75" x14ac:dyDescent="0.25">
      <c r="E119" s="65" t="str">
        <f ca="1">IF(E118&lt;COUNTIF(PRN!C$3:C$999998,F$2),(E118+1),"")</f>
        <v/>
      </c>
      <c r="F119" s="66" t="str">
        <f ca="1">IFERROR(INDEX(PRN!$B$2:$F$1048576,(MATCH('PRN Analysis'!$F$2,PRN!$C$2:$C$1048576,0)+$E119-1),MATCH(F$4,PRN!$B$2:$F$2,0)),"")</f>
        <v/>
      </c>
      <c r="G119" s="66" t="str">
        <f ca="1">IFERROR(INDEX(PRN!$B$2:$F$1048576,(MATCH('PRN Analysis'!$F$2,PRN!$C$2:$C$1048576,0)+$E119-1),MATCH(G$4,PRN!$B$2:$F$2,0)),"")</f>
        <v/>
      </c>
      <c r="H119" s="67" t="str">
        <f ca="1">IFERROR(INDEX(PRN!$B$2:$F$1048576,(MATCH('PRN Analysis'!$F$2,PRN!$C$2:$C$1048576,0)+$E119-1),MATCH(H$4,PRN!$B$2:$F$2,0)),"")</f>
        <v/>
      </c>
      <c r="J119" s="65" t="str">
        <f ca="1">IF(J118&lt;COUNTIF(PRN!C$3:C$999998,K$2),(J118+1),"")</f>
        <v/>
      </c>
      <c r="K119" s="66" t="str">
        <f ca="1">IFERROR(INDEX(PRN!$B$2:$F$1048576,(MATCH('PRN Analysis'!$K$2,PRN!$C$2:$C$1048576,0)+$J119-1),MATCH(K$4,PRN!$B$2:$F$2,0)),"")</f>
        <v/>
      </c>
      <c r="L119" s="66" t="str">
        <f ca="1">IFERROR(INDEX(PRN!$B$2:$F$1048576,(MATCH('PRN Analysis'!$K$2,PRN!$C$2:$C$1048576,0)+$J119-1),MATCH(L$4,PRN!$B$2:$F$2,0)),"")</f>
        <v/>
      </c>
      <c r="M119" s="67" t="str">
        <f ca="1">IFERROR(INDEX(PRN!$B$2:$F$1048576,(MATCH('PRN Analysis'!$K$2,PRN!$C$2:$C$1048576,0)+$J119-1),MATCH(M$4,PRN!$B$2:$F$2,0)),"")</f>
        <v/>
      </c>
      <c r="O119" s="65" t="str">
        <f ca="1">IF(O118&lt;COUNTIF(PRN!C$3:C$999998,P$2),(O118+1),"")</f>
        <v/>
      </c>
      <c r="P119" s="66" t="str">
        <f ca="1">IFERROR(INDEX(PRN!$B$2:$F$1048576,(MATCH('PRN Analysis'!$P$2,PRN!$C$2:$C$1048576,0)+$O119-1),MATCH(P$4,PRN!$B$2:$F$2,0)),"")</f>
        <v/>
      </c>
      <c r="Q119" s="66" t="str">
        <f ca="1">IFERROR(INDEX(PRN!$B$2:$F$1048576,(MATCH('PRN Analysis'!$P$2,PRN!$C$2:$C$1048576,0)+$O119-1),MATCH(Q$4,PRN!$B$2:$F$2,0)),"")</f>
        <v/>
      </c>
      <c r="R119" s="67" t="str">
        <f ca="1">IFERROR(INDEX(PRN!$B$2:$F$1048576,(MATCH('PRN Analysis'!$P$2,PRN!$C$2:$C$1048576,0)+$O119-1),MATCH(R$4,PRN!$B$2:$F$2,0)),"")</f>
        <v/>
      </c>
      <c r="T119" s="65" t="str">
        <f ca="1">IF(T118&lt;COUNTIF(PRN!M$3:M$999998,U$2),(T118+1),"")</f>
        <v/>
      </c>
      <c r="U119" s="66" t="str">
        <f ca="1">IFERROR(INDEX(PRN!$B$2:$F$1048576,(MATCH('PRN Analysis'!$U$2,PRN!$C$2:$C$1048576,0)+$T119-1),MATCH(U$4,PRN!$B$2:$F$2,0)),"")</f>
        <v/>
      </c>
      <c r="V119" s="66" t="str">
        <f ca="1">IFERROR(INDEX(PRN!$B$2:$F$1048576,(MATCH('PRN Analysis'!$U$2,PRN!$C$2:$C$1048576,0)+$T119-1),MATCH(V$4,PRN!$B$2:$F$2,0)),"")</f>
        <v/>
      </c>
      <c r="W119" s="66" t="str">
        <f ca="1">IFERROR(INDEX(PRN!$B$2:$F$1048576,(MATCH('PRN Analysis'!$U$2,PRN!$C$2:$C$1048576,0)+$T119-1),MATCH(W$4,PRN!$B$2:$F$2,0)),"")</f>
        <v/>
      </c>
      <c r="Y119" s="65" t="str">
        <f ca="1">IF(Y118&lt;COUNTIF(PRN!R$3:R$999998,Z$2),(Y118+1),"")</f>
        <v/>
      </c>
      <c r="Z119" s="66" t="str">
        <f ca="1">IFERROR(INDEX(PRN!$B$2:$F$1048576,(MATCH('PRN Analysis'!$U$2,PRN!$C$2:$C$1048576,0)+$T119-1),MATCH(Z$4,PRN!$B$2:$F$2,0)),"")</f>
        <v/>
      </c>
      <c r="AA119" s="66" t="str">
        <f ca="1">IFERROR(INDEX(PRN!$B$2:$F$1048576,(MATCH('PRN Analysis'!$U$2,PRN!$C$2:$C$1048576,0)+$T119-1),MATCH(AA$4,PRN!$B$2:$F$2,0)),"")</f>
        <v/>
      </c>
      <c r="AB119" s="66" t="str">
        <f ca="1">IFERROR(INDEX(PRN!$B$2:$F$1048576,(MATCH('PRN Analysis'!$U$2,PRN!$C$2:$C$1048576,0)+$T119-1),MATCH(AB$4,PRN!$B$2:$F$2,0)),"")</f>
        <v/>
      </c>
    </row>
    <row r="120" spans="5:28" ht="15.75" x14ac:dyDescent="0.25">
      <c r="E120" s="65" t="str">
        <f ca="1">IF(E119&lt;COUNTIF(PRN!C$3:C$999998,F$2),(E119+1),"")</f>
        <v/>
      </c>
      <c r="F120" s="66" t="str">
        <f ca="1">IFERROR(INDEX(PRN!$B$2:$F$1048576,(MATCH('PRN Analysis'!$F$2,PRN!$C$2:$C$1048576,0)+$E120-1),MATCH(F$4,PRN!$B$2:$F$2,0)),"")</f>
        <v/>
      </c>
      <c r="G120" s="66" t="str">
        <f ca="1">IFERROR(INDEX(PRN!$B$2:$F$1048576,(MATCH('PRN Analysis'!$F$2,PRN!$C$2:$C$1048576,0)+$E120-1),MATCH(G$4,PRN!$B$2:$F$2,0)),"")</f>
        <v/>
      </c>
      <c r="H120" s="67" t="str">
        <f ca="1">IFERROR(INDEX(PRN!$B$2:$F$1048576,(MATCH('PRN Analysis'!$F$2,PRN!$C$2:$C$1048576,0)+$E120-1),MATCH(H$4,PRN!$B$2:$F$2,0)),"")</f>
        <v/>
      </c>
      <c r="J120" s="65" t="str">
        <f ca="1">IF(J119&lt;COUNTIF(PRN!C$3:C$999998,K$2),(J119+1),"")</f>
        <v/>
      </c>
      <c r="K120" s="66" t="str">
        <f ca="1">IFERROR(INDEX(PRN!$B$2:$F$1048576,(MATCH('PRN Analysis'!$K$2,PRN!$C$2:$C$1048576,0)+$J120-1),MATCH(K$4,PRN!$B$2:$F$2,0)),"")</f>
        <v/>
      </c>
      <c r="L120" s="66" t="str">
        <f ca="1">IFERROR(INDEX(PRN!$B$2:$F$1048576,(MATCH('PRN Analysis'!$K$2,PRN!$C$2:$C$1048576,0)+$J120-1),MATCH(L$4,PRN!$B$2:$F$2,0)),"")</f>
        <v/>
      </c>
      <c r="M120" s="67" t="str">
        <f ca="1">IFERROR(INDEX(PRN!$B$2:$F$1048576,(MATCH('PRN Analysis'!$K$2,PRN!$C$2:$C$1048576,0)+$J120-1),MATCH(M$4,PRN!$B$2:$F$2,0)),"")</f>
        <v/>
      </c>
      <c r="O120" s="65" t="str">
        <f ca="1">IF(O119&lt;COUNTIF(PRN!C$3:C$999998,P$2),(O119+1),"")</f>
        <v/>
      </c>
      <c r="P120" s="66" t="str">
        <f ca="1">IFERROR(INDEX(PRN!$B$2:$F$1048576,(MATCH('PRN Analysis'!$P$2,PRN!$C$2:$C$1048576,0)+$O120-1),MATCH(P$4,PRN!$B$2:$F$2,0)),"")</f>
        <v/>
      </c>
      <c r="Q120" s="66" t="str">
        <f ca="1">IFERROR(INDEX(PRN!$B$2:$F$1048576,(MATCH('PRN Analysis'!$P$2,PRN!$C$2:$C$1048576,0)+$O120-1),MATCH(Q$4,PRN!$B$2:$F$2,0)),"")</f>
        <v/>
      </c>
      <c r="R120" s="67" t="str">
        <f ca="1">IFERROR(INDEX(PRN!$B$2:$F$1048576,(MATCH('PRN Analysis'!$P$2,PRN!$C$2:$C$1048576,0)+$O120-1),MATCH(R$4,PRN!$B$2:$F$2,0)),"")</f>
        <v/>
      </c>
      <c r="T120" s="65" t="str">
        <f ca="1">IF(T119&lt;COUNTIF(PRN!M$3:M$999998,U$2),(T119+1),"")</f>
        <v/>
      </c>
      <c r="U120" s="66" t="str">
        <f ca="1">IFERROR(INDEX(PRN!$B$2:$F$1048576,(MATCH('PRN Analysis'!$U$2,PRN!$C$2:$C$1048576,0)+$T120-1),MATCH(U$4,PRN!$B$2:$F$2,0)),"")</f>
        <v/>
      </c>
      <c r="V120" s="66" t="str">
        <f ca="1">IFERROR(INDEX(PRN!$B$2:$F$1048576,(MATCH('PRN Analysis'!$U$2,PRN!$C$2:$C$1048576,0)+$T120-1),MATCH(V$4,PRN!$B$2:$F$2,0)),"")</f>
        <v/>
      </c>
      <c r="W120" s="66" t="str">
        <f ca="1">IFERROR(INDEX(PRN!$B$2:$F$1048576,(MATCH('PRN Analysis'!$U$2,PRN!$C$2:$C$1048576,0)+$T120-1),MATCH(W$4,PRN!$B$2:$F$2,0)),"")</f>
        <v/>
      </c>
      <c r="Y120" s="65" t="str">
        <f ca="1">IF(Y119&lt;COUNTIF(PRN!R$3:R$999998,Z$2),(Y119+1),"")</f>
        <v/>
      </c>
      <c r="Z120" s="66" t="str">
        <f ca="1">IFERROR(INDEX(PRN!$B$2:$F$1048576,(MATCH('PRN Analysis'!$U$2,PRN!$C$2:$C$1048576,0)+$T120-1),MATCH(Z$4,PRN!$B$2:$F$2,0)),"")</f>
        <v/>
      </c>
      <c r="AA120" s="66" t="str">
        <f ca="1">IFERROR(INDEX(PRN!$B$2:$F$1048576,(MATCH('PRN Analysis'!$U$2,PRN!$C$2:$C$1048576,0)+$T120-1),MATCH(AA$4,PRN!$B$2:$F$2,0)),"")</f>
        <v/>
      </c>
      <c r="AB120" s="66" t="str">
        <f ca="1">IFERROR(INDEX(PRN!$B$2:$F$1048576,(MATCH('PRN Analysis'!$U$2,PRN!$C$2:$C$1048576,0)+$T120-1),MATCH(AB$4,PRN!$B$2:$F$2,0)),"")</f>
        <v/>
      </c>
    </row>
    <row r="121" spans="5:28" ht="15.75" x14ac:dyDescent="0.25">
      <c r="E121" s="65" t="str">
        <f ca="1">IF(E120&lt;COUNTIF(PRN!C$3:C$999998,F$2),(E120+1),"")</f>
        <v/>
      </c>
      <c r="F121" s="66" t="str">
        <f ca="1">IFERROR(INDEX(PRN!$B$2:$F$1048576,(MATCH('PRN Analysis'!$F$2,PRN!$C$2:$C$1048576,0)+$E121-1),MATCH(F$4,PRN!$B$2:$F$2,0)),"")</f>
        <v/>
      </c>
      <c r="G121" s="66" t="str">
        <f ca="1">IFERROR(INDEX(PRN!$B$2:$F$1048576,(MATCH('PRN Analysis'!$F$2,PRN!$C$2:$C$1048576,0)+$E121-1),MATCH(G$4,PRN!$B$2:$F$2,0)),"")</f>
        <v/>
      </c>
      <c r="H121" s="67" t="str">
        <f ca="1">IFERROR(INDEX(PRN!$B$2:$F$1048576,(MATCH('PRN Analysis'!$F$2,PRN!$C$2:$C$1048576,0)+$E121-1),MATCH(H$4,PRN!$B$2:$F$2,0)),"")</f>
        <v/>
      </c>
      <c r="J121" s="65" t="str">
        <f ca="1">IF(J120&lt;COUNTIF(PRN!C$3:C$999998,K$2),(J120+1),"")</f>
        <v/>
      </c>
      <c r="K121" s="66" t="str">
        <f ca="1">IFERROR(INDEX(PRN!$B$2:$F$1048576,(MATCH('PRN Analysis'!$K$2,PRN!$C$2:$C$1048576,0)+$J121-1),MATCH(K$4,PRN!$B$2:$F$2,0)),"")</f>
        <v/>
      </c>
      <c r="L121" s="66" t="str">
        <f ca="1">IFERROR(INDEX(PRN!$B$2:$F$1048576,(MATCH('PRN Analysis'!$K$2,PRN!$C$2:$C$1048576,0)+$J121-1),MATCH(L$4,PRN!$B$2:$F$2,0)),"")</f>
        <v/>
      </c>
      <c r="M121" s="67" t="str">
        <f ca="1">IFERROR(INDEX(PRN!$B$2:$F$1048576,(MATCH('PRN Analysis'!$K$2,PRN!$C$2:$C$1048576,0)+$J121-1),MATCH(M$4,PRN!$B$2:$F$2,0)),"")</f>
        <v/>
      </c>
      <c r="O121" s="65" t="str">
        <f ca="1">IF(O120&lt;COUNTIF(PRN!C$3:C$999998,P$2),(O120+1),"")</f>
        <v/>
      </c>
      <c r="P121" s="66" t="str">
        <f ca="1">IFERROR(INDEX(PRN!$B$2:$F$1048576,(MATCH('PRN Analysis'!$P$2,PRN!$C$2:$C$1048576,0)+$O121-1),MATCH(P$4,PRN!$B$2:$F$2,0)),"")</f>
        <v/>
      </c>
      <c r="Q121" s="66" t="str">
        <f ca="1">IFERROR(INDEX(PRN!$B$2:$F$1048576,(MATCH('PRN Analysis'!$P$2,PRN!$C$2:$C$1048576,0)+$O121-1),MATCH(Q$4,PRN!$B$2:$F$2,0)),"")</f>
        <v/>
      </c>
      <c r="R121" s="67" t="str">
        <f ca="1">IFERROR(INDEX(PRN!$B$2:$F$1048576,(MATCH('PRN Analysis'!$P$2,PRN!$C$2:$C$1048576,0)+$O121-1),MATCH(R$4,PRN!$B$2:$F$2,0)),"")</f>
        <v/>
      </c>
      <c r="T121" s="65" t="str">
        <f ca="1">IF(T120&lt;COUNTIF(PRN!M$3:M$999998,U$2),(T120+1),"")</f>
        <v/>
      </c>
      <c r="U121" s="66" t="str">
        <f ca="1">IFERROR(INDEX(PRN!$B$2:$F$1048576,(MATCH('PRN Analysis'!$U$2,PRN!$C$2:$C$1048576,0)+$T121-1),MATCH(U$4,PRN!$B$2:$F$2,0)),"")</f>
        <v/>
      </c>
      <c r="V121" s="66" t="str">
        <f ca="1">IFERROR(INDEX(PRN!$B$2:$F$1048576,(MATCH('PRN Analysis'!$U$2,PRN!$C$2:$C$1048576,0)+$T121-1),MATCH(V$4,PRN!$B$2:$F$2,0)),"")</f>
        <v/>
      </c>
      <c r="W121" s="66" t="str">
        <f ca="1">IFERROR(INDEX(PRN!$B$2:$F$1048576,(MATCH('PRN Analysis'!$U$2,PRN!$C$2:$C$1048576,0)+$T121-1),MATCH(W$4,PRN!$B$2:$F$2,0)),"")</f>
        <v/>
      </c>
      <c r="Y121" s="65" t="str">
        <f ca="1">IF(Y120&lt;COUNTIF(PRN!R$3:R$999998,Z$2),(Y120+1),"")</f>
        <v/>
      </c>
      <c r="Z121" s="66" t="str">
        <f ca="1">IFERROR(INDEX(PRN!$B$2:$F$1048576,(MATCH('PRN Analysis'!$U$2,PRN!$C$2:$C$1048576,0)+$T121-1),MATCH(Z$4,PRN!$B$2:$F$2,0)),"")</f>
        <v/>
      </c>
      <c r="AA121" s="66" t="str">
        <f ca="1">IFERROR(INDEX(PRN!$B$2:$F$1048576,(MATCH('PRN Analysis'!$U$2,PRN!$C$2:$C$1048576,0)+$T121-1),MATCH(AA$4,PRN!$B$2:$F$2,0)),"")</f>
        <v/>
      </c>
      <c r="AB121" s="66" t="str">
        <f ca="1">IFERROR(INDEX(PRN!$B$2:$F$1048576,(MATCH('PRN Analysis'!$U$2,PRN!$C$2:$C$1048576,0)+$T121-1),MATCH(AB$4,PRN!$B$2:$F$2,0)),"")</f>
        <v/>
      </c>
    </row>
    <row r="122" spans="5:28" ht="15.75" x14ac:dyDescent="0.25">
      <c r="E122" s="65" t="str">
        <f ca="1">IF(E121&lt;COUNTIF(PRN!C$3:C$999998,F$2),(E121+1),"")</f>
        <v/>
      </c>
      <c r="F122" s="66" t="str">
        <f ca="1">IFERROR(INDEX(PRN!$B$2:$F$1048576,(MATCH('PRN Analysis'!$F$2,PRN!$C$2:$C$1048576,0)+$E122-1),MATCH(F$4,PRN!$B$2:$F$2,0)),"")</f>
        <v/>
      </c>
      <c r="G122" s="66" t="str">
        <f ca="1">IFERROR(INDEX(PRN!$B$2:$F$1048576,(MATCH('PRN Analysis'!$F$2,PRN!$C$2:$C$1048576,0)+$E122-1),MATCH(G$4,PRN!$B$2:$F$2,0)),"")</f>
        <v/>
      </c>
      <c r="H122" s="67" t="str">
        <f ca="1">IFERROR(INDEX(PRN!$B$2:$F$1048576,(MATCH('PRN Analysis'!$F$2,PRN!$C$2:$C$1048576,0)+$E122-1),MATCH(H$4,PRN!$B$2:$F$2,0)),"")</f>
        <v/>
      </c>
      <c r="J122" s="65" t="str">
        <f ca="1">IF(J121&lt;COUNTIF(PRN!C$3:C$999998,K$2),(J121+1),"")</f>
        <v/>
      </c>
      <c r="K122" s="66" t="str">
        <f ca="1">IFERROR(INDEX(PRN!$B$2:$F$1048576,(MATCH('PRN Analysis'!$K$2,PRN!$C$2:$C$1048576,0)+$J122-1),MATCH(K$4,PRN!$B$2:$F$2,0)),"")</f>
        <v/>
      </c>
      <c r="L122" s="66" t="str">
        <f ca="1">IFERROR(INDEX(PRN!$B$2:$F$1048576,(MATCH('PRN Analysis'!$K$2,PRN!$C$2:$C$1048576,0)+$J122-1),MATCH(L$4,PRN!$B$2:$F$2,0)),"")</f>
        <v/>
      </c>
      <c r="M122" s="67" t="str">
        <f ca="1">IFERROR(INDEX(PRN!$B$2:$F$1048576,(MATCH('PRN Analysis'!$K$2,PRN!$C$2:$C$1048576,0)+$J122-1),MATCH(M$4,PRN!$B$2:$F$2,0)),"")</f>
        <v/>
      </c>
      <c r="O122" s="65" t="str">
        <f ca="1">IF(O121&lt;COUNTIF(PRN!C$3:C$999998,P$2),(O121+1),"")</f>
        <v/>
      </c>
      <c r="P122" s="66" t="str">
        <f ca="1">IFERROR(INDEX(PRN!$B$2:$F$1048576,(MATCH('PRN Analysis'!$P$2,PRN!$C$2:$C$1048576,0)+$O122-1),MATCH(P$4,PRN!$B$2:$F$2,0)),"")</f>
        <v/>
      </c>
      <c r="Q122" s="66" t="str">
        <f ca="1">IFERROR(INDEX(PRN!$B$2:$F$1048576,(MATCH('PRN Analysis'!$P$2,PRN!$C$2:$C$1048576,0)+$O122-1),MATCH(Q$4,PRN!$B$2:$F$2,0)),"")</f>
        <v/>
      </c>
      <c r="R122" s="67" t="str">
        <f ca="1">IFERROR(INDEX(PRN!$B$2:$F$1048576,(MATCH('PRN Analysis'!$P$2,PRN!$C$2:$C$1048576,0)+$O122-1),MATCH(R$4,PRN!$B$2:$F$2,0)),"")</f>
        <v/>
      </c>
      <c r="T122" s="65" t="str">
        <f ca="1">IF(T121&lt;COUNTIF(PRN!M$3:M$999998,U$2),(T121+1),"")</f>
        <v/>
      </c>
      <c r="U122" s="66" t="str">
        <f ca="1">IFERROR(INDEX(PRN!$B$2:$F$1048576,(MATCH('PRN Analysis'!$U$2,PRN!$C$2:$C$1048576,0)+$T122-1),MATCH(U$4,PRN!$B$2:$F$2,0)),"")</f>
        <v/>
      </c>
      <c r="V122" s="66" t="str">
        <f ca="1">IFERROR(INDEX(PRN!$B$2:$F$1048576,(MATCH('PRN Analysis'!$U$2,PRN!$C$2:$C$1048576,0)+$T122-1),MATCH(V$4,PRN!$B$2:$F$2,0)),"")</f>
        <v/>
      </c>
      <c r="W122" s="66" t="str">
        <f ca="1">IFERROR(INDEX(PRN!$B$2:$F$1048576,(MATCH('PRN Analysis'!$U$2,PRN!$C$2:$C$1048576,0)+$T122-1),MATCH(W$4,PRN!$B$2:$F$2,0)),"")</f>
        <v/>
      </c>
      <c r="Y122" s="65" t="str">
        <f ca="1">IF(Y121&lt;COUNTIF(PRN!R$3:R$999998,Z$2),(Y121+1),"")</f>
        <v/>
      </c>
      <c r="Z122" s="66" t="str">
        <f ca="1">IFERROR(INDEX(PRN!$B$2:$F$1048576,(MATCH('PRN Analysis'!$U$2,PRN!$C$2:$C$1048576,0)+$T122-1),MATCH(Z$4,PRN!$B$2:$F$2,0)),"")</f>
        <v/>
      </c>
      <c r="AA122" s="66" t="str">
        <f ca="1">IFERROR(INDEX(PRN!$B$2:$F$1048576,(MATCH('PRN Analysis'!$U$2,PRN!$C$2:$C$1048576,0)+$T122-1),MATCH(AA$4,PRN!$B$2:$F$2,0)),"")</f>
        <v/>
      </c>
      <c r="AB122" s="66" t="str">
        <f ca="1">IFERROR(INDEX(PRN!$B$2:$F$1048576,(MATCH('PRN Analysis'!$U$2,PRN!$C$2:$C$1048576,0)+$T122-1),MATCH(AB$4,PRN!$B$2:$F$2,0)),"")</f>
        <v/>
      </c>
    </row>
    <row r="123" spans="5:28" ht="15.75" x14ac:dyDescent="0.25">
      <c r="E123" s="65" t="str">
        <f ca="1">IF(E122&lt;COUNTIF(PRN!C$3:C$999998,F$2),(E122+1),"")</f>
        <v/>
      </c>
      <c r="F123" s="66" t="str">
        <f ca="1">IFERROR(INDEX(PRN!$B$2:$F$1048576,(MATCH('PRN Analysis'!$F$2,PRN!$C$2:$C$1048576,0)+$E123-1),MATCH(F$4,PRN!$B$2:$F$2,0)),"")</f>
        <v/>
      </c>
      <c r="G123" s="66" t="str">
        <f ca="1">IFERROR(INDEX(PRN!$B$2:$F$1048576,(MATCH('PRN Analysis'!$F$2,PRN!$C$2:$C$1048576,0)+$E123-1),MATCH(G$4,PRN!$B$2:$F$2,0)),"")</f>
        <v/>
      </c>
      <c r="H123" s="67" t="str">
        <f ca="1">IFERROR(INDEX(PRN!$B$2:$F$1048576,(MATCH('PRN Analysis'!$F$2,PRN!$C$2:$C$1048576,0)+$E123-1),MATCH(H$4,PRN!$B$2:$F$2,0)),"")</f>
        <v/>
      </c>
      <c r="J123" s="65" t="str">
        <f ca="1">IF(J122&lt;COUNTIF(PRN!C$3:C$999998,K$2),(J122+1),"")</f>
        <v/>
      </c>
      <c r="K123" s="66" t="str">
        <f ca="1">IFERROR(INDEX(PRN!$B$2:$F$1048576,(MATCH('PRN Analysis'!$K$2,PRN!$C$2:$C$1048576,0)+$J123-1),MATCH(K$4,PRN!$B$2:$F$2,0)),"")</f>
        <v/>
      </c>
      <c r="L123" s="66" t="str">
        <f ca="1">IFERROR(INDEX(PRN!$B$2:$F$1048576,(MATCH('PRN Analysis'!$K$2,PRN!$C$2:$C$1048576,0)+$J123-1),MATCH(L$4,PRN!$B$2:$F$2,0)),"")</f>
        <v/>
      </c>
      <c r="M123" s="67" t="str">
        <f ca="1">IFERROR(INDEX(PRN!$B$2:$F$1048576,(MATCH('PRN Analysis'!$K$2,PRN!$C$2:$C$1048576,0)+$J123-1),MATCH(M$4,PRN!$B$2:$F$2,0)),"")</f>
        <v/>
      </c>
      <c r="O123" s="65" t="str">
        <f ca="1">IF(O122&lt;COUNTIF(PRN!C$3:C$999998,P$2),(O122+1),"")</f>
        <v/>
      </c>
      <c r="P123" s="66" t="str">
        <f ca="1">IFERROR(INDEX(PRN!$B$2:$F$1048576,(MATCH('PRN Analysis'!$P$2,PRN!$C$2:$C$1048576,0)+$O123-1),MATCH(P$4,PRN!$B$2:$F$2,0)),"")</f>
        <v/>
      </c>
      <c r="Q123" s="66" t="str">
        <f ca="1">IFERROR(INDEX(PRN!$B$2:$F$1048576,(MATCH('PRN Analysis'!$P$2,PRN!$C$2:$C$1048576,0)+$O123-1),MATCH(Q$4,PRN!$B$2:$F$2,0)),"")</f>
        <v/>
      </c>
      <c r="R123" s="67" t="str">
        <f ca="1">IFERROR(INDEX(PRN!$B$2:$F$1048576,(MATCH('PRN Analysis'!$P$2,PRN!$C$2:$C$1048576,0)+$O123-1),MATCH(R$4,PRN!$B$2:$F$2,0)),"")</f>
        <v/>
      </c>
      <c r="T123" s="65" t="str">
        <f ca="1">IF(T122&lt;COUNTIF(PRN!M$3:M$999998,U$2),(T122+1),"")</f>
        <v/>
      </c>
      <c r="U123" s="66" t="str">
        <f ca="1">IFERROR(INDEX(PRN!$B$2:$F$1048576,(MATCH('PRN Analysis'!$U$2,PRN!$C$2:$C$1048576,0)+$T123-1),MATCH(U$4,PRN!$B$2:$F$2,0)),"")</f>
        <v/>
      </c>
      <c r="V123" s="66" t="str">
        <f ca="1">IFERROR(INDEX(PRN!$B$2:$F$1048576,(MATCH('PRN Analysis'!$U$2,PRN!$C$2:$C$1048576,0)+$T123-1),MATCH(V$4,PRN!$B$2:$F$2,0)),"")</f>
        <v/>
      </c>
      <c r="W123" s="66" t="str">
        <f ca="1">IFERROR(INDEX(PRN!$B$2:$F$1048576,(MATCH('PRN Analysis'!$U$2,PRN!$C$2:$C$1048576,0)+$T123-1),MATCH(W$4,PRN!$B$2:$F$2,0)),"")</f>
        <v/>
      </c>
      <c r="Y123" s="65" t="str">
        <f ca="1">IF(Y122&lt;COUNTIF(PRN!R$3:R$999998,Z$2),(Y122+1),"")</f>
        <v/>
      </c>
      <c r="Z123" s="66" t="str">
        <f ca="1">IFERROR(INDEX(PRN!$B$2:$F$1048576,(MATCH('PRN Analysis'!$U$2,PRN!$C$2:$C$1048576,0)+$T123-1),MATCH(Z$4,PRN!$B$2:$F$2,0)),"")</f>
        <v/>
      </c>
      <c r="AA123" s="66" t="str">
        <f ca="1">IFERROR(INDEX(PRN!$B$2:$F$1048576,(MATCH('PRN Analysis'!$U$2,PRN!$C$2:$C$1048576,0)+$T123-1),MATCH(AA$4,PRN!$B$2:$F$2,0)),"")</f>
        <v/>
      </c>
      <c r="AB123" s="66" t="str">
        <f ca="1">IFERROR(INDEX(PRN!$B$2:$F$1048576,(MATCH('PRN Analysis'!$U$2,PRN!$C$2:$C$1048576,0)+$T123-1),MATCH(AB$4,PRN!$B$2:$F$2,0)),"")</f>
        <v/>
      </c>
    </row>
    <row r="124" spans="5:28" ht="15.75" x14ac:dyDescent="0.25">
      <c r="E124" s="65" t="str">
        <f ca="1">IF(E123&lt;COUNTIF(PRN!C$3:C$999998,F$2),(E123+1),"")</f>
        <v/>
      </c>
      <c r="F124" s="66" t="str">
        <f ca="1">IFERROR(INDEX(PRN!$B$2:$F$1048576,(MATCH('PRN Analysis'!$F$2,PRN!$C$2:$C$1048576,0)+$E124-1),MATCH(F$4,PRN!$B$2:$F$2,0)),"")</f>
        <v/>
      </c>
      <c r="G124" s="66" t="str">
        <f ca="1">IFERROR(INDEX(PRN!$B$2:$F$1048576,(MATCH('PRN Analysis'!$F$2,PRN!$C$2:$C$1048576,0)+$E124-1),MATCH(G$4,PRN!$B$2:$F$2,0)),"")</f>
        <v/>
      </c>
      <c r="H124" s="67" t="str">
        <f ca="1">IFERROR(INDEX(PRN!$B$2:$F$1048576,(MATCH('PRN Analysis'!$F$2,PRN!$C$2:$C$1048576,0)+$E124-1),MATCH(H$4,PRN!$B$2:$F$2,0)),"")</f>
        <v/>
      </c>
      <c r="J124" s="65" t="str">
        <f ca="1">IF(J123&lt;COUNTIF(PRN!C$3:C$999998,K$2),(J123+1),"")</f>
        <v/>
      </c>
      <c r="K124" s="66" t="str">
        <f ca="1">IFERROR(INDEX(PRN!$B$2:$F$1048576,(MATCH('PRN Analysis'!$K$2,PRN!$C$2:$C$1048576,0)+$J124-1),MATCH(K$4,PRN!$B$2:$F$2,0)),"")</f>
        <v/>
      </c>
      <c r="L124" s="66" t="str">
        <f ca="1">IFERROR(INDEX(PRN!$B$2:$F$1048576,(MATCH('PRN Analysis'!$K$2,PRN!$C$2:$C$1048576,0)+$J124-1),MATCH(L$4,PRN!$B$2:$F$2,0)),"")</f>
        <v/>
      </c>
      <c r="M124" s="67" t="str">
        <f ca="1">IFERROR(INDEX(PRN!$B$2:$F$1048576,(MATCH('PRN Analysis'!$K$2,PRN!$C$2:$C$1048576,0)+$J124-1),MATCH(M$4,PRN!$B$2:$F$2,0)),"")</f>
        <v/>
      </c>
      <c r="O124" s="65" t="str">
        <f ca="1">IF(O123&lt;COUNTIF(PRN!C$3:C$999998,P$2),(O123+1),"")</f>
        <v/>
      </c>
      <c r="P124" s="66" t="str">
        <f ca="1">IFERROR(INDEX(PRN!$B$2:$F$1048576,(MATCH('PRN Analysis'!$P$2,PRN!$C$2:$C$1048576,0)+$O124-1),MATCH(P$4,PRN!$B$2:$F$2,0)),"")</f>
        <v/>
      </c>
      <c r="Q124" s="66" t="str">
        <f ca="1">IFERROR(INDEX(PRN!$B$2:$F$1048576,(MATCH('PRN Analysis'!$P$2,PRN!$C$2:$C$1048576,0)+$O124-1),MATCH(Q$4,PRN!$B$2:$F$2,0)),"")</f>
        <v/>
      </c>
      <c r="R124" s="67" t="str">
        <f ca="1">IFERROR(INDEX(PRN!$B$2:$F$1048576,(MATCH('PRN Analysis'!$P$2,PRN!$C$2:$C$1048576,0)+$O124-1),MATCH(R$4,PRN!$B$2:$F$2,0)),"")</f>
        <v/>
      </c>
      <c r="T124" s="65" t="str">
        <f ca="1">IF(T123&lt;COUNTIF(PRN!M$3:M$999998,U$2),(T123+1),"")</f>
        <v/>
      </c>
      <c r="U124" s="66" t="str">
        <f ca="1">IFERROR(INDEX(PRN!$B$2:$F$1048576,(MATCH('PRN Analysis'!$U$2,PRN!$C$2:$C$1048576,0)+$T124-1),MATCH(U$4,PRN!$B$2:$F$2,0)),"")</f>
        <v/>
      </c>
      <c r="V124" s="66" t="str">
        <f ca="1">IFERROR(INDEX(PRN!$B$2:$F$1048576,(MATCH('PRN Analysis'!$U$2,PRN!$C$2:$C$1048576,0)+$T124-1),MATCH(V$4,PRN!$B$2:$F$2,0)),"")</f>
        <v/>
      </c>
      <c r="W124" s="66" t="str">
        <f ca="1">IFERROR(INDEX(PRN!$B$2:$F$1048576,(MATCH('PRN Analysis'!$U$2,PRN!$C$2:$C$1048576,0)+$T124-1),MATCH(W$4,PRN!$B$2:$F$2,0)),"")</f>
        <v/>
      </c>
      <c r="Y124" s="65" t="str">
        <f ca="1">IF(Y123&lt;COUNTIF(PRN!R$3:R$999998,Z$2),(Y123+1),"")</f>
        <v/>
      </c>
      <c r="Z124" s="66" t="str">
        <f ca="1">IFERROR(INDEX(PRN!$B$2:$F$1048576,(MATCH('PRN Analysis'!$U$2,PRN!$C$2:$C$1048576,0)+$T124-1),MATCH(Z$4,PRN!$B$2:$F$2,0)),"")</f>
        <v/>
      </c>
      <c r="AA124" s="66" t="str">
        <f ca="1">IFERROR(INDEX(PRN!$B$2:$F$1048576,(MATCH('PRN Analysis'!$U$2,PRN!$C$2:$C$1048576,0)+$T124-1),MATCH(AA$4,PRN!$B$2:$F$2,0)),"")</f>
        <v/>
      </c>
      <c r="AB124" s="66" t="str">
        <f ca="1">IFERROR(INDEX(PRN!$B$2:$F$1048576,(MATCH('PRN Analysis'!$U$2,PRN!$C$2:$C$1048576,0)+$T124-1),MATCH(AB$4,PRN!$B$2:$F$2,0)),"")</f>
        <v/>
      </c>
    </row>
    <row r="125" spans="5:28" ht="15.75" x14ac:dyDescent="0.25">
      <c r="E125" s="65" t="str">
        <f ca="1">IF(E124&lt;COUNTIF(PRN!C$3:C$999998,F$2),(E124+1),"")</f>
        <v/>
      </c>
      <c r="F125" s="66" t="str">
        <f ca="1">IFERROR(INDEX(PRN!$B$2:$F$1048576,(MATCH('PRN Analysis'!$F$2,PRN!$C$2:$C$1048576,0)+$E125-1),MATCH(F$4,PRN!$B$2:$F$2,0)),"")</f>
        <v/>
      </c>
      <c r="G125" s="66" t="str">
        <f ca="1">IFERROR(INDEX(PRN!$B$2:$F$1048576,(MATCH('PRN Analysis'!$F$2,PRN!$C$2:$C$1048576,0)+$E125-1),MATCH(G$4,PRN!$B$2:$F$2,0)),"")</f>
        <v/>
      </c>
      <c r="H125" s="67" t="str">
        <f ca="1">IFERROR(INDEX(PRN!$B$2:$F$1048576,(MATCH('PRN Analysis'!$F$2,PRN!$C$2:$C$1048576,0)+$E125-1),MATCH(H$4,PRN!$B$2:$F$2,0)),"")</f>
        <v/>
      </c>
      <c r="J125" s="65" t="str">
        <f ca="1">IF(J124&lt;COUNTIF(PRN!C$3:C$999998,K$2),(J124+1),"")</f>
        <v/>
      </c>
      <c r="K125" s="66" t="str">
        <f ca="1">IFERROR(INDEX(PRN!$B$2:$F$1048576,(MATCH('PRN Analysis'!$K$2,PRN!$C$2:$C$1048576,0)+$J125-1),MATCH(K$4,PRN!$B$2:$F$2,0)),"")</f>
        <v/>
      </c>
      <c r="L125" s="66" t="str">
        <f ca="1">IFERROR(INDEX(PRN!$B$2:$F$1048576,(MATCH('PRN Analysis'!$K$2,PRN!$C$2:$C$1048576,0)+$J125-1),MATCH(L$4,PRN!$B$2:$F$2,0)),"")</f>
        <v/>
      </c>
      <c r="M125" s="67" t="str">
        <f ca="1">IFERROR(INDEX(PRN!$B$2:$F$1048576,(MATCH('PRN Analysis'!$K$2,PRN!$C$2:$C$1048576,0)+$J125-1),MATCH(M$4,PRN!$B$2:$F$2,0)),"")</f>
        <v/>
      </c>
      <c r="O125" s="65" t="str">
        <f ca="1">IF(O124&lt;COUNTIF(PRN!C$3:C$999998,P$2),(O124+1),"")</f>
        <v/>
      </c>
      <c r="P125" s="66" t="str">
        <f ca="1">IFERROR(INDEX(PRN!$B$2:$F$1048576,(MATCH('PRN Analysis'!$P$2,PRN!$C$2:$C$1048576,0)+$O125-1),MATCH(P$4,PRN!$B$2:$F$2,0)),"")</f>
        <v/>
      </c>
      <c r="Q125" s="66" t="str">
        <f ca="1">IFERROR(INDEX(PRN!$B$2:$F$1048576,(MATCH('PRN Analysis'!$P$2,PRN!$C$2:$C$1048576,0)+$O125-1),MATCH(Q$4,PRN!$B$2:$F$2,0)),"")</f>
        <v/>
      </c>
      <c r="R125" s="67" t="str">
        <f ca="1">IFERROR(INDEX(PRN!$B$2:$F$1048576,(MATCH('PRN Analysis'!$P$2,PRN!$C$2:$C$1048576,0)+$O125-1),MATCH(R$4,PRN!$B$2:$F$2,0)),"")</f>
        <v/>
      </c>
      <c r="T125" s="65" t="str">
        <f ca="1">IF(T124&lt;COUNTIF(PRN!M$3:M$999998,U$2),(T124+1),"")</f>
        <v/>
      </c>
      <c r="U125" s="66" t="str">
        <f ca="1">IFERROR(INDEX(PRN!$B$2:$F$1048576,(MATCH('PRN Analysis'!$U$2,PRN!$C$2:$C$1048576,0)+$T125-1),MATCH(U$4,PRN!$B$2:$F$2,0)),"")</f>
        <v/>
      </c>
      <c r="V125" s="66" t="str">
        <f ca="1">IFERROR(INDEX(PRN!$B$2:$F$1048576,(MATCH('PRN Analysis'!$U$2,PRN!$C$2:$C$1048576,0)+$T125-1),MATCH(V$4,PRN!$B$2:$F$2,0)),"")</f>
        <v/>
      </c>
      <c r="W125" s="66" t="str">
        <f ca="1">IFERROR(INDEX(PRN!$B$2:$F$1048576,(MATCH('PRN Analysis'!$U$2,PRN!$C$2:$C$1048576,0)+$T125-1),MATCH(W$4,PRN!$B$2:$F$2,0)),"")</f>
        <v/>
      </c>
      <c r="Y125" s="65" t="str">
        <f ca="1">IF(Y124&lt;COUNTIF(PRN!R$3:R$999998,Z$2),(Y124+1),"")</f>
        <v/>
      </c>
      <c r="Z125" s="66" t="str">
        <f ca="1">IFERROR(INDEX(PRN!$B$2:$F$1048576,(MATCH('PRN Analysis'!$U$2,PRN!$C$2:$C$1048576,0)+$T125-1),MATCH(Z$4,PRN!$B$2:$F$2,0)),"")</f>
        <v/>
      </c>
      <c r="AA125" s="66" t="str">
        <f ca="1">IFERROR(INDEX(PRN!$B$2:$F$1048576,(MATCH('PRN Analysis'!$U$2,PRN!$C$2:$C$1048576,0)+$T125-1),MATCH(AA$4,PRN!$B$2:$F$2,0)),"")</f>
        <v/>
      </c>
      <c r="AB125" s="66" t="str">
        <f ca="1">IFERROR(INDEX(PRN!$B$2:$F$1048576,(MATCH('PRN Analysis'!$U$2,PRN!$C$2:$C$1048576,0)+$T125-1),MATCH(AB$4,PRN!$B$2:$F$2,0)),"")</f>
        <v/>
      </c>
    </row>
    <row r="126" spans="5:28" ht="15.75" x14ac:dyDescent="0.25">
      <c r="E126" s="65" t="str">
        <f ca="1">IF(E125&lt;COUNTIF(PRN!C$3:C$999998,F$2),(E125+1),"")</f>
        <v/>
      </c>
      <c r="F126" s="66" t="str">
        <f ca="1">IFERROR(INDEX(PRN!$B$2:$F$1048576,(MATCH('PRN Analysis'!$F$2,PRN!$C$2:$C$1048576,0)+$E126-1),MATCH(F$4,PRN!$B$2:$F$2,0)),"")</f>
        <v/>
      </c>
      <c r="G126" s="66" t="str">
        <f ca="1">IFERROR(INDEX(PRN!$B$2:$F$1048576,(MATCH('PRN Analysis'!$F$2,PRN!$C$2:$C$1048576,0)+$E126-1),MATCH(G$4,PRN!$B$2:$F$2,0)),"")</f>
        <v/>
      </c>
      <c r="H126" s="67" t="str">
        <f ca="1">IFERROR(INDEX(PRN!$B$2:$F$1048576,(MATCH('PRN Analysis'!$F$2,PRN!$C$2:$C$1048576,0)+$E126-1),MATCH(H$4,PRN!$B$2:$F$2,0)),"")</f>
        <v/>
      </c>
      <c r="J126" s="65" t="str">
        <f ca="1">IF(J125&lt;COUNTIF(PRN!C$3:C$999998,K$2),(J125+1),"")</f>
        <v/>
      </c>
      <c r="K126" s="66" t="str">
        <f ca="1">IFERROR(INDEX(PRN!$B$2:$F$1048576,(MATCH('PRN Analysis'!$K$2,PRN!$C$2:$C$1048576,0)+$J126-1),MATCH(K$4,PRN!$B$2:$F$2,0)),"")</f>
        <v/>
      </c>
      <c r="L126" s="66" t="str">
        <f ca="1">IFERROR(INDEX(PRN!$B$2:$F$1048576,(MATCH('PRN Analysis'!$K$2,PRN!$C$2:$C$1048576,0)+$J126-1),MATCH(L$4,PRN!$B$2:$F$2,0)),"")</f>
        <v/>
      </c>
      <c r="M126" s="67" t="str">
        <f ca="1">IFERROR(INDEX(PRN!$B$2:$F$1048576,(MATCH('PRN Analysis'!$K$2,PRN!$C$2:$C$1048576,0)+$J126-1),MATCH(M$4,PRN!$B$2:$F$2,0)),"")</f>
        <v/>
      </c>
      <c r="O126" s="65" t="str">
        <f ca="1">IF(O125&lt;COUNTIF(PRN!C$3:C$999998,P$2),(O125+1),"")</f>
        <v/>
      </c>
      <c r="P126" s="66" t="str">
        <f ca="1">IFERROR(INDEX(PRN!$B$2:$F$1048576,(MATCH('PRN Analysis'!$P$2,PRN!$C$2:$C$1048576,0)+$O126-1),MATCH(P$4,PRN!$B$2:$F$2,0)),"")</f>
        <v/>
      </c>
      <c r="Q126" s="66" t="str">
        <f ca="1">IFERROR(INDEX(PRN!$B$2:$F$1048576,(MATCH('PRN Analysis'!$P$2,PRN!$C$2:$C$1048576,0)+$O126-1),MATCH(Q$4,PRN!$B$2:$F$2,0)),"")</f>
        <v/>
      </c>
      <c r="R126" s="67" t="str">
        <f ca="1">IFERROR(INDEX(PRN!$B$2:$F$1048576,(MATCH('PRN Analysis'!$P$2,PRN!$C$2:$C$1048576,0)+$O126-1),MATCH(R$4,PRN!$B$2:$F$2,0)),"")</f>
        <v/>
      </c>
      <c r="T126" s="65" t="str">
        <f ca="1">IF(T125&lt;COUNTIF(PRN!M$3:M$999998,U$2),(T125+1),"")</f>
        <v/>
      </c>
      <c r="U126" s="66" t="str">
        <f ca="1">IFERROR(INDEX(PRN!$B$2:$F$1048576,(MATCH('PRN Analysis'!$U$2,PRN!$C$2:$C$1048576,0)+$T126-1),MATCH(U$4,PRN!$B$2:$F$2,0)),"")</f>
        <v/>
      </c>
      <c r="V126" s="66" t="str">
        <f ca="1">IFERROR(INDEX(PRN!$B$2:$F$1048576,(MATCH('PRN Analysis'!$U$2,PRN!$C$2:$C$1048576,0)+$T126-1),MATCH(V$4,PRN!$B$2:$F$2,0)),"")</f>
        <v/>
      </c>
      <c r="W126" s="66" t="str">
        <f ca="1">IFERROR(INDEX(PRN!$B$2:$F$1048576,(MATCH('PRN Analysis'!$U$2,PRN!$C$2:$C$1048576,0)+$T126-1),MATCH(W$4,PRN!$B$2:$F$2,0)),"")</f>
        <v/>
      </c>
      <c r="Y126" s="65" t="str">
        <f ca="1">IF(Y125&lt;COUNTIF(PRN!R$3:R$999998,Z$2),(Y125+1),"")</f>
        <v/>
      </c>
      <c r="Z126" s="66" t="str">
        <f ca="1">IFERROR(INDEX(PRN!$B$2:$F$1048576,(MATCH('PRN Analysis'!$U$2,PRN!$C$2:$C$1048576,0)+$T126-1),MATCH(Z$4,PRN!$B$2:$F$2,0)),"")</f>
        <v/>
      </c>
      <c r="AA126" s="66" t="str">
        <f ca="1">IFERROR(INDEX(PRN!$B$2:$F$1048576,(MATCH('PRN Analysis'!$U$2,PRN!$C$2:$C$1048576,0)+$T126-1),MATCH(AA$4,PRN!$B$2:$F$2,0)),"")</f>
        <v/>
      </c>
      <c r="AB126" s="66" t="str">
        <f ca="1">IFERROR(INDEX(PRN!$B$2:$F$1048576,(MATCH('PRN Analysis'!$U$2,PRN!$C$2:$C$1048576,0)+$T126-1),MATCH(AB$4,PRN!$B$2:$F$2,0)),"")</f>
        <v/>
      </c>
    </row>
    <row r="127" spans="5:28" ht="15.75" x14ac:dyDescent="0.25">
      <c r="E127" s="65" t="str">
        <f ca="1">IF(E126&lt;COUNTIF(PRN!C$3:C$999998,F$2),(E126+1),"")</f>
        <v/>
      </c>
      <c r="F127" s="66" t="str">
        <f ca="1">IFERROR(INDEX(PRN!$B$2:$F$1048576,(MATCH('PRN Analysis'!$F$2,PRN!$C$2:$C$1048576,0)+$E127-1),MATCH(F$4,PRN!$B$2:$F$2,0)),"")</f>
        <v/>
      </c>
      <c r="G127" s="66" t="str">
        <f ca="1">IFERROR(INDEX(PRN!$B$2:$F$1048576,(MATCH('PRN Analysis'!$F$2,PRN!$C$2:$C$1048576,0)+$E127-1),MATCH(G$4,PRN!$B$2:$F$2,0)),"")</f>
        <v/>
      </c>
      <c r="H127" s="67" t="str">
        <f ca="1">IFERROR(INDEX(PRN!$B$2:$F$1048576,(MATCH('PRN Analysis'!$F$2,PRN!$C$2:$C$1048576,0)+$E127-1),MATCH(H$4,PRN!$B$2:$F$2,0)),"")</f>
        <v/>
      </c>
      <c r="J127" s="65" t="str">
        <f ca="1">IF(J126&lt;COUNTIF(PRN!C$3:C$999998,K$2),(J126+1),"")</f>
        <v/>
      </c>
      <c r="K127" s="66" t="str">
        <f ca="1">IFERROR(INDEX(PRN!$B$2:$F$1048576,(MATCH('PRN Analysis'!$K$2,PRN!$C$2:$C$1048576,0)+$J127-1),MATCH(K$4,PRN!$B$2:$F$2,0)),"")</f>
        <v/>
      </c>
      <c r="L127" s="66" t="str">
        <f ca="1">IFERROR(INDEX(PRN!$B$2:$F$1048576,(MATCH('PRN Analysis'!$K$2,PRN!$C$2:$C$1048576,0)+$J127-1),MATCH(L$4,PRN!$B$2:$F$2,0)),"")</f>
        <v/>
      </c>
      <c r="M127" s="67" t="str">
        <f ca="1">IFERROR(INDEX(PRN!$B$2:$F$1048576,(MATCH('PRN Analysis'!$K$2,PRN!$C$2:$C$1048576,0)+$J127-1),MATCH(M$4,PRN!$B$2:$F$2,0)),"")</f>
        <v/>
      </c>
      <c r="O127" s="65" t="str">
        <f ca="1">IF(O126&lt;COUNTIF(PRN!C$3:C$999998,P$2),(O126+1),"")</f>
        <v/>
      </c>
      <c r="P127" s="66" t="str">
        <f ca="1">IFERROR(INDEX(PRN!$B$2:$F$1048576,(MATCH('PRN Analysis'!$P$2,PRN!$C$2:$C$1048576,0)+$O127-1),MATCH(P$4,PRN!$B$2:$F$2,0)),"")</f>
        <v/>
      </c>
      <c r="Q127" s="66" t="str">
        <f ca="1">IFERROR(INDEX(PRN!$B$2:$F$1048576,(MATCH('PRN Analysis'!$P$2,PRN!$C$2:$C$1048576,0)+$O127-1),MATCH(Q$4,PRN!$B$2:$F$2,0)),"")</f>
        <v/>
      </c>
      <c r="R127" s="67" t="str">
        <f ca="1">IFERROR(INDEX(PRN!$B$2:$F$1048576,(MATCH('PRN Analysis'!$P$2,PRN!$C$2:$C$1048576,0)+$O127-1),MATCH(R$4,PRN!$B$2:$F$2,0)),"")</f>
        <v/>
      </c>
      <c r="T127" s="65" t="str">
        <f ca="1">IF(T126&lt;COUNTIF(PRN!M$3:M$999998,U$2),(T126+1),"")</f>
        <v/>
      </c>
      <c r="U127" s="66" t="str">
        <f ca="1">IFERROR(INDEX(PRN!$B$2:$F$1048576,(MATCH('PRN Analysis'!$U$2,PRN!$C$2:$C$1048576,0)+$T127-1),MATCH(U$4,PRN!$B$2:$F$2,0)),"")</f>
        <v/>
      </c>
      <c r="V127" s="66" t="str">
        <f ca="1">IFERROR(INDEX(PRN!$B$2:$F$1048576,(MATCH('PRN Analysis'!$U$2,PRN!$C$2:$C$1048576,0)+$T127-1),MATCH(V$4,PRN!$B$2:$F$2,0)),"")</f>
        <v/>
      </c>
      <c r="W127" s="66" t="str">
        <f ca="1">IFERROR(INDEX(PRN!$B$2:$F$1048576,(MATCH('PRN Analysis'!$U$2,PRN!$C$2:$C$1048576,0)+$T127-1),MATCH(W$4,PRN!$B$2:$F$2,0)),"")</f>
        <v/>
      </c>
      <c r="Y127" s="65" t="str">
        <f ca="1">IF(Y126&lt;COUNTIF(PRN!R$3:R$999998,Z$2),(Y126+1),"")</f>
        <v/>
      </c>
      <c r="Z127" s="66" t="str">
        <f ca="1">IFERROR(INDEX(PRN!$B$2:$F$1048576,(MATCH('PRN Analysis'!$U$2,PRN!$C$2:$C$1048576,0)+$T127-1),MATCH(Z$4,PRN!$B$2:$F$2,0)),"")</f>
        <v/>
      </c>
      <c r="AA127" s="66" t="str">
        <f ca="1">IFERROR(INDEX(PRN!$B$2:$F$1048576,(MATCH('PRN Analysis'!$U$2,PRN!$C$2:$C$1048576,0)+$T127-1),MATCH(AA$4,PRN!$B$2:$F$2,0)),"")</f>
        <v/>
      </c>
      <c r="AB127" s="66" t="str">
        <f ca="1">IFERROR(INDEX(PRN!$B$2:$F$1048576,(MATCH('PRN Analysis'!$U$2,PRN!$C$2:$C$1048576,0)+$T127-1),MATCH(AB$4,PRN!$B$2:$F$2,0)),"")</f>
        <v/>
      </c>
    </row>
    <row r="128" spans="5:28" ht="15.75" x14ac:dyDescent="0.25">
      <c r="E128" s="65" t="str">
        <f ca="1">IF(E127&lt;COUNTIF(PRN!C$3:C$999998,F$2),(E127+1),"")</f>
        <v/>
      </c>
      <c r="F128" s="66" t="str">
        <f ca="1">IFERROR(INDEX(PRN!$B$2:$F$1048576,(MATCH('PRN Analysis'!$F$2,PRN!$C$2:$C$1048576,0)+$E128-1),MATCH(F$4,PRN!$B$2:$F$2,0)),"")</f>
        <v/>
      </c>
      <c r="G128" s="66" t="str">
        <f ca="1">IFERROR(INDEX(PRN!$B$2:$F$1048576,(MATCH('PRN Analysis'!$F$2,PRN!$C$2:$C$1048576,0)+$E128-1),MATCH(G$4,PRN!$B$2:$F$2,0)),"")</f>
        <v/>
      </c>
      <c r="H128" s="67" t="str">
        <f ca="1">IFERROR(INDEX(PRN!$B$2:$F$1048576,(MATCH('PRN Analysis'!$F$2,PRN!$C$2:$C$1048576,0)+$E128-1),MATCH(H$4,PRN!$B$2:$F$2,0)),"")</f>
        <v/>
      </c>
      <c r="J128" s="65" t="str">
        <f ca="1">IF(J127&lt;COUNTIF(PRN!C$3:C$999998,K$2),(J127+1),"")</f>
        <v/>
      </c>
      <c r="K128" s="66" t="str">
        <f ca="1">IFERROR(INDEX(PRN!$B$2:$F$1048576,(MATCH('PRN Analysis'!$K$2,PRN!$C$2:$C$1048576,0)+$J128-1),MATCH(K$4,PRN!$B$2:$F$2,0)),"")</f>
        <v/>
      </c>
      <c r="L128" s="66" t="str">
        <f ca="1">IFERROR(INDEX(PRN!$B$2:$F$1048576,(MATCH('PRN Analysis'!$K$2,PRN!$C$2:$C$1048576,0)+$J128-1),MATCH(L$4,PRN!$B$2:$F$2,0)),"")</f>
        <v/>
      </c>
      <c r="M128" s="67" t="str">
        <f ca="1">IFERROR(INDEX(PRN!$B$2:$F$1048576,(MATCH('PRN Analysis'!$K$2,PRN!$C$2:$C$1048576,0)+$J128-1),MATCH(M$4,PRN!$B$2:$F$2,0)),"")</f>
        <v/>
      </c>
      <c r="O128" s="65" t="str">
        <f ca="1">IF(O127&lt;COUNTIF(PRN!C$3:C$999998,P$2),(O127+1),"")</f>
        <v/>
      </c>
      <c r="P128" s="66" t="str">
        <f ca="1">IFERROR(INDEX(PRN!$B$2:$F$1048576,(MATCH('PRN Analysis'!$P$2,PRN!$C$2:$C$1048576,0)+$O128-1),MATCH(P$4,PRN!$B$2:$F$2,0)),"")</f>
        <v/>
      </c>
      <c r="Q128" s="66" t="str">
        <f ca="1">IFERROR(INDEX(PRN!$B$2:$F$1048576,(MATCH('PRN Analysis'!$P$2,PRN!$C$2:$C$1048576,0)+$O128-1),MATCH(Q$4,PRN!$B$2:$F$2,0)),"")</f>
        <v/>
      </c>
      <c r="R128" s="67" t="str">
        <f ca="1">IFERROR(INDEX(PRN!$B$2:$F$1048576,(MATCH('PRN Analysis'!$P$2,PRN!$C$2:$C$1048576,0)+$O128-1),MATCH(R$4,PRN!$B$2:$F$2,0)),"")</f>
        <v/>
      </c>
      <c r="T128" s="65" t="str">
        <f ca="1">IF(T127&lt;COUNTIF(PRN!M$3:M$999998,U$2),(T127+1),"")</f>
        <v/>
      </c>
      <c r="U128" s="66" t="str">
        <f ca="1">IFERROR(INDEX(PRN!$B$2:$F$1048576,(MATCH('PRN Analysis'!$U$2,PRN!$C$2:$C$1048576,0)+$T128-1),MATCH(U$4,PRN!$B$2:$F$2,0)),"")</f>
        <v/>
      </c>
      <c r="V128" s="66" t="str">
        <f ca="1">IFERROR(INDEX(PRN!$B$2:$F$1048576,(MATCH('PRN Analysis'!$U$2,PRN!$C$2:$C$1048576,0)+$T128-1),MATCH(V$4,PRN!$B$2:$F$2,0)),"")</f>
        <v/>
      </c>
      <c r="W128" s="66" t="str">
        <f ca="1">IFERROR(INDEX(PRN!$B$2:$F$1048576,(MATCH('PRN Analysis'!$U$2,PRN!$C$2:$C$1048576,0)+$T128-1),MATCH(W$4,PRN!$B$2:$F$2,0)),"")</f>
        <v/>
      </c>
      <c r="Y128" s="65" t="str">
        <f ca="1">IF(Y127&lt;COUNTIF(PRN!R$3:R$999998,Z$2),(Y127+1),"")</f>
        <v/>
      </c>
      <c r="Z128" s="66" t="str">
        <f ca="1">IFERROR(INDEX(PRN!$B$2:$F$1048576,(MATCH('PRN Analysis'!$U$2,PRN!$C$2:$C$1048576,0)+$T128-1),MATCH(Z$4,PRN!$B$2:$F$2,0)),"")</f>
        <v/>
      </c>
      <c r="AA128" s="66" t="str">
        <f ca="1">IFERROR(INDEX(PRN!$B$2:$F$1048576,(MATCH('PRN Analysis'!$U$2,PRN!$C$2:$C$1048576,0)+$T128-1),MATCH(AA$4,PRN!$B$2:$F$2,0)),"")</f>
        <v/>
      </c>
      <c r="AB128" s="66" t="str">
        <f ca="1">IFERROR(INDEX(PRN!$B$2:$F$1048576,(MATCH('PRN Analysis'!$U$2,PRN!$C$2:$C$1048576,0)+$T128-1),MATCH(AB$4,PRN!$B$2:$F$2,0)),"")</f>
        <v/>
      </c>
    </row>
    <row r="129" spans="5:28" ht="15.75" x14ac:dyDescent="0.25">
      <c r="E129" s="65" t="str">
        <f ca="1">IF(E128&lt;COUNTIF(PRN!C$3:C$999998,F$2),(E128+1),"")</f>
        <v/>
      </c>
      <c r="F129" s="66" t="str">
        <f ca="1">IFERROR(INDEX(PRN!$B$2:$F$1048576,(MATCH('PRN Analysis'!$F$2,PRN!$C$2:$C$1048576,0)+$E129-1),MATCH(F$4,PRN!$B$2:$F$2,0)),"")</f>
        <v/>
      </c>
      <c r="G129" s="66" t="str">
        <f ca="1">IFERROR(INDEX(PRN!$B$2:$F$1048576,(MATCH('PRN Analysis'!$F$2,PRN!$C$2:$C$1048576,0)+$E129-1),MATCH(G$4,PRN!$B$2:$F$2,0)),"")</f>
        <v/>
      </c>
      <c r="H129" s="67" t="str">
        <f ca="1">IFERROR(INDEX(PRN!$B$2:$F$1048576,(MATCH('PRN Analysis'!$F$2,PRN!$C$2:$C$1048576,0)+$E129-1),MATCH(H$4,PRN!$B$2:$F$2,0)),"")</f>
        <v/>
      </c>
      <c r="J129" s="65" t="str">
        <f ca="1">IF(J128&lt;COUNTIF(PRN!C$3:C$999998,K$2),(J128+1),"")</f>
        <v/>
      </c>
      <c r="K129" s="66" t="str">
        <f ca="1">IFERROR(INDEX(PRN!$B$2:$F$1048576,(MATCH('PRN Analysis'!$K$2,PRN!$C$2:$C$1048576,0)+$J129-1),MATCH(K$4,PRN!$B$2:$F$2,0)),"")</f>
        <v/>
      </c>
      <c r="L129" s="66" t="str">
        <f ca="1">IFERROR(INDEX(PRN!$B$2:$F$1048576,(MATCH('PRN Analysis'!$K$2,PRN!$C$2:$C$1048576,0)+$J129-1),MATCH(L$4,PRN!$B$2:$F$2,0)),"")</f>
        <v/>
      </c>
      <c r="M129" s="67" t="str">
        <f ca="1">IFERROR(INDEX(PRN!$B$2:$F$1048576,(MATCH('PRN Analysis'!$K$2,PRN!$C$2:$C$1048576,0)+$J129-1),MATCH(M$4,PRN!$B$2:$F$2,0)),"")</f>
        <v/>
      </c>
      <c r="O129" s="65" t="str">
        <f ca="1">IF(O128&lt;COUNTIF(PRN!C$3:C$999998,P$2),(O128+1),"")</f>
        <v/>
      </c>
      <c r="P129" s="66" t="str">
        <f ca="1">IFERROR(INDEX(PRN!$B$2:$F$1048576,(MATCH('PRN Analysis'!$P$2,PRN!$C$2:$C$1048576,0)+$O129-1),MATCH(P$4,PRN!$B$2:$F$2,0)),"")</f>
        <v/>
      </c>
      <c r="Q129" s="66" t="str">
        <f ca="1">IFERROR(INDEX(PRN!$B$2:$F$1048576,(MATCH('PRN Analysis'!$P$2,PRN!$C$2:$C$1048576,0)+$O129-1),MATCH(Q$4,PRN!$B$2:$F$2,0)),"")</f>
        <v/>
      </c>
      <c r="R129" s="67" t="str">
        <f ca="1">IFERROR(INDEX(PRN!$B$2:$F$1048576,(MATCH('PRN Analysis'!$P$2,PRN!$C$2:$C$1048576,0)+$O129-1),MATCH(R$4,PRN!$B$2:$F$2,0)),"")</f>
        <v/>
      </c>
      <c r="T129" s="65" t="str">
        <f ca="1">IF(T128&lt;COUNTIF(PRN!M$3:M$999998,U$2),(T128+1),"")</f>
        <v/>
      </c>
      <c r="U129" s="66" t="str">
        <f ca="1">IFERROR(INDEX(PRN!$B$2:$F$1048576,(MATCH('PRN Analysis'!$U$2,PRN!$C$2:$C$1048576,0)+$T129-1),MATCH(U$4,PRN!$B$2:$F$2,0)),"")</f>
        <v/>
      </c>
      <c r="V129" s="66" t="str">
        <f ca="1">IFERROR(INDEX(PRN!$B$2:$F$1048576,(MATCH('PRN Analysis'!$U$2,PRN!$C$2:$C$1048576,0)+$T129-1),MATCH(V$4,PRN!$B$2:$F$2,0)),"")</f>
        <v/>
      </c>
      <c r="W129" s="66" t="str">
        <f ca="1">IFERROR(INDEX(PRN!$B$2:$F$1048576,(MATCH('PRN Analysis'!$U$2,PRN!$C$2:$C$1048576,0)+$T129-1),MATCH(W$4,PRN!$B$2:$F$2,0)),"")</f>
        <v/>
      </c>
      <c r="Y129" s="65" t="str">
        <f ca="1">IF(Y128&lt;COUNTIF(PRN!R$3:R$999998,Z$2),(Y128+1),"")</f>
        <v/>
      </c>
      <c r="Z129" s="66" t="str">
        <f ca="1">IFERROR(INDEX(PRN!$B$2:$F$1048576,(MATCH('PRN Analysis'!$U$2,PRN!$C$2:$C$1048576,0)+$T129-1),MATCH(Z$4,PRN!$B$2:$F$2,0)),"")</f>
        <v/>
      </c>
      <c r="AA129" s="66" t="str">
        <f ca="1">IFERROR(INDEX(PRN!$B$2:$F$1048576,(MATCH('PRN Analysis'!$U$2,PRN!$C$2:$C$1048576,0)+$T129-1),MATCH(AA$4,PRN!$B$2:$F$2,0)),"")</f>
        <v/>
      </c>
      <c r="AB129" s="66" t="str">
        <f ca="1">IFERROR(INDEX(PRN!$B$2:$F$1048576,(MATCH('PRN Analysis'!$U$2,PRN!$C$2:$C$1048576,0)+$T129-1),MATCH(AB$4,PRN!$B$2:$F$2,0)),"")</f>
        <v/>
      </c>
    </row>
    <row r="130" spans="5:28" ht="15.75" x14ac:dyDescent="0.25">
      <c r="E130" s="65" t="str">
        <f ca="1">IF(E129&lt;COUNTIF(PRN!C$3:C$999998,F$2),(E129+1),"")</f>
        <v/>
      </c>
      <c r="F130" s="66" t="str">
        <f ca="1">IFERROR(INDEX(PRN!$B$2:$F$1048576,(MATCH('PRN Analysis'!$F$2,PRN!$C$2:$C$1048576,0)+$E130-1),MATCH(F$4,PRN!$B$2:$F$2,0)),"")</f>
        <v/>
      </c>
      <c r="G130" s="66" t="str">
        <f ca="1">IFERROR(INDEX(PRN!$B$2:$F$1048576,(MATCH('PRN Analysis'!$F$2,PRN!$C$2:$C$1048576,0)+$E130-1),MATCH(G$4,PRN!$B$2:$F$2,0)),"")</f>
        <v/>
      </c>
      <c r="H130" s="67" t="str">
        <f ca="1">IFERROR(INDEX(PRN!$B$2:$F$1048576,(MATCH('PRN Analysis'!$F$2,PRN!$C$2:$C$1048576,0)+$E130-1),MATCH(H$4,PRN!$B$2:$F$2,0)),"")</f>
        <v/>
      </c>
      <c r="J130" s="65" t="str">
        <f ca="1">IF(J129&lt;COUNTIF(PRN!C$3:C$999998,K$2),(J129+1),"")</f>
        <v/>
      </c>
      <c r="K130" s="66" t="str">
        <f ca="1">IFERROR(INDEX(PRN!$B$2:$F$1048576,(MATCH('PRN Analysis'!$K$2,PRN!$C$2:$C$1048576,0)+$J130-1),MATCH(K$4,PRN!$B$2:$F$2,0)),"")</f>
        <v/>
      </c>
      <c r="L130" s="66" t="str">
        <f ca="1">IFERROR(INDEX(PRN!$B$2:$F$1048576,(MATCH('PRN Analysis'!$K$2,PRN!$C$2:$C$1048576,0)+$J130-1),MATCH(L$4,PRN!$B$2:$F$2,0)),"")</f>
        <v/>
      </c>
      <c r="M130" s="67" t="str">
        <f ca="1">IFERROR(INDEX(PRN!$B$2:$F$1048576,(MATCH('PRN Analysis'!$K$2,PRN!$C$2:$C$1048576,0)+$J130-1),MATCH(M$4,PRN!$B$2:$F$2,0)),"")</f>
        <v/>
      </c>
      <c r="O130" s="65" t="str">
        <f ca="1">IF(O129&lt;COUNTIF(PRN!C$3:C$999998,P$2),(O129+1),"")</f>
        <v/>
      </c>
      <c r="P130" s="66" t="str">
        <f ca="1">IFERROR(INDEX(PRN!$B$2:$F$1048576,(MATCH('PRN Analysis'!$P$2,PRN!$C$2:$C$1048576,0)+$O130-1),MATCH(P$4,PRN!$B$2:$F$2,0)),"")</f>
        <v/>
      </c>
      <c r="Q130" s="66" t="str">
        <f ca="1">IFERROR(INDEX(PRN!$B$2:$F$1048576,(MATCH('PRN Analysis'!$P$2,PRN!$C$2:$C$1048576,0)+$O130-1),MATCH(Q$4,PRN!$B$2:$F$2,0)),"")</f>
        <v/>
      </c>
      <c r="R130" s="67" t="str">
        <f ca="1">IFERROR(INDEX(PRN!$B$2:$F$1048576,(MATCH('PRN Analysis'!$P$2,PRN!$C$2:$C$1048576,0)+$O130-1),MATCH(R$4,PRN!$B$2:$F$2,0)),"")</f>
        <v/>
      </c>
      <c r="T130" s="65" t="str">
        <f ca="1">IF(T129&lt;COUNTIF(PRN!M$3:M$999998,U$2),(T129+1),"")</f>
        <v/>
      </c>
      <c r="U130" s="66" t="str">
        <f ca="1">IFERROR(INDEX(PRN!$B$2:$F$1048576,(MATCH('PRN Analysis'!$U$2,PRN!$C$2:$C$1048576,0)+$T130-1),MATCH(U$4,PRN!$B$2:$F$2,0)),"")</f>
        <v/>
      </c>
      <c r="V130" s="66" t="str">
        <f ca="1">IFERROR(INDEX(PRN!$B$2:$F$1048576,(MATCH('PRN Analysis'!$U$2,PRN!$C$2:$C$1048576,0)+$T130-1),MATCH(V$4,PRN!$B$2:$F$2,0)),"")</f>
        <v/>
      </c>
      <c r="W130" s="66" t="str">
        <f ca="1">IFERROR(INDEX(PRN!$B$2:$F$1048576,(MATCH('PRN Analysis'!$U$2,PRN!$C$2:$C$1048576,0)+$T130-1),MATCH(W$4,PRN!$B$2:$F$2,0)),"")</f>
        <v/>
      </c>
      <c r="Y130" s="65" t="str">
        <f ca="1">IF(Y129&lt;COUNTIF(PRN!R$3:R$999998,Z$2),(Y129+1),"")</f>
        <v/>
      </c>
      <c r="Z130" s="66" t="str">
        <f ca="1">IFERROR(INDEX(PRN!$B$2:$F$1048576,(MATCH('PRN Analysis'!$U$2,PRN!$C$2:$C$1048576,0)+$T130-1),MATCH(Z$4,PRN!$B$2:$F$2,0)),"")</f>
        <v/>
      </c>
      <c r="AA130" s="66" t="str">
        <f ca="1">IFERROR(INDEX(PRN!$B$2:$F$1048576,(MATCH('PRN Analysis'!$U$2,PRN!$C$2:$C$1048576,0)+$T130-1),MATCH(AA$4,PRN!$B$2:$F$2,0)),"")</f>
        <v/>
      </c>
      <c r="AB130" s="66" t="str">
        <f ca="1">IFERROR(INDEX(PRN!$B$2:$F$1048576,(MATCH('PRN Analysis'!$U$2,PRN!$C$2:$C$1048576,0)+$T130-1),MATCH(AB$4,PRN!$B$2:$F$2,0)),"")</f>
        <v/>
      </c>
    </row>
    <row r="131" spans="5:28" ht="15.75" x14ac:dyDescent="0.25">
      <c r="E131" s="65" t="str">
        <f ca="1">IF(E130&lt;COUNTIF(PRN!C$3:C$999998,F$2),(E130+1),"")</f>
        <v/>
      </c>
      <c r="F131" s="66" t="str">
        <f ca="1">IFERROR(INDEX(PRN!$B$2:$F$1048576,(MATCH('PRN Analysis'!$F$2,PRN!$C$2:$C$1048576,0)+$E131-1),MATCH(F$4,PRN!$B$2:$F$2,0)),"")</f>
        <v/>
      </c>
      <c r="G131" s="66" t="str">
        <f ca="1">IFERROR(INDEX(PRN!$B$2:$F$1048576,(MATCH('PRN Analysis'!$F$2,PRN!$C$2:$C$1048576,0)+$E131-1),MATCH(G$4,PRN!$B$2:$F$2,0)),"")</f>
        <v/>
      </c>
      <c r="H131" s="67" t="str">
        <f ca="1">IFERROR(INDEX(PRN!$B$2:$F$1048576,(MATCH('PRN Analysis'!$F$2,PRN!$C$2:$C$1048576,0)+$E131-1),MATCH(H$4,PRN!$B$2:$F$2,0)),"")</f>
        <v/>
      </c>
      <c r="J131" s="65" t="str">
        <f ca="1">IF(J130&lt;COUNTIF(PRN!C$3:C$999998,K$2),(J130+1),"")</f>
        <v/>
      </c>
      <c r="K131" s="66" t="str">
        <f ca="1">IFERROR(INDEX(PRN!$B$2:$F$1048576,(MATCH('PRN Analysis'!$K$2,PRN!$C$2:$C$1048576,0)+$J131-1),MATCH(K$4,PRN!$B$2:$F$2,0)),"")</f>
        <v/>
      </c>
      <c r="L131" s="66" t="str">
        <f ca="1">IFERROR(INDEX(PRN!$B$2:$F$1048576,(MATCH('PRN Analysis'!$K$2,PRN!$C$2:$C$1048576,0)+$J131-1),MATCH(L$4,PRN!$B$2:$F$2,0)),"")</f>
        <v/>
      </c>
      <c r="M131" s="67" t="str">
        <f ca="1">IFERROR(INDEX(PRN!$B$2:$F$1048576,(MATCH('PRN Analysis'!$K$2,PRN!$C$2:$C$1048576,0)+$J131-1),MATCH(M$4,PRN!$B$2:$F$2,0)),"")</f>
        <v/>
      </c>
      <c r="O131" s="65" t="str">
        <f ca="1">IF(O130&lt;COUNTIF(PRN!C$3:C$999998,P$2),(O130+1),"")</f>
        <v/>
      </c>
      <c r="P131" s="66" t="str">
        <f ca="1">IFERROR(INDEX(PRN!$B$2:$F$1048576,(MATCH('PRN Analysis'!$P$2,PRN!$C$2:$C$1048576,0)+$O131-1),MATCH(P$4,PRN!$B$2:$F$2,0)),"")</f>
        <v/>
      </c>
      <c r="Q131" s="66" t="str">
        <f ca="1">IFERROR(INDEX(PRN!$B$2:$F$1048576,(MATCH('PRN Analysis'!$P$2,PRN!$C$2:$C$1048576,0)+$O131-1),MATCH(Q$4,PRN!$B$2:$F$2,0)),"")</f>
        <v/>
      </c>
      <c r="R131" s="67" t="str">
        <f ca="1">IFERROR(INDEX(PRN!$B$2:$F$1048576,(MATCH('PRN Analysis'!$P$2,PRN!$C$2:$C$1048576,0)+$O131-1),MATCH(R$4,PRN!$B$2:$F$2,0)),"")</f>
        <v/>
      </c>
      <c r="T131" s="65" t="str">
        <f ca="1">IF(T130&lt;COUNTIF(PRN!M$3:M$999998,U$2),(T130+1),"")</f>
        <v/>
      </c>
      <c r="U131" s="66" t="str">
        <f ca="1">IFERROR(INDEX(PRN!$B$2:$F$1048576,(MATCH('PRN Analysis'!$U$2,PRN!$C$2:$C$1048576,0)+$T131-1),MATCH(U$4,PRN!$B$2:$F$2,0)),"")</f>
        <v/>
      </c>
      <c r="V131" s="66" t="str">
        <f ca="1">IFERROR(INDEX(PRN!$B$2:$F$1048576,(MATCH('PRN Analysis'!$U$2,PRN!$C$2:$C$1048576,0)+$T131-1),MATCH(V$4,PRN!$B$2:$F$2,0)),"")</f>
        <v/>
      </c>
      <c r="W131" s="66" t="str">
        <f ca="1">IFERROR(INDEX(PRN!$B$2:$F$1048576,(MATCH('PRN Analysis'!$U$2,PRN!$C$2:$C$1048576,0)+$T131-1),MATCH(W$4,PRN!$B$2:$F$2,0)),"")</f>
        <v/>
      </c>
      <c r="Y131" s="65" t="str">
        <f ca="1">IF(Y130&lt;COUNTIF(PRN!R$3:R$999998,Z$2),(Y130+1),"")</f>
        <v/>
      </c>
      <c r="Z131" s="66" t="str">
        <f ca="1">IFERROR(INDEX(PRN!$B$2:$F$1048576,(MATCH('PRN Analysis'!$U$2,PRN!$C$2:$C$1048576,0)+$T131-1),MATCH(Z$4,PRN!$B$2:$F$2,0)),"")</f>
        <v/>
      </c>
      <c r="AA131" s="66" t="str">
        <f ca="1">IFERROR(INDEX(PRN!$B$2:$F$1048576,(MATCH('PRN Analysis'!$U$2,PRN!$C$2:$C$1048576,0)+$T131-1),MATCH(AA$4,PRN!$B$2:$F$2,0)),"")</f>
        <v/>
      </c>
      <c r="AB131" s="66" t="str">
        <f ca="1">IFERROR(INDEX(PRN!$B$2:$F$1048576,(MATCH('PRN Analysis'!$U$2,PRN!$C$2:$C$1048576,0)+$T131-1),MATCH(AB$4,PRN!$B$2:$F$2,0)),"")</f>
        <v/>
      </c>
    </row>
    <row r="132" spans="5:28" ht="15.75" x14ac:dyDescent="0.25">
      <c r="E132" s="65" t="str">
        <f ca="1">IF(E131&lt;COUNTIF(PRN!C$3:C$999998,F$2),(E131+1),"")</f>
        <v/>
      </c>
      <c r="F132" s="66" t="str">
        <f ca="1">IFERROR(INDEX(PRN!$B$2:$F$1048576,(MATCH('PRN Analysis'!$F$2,PRN!$C$2:$C$1048576,0)+$E132-1),MATCH(F$4,PRN!$B$2:$F$2,0)),"")</f>
        <v/>
      </c>
      <c r="G132" s="66" t="str">
        <f ca="1">IFERROR(INDEX(PRN!$B$2:$F$1048576,(MATCH('PRN Analysis'!$F$2,PRN!$C$2:$C$1048576,0)+$E132-1),MATCH(G$4,PRN!$B$2:$F$2,0)),"")</f>
        <v/>
      </c>
      <c r="H132" s="67" t="str">
        <f ca="1">IFERROR(INDEX(PRN!$B$2:$F$1048576,(MATCH('PRN Analysis'!$F$2,PRN!$C$2:$C$1048576,0)+$E132-1),MATCH(H$4,PRN!$B$2:$F$2,0)),"")</f>
        <v/>
      </c>
      <c r="J132" s="65" t="str">
        <f ca="1">IF(J131&lt;COUNTIF(PRN!C$3:C$999998,K$2),(J131+1),"")</f>
        <v/>
      </c>
      <c r="K132" s="66" t="str">
        <f ca="1">IFERROR(INDEX(PRN!$B$2:$F$1048576,(MATCH('PRN Analysis'!$K$2,PRN!$C$2:$C$1048576,0)+$J132-1),MATCH(K$4,PRN!$B$2:$F$2,0)),"")</f>
        <v/>
      </c>
      <c r="L132" s="66" t="str">
        <f ca="1">IFERROR(INDEX(PRN!$B$2:$F$1048576,(MATCH('PRN Analysis'!$K$2,PRN!$C$2:$C$1048576,0)+$J132-1),MATCH(L$4,PRN!$B$2:$F$2,0)),"")</f>
        <v/>
      </c>
      <c r="M132" s="67" t="str">
        <f ca="1">IFERROR(INDEX(PRN!$B$2:$F$1048576,(MATCH('PRN Analysis'!$K$2,PRN!$C$2:$C$1048576,0)+$J132-1),MATCH(M$4,PRN!$B$2:$F$2,0)),"")</f>
        <v/>
      </c>
      <c r="O132" s="65" t="str">
        <f ca="1">IF(O131&lt;COUNTIF(PRN!C$3:C$999998,P$2),(O131+1),"")</f>
        <v/>
      </c>
      <c r="P132" s="66" t="str">
        <f ca="1">IFERROR(INDEX(PRN!$B$2:$F$1048576,(MATCH('PRN Analysis'!$P$2,PRN!$C$2:$C$1048576,0)+$O132-1),MATCH(P$4,PRN!$B$2:$F$2,0)),"")</f>
        <v/>
      </c>
      <c r="Q132" s="66" t="str">
        <f ca="1">IFERROR(INDEX(PRN!$B$2:$F$1048576,(MATCH('PRN Analysis'!$P$2,PRN!$C$2:$C$1048576,0)+$O132-1),MATCH(Q$4,PRN!$B$2:$F$2,0)),"")</f>
        <v/>
      </c>
      <c r="R132" s="67" t="str">
        <f ca="1">IFERROR(INDEX(PRN!$B$2:$F$1048576,(MATCH('PRN Analysis'!$P$2,PRN!$C$2:$C$1048576,0)+$O132-1),MATCH(R$4,PRN!$B$2:$F$2,0)),"")</f>
        <v/>
      </c>
      <c r="T132" s="65" t="str">
        <f ca="1">IF(T131&lt;COUNTIF(PRN!M$3:M$999998,U$2),(T131+1),"")</f>
        <v/>
      </c>
      <c r="U132" s="66" t="str">
        <f ca="1">IFERROR(INDEX(PRN!$B$2:$F$1048576,(MATCH('PRN Analysis'!$U$2,PRN!$C$2:$C$1048576,0)+$T132-1),MATCH(U$4,PRN!$B$2:$F$2,0)),"")</f>
        <v/>
      </c>
      <c r="V132" s="66" t="str">
        <f ca="1">IFERROR(INDEX(PRN!$B$2:$F$1048576,(MATCH('PRN Analysis'!$U$2,PRN!$C$2:$C$1048576,0)+$T132-1),MATCH(V$4,PRN!$B$2:$F$2,0)),"")</f>
        <v/>
      </c>
      <c r="W132" s="66" t="str">
        <f ca="1">IFERROR(INDEX(PRN!$B$2:$F$1048576,(MATCH('PRN Analysis'!$U$2,PRN!$C$2:$C$1048576,0)+$T132-1),MATCH(W$4,PRN!$B$2:$F$2,0)),"")</f>
        <v/>
      </c>
      <c r="Y132" s="65" t="str">
        <f ca="1">IF(Y131&lt;COUNTIF(PRN!R$3:R$999998,Z$2),(Y131+1),"")</f>
        <v/>
      </c>
      <c r="Z132" s="66" t="str">
        <f ca="1">IFERROR(INDEX(PRN!$B$2:$F$1048576,(MATCH('PRN Analysis'!$U$2,PRN!$C$2:$C$1048576,0)+$T132-1),MATCH(Z$4,PRN!$B$2:$F$2,0)),"")</f>
        <v/>
      </c>
      <c r="AA132" s="66" t="str">
        <f ca="1">IFERROR(INDEX(PRN!$B$2:$F$1048576,(MATCH('PRN Analysis'!$U$2,PRN!$C$2:$C$1048576,0)+$T132-1),MATCH(AA$4,PRN!$B$2:$F$2,0)),"")</f>
        <v/>
      </c>
      <c r="AB132" s="66" t="str">
        <f ca="1">IFERROR(INDEX(PRN!$B$2:$F$1048576,(MATCH('PRN Analysis'!$U$2,PRN!$C$2:$C$1048576,0)+$T132-1),MATCH(AB$4,PRN!$B$2:$F$2,0)),"")</f>
        <v/>
      </c>
    </row>
    <row r="133" spans="5:28" ht="15.75" x14ac:dyDescent="0.25">
      <c r="E133" s="65" t="str">
        <f ca="1">IF(E132&lt;COUNTIF(PRN!C$3:C$999998,F$2),(E132+1),"")</f>
        <v/>
      </c>
      <c r="F133" s="66" t="str">
        <f ca="1">IFERROR(INDEX(PRN!$B$2:$F$1048576,(MATCH('PRN Analysis'!$F$2,PRN!$C$2:$C$1048576,0)+$E133-1),MATCH(F$4,PRN!$B$2:$F$2,0)),"")</f>
        <v/>
      </c>
      <c r="G133" s="66" t="str">
        <f ca="1">IFERROR(INDEX(PRN!$B$2:$F$1048576,(MATCH('PRN Analysis'!$F$2,PRN!$C$2:$C$1048576,0)+$E133-1),MATCH(G$4,PRN!$B$2:$F$2,0)),"")</f>
        <v/>
      </c>
      <c r="H133" s="67" t="str">
        <f ca="1">IFERROR(INDEX(PRN!$B$2:$F$1048576,(MATCH('PRN Analysis'!$F$2,PRN!$C$2:$C$1048576,0)+$E133-1),MATCH(H$4,PRN!$B$2:$F$2,0)),"")</f>
        <v/>
      </c>
      <c r="J133" s="65" t="str">
        <f ca="1">IF(J132&lt;COUNTIF(PRN!C$3:C$999998,K$2),(J132+1),"")</f>
        <v/>
      </c>
      <c r="K133" s="66" t="str">
        <f ca="1">IFERROR(INDEX(PRN!$B$2:$F$1048576,(MATCH('PRN Analysis'!$K$2,PRN!$C$2:$C$1048576,0)+$J133-1),MATCH(K$4,PRN!$B$2:$F$2,0)),"")</f>
        <v/>
      </c>
      <c r="L133" s="66" t="str">
        <f ca="1">IFERROR(INDEX(PRN!$B$2:$F$1048576,(MATCH('PRN Analysis'!$K$2,PRN!$C$2:$C$1048576,0)+$J133-1),MATCH(L$4,PRN!$B$2:$F$2,0)),"")</f>
        <v/>
      </c>
      <c r="M133" s="67" t="str">
        <f ca="1">IFERROR(INDEX(PRN!$B$2:$F$1048576,(MATCH('PRN Analysis'!$K$2,PRN!$C$2:$C$1048576,0)+$J133-1),MATCH(M$4,PRN!$B$2:$F$2,0)),"")</f>
        <v/>
      </c>
      <c r="O133" s="65" t="str">
        <f ca="1">IF(O132&lt;COUNTIF(PRN!C$3:C$999998,P$2),(O132+1),"")</f>
        <v/>
      </c>
      <c r="P133" s="66" t="str">
        <f ca="1">IFERROR(INDEX(PRN!$B$2:$F$1048576,(MATCH('PRN Analysis'!$P$2,PRN!$C$2:$C$1048576,0)+$O133-1),MATCH(P$4,PRN!$B$2:$F$2,0)),"")</f>
        <v/>
      </c>
      <c r="Q133" s="66" t="str">
        <f ca="1">IFERROR(INDEX(PRN!$B$2:$F$1048576,(MATCH('PRN Analysis'!$P$2,PRN!$C$2:$C$1048576,0)+$O133-1),MATCH(Q$4,PRN!$B$2:$F$2,0)),"")</f>
        <v/>
      </c>
      <c r="R133" s="67" t="str">
        <f ca="1">IFERROR(INDEX(PRN!$B$2:$F$1048576,(MATCH('PRN Analysis'!$P$2,PRN!$C$2:$C$1048576,0)+$O133-1),MATCH(R$4,PRN!$B$2:$F$2,0)),"")</f>
        <v/>
      </c>
      <c r="T133" s="65" t="str">
        <f ca="1">IF(T132&lt;COUNTIF(PRN!M$3:M$999998,U$2),(T132+1),"")</f>
        <v/>
      </c>
      <c r="U133" s="66" t="str">
        <f ca="1">IFERROR(INDEX(PRN!$B$2:$F$1048576,(MATCH('PRN Analysis'!$U$2,PRN!$C$2:$C$1048576,0)+$T133-1),MATCH(U$4,PRN!$B$2:$F$2,0)),"")</f>
        <v/>
      </c>
      <c r="V133" s="66" t="str">
        <f ca="1">IFERROR(INDEX(PRN!$B$2:$F$1048576,(MATCH('PRN Analysis'!$U$2,PRN!$C$2:$C$1048576,0)+$T133-1),MATCH(V$4,PRN!$B$2:$F$2,0)),"")</f>
        <v/>
      </c>
      <c r="W133" s="66" t="str">
        <f ca="1">IFERROR(INDEX(PRN!$B$2:$F$1048576,(MATCH('PRN Analysis'!$U$2,PRN!$C$2:$C$1048576,0)+$T133-1),MATCH(W$4,PRN!$B$2:$F$2,0)),"")</f>
        <v/>
      </c>
      <c r="Y133" s="65" t="str">
        <f ca="1">IF(Y132&lt;COUNTIF(PRN!R$3:R$999998,Z$2),(Y132+1),"")</f>
        <v/>
      </c>
      <c r="Z133" s="66" t="str">
        <f ca="1">IFERROR(INDEX(PRN!$B$2:$F$1048576,(MATCH('PRN Analysis'!$U$2,PRN!$C$2:$C$1048576,0)+$T133-1),MATCH(Z$4,PRN!$B$2:$F$2,0)),"")</f>
        <v/>
      </c>
      <c r="AA133" s="66" t="str">
        <f ca="1">IFERROR(INDEX(PRN!$B$2:$F$1048576,(MATCH('PRN Analysis'!$U$2,PRN!$C$2:$C$1048576,0)+$T133-1),MATCH(AA$4,PRN!$B$2:$F$2,0)),"")</f>
        <v/>
      </c>
      <c r="AB133" s="66" t="str">
        <f ca="1">IFERROR(INDEX(PRN!$B$2:$F$1048576,(MATCH('PRN Analysis'!$U$2,PRN!$C$2:$C$1048576,0)+$T133-1),MATCH(AB$4,PRN!$B$2:$F$2,0)),"")</f>
        <v/>
      </c>
    </row>
    <row r="134" spans="5:28" ht="15.75" x14ac:dyDescent="0.25">
      <c r="E134" s="65" t="str">
        <f ca="1">IF(E133&lt;COUNTIF(PRN!C$3:C$999998,F$2),(E133+1),"")</f>
        <v/>
      </c>
      <c r="F134" s="66" t="str">
        <f ca="1">IFERROR(INDEX(PRN!$B$2:$F$1048576,(MATCH('PRN Analysis'!$F$2,PRN!$C$2:$C$1048576,0)+$E134-1),MATCH(F$4,PRN!$B$2:$F$2,0)),"")</f>
        <v/>
      </c>
      <c r="G134" s="66" t="str">
        <f ca="1">IFERROR(INDEX(PRN!$B$2:$F$1048576,(MATCH('PRN Analysis'!$F$2,PRN!$C$2:$C$1048576,0)+$E134-1),MATCH(G$4,PRN!$B$2:$F$2,0)),"")</f>
        <v/>
      </c>
      <c r="H134" s="67" t="str">
        <f ca="1">IFERROR(INDEX(PRN!$B$2:$F$1048576,(MATCH('PRN Analysis'!$F$2,PRN!$C$2:$C$1048576,0)+$E134-1),MATCH(H$4,PRN!$B$2:$F$2,0)),"")</f>
        <v/>
      </c>
      <c r="J134" s="65" t="str">
        <f ca="1">IF(J133&lt;COUNTIF(PRN!C$3:C$999998,K$2),(J133+1),"")</f>
        <v/>
      </c>
      <c r="K134" s="66" t="str">
        <f ca="1">IFERROR(INDEX(PRN!$B$2:$F$1048576,(MATCH('PRN Analysis'!$K$2,PRN!$C$2:$C$1048576,0)+$J134-1),MATCH(K$4,PRN!$B$2:$F$2,0)),"")</f>
        <v/>
      </c>
      <c r="L134" s="66" t="str">
        <f ca="1">IFERROR(INDEX(PRN!$B$2:$F$1048576,(MATCH('PRN Analysis'!$K$2,PRN!$C$2:$C$1048576,0)+$J134-1),MATCH(L$4,PRN!$B$2:$F$2,0)),"")</f>
        <v/>
      </c>
      <c r="M134" s="67" t="str">
        <f ca="1">IFERROR(INDEX(PRN!$B$2:$F$1048576,(MATCH('PRN Analysis'!$K$2,PRN!$C$2:$C$1048576,0)+$J134-1),MATCH(M$4,PRN!$B$2:$F$2,0)),"")</f>
        <v/>
      </c>
      <c r="O134" s="65" t="str">
        <f ca="1">IF(O133&lt;COUNTIF(PRN!C$3:C$999998,P$2),(O133+1),"")</f>
        <v/>
      </c>
      <c r="P134" s="66" t="str">
        <f ca="1">IFERROR(INDEX(PRN!$B$2:$F$1048576,(MATCH('PRN Analysis'!$P$2,PRN!$C$2:$C$1048576,0)+$O134-1),MATCH(P$4,PRN!$B$2:$F$2,0)),"")</f>
        <v/>
      </c>
      <c r="Q134" s="66" t="str">
        <f ca="1">IFERROR(INDEX(PRN!$B$2:$F$1048576,(MATCH('PRN Analysis'!$P$2,PRN!$C$2:$C$1048576,0)+$O134-1),MATCH(Q$4,PRN!$B$2:$F$2,0)),"")</f>
        <v/>
      </c>
      <c r="R134" s="67" t="str">
        <f ca="1">IFERROR(INDEX(PRN!$B$2:$F$1048576,(MATCH('PRN Analysis'!$P$2,PRN!$C$2:$C$1048576,0)+$O134-1),MATCH(R$4,PRN!$B$2:$F$2,0)),"")</f>
        <v/>
      </c>
      <c r="T134" s="65" t="str">
        <f ca="1">IF(T133&lt;COUNTIF(PRN!M$3:M$999998,U$2),(T133+1),"")</f>
        <v/>
      </c>
      <c r="U134" s="66" t="str">
        <f ca="1">IFERROR(INDEX(PRN!$B$2:$F$1048576,(MATCH('PRN Analysis'!$U$2,PRN!$C$2:$C$1048576,0)+$T134-1),MATCH(U$4,PRN!$B$2:$F$2,0)),"")</f>
        <v/>
      </c>
      <c r="V134" s="66" t="str">
        <f ca="1">IFERROR(INDEX(PRN!$B$2:$F$1048576,(MATCH('PRN Analysis'!$U$2,PRN!$C$2:$C$1048576,0)+$T134-1),MATCH(V$4,PRN!$B$2:$F$2,0)),"")</f>
        <v/>
      </c>
      <c r="W134" s="66" t="str">
        <f ca="1">IFERROR(INDEX(PRN!$B$2:$F$1048576,(MATCH('PRN Analysis'!$U$2,PRN!$C$2:$C$1048576,0)+$T134-1),MATCH(W$4,PRN!$B$2:$F$2,0)),"")</f>
        <v/>
      </c>
      <c r="Y134" s="65" t="str">
        <f ca="1">IF(Y133&lt;COUNTIF(PRN!R$3:R$999998,Z$2),(Y133+1),"")</f>
        <v/>
      </c>
      <c r="Z134" s="66" t="str">
        <f ca="1">IFERROR(INDEX(PRN!$B$2:$F$1048576,(MATCH('PRN Analysis'!$U$2,PRN!$C$2:$C$1048576,0)+$T134-1),MATCH(Z$4,PRN!$B$2:$F$2,0)),"")</f>
        <v/>
      </c>
      <c r="AA134" s="66" t="str">
        <f ca="1">IFERROR(INDEX(PRN!$B$2:$F$1048576,(MATCH('PRN Analysis'!$U$2,PRN!$C$2:$C$1048576,0)+$T134-1),MATCH(AA$4,PRN!$B$2:$F$2,0)),"")</f>
        <v/>
      </c>
      <c r="AB134" s="66" t="str">
        <f ca="1">IFERROR(INDEX(PRN!$B$2:$F$1048576,(MATCH('PRN Analysis'!$U$2,PRN!$C$2:$C$1048576,0)+$T134-1),MATCH(AB$4,PRN!$B$2:$F$2,0)),"")</f>
        <v/>
      </c>
    </row>
    <row r="135" spans="5:28" ht="15.75" x14ac:dyDescent="0.25">
      <c r="E135" s="65" t="str">
        <f ca="1">IF(E134&lt;COUNTIF(PRN!C$3:C$999998,F$2),(E134+1),"")</f>
        <v/>
      </c>
      <c r="F135" s="66" t="str">
        <f ca="1">IFERROR(INDEX(PRN!$B$2:$F$1048576,(MATCH('PRN Analysis'!$F$2,PRN!$C$2:$C$1048576,0)+$E135-1),MATCH(F$4,PRN!$B$2:$F$2,0)),"")</f>
        <v/>
      </c>
      <c r="G135" s="66" t="str">
        <f ca="1">IFERROR(INDEX(PRN!$B$2:$F$1048576,(MATCH('PRN Analysis'!$F$2,PRN!$C$2:$C$1048576,0)+$E135-1),MATCH(G$4,PRN!$B$2:$F$2,0)),"")</f>
        <v/>
      </c>
      <c r="H135" s="67" t="str">
        <f ca="1">IFERROR(INDEX(PRN!$B$2:$F$1048576,(MATCH('PRN Analysis'!$F$2,PRN!$C$2:$C$1048576,0)+$E135-1),MATCH(H$4,PRN!$B$2:$F$2,0)),"")</f>
        <v/>
      </c>
      <c r="J135" s="65" t="str">
        <f ca="1">IF(J134&lt;COUNTIF(PRN!C$3:C$999998,K$2),(J134+1),"")</f>
        <v/>
      </c>
      <c r="K135" s="66" t="str">
        <f ca="1">IFERROR(INDEX(PRN!$B$2:$F$1048576,(MATCH('PRN Analysis'!$K$2,PRN!$C$2:$C$1048576,0)+$J135-1),MATCH(K$4,PRN!$B$2:$F$2,0)),"")</f>
        <v/>
      </c>
      <c r="L135" s="66" t="str">
        <f ca="1">IFERROR(INDEX(PRN!$B$2:$F$1048576,(MATCH('PRN Analysis'!$K$2,PRN!$C$2:$C$1048576,0)+$J135-1),MATCH(L$4,PRN!$B$2:$F$2,0)),"")</f>
        <v/>
      </c>
      <c r="M135" s="67" t="str">
        <f ca="1">IFERROR(INDEX(PRN!$B$2:$F$1048576,(MATCH('PRN Analysis'!$K$2,PRN!$C$2:$C$1048576,0)+$J135-1),MATCH(M$4,PRN!$B$2:$F$2,0)),"")</f>
        <v/>
      </c>
      <c r="O135" s="65" t="str">
        <f ca="1">IF(O134&lt;COUNTIF(PRN!C$3:C$999998,P$2),(O134+1),"")</f>
        <v/>
      </c>
      <c r="P135" s="66" t="str">
        <f ca="1">IFERROR(INDEX(PRN!$B$2:$F$1048576,(MATCH('PRN Analysis'!$P$2,PRN!$C$2:$C$1048576,0)+$O135-1),MATCH(P$4,PRN!$B$2:$F$2,0)),"")</f>
        <v/>
      </c>
      <c r="Q135" s="66" t="str">
        <f ca="1">IFERROR(INDEX(PRN!$B$2:$F$1048576,(MATCH('PRN Analysis'!$P$2,PRN!$C$2:$C$1048576,0)+$O135-1),MATCH(Q$4,PRN!$B$2:$F$2,0)),"")</f>
        <v/>
      </c>
      <c r="R135" s="67" t="str">
        <f ca="1">IFERROR(INDEX(PRN!$B$2:$F$1048576,(MATCH('PRN Analysis'!$P$2,PRN!$C$2:$C$1048576,0)+$O135-1),MATCH(R$4,PRN!$B$2:$F$2,0)),"")</f>
        <v/>
      </c>
      <c r="T135" s="65" t="str">
        <f ca="1">IF(T134&lt;COUNTIF(PRN!M$3:M$999998,U$2),(T134+1),"")</f>
        <v/>
      </c>
      <c r="U135" s="66" t="str">
        <f ca="1">IFERROR(INDEX(PRN!$B$2:$F$1048576,(MATCH('PRN Analysis'!$U$2,PRN!$C$2:$C$1048576,0)+$T135-1),MATCH(U$4,PRN!$B$2:$F$2,0)),"")</f>
        <v/>
      </c>
      <c r="V135" s="66" t="str">
        <f ca="1">IFERROR(INDEX(PRN!$B$2:$F$1048576,(MATCH('PRN Analysis'!$U$2,PRN!$C$2:$C$1048576,0)+$T135-1),MATCH(V$4,PRN!$B$2:$F$2,0)),"")</f>
        <v/>
      </c>
      <c r="W135" s="66" t="str">
        <f ca="1">IFERROR(INDEX(PRN!$B$2:$F$1048576,(MATCH('PRN Analysis'!$U$2,PRN!$C$2:$C$1048576,0)+$T135-1),MATCH(W$4,PRN!$B$2:$F$2,0)),"")</f>
        <v/>
      </c>
      <c r="Y135" s="65" t="str">
        <f ca="1">IF(Y134&lt;COUNTIF(PRN!R$3:R$999998,Z$2),(Y134+1),"")</f>
        <v/>
      </c>
      <c r="Z135" s="66" t="str">
        <f ca="1">IFERROR(INDEX(PRN!$B$2:$F$1048576,(MATCH('PRN Analysis'!$U$2,PRN!$C$2:$C$1048576,0)+$T135-1),MATCH(Z$4,PRN!$B$2:$F$2,0)),"")</f>
        <v/>
      </c>
      <c r="AA135" s="66" t="str">
        <f ca="1">IFERROR(INDEX(PRN!$B$2:$F$1048576,(MATCH('PRN Analysis'!$U$2,PRN!$C$2:$C$1048576,0)+$T135-1),MATCH(AA$4,PRN!$B$2:$F$2,0)),"")</f>
        <v/>
      </c>
      <c r="AB135" s="66" t="str">
        <f ca="1">IFERROR(INDEX(PRN!$B$2:$F$1048576,(MATCH('PRN Analysis'!$U$2,PRN!$C$2:$C$1048576,0)+$T135-1),MATCH(AB$4,PRN!$B$2:$F$2,0)),"")</f>
        <v/>
      </c>
    </row>
    <row r="136" spans="5:28" ht="15.75" x14ac:dyDescent="0.25">
      <c r="E136" s="65" t="str">
        <f ca="1">IF(E135&lt;COUNTIF(PRN!C$3:C$999998,F$2),(E135+1),"")</f>
        <v/>
      </c>
      <c r="F136" s="66" t="str">
        <f ca="1">IFERROR(INDEX(PRN!$B$2:$F$1048576,(MATCH('PRN Analysis'!$F$2,PRN!$C$2:$C$1048576,0)+$E136-1),MATCH(F$4,PRN!$B$2:$F$2,0)),"")</f>
        <v/>
      </c>
      <c r="G136" s="66" t="str">
        <f ca="1">IFERROR(INDEX(PRN!$B$2:$F$1048576,(MATCH('PRN Analysis'!$F$2,PRN!$C$2:$C$1048576,0)+$E136-1),MATCH(G$4,PRN!$B$2:$F$2,0)),"")</f>
        <v/>
      </c>
      <c r="H136" s="67" t="str">
        <f ca="1">IFERROR(INDEX(PRN!$B$2:$F$1048576,(MATCH('PRN Analysis'!$F$2,PRN!$C$2:$C$1048576,0)+$E136-1),MATCH(H$4,PRN!$B$2:$F$2,0)),"")</f>
        <v/>
      </c>
      <c r="J136" s="65" t="str">
        <f ca="1">IF(J135&lt;COUNTIF(PRN!C$3:C$999998,K$2),(J135+1),"")</f>
        <v/>
      </c>
      <c r="K136" s="66" t="str">
        <f ca="1">IFERROR(INDEX(PRN!$B$2:$F$1048576,(MATCH('PRN Analysis'!$K$2,PRN!$C$2:$C$1048576,0)+$J136-1),MATCH(K$4,PRN!$B$2:$F$2,0)),"")</f>
        <v/>
      </c>
      <c r="L136" s="66" t="str">
        <f ca="1">IFERROR(INDEX(PRN!$B$2:$F$1048576,(MATCH('PRN Analysis'!$K$2,PRN!$C$2:$C$1048576,0)+$J136-1),MATCH(L$4,PRN!$B$2:$F$2,0)),"")</f>
        <v/>
      </c>
      <c r="M136" s="67" t="str">
        <f ca="1">IFERROR(INDEX(PRN!$B$2:$F$1048576,(MATCH('PRN Analysis'!$K$2,PRN!$C$2:$C$1048576,0)+$J136-1),MATCH(M$4,PRN!$B$2:$F$2,0)),"")</f>
        <v/>
      </c>
      <c r="O136" s="65" t="str">
        <f ca="1">IF(O135&lt;COUNTIF(PRN!C$3:C$999998,P$2),(O135+1),"")</f>
        <v/>
      </c>
      <c r="P136" s="66" t="str">
        <f ca="1">IFERROR(INDEX(PRN!$B$2:$F$1048576,(MATCH('PRN Analysis'!$P$2,PRN!$C$2:$C$1048576,0)+$O136-1),MATCH(P$4,PRN!$B$2:$F$2,0)),"")</f>
        <v/>
      </c>
      <c r="Q136" s="66" t="str">
        <f ca="1">IFERROR(INDEX(PRN!$B$2:$F$1048576,(MATCH('PRN Analysis'!$P$2,PRN!$C$2:$C$1048576,0)+$O136-1),MATCH(Q$4,PRN!$B$2:$F$2,0)),"")</f>
        <v/>
      </c>
      <c r="R136" s="67" t="str">
        <f ca="1">IFERROR(INDEX(PRN!$B$2:$F$1048576,(MATCH('PRN Analysis'!$P$2,PRN!$C$2:$C$1048576,0)+$O136-1),MATCH(R$4,PRN!$B$2:$F$2,0)),"")</f>
        <v/>
      </c>
      <c r="T136" s="65" t="str">
        <f ca="1">IF(T135&lt;COUNTIF(PRN!M$3:M$999998,U$2),(T135+1),"")</f>
        <v/>
      </c>
      <c r="U136" s="66" t="str">
        <f ca="1">IFERROR(INDEX(PRN!$B$2:$F$1048576,(MATCH('PRN Analysis'!$U$2,PRN!$C$2:$C$1048576,0)+$T136-1),MATCH(U$4,PRN!$B$2:$F$2,0)),"")</f>
        <v/>
      </c>
      <c r="V136" s="66" t="str">
        <f ca="1">IFERROR(INDEX(PRN!$B$2:$F$1048576,(MATCH('PRN Analysis'!$U$2,PRN!$C$2:$C$1048576,0)+$T136-1),MATCH(V$4,PRN!$B$2:$F$2,0)),"")</f>
        <v/>
      </c>
      <c r="W136" s="66" t="str">
        <f ca="1">IFERROR(INDEX(PRN!$B$2:$F$1048576,(MATCH('PRN Analysis'!$U$2,PRN!$C$2:$C$1048576,0)+$T136-1),MATCH(W$4,PRN!$B$2:$F$2,0)),"")</f>
        <v/>
      </c>
      <c r="Y136" s="65" t="str">
        <f ca="1">IF(Y135&lt;COUNTIF(PRN!R$3:R$999998,Z$2),(Y135+1),"")</f>
        <v/>
      </c>
      <c r="Z136" s="66" t="str">
        <f ca="1">IFERROR(INDEX(PRN!$B$2:$F$1048576,(MATCH('PRN Analysis'!$U$2,PRN!$C$2:$C$1048576,0)+$T136-1),MATCH(Z$4,PRN!$B$2:$F$2,0)),"")</f>
        <v/>
      </c>
      <c r="AA136" s="66" t="str">
        <f ca="1">IFERROR(INDEX(PRN!$B$2:$F$1048576,(MATCH('PRN Analysis'!$U$2,PRN!$C$2:$C$1048576,0)+$T136-1),MATCH(AA$4,PRN!$B$2:$F$2,0)),"")</f>
        <v/>
      </c>
      <c r="AB136" s="66" t="str">
        <f ca="1">IFERROR(INDEX(PRN!$B$2:$F$1048576,(MATCH('PRN Analysis'!$U$2,PRN!$C$2:$C$1048576,0)+$T136-1),MATCH(AB$4,PRN!$B$2:$F$2,0)),"")</f>
        <v/>
      </c>
    </row>
    <row r="137" spans="5:28" ht="15.75" x14ac:dyDescent="0.25">
      <c r="E137" s="65" t="str">
        <f ca="1">IF(E136&lt;COUNTIF(PRN!C$3:C$999998,F$2),(E136+1),"")</f>
        <v/>
      </c>
      <c r="F137" s="66" t="str">
        <f ca="1">IFERROR(INDEX(PRN!$B$2:$F$1048576,(MATCH('PRN Analysis'!$F$2,PRN!$C$2:$C$1048576,0)+$E137-1),MATCH(F$4,PRN!$B$2:$F$2,0)),"")</f>
        <v/>
      </c>
      <c r="G137" s="66" t="str">
        <f ca="1">IFERROR(INDEX(PRN!$B$2:$F$1048576,(MATCH('PRN Analysis'!$F$2,PRN!$C$2:$C$1048576,0)+$E137-1),MATCH(G$4,PRN!$B$2:$F$2,0)),"")</f>
        <v/>
      </c>
      <c r="H137" s="67" t="str">
        <f ca="1">IFERROR(INDEX(PRN!$B$2:$F$1048576,(MATCH('PRN Analysis'!$F$2,PRN!$C$2:$C$1048576,0)+$E137-1),MATCH(H$4,PRN!$B$2:$F$2,0)),"")</f>
        <v/>
      </c>
      <c r="J137" s="65" t="str">
        <f ca="1">IF(J136&lt;COUNTIF(PRN!C$3:C$999998,K$2),(J136+1),"")</f>
        <v/>
      </c>
      <c r="K137" s="66" t="str">
        <f ca="1">IFERROR(INDEX(PRN!$B$2:$F$1048576,(MATCH('PRN Analysis'!$K$2,PRN!$C$2:$C$1048576,0)+$J137-1),MATCH(K$4,PRN!$B$2:$F$2,0)),"")</f>
        <v/>
      </c>
      <c r="L137" s="66" t="str">
        <f ca="1">IFERROR(INDEX(PRN!$B$2:$F$1048576,(MATCH('PRN Analysis'!$K$2,PRN!$C$2:$C$1048576,0)+$J137-1),MATCH(L$4,PRN!$B$2:$F$2,0)),"")</f>
        <v/>
      </c>
      <c r="M137" s="67" t="str">
        <f ca="1">IFERROR(INDEX(PRN!$B$2:$F$1048576,(MATCH('PRN Analysis'!$K$2,PRN!$C$2:$C$1048576,0)+$J137-1),MATCH(M$4,PRN!$B$2:$F$2,0)),"")</f>
        <v/>
      </c>
      <c r="O137" s="65" t="str">
        <f ca="1">IF(O136&lt;COUNTIF(PRN!C$3:C$999998,P$2),(O136+1),"")</f>
        <v/>
      </c>
      <c r="P137" s="66" t="str">
        <f ca="1">IFERROR(INDEX(PRN!$B$2:$F$1048576,(MATCH('PRN Analysis'!$P$2,PRN!$C$2:$C$1048576,0)+$O137-1),MATCH(P$4,PRN!$B$2:$F$2,0)),"")</f>
        <v/>
      </c>
      <c r="Q137" s="66" t="str">
        <f ca="1">IFERROR(INDEX(PRN!$B$2:$F$1048576,(MATCH('PRN Analysis'!$P$2,PRN!$C$2:$C$1048576,0)+$O137-1),MATCH(Q$4,PRN!$B$2:$F$2,0)),"")</f>
        <v/>
      </c>
      <c r="R137" s="67" t="str">
        <f ca="1">IFERROR(INDEX(PRN!$B$2:$F$1048576,(MATCH('PRN Analysis'!$P$2,PRN!$C$2:$C$1048576,0)+$O137-1),MATCH(R$4,PRN!$B$2:$F$2,0)),"")</f>
        <v/>
      </c>
      <c r="T137" s="65" t="str">
        <f ca="1">IF(T136&lt;COUNTIF(PRN!M$3:M$999998,U$2),(T136+1),"")</f>
        <v/>
      </c>
      <c r="U137" s="66" t="str">
        <f ca="1">IFERROR(INDEX(PRN!$B$2:$F$1048576,(MATCH('PRN Analysis'!$U$2,PRN!$C$2:$C$1048576,0)+$T137-1),MATCH(U$4,PRN!$B$2:$F$2,0)),"")</f>
        <v/>
      </c>
      <c r="V137" s="66" t="str">
        <f ca="1">IFERROR(INDEX(PRN!$B$2:$F$1048576,(MATCH('PRN Analysis'!$U$2,PRN!$C$2:$C$1048576,0)+$T137-1),MATCH(V$4,PRN!$B$2:$F$2,0)),"")</f>
        <v/>
      </c>
      <c r="W137" s="66" t="str">
        <f ca="1">IFERROR(INDEX(PRN!$B$2:$F$1048576,(MATCH('PRN Analysis'!$U$2,PRN!$C$2:$C$1048576,0)+$T137-1),MATCH(W$4,PRN!$B$2:$F$2,0)),"")</f>
        <v/>
      </c>
      <c r="Y137" s="65" t="str">
        <f ca="1">IF(Y136&lt;COUNTIF(PRN!R$3:R$999998,Z$2),(Y136+1),"")</f>
        <v/>
      </c>
      <c r="Z137" s="66" t="str">
        <f ca="1">IFERROR(INDEX(PRN!$B$2:$F$1048576,(MATCH('PRN Analysis'!$U$2,PRN!$C$2:$C$1048576,0)+$T137-1),MATCH(Z$4,PRN!$B$2:$F$2,0)),"")</f>
        <v/>
      </c>
      <c r="AA137" s="66" t="str">
        <f ca="1">IFERROR(INDEX(PRN!$B$2:$F$1048576,(MATCH('PRN Analysis'!$U$2,PRN!$C$2:$C$1048576,0)+$T137-1),MATCH(AA$4,PRN!$B$2:$F$2,0)),"")</f>
        <v/>
      </c>
      <c r="AB137" s="66" t="str">
        <f ca="1">IFERROR(INDEX(PRN!$B$2:$F$1048576,(MATCH('PRN Analysis'!$U$2,PRN!$C$2:$C$1048576,0)+$T137-1),MATCH(AB$4,PRN!$B$2:$F$2,0)),"")</f>
        <v/>
      </c>
    </row>
    <row r="138" spans="5:28" ht="15.75" x14ac:dyDescent="0.25">
      <c r="E138" s="65" t="str">
        <f ca="1">IF(E137&lt;COUNTIF(PRN!C$3:C$999998,F$2),(E137+1),"")</f>
        <v/>
      </c>
      <c r="F138" s="66" t="str">
        <f ca="1">IFERROR(INDEX(PRN!$B$2:$F$1048576,(MATCH('PRN Analysis'!$F$2,PRN!$C$2:$C$1048576,0)+$E138-1),MATCH(F$4,PRN!$B$2:$F$2,0)),"")</f>
        <v/>
      </c>
      <c r="G138" s="66" t="str">
        <f ca="1">IFERROR(INDEX(PRN!$B$2:$F$1048576,(MATCH('PRN Analysis'!$F$2,PRN!$C$2:$C$1048576,0)+$E138-1),MATCH(G$4,PRN!$B$2:$F$2,0)),"")</f>
        <v/>
      </c>
      <c r="H138" s="67" t="str">
        <f ca="1">IFERROR(INDEX(PRN!$B$2:$F$1048576,(MATCH('PRN Analysis'!$F$2,PRN!$C$2:$C$1048576,0)+$E138-1),MATCH(H$4,PRN!$B$2:$F$2,0)),"")</f>
        <v/>
      </c>
      <c r="J138" s="65" t="str">
        <f ca="1">IF(J137&lt;COUNTIF(PRN!C$3:C$999998,K$2),(J137+1),"")</f>
        <v/>
      </c>
      <c r="K138" s="66" t="str">
        <f ca="1">IFERROR(INDEX(PRN!$B$2:$F$1048576,(MATCH('PRN Analysis'!$K$2,PRN!$C$2:$C$1048576,0)+$J138-1),MATCH(K$4,PRN!$B$2:$F$2,0)),"")</f>
        <v/>
      </c>
      <c r="L138" s="66" t="str">
        <f ca="1">IFERROR(INDEX(PRN!$B$2:$F$1048576,(MATCH('PRN Analysis'!$K$2,PRN!$C$2:$C$1048576,0)+$J138-1),MATCH(L$4,PRN!$B$2:$F$2,0)),"")</f>
        <v/>
      </c>
      <c r="M138" s="67" t="str">
        <f ca="1">IFERROR(INDEX(PRN!$B$2:$F$1048576,(MATCH('PRN Analysis'!$K$2,PRN!$C$2:$C$1048576,0)+$J138-1),MATCH(M$4,PRN!$B$2:$F$2,0)),"")</f>
        <v/>
      </c>
      <c r="O138" s="65" t="str">
        <f ca="1">IF(O137&lt;COUNTIF(PRN!C$3:C$999998,P$2),(O137+1),"")</f>
        <v/>
      </c>
      <c r="P138" s="66" t="str">
        <f ca="1">IFERROR(INDEX(PRN!$B$2:$F$1048576,(MATCH('PRN Analysis'!$P$2,PRN!$C$2:$C$1048576,0)+$O138-1),MATCH(P$4,PRN!$B$2:$F$2,0)),"")</f>
        <v/>
      </c>
      <c r="Q138" s="66" t="str">
        <f ca="1">IFERROR(INDEX(PRN!$B$2:$F$1048576,(MATCH('PRN Analysis'!$P$2,PRN!$C$2:$C$1048576,0)+$O138-1),MATCH(Q$4,PRN!$B$2:$F$2,0)),"")</f>
        <v/>
      </c>
      <c r="R138" s="67" t="str">
        <f ca="1">IFERROR(INDEX(PRN!$B$2:$F$1048576,(MATCH('PRN Analysis'!$P$2,PRN!$C$2:$C$1048576,0)+$O138-1),MATCH(R$4,PRN!$B$2:$F$2,0)),"")</f>
        <v/>
      </c>
      <c r="T138" s="65" t="str">
        <f ca="1">IF(T137&lt;COUNTIF(PRN!M$3:M$999998,U$2),(T137+1),"")</f>
        <v/>
      </c>
      <c r="U138" s="66" t="str">
        <f ca="1">IFERROR(INDEX(PRN!$B$2:$F$1048576,(MATCH('PRN Analysis'!$U$2,PRN!$C$2:$C$1048576,0)+$T138-1),MATCH(U$4,PRN!$B$2:$F$2,0)),"")</f>
        <v/>
      </c>
      <c r="V138" s="66" t="str">
        <f ca="1">IFERROR(INDEX(PRN!$B$2:$F$1048576,(MATCH('PRN Analysis'!$U$2,PRN!$C$2:$C$1048576,0)+$T138-1),MATCH(V$4,PRN!$B$2:$F$2,0)),"")</f>
        <v/>
      </c>
      <c r="W138" s="66" t="str">
        <f ca="1">IFERROR(INDEX(PRN!$B$2:$F$1048576,(MATCH('PRN Analysis'!$U$2,PRN!$C$2:$C$1048576,0)+$T138-1),MATCH(W$4,PRN!$B$2:$F$2,0)),"")</f>
        <v/>
      </c>
      <c r="Y138" s="65" t="str">
        <f ca="1">IF(Y137&lt;COUNTIF(PRN!R$3:R$999998,Z$2),(Y137+1),"")</f>
        <v/>
      </c>
      <c r="Z138" s="66" t="str">
        <f ca="1">IFERROR(INDEX(PRN!$B$2:$F$1048576,(MATCH('PRN Analysis'!$U$2,PRN!$C$2:$C$1048576,0)+$T138-1),MATCH(Z$4,PRN!$B$2:$F$2,0)),"")</f>
        <v/>
      </c>
      <c r="AA138" s="66" t="str">
        <f ca="1">IFERROR(INDEX(PRN!$B$2:$F$1048576,(MATCH('PRN Analysis'!$U$2,PRN!$C$2:$C$1048576,0)+$T138-1),MATCH(AA$4,PRN!$B$2:$F$2,0)),"")</f>
        <v/>
      </c>
      <c r="AB138" s="66" t="str">
        <f ca="1">IFERROR(INDEX(PRN!$B$2:$F$1048576,(MATCH('PRN Analysis'!$U$2,PRN!$C$2:$C$1048576,0)+$T138-1),MATCH(AB$4,PRN!$B$2:$F$2,0)),"")</f>
        <v/>
      </c>
    </row>
    <row r="139" spans="5:28" ht="15.75" x14ac:dyDescent="0.25">
      <c r="E139" s="65" t="str">
        <f ca="1">IF(E138&lt;COUNTIF(PRN!C$3:C$999998,F$2),(E138+1),"")</f>
        <v/>
      </c>
      <c r="F139" s="66" t="str">
        <f ca="1">IFERROR(INDEX(PRN!$B$2:$F$1048576,(MATCH('PRN Analysis'!$F$2,PRN!$C$2:$C$1048576,0)+$E139-1),MATCH(F$4,PRN!$B$2:$F$2,0)),"")</f>
        <v/>
      </c>
      <c r="G139" s="66" t="str">
        <f ca="1">IFERROR(INDEX(PRN!$B$2:$F$1048576,(MATCH('PRN Analysis'!$F$2,PRN!$C$2:$C$1048576,0)+$E139-1),MATCH(G$4,PRN!$B$2:$F$2,0)),"")</f>
        <v/>
      </c>
      <c r="H139" s="67" t="str">
        <f ca="1">IFERROR(INDEX(PRN!$B$2:$F$1048576,(MATCH('PRN Analysis'!$F$2,PRN!$C$2:$C$1048576,0)+$E139-1),MATCH(H$4,PRN!$B$2:$F$2,0)),"")</f>
        <v/>
      </c>
      <c r="J139" s="65" t="str">
        <f ca="1">IF(J138&lt;COUNTIF(PRN!C$3:C$999998,K$2),(J138+1),"")</f>
        <v/>
      </c>
      <c r="K139" s="66" t="str">
        <f ca="1">IFERROR(INDEX(PRN!$B$2:$F$1048576,(MATCH('PRN Analysis'!$K$2,PRN!$C$2:$C$1048576,0)+$J139-1),MATCH(K$4,PRN!$B$2:$F$2,0)),"")</f>
        <v/>
      </c>
      <c r="L139" s="66" t="str">
        <f ca="1">IFERROR(INDEX(PRN!$B$2:$F$1048576,(MATCH('PRN Analysis'!$K$2,PRN!$C$2:$C$1048576,0)+$J139-1),MATCH(L$4,PRN!$B$2:$F$2,0)),"")</f>
        <v/>
      </c>
      <c r="M139" s="67" t="str">
        <f ca="1">IFERROR(INDEX(PRN!$B$2:$F$1048576,(MATCH('PRN Analysis'!$K$2,PRN!$C$2:$C$1048576,0)+$J139-1),MATCH(M$4,PRN!$B$2:$F$2,0)),"")</f>
        <v/>
      </c>
      <c r="O139" s="65" t="str">
        <f ca="1">IF(O138&lt;COUNTIF(PRN!C$3:C$999998,P$2),(O138+1),"")</f>
        <v/>
      </c>
      <c r="P139" s="66" t="str">
        <f ca="1">IFERROR(INDEX(PRN!$B$2:$F$1048576,(MATCH('PRN Analysis'!$P$2,PRN!$C$2:$C$1048576,0)+$O139-1),MATCH(P$4,PRN!$B$2:$F$2,0)),"")</f>
        <v/>
      </c>
      <c r="Q139" s="66" t="str">
        <f ca="1">IFERROR(INDEX(PRN!$B$2:$F$1048576,(MATCH('PRN Analysis'!$P$2,PRN!$C$2:$C$1048576,0)+$O139-1),MATCH(Q$4,PRN!$B$2:$F$2,0)),"")</f>
        <v/>
      </c>
      <c r="R139" s="67" t="str">
        <f ca="1">IFERROR(INDEX(PRN!$B$2:$F$1048576,(MATCH('PRN Analysis'!$P$2,PRN!$C$2:$C$1048576,0)+$O139-1),MATCH(R$4,PRN!$B$2:$F$2,0)),"")</f>
        <v/>
      </c>
      <c r="T139" s="65" t="str">
        <f ca="1">IF(T138&lt;COUNTIF(PRN!M$3:M$999998,U$2),(T138+1),"")</f>
        <v/>
      </c>
      <c r="U139" s="66" t="str">
        <f ca="1">IFERROR(INDEX(PRN!$B$2:$F$1048576,(MATCH('PRN Analysis'!$U$2,PRN!$C$2:$C$1048576,0)+$T139-1),MATCH(U$4,PRN!$B$2:$F$2,0)),"")</f>
        <v/>
      </c>
      <c r="V139" s="66" t="str">
        <f ca="1">IFERROR(INDEX(PRN!$B$2:$F$1048576,(MATCH('PRN Analysis'!$U$2,PRN!$C$2:$C$1048576,0)+$T139-1),MATCH(V$4,PRN!$B$2:$F$2,0)),"")</f>
        <v/>
      </c>
      <c r="W139" s="66" t="str">
        <f ca="1">IFERROR(INDEX(PRN!$B$2:$F$1048576,(MATCH('PRN Analysis'!$U$2,PRN!$C$2:$C$1048576,0)+$T139-1),MATCH(W$4,PRN!$B$2:$F$2,0)),"")</f>
        <v/>
      </c>
      <c r="Y139" s="65" t="str">
        <f ca="1">IF(Y138&lt;COUNTIF(PRN!R$3:R$999998,Z$2),(Y138+1),"")</f>
        <v/>
      </c>
      <c r="Z139" s="66" t="str">
        <f ca="1">IFERROR(INDEX(PRN!$B$2:$F$1048576,(MATCH('PRN Analysis'!$U$2,PRN!$C$2:$C$1048576,0)+$T139-1),MATCH(Z$4,PRN!$B$2:$F$2,0)),"")</f>
        <v/>
      </c>
      <c r="AA139" s="66" t="str">
        <f ca="1">IFERROR(INDEX(PRN!$B$2:$F$1048576,(MATCH('PRN Analysis'!$U$2,PRN!$C$2:$C$1048576,0)+$T139-1),MATCH(AA$4,PRN!$B$2:$F$2,0)),"")</f>
        <v/>
      </c>
      <c r="AB139" s="66" t="str">
        <f ca="1">IFERROR(INDEX(PRN!$B$2:$F$1048576,(MATCH('PRN Analysis'!$U$2,PRN!$C$2:$C$1048576,0)+$T139-1),MATCH(AB$4,PRN!$B$2:$F$2,0)),"")</f>
        <v/>
      </c>
    </row>
    <row r="140" spans="5:28" ht="15.75" x14ac:dyDescent="0.25">
      <c r="E140" s="65" t="str">
        <f ca="1">IF(E139&lt;COUNTIF(PRN!C$3:C$999998,F$2),(E139+1),"")</f>
        <v/>
      </c>
      <c r="F140" s="66" t="str">
        <f ca="1">IFERROR(INDEX(PRN!$B$2:$F$1048576,(MATCH('PRN Analysis'!$F$2,PRN!$C$2:$C$1048576,0)+$E140-1),MATCH(F$4,PRN!$B$2:$F$2,0)),"")</f>
        <v/>
      </c>
      <c r="G140" s="66" t="str">
        <f ca="1">IFERROR(INDEX(PRN!$B$2:$F$1048576,(MATCH('PRN Analysis'!$F$2,PRN!$C$2:$C$1048576,0)+$E140-1),MATCH(G$4,PRN!$B$2:$F$2,0)),"")</f>
        <v/>
      </c>
      <c r="H140" s="67" t="str">
        <f ca="1">IFERROR(INDEX(PRN!$B$2:$F$1048576,(MATCH('PRN Analysis'!$F$2,PRN!$C$2:$C$1048576,0)+$E140-1),MATCH(H$4,PRN!$B$2:$F$2,0)),"")</f>
        <v/>
      </c>
      <c r="J140" s="65" t="str">
        <f ca="1">IF(J139&lt;COUNTIF(PRN!C$3:C$999998,K$2),(J139+1),"")</f>
        <v/>
      </c>
      <c r="K140" s="66" t="str">
        <f ca="1">IFERROR(INDEX(PRN!$B$2:$F$1048576,(MATCH('PRN Analysis'!$K$2,PRN!$C$2:$C$1048576,0)+$J140-1),MATCH(K$4,PRN!$B$2:$F$2,0)),"")</f>
        <v/>
      </c>
      <c r="L140" s="66" t="str">
        <f ca="1">IFERROR(INDEX(PRN!$B$2:$F$1048576,(MATCH('PRN Analysis'!$K$2,PRN!$C$2:$C$1048576,0)+$J140-1),MATCH(L$4,PRN!$B$2:$F$2,0)),"")</f>
        <v/>
      </c>
      <c r="M140" s="67" t="str">
        <f ca="1">IFERROR(INDEX(PRN!$B$2:$F$1048576,(MATCH('PRN Analysis'!$K$2,PRN!$C$2:$C$1048576,0)+$J140-1),MATCH(M$4,PRN!$B$2:$F$2,0)),"")</f>
        <v/>
      </c>
      <c r="O140" s="65" t="str">
        <f ca="1">IF(O139&lt;COUNTIF(PRN!C$3:C$999998,P$2),(O139+1),"")</f>
        <v/>
      </c>
      <c r="P140" s="66" t="str">
        <f ca="1">IFERROR(INDEX(PRN!$B$2:$F$1048576,(MATCH('PRN Analysis'!$P$2,PRN!$C$2:$C$1048576,0)+$O140-1),MATCH(P$4,PRN!$B$2:$F$2,0)),"")</f>
        <v/>
      </c>
      <c r="Q140" s="66" t="str">
        <f ca="1">IFERROR(INDEX(PRN!$B$2:$F$1048576,(MATCH('PRN Analysis'!$P$2,PRN!$C$2:$C$1048576,0)+$O140-1),MATCH(Q$4,PRN!$B$2:$F$2,0)),"")</f>
        <v/>
      </c>
      <c r="R140" s="67" t="str">
        <f ca="1">IFERROR(INDEX(PRN!$B$2:$F$1048576,(MATCH('PRN Analysis'!$P$2,PRN!$C$2:$C$1048576,0)+$O140-1),MATCH(R$4,PRN!$B$2:$F$2,0)),"")</f>
        <v/>
      </c>
      <c r="T140" s="65" t="str">
        <f ca="1">IF(T139&lt;COUNTIF(PRN!M$3:M$999998,U$2),(T139+1),"")</f>
        <v/>
      </c>
      <c r="U140" s="66" t="str">
        <f ca="1">IFERROR(INDEX(PRN!$B$2:$F$1048576,(MATCH('PRN Analysis'!$U$2,PRN!$C$2:$C$1048576,0)+$T140-1),MATCH(U$4,PRN!$B$2:$F$2,0)),"")</f>
        <v/>
      </c>
      <c r="V140" s="66" t="str">
        <f ca="1">IFERROR(INDEX(PRN!$B$2:$F$1048576,(MATCH('PRN Analysis'!$U$2,PRN!$C$2:$C$1048576,0)+$T140-1),MATCH(V$4,PRN!$B$2:$F$2,0)),"")</f>
        <v/>
      </c>
      <c r="W140" s="66" t="str">
        <f ca="1">IFERROR(INDEX(PRN!$B$2:$F$1048576,(MATCH('PRN Analysis'!$U$2,PRN!$C$2:$C$1048576,0)+$T140-1),MATCH(W$4,PRN!$B$2:$F$2,0)),"")</f>
        <v/>
      </c>
      <c r="Y140" s="65" t="str">
        <f ca="1">IF(Y139&lt;COUNTIF(PRN!R$3:R$999998,Z$2),(Y139+1),"")</f>
        <v/>
      </c>
      <c r="Z140" s="66" t="str">
        <f ca="1">IFERROR(INDEX(PRN!$B$2:$F$1048576,(MATCH('PRN Analysis'!$U$2,PRN!$C$2:$C$1048576,0)+$T140-1),MATCH(Z$4,PRN!$B$2:$F$2,0)),"")</f>
        <v/>
      </c>
      <c r="AA140" s="66" t="str">
        <f ca="1">IFERROR(INDEX(PRN!$B$2:$F$1048576,(MATCH('PRN Analysis'!$U$2,PRN!$C$2:$C$1048576,0)+$T140-1),MATCH(AA$4,PRN!$B$2:$F$2,0)),"")</f>
        <v/>
      </c>
      <c r="AB140" s="66" t="str">
        <f ca="1">IFERROR(INDEX(PRN!$B$2:$F$1048576,(MATCH('PRN Analysis'!$U$2,PRN!$C$2:$C$1048576,0)+$T140-1),MATCH(AB$4,PRN!$B$2:$F$2,0)),"")</f>
        <v/>
      </c>
    </row>
    <row r="141" spans="5:28" ht="15.75" x14ac:dyDescent="0.25">
      <c r="E141" s="65" t="str">
        <f ca="1">IF(E140&lt;COUNTIF(PRN!C$3:C$999998,F$2),(E140+1),"")</f>
        <v/>
      </c>
      <c r="F141" s="66" t="str">
        <f ca="1">IFERROR(INDEX(PRN!$B$2:$F$1048576,(MATCH('PRN Analysis'!$F$2,PRN!$C$2:$C$1048576,0)+$E141-1),MATCH(F$4,PRN!$B$2:$F$2,0)),"")</f>
        <v/>
      </c>
      <c r="G141" s="66" t="str">
        <f ca="1">IFERROR(INDEX(PRN!$B$2:$F$1048576,(MATCH('PRN Analysis'!$F$2,PRN!$C$2:$C$1048576,0)+$E141-1),MATCH(G$4,PRN!$B$2:$F$2,0)),"")</f>
        <v/>
      </c>
      <c r="H141" s="67" t="str">
        <f ca="1">IFERROR(INDEX(PRN!$B$2:$F$1048576,(MATCH('PRN Analysis'!$F$2,PRN!$C$2:$C$1048576,0)+$E141-1),MATCH(H$4,PRN!$B$2:$F$2,0)),"")</f>
        <v/>
      </c>
      <c r="J141" s="65" t="str">
        <f ca="1">IF(J140&lt;COUNTIF(PRN!C$3:C$999998,K$2),(J140+1),"")</f>
        <v/>
      </c>
      <c r="K141" s="66" t="str">
        <f ca="1">IFERROR(INDEX(PRN!$B$2:$F$1048576,(MATCH('PRN Analysis'!$K$2,PRN!$C$2:$C$1048576,0)+$J141-1),MATCH(K$4,PRN!$B$2:$F$2,0)),"")</f>
        <v/>
      </c>
      <c r="L141" s="66" t="str">
        <f ca="1">IFERROR(INDEX(PRN!$B$2:$F$1048576,(MATCH('PRN Analysis'!$K$2,PRN!$C$2:$C$1048576,0)+$J141-1),MATCH(L$4,PRN!$B$2:$F$2,0)),"")</f>
        <v/>
      </c>
      <c r="M141" s="67" t="str">
        <f ca="1">IFERROR(INDEX(PRN!$B$2:$F$1048576,(MATCH('PRN Analysis'!$K$2,PRN!$C$2:$C$1048576,0)+$J141-1),MATCH(M$4,PRN!$B$2:$F$2,0)),"")</f>
        <v/>
      </c>
      <c r="O141" s="65" t="str">
        <f ca="1">IF(O140&lt;COUNTIF(PRN!C$3:C$999998,P$2),(O140+1),"")</f>
        <v/>
      </c>
      <c r="P141" s="66" t="str">
        <f ca="1">IFERROR(INDEX(PRN!$B$2:$F$1048576,(MATCH('PRN Analysis'!$P$2,PRN!$C$2:$C$1048576,0)+$O141-1),MATCH(P$4,PRN!$B$2:$F$2,0)),"")</f>
        <v/>
      </c>
      <c r="Q141" s="66" t="str">
        <f ca="1">IFERROR(INDEX(PRN!$B$2:$F$1048576,(MATCH('PRN Analysis'!$P$2,PRN!$C$2:$C$1048576,0)+$O141-1),MATCH(Q$4,PRN!$B$2:$F$2,0)),"")</f>
        <v/>
      </c>
      <c r="R141" s="67" t="str">
        <f ca="1">IFERROR(INDEX(PRN!$B$2:$F$1048576,(MATCH('PRN Analysis'!$P$2,PRN!$C$2:$C$1048576,0)+$O141-1),MATCH(R$4,PRN!$B$2:$F$2,0)),"")</f>
        <v/>
      </c>
      <c r="T141" s="65" t="str">
        <f ca="1">IF(T140&lt;COUNTIF(PRN!M$3:M$999998,U$2),(T140+1),"")</f>
        <v/>
      </c>
      <c r="U141" s="66" t="str">
        <f ca="1">IFERROR(INDEX(PRN!$B$2:$F$1048576,(MATCH('PRN Analysis'!$U$2,PRN!$C$2:$C$1048576,0)+$T141-1),MATCH(U$4,PRN!$B$2:$F$2,0)),"")</f>
        <v/>
      </c>
      <c r="V141" s="66" t="str">
        <f ca="1">IFERROR(INDEX(PRN!$B$2:$F$1048576,(MATCH('PRN Analysis'!$U$2,PRN!$C$2:$C$1048576,0)+$T141-1),MATCH(V$4,PRN!$B$2:$F$2,0)),"")</f>
        <v/>
      </c>
      <c r="W141" s="66" t="str">
        <f ca="1">IFERROR(INDEX(PRN!$B$2:$F$1048576,(MATCH('PRN Analysis'!$U$2,PRN!$C$2:$C$1048576,0)+$T141-1),MATCH(W$4,PRN!$B$2:$F$2,0)),"")</f>
        <v/>
      </c>
      <c r="Y141" s="65" t="str">
        <f ca="1">IF(Y140&lt;COUNTIF(PRN!R$3:R$999998,Z$2),(Y140+1),"")</f>
        <v/>
      </c>
      <c r="Z141" s="66" t="str">
        <f ca="1">IFERROR(INDEX(PRN!$B$2:$F$1048576,(MATCH('PRN Analysis'!$U$2,PRN!$C$2:$C$1048576,0)+$T141-1),MATCH(Z$4,PRN!$B$2:$F$2,0)),"")</f>
        <v/>
      </c>
      <c r="AA141" s="66" t="str">
        <f ca="1">IFERROR(INDEX(PRN!$B$2:$F$1048576,(MATCH('PRN Analysis'!$U$2,PRN!$C$2:$C$1048576,0)+$T141-1),MATCH(AA$4,PRN!$B$2:$F$2,0)),"")</f>
        <v/>
      </c>
      <c r="AB141" s="66" t="str">
        <f ca="1">IFERROR(INDEX(PRN!$B$2:$F$1048576,(MATCH('PRN Analysis'!$U$2,PRN!$C$2:$C$1048576,0)+$T141-1),MATCH(AB$4,PRN!$B$2:$F$2,0)),"")</f>
        <v/>
      </c>
    </row>
    <row r="142" spans="5:28" ht="15.75" x14ac:dyDescent="0.25">
      <c r="E142" s="65" t="str">
        <f ca="1">IF(E141&lt;COUNTIF(PRN!C$3:C$999998,F$2),(E141+1),"")</f>
        <v/>
      </c>
      <c r="F142" s="66" t="str">
        <f ca="1">IFERROR(INDEX(PRN!$B$2:$F$1048576,(MATCH('PRN Analysis'!$F$2,PRN!$C$2:$C$1048576,0)+$E142-1),MATCH(F$4,PRN!$B$2:$F$2,0)),"")</f>
        <v/>
      </c>
      <c r="G142" s="66" t="str">
        <f ca="1">IFERROR(INDEX(PRN!$B$2:$F$1048576,(MATCH('PRN Analysis'!$F$2,PRN!$C$2:$C$1048576,0)+$E142-1),MATCH(G$4,PRN!$B$2:$F$2,0)),"")</f>
        <v/>
      </c>
      <c r="H142" s="67" t="str">
        <f ca="1">IFERROR(INDEX(PRN!$B$2:$F$1048576,(MATCH('PRN Analysis'!$F$2,PRN!$C$2:$C$1048576,0)+$E142-1),MATCH(H$4,PRN!$B$2:$F$2,0)),"")</f>
        <v/>
      </c>
      <c r="J142" s="65" t="str">
        <f ca="1">IF(J141&lt;COUNTIF(PRN!C$3:C$999998,K$2),(J141+1),"")</f>
        <v/>
      </c>
      <c r="K142" s="66" t="str">
        <f ca="1">IFERROR(INDEX(PRN!$B$2:$F$1048576,(MATCH('PRN Analysis'!$K$2,PRN!$C$2:$C$1048576,0)+$J142-1),MATCH(K$4,PRN!$B$2:$F$2,0)),"")</f>
        <v/>
      </c>
      <c r="L142" s="66" t="str">
        <f ca="1">IFERROR(INDEX(PRN!$B$2:$F$1048576,(MATCH('PRN Analysis'!$K$2,PRN!$C$2:$C$1048576,0)+$J142-1),MATCH(L$4,PRN!$B$2:$F$2,0)),"")</f>
        <v/>
      </c>
      <c r="M142" s="67" t="str">
        <f ca="1">IFERROR(INDEX(PRN!$B$2:$F$1048576,(MATCH('PRN Analysis'!$K$2,PRN!$C$2:$C$1048576,0)+$J142-1),MATCH(M$4,PRN!$B$2:$F$2,0)),"")</f>
        <v/>
      </c>
      <c r="O142" s="65" t="str">
        <f ca="1">IF(O141&lt;COUNTIF(PRN!C$3:C$999998,P$2),(O141+1),"")</f>
        <v/>
      </c>
      <c r="P142" s="66" t="str">
        <f ca="1">IFERROR(INDEX(PRN!$B$2:$F$1048576,(MATCH('PRN Analysis'!$P$2,PRN!$C$2:$C$1048576,0)+$O142-1),MATCH(P$4,PRN!$B$2:$F$2,0)),"")</f>
        <v/>
      </c>
      <c r="Q142" s="66" t="str">
        <f ca="1">IFERROR(INDEX(PRN!$B$2:$F$1048576,(MATCH('PRN Analysis'!$P$2,PRN!$C$2:$C$1048576,0)+$O142-1),MATCH(Q$4,PRN!$B$2:$F$2,0)),"")</f>
        <v/>
      </c>
      <c r="R142" s="67" t="str">
        <f ca="1">IFERROR(INDEX(PRN!$B$2:$F$1048576,(MATCH('PRN Analysis'!$P$2,PRN!$C$2:$C$1048576,0)+$O142-1),MATCH(R$4,PRN!$B$2:$F$2,0)),"")</f>
        <v/>
      </c>
      <c r="T142" s="65" t="str">
        <f ca="1">IF(T141&lt;COUNTIF(PRN!M$3:M$999998,U$2),(T141+1),"")</f>
        <v/>
      </c>
      <c r="U142" s="66" t="str">
        <f ca="1">IFERROR(INDEX(PRN!$B$2:$F$1048576,(MATCH('PRN Analysis'!$U$2,PRN!$C$2:$C$1048576,0)+$T142-1),MATCH(U$4,PRN!$B$2:$F$2,0)),"")</f>
        <v/>
      </c>
      <c r="V142" s="66" t="str">
        <f ca="1">IFERROR(INDEX(PRN!$B$2:$F$1048576,(MATCH('PRN Analysis'!$U$2,PRN!$C$2:$C$1048576,0)+$T142-1),MATCH(V$4,PRN!$B$2:$F$2,0)),"")</f>
        <v/>
      </c>
      <c r="W142" s="66" t="str">
        <f ca="1">IFERROR(INDEX(PRN!$B$2:$F$1048576,(MATCH('PRN Analysis'!$U$2,PRN!$C$2:$C$1048576,0)+$T142-1),MATCH(W$4,PRN!$B$2:$F$2,0)),"")</f>
        <v/>
      </c>
      <c r="Y142" s="65" t="str">
        <f ca="1">IF(Y141&lt;COUNTIF(PRN!R$3:R$999998,Z$2),(Y141+1),"")</f>
        <v/>
      </c>
      <c r="Z142" s="66" t="str">
        <f ca="1">IFERROR(INDEX(PRN!$B$2:$F$1048576,(MATCH('PRN Analysis'!$U$2,PRN!$C$2:$C$1048576,0)+$T142-1),MATCH(Z$4,PRN!$B$2:$F$2,0)),"")</f>
        <v/>
      </c>
      <c r="AA142" s="66" t="str">
        <f ca="1">IFERROR(INDEX(PRN!$B$2:$F$1048576,(MATCH('PRN Analysis'!$U$2,PRN!$C$2:$C$1048576,0)+$T142-1),MATCH(AA$4,PRN!$B$2:$F$2,0)),"")</f>
        <v/>
      </c>
      <c r="AB142" s="66" t="str">
        <f ca="1">IFERROR(INDEX(PRN!$B$2:$F$1048576,(MATCH('PRN Analysis'!$U$2,PRN!$C$2:$C$1048576,0)+$T142-1),MATCH(AB$4,PRN!$B$2:$F$2,0)),"")</f>
        <v/>
      </c>
    </row>
    <row r="143" spans="5:28" ht="15.75" x14ac:dyDescent="0.25">
      <c r="E143" s="65" t="str">
        <f ca="1">IF(E142&lt;COUNTIF(PRN!C$3:C$999998,F$2),(E142+1),"")</f>
        <v/>
      </c>
      <c r="F143" s="66" t="str">
        <f ca="1">IFERROR(INDEX(PRN!$B$2:$F$1048576,(MATCH('PRN Analysis'!$F$2,PRN!$C$2:$C$1048576,0)+$E143-1),MATCH(F$4,PRN!$B$2:$F$2,0)),"")</f>
        <v/>
      </c>
      <c r="G143" s="66" t="str">
        <f ca="1">IFERROR(INDEX(PRN!$B$2:$F$1048576,(MATCH('PRN Analysis'!$F$2,PRN!$C$2:$C$1048576,0)+$E143-1),MATCH(G$4,PRN!$B$2:$F$2,0)),"")</f>
        <v/>
      </c>
      <c r="H143" s="67" t="str">
        <f ca="1">IFERROR(INDEX(PRN!$B$2:$F$1048576,(MATCH('PRN Analysis'!$F$2,PRN!$C$2:$C$1048576,0)+$E143-1),MATCH(H$4,PRN!$B$2:$F$2,0)),"")</f>
        <v/>
      </c>
      <c r="J143" s="65" t="str">
        <f ca="1">IF(J142&lt;COUNTIF(PRN!C$3:C$999998,K$2),(J142+1),"")</f>
        <v/>
      </c>
      <c r="K143" s="66" t="str">
        <f ca="1">IFERROR(INDEX(PRN!$B$2:$F$1048576,(MATCH('PRN Analysis'!$K$2,PRN!$C$2:$C$1048576,0)+$J143-1),MATCH(K$4,PRN!$B$2:$F$2,0)),"")</f>
        <v/>
      </c>
      <c r="L143" s="66" t="str">
        <f ca="1">IFERROR(INDEX(PRN!$B$2:$F$1048576,(MATCH('PRN Analysis'!$K$2,PRN!$C$2:$C$1048576,0)+$J143-1),MATCH(L$4,PRN!$B$2:$F$2,0)),"")</f>
        <v/>
      </c>
      <c r="M143" s="67" t="str">
        <f ca="1">IFERROR(INDEX(PRN!$B$2:$F$1048576,(MATCH('PRN Analysis'!$K$2,PRN!$C$2:$C$1048576,0)+$J143-1),MATCH(M$4,PRN!$B$2:$F$2,0)),"")</f>
        <v/>
      </c>
      <c r="O143" s="65" t="str">
        <f ca="1">IF(O142&lt;COUNTIF(PRN!C$3:C$999998,P$2),(O142+1),"")</f>
        <v/>
      </c>
      <c r="P143" s="66" t="str">
        <f ca="1">IFERROR(INDEX(PRN!$B$2:$F$1048576,(MATCH('PRN Analysis'!$P$2,PRN!$C$2:$C$1048576,0)+$O143-1),MATCH(P$4,PRN!$B$2:$F$2,0)),"")</f>
        <v/>
      </c>
      <c r="Q143" s="66" t="str">
        <f ca="1">IFERROR(INDEX(PRN!$B$2:$F$1048576,(MATCH('PRN Analysis'!$P$2,PRN!$C$2:$C$1048576,0)+$O143-1),MATCH(Q$4,PRN!$B$2:$F$2,0)),"")</f>
        <v/>
      </c>
      <c r="R143" s="67" t="str">
        <f ca="1">IFERROR(INDEX(PRN!$B$2:$F$1048576,(MATCH('PRN Analysis'!$P$2,PRN!$C$2:$C$1048576,0)+$O143-1),MATCH(R$4,PRN!$B$2:$F$2,0)),"")</f>
        <v/>
      </c>
      <c r="T143" s="65" t="str">
        <f ca="1">IF(T142&lt;COUNTIF(PRN!M$3:M$999998,U$2),(T142+1),"")</f>
        <v/>
      </c>
      <c r="U143" s="66" t="str">
        <f ca="1">IFERROR(INDEX(PRN!$B$2:$F$1048576,(MATCH('PRN Analysis'!$U$2,PRN!$C$2:$C$1048576,0)+$T143-1),MATCH(U$4,PRN!$B$2:$F$2,0)),"")</f>
        <v/>
      </c>
      <c r="V143" s="66" t="str">
        <f ca="1">IFERROR(INDEX(PRN!$B$2:$F$1048576,(MATCH('PRN Analysis'!$U$2,PRN!$C$2:$C$1048576,0)+$T143-1),MATCH(V$4,PRN!$B$2:$F$2,0)),"")</f>
        <v/>
      </c>
      <c r="W143" s="66" t="str">
        <f ca="1">IFERROR(INDEX(PRN!$B$2:$F$1048576,(MATCH('PRN Analysis'!$U$2,PRN!$C$2:$C$1048576,0)+$T143-1),MATCH(W$4,PRN!$B$2:$F$2,0)),"")</f>
        <v/>
      </c>
      <c r="Y143" s="65" t="str">
        <f ca="1">IF(Y142&lt;COUNTIF(PRN!R$3:R$999998,Z$2),(Y142+1),"")</f>
        <v/>
      </c>
      <c r="Z143" s="66" t="str">
        <f ca="1">IFERROR(INDEX(PRN!$B$2:$F$1048576,(MATCH('PRN Analysis'!$U$2,PRN!$C$2:$C$1048576,0)+$T143-1),MATCH(Z$4,PRN!$B$2:$F$2,0)),"")</f>
        <v/>
      </c>
      <c r="AA143" s="66" t="str">
        <f ca="1">IFERROR(INDEX(PRN!$B$2:$F$1048576,(MATCH('PRN Analysis'!$U$2,PRN!$C$2:$C$1048576,0)+$T143-1),MATCH(AA$4,PRN!$B$2:$F$2,0)),"")</f>
        <v/>
      </c>
      <c r="AB143" s="66" t="str">
        <f ca="1">IFERROR(INDEX(PRN!$B$2:$F$1048576,(MATCH('PRN Analysis'!$U$2,PRN!$C$2:$C$1048576,0)+$T143-1),MATCH(AB$4,PRN!$B$2:$F$2,0)),"")</f>
        <v/>
      </c>
    </row>
    <row r="144" spans="5:28" ht="15.75" x14ac:dyDescent="0.25">
      <c r="E144" s="65" t="str">
        <f ca="1">IF(E143&lt;COUNTIF(PRN!C$3:C$999998,F$2),(E143+1),"")</f>
        <v/>
      </c>
      <c r="F144" s="66" t="str">
        <f ca="1">IFERROR(INDEX(PRN!$B$2:$F$1048576,(MATCH('PRN Analysis'!$F$2,PRN!$C$2:$C$1048576,0)+$E144-1),MATCH(F$4,PRN!$B$2:$F$2,0)),"")</f>
        <v/>
      </c>
      <c r="G144" s="66" t="str">
        <f ca="1">IFERROR(INDEX(PRN!$B$2:$F$1048576,(MATCH('PRN Analysis'!$F$2,PRN!$C$2:$C$1048576,0)+$E144-1),MATCH(G$4,PRN!$B$2:$F$2,0)),"")</f>
        <v/>
      </c>
      <c r="H144" s="67" t="str">
        <f ca="1">IFERROR(INDEX(PRN!$B$2:$F$1048576,(MATCH('PRN Analysis'!$F$2,PRN!$C$2:$C$1048576,0)+$E144-1),MATCH(H$4,PRN!$B$2:$F$2,0)),"")</f>
        <v/>
      </c>
      <c r="J144" s="65" t="str">
        <f ca="1">IF(J143&lt;COUNTIF(PRN!C$3:C$999998,K$2),(J143+1),"")</f>
        <v/>
      </c>
      <c r="K144" s="66" t="str">
        <f ca="1">IFERROR(INDEX(PRN!$B$2:$F$1048576,(MATCH('PRN Analysis'!$K$2,PRN!$C$2:$C$1048576,0)+$J144-1),MATCH(K$4,PRN!$B$2:$F$2,0)),"")</f>
        <v/>
      </c>
      <c r="L144" s="66" t="str">
        <f ca="1">IFERROR(INDEX(PRN!$B$2:$F$1048576,(MATCH('PRN Analysis'!$K$2,PRN!$C$2:$C$1048576,0)+$J144-1),MATCH(L$4,PRN!$B$2:$F$2,0)),"")</f>
        <v/>
      </c>
      <c r="M144" s="67" t="str">
        <f ca="1">IFERROR(INDEX(PRN!$B$2:$F$1048576,(MATCH('PRN Analysis'!$K$2,PRN!$C$2:$C$1048576,0)+$J144-1),MATCH(M$4,PRN!$B$2:$F$2,0)),"")</f>
        <v/>
      </c>
      <c r="O144" s="65" t="str">
        <f ca="1">IF(O143&lt;COUNTIF(PRN!C$3:C$999998,P$2),(O143+1),"")</f>
        <v/>
      </c>
      <c r="P144" s="66" t="str">
        <f ca="1">IFERROR(INDEX(PRN!$B$2:$F$1048576,(MATCH('PRN Analysis'!$P$2,PRN!$C$2:$C$1048576,0)+$O144-1),MATCH(P$4,PRN!$B$2:$F$2,0)),"")</f>
        <v/>
      </c>
      <c r="Q144" s="66" t="str">
        <f ca="1">IFERROR(INDEX(PRN!$B$2:$F$1048576,(MATCH('PRN Analysis'!$P$2,PRN!$C$2:$C$1048576,0)+$O144-1),MATCH(Q$4,PRN!$B$2:$F$2,0)),"")</f>
        <v/>
      </c>
      <c r="R144" s="67" t="str">
        <f ca="1">IFERROR(INDEX(PRN!$B$2:$F$1048576,(MATCH('PRN Analysis'!$P$2,PRN!$C$2:$C$1048576,0)+$O144-1),MATCH(R$4,PRN!$B$2:$F$2,0)),"")</f>
        <v/>
      </c>
      <c r="T144" s="65" t="str">
        <f ca="1">IF(T143&lt;COUNTIF(PRN!M$3:M$999998,U$2),(T143+1),"")</f>
        <v/>
      </c>
      <c r="U144" s="66" t="str">
        <f ca="1">IFERROR(INDEX(PRN!$B$2:$F$1048576,(MATCH('PRN Analysis'!$U$2,PRN!$C$2:$C$1048576,0)+$T144-1),MATCH(U$4,PRN!$B$2:$F$2,0)),"")</f>
        <v/>
      </c>
      <c r="V144" s="66" t="str">
        <f ca="1">IFERROR(INDEX(PRN!$B$2:$F$1048576,(MATCH('PRN Analysis'!$U$2,PRN!$C$2:$C$1048576,0)+$T144-1),MATCH(V$4,PRN!$B$2:$F$2,0)),"")</f>
        <v/>
      </c>
      <c r="W144" s="66" t="str">
        <f ca="1">IFERROR(INDEX(PRN!$B$2:$F$1048576,(MATCH('PRN Analysis'!$U$2,PRN!$C$2:$C$1048576,0)+$T144-1),MATCH(W$4,PRN!$B$2:$F$2,0)),"")</f>
        <v/>
      </c>
      <c r="Y144" s="65" t="str">
        <f ca="1">IF(Y143&lt;COUNTIF(PRN!R$3:R$999998,Z$2),(Y143+1),"")</f>
        <v/>
      </c>
      <c r="Z144" s="66" t="str">
        <f ca="1">IFERROR(INDEX(PRN!$B$2:$F$1048576,(MATCH('PRN Analysis'!$U$2,PRN!$C$2:$C$1048576,0)+$T144-1),MATCH(Z$4,PRN!$B$2:$F$2,0)),"")</f>
        <v/>
      </c>
      <c r="AA144" s="66" t="str">
        <f ca="1">IFERROR(INDEX(PRN!$B$2:$F$1048576,(MATCH('PRN Analysis'!$U$2,PRN!$C$2:$C$1048576,0)+$T144-1),MATCH(AA$4,PRN!$B$2:$F$2,0)),"")</f>
        <v/>
      </c>
      <c r="AB144" s="66" t="str">
        <f ca="1">IFERROR(INDEX(PRN!$B$2:$F$1048576,(MATCH('PRN Analysis'!$U$2,PRN!$C$2:$C$1048576,0)+$T144-1),MATCH(AB$4,PRN!$B$2:$F$2,0)),"")</f>
        <v/>
      </c>
    </row>
    <row r="145" spans="5:28" ht="15.75" x14ac:dyDescent="0.25">
      <c r="E145" s="65" t="str">
        <f ca="1">IF(E144&lt;COUNTIF(PRN!C$3:C$999998,F$2),(E144+1),"")</f>
        <v/>
      </c>
      <c r="F145" s="66" t="str">
        <f ca="1">IFERROR(INDEX(PRN!$B$2:$F$1048576,(MATCH('PRN Analysis'!$F$2,PRN!$C$2:$C$1048576,0)+$E145-1),MATCH(F$4,PRN!$B$2:$F$2,0)),"")</f>
        <v/>
      </c>
      <c r="G145" s="66" t="str">
        <f ca="1">IFERROR(INDEX(PRN!$B$2:$F$1048576,(MATCH('PRN Analysis'!$F$2,PRN!$C$2:$C$1048576,0)+$E145-1),MATCH(G$4,PRN!$B$2:$F$2,0)),"")</f>
        <v/>
      </c>
      <c r="H145" s="67" t="str">
        <f ca="1">IFERROR(INDEX(PRN!$B$2:$F$1048576,(MATCH('PRN Analysis'!$F$2,PRN!$C$2:$C$1048576,0)+$E145-1),MATCH(H$4,PRN!$B$2:$F$2,0)),"")</f>
        <v/>
      </c>
      <c r="J145" s="65" t="str">
        <f ca="1">IF(J144&lt;COUNTIF(PRN!C$3:C$999998,K$2),(J144+1),"")</f>
        <v/>
      </c>
      <c r="K145" s="66" t="str">
        <f ca="1">IFERROR(INDEX(PRN!$B$2:$F$1048576,(MATCH('PRN Analysis'!$K$2,PRN!$C$2:$C$1048576,0)+$J145-1),MATCH(K$4,PRN!$B$2:$F$2,0)),"")</f>
        <v/>
      </c>
      <c r="L145" s="66" t="str">
        <f ca="1">IFERROR(INDEX(PRN!$B$2:$F$1048576,(MATCH('PRN Analysis'!$K$2,PRN!$C$2:$C$1048576,0)+$J145-1),MATCH(L$4,PRN!$B$2:$F$2,0)),"")</f>
        <v/>
      </c>
      <c r="M145" s="67" t="str">
        <f ca="1">IFERROR(INDEX(PRN!$B$2:$F$1048576,(MATCH('PRN Analysis'!$K$2,PRN!$C$2:$C$1048576,0)+$J145-1),MATCH(M$4,PRN!$B$2:$F$2,0)),"")</f>
        <v/>
      </c>
      <c r="O145" s="65" t="str">
        <f ca="1">IF(O144&lt;COUNTIF(PRN!C$3:C$999998,P$2),(O144+1),"")</f>
        <v/>
      </c>
      <c r="P145" s="66" t="str">
        <f ca="1">IFERROR(INDEX(PRN!$B$2:$F$1048576,(MATCH('PRN Analysis'!$P$2,PRN!$C$2:$C$1048576,0)+$O145-1),MATCH(P$4,PRN!$B$2:$F$2,0)),"")</f>
        <v/>
      </c>
      <c r="Q145" s="66" t="str">
        <f ca="1">IFERROR(INDEX(PRN!$B$2:$F$1048576,(MATCH('PRN Analysis'!$P$2,PRN!$C$2:$C$1048576,0)+$O145-1),MATCH(Q$4,PRN!$B$2:$F$2,0)),"")</f>
        <v/>
      </c>
      <c r="R145" s="67" t="str">
        <f ca="1">IFERROR(INDEX(PRN!$B$2:$F$1048576,(MATCH('PRN Analysis'!$P$2,PRN!$C$2:$C$1048576,0)+$O145-1),MATCH(R$4,PRN!$B$2:$F$2,0)),"")</f>
        <v/>
      </c>
      <c r="T145" s="65" t="str">
        <f ca="1">IF(T144&lt;COUNTIF(PRN!M$3:M$999998,U$2),(T144+1),"")</f>
        <v/>
      </c>
      <c r="U145" s="66" t="str">
        <f ca="1">IFERROR(INDEX(PRN!$B$2:$F$1048576,(MATCH('PRN Analysis'!$U$2,PRN!$C$2:$C$1048576,0)+$T145-1),MATCH(U$4,PRN!$B$2:$F$2,0)),"")</f>
        <v/>
      </c>
      <c r="V145" s="66" t="str">
        <f ca="1">IFERROR(INDEX(PRN!$B$2:$F$1048576,(MATCH('PRN Analysis'!$U$2,PRN!$C$2:$C$1048576,0)+$T145-1),MATCH(V$4,PRN!$B$2:$F$2,0)),"")</f>
        <v/>
      </c>
      <c r="W145" s="66" t="str">
        <f ca="1">IFERROR(INDEX(PRN!$B$2:$F$1048576,(MATCH('PRN Analysis'!$U$2,PRN!$C$2:$C$1048576,0)+$T145-1),MATCH(W$4,PRN!$B$2:$F$2,0)),"")</f>
        <v/>
      </c>
      <c r="Y145" s="65" t="str">
        <f ca="1">IF(Y144&lt;COUNTIF(PRN!R$3:R$999998,Z$2),(Y144+1),"")</f>
        <v/>
      </c>
      <c r="Z145" s="66" t="str">
        <f ca="1">IFERROR(INDEX(PRN!$B$2:$F$1048576,(MATCH('PRN Analysis'!$U$2,PRN!$C$2:$C$1048576,0)+$T145-1),MATCH(Z$4,PRN!$B$2:$F$2,0)),"")</f>
        <v/>
      </c>
      <c r="AA145" s="66" t="str">
        <f ca="1">IFERROR(INDEX(PRN!$B$2:$F$1048576,(MATCH('PRN Analysis'!$U$2,PRN!$C$2:$C$1048576,0)+$T145-1),MATCH(AA$4,PRN!$B$2:$F$2,0)),"")</f>
        <v/>
      </c>
      <c r="AB145" s="66" t="str">
        <f ca="1">IFERROR(INDEX(PRN!$B$2:$F$1048576,(MATCH('PRN Analysis'!$U$2,PRN!$C$2:$C$1048576,0)+$T145-1),MATCH(AB$4,PRN!$B$2:$F$2,0)),"")</f>
        <v/>
      </c>
    </row>
    <row r="146" spans="5:28" ht="15.75" x14ac:dyDescent="0.25">
      <c r="E146" s="65" t="str">
        <f ca="1">IF(E145&lt;COUNTIF(PRN!C$3:C$999998,F$2),(E145+1),"")</f>
        <v/>
      </c>
      <c r="F146" s="66" t="str">
        <f ca="1">IFERROR(INDEX(PRN!$B$2:$F$1048576,(MATCH('PRN Analysis'!$F$2,PRN!$C$2:$C$1048576,0)+$E146-1),MATCH(F$4,PRN!$B$2:$F$2,0)),"")</f>
        <v/>
      </c>
      <c r="G146" s="66" t="str">
        <f ca="1">IFERROR(INDEX(PRN!$B$2:$F$1048576,(MATCH('PRN Analysis'!$F$2,PRN!$C$2:$C$1048576,0)+$E146-1),MATCH(G$4,PRN!$B$2:$F$2,0)),"")</f>
        <v/>
      </c>
      <c r="H146" s="67" t="str">
        <f ca="1">IFERROR(INDEX(PRN!$B$2:$F$1048576,(MATCH('PRN Analysis'!$F$2,PRN!$C$2:$C$1048576,0)+$E146-1),MATCH(H$4,PRN!$B$2:$F$2,0)),"")</f>
        <v/>
      </c>
      <c r="J146" s="65" t="str">
        <f ca="1">IF(J145&lt;COUNTIF(PRN!C$3:C$999998,K$2),(J145+1),"")</f>
        <v/>
      </c>
      <c r="K146" s="66" t="str">
        <f ca="1">IFERROR(INDEX(PRN!$B$2:$F$1048576,(MATCH('PRN Analysis'!$K$2,PRN!$C$2:$C$1048576,0)+$J146-1),MATCH(K$4,PRN!$B$2:$F$2,0)),"")</f>
        <v/>
      </c>
      <c r="L146" s="66" t="str">
        <f ca="1">IFERROR(INDEX(PRN!$B$2:$F$1048576,(MATCH('PRN Analysis'!$K$2,PRN!$C$2:$C$1048576,0)+$J146-1),MATCH(L$4,PRN!$B$2:$F$2,0)),"")</f>
        <v/>
      </c>
      <c r="M146" s="67" t="str">
        <f ca="1">IFERROR(INDEX(PRN!$B$2:$F$1048576,(MATCH('PRN Analysis'!$K$2,PRN!$C$2:$C$1048576,0)+$J146-1),MATCH(M$4,PRN!$B$2:$F$2,0)),"")</f>
        <v/>
      </c>
      <c r="O146" s="65" t="str">
        <f ca="1">IF(O145&lt;COUNTIF(PRN!C$3:C$999998,P$2),(O145+1),"")</f>
        <v/>
      </c>
      <c r="P146" s="66" t="str">
        <f ca="1">IFERROR(INDEX(PRN!$B$2:$F$1048576,(MATCH('PRN Analysis'!$P$2,PRN!$C$2:$C$1048576,0)+$O146-1),MATCH(P$4,PRN!$B$2:$F$2,0)),"")</f>
        <v/>
      </c>
      <c r="Q146" s="66" t="str">
        <f ca="1">IFERROR(INDEX(PRN!$B$2:$F$1048576,(MATCH('PRN Analysis'!$P$2,PRN!$C$2:$C$1048576,0)+$O146-1),MATCH(Q$4,PRN!$B$2:$F$2,0)),"")</f>
        <v/>
      </c>
      <c r="R146" s="67" t="str">
        <f ca="1">IFERROR(INDEX(PRN!$B$2:$F$1048576,(MATCH('PRN Analysis'!$P$2,PRN!$C$2:$C$1048576,0)+$O146-1),MATCH(R$4,PRN!$B$2:$F$2,0)),"")</f>
        <v/>
      </c>
      <c r="T146" s="65" t="str">
        <f ca="1">IF(T145&lt;COUNTIF(PRN!M$3:M$999998,U$2),(T145+1),"")</f>
        <v/>
      </c>
      <c r="U146" s="66" t="str">
        <f ca="1">IFERROR(INDEX(PRN!$B$2:$F$1048576,(MATCH('PRN Analysis'!$U$2,PRN!$C$2:$C$1048576,0)+$T146-1),MATCH(U$4,PRN!$B$2:$F$2,0)),"")</f>
        <v/>
      </c>
      <c r="V146" s="66" t="str">
        <f ca="1">IFERROR(INDEX(PRN!$B$2:$F$1048576,(MATCH('PRN Analysis'!$U$2,PRN!$C$2:$C$1048576,0)+$T146-1),MATCH(V$4,PRN!$B$2:$F$2,0)),"")</f>
        <v/>
      </c>
      <c r="W146" s="66" t="str">
        <f ca="1">IFERROR(INDEX(PRN!$B$2:$F$1048576,(MATCH('PRN Analysis'!$U$2,PRN!$C$2:$C$1048576,0)+$T146-1),MATCH(W$4,PRN!$B$2:$F$2,0)),"")</f>
        <v/>
      </c>
      <c r="Y146" s="65" t="str">
        <f ca="1">IF(Y145&lt;COUNTIF(PRN!R$3:R$999998,Z$2),(Y145+1),"")</f>
        <v/>
      </c>
      <c r="Z146" s="66" t="str">
        <f ca="1">IFERROR(INDEX(PRN!$B$2:$F$1048576,(MATCH('PRN Analysis'!$U$2,PRN!$C$2:$C$1048576,0)+$T146-1),MATCH(Z$4,PRN!$B$2:$F$2,0)),"")</f>
        <v/>
      </c>
      <c r="AA146" s="66" t="str">
        <f ca="1">IFERROR(INDEX(PRN!$B$2:$F$1048576,(MATCH('PRN Analysis'!$U$2,PRN!$C$2:$C$1048576,0)+$T146-1),MATCH(AA$4,PRN!$B$2:$F$2,0)),"")</f>
        <v/>
      </c>
      <c r="AB146" s="66" t="str">
        <f ca="1">IFERROR(INDEX(PRN!$B$2:$F$1048576,(MATCH('PRN Analysis'!$U$2,PRN!$C$2:$C$1048576,0)+$T146-1),MATCH(AB$4,PRN!$B$2:$F$2,0)),"")</f>
        <v/>
      </c>
    </row>
    <row r="147" spans="5:28" ht="15.75" x14ac:dyDescent="0.25">
      <c r="E147" s="65" t="str">
        <f ca="1">IF(E146&lt;COUNTIF(PRN!C$3:C$999998,F$2),(E146+1),"")</f>
        <v/>
      </c>
      <c r="F147" s="66" t="str">
        <f ca="1">IFERROR(INDEX(PRN!$B$2:$F$1048576,(MATCH('PRN Analysis'!$F$2,PRN!$C$2:$C$1048576,0)+$E147-1),MATCH(F$4,PRN!$B$2:$F$2,0)),"")</f>
        <v/>
      </c>
      <c r="G147" s="66" t="str">
        <f ca="1">IFERROR(INDEX(PRN!$B$2:$F$1048576,(MATCH('PRN Analysis'!$F$2,PRN!$C$2:$C$1048576,0)+$E147-1),MATCH(G$4,PRN!$B$2:$F$2,0)),"")</f>
        <v/>
      </c>
      <c r="H147" s="67" t="str">
        <f ca="1">IFERROR(INDEX(PRN!$B$2:$F$1048576,(MATCH('PRN Analysis'!$F$2,PRN!$C$2:$C$1048576,0)+$E147-1),MATCH(H$4,PRN!$B$2:$F$2,0)),"")</f>
        <v/>
      </c>
      <c r="J147" s="65" t="str">
        <f ca="1">IF(J146&lt;COUNTIF(PRN!C$3:C$999998,K$2),(J146+1),"")</f>
        <v/>
      </c>
      <c r="K147" s="66" t="str">
        <f ca="1">IFERROR(INDEX(PRN!$B$2:$F$1048576,(MATCH('PRN Analysis'!$K$2,PRN!$C$2:$C$1048576,0)+$J147-1),MATCH(K$4,PRN!$B$2:$F$2,0)),"")</f>
        <v/>
      </c>
      <c r="L147" s="66" t="str">
        <f ca="1">IFERROR(INDEX(PRN!$B$2:$F$1048576,(MATCH('PRN Analysis'!$K$2,PRN!$C$2:$C$1048576,0)+$J147-1),MATCH(L$4,PRN!$B$2:$F$2,0)),"")</f>
        <v/>
      </c>
      <c r="M147" s="67" t="str">
        <f ca="1">IFERROR(INDEX(PRN!$B$2:$F$1048576,(MATCH('PRN Analysis'!$K$2,PRN!$C$2:$C$1048576,0)+$J147-1),MATCH(M$4,PRN!$B$2:$F$2,0)),"")</f>
        <v/>
      </c>
      <c r="O147" s="65" t="str">
        <f ca="1">IF(O146&lt;COUNTIF(PRN!C$3:C$999998,P$2),(O146+1),"")</f>
        <v/>
      </c>
      <c r="P147" s="66" t="str">
        <f ca="1">IFERROR(INDEX(PRN!$B$2:$F$1048576,(MATCH('PRN Analysis'!$P$2,PRN!$C$2:$C$1048576,0)+$O147-1),MATCH(P$4,PRN!$B$2:$F$2,0)),"")</f>
        <v/>
      </c>
      <c r="Q147" s="66" t="str">
        <f ca="1">IFERROR(INDEX(PRN!$B$2:$F$1048576,(MATCH('PRN Analysis'!$P$2,PRN!$C$2:$C$1048576,0)+$O147-1),MATCH(Q$4,PRN!$B$2:$F$2,0)),"")</f>
        <v/>
      </c>
      <c r="R147" s="67" t="str">
        <f ca="1">IFERROR(INDEX(PRN!$B$2:$F$1048576,(MATCH('PRN Analysis'!$P$2,PRN!$C$2:$C$1048576,0)+$O147-1),MATCH(R$4,PRN!$B$2:$F$2,0)),"")</f>
        <v/>
      </c>
      <c r="T147" s="65" t="str">
        <f ca="1">IF(T146&lt;COUNTIF(PRN!M$3:M$999998,U$2),(T146+1),"")</f>
        <v/>
      </c>
      <c r="U147" s="66" t="str">
        <f ca="1">IFERROR(INDEX(PRN!$B$2:$F$1048576,(MATCH('PRN Analysis'!$U$2,PRN!$C$2:$C$1048576,0)+$T147-1),MATCH(U$4,PRN!$B$2:$F$2,0)),"")</f>
        <v/>
      </c>
      <c r="V147" s="66" t="str">
        <f ca="1">IFERROR(INDEX(PRN!$B$2:$F$1048576,(MATCH('PRN Analysis'!$U$2,PRN!$C$2:$C$1048576,0)+$T147-1),MATCH(V$4,PRN!$B$2:$F$2,0)),"")</f>
        <v/>
      </c>
      <c r="W147" s="66" t="str">
        <f ca="1">IFERROR(INDEX(PRN!$B$2:$F$1048576,(MATCH('PRN Analysis'!$U$2,PRN!$C$2:$C$1048576,0)+$T147-1),MATCH(W$4,PRN!$B$2:$F$2,0)),"")</f>
        <v/>
      </c>
      <c r="Y147" s="65" t="str">
        <f ca="1">IF(Y146&lt;COUNTIF(PRN!R$3:R$999998,Z$2),(Y146+1),"")</f>
        <v/>
      </c>
      <c r="Z147" s="66" t="str">
        <f ca="1">IFERROR(INDEX(PRN!$B$2:$F$1048576,(MATCH('PRN Analysis'!$U$2,PRN!$C$2:$C$1048576,0)+$T147-1),MATCH(Z$4,PRN!$B$2:$F$2,0)),"")</f>
        <v/>
      </c>
      <c r="AA147" s="66" t="str">
        <f ca="1">IFERROR(INDEX(PRN!$B$2:$F$1048576,(MATCH('PRN Analysis'!$U$2,PRN!$C$2:$C$1048576,0)+$T147-1),MATCH(AA$4,PRN!$B$2:$F$2,0)),"")</f>
        <v/>
      </c>
      <c r="AB147" s="66" t="str">
        <f ca="1">IFERROR(INDEX(PRN!$B$2:$F$1048576,(MATCH('PRN Analysis'!$U$2,PRN!$C$2:$C$1048576,0)+$T147-1),MATCH(AB$4,PRN!$B$2:$F$2,0)),"")</f>
        <v/>
      </c>
    </row>
    <row r="148" spans="5:28" ht="15.75" x14ac:dyDescent="0.25">
      <c r="E148" s="65" t="str">
        <f ca="1">IF(E147&lt;COUNTIF(PRN!C$3:C$999998,F$2),(E147+1),"")</f>
        <v/>
      </c>
      <c r="F148" s="66" t="str">
        <f ca="1">IFERROR(INDEX(PRN!$B$2:$F$1048576,(MATCH('PRN Analysis'!$F$2,PRN!$C$2:$C$1048576,0)+$E148-1),MATCH(F$4,PRN!$B$2:$F$2,0)),"")</f>
        <v/>
      </c>
      <c r="G148" s="66" t="str">
        <f ca="1">IFERROR(INDEX(PRN!$B$2:$F$1048576,(MATCH('PRN Analysis'!$F$2,PRN!$C$2:$C$1048576,0)+$E148-1),MATCH(G$4,PRN!$B$2:$F$2,0)),"")</f>
        <v/>
      </c>
      <c r="H148" s="67" t="str">
        <f ca="1">IFERROR(INDEX(PRN!$B$2:$F$1048576,(MATCH('PRN Analysis'!$F$2,PRN!$C$2:$C$1048576,0)+$E148-1),MATCH(H$4,PRN!$B$2:$F$2,0)),"")</f>
        <v/>
      </c>
      <c r="J148" s="65" t="str">
        <f ca="1">IF(J147&lt;COUNTIF(PRN!C$3:C$999998,K$2),(J147+1),"")</f>
        <v/>
      </c>
      <c r="K148" s="66" t="str">
        <f ca="1">IFERROR(INDEX(PRN!$B$2:$F$1048576,(MATCH('PRN Analysis'!$K$2,PRN!$C$2:$C$1048576,0)+$J148-1),MATCH(K$4,PRN!$B$2:$F$2,0)),"")</f>
        <v/>
      </c>
      <c r="L148" s="66" t="str">
        <f ca="1">IFERROR(INDEX(PRN!$B$2:$F$1048576,(MATCH('PRN Analysis'!$K$2,PRN!$C$2:$C$1048576,0)+$J148-1),MATCH(L$4,PRN!$B$2:$F$2,0)),"")</f>
        <v/>
      </c>
      <c r="M148" s="67" t="str">
        <f ca="1">IFERROR(INDEX(PRN!$B$2:$F$1048576,(MATCH('PRN Analysis'!$K$2,PRN!$C$2:$C$1048576,0)+$J148-1),MATCH(M$4,PRN!$B$2:$F$2,0)),"")</f>
        <v/>
      </c>
      <c r="O148" s="65" t="str">
        <f ca="1">IF(O147&lt;COUNTIF(PRN!C$3:C$999998,P$2),(O147+1),"")</f>
        <v/>
      </c>
      <c r="P148" s="66" t="str">
        <f ca="1">IFERROR(INDEX(PRN!$B$2:$F$1048576,(MATCH('PRN Analysis'!$P$2,PRN!$C$2:$C$1048576,0)+$O148-1),MATCH(P$4,PRN!$B$2:$F$2,0)),"")</f>
        <v/>
      </c>
      <c r="Q148" s="66" t="str">
        <f ca="1">IFERROR(INDEX(PRN!$B$2:$F$1048576,(MATCH('PRN Analysis'!$P$2,PRN!$C$2:$C$1048576,0)+$O148-1),MATCH(Q$4,PRN!$B$2:$F$2,0)),"")</f>
        <v/>
      </c>
      <c r="R148" s="67" t="str">
        <f ca="1">IFERROR(INDEX(PRN!$B$2:$F$1048576,(MATCH('PRN Analysis'!$P$2,PRN!$C$2:$C$1048576,0)+$O148-1),MATCH(R$4,PRN!$B$2:$F$2,0)),"")</f>
        <v/>
      </c>
      <c r="T148" s="65" t="str">
        <f ca="1">IF(T147&lt;COUNTIF(PRN!M$3:M$999998,U$2),(T147+1),"")</f>
        <v/>
      </c>
      <c r="U148" s="66" t="str">
        <f ca="1">IFERROR(INDEX(PRN!$B$2:$F$1048576,(MATCH('PRN Analysis'!$U$2,PRN!$C$2:$C$1048576,0)+$T148-1),MATCH(U$4,PRN!$B$2:$F$2,0)),"")</f>
        <v/>
      </c>
      <c r="V148" s="66" t="str">
        <f ca="1">IFERROR(INDEX(PRN!$B$2:$F$1048576,(MATCH('PRN Analysis'!$U$2,PRN!$C$2:$C$1048576,0)+$T148-1),MATCH(V$4,PRN!$B$2:$F$2,0)),"")</f>
        <v/>
      </c>
      <c r="W148" s="66" t="str">
        <f ca="1">IFERROR(INDEX(PRN!$B$2:$F$1048576,(MATCH('PRN Analysis'!$U$2,PRN!$C$2:$C$1048576,0)+$T148-1),MATCH(W$4,PRN!$B$2:$F$2,0)),"")</f>
        <v/>
      </c>
      <c r="Y148" s="65" t="str">
        <f ca="1">IF(Y147&lt;COUNTIF(PRN!R$3:R$999998,Z$2),(Y147+1),"")</f>
        <v/>
      </c>
      <c r="Z148" s="66" t="str">
        <f ca="1">IFERROR(INDEX(PRN!$B$2:$F$1048576,(MATCH('PRN Analysis'!$U$2,PRN!$C$2:$C$1048576,0)+$T148-1),MATCH(Z$4,PRN!$B$2:$F$2,0)),"")</f>
        <v/>
      </c>
      <c r="AA148" s="66" t="str">
        <f ca="1">IFERROR(INDEX(PRN!$B$2:$F$1048576,(MATCH('PRN Analysis'!$U$2,PRN!$C$2:$C$1048576,0)+$T148-1),MATCH(AA$4,PRN!$B$2:$F$2,0)),"")</f>
        <v/>
      </c>
      <c r="AB148" s="66" t="str">
        <f ca="1">IFERROR(INDEX(PRN!$B$2:$F$1048576,(MATCH('PRN Analysis'!$U$2,PRN!$C$2:$C$1048576,0)+$T148-1),MATCH(AB$4,PRN!$B$2:$F$2,0)),"")</f>
        <v/>
      </c>
    </row>
    <row r="149" spans="5:28" ht="15.75" x14ac:dyDescent="0.25">
      <c r="E149" s="65" t="str">
        <f ca="1">IF(E148&lt;COUNTIF(PRN!C$3:C$999998,F$2),(E148+1),"")</f>
        <v/>
      </c>
      <c r="F149" s="66" t="str">
        <f ca="1">IFERROR(INDEX(PRN!$B$2:$F$1048576,(MATCH('PRN Analysis'!$F$2,PRN!$C$2:$C$1048576,0)+$E149-1),MATCH(F$4,PRN!$B$2:$F$2,0)),"")</f>
        <v/>
      </c>
      <c r="G149" s="66" t="str">
        <f ca="1">IFERROR(INDEX(PRN!$B$2:$F$1048576,(MATCH('PRN Analysis'!$F$2,PRN!$C$2:$C$1048576,0)+$E149-1),MATCH(G$4,PRN!$B$2:$F$2,0)),"")</f>
        <v/>
      </c>
      <c r="H149" s="67" t="str">
        <f ca="1">IFERROR(INDEX(PRN!$B$2:$F$1048576,(MATCH('PRN Analysis'!$F$2,PRN!$C$2:$C$1048576,0)+$E149-1),MATCH(H$4,PRN!$B$2:$F$2,0)),"")</f>
        <v/>
      </c>
      <c r="J149" s="65" t="str">
        <f ca="1">IF(J148&lt;COUNTIF(PRN!C$3:C$999998,K$2),(J148+1),"")</f>
        <v/>
      </c>
      <c r="K149" s="66" t="str">
        <f ca="1">IFERROR(INDEX(PRN!$B$2:$F$1048576,(MATCH('PRN Analysis'!$K$2,PRN!$C$2:$C$1048576,0)+$J149-1),MATCH(K$4,PRN!$B$2:$F$2,0)),"")</f>
        <v/>
      </c>
      <c r="L149" s="66" t="str">
        <f ca="1">IFERROR(INDEX(PRN!$B$2:$F$1048576,(MATCH('PRN Analysis'!$K$2,PRN!$C$2:$C$1048576,0)+$J149-1),MATCH(L$4,PRN!$B$2:$F$2,0)),"")</f>
        <v/>
      </c>
      <c r="M149" s="67" t="str">
        <f ca="1">IFERROR(INDEX(PRN!$B$2:$F$1048576,(MATCH('PRN Analysis'!$K$2,PRN!$C$2:$C$1048576,0)+$J149-1),MATCH(M$4,PRN!$B$2:$F$2,0)),"")</f>
        <v/>
      </c>
      <c r="O149" s="65" t="str">
        <f ca="1">IF(O148&lt;COUNTIF(PRN!C$3:C$999998,P$2),(O148+1),"")</f>
        <v/>
      </c>
      <c r="P149" s="66" t="str">
        <f ca="1">IFERROR(INDEX(PRN!$B$2:$F$1048576,(MATCH('PRN Analysis'!$P$2,PRN!$C$2:$C$1048576,0)+$O149-1),MATCH(P$4,PRN!$B$2:$F$2,0)),"")</f>
        <v/>
      </c>
      <c r="Q149" s="66" t="str">
        <f ca="1">IFERROR(INDEX(PRN!$B$2:$F$1048576,(MATCH('PRN Analysis'!$P$2,PRN!$C$2:$C$1048576,0)+$O149-1),MATCH(Q$4,PRN!$B$2:$F$2,0)),"")</f>
        <v/>
      </c>
      <c r="R149" s="67" t="str">
        <f ca="1">IFERROR(INDEX(PRN!$B$2:$F$1048576,(MATCH('PRN Analysis'!$P$2,PRN!$C$2:$C$1048576,0)+$O149-1),MATCH(R$4,PRN!$B$2:$F$2,0)),"")</f>
        <v/>
      </c>
      <c r="T149" s="65" t="str">
        <f ca="1">IF(T148&lt;COUNTIF(PRN!M$3:M$999998,U$2),(T148+1),"")</f>
        <v/>
      </c>
      <c r="U149" s="66" t="str">
        <f ca="1">IFERROR(INDEX(PRN!$B$2:$F$1048576,(MATCH('PRN Analysis'!$U$2,PRN!$C$2:$C$1048576,0)+$T149-1),MATCH(U$4,PRN!$B$2:$F$2,0)),"")</f>
        <v/>
      </c>
      <c r="V149" s="66" t="str">
        <f ca="1">IFERROR(INDEX(PRN!$B$2:$F$1048576,(MATCH('PRN Analysis'!$U$2,PRN!$C$2:$C$1048576,0)+$T149-1),MATCH(V$4,PRN!$B$2:$F$2,0)),"")</f>
        <v/>
      </c>
      <c r="W149" s="66" t="str">
        <f ca="1">IFERROR(INDEX(PRN!$B$2:$F$1048576,(MATCH('PRN Analysis'!$U$2,PRN!$C$2:$C$1048576,0)+$T149-1),MATCH(W$4,PRN!$B$2:$F$2,0)),"")</f>
        <v/>
      </c>
      <c r="Y149" s="65" t="str">
        <f ca="1">IF(Y148&lt;COUNTIF(PRN!R$3:R$999998,Z$2),(Y148+1),"")</f>
        <v/>
      </c>
      <c r="Z149" s="66" t="str">
        <f ca="1">IFERROR(INDEX(PRN!$B$2:$F$1048576,(MATCH('PRN Analysis'!$U$2,PRN!$C$2:$C$1048576,0)+$T149-1),MATCH(Z$4,PRN!$B$2:$F$2,0)),"")</f>
        <v/>
      </c>
      <c r="AA149" s="66" t="str">
        <f ca="1">IFERROR(INDEX(PRN!$B$2:$F$1048576,(MATCH('PRN Analysis'!$U$2,PRN!$C$2:$C$1048576,0)+$T149-1),MATCH(AA$4,PRN!$B$2:$F$2,0)),"")</f>
        <v/>
      </c>
      <c r="AB149" s="66" t="str">
        <f ca="1">IFERROR(INDEX(PRN!$B$2:$F$1048576,(MATCH('PRN Analysis'!$U$2,PRN!$C$2:$C$1048576,0)+$T149-1),MATCH(AB$4,PRN!$B$2:$F$2,0)),"")</f>
        <v/>
      </c>
    </row>
    <row r="150" spans="5:28" ht="15.75" x14ac:dyDescent="0.25">
      <c r="E150" s="65" t="str">
        <f ca="1">IF(E149&lt;COUNTIF(PRN!C$3:C$999998,F$2),(E149+1),"")</f>
        <v/>
      </c>
      <c r="F150" s="66" t="str">
        <f ca="1">IFERROR(INDEX(PRN!$B$2:$F$1048576,(MATCH('PRN Analysis'!$F$2,PRN!$C$2:$C$1048576,0)+$E150-1),MATCH(F$4,PRN!$B$2:$F$2,0)),"")</f>
        <v/>
      </c>
      <c r="G150" s="66" t="str">
        <f ca="1">IFERROR(INDEX(PRN!$B$2:$F$1048576,(MATCH('PRN Analysis'!$F$2,PRN!$C$2:$C$1048576,0)+$E150-1),MATCH(G$4,PRN!$B$2:$F$2,0)),"")</f>
        <v/>
      </c>
      <c r="H150" s="67" t="str">
        <f ca="1">IFERROR(INDEX(PRN!$B$2:$F$1048576,(MATCH('PRN Analysis'!$F$2,PRN!$C$2:$C$1048576,0)+$E150-1),MATCH(H$4,PRN!$B$2:$F$2,0)),"")</f>
        <v/>
      </c>
      <c r="J150" s="65" t="str">
        <f ca="1">IF(J149&lt;COUNTIF(PRN!C$3:C$999998,K$2),(J149+1),"")</f>
        <v/>
      </c>
      <c r="K150" s="66" t="str">
        <f ca="1">IFERROR(INDEX(PRN!$B$2:$F$1048576,(MATCH('PRN Analysis'!$K$2,PRN!$C$2:$C$1048576,0)+$J150-1),MATCH(K$4,PRN!$B$2:$F$2,0)),"")</f>
        <v/>
      </c>
      <c r="L150" s="66" t="str">
        <f ca="1">IFERROR(INDEX(PRN!$B$2:$F$1048576,(MATCH('PRN Analysis'!$K$2,PRN!$C$2:$C$1048576,0)+$J150-1),MATCH(L$4,PRN!$B$2:$F$2,0)),"")</f>
        <v/>
      </c>
      <c r="M150" s="67" t="str">
        <f ca="1">IFERROR(INDEX(PRN!$B$2:$F$1048576,(MATCH('PRN Analysis'!$K$2,PRN!$C$2:$C$1048576,0)+$J150-1),MATCH(M$4,PRN!$B$2:$F$2,0)),"")</f>
        <v/>
      </c>
      <c r="O150" s="65" t="str">
        <f ca="1">IF(O149&lt;COUNTIF(PRN!C$3:C$999998,P$2),(O149+1),"")</f>
        <v/>
      </c>
      <c r="P150" s="66" t="str">
        <f ca="1">IFERROR(INDEX(PRN!$B$2:$F$1048576,(MATCH('PRN Analysis'!$P$2,PRN!$C$2:$C$1048576,0)+$O150-1),MATCH(P$4,PRN!$B$2:$F$2,0)),"")</f>
        <v/>
      </c>
      <c r="Q150" s="66" t="str">
        <f ca="1">IFERROR(INDEX(PRN!$B$2:$F$1048576,(MATCH('PRN Analysis'!$P$2,PRN!$C$2:$C$1048576,0)+$O150-1),MATCH(Q$4,PRN!$B$2:$F$2,0)),"")</f>
        <v/>
      </c>
      <c r="R150" s="67" t="str">
        <f ca="1">IFERROR(INDEX(PRN!$B$2:$F$1048576,(MATCH('PRN Analysis'!$P$2,PRN!$C$2:$C$1048576,0)+$O150-1),MATCH(R$4,PRN!$B$2:$F$2,0)),"")</f>
        <v/>
      </c>
      <c r="T150" s="65" t="str">
        <f ca="1">IF(T149&lt;COUNTIF(PRN!M$3:M$999998,U$2),(T149+1),"")</f>
        <v/>
      </c>
      <c r="U150" s="66" t="str">
        <f ca="1">IFERROR(INDEX(PRN!$B$2:$F$1048576,(MATCH('PRN Analysis'!$U$2,PRN!$C$2:$C$1048576,0)+$T150-1),MATCH(U$4,PRN!$B$2:$F$2,0)),"")</f>
        <v/>
      </c>
      <c r="V150" s="66" t="str">
        <f ca="1">IFERROR(INDEX(PRN!$B$2:$F$1048576,(MATCH('PRN Analysis'!$U$2,PRN!$C$2:$C$1048576,0)+$T150-1),MATCH(V$4,PRN!$B$2:$F$2,0)),"")</f>
        <v/>
      </c>
      <c r="W150" s="66" t="str">
        <f ca="1">IFERROR(INDEX(PRN!$B$2:$F$1048576,(MATCH('PRN Analysis'!$U$2,PRN!$C$2:$C$1048576,0)+$T150-1),MATCH(W$4,PRN!$B$2:$F$2,0)),"")</f>
        <v/>
      </c>
      <c r="Y150" s="65" t="str">
        <f ca="1">IF(Y149&lt;COUNTIF(PRN!R$3:R$999998,Z$2),(Y149+1),"")</f>
        <v/>
      </c>
      <c r="Z150" s="66" t="str">
        <f ca="1">IFERROR(INDEX(PRN!$B$2:$F$1048576,(MATCH('PRN Analysis'!$U$2,PRN!$C$2:$C$1048576,0)+$T150-1),MATCH(Z$4,PRN!$B$2:$F$2,0)),"")</f>
        <v/>
      </c>
      <c r="AA150" s="66" t="str">
        <f ca="1">IFERROR(INDEX(PRN!$B$2:$F$1048576,(MATCH('PRN Analysis'!$U$2,PRN!$C$2:$C$1048576,0)+$T150-1),MATCH(AA$4,PRN!$B$2:$F$2,0)),"")</f>
        <v/>
      </c>
      <c r="AB150" s="66" t="str">
        <f ca="1">IFERROR(INDEX(PRN!$B$2:$F$1048576,(MATCH('PRN Analysis'!$U$2,PRN!$C$2:$C$1048576,0)+$T150-1),MATCH(AB$4,PRN!$B$2:$F$2,0)),"")</f>
        <v/>
      </c>
    </row>
    <row r="151" spans="5:28" ht="15.75" x14ac:dyDescent="0.25">
      <c r="E151" s="65" t="str">
        <f ca="1">IF(E150&lt;COUNTIF(PRN!C$3:C$999998,F$2),(E150+1),"")</f>
        <v/>
      </c>
      <c r="F151" s="66" t="str">
        <f ca="1">IFERROR(INDEX(PRN!$B$2:$F$1048576,(MATCH('PRN Analysis'!$F$2,PRN!$C$2:$C$1048576,0)+$E151-1),MATCH(F$4,PRN!$B$2:$F$2,0)),"")</f>
        <v/>
      </c>
      <c r="G151" s="66" t="str">
        <f ca="1">IFERROR(INDEX(PRN!$B$2:$F$1048576,(MATCH('PRN Analysis'!$F$2,PRN!$C$2:$C$1048576,0)+$E151-1),MATCH(G$4,PRN!$B$2:$F$2,0)),"")</f>
        <v/>
      </c>
      <c r="H151" s="67" t="str">
        <f ca="1">IFERROR(INDEX(PRN!$B$2:$F$1048576,(MATCH('PRN Analysis'!$F$2,PRN!$C$2:$C$1048576,0)+$E151-1),MATCH(H$4,PRN!$B$2:$F$2,0)),"")</f>
        <v/>
      </c>
      <c r="J151" s="65" t="str">
        <f ca="1">IF(J150&lt;COUNTIF(PRN!C$3:C$999998,K$2),(J150+1),"")</f>
        <v/>
      </c>
      <c r="K151" s="66" t="str">
        <f ca="1">IFERROR(INDEX(PRN!$B$2:$F$1048576,(MATCH('PRN Analysis'!$K$2,PRN!$C$2:$C$1048576,0)+$J151-1),MATCH(K$4,PRN!$B$2:$F$2,0)),"")</f>
        <v/>
      </c>
      <c r="L151" s="66" t="str">
        <f ca="1">IFERROR(INDEX(PRN!$B$2:$F$1048576,(MATCH('PRN Analysis'!$K$2,PRN!$C$2:$C$1048576,0)+$J151-1),MATCH(L$4,PRN!$B$2:$F$2,0)),"")</f>
        <v/>
      </c>
      <c r="M151" s="67" t="str">
        <f ca="1">IFERROR(INDEX(PRN!$B$2:$F$1048576,(MATCH('PRN Analysis'!$K$2,PRN!$C$2:$C$1048576,0)+$J151-1),MATCH(M$4,PRN!$B$2:$F$2,0)),"")</f>
        <v/>
      </c>
      <c r="O151" s="65" t="str">
        <f ca="1">IF(O150&lt;COUNTIF(PRN!C$3:C$999998,P$2),(O150+1),"")</f>
        <v/>
      </c>
      <c r="P151" s="66" t="str">
        <f ca="1">IFERROR(INDEX(PRN!$B$2:$F$1048576,(MATCH('PRN Analysis'!$P$2,PRN!$C$2:$C$1048576,0)+$O151-1),MATCH(P$4,PRN!$B$2:$F$2,0)),"")</f>
        <v/>
      </c>
      <c r="Q151" s="66" t="str">
        <f ca="1">IFERROR(INDEX(PRN!$B$2:$F$1048576,(MATCH('PRN Analysis'!$P$2,PRN!$C$2:$C$1048576,0)+$O151-1),MATCH(Q$4,PRN!$B$2:$F$2,0)),"")</f>
        <v/>
      </c>
      <c r="R151" s="67" t="str">
        <f ca="1">IFERROR(INDEX(PRN!$B$2:$F$1048576,(MATCH('PRN Analysis'!$P$2,PRN!$C$2:$C$1048576,0)+$O151-1),MATCH(R$4,PRN!$B$2:$F$2,0)),"")</f>
        <v/>
      </c>
      <c r="T151" s="65" t="str">
        <f ca="1">IF(T150&lt;COUNTIF(PRN!M$3:M$999998,U$2),(T150+1),"")</f>
        <v/>
      </c>
      <c r="U151" s="66" t="str">
        <f ca="1">IFERROR(INDEX(PRN!$B$2:$F$1048576,(MATCH('PRN Analysis'!$U$2,PRN!$C$2:$C$1048576,0)+$T151-1),MATCH(U$4,PRN!$B$2:$F$2,0)),"")</f>
        <v/>
      </c>
      <c r="V151" s="66" t="str">
        <f ca="1">IFERROR(INDEX(PRN!$B$2:$F$1048576,(MATCH('PRN Analysis'!$U$2,PRN!$C$2:$C$1048576,0)+$T151-1),MATCH(V$4,PRN!$B$2:$F$2,0)),"")</f>
        <v/>
      </c>
      <c r="W151" s="66" t="str">
        <f ca="1">IFERROR(INDEX(PRN!$B$2:$F$1048576,(MATCH('PRN Analysis'!$U$2,PRN!$C$2:$C$1048576,0)+$T151-1),MATCH(W$4,PRN!$B$2:$F$2,0)),"")</f>
        <v/>
      </c>
      <c r="Y151" s="65" t="str">
        <f ca="1">IF(Y150&lt;COUNTIF(PRN!R$3:R$999998,Z$2),(Y150+1),"")</f>
        <v/>
      </c>
      <c r="Z151" s="66" t="str">
        <f ca="1">IFERROR(INDEX(PRN!$B$2:$F$1048576,(MATCH('PRN Analysis'!$U$2,PRN!$C$2:$C$1048576,0)+$T151-1),MATCH(Z$4,PRN!$B$2:$F$2,0)),"")</f>
        <v/>
      </c>
      <c r="AA151" s="66" t="str">
        <f ca="1">IFERROR(INDEX(PRN!$B$2:$F$1048576,(MATCH('PRN Analysis'!$U$2,PRN!$C$2:$C$1048576,0)+$T151-1),MATCH(AA$4,PRN!$B$2:$F$2,0)),"")</f>
        <v/>
      </c>
      <c r="AB151" s="66" t="str">
        <f ca="1">IFERROR(INDEX(PRN!$B$2:$F$1048576,(MATCH('PRN Analysis'!$U$2,PRN!$C$2:$C$1048576,0)+$T151-1),MATCH(AB$4,PRN!$B$2:$F$2,0)),"")</f>
        <v/>
      </c>
    </row>
    <row r="152" spans="5:28" ht="15.75" x14ac:dyDescent="0.25">
      <c r="E152" s="65" t="str">
        <f ca="1">IF(E151&lt;COUNTIF(PRN!C$3:C$999998,F$2),(E151+1),"")</f>
        <v/>
      </c>
      <c r="F152" s="66" t="str">
        <f ca="1">IFERROR(INDEX(PRN!$B$2:$F$1048576,(MATCH('PRN Analysis'!$F$2,PRN!$C$2:$C$1048576,0)+$E152-1),MATCH(F$4,PRN!$B$2:$F$2,0)),"")</f>
        <v/>
      </c>
      <c r="G152" s="66" t="str">
        <f ca="1">IFERROR(INDEX(PRN!$B$2:$F$1048576,(MATCH('PRN Analysis'!$F$2,PRN!$C$2:$C$1048576,0)+$E152-1),MATCH(G$4,PRN!$B$2:$F$2,0)),"")</f>
        <v/>
      </c>
      <c r="H152" s="67" t="str">
        <f ca="1">IFERROR(INDEX(PRN!$B$2:$F$1048576,(MATCH('PRN Analysis'!$F$2,PRN!$C$2:$C$1048576,0)+$E152-1),MATCH(H$4,PRN!$B$2:$F$2,0)),"")</f>
        <v/>
      </c>
      <c r="J152" s="65" t="str">
        <f ca="1">IF(J151&lt;COUNTIF(PRN!C$3:C$999998,K$2),(J151+1),"")</f>
        <v/>
      </c>
      <c r="K152" s="66" t="str">
        <f ca="1">IFERROR(INDEX(PRN!$B$2:$F$1048576,(MATCH('PRN Analysis'!$K$2,PRN!$C$2:$C$1048576,0)+$J152-1),MATCH(K$4,PRN!$B$2:$F$2,0)),"")</f>
        <v/>
      </c>
      <c r="L152" s="66" t="str">
        <f ca="1">IFERROR(INDEX(PRN!$B$2:$F$1048576,(MATCH('PRN Analysis'!$K$2,PRN!$C$2:$C$1048576,0)+$J152-1),MATCH(L$4,PRN!$B$2:$F$2,0)),"")</f>
        <v/>
      </c>
      <c r="M152" s="67" t="str">
        <f ca="1">IFERROR(INDEX(PRN!$B$2:$F$1048576,(MATCH('PRN Analysis'!$K$2,PRN!$C$2:$C$1048576,0)+$J152-1),MATCH(M$4,PRN!$B$2:$F$2,0)),"")</f>
        <v/>
      </c>
      <c r="O152" s="65" t="str">
        <f ca="1">IF(O151&lt;COUNTIF(PRN!C$3:C$999998,P$2),(O151+1),"")</f>
        <v/>
      </c>
      <c r="P152" s="66" t="str">
        <f ca="1">IFERROR(INDEX(PRN!$B$2:$F$1048576,(MATCH('PRN Analysis'!$P$2,PRN!$C$2:$C$1048576,0)+$O152-1),MATCH(P$4,PRN!$B$2:$F$2,0)),"")</f>
        <v/>
      </c>
      <c r="Q152" s="66" t="str">
        <f ca="1">IFERROR(INDEX(PRN!$B$2:$F$1048576,(MATCH('PRN Analysis'!$P$2,PRN!$C$2:$C$1048576,0)+$O152-1),MATCH(Q$4,PRN!$B$2:$F$2,0)),"")</f>
        <v/>
      </c>
      <c r="R152" s="67" t="str">
        <f ca="1">IFERROR(INDEX(PRN!$B$2:$F$1048576,(MATCH('PRN Analysis'!$P$2,PRN!$C$2:$C$1048576,0)+$O152-1),MATCH(R$4,PRN!$B$2:$F$2,0)),"")</f>
        <v/>
      </c>
      <c r="T152" s="65" t="str">
        <f ca="1">IF(T151&lt;COUNTIF(PRN!M$3:M$999998,U$2),(T151+1),"")</f>
        <v/>
      </c>
      <c r="U152" s="66" t="str">
        <f ca="1">IFERROR(INDEX(PRN!$B$2:$F$1048576,(MATCH('PRN Analysis'!$U$2,PRN!$C$2:$C$1048576,0)+$T152-1),MATCH(U$4,PRN!$B$2:$F$2,0)),"")</f>
        <v/>
      </c>
      <c r="V152" s="66" t="str">
        <f ca="1">IFERROR(INDEX(PRN!$B$2:$F$1048576,(MATCH('PRN Analysis'!$U$2,PRN!$C$2:$C$1048576,0)+$T152-1),MATCH(V$4,PRN!$B$2:$F$2,0)),"")</f>
        <v/>
      </c>
      <c r="W152" s="66" t="str">
        <f ca="1">IFERROR(INDEX(PRN!$B$2:$F$1048576,(MATCH('PRN Analysis'!$U$2,PRN!$C$2:$C$1048576,0)+$T152-1),MATCH(W$4,PRN!$B$2:$F$2,0)),"")</f>
        <v/>
      </c>
      <c r="Y152" s="65" t="str">
        <f ca="1">IF(Y151&lt;COUNTIF(PRN!R$3:R$999998,Z$2),(Y151+1),"")</f>
        <v/>
      </c>
      <c r="Z152" s="66" t="str">
        <f ca="1">IFERROR(INDEX(PRN!$B$2:$F$1048576,(MATCH('PRN Analysis'!$U$2,PRN!$C$2:$C$1048576,0)+$T152-1),MATCH(Z$4,PRN!$B$2:$F$2,0)),"")</f>
        <v/>
      </c>
      <c r="AA152" s="66" t="str">
        <f ca="1">IFERROR(INDEX(PRN!$B$2:$F$1048576,(MATCH('PRN Analysis'!$U$2,PRN!$C$2:$C$1048576,0)+$T152-1),MATCH(AA$4,PRN!$B$2:$F$2,0)),"")</f>
        <v/>
      </c>
      <c r="AB152" s="66" t="str">
        <f ca="1">IFERROR(INDEX(PRN!$B$2:$F$1048576,(MATCH('PRN Analysis'!$U$2,PRN!$C$2:$C$1048576,0)+$T152-1),MATCH(AB$4,PRN!$B$2:$F$2,0)),"")</f>
        <v/>
      </c>
    </row>
    <row r="153" spans="5:28" ht="15.75" x14ac:dyDescent="0.25">
      <c r="E153" s="65" t="str">
        <f ca="1">IF(E152&lt;COUNTIF(PRN!C$3:C$999998,F$2),(E152+1),"")</f>
        <v/>
      </c>
      <c r="F153" s="66" t="str">
        <f ca="1">IFERROR(INDEX(PRN!$B$2:$F$1048576,(MATCH('PRN Analysis'!$F$2,PRN!$C$2:$C$1048576,0)+$E153-1),MATCH(F$4,PRN!$B$2:$F$2,0)),"")</f>
        <v/>
      </c>
      <c r="G153" s="66" t="str">
        <f ca="1">IFERROR(INDEX(PRN!$B$2:$F$1048576,(MATCH('PRN Analysis'!$F$2,PRN!$C$2:$C$1048576,0)+$E153-1),MATCH(G$4,PRN!$B$2:$F$2,0)),"")</f>
        <v/>
      </c>
      <c r="H153" s="67" t="str">
        <f ca="1">IFERROR(INDEX(PRN!$B$2:$F$1048576,(MATCH('PRN Analysis'!$F$2,PRN!$C$2:$C$1048576,0)+$E153-1),MATCH(H$4,PRN!$B$2:$F$2,0)),"")</f>
        <v/>
      </c>
      <c r="J153" s="65" t="str">
        <f ca="1">IF(J152&lt;COUNTIF(PRN!C$3:C$999998,K$2),(J152+1),"")</f>
        <v/>
      </c>
      <c r="K153" s="66" t="str">
        <f ca="1">IFERROR(INDEX(PRN!$B$2:$F$1048576,(MATCH('PRN Analysis'!$K$2,PRN!$C$2:$C$1048576,0)+$J153-1),MATCH(K$4,PRN!$B$2:$F$2,0)),"")</f>
        <v/>
      </c>
      <c r="L153" s="66" t="str">
        <f ca="1">IFERROR(INDEX(PRN!$B$2:$F$1048576,(MATCH('PRN Analysis'!$K$2,PRN!$C$2:$C$1048576,0)+$J153-1),MATCH(L$4,PRN!$B$2:$F$2,0)),"")</f>
        <v/>
      </c>
      <c r="M153" s="67" t="str">
        <f ca="1">IFERROR(INDEX(PRN!$B$2:$F$1048576,(MATCH('PRN Analysis'!$K$2,PRN!$C$2:$C$1048576,0)+$J153-1),MATCH(M$4,PRN!$B$2:$F$2,0)),"")</f>
        <v/>
      </c>
      <c r="O153" s="65" t="str">
        <f ca="1">IF(O152&lt;COUNTIF(PRN!C$3:C$999998,P$2),(O152+1),"")</f>
        <v/>
      </c>
      <c r="P153" s="66" t="str">
        <f ca="1">IFERROR(INDEX(PRN!$B$2:$F$1048576,(MATCH('PRN Analysis'!$P$2,PRN!$C$2:$C$1048576,0)+$O153-1),MATCH(P$4,PRN!$B$2:$F$2,0)),"")</f>
        <v/>
      </c>
      <c r="Q153" s="66" t="str">
        <f ca="1">IFERROR(INDEX(PRN!$B$2:$F$1048576,(MATCH('PRN Analysis'!$P$2,PRN!$C$2:$C$1048576,0)+$O153-1),MATCH(Q$4,PRN!$B$2:$F$2,0)),"")</f>
        <v/>
      </c>
      <c r="R153" s="67" t="str">
        <f ca="1">IFERROR(INDEX(PRN!$B$2:$F$1048576,(MATCH('PRN Analysis'!$P$2,PRN!$C$2:$C$1048576,0)+$O153-1),MATCH(R$4,PRN!$B$2:$F$2,0)),"")</f>
        <v/>
      </c>
      <c r="T153" s="65" t="str">
        <f ca="1">IF(T152&lt;COUNTIF(PRN!M$3:M$999998,U$2),(T152+1),"")</f>
        <v/>
      </c>
      <c r="U153" s="66" t="str">
        <f ca="1">IFERROR(INDEX(PRN!$B$2:$F$1048576,(MATCH('PRN Analysis'!$U$2,PRN!$C$2:$C$1048576,0)+$T153-1),MATCH(U$4,PRN!$B$2:$F$2,0)),"")</f>
        <v/>
      </c>
      <c r="V153" s="66" t="str">
        <f ca="1">IFERROR(INDEX(PRN!$B$2:$F$1048576,(MATCH('PRN Analysis'!$U$2,PRN!$C$2:$C$1048576,0)+$T153-1),MATCH(V$4,PRN!$B$2:$F$2,0)),"")</f>
        <v/>
      </c>
      <c r="W153" s="66" t="str">
        <f ca="1">IFERROR(INDEX(PRN!$B$2:$F$1048576,(MATCH('PRN Analysis'!$U$2,PRN!$C$2:$C$1048576,0)+$T153-1),MATCH(W$4,PRN!$B$2:$F$2,0)),"")</f>
        <v/>
      </c>
      <c r="Y153" s="65" t="str">
        <f ca="1">IF(Y152&lt;COUNTIF(PRN!R$3:R$999998,Z$2),(Y152+1),"")</f>
        <v/>
      </c>
      <c r="Z153" s="66" t="str">
        <f ca="1">IFERROR(INDEX(PRN!$B$2:$F$1048576,(MATCH('PRN Analysis'!$U$2,PRN!$C$2:$C$1048576,0)+$T153-1),MATCH(Z$4,PRN!$B$2:$F$2,0)),"")</f>
        <v/>
      </c>
      <c r="AA153" s="66" t="str">
        <f ca="1">IFERROR(INDEX(PRN!$B$2:$F$1048576,(MATCH('PRN Analysis'!$U$2,PRN!$C$2:$C$1048576,0)+$T153-1),MATCH(AA$4,PRN!$B$2:$F$2,0)),"")</f>
        <v/>
      </c>
      <c r="AB153" s="66" t="str">
        <f ca="1">IFERROR(INDEX(PRN!$B$2:$F$1048576,(MATCH('PRN Analysis'!$U$2,PRN!$C$2:$C$1048576,0)+$T153-1),MATCH(AB$4,PRN!$B$2:$F$2,0)),"")</f>
        <v/>
      </c>
    </row>
    <row r="154" spans="5:28" ht="15.75" x14ac:dyDescent="0.25">
      <c r="E154" s="65" t="str">
        <f ca="1">IF(E153&lt;COUNTIF(PRN!C$3:C$999998,F$2),(E153+1),"")</f>
        <v/>
      </c>
      <c r="F154" s="66" t="str">
        <f ca="1">IFERROR(INDEX(PRN!$B$2:$F$1048576,(MATCH('PRN Analysis'!$F$2,PRN!$C$2:$C$1048576,0)+$E154-1),MATCH(F$4,PRN!$B$2:$F$2,0)),"")</f>
        <v/>
      </c>
      <c r="G154" s="66" t="str">
        <f ca="1">IFERROR(INDEX(PRN!$B$2:$F$1048576,(MATCH('PRN Analysis'!$F$2,PRN!$C$2:$C$1048576,0)+$E154-1),MATCH(G$4,PRN!$B$2:$F$2,0)),"")</f>
        <v/>
      </c>
      <c r="H154" s="67" t="str">
        <f ca="1">IFERROR(INDEX(PRN!$B$2:$F$1048576,(MATCH('PRN Analysis'!$F$2,PRN!$C$2:$C$1048576,0)+$E154-1),MATCH(H$4,PRN!$B$2:$F$2,0)),"")</f>
        <v/>
      </c>
      <c r="J154" s="65" t="str">
        <f ca="1">IF(J153&lt;COUNTIF(PRN!C$3:C$999998,K$2),(J153+1),"")</f>
        <v/>
      </c>
      <c r="K154" s="66" t="str">
        <f ca="1">IFERROR(INDEX(PRN!$B$2:$F$1048576,(MATCH('PRN Analysis'!$K$2,PRN!$C$2:$C$1048576,0)+$J154-1),MATCH(K$4,PRN!$B$2:$F$2,0)),"")</f>
        <v/>
      </c>
      <c r="L154" s="66" t="str">
        <f ca="1">IFERROR(INDEX(PRN!$B$2:$F$1048576,(MATCH('PRN Analysis'!$K$2,PRN!$C$2:$C$1048576,0)+$J154-1),MATCH(L$4,PRN!$B$2:$F$2,0)),"")</f>
        <v/>
      </c>
      <c r="M154" s="67" t="str">
        <f ca="1">IFERROR(INDEX(PRN!$B$2:$F$1048576,(MATCH('PRN Analysis'!$K$2,PRN!$C$2:$C$1048576,0)+$J154-1),MATCH(M$4,PRN!$B$2:$F$2,0)),"")</f>
        <v/>
      </c>
      <c r="O154" s="65" t="str">
        <f ca="1">IF(O153&lt;COUNTIF(PRN!C$3:C$999998,P$2),(O153+1),"")</f>
        <v/>
      </c>
      <c r="P154" s="66" t="str">
        <f ca="1">IFERROR(INDEX(PRN!$B$2:$F$1048576,(MATCH('PRN Analysis'!$P$2,PRN!$C$2:$C$1048576,0)+$O154-1),MATCH(P$4,PRN!$B$2:$F$2,0)),"")</f>
        <v/>
      </c>
      <c r="Q154" s="66" t="str">
        <f ca="1">IFERROR(INDEX(PRN!$B$2:$F$1048576,(MATCH('PRN Analysis'!$P$2,PRN!$C$2:$C$1048576,0)+$O154-1),MATCH(Q$4,PRN!$B$2:$F$2,0)),"")</f>
        <v/>
      </c>
      <c r="R154" s="67" t="str">
        <f ca="1">IFERROR(INDEX(PRN!$B$2:$F$1048576,(MATCH('PRN Analysis'!$P$2,PRN!$C$2:$C$1048576,0)+$O154-1),MATCH(R$4,PRN!$B$2:$F$2,0)),"")</f>
        <v/>
      </c>
      <c r="T154" s="65" t="str">
        <f ca="1">IF(T153&lt;COUNTIF(PRN!M$3:M$999998,U$2),(T153+1),"")</f>
        <v/>
      </c>
      <c r="U154" s="66" t="str">
        <f ca="1">IFERROR(INDEX(PRN!$B$2:$F$1048576,(MATCH('PRN Analysis'!$U$2,PRN!$C$2:$C$1048576,0)+$T154-1),MATCH(U$4,PRN!$B$2:$F$2,0)),"")</f>
        <v/>
      </c>
      <c r="V154" s="66" t="str">
        <f ca="1">IFERROR(INDEX(PRN!$B$2:$F$1048576,(MATCH('PRN Analysis'!$U$2,PRN!$C$2:$C$1048576,0)+$T154-1),MATCH(V$4,PRN!$B$2:$F$2,0)),"")</f>
        <v/>
      </c>
      <c r="W154" s="66" t="str">
        <f ca="1">IFERROR(INDEX(PRN!$B$2:$F$1048576,(MATCH('PRN Analysis'!$U$2,PRN!$C$2:$C$1048576,0)+$T154-1),MATCH(W$4,PRN!$B$2:$F$2,0)),"")</f>
        <v/>
      </c>
      <c r="Y154" s="65" t="str">
        <f ca="1">IF(Y153&lt;COUNTIF(PRN!R$3:R$999998,Z$2),(Y153+1),"")</f>
        <v/>
      </c>
      <c r="Z154" s="66" t="str">
        <f ca="1">IFERROR(INDEX(PRN!$B$2:$F$1048576,(MATCH('PRN Analysis'!$U$2,PRN!$C$2:$C$1048576,0)+$T154-1),MATCH(Z$4,PRN!$B$2:$F$2,0)),"")</f>
        <v/>
      </c>
      <c r="AA154" s="66" t="str">
        <f ca="1">IFERROR(INDEX(PRN!$B$2:$F$1048576,(MATCH('PRN Analysis'!$U$2,PRN!$C$2:$C$1048576,0)+$T154-1),MATCH(AA$4,PRN!$B$2:$F$2,0)),"")</f>
        <v/>
      </c>
      <c r="AB154" s="66" t="str">
        <f ca="1">IFERROR(INDEX(PRN!$B$2:$F$1048576,(MATCH('PRN Analysis'!$U$2,PRN!$C$2:$C$1048576,0)+$T154-1),MATCH(AB$4,PRN!$B$2:$F$2,0)),"")</f>
        <v/>
      </c>
    </row>
    <row r="155" spans="5:28" ht="15.75" x14ac:dyDescent="0.25">
      <c r="E155" s="65" t="str">
        <f ca="1">IF(E154&lt;COUNTIF(PRN!C$3:C$999998,F$2),(E154+1),"")</f>
        <v/>
      </c>
      <c r="F155" s="66" t="str">
        <f ca="1">IFERROR(INDEX(PRN!$B$2:$F$1048576,(MATCH('PRN Analysis'!$F$2,PRN!$C$2:$C$1048576,0)+$E155-1),MATCH(F$4,PRN!$B$2:$F$2,0)),"")</f>
        <v/>
      </c>
      <c r="G155" s="66" t="str">
        <f ca="1">IFERROR(INDEX(PRN!$B$2:$F$1048576,(MATCH('PRN Analysis'!$F$2,PRN!$C$2:$C$1048576,0)+$E155-1),MATCH(G$4,PRN!$B$2:$F$2,0)),"")</f>
        <v/>
      </c>
      <c r="H155" s="67" t="str">
        <f ca="1">IFERROR(INDEX(PRN!$B$2:$F$1048576,(MATCH('PRN Analysis'!$F$2,PRN!$C$2:$C$1048576,0)+$E155-1),MATCH(H$4,PRN!$B$2:$F$2,0)),"")</f>
        <v/>
      </c>
      <c r="J155" s="65" t="str">
        <f ca="1">IF(J154&lt;COUNTIF(PRN!C$3:C$999998,K$2),(J154+1),"")</f>
        <v/>
      </c>
      <c r="K155" s="66" t="str">
        <f ca="1">IFERROR(INDEX(PRN!$B$2:$F$1048576,(MATCH('PRN Analysis'!$K$2,PRN!$C$2:$C$1048576,0)+$J155-1),MATCH(K$4,PRN!$B$2:$F$2,0)),"")</f>
        <v/>
      </c>
      <c r="L155" s="66" t="str">
        <f ca="1">IFERROR(INDEX(PRN!$B$2:$F$1048576,(MATCH('PRN Analysis'!$K$2,PRN!$C$2:$C$1048576,0)+$J155-1),MATCH(L$4,PRN!$B$2:$F$2,0)),"")</f>
        <v/>
      </c>
      <c r="M155" s="67" t="str">
        <f ca="1">IFERROR(INDEX(PRN!$B$2:$F$1048576,(MATCH('PRN Analysis'!$K$2,PRN!$C$2:$C$1048576,0)+$J155-1),MATCH(M$4,PRN!$B$2:$F$2,0)),"")</f>
        <v/>
      </c>
      <c r="O155" s="65" t="str">
        <f ca="1">IF(O154&lt;COUNTIF(PRN!C$3:C$999998,P$2),(O154+1),"")</f>
        <v/>
      </c>
      <c r="P155" s="66" t="str">
        <f ca="1">IFERROR(INDEX(PRN!$B$2:$F$1048576,(MATCH('PRN Analysis'!$P$2,PRN!$C$2:$C$1048576,0)+$O155-1),MATCH(P$4,PRN!$B$2:$F$2,0)),"")</f>
        <v/>
      </c>
      <c r="Q155" s="66" t="str">
        <f ca="1">IFERROR(INDEX(PRN!$B$2:$F$1048576,(MATCH('PRN Analysis'!$P$2,PRN!$C$2:$C$1048576,0)+$O155-1),MATCH(Q$4,PRN!$B$2:$F$2,0)),"")</f>
        <v/>
      </c>
      <c r="R155" s="67" t="str">
        <f ca="1">IFERROR(INDEX(PRN!$B$2:$F$1048576,(MATCH('PRN Analysis'!$P$2,PRN!$C$2:$C$1048576,0)+$O155-1),MATCH(R$4,PRN!$B$2:$F$2,0)),"")</f>
        <v/>
      </c>
      <c r="T155" s="65" t="str">
        <f ca="1">IF(T154&lt;COUNTIF(PRN!M$3:M$999998,U$2),(T154+1),"")</f>
        <v/>
      </c>
      <c r="U155" s="66" t="str">
        <f ca="1">IFERROR(INDEX(PRN!$B$2:$F$1048576,(MATCH('PRN Analysis'!$U$2,PRN!$C$2:$C$1048576,0)+$T155-1),MATCH(U$4,PRN!$B$2:$F$2,0)),"")</f>
        <v/>
      </c>
      <c r="V155" s="66" t="str">
        <f ca="1">IFERROR(INDEX(PRN!$B$2:$F$1048576,(MATCH('PRN Analysis'!$U$2,PRN!$C$2:$C$1048576,0)+$T155-1),MATCH(V$4,PRN!$B$2:$F$2,0)),"")</f>
        <v/>
      </c>
      <c r="W155" s="66" t="str">
        <f ca="1">IFERROR(INDEX(PRN!$B$2:$F$1048576,(MATCH('PRN Analysis'!$U$2,PRN!$C$2:$C$1048576,0)+$T155-1),MATCH(W$4,PRN!$B$2:$F$2,0)),"")</f>
        <v/>
      </c>
      <c r="Y155" s="65" t="str">
        <f ca="1">IF(Y154&lt;COUNTIF(PRN!R$3:R$999998,Z$2),(Y154+1),"")</f>
        <v/>
      </c>
      <c r="Z155" s="66" t="str">
        <f ca="1">IFERROR(INDEX(PRN!$B$2:$F$1048576,(MATCH('PRN Analysis'!$U$2,PRN!$C$2:$C$1048576,0)+$T155-1),MATCH(Z$4,PRN!$B$2:$F$2,0)),"")</f>
        <v/>
      </c>
      <c r="AA155" s="66" t="str">
        <f ca="1">IFERROR(INDEX(PRN!$B$2:$F$1048576,(MATCH('PRN Analysis'!$U$2,PRN!$C$2:$C$1048576,0)+$T155-1),MATCH(AA$4,PRN!$B$2:$F$2,0)),"")</f>
        <v/>
      </c>
      <c r="AB155" s="66" t="str">
        <f ca="1">IFERROR(INDEX(PRN!$B$2:$F$1048576,(MATCH('PRN Analysis'!$U$2,PRN!$C$2:$C$1048576,0)+$T155-1),MATCH(AB$4,PRN!$B$2:$F$2,0)),"")</f>
        <v/>
      </c>
    </row>
    <row r="156" spans="5:28" ht="15.75" x14ac:dyDescent="0.25">
      <c r="E156" s="65" t="str">
        <f ca="1">IF(E155&lt;COUNTIF(PRN!C$3:C$999998,F$2),(E155+1),"")</f>
        <v/>
      </c>
      <c r="F156" s="66" t="str">
        <f ca="1">IFERROR(INDEX(PRN!$B$2:$F$1048576,(MATCH('PRN Analysis'!$F$2,PRN!$C$2:$C$1048576,0)+$E156-1),MATCH(F$4,PRN!$B$2:$F$2,0)),"")</f>
        <v/>
      </c>
      <c r="G156" s="66" t="str">
        <f ca="1">IFERROR(INDEX(PRN!$B$2:$F$1048576,(MATCH('PRN Analysis'!$F$2,PRN!$C$2:$C$1048576,0)+$E156-1),MATCH(G$4,PRN!$B$2:$F$2,0)),"")</f>
        <v/>
      </c>
      <c r="H156" s="67" t="str">
        <f ca="1">IFERROR(INDEX(PRN!$B$2:$F$1048576,(MATCH('PRN Analysis'!$F$2,PRN!$C$2:$C$1048576,0)+$E156-1),MATCH(H$4,PRN!$B$2:$F$2,0)),"")</f>
        <v/>
      </c>
      <c r="J156" s="65" t="str">
        <f ca="1">IF(J155&lt;COUNTIF(PRN!C$3:C$999998,K$2),(J155+1),"")</f>
        <v/>
      </c>
      <c r="K156" s="66" t="str">
        <f ca="1">IFERROR(INDEX(PRN!$B$2:$F$1048576,(MATCH('PRN Analysis'!$K$2,PRN!$C$2:$C$1048576,0)+$J156-1),MATCH(K$4,PRN!$B$2:$F$2,0)),"")</f>
        <v/>
      </c>
      <c r="L156" s="66" t="str">
        <f ca="1">IFERROR(INDEX(PRN!$B$2:$F$1048576,(MATCH('PRN Analysis'!$K$2,PRN!$C$2:$C$1048576,0)+$J156-1),MATCH(L$4,PRN!$B$2:$F$2,0)),"")</f>
        <v/>
      </c>
      <c r="M156" s="67" t="str">
        <f ca="1">IFERROR(INDEX(PRN!$B$2:$F$1048576,(MATCH('PRN Analysis'!$K$2,PRN!$C$2:$C$1048576,0)+$J156-1),MATCH(M$4,PRN!$B$2:$F$2,0)),"")</f>
        <v/>
      </c>
      <c r="O156" s="65" t="str">
        <f ca="1">IF(O155&lt;COUNTIF(PRN!C$3:C$999998,P$2),(O155+1),"")</f>
        <v/>
      </c>
      <c r="P156" s="66" t="str">
        <f ca="1">IFERROR(INDEX(PRN!$B$2:$F$1048576,(MATCH('PRN Analysis'!$P$2,PRN!$C$2:$C$1048576,0)+$O156-1),MATCH(P$4,PRN!$B$2:$F$2,0)),"")</f>
        <v/>
      </c>
      <c r="Q156" s="66" t="str">
        <f ca="1">IFERROR(INDEX(PRN!$B$2:$F$1048576,(MATCH('PRN Analysis'!$P$2,PRN!$C$2:$C$1048576,0)+$O156-1),MATCH(Q$4,PRN!$B$2:$F$2,0)),"")</f>
        <v/>
      </c>
      <c r="R156" s="67" t="str">
        <f ca="1">IFERROR(INDEX(PRN!$B$2:$F$1048576,(MATCH('PRN Analysis'!$P$2,PRN!$C$2:$C$1048576,0)+$O156-1),MATCH(R$4,PRN!$B$2:$F$2,0)),"")</f>
        <v/>
      </c>
      <c r="T156" s="65" t="str">
        <f ca="1">IF(T155&lt;COUNTIF(PRN!M$3:M$999998,U$2),(T155+1),"")</f>
        <v/>
      </c>
      <c r="U156" s="66" t="str">
        <f ca="1">IFERROR(INDEX(PRN!$B$2:$F$1048576,(MATCH('PRN Analysis'!$U$2,PRN!$C$2:$C$1048576,0)+$T156-1),MATCH(U$4,PRN!$B$2:$F$2,0)),"")</f>
        <v/>
      </c>
      <c r="V156" s="66" t="str">
        <f ca="1">IFERROR(INDEX(PRN!$B$2:$F$1048576,(MATCH('PRN Analysis'!$U$2,PRN!$C$2:$C$1048576,0)+$T156-1),MATCH(V$4,PRN!$B$2:$F$2,0)),"")</f>
        <v/>
      </c>
      <c r="W156" s="66" t="str">
        <f ca="1">IFERROR(INDEX(PRN!$B$2:$F$1048576,(MATCH('PRN Analysis'!$U$2,PRN!$C$2:$C$1048576,0)+$T156-1),MATCH(W$4,PRN!$B$2:$F$2,0)),"")</f>
        <v/>
      </c>
      <c r="Y156" s="65" t="str">
        <f ca="1">IF(Y155&lt;COUNTIF(PRN!R$3:R$999998,Z$2),(Y155+1),"")</f>
        <v/>
      </c>
      <c r="Z156" s="66" t="str">
        <f ca="1">IFERROR(INDEX(PRN!$B$2:$F$1048576,(MATCH('PRN Analysis'!$U$2,PRN!$C$2:$C$1048576,0)+$T156-1),MATCH(Z$4,PRN!$B$2:$F$2,0)),"")</f>
        <v/>
      </c>
      <c r="AA156" s="66" t="str">
        <f ca="1">IFERROR(INDEX(PRN!$B$2:$F$1048576,(MATCH('PRN Analysis'!$U$2,PRN!$C$2:$C$1048576,0)+$T156-1),MATCH(AA$4,PRN!$B$2:$F$2,0)),"")</f>
        <v/>
      </c>
      <c r="AB156" s="66" t="str">
        <f ca="1">IFERROR(INDEX(PRN!$B$2:$F$1048576,(MATCH('PRN Analysis'!$U$2,PRN!$C$2:$C$1048576,0)+$T156-1),MATCH(AB$4,PRN!$B$2:$F$2,0)),"")</f>
        <v/>
      </c>
    </row>
    <row r="157" spans="5:28" ht="15.75" x14ac:dyDescent="0.25">
      <c r="E157" s="65" t="str">
        <f ca="1">IF(E156&lt;COUNTIF(PRN!C$3:C$999998,F$2),(E156+1),"")</f>
        <v/>
      </c>
      <c r="F157" s="66" t="str">
        <f ca="1">IFERROR(INDEX(PRN!$B$2:$F$1048576,(MATCH('PRN Analysis'!$F$2,PRN!$C$2:$C$1048576,0)+$E157-1),MATCH(F$4,PRN!$B$2:$F$2,0)),"")</f>
        <v/>
      </c>
      <c r="G157" s="66" t="str">
        <f ca="1">IFERROR(INDEX(PRN!$B$2:$F$1048576,(MATCH('PRN Analysis'!$F$2,PRN!$C$2:$C$1048576,0)+$E157-1),MATCH(G$4,PRN!$B$2:$F$2,0)),"")</f>
        <v/>
      </c>
      <c r="H157" s="67" t="str">
        <f ca="1">IFERROR(INDEX(PRN!$B$2:$F$1048576,(MATCH('PRN Analysis'!$F$2,PRN!$C$2:$C$1048576,0)+$E157-1),MATCH(H$4,PRN!$B$2:$F$2,0)),"")</f>
        <v/>
      </c>
      <c r="J157" s="65" t="str">
        <f ca="1">IF(J156&lt;COUNTIF(PRN!C$3:C$999998,K$2),(J156+1),"")</f>
        <v/>
      </c>
      <c r="K157" s="66" t="str">
        <f ca="1">IFERROR(INDEX(PRN!$B$2:$F$1048576,(MATCH('PRN Analysis'!$K$2,PRN!$C$2:$C$1048576,0)+$J157-1),MATCH(K$4,PRN!$B$2:$F$2,0)),"")</f>
        <v/>
      </c>
      <c r="L157" s="66" t="str">
        <f ca="1">IFERROR(INDEX(PRN!$B$2:$F$1048576,(MATCH('PRN Analysis'!$K$2,PRN!$C$2:$C$1048576,0)+$J157-1),MATCH(L$4,PRN!$B$2:$F$2,0)),"")</f>
        <v/>
      </c>
      <c r="M157" s="67" t="str">
        <f ca="1">IFERROR(INDEX(PRN!$B$2:$F$1048576,(MATCH('PRN Analysis'!$K$2,PRN!$C$2:$C$1048576,0)+$J157-1),MATCH(M$4,PRN!$B$2:$F$2,0)),"")</f>
        <v/>
      </c>
      <c r="O157" s="65" t="str">
        <f ca="1">IF(O156&lt;COUNTIF(PRN!C$3:C$999998,P$2),(O156+1),"")</f>
        <v/>
      </c>
      <c r="P157" s="66" t="str">
        <f ca="1">IFERROR(INDEX(PRN!$B$2:$F$1048576,(MATCH('PRN Analysis'!$P$2,PRN!$C$2:$C$1048576,0)+$O157-1),MATCH(P$4,PRN!$B$2:$F$2,0)),"")</f>
        <v/>
      </c>
      <c r="Q157" s="66" t="str">
        <f ca="1">IFERROR(INDEX(PRN!$B$2:$F$1048576,(MATCH('PRN Analysis'!$P$2,PRN!$C$2:$C$1048576,0)+$O157-1),MATCH(Q$4,PRN!$B$2:$F$2,0)),"")</f>
        <v/>
      </c>
      <c r="R157" s="67" t="str">
        <f ca="1">IFERROR(INDEX(PRN!$B$2:$F$1048576,(MATCH('PRN Analysis'!$P$2,PRN!$C$2:$C$1048576,0)+$O157-1),MATCH(R$4,PRN!$B$2:$F$2,0)),"")</f>
        <v/>
      </c>
      <c r="T157" s="65" t="str">
        <f ca="1">IF(T156&lt;COUNTIF(PRN!M$3:M$999998,U$2),(T156+1),"")</f>
        <v/>
      </c>
      <c r="U157" s="66" t="str">
        <f ca="1">IFERROR(INDEX(PRN!$B$2:$F$1048576,(MATCH('PRN Analysis'!$U$2,PRN!$C$2:$C$1048576,0)+$T157-1),MATCH(U$4,PRN!$B$2:$F$2,0)),"")</f>
        <v/>
      </c>
      <c r="V157" s="66" t="str">
        <f ca="1">IFERROR(INDEX(PRN!$B$2:$F$1048576,(MATCH('PRN Analysis'!$U$2,PRN!$C$2:$C$1048576,0)+$T157-1),MATCH(V$4,PRN!$B$2:$F$2,0)),"")</f>
        <v/>
      </c>
      <c r="W157" s="66" t="str">
        <f ca="1">IFERROR(INDEX(PRN!$B$2:$F$1048576,(MATCH('PRN Analysis'!$U$2,PRN!$C$2:$C$1048576,0)+$T157-1),MATCH(W$4,PRN!$B$2:$F$2,0)),"")</f>
        <v/>
      </c>
      <c r="Y157" s="65" t="str">
        <f ca="1">IF(Y156&lt;COUNTIF(PRN!R$3:R$999998,Z$2),(Y156+1),"")</f>
        <v/>
      </c>
      <c r="Z157" s="66" t="str">
        <f ca="1">IFERROR(INDEX(PRN!$B$2:$F$1048576,(MATCH('PRN Analysis'!$U$2,PRN!$C$2:$C$1048576,0)+$T157-1),MATCH(Z$4,PRN!$B$2:$F$2,0)),"")</f>
        <v/>
      </c>
      <c r="AA157" s="66" t="str">
        <f ca="1">IFERROR(INDEX(PRN!$B$2:$F$1048576,(MATCH('PRN Analysis'!$U$2,PRN!$C$2:$C$1048576,0)+$T157-1),MATCH(AA$4,PRN!$B$2:$F$2,0)),"")</f>
        <v/>
      </c>
      <c r="AB157" s="66" t="str">
        <f ca="1">IFERROR(INDEX(PRN!$B$2:$F$1048576,(MATCH('PRN Analysis'!$U$2,PRN!$C$2:$C$1048576,0)+$T157-1),MATCH(AB$4,PRN!$B$2:$F$2,0)),"")</f>
        <v/>
      </c>
    </row>
    <row r="158" spans="5:28" ht="15.75" x14ac:dyDescent="0.25">
      <c r="E158" s="65" t="str">
        <f ca="1">IF(E157&lt;COUNTIF(PRN!C$3:C$999998,F$2),(E157+1),"")</f>
        <v/>
      </c>
      <c r="F158" s="66" t="str">
        <f ca="1">IFERROR(INDEX(PRN!$B$2:$F$1048576,(MATCH('PRN Analysis'!$F$2,PRN!$C$2:$C$1048576,0)+$E158-1),MATCH(F$4,PRN!$B$2:$F$2,0)),"")</f>
        <v/>
      </c>
      <c r="G158" s="66" t="str">
        <f ca="1">IFERROR(INDEX(PRN!$B$2:$F$1048576,(MATCH('PRN Analysis'!$F$2,PRN!$C$2:$C$1048576,0)+$E158-1),MATCH(G$4,PRN!$B$2:$F$2,0)),"")</f>
        <v/>
      </c>
      <c r="H158" s="67" t="str">
        <f ca="1">IFERROR(INDEX(PRN!$B$2:$F$1048576,(MATCH('PRN Analysis'!$F$2,PRN!$C$2:$C$1048576,0)+$E158-1),MATCH(H$4,PRN!$B$2:$F$2,0)),"")</f>
        <v/>
      </c>
      <c r="J158" s="65" t="str">
        <f ca="1">IF(J157&lt;COUNTIF(PRN!C$3:C$999998,K$2),(J157+1),"")</f>
        <v/>
      </c>
      <c r="K158" s="66" t="str">
        <f ca="1">IFERROR(INDEX(PRN!$B$2:$F$1048576,(MATCH('PRN Analysis'!$K$2,PRN!$C$2:$C$1048576,0)+$J158-1),MATCH(K$4,PRN!$B$2:$F$2,0)),"")</f>
        <v/>
      </c>
      <c r="L158" s="66" t="str">
        <f ca="1">IFERROR(INDEX(PRN!$B$2:$F$1048576,(MATCH('PRN Analysis'!$K$2,PRN!$C$2:$C$1048576,0)+$J158-1),MATCH(L$4,PRN!$B$2:$F$2,0)),"")</f>
        <v/>
      </c>
      <c r="M158" s="67" t="str">
        <f ca="1">IFERROR(INDEX(PRN!$B$2:$F$1048576,(MATCH('PRN Analysis'!$K$2,PRN!$C$2:$C$1048576,0)+$J158-1),MATCH(M$4,PRN!$B$2:$F$2,0)),"")</f>
        <v/>
      </c>
      <c r="O158" s="65" t="str">
        <f ca="1">IF(O157&lt;COUNTIF(PRN!C$3:C$999998,P$2),(O157+1),"")</f>
        <v/>
      </c>
      <c r="P158" s="66" t="str">
        <f ca="1">IFERROR(INDEX(PRN!$B$2:$F$1048576,(MATCH('PRN Analysis'!$P$2,PRN!$C$2:$C$1048576,0)+$O158-1),MATCH(P$4,PRN!$B$2:$F$2,0)),"")</f>
        <v/>
      </c>
      <c r="Q158" s="66" t="str">
        <f ca="1">IFERROR(INDEX(PRN!$B$2:$F$1048576,(MATCH('PRN Analysis'!$P$2,PRN!$C$2:$C$1048576,0)+$O158-1),MATCH(Q$4,PRN!$B$2:$F$2,0)),"")</f>
        <v/>
      </c>
      <c r="R158" s="67" t="str">
        <f ca="1">IFERROR(INDEX(PRN!$B$2:$F$1048576,(MATCH('PRN Analysis'!$P$2,PRN!$C$2:$C$1048576,0)+$O158-1),MATCH(R$4,PRN!$B$2:$F$2,0)),"")</f>
        <v/>
      </c>
      <c r="T158" s="65" t="str">
        <f ca="1">IF(T157&lt;COUNTIF(PRN!M$3:M$999998,U$2),(T157+1),"")</f>
        <v/>
      </c>
      <c r="U158" s="66" t="str">
        <f ca="1">IFERROR(INDEX(PRN!$B$2:$F$1048576,(MATCH('PRN Analysis'!$U$2,PRN!$C$2:$C$1048576,0)+$T158-1),MATCH(U$4,PRN!$B$2:$F$2,0)),"")</f>
        <v/>
      </c>
      <c r="V158" s="66" t="str">
        <f ca="1">IFERROR(INDEX(PRN!$B$2:$F$1048576,(MATCH('PRN Analysis'!$U$2,PRN!$C$2:$C$1048576,0)+$T158-1),MATCH(V$4,PRN!$B$2:$F$2,0)),"")</f>
        <v/>
      </c>
      <c r="W158" s="66" t="str">
        <f ca="1">IFERROR(INDEX(PRN!$B$2:$F$1048576,(MATCH('PRN Analysis'!$U$2,PRN!$C$2:$C$1048576,0)+$T158-1),MATCH(W$4,PRN!$B$2:$F$2,0)),"")</f>
        <v/>
      </c>
      <c r="Y158" s="65" t="str">
        <f ca="1">IF(Y157&lt;COUNTIF(PRN!R$3:R$999998,Z$2),(Y157+1),"")</f>
        <v/>
      </c>
      <c r="Z158" s="66" t="str">
        <f ca="1">IFERROR(INDEX(PRN!$B$2:$F$1048576,(MATCH('PRN Analysis'!$U$2,PRN!$C$2:$C$1048576,0)+$T158-1),MATCH(Z$4,PRN!$B$2:$F$2,0)),"")</f>
        <v/>
      </c>
      <c r="AA158" s="66" t="str">
        <f ca="1">IFERROR(INDEX(PRN!$B$2:$F$1048576,(MATCH('PRN Analysis'!$U$2,PRN!$C$2:$C$1048576,0)+$T158-1),MATCH(AA$4,PRN!$B$2:$F$2,0)),"")</f>
        <v/>
      </c>
      <c r="AB158" s="66" t="str">
        <f ca="1">IFERROR(INDEX(PRN!$B$2:$F$1048576,(MATCH('PRN Analysis'!$U$2,PRN!$C$2:$C$1048576,0)+$T158-1),MATCH(AB$4,PRN!$B$2:$F$2,0)),"")</f>
        <v/>
      </c>
    </row>
    <row r="159" spans="5:28" ht="15.75" x14ac:dyDescent="0.25">
      <c r="E159" s="65" t="str">
        <f ca="1">IF(E158&lt;COUNTIF(PRN!C$3:C$999998,F$2),(E158+1),"")</f>
        <v/>
      </c>
      <c r="F159" s="66" t="str">
        <f ca="1">IFERROR(INDEX(PRN!$B$2:$F$1048576,(MATCH('PRN Analysis'!$F$2,PRN!$C$2:$C$1048576,0)+$E159-1),MATCH(F$4,PRN!$B$2:$F$2,0)),"")</f>
        <v/>
      </c>
      <c r="G159" s="66" t="str">
        <f ca="1">IFERROR(INDEX(PRN!$B$2:$F$1048576,(MATCH('PRN Analysis'!$F$2,PRN!$C$2:$C$1048576,0)+$E159-1),MATCH(G$4,PRN!$B$2:$F$2,0)),"")</f>
        <v/>
      </c>
      <c r="H159" s="67" t="str">
        <f ca="1">IFERROR(INDEX(PRN!$B$2:$F$1048576,(MATCH('PRN Analysis'!$F$2,PRN!$C$2:$C$1048576,0)+$E159-1),MATCH(H$4,PRN!$B$2:$F$2,0)),"")</f>
        <v/>
      </c>
      <c r="J159" s="65" t="str">
        <f ca="1">IF(J158&lt;COUNTIF(PRN!C$3:C$999998,K$2),(J158+1),"")</f>
        <v/>
      </c>
      <c r="K159" s="66" t="str">
        <f ca="1">IFERROR(INDEX(PRN!$B$2:$F$1048576,(MATCH('PRN Analysis'!$K$2,PRN!$C$2:$C$1048576,0)+$J159-1),MATCH(K$4,PRN!$B$2:$F$2,0)),"")</f>
        <v/>
      </c>
      <c r="L159" s="66" t="str">
        <f ca="1">IFERROR(INDEX(PRN!$B$2:$F$1048576,(MATCH('PRN Analysis'!$K$2,PRN!$C$2:$C$1048576,0)+$J159-1),MATCH(L$4,PRN!$B$2:$F$2,0)),"")</f>
        <v/>
      </c>
      <c r="M159" s="67" t="str">
        <f ca="1">IFERROR(INDEX(PRN!$B$2:$F$1048576,(MATCH('PRN Analysis'!$K$2,PRN!$C$2:$C$1048576,0)+$J159-1),MATCH(M$4,PRN!$B$2:$F$2,0)),"")</f>
        <v/>
      </c>
      <c r="O159" s="65" t="str">
        <f ca="1">IF(O158&lt;COUNTIF(PRN!C$3:C$999998,P$2),(O158+1),"")</f>
        <v/>
      </c>
      <c r="P159" s="66" t="str">
        <f ca="1">IFERROR(INDEX(PRN!$B$2:$F$1048576,(MATCH('PRN Analysis'!$P$2,PRN!$C$2:$C$1048576,0)+$O159-1),MATCH(P$4,PRN!$B$2:$F$2,0)),"")</f>
        <v/>
      </c>
      <c r="Q159" s="66" t="str">
        <f ca="1">IFERROR(INDEX(PRN!$B$2:$F$1048576,(MATCH('PRN Analysis'!$P$2,PRN!$C$2:$C$1048576,0)+$O159-1),MATCH(Q$4,PRN!$B$2:$F$2,0)),"")</f>
        <v/>
      </c>
      <c r="R159" s="67" t="str">
        <f ca="1">IFERROR(INDEX(PRN!$B$2:$F$1048576,(MATCH('PRN Analysis'!$P$2,PRN!$C$2:$C$1048576,0)+$O159-1),MATCH(R$4,PRN!$B$2:$F$2,0)),"")</f>
        <v/>
      </c>
      <c r="T159" s="65" t="str">
        <f ca="1">IF(T158&lt;COUNTIF(PRN!M$3:M$999998,U$2),(T158+1),"")</f>
        <v/>
      </c>
      <c r="U159" s="66" t="str">
        <f ca="1">IFERROR(INDEX(PRN!$B$2:$F$1048576,(MATCH('PRN Analysis'!$U$2,PRN!$C$2:$C$1048576,0)+$T159-1),MATCH(U$4,PRN!$B$2:$F$2,0)),"")</f>
        <v/>
      </c>
      <c r="V159" s="66" t="str">
        <f ca="1">IFERROR(INDEX(PRN!$B$2:$F$1048576,(MATCH('PRN Analysis'!$U$2,PRN!$C$2:$C$1048576,0)+$T159-1),MATCH(V$4,PRN!$B$2:$F$2,0)),"")</f>
        <v/>
      </c>
      <c r="W159" s="66" t="str">
        <f ca="1">IFERROR(INDEX(PRN!$B$2:$F$1048576,(MATCH('PRN Analysis'!$U$2,PRN!$C$2:$C$1048576,0)+$T159-1),MATCH(W$4,PRN!$B$2:$F$2,0)),"")</f>
        <v/>
      </c>
      <c r="Y159" s="65" t="str">
        <f ca="1">IF(Y158&lt;COUNTIF(PRN!R$3:R$999998,Z$2),(Y158+1),"")</f>
        <v/>
      </c>
      <c r="Z159" s="66" t="str">
        <f ca="1">IFERROR(INDEX(PRN!$B$2:$F$1048576,(MATCH('PRN Analysis'!$U$2,PRN!$C$2:$C$1048576,0)+$T159-1),MATCH(Z$4,PRN!$B$2:$F$2,0)),"")</f>
        <v/>
      </c>
      <c r="AA159" s="66" t="str">
        <f ca="1">IFERROR(INDEX(PRN!$B$2:$F$1048576,(MATCH('PRN Analysis'!$U$2,PRN!$C$2:$C$1048576,0)+$T159-1),MATCH(AA$4,PRN!$B$2:$F$2,0)),"")</f>
        <v/>
      </c>
      <c r="AB159" s="66" t="str">
        <f ca="1">IFERROR(INDEX(PRN!$B$2:$F$1048576,(MATCH('PRN Analysis'!$U$2,PRN!$C$2:$C$1048576,0)+$T159-1),MATCH(AB$4,PRN!$B$2:$F$2,0)),"")</f>
        <v/>
      </c>
    </row>
    <row r="160" spans="5:28" ht="15.75" x14ac:dyDescent="0.25">
      <c r="E160" s="65" t="str">
        <f ca="1">IF(E159&lt;COUNTIF(PRN!C$3:C$999998,F$2),(E159+1),"")</f>
        <v/>
      </c>
      <c r="F160" s="66" t="str">
        <f ca="1">IFERROR(INDEX(PRN!$B$2:$F$1048576,(MATCH('PRN Analysis'!$F$2,PRN!$C$2:$C$1048576,0)+$E160-1),MATCH(F$4,PRN!$B$2:$F$2,0)),"")</f>
        <v/>
      </c>
      <c r="G160" s="66" t="str">
        <f ca="1">IFERROR(INDEX(PRN!$B$2:$F$1048576,(MATCH('PRN Analysis'!$F$2,PRN!$C$2:$C$1048576,0)+$E160-1),MATCH(G$4,PRN!$B$2:$F$2,0)),"")</f>
        <v/>
      </c>
      <c r="H160" s="67" t="str">
        <f ca="1">IFERROR(INDEX(PRN!$B$2:$F$1048576,(MATCH('PRN Analysis'!$F$2,PRN!$C$2:$C$1048576,0)+$E160-1),MATCH(H$4,PRN!$B$2:$F$2,0)),"")</f>
        <v/>
      </c>
      <c r="J160" s="65" t="str">
        <f ca="1">IF(J159&lt;COUNTIF(PRN!C$3:C$999998,K$2),(J159+1),"")</f>
        <v/>
      </c>
      <c r="K160" s="66" t="str">
        <f ca="1">IFERROR(INDEX(PRN!$B$2:$F$1048576,(MATCH('PRN Analysis'!$K$2,PRN!$C$2:$C$1048576,0)+$J160-1),MATCH(K$4,PRN!$B$2:$F$2,0)),"")</f>
        <v/>
      </c>
      <c r="L160" s="66" t="str">
        <f ca="1">IFERROR(INDEX(PRN!$B$2:$F$1048576,(MATCH('PRN Analysis'!$K$2,PRN!$C$2:$C$1048576,0)+$J160-1),MATCH(L$4,PRN!$B$2:$F$2,0)),"")</f>
        <v/>
      </c>
      <c r="M160" s="67" t="str">
        <f ca="1">IFERROR(INDEX(PRN!$B$2:$F$1048576,(MATCH('PRN Analysis'!$K$2,PRN!$C$2:$C$1048576,0)+$J160-1),MATCH(M$4,PRN!$B$2:$F$2,0)),"")</f>
        <v/>
      </c>
      <c r="O160" s="65" t="str">
        <f ca="1">IF(O159&lt;COUNTIF(PRN!C$3:C$999998,P$2),(O159+1),"")</f>
        <v/>
      </c>
      <c r="P160" s="66" t="str">
        <f ca="1">IFERROR(INDEX(PRN!$B$2:$F$1048576,(MATCH('PRN Analysis'!$P$2,PRN!$C$2:$C$1048576,0)+$O160-1),MATCH(P$4,PRN!$B$2:$F$2,0)),"")</f>
        <v/>
      </c>
      <c r="Q160" s="66" t="str">
        <f ca="1">IFERROR(INDEX(PRN!$B$2:$F$1048576,(MATCH('PRN Analysis'!$P$2,PRN!$C$2:$C$1048576,0)+$O160-1),MATCH(Q$4,PRN!$B$2:$F$2,0)),"")</f>
        <v/>
      </c>
      <c r="R160" s="67" t="str">
        <f ca="1">IFERROR(INDEX(PRN!$B$2:$F$1048576,(MATCH('PRN Analysis'!$P$2,PRN!$C$2:$C$1048576,0)+$O160-1),MATCH(R$4,PRN!$B$2:$F$2,0)),"")</f>
        <v/>
      </c>
      <c r="T160" s="65" t="str">
        <f ca="1">IF(T159&lt;COUNTIF(PRN!M$3:M$999998,U$2),(T159+1),"")</f>
        <v/>
      </c>
      <c r="U160" s="66" t="str">
        <f ca="1">IFERROR(INDEX(PRN!$B$2:$F$1048576,(MATCH('PRN Analysis'!$U$2,PRN!$C$2:$C$1048576,0)+$T160-1),MATCH(U$4,PRN!$B$2:$F$2,0)),"")</f>
        <v/>
      </c>
      <c r="V160" s="66" t="str">
        <f ca="1">IFERROR(INDEX(PRN!$B$2:$F$1048576,(MATCH('PRN Analysis'!$U$2,PRN!$C$2:$C$1048576,0)+$T160-1),MATCH(V$4,PRN!$B$2:$F$2,0)),"")</f>
        <v/>
      </c>
      <c r="W160" s="66" t="str">
        <f ca="1">IFERROR(INDEX(PRN!$B$2:$F$1048576,(MATCH('PRN Analysis'!$U$2,PRN!$C$2:$C$1048576,0)+$T160-1),MATCH(W$4,PRN!$B$2:$F$2,0)),"")</f>
        <v/>
      </c>
      <c r="Y160" s="65" t="str">
        <f ca="1">IF(Y159&lt;COUNTIF(PRN!R$3:R$999998,Z$2),(Y159+1),"")</f>
        <v/>
      </c>
      <c r="Z160" s="66" t="str">
        <f ca="1">IFERROR(INDEX(PRN!$B$2:$F$1048576,(MATCH('PRN Analysis'!$U$2,PRN!$C$2:$C$1048576,0)+$T160-1),MATCH(Z$4,PRN!$B$2:$F$2,0)),"")</f>
        <v/>
      </c>
      <c r="AA160" s="66" t="str">
        <f ca="1">IFERROR(INDEX(PRN!$B$2:$F$1048576,(MATCH('PRN Analysis'!$U$2,PRN!$C$2:$C$1048576,0)+$T160-1),MATCH(AA$4,PRN!$B$2:$F$2,0)),"")</f>
        <v/>
      </c>
      <c r="AB160" s="66" t="str">
        <f ca="1">IFERROR(INDEX(PRN!$B$2:$F$1048576,(MATCH('PRN Analysis'!$U$2,PRN!$C$2:$C$1048576,0)+$T160-1),MATCH(AB$4,PRN!$B$2:$F$2,0)),"")</f>
        <v/>
      </c>
    </row>
    <row r="161" spans="5:28" ht="15.75" x14ac:dyDescent="0.25">
      <c r="E161" s="65" t="str">
        <f ca="1">IF(E160&lt;COUNTIF(PRN!C$3:C$999998,F$2),(E160+1),"")</f>
        <v/>
      </c>
      <c r="F161" s="66" t="str">
        <f ca="1">IFERROR(INDEX(PRN!$B$2:$F$1048576,(MATCH('PRN Analysis'!$F$2,PRN!$C$2:$C$1048576,0)+$E161-1),MATCH(F$4,PRN!$B$2:$F$2,0)),"")</f>
        <v/>
      </c>
      <c r="G161" s="66" t="str">
        <f ca="1">IFERROR(INDEX(PRN!$B$2:$F$1048576,(MATCH('PRN Analysis'!$F$2,PRN!$C$2:$C$1048576,0)+$E161-1),MATCH(G$4,PRN!$B$2:$F$2,0)),"")</f>
        <v/>
      </c>
      <c r="H161" s="67" t="str">
        <f ca="1">IFERROR(INDEX(PRN!$B$2:$F$1048576,(MATCH('PRN Analysis'!$F$2,PRN!$C$2:$C$1048576,0)+$E161-1),MATCH(H$4,PRN!$B$2:$F$2,0)),"")</f>
        <v/>
      </c>
      <c r="J161" s="65" t="str">
        <f ca="1">IF(J160&lt;COUNTIF(PRN!C$3:C$999998,K$2),(J160+1),"")</f>
        <v/>
      </c>
      <c r="K161" s="66" t="str">
        <f ca="1">IFERROR(INDEX(PRN!$B$2:$F$1048576,(MATCH('PRN Analysis'!$K$2,PRN!$C$2:$C$1048576,0)+$J161-1),MATCH(K$4,PRN!$B$2:$F$2,0)),"")</f>
        <v/>
      </c>
      <c r="L161" s="66" t="str">
        <f ca="1">IFERROR(INDEX(PRN!$B$2:$F$1048576,(MATCH('PRN Analysis'!$K$2,PRN!$C$2:$C$1048576,0)+$J161-1),MATCH(L$4,PRN!$B$2:$F$2,0)),"")</f>
        <v/>
      </c>
      <c r="M161" s="67" t="str">
        <f ca="1">IFERROR(INDEX(PRN!$B$2:$F$1048576,(MATCH('PRN Analysis'!$K$2,PRN!$C$2:$C$1048576,0)+$J161-1),MATCH(M$4,PRN!$B$2:$F$2,0)),"")</f>
        <v/>
      </c>
      <c r="O161" s="65" t="str">
        <f ca="1">IF(O160&lt;COUNTIF(PRN!C$3:C$999998,P$2),(O160+1),"")</f>
        <v/>
      </c>
      <c r="P161" s="66" t="str">
        <f ca="1">IFERROR(INDEX(PRN!$B$2:$F$1048576,(MATCH('PRN Analysis'!$P$2,PRN!$C$2:$C$1048576,0)+$O161-1),MATCH(P$4,PRN!$B$2:$F$2,0)),"")</f>
        <v/>
      </c>
      <c r="Q161" s="66" t="str">
        <f ca="1">IFERROR(INDEX(PRN!$B$2:$F$1048576,(MATCH('PRN Analysis'!$P$2,PRN!$C$2:$C$1048576,0)+$O161-1),MATCH(Q$4,PRN!$B$2:$F$2,0)),"")</f>
        <v/>
      </c>
      <c r="R161" s="67" t="str">
        <f ca="1">IFERROR(INDEX(PRN!$B$2:$F$1048576,(MATCH('PRN Analysis'!$P$2,PRN!$C$2:$C$1048576,0)+$O161-1),MATCH(R$4,PRN!$B$2:$F$2,0)),"")</f>
        <v/>
      </c>
      <c r="T161" s="65" t="str">
        <f ca="1">IF(T160&lt;COUNTIF(PRN!M$3:M$999998,U$2),(T160+1),"")</f>
        <v/>
      </c>
      <c r="U161" s="66" t="str">
        <f ca="1">IFERROR(INDEX(PRN!$B$2:$F$1048576,(MATCH('PRN Analysis'!$U$2,PRN!$C$2:$C$1048576,0)+$T161-1),MATCH(U$4,PRN!$B$2:$F$2,0)),"")</f>
        <v/>
      </c>
      <c r="V161" s="66" t="str">
        <f ca="1">IFERROR(INDEX(PRN!$B$2:$F$1048576,(MATCH('PRN Analysis'!$U$2,PRN!$C$2:$C$1048576,0)+$T161-1),MATCH(V$4,PRN!$B$2:$F$2,0)),"")</f>
        <v/>
      </c>
      <c r="W161" s="66" t="str">
        <f ca="1">IFERROR(INDEX(PRN!$B$2:$F$1048576,(MATCH('PRN Analysis'!$U$2,PRN!$C$2:$C$1048576,0)+$T161-1),MATCH(W$4,PRN!$B$2:$F$2,0)),"")</f>
        <v/>
      </c>
      <c r="Y161" s="65" t="str">
        <f ca="1">IF(Y160&lt;COUNTIF(PRN!R$3:R$999998,Z$2),(Y160+1),"")</f>
        <v/>
      </c>
      <c r="Z161" s="66" t="str">
        <f ca="1">IFERROR(INDEX(PRN!$B$2:$F$1048576,(MATCH('PRN Analysis'!$U$2,PRN!$C$2:$C$1048576,0)+$T161-1),MATCH(Z$4,PRN!$B$2:$F$2,0)),"")</f>
        <v/>
      </c>
      <c r="AA161" s="66" t="str">
        <f ca="1">IFERROR(INDEX(PRN!$B$2:$F$1048576,(MATCH('PRN Analysis'!$U$2,PRN!$C$2:$C$1048576,0)+$T161-1),MATCH(AA$4,PRN!$B$2:$F$2,0)),"")</f>
        <v/>
      </c>
      <c r="AB161" s="66" t="str">
        <f ca="1">IFERROR(INDEX(PRN!$B$2:$F$1048576,(MATCH('PRN Analysis'!$U$2,PRN!$C$2:$C$1048576,0)+$T161-1),MATCH(AB$4,PRN!$B$2:$F$2,0)),"")</f>
        <v/>
      </c>
    </row>
    <row r="162" spans="5:28" ht="15.75" x14ac:dyDescent="0.25">
      <c r="E162" s="65" t="str">
        <f ca="1">IF(E161&lt;COUNTIF(PRN!C$3:C$999998,F$2),(E161+1),"")</f>
        <v/>
      </c>
      <c r="F162" s="66" t="str">
        <f ca="1">IFERROR(INDEX(PRN!$B$2:$F$1048576,(MATCH('PRN Analysis'!$F$2,PRN!$C$2:$C$1048576,0)+$E162-1),MATCH(F$4,PRN!$B$2:$F$2,0)),"")</f>
        <v/>
      </c>
      <c r="G162" s="66" t="str">
        <f ca="1">IFERROR(INDEX(PRN!$B$2:$F$1048576,(MATCH('PRN Analysis'!$F$2,PRN!$C$2:$C$1048576,0)+$E162-1),MATCH(G$4,PRN!$B$2:$F$2,0)),"")</f>
        <v/>
      </c>
      <c r="H162" s="67" t="str">
        <f ca="1">IFERROR(INDEX(PRN!$B$2:$F$1048576,(MATCH('PRN Analysis'!$F$2,PRN!$C$2:$C$1048576,0)+$E162-1),MATCH(H$4,PRN!$B$2:$F$2,0)),"")</f>
        <v/>
      </c>
      <c r="J162" s="65" t="str">
        <f ca="1">IF(J161&lt;COUNTIF(PRN!C$3:C$999998,K$2),(J161+1),"")</f>
        <v/>
      </c>
      <c r="K162" s="66" t="str">
        <f ca="1">IFERROR(INDEX(PRN!$B$2:$F$1048576,(MATCH('PRN Analysis'!$K$2,PRN!$C$2:$C$1048576,0)+$J162-1),MATCH(K$4,PRN!$B$2:$F$2,0)),"")</f>
        <v/>
      </c>
      <c r="L162" s="66" t="str">
        <f ca="1">IFERROR(INDEX(PRN!$B$2:$F$1048576,(MATCH('PRN Analysis'!$K$2,PRN!$C$2:$C$1048576,0)+$J162-1),MATCH(L$4,PRN!$B$2:$F$2,0)),"")</f>
        <v/>
      </c>
      <c r="M162" s="67" t="str">
        <f ca="1">IFERROR(INDEX(PRN!$B$2:$F$1048576,(MATCH('PRN Analysis'!$K$2,PRN!$C$2:$C$1048576,0)+$J162-1),MATCH(M$4,PRN!$B$2:$F$2,0)),"")</f>
        <v/>
      </c>
      <c r="O162" s="65" t="str">
        <f ca="1">IF(O161&lt;COUNTIF(PRN!C$3:C$999998,P$2),(O161+1),"")</f>
        <v/>
      </c>
      <c r="P162" s="66" t="str">
        <f ca="1">IFERROR(INDEX(PRN!$B$2:$F$1048576,(MATCH('PRN Analysis'!$P$2,PRN!$C$2:$C$1048576,0)+$O162-1),MATCH(P$4,PRN!$B$2:$F$2,0)),"")</f>
        <v/>
      </c>
      <c r="Q162" s="66" t="str">
        <f ca="1">IFERROR(INDEX(PRN!$B$2:$F$1048576,(MATCH('PRN Analysis'!$P$2,PRN!$C$2:$C$1048576,0)+$O162-1),MATCH(Q$4,PRN!$B$2:$F$2,0)),"")</f>
        <v/>
      </c>
      <c r="R162" s="67" t="str">
        <f ca="1">IFERROR(INDEX(PRN!$B$2:$F$1048576,(MATCH('PRN Analysis'!$P$2,PRN!$C$2:$C$1048576,0)+$O162-1),MATCH(R$4,PRN!$B$2:$F$2,0)),"")</f>
        <v/>
      </c>
      <c r="T162" s="65" t="str">
        <f ca="1">IF(T161&lt;COUNTIF(PRN!M$3:M$999998,U$2),(T161+1),"")</f>
        <v/>
      </c>
      <c r="U162" s="66" t="str">
        <f ca="1">IFERROR(INDEX(PRN!$B$2:$F$1048576,(MATCH('PRN Analysis'!$U$2,PRN!$C$2:$C$1048576,0)+$T162-1),MATCH(U$4,PRN!$B$2:$F$2,0)),"")</f>
        <v/>
      </c>
      <c r="V162" s="66" t="str">
        <f ca="1">IFERROR(INDEX(PRN!$B$2:$F$1048576,(MATCH('PRN Analysis'!$U$2,PRN!$C$2:$C$1048576,0)+$T162-1),MATCH(V$4,PRN!$B$2:$F$2,0)),"")</f>
        <v/>
      </c>
      <c r="W162" s="66" t="str">
        <f ca="1">IFERROR(INDEX(PRN!$B$2:$F$1048576,(MATCH('PRN Analysis'!$U$2,PRN!$C$2:$C$1048576,0)+$T162-1),MATCH(W$4,PRN!$B$2:$F$2,0)),"")</f>
        <v/>
      </c>
      <c r="Y162" s="65" t="str">
        <f ca="1">IF(Y161&lt;COUNTIF(PRN!R$3:R$999998,Z$2),(Y161+1),"")</f>
        <v/>
      </c>
      <c r="Z162" s="66" t="str">
        <f ca="1">IFERROR(INDEX(PRN!$B$2:$F$1048576,(MATCH('PRN Analysis'!$U$2,PRN!$C$2:$C$1048576,0)+$T162-1),MATCH(Z$4,PRN!$B$2:$F$2,0)),"")</f>
        <v/>
      </c>
      <c r="AA162" s="66" t="str">
        <f ca="1">IFERROR(INDEX(PRN!$B$2:$F$1048576,(MATCH('PRN Analysis'!$U$2,PRN!$C$2:$C$1048576,0)+$T162-1),MATCH(AA$4,PRN!$B$2:$F$2,0)),"")</f>
        <v/>
      </c>
      <c r="AB162" s="66" t="str">
        <f ca="1">IFERROR(INDEX(PRN!$B$2:$F$1048576,(MATCH('PRN Analysis'!$U$2,PRN!$C$2:$C$1048576,0)+$T162-1),MATCH(AB$4,PRN!$B$2:$F$2,0)),"")</f>
        <v/>
      </c>
    </row>
    <row r="163" spans="5:28" ht="15.75" x14ac:dyDescent="0.25">
      <c r="E163" s="65" t="str">
        <f ca="1">IF(E162&lt;COUNTIF(PRN!C$3:C$999998,F$2),(E162+1),"")</f>
        <v/>
      </c>
      <c r="F163" s="66" t="str">
        <f ca="1">IFERROR(INDEX(PRN!$B$2:$F$1048576,(MATCH('PRN Analysis'!$F$2,PRN!$C$2:$C$1048576,0)+$E163-1),MATCH(F$4,PRN!$B$2:$F$2,0)),"")</f>
        <v/>
      </c>
      <c r="G163" s="66" t="str">
        <f ca="1">IFERROR(INDEX(PRN!$B$2:$F$1048576,(MATCH('PRN Analysis'!$F$2,PRN!$C$2:$C$1048576,0)+$E163-1),MATCH(G$4,PRN!$B$2:$F$2,0)),"")</f>
        <v/>
      </c>
      <c r="H163" s="67" t="str">
        <f ca="1">IFERROR(INDEX(PRN!$B$2:$F$1048576,(MATCH('PRN Analysis'!$F$2,PRN!$C$2:$C$1048576,0)+$E163-1),MATCH(H$4,PRN!$B$2:$F$2,0)),"")</f>
        <v/>
      </c>
      <c r="J163" s="65" t="str">
        <f ca="1">IF(J162&lt;COUNTIF(PRN!C$3:C$999998,K$2),(J162+1),"")</f>
        <v/>
      </c>
      <c r="K163" s="66" t="str">
        <f ca="1">IFERROR(INDEX(PRN!$B$2:$F$1048576,(MATCH('PRN Analysis'!$K$2,PRN!$C$2:$C$1048576,0)+$J163-1),MATCH(K$4,PRN!$B$2:$F$2,0)),"")</f>
        <v/>
      </c>
      <c r="L163" s="66" t="str">
        <f ca="1">IFERROR(INDEX(PRN!$B$2:$F$1048576,(MATCH('PRN Analysis'!$K$2,PRN!$C$2:$C$1048576,0)+$J163-1),MATCH(L$4,PRN!$B$2:$F$2,0)),"")</f>
        <v/>
      </c>
      <c r="M163" s="67" t="str">
        <f ca="1">IFERROR(INDEX(PRN!$B$2:$F$1048576,(MATCH('PRN Analysis'!$K$2,PRN!$C$2:$C$1048576,0)+$J163-1),MATCH(M$4,PRN!$B$2:$F$2,0)),"")</f>
        <v/>
      </c>
      <c r="O163" s="65" t="str">
        <f ca="1">IF(O162&lt;COUNTIF(PRN!C$3:C$999998,P$2),(O162+1),"")</f>
        <v/>
      </c>
      <c r="P163" s="66" t="str">
        <f ca="1">IFERROR(INDEX(PRN!$B$2:$F$1048576,(MATCH('PRN Analysis'!$P$2,PRN!$C$2:$C$1048576,0)+$O163-1),MATCH(P$4,PRN!$B$2:$F$2,0)),"")</f>
        <v/>
      </c>
      <c r="Q163" s="66" t="str">
        <f ca="1">IFERROR(INDEX(PRN!$B$2:$F$1048576,(MATCH('PRN Analysis'!$P$2,PRN!$C$2:$C$1048576,0)+$O163-1),MATCH(Q$4,PRN!$B$2:$F$2,0)),"")</f>
        <v/>
      </c>
      <c r="R163" s="67" t="str">
        <f ca="1">IFERROR(INDEX(PRN!$B$2:$F$1048576,(MATCH('PRN Analysis'!$P$2,PRN!$C$2:$C$1048576,0)+$O163-1),MATCH(R$4,PRN!$B$2:$F$2,0)),"")</f>
        <v/>
      </c>
      <c r="T163" s="65" t="str">
        <f ca="1">IF(T162&lt;COUNTIF(PRN!M$3:M$999998,U$2),(T162+1),"")</f>
        <v/>
      </c>
      <c r="U163" s="66" t="str">
        <f ca="1">IFERROR(INDEX(PRN!$B$2:$F$1048576,(MATCH('PRN Analysis'!$U$2,PRN!$C$2:$C$1048576,0)+$T163-1),MATCH(U$4,PRN!$B$2:$F$2,0)),"")</f>
        <v/>
      </c>
      <c r="V163" s="66" t="str">
        <f ca="1">IFERROR(INDEX(PRN!$B$2:$F$1048576,(MATCH('PRN Analysis'!$U$2,PRN!$C$2:$C$1048576,0)+$T163-1),MATCH(V$4,PRN!$B$2:$F$2,0)),"")</f>
        <v/>
      </c>
      <c r="W163" s="66" t="str">
        <f ca="1">IFERROR(INDEX(PRN!$B$2:$F$1048576,(MATCH('PRN Analysis'!$U$2,PRN!$C$2:$C$1048576,0)+$T163-1),MATCH(W$4,PRN!$B$2:$F$2,0)),"")</f>
        <v/>
      </c>
      <c r="Y163" s="65" t="str">
        <f ca="1">IF(Y162&lt;COUNTIF(PRN!R$3:R$999998,Z$2),(Y162+1),"")</f>
        <v/>
      </c>
      <c r="Z163" s="66" t="str">
        <f ca="1">IFERROR(INDEX(PRN!$B$2:$F$1048576,(MATCH('PRN Analysis'!$U$2,PRN!$C$2:$C$1048576,0)+$T163-1),MATCH(Z$4,PRN!$B$2:$F$2,0)),"")</f>
        <v/>
      </c>
      <c r="AA163" s="66" t="str">
        <f ca="1">IFERROR(INDEX(PRN!$B$2:$F$1048576,(MATCH('PRN Analysis'!$U$2,PRN!$C$2:$C$1048576,0)+$T163-1),MATCH(AA$4,PRN!$B$2:$F$2,0)),"")</f>
        <v/>
      </c>
      <c r="AB163" s="66" t="str">
        <f ca="1">IFERROR(INDEX(PRN!$B$2:$F$1048576,(MATCH('PRN Analysis'!$U$2,PRN!$C$2:$C$1048576,0)+$T163-1),MATCH(AB$4,PRN!$B$2:$F$2,0)),"")</f>
        <v/>
      </c>
    </row>
    <row r="164" spans="5:28" ht="15.75" x14ac:dyDescent="0.25">
      <c r="E164" s="65" t="str">
        <f ca="1">IF(E163&lt;COUNTIF(PRN!C$3:C$999998,F$2),(E163+1),"")</f>
        <v/>
      </c>
      <c r="F164" s="66" t="str">
        <f ca="1">IFERROR(INDEX(PRN!$B$2:$F$1048576,(MATCH('PRN Analysis'!$F$2,PRN!$C$2:$C$1048576,0)+$E164-1),MATCH(F$4,PRN!$B$2:$F$2,0)),"")</f>
        <v/>
      </c>
      <c r="G164" s="66" t="str">
        <f ca="1">IFERROR(INDEX(PRN!$B$2:$F$1048576,(MATCH('PRN Analysis'!$F$2,PRN!$C$2:$C$1048576,0)+$E164-1),MATCH(G$4,PRN!$B$2:$F$2,0)),"")</f>
        <v/>
      </c>
      <c r="H164" s="67" t="str">
        <f ca="1">IFERROR(INDEX(PRN!$B$2:$F$1048576,(MATCH('PRN Analysis'!$F$2,PRN!$C$2:$C$1048576,0)+$E164-1),MATCH(H$4,PRN!$B$2:$F$2,0)),"")</f>
        <v/>
      </c>
      <c r="J164" s="65" t="str">
        <f ca="1">IF(J163&lt;COUNTIF(PRN!C$3:C$999998,K$2),(J163+1),"")</f>
        <v/>
      </c>
      <c r="K164" s="66" t="str">
        <f ca="1">IFERROR(INDEX(PRN!$B$2:$F$1048576,(MATCH('PRN Analysis'!$K$2,PRN!$C$2:$C$1048576,0)+$J164-1),MATCH(K$4,PRN!$B$2:$F$2,0)),"")</f>
        <v/>
      </c>
      <c r="L164" s="66" t="str">
        <f ca="1">IFERROR(INDEX(PRN!$B$2:$F$1048576,(MATCH('PRN Analysis'!$K$2,PRN!$C$2:$C$1048576,0)+$J164-1),MATCH(L$4,PRN!$B$2:$F$2,0)),"")</f>
        <v/>
      </c>
      <c r="M164" s="67" t="str">
        <f ca="1">IFERROR(INDEX(PRN!$B$2:$F$1048576,(MATCH('PRN Analysis'!$K$2,PRN!$C$2:$C$1048576,0)+$J164-1),MATCH(M$4,PRN!$B$2:$F$2,0)),"")</f>
        <v/>
      </c>
      <c r="O164" s="65" t="str">
        <f ca="1">IF(O163&lt;COUNTIF(PRN!C$3:C$999998,P$2),(O163+1),"")</f>
        <v/>
      </c>
      <c r="P164" s="66" t="str">
        <f ca="1">IFERROR(INDEX(PRN!$B$2:$F$1048576,(MATCH('PRN Analysis'!$P$2,PRN!$C$2:$C$1048576,0)+$O164-1),MATCH(P$4,PRN!$B$2:$F$2,0)),"")</f>
        <v/>
      </c>
      <c r="Q164" s="66" t="str">
        <f ca="1">IFERROR(INDEX(PRN!$B$2:$F$1048576,(MATCH('PRN Analysis'!$P$2,PRN!$C$2:$C$1048576,0)+$O164-1),MATCH(Q$4,PRN!$B$2:$F$2,0)),"")</f>
        <v/>
      </c>
      <c r="R164" s="67" t="str">
        <f ca="1">IFERROR(INDEX(PRN!$B$2:$F$1048576,(MATCH('PRN Analysis'!$P$2,PRN!$C$2:$C$1048576,0)+$O164-1),MATCH(R$4,PRN!$B$2:$F$2,0)),"")</f>
        <v/>
      </c>
      <c r="T164" s="65" t="str">
        <f ca="1">IF(T163&lt;COUNTIF(PRN!M$3:M$999998,U$2),(T163+1),"")</f>
        <v/>
      </c>
      <c r="U164" s="66" t="str">
        <f ca="1">IFERROR(INDEX(PRN!$B$2:$F$1048576,(MATCH('PRN Analysis'!$U$2,PRN!$C$2:$C$1048576,0)+$T164-1),MATCH(U$4,PRN!$B$2:$F$2,0)),"")</f>
        <v/>
      </c>
      <c r="V164" s="66" t="str">
        <f ca="1">IFERROR(INDEX(PRN!$B$2:$F$1048576,(MATCH('PRN Analysis'!$U$2,PRN!$C$2:$C$1048576,0)+$T164-1),MATCH(V$4,PRN!$B$2:$F$2,0)),"")</f>
        <v/>
      </c>
      <c r="W164" s="66" t="str">
        <f ca="1">IFERROR(INDEX(PRN!$B$2:$F$1048576,(MATCH('PRN Analysis'!$U$2,PRN!$C$2:$C$1048576,0)+$T164-1),MATCH(W$4,PRN!$B$2:$F$2,0)),"")</f>
        <v/>
      </c>
      <c r="Y164" s="65" t="str">
        <f ca="1">IF(Y163&lt;COUNTIF(PRN!R$3:R$999998,Z$2),(Y163+1),"")</f>
        <v/>
      </c>
      <c r="Z164" s="66" t="str">
        <f ca="1">IFERROR(INDEX(PRN!$B$2:$F$1048576,(MATCH('PRN Analysis'!$U$2,PRN!$C$2:$C$1048576,0)+$T164-1),MATCH(Z$4,PRN!$B$2:$F$2,0)),"")</f>
        <v/>
      </c>
      <c r="AA164" s="66" t="str">
        <f ca="1">IFERROR(INDEX(PRN!$B$2:$F$1048576,(MATCH('PRN Analysis'!$U$2,PRN!$C$2:$C$1048576,0)+$T164-1),MATCH(AA$4,PRN!$B$2:$F$2,0)),"")</f>
        <v/>
      </c>
      <c r="AB164" s="66" t="str">
        <f ca="1">IFERROR(INDEX(PRN!$B$2:$F$1048576,(MATCH('PRN Analysis'!$U$2,PRN!$C$2:$C$1048576,0)+$T164-1),MATCH(AB$4,PRN!$B$2:$F$2,0)),"")</f>
        <v/>
      </c>
    </row>
    <row r="165" spans="5:28" ht="15.75" x14ac:dyDescent="0.25">
      <c r="E165" s="65" t="str">
        <f ca="1">IF(E164&lt;COUNTIF(PRN!C$3:C$999998,F$2),(E164+1),"")</f>
        <v/>
      </c>
      <c r="F165" s="66" t="str">
        <f ca="1">IFERROR(INDEX(PRN!$B$2:$F$1048576,(MATCH('PRN Analysis'!$F$2,PRN!$C$2:$C$1048576,0)+$E165-1),MATCH(F$4,PRN!$B$2:$F$2,0)),"")</f>
        <v/>
      </c>
      <c r="G165" s="66" t="str">
        <f ca="1">IFERROR(INDEX(PRN!$B$2:$F$1048576,(MATCH('PRN Analysis'!$F$2,PRN!$C$2:$C$1048576,0)+$E165-1),MATCH(G$4,PRN!$B$2:$F$2,0)),"")</f>
        <v/>
      </c>
      <c r="H165" s="67" t="str">
        <f ca="1">IFERROR(INDEX(PRN!$B$2:$F$1048576,(MATCH('PRN Analysis'!$F$2,PRN!$C$2:$C$1048576,0)+$E165-1),MATCH(H$4,PRN!$B$2:$F$2,0)),"")</f>
        <v/>
      </c>
      <c r="J165" s="65" t="str">
        <f ca="1">IF(J164&lt;COUNTIF(PRN!C$3:C$999998,K$2),(J164+1),"")</f>
        <v/>
      </c>
      <c r="K165" s="66" t="str">
        <f ca="1">IFERROR(INDEX(PRN!$B$2:$F$1048576,(MATCH('PRN Analysis'!$K$2,PRN!$C$2:$C$1048576,0)+$J165-1),MATCH(K$4,PRN!$B$2:$F$2,0)),"")</f>
        <v/>
      </c>
      <c r="L165" s="66" t="str">
        <f ca="1">IFERROR(INDEX(PRN!$B$2:$F$1048576,(MATCH('PRN Analysis'!$K$2,PRN!$C$2:$C$1048576,0)+$J165-1),MATCH(L$4,PRN!$B$2:$F$2,0)),"")</f>
        <v/>
      </c>
      <c r="M165" s="67" t="str">
        <f ca="1">IFERROR(INDEX(PRN!$B$2:$F$1048576,(MATCH('PRN Analysis'!$K$2,PRN!$C$2:$C$1048576,0)+$J165-1),MATCH(M$4,PRN!$B$2:$F$2,0)),"")</f>
        <v/>
      </c>
      <c r="O165" s="65" t="str">
        <f ca="1">IF(O164&lt;COUNTIF(PRN!C$3:C$999998,P$2),(O164+1),"")</f>
        <v/>
      </c>
      <c r="P165" s="66" t="str">
        <f ca="1">IFERROR(INDEX(PRN!$B$2:$F$1048576,(MATCH('PRN Analysis'!$P$2,PRN!$C$2:$C$1048576,0)+$O165-1),MATCH(P$4,PRN!$B$2:$F$2,0)),"")</f>
        <v/>
      </c>
      <c r="Q165" s="66" t="str">
        <f ca="1">IFERROR(INDEX(PRN!$B$2:$F$1048576,(MATCH('PRN Analysis'!$P$2,PRN!$C$2:$C$1048576,0)+$O165-1),MATCH(Q$4,PRN!$B$2:$F$2,0)),"")</f>
        <v/>
      </c>
      <c r="R165" s="67" t="str">
        <f ca="1">IFERROR(INDEX(PRN!$B$2:$F$1048576,(MATCH('PRN Analysis'!$P$2,PRN!$C$2:$C$1048576,0)+$O165-1),MATCH(R$4,PRN!$B$2:$F$2,0)),"")</f>
        <v/>
      </c>
      <c r="T165" s="65" t="str">
        <f ca="1">IF(T164&lt;COUNTIF(PRN!M$3:M$999998,U$2),(T164+1),"")</f>
        <v/>
      </c>
      <c r="U165" s="66" t="str">
        <f ca="1">IFERROR(INDEX(PRN!$B$2:$F$1048576,(MATCH('PRN Analysis'!$U$2,PRN!$C$2:$C$1048576,0)+$T165-1),MATCH(U$4,PRN!$B$2:$F$2,0)),"")</f>
        <v/>
      </c>
      <c r="V165" s="66" t="str">
        <f ca="1">IFERROR(INDEX(PRN!$B$2:$F$1048576,(MATCH('PRN Analysis'!$U$2,PRN!$C$2:$C$1048576,0)+$T165-1),MATCH(V$4,PRN!$B$2:$F$2,0)),"")</f>
        <v/>
      </c>
      <c r="W165" s="66" t="str">
        <f ca="1">IFERROR(INDEX(PRN!$B$2:$F$1048576,(MATCH('PRN Analysis'!$U$2,PRN!$C$2:$C$1048576,0)+$T165-1),MATCH(W$4,PRN!$B$2:$F$2,0)),"")</f>
        <v/>
      </c>
      <c r="Y165" s="65" t="str">
        <f ca="1">IF(Y164&lt;COUNTIF(PRN!R$3:R$999998,Z$2),(Y164+1),"")</f>
        <v/>
      </c>
      <c r="Z165" s="66" t="str">
        <f ca="1">IFERROR(INDEX(PRN!$B$2:$F$1048576,(MATCH('PRN Analysis'!$U$2,PRN!$C$2:$C$1048576,0)+$T165-1),MATCH(Z$4,PRN!$B$2:$F$2,0)),"")</f>
        <v/>
      </c>
      <c r="AA165" s="66" t="str">
        <f ca="1">IFERROR(INDEX(PRN!$B$2:$F$1048576,(MATCH('PRN Analysis'!$U$2,PRN!$C$2:$C$1048576,0)+$T165-1),MATCH(AA$4,PRN!$B$2:$F$2,0)),"")</f>
        <v/>
      </c>
      <c r="AB165" s="66" t="str">
        <f ca="1">IFERROR(INDEX(PRN!$B$2:$F$1048576,(MATCH('PRN Analysis'!$U$2,PRN!$C$2:$C$1048576,0)+$T165-1),MATCH(AB$4,PRN!$B$2:$F$2,0)),"")</f>
        <v/>
      </c>
    </row>
    <row r="166" spans="5:28" ht="15.75" x14ac:dyDescent="0.25">
      <c r="E166" s="65" t="str">
        <f ca="1">IF(E165&lt;COUNTIF(PRN!C$3:C$999998,F$2),(E165+1),"")</f>
        <v/>
      </c>
      <c r="F166" s="66" t="str">
        <f ca="1">IFERROR(INDEX(PRN!$B$2:$F$1048576,(MATCH('PRN Analysis'!$F$2,PRN!$C$2:$C$1048576,0)+$E166-1),MATCH(F$4,PRN!$B$2:$F$2,0)),"")</f>
        <v/>
      </c>
      <c r="G166" s="66" t="str">
        <f ca="1">IFERROR(INDEX(PRN!$B$2:$F$1048576,(MATCH('PRN Analysis'!$F$2,PRN!$C$2:$C$1048576,0)+$E166-1),MATCH(G$4,PRN!$B$2:$F$2,0)),"")</f>
        <v/>
      </c>
      <c r="H166" s="67" t="str">
        <f ca="1">IFERROR(INDEX(PRN!$B$2:$F$1048576,(MATCH('PRN Analysis'!$F$2,PRN!$C$2:$C$1048576,0)+$E166-1),MATCH(H$4,PRN!$B$2:$F$2,0)),"")</f>
        <v/>
      </c>
      <c r="J166" s="65" t="str">
        <f ca="1">IF(J165&lt;COUNTIF(PRN!C$3:C$999998,K$2),(J165+1),"")</f>
        <v/>
      </c>
      <c r="K166" s="66" t="str">
        <f ca="1">IFERROR(INDEX(PRN!$B$2:$F$1048576,(MATCH('PRN Analysis'!$K$2,PRN!$C$2:$C$1048576,0)+$J166-1),MATCH(K$4,PRN!$B$2:$F$2,0)),"")</f>
        <v/>
      </c>
      <c r="L166" s="66" t="str">
        <f ca="1">IFERROR(INDEX(PRN!$B$2:$F$1048576,(MATCH('PRN Analysis'!$K$2,PRN!$C$2:$C$1048576,0)+$J166-1),MATCH(L$4,PRN!$B$2:$F$2,0)),"")</f>
        <v/>
      </c>
      <c r="M166" s="67" t="str">
        <f ca="1">IFERROR(INDEX(PRN!$B$2:$F$1048576,(MATCH('PRN Analysis'!$K$2,PRN!$C$2:$C$1048576,0)+$J166-1),MATCH(M$4,PRN!$B$2:$F$2,0)),"")</f>
        <v/>
      </c>
      <c r="O166" s="65" t="str">
        <f ca="1">IF(O165&lt;COUNTIF(PRN!C$3:C$999998,P$2),(O165+1),"")</f>
        <v/>
      </c>
      <c r="P166" s="66" t="str">
        <f ca="1">IFERROR(INDEX(PRN!$B$2:$F$1048576,(MATCH('PRN Analysis'!$P$2,PRN!$C$2:$C$1048576,0)+$O166-1),MATCH(P$4,PRN!$B$2:$F$2,0)),"")</f>
        <v/>
      </c>
      <c r="Q166" s="66" t="str">
        <f ca="1">IFERROR(INDEX(PRN!$B$2:$F$1048576,(MATCH('PRN Analysis'!$P$2,PRN!$C$2:$C$1048576,0)+$O166-1),MATCH(Q$4,PRN!$B$2:$F$2,0)),"")</f>
        <v/>
      </c>
      <c r="R166" s="67" t="str">
        <f ca="1">IFERROR(INDEX(PRN!$B$2:$F$1048576,(MATCH('PRN Analysis'!$P$2,PRN!$C$2:$C$1048576,0)+$O166-1),MATCH(R$4,PRN!$B$2:$F$2,0)),"")</f>
        <v/>
      </c>
      <c r="T166" s="65" t="str">
        <f ca="1">IF(T165&lt;COUNTIF(PRN!M$3:M$999998,U$2),(T165+1),"")</f>
        <v/>
      </c>
      <c r="U166" s="66" t="str">
        <f ca="1">IFERROR(INDEX(PRN!$B$2:$F$1048576,(MATCH('PRN Analysis'!$U$2,PRN!$C$2:$C$1048576,0)+$T166-1),MATCH(U$4,PRN!$B$2:$F$2,0)),"")</f>
        <v/>
      </c>
      <c r="V166" s="66" t="str">
        <f ca="1">IFERROR(INDEX(PRN!$B$2:$F$1048576,(MATCH('PRN Analysis'!$U$2,PRN!$C$2:$C$1048576,0)+$T166-1),MATCH(V$4,PRN!$B$2:$F$2,0)),"")</f>
        <v/>
      </c>
      <c r="W166" s="66" t="str">
        <f ca="1">IFERROR(INDEX(PRN!$B$2:$F$1048576,(MATCH('PRN Analysis'!$U$2,PRN!$C$2:$C$1048576,0)+$T166-1),MATCH(W$4,PRN!$B$2:$F$2,0)),"")</f>
        <v/>
      </c>
      <c r="Y166" s="65" t="str">
        <f ca="1">IF(Y165&lt;COUNTIF(PRN!R$3:R$999998,Z$2),(Y165+1),"")</f>
        <v/>
      </c>
      <c r="Z166" s="66" t="str">
        <f ca="1">IFERROR(INDEX(PRN!$B$2:$F$1048576,(MATCH('PRN Analysis'!$U$2,PRN!$C$2:$C$1048576,0)+$T166-1),MATCH(Z$4,PRN!$B$2:$F$2,0)),"")</f>
        <v/>
      </c>
      <c r="AA166" s="66" t="str">
        <f ca="1">IFERROR(INDEX(PRN!$B$2:$F$1048576,(MATCH('PRN Analysis'!$U$2,PRN!$C$2:$C$1048576,0)+$T166-1),MATCH(AA$4,PRN!$B$2:$F$2,0)),"")</f>
        <v/>
      </c>
      <c r="AB166" s="66" t="str">
        <f ca="1">IFERROR(INDEX(PRN!$B$2:$F$1048576,(MATCH('PRN Analysis'!$U$2,PRN!$C$2:$C$1048576,0)+$T166-1),MATCH(AB$4,PRN!$B$2:$F$2,0)),"")</f>
        <v/>
      </c>
    </row>
    <row r="167" spans="5:28" ht="15.75" x14ac:dyDescent="0.25">
      <c r="E167" s="65" t="str">
        <f ca="1">IF(E166&lt;COUNTIF(PRN!C$3:C$999998,F$2),(E166+1),"")</f>
        <v/>
      </c>
      <c r="F167" s="66" t="str">
        <f ca="1">IFERROR(INDEX(PRN!$B$2:$F$1048576,(MATCH('PRN Analysis'!$F$2,PRN!$C$2:$C$1048576,0)+$E167-1),MATCH(F$4,PRN!$B$2:$F$2,0)),"")</f>
        <v/>
      </c>
      <c r="G167" s="66" t="str">
        <f ca="1">IFERROR(INDEX(PRN!$B$2:$F$1048576,(MATCH('PRN Analysis'!$F$2,PRN!$C$2:$C$1048576,0)+$E167-1),MATCH(G$4,PRN!$B$2:$F$2,0)),"")</f>
        <v/>
      </c>
      <c r="H167" s="67" t="str">
        <f ca="1">IFERROR(INDEX(PRN!$B$2:$F$1048576,(MATCH('PRN Analysis'!$F$2,PRN!$C$2:$C$1048576,0)+$E167-1),MATCH(H$4,PRN!$B$2:$F$2,0)),"")</f>
        <v/>
      </c>
      <c r="J167" s="65" t="str">
        <f ca="1">IF(J166&lt;COUNTIF(PRN!C$3:C$999998,K$2),(J166+1),"")</f>
        <v/>
      </c>
      <c r="K167" s="66" t="str">
        <f ca="1">IFERROR(INDEX(PRN!$B$2:$F$1048576,(MATCH('PRN Analysis'!$K$2,PRN!$C$2:$C$1048576,0)+$J167-1),MATCH(K$4,PRN!$B$2:$F$2,0)),"")</f>
        <v/>
      </c>
      <c r="L167" s="66" t="str">
        <f ca="1">IFERROR(INDEX(PRN!$B$2:$F$1048576,(MATCH('PRN Analysis'!$K$2,PRN!$C$2:$C$1048576,0)+$J167-1),MATCH(L$4,PRN!$B$2:$F$2,0)),"")</f>
        <v/>
      </c>
      <c r="M167" s="67" t="str">
        <f ca="1">IFERROR(INDEX(PRN!$B$2:$F$1048576,(MATCH('PRN Analysis'!$K$2,PRN!$C$2:$C$1048576,0)+$J167-1),MATCH(M$4,PRN!$B$2:$F$2,0)),"")</f>
        <v/>
      </c>
      <c r="O167" s="65" t="str">
        <f ca="1">IF(O166&lt;COUNTIF(PRN!C$3:C$999998,P$2),(O166+1),"")</f>
        <v/>
      </c>
      <c r="P167" s="66" t="str">
        <f ca="1">IFERROR(INDEX(PRN!$B$2:$F$1048576,(MATCH('PRN Analysis'!$P$2,PRN!$C$2:$C$1048576,0)+$O167-1),MATCH(P$4,PRN!$B$2:$F$2,0)),"")</f>
        <v/>
      </c>
      <c r="Q167" s="66" t="str">
        <f ca="1">IFERROR(INDEX(PRN!$B$2:$F$1048576,(MATCH('PRN Analysis'!$P$2,PRN!$C$2:$C$1048576,0)+$O167-1),MATCH(Q$4,PRN!$B$2:$F$2,0)),"")</f>
        <v/>
      </c>
      <c r="R167" s="67" t="str">
        <f ca="1">IFERROR(INDEX(PRN!$B$2:$F$1048576,(MATCH('PRN Analysis'!$P$2,PRN!$C$2:$C$1048576,0)+$O167-1),MATCH(R$4,PRN!$B$2:$F$2,0)),"")</f>
        <v/>
      </c>
      <c r="T167" s="65" t="str">
        <f ca="1">IF(T166&lt;COUNTIF(PRN!M$3:M$999998,U$2),(T166+1),"")</f>
        <v/>
      </c>
      <c r="U167" s="66" t="str">
        <f ca="1">IFERROR(INDEX(PRN!$B$2:$F$1048576,(MATCH('PRN Analysis'!$U$2,PRN!$C$2:$C$1048576,0)+$T167-1),MATCH(U$4,PRN!$B$2:$F$2,0)),"")</f>
        <v/>
      </c>
      <c r="V167" s="66" t="str">
        <f ca="1">IFERROR(INDEX(PRN!$B$2:$F$1048576,(MATCH('PRN Analysis'!$U$2,PRN!$C$2:$C$1048576,0)+$T167-1),MATCH(V$4,PRN!$B$2:$F$2,0)),"")</f>
        <v/>
      </c>
      <c r="W167" s="66" t="str">
        <f ca="1">IFERROR(INDEX(PRN!$B$2:$F$1048576,(MATCH('PRN Analysis'!$U$2,PRN!$C$2:$C$1048576,0)+$T167-1),MATCH(W$4,PRN!$B$2:$F$2,0)),"")</f>
        <v/>
      </c>
      <c r="Y167" s="65" t="str">
        <f ca="1">IF(Y166&lt;COUNTIF(PRN!R$3:R$999998,Z$2),(Y166+1),"")</f>
        <v/>
      </c>
      <c r="Z167" s="66" t="str">
        <f ca="1">IFERROR(INDEX(PRN!$B$2:$F$1048576,(MATCH('PRN Analysis'!$U$2,PRN!$C$2:$C$1048576,0)+$T167-1),MATCH(Z$4,PRN!$B$2:$F$2,0)),"")</f>
        <v/>
      </c>
      <c r="AA167" s="66" t="str">
        <f ca="1">IFERROR(INDEX(PRN!$B$2:$F$1048576,(MATCH('PRN Analysis'!$U$2,PRN!$C$2:$C$1048576,0)+$T167-1),MATCH(AA$4,PRN!$B$2:$F$2,0)),"")</f>
        <v/>
      </c>
      <c r="AB167" s="66" t="str">
        <f ca="1">IFERROR(INDEX(PRN!$B$2:$F$1048576,(MATCH('PRN Analysis'!$U$2,PRN!$C$2:$C$1048576,0)+$T167-1),MATCH(AB$4,PRN!$B$2:$F$2,0)),"")</f>
        <v/>
      </c>
    </row>
    <row r="168" spans="5:28" ht="15.75" x14ac:dyDescent="0.25">
      <c r="E168" s="65" t="str">
        <f ca="1">IF(E167&lt;COUNTIF(PRN!C$3:C$999998,F$2),(E167+1),"")</f>
        <v/>
      </c>
      <c r="F168" s="66" t="str">
        <f ca="1">IFERROR(INDEX(PRN!$B$2:$F$1048576,(MATCH('PRN Analysis'!$F$2,PRN!$C$2:$C$1048576,0)+$E168-1),MATCH(F$4,PRN!$B$2:$F$2,0)),"")</f>
        <v/>
      </c>
      <c r="G168" s="66" t="str">
        <f ca="1">IFERROR(INDEX(PRN!$B$2:$F$1048576,(MATCH('PRN Analysis'!$F$2,PRN!$C$2:$C$1048576,0)+$E168-1),MATCH(G$4,PRN!$B$2:$F$2,0)),"")</f>
        <v/>
      </c>
      <c r="H168" s="67" t="str">
        <f ca="1">IFERROR(INDEX(PRN!$B$2:$F$1048576,(MATCH('PRN Analysis'!$F$2,PRN!$C$2:$C$1048576,0)+$E168-1),MATCH(H$4,PRN!$B$2:$F$2,0)),"")</f>
        <v/>
      </c>
      <c r="J168" s="65" t="str">
        <f ca="1">IF(J167&lt;COUNTIF(PRN!C$3:C$999998,K$2),(J167+1),"")</f>
        <v/>
      </c>
      <c r="K168" s="66" t="str">
        <f ca="1">IFERROR(INDEX(PRN!$B$2:$F$1048576,(MATCH('PRN Analysis'!$K$2,PRN!$C$2:$C$1048576,0)+$J168-1),MATCH(K$4,PRN!$B$2:$F$2,0)),"")</f>
        <v/>
      </c>
      <c r="L168" s="66" t="str">
        <f ca="1">IFERROR(INDEX(PRN!$B$2:$F$1048576,(MATCH('PRN Analysis'!$K$2,PRN!$C$2:$C$1048576,0)+$J168-1),MATCH(L$4,PRN!$B$2:$F$2,0)),"")</f>
        <v/>
      </c>
      <c r="M168" s="67" t="str">
        <f ca="1">IFERROR(INDEX(PRN!$B$2:$F$1048576,(MATCH('PRN Analysis'!$K$2,PRN!$C$2:$C$1048576,0)+$J168-1),MATCH(M$4,PRN!$B$2:$F$2,0)),"")</f>
        <v/>
      </c>
      <c r="O168" s="65" t="str">
        <f ca="1">IF(O167&lt;COUNTIF(PRN!C$3:C$999998,P$2),(O167+1),"")</f>
        <v/>
      </c>
      <c r="P168" s="66" t="str">
        <f ca="1">IFERROR(INDEX(PRN!$B$2:$F$1048576,(MATCH('PRN Analysis'!$P$2,PRN!$C$2:$C$1048576,0)+$O168-1),MATCH(P$4,PRN!$B$2:$F$2,0)),"")</f>
        <v/>
      </c>
      <c r="Q168" s="66" t="str">
        <f ca="1">IFERROR(INDEX(PRN!$B$2:$F$1048576,(MATCH('PRN Analysis'!$P$2,PRN!$C$2:$C$1048576,0)+$O168-1),MATCH(Q$4,PRN!$B$2:$F$2,0)),"")</f>
        <v/>
      </c>
      <c r="R168" s="67" t="str">
        <f ca="1">IFERROR(INDEX(PRN!$B$2:$F$1048576,(MATCH('PRN Analysis'!$P$2,PRN!$C$2:$C$1048576,0)+$O168-1),MATCH(R$4,PRN!$B$2:$F$2,0)),"")</f>
        <v/>
      </c>
      <c r="T168" s="65" t="str">
        <f ca="1">IF(T167&lt;COUNTIF(PRN!M$3:M$999998,U$2),(T167+1),"")</f>
        <v/>
      </c>
      <c r="U168" s="66" t="str">
        <f ca="1">IFERROR(INDEX(PRN!$B$2:$F$1048576,(MATCH('PRN Analysis'!$U$2,PRN!$C$2:$C$1048576,0)+$T168-1),MATCH(U$4,PRN!$B$2:$F$2,0)),"")</f>
        <v/>
      </c>
      <c r="V168" s="66" t="str">
        <f ca="1">IFERROR(INDEX(PRN!$B$2:$F$1048576,(MATCH('PRN Analysis'!$U$2,PRN!$C$2:$C$1048576,0)+$T168-1),MATCH(V$4,PRN!$B$2:$F$2,0)),"")</f>
        <v/>
      </c>
      <c r="W168" s="66" t="str">
        <f ca="1">IFERROR(INDEX(PRN!$B$2:$F$1048576,(MATCH('PRN Analysis'!$U$2,PRN!$C$2:$C$1048576,0)+$T168-1),MATCH(W$4,PRN!$B$2:$F$2,0)),"")</f>
        <v/>
      </c>
      <c r="Y168" s="65" t="str">
        <f ca="1">IF(Y167&lt;COUNTIF(PRN!R$3:R$999998,Z$2),(Y167+1),"")</f>
        <v/>
      </c>
      <c r="Z168" s="66" t="str">
        <f ca="1">IFERROR(INDEX(PRN!$B$2:$F$1048576,(MATCH('PRN Analysis'!$U$2,PRN!$C$2:$C$1048576,0)+$T168-1),MATCH(Z$4,PRN!$B$2:$F$2,0)),"")</f>
        <v/>
      </c>
      <c r="AA168" s="66" t="str">
        <f ca="1">IFERROR(INDEX(PRN!$B$2:$F$1048576,(MATCH('PRN Analysis'!$U$2,PRN!$C$2:$C$1048576,0)+$T168-1),MATCH(AA$4,PRN!$B$2:$F$2,0)),"")</f>
        <v/>
      </c>
      <c r="AB168" s="66" t="str">
        <f ca="1">IFERROR(INDEX(PRN!$B$2:$F$1048576,(MATCH('PRN Analysis'!$U$2,PRN!$C$2:$C$1048576,0)+$T168-1),MATCH(AB$4,PRN!$B$2:$F$2,0)),"")</f>
        <v/>
      </c>
    </row>
    <row r="169" spans="5:28" ht="15.75" x14ac:dyDescent="0.25">
      <c r="E169" s="65" t="str">
        <f ca="1">IF(E168&lt;COUNTIF(PRN!C$3:C$999998,F$2),(E168+1),"")</f>
        <v/>
      </c>
      <c r="F169" s="66" t="str">
        <f ca="1">IFERROR(INDEX(PRN!$B$2:$F$1048576,(MATCH('PRN Analysis'!$F$2,PRN!$C$2:$C$1048576,0)+$E169-1),MATCH(F$4,PRN!$B$2:$F$2,0)),"")</f>
        <v/>
      </c>
      <c r="G169" s="66" t="str">
        <f ca="1">IFERROR(INDEX(PRN!$B$2:$F$1048576,(MATCH('PRN Analysis'!$F$2,PRN!$C$2:$C$1048576,0)+$E169-1),MATCH(G$4,PRN!$B$2:$F$2,0)),"")</f>
        <v/>
      </c>
      <c r="H169" s="67" t="str">
        <f ca="1">IFERROR(INDEX(PRN!$B$2:$F$1048576,(MATCH('PRN Analysis'!$F$2,PRN!$C$2:$C$1048576,0)+$E169-1),MATCH(H$4,PRN!$B$2:$F$2,0)),"")</f>
        <v/>
      </c>
      <c r="J169" s="65" t="str">
        <f ca="1">IF(J168&lt;COUNTIF(PRN!C$3:C$999998,K$2),(J168+1),"")</f>
        <v/>
      </c>
      <c r="K169" s="66" t="str">
        <f ca="1">IFERROR(INDEX(PRN!$B$2:$F$1048576,(MATCH('PRN Analysis'!$K$2,PRN!$C$2:$C$1048576,0)+$J169-1),MATCH(K$4,PRN!$B$2:$F$2,0)),"")</f>
        <v/>
      </c>
      <c r="L169" s="66" t="str">
        <f ca="1">IFERROR(INDEX(PRN!$B$2:$F$1048576,(MATCH('PRN Analysis'!$K$2,PRN!$C$2:$C$1048576,0)+$J169-1),MATCH(L$4,PRN!$B$2:$F$2,0)),"")</f>
        <v/>
      </c>
      <c r="M169" s="67" t="str">
        <f ca="1">IFERROR(INDEX(PRN!$B$2:$F$1048576,(MATCH('PRN Analysis'!$K$2,PRN!$C$2:$C$1048576,0)+$J169-1),MATCH(M$4,PRN!$B$2:$F$2,0)),"")</f>
        <v/>
      </c>
      <c r="O169" s="65" t="str">
        <f ca="1">IF(O168&lt;COUNTIF(PRN!C$3:C$999998,P$2),(O168+1),"")</f>
        <v/>
      </c>
      <c r="P169" s="66" t="str">
        <f ca="1">IFERROR(INDEX(PRN!$B$2:$F$1048576,(MATCH('PRN Analysis'!$P$2,PRN!$C$2:$C$1048576,0)+$O169-1),MATCH(P$4,PRN!$B$2:$F$2,0)),"")</f>
        <v/>
      </c>
      <c r="Q169" s="66" t="str">
        <f ca="1">IFERROR(INDEX(PRN!$B$2:$F$1048576,(MATCH('PRN Analysis'!$P$2,PRN!$C$2:$C$1048576,0)+$O169-1),MATCH(Q$4,PRN!$B$2:$F$2,0)),"")</f>
        <v/>
      </c>
      <c r="R169" s="67" t="str">
        <f ca="1">IFERROR(INDEX(PRN!$B$2:$F$1048576,(MATCH('PRN Analysis'!$P$2,PRN!$C$2:$C$1048576,0)+$O169-1),MATCH(R$4,PRN!$B$2:$F$2,0)),"")</f>
        <v/>
      </c>
      <c r="T169" s="65" t="str">
        <f ca="1">IF(T168&lt;COUNTIF(PRN!M$3:M$999998,U$2),(T168+1),"")</f>
        <v/>
      </c>
      <c r="U169" s="66" t="str">
        <f ca="1">IFERROR(INDEX(PRN!$B$2:$F$1048576,(MATCH('PRN Analysis'!$U$2,PRN!$C$2:$C$1048576,0)+$T169-1),MATCH(U$4,PRN!$B$2:$F$2,0)),"")</f>
        <v/>
      </c>
      <c r="V169" s="66" t="str">
        <f ca="1">IFERROR(INDEX(PRN!$B$2:$F$1048576,(MATCH('PRN Analysis'!$U$2,PRN!$C$2:$C$1048576,0)+$T169-1),MATCH(V$4,PRN!$B$2:$F$2,0)),"")</f>
        <v/>
      </c>
      <c r="W169" s="66" t="str">
        <f ca="1">IFERROR(INDEX(PRN!$B$2:$F$1048576,(MATCH('PRN Analysis'!$U$2,PRN!$C$2:$C$1048576,0)+$T169-1),MATCH(W$4,PRN!$B$2:$F$2,0)),"")</f>
        <v/>
      </c>
      <c r="Y169" s="65" t="str">
        <f ca="1">IF(Y168&lt;COUNTIF(PRN!R$3:R$999998,Z$2),(Y168+1),"")</f>
        <v/>
      </c>
      <c r="Z169" s="66" t="str">
        <f ca="1">IFERROR(INDEX(PRN!$B$2:$F$1048576,(MATCH('PRN Analysis'!$U$2,PRN!$C$2:$C$1048576,0)+$T169-1),MATCH(Z$4,PRN!$B$2:$F$2,0)),"")</f>
        <v/>
      </c>
      <c r="AA169" s="66" t="str">
        <f ca="1">IFERROR(INDEX(PRN!$B$2:$F$1048576,(MATCH('PRN Analysis'!$U$2,PRN!$C$2:$C$1048576,0)+$T169-1),MATCH(AA$4,PRN!$B$2:$F$2,0)),"")</f>
        <v/>
      </c>
      <c r="AB169" s="66" t="str">
        <f ca="1">IFERROR(INDEX(PRN!$B$2:$F$1048576,(MATCH('PRN Analysis'!$U$2,PRN!$C$2:$C$1048576,0)+$T169-1),MATCH(AB$4,PRN!$B$2:$F$2,0)),"")</f>
        <v/>
      </c>
    </row>
    <row r="170" spans="5:28" ht="15.75" x14ac:dyDescent="0.25">
      <c r="E170" s="65" t="str">
        <f ca="1">IF(E169&lt;COUNTIF(PRN!C$3:C$999998,F$2),(E169+1),"")</f>
        <v/>
      </c>
      <c r="F170" s="66" t="str">
        <f ca="1">IFERROR(INDEX(PRN!$B$2:$F$1048576,(MATCH('PRN Analysis'!$F$2,PRN!$C$2:$C$1048576,0)+$E170-1),MATCH(F$4,PRN!$B$2:$F$2,0)),"")</f>
        <v/>
      </c>
      <c r="G170" s="66" t="str">
        <f ca="1">IFERROR(INDEX(PRN!$B$2:$F$1048576,(MATCH('PRN Analysis'!$F$2,PRN!$C$2:$C$1048576,0)+$E170-1),MATCH(G$4,PRN!$B$2:$F$2,0)),"")</f>
        <v/>
      </c>
      <c r="H170" s="67" t="str">
        <f ca="1">IFERROR(INDEX(PRN!$B$2:$F$1048576,(MATCH('PRN Analysis'!$F$2,PRN!$C$2:$C$1048576,0)+$E170-1),MATCH(H$4,PRN!$B$2:$F$2,0)),"")</f>
        <v/>
      </c>
      <c r="J170" s="65" t="str">
        <f ca="1">IF(J169&lt;COUNTIF(PRN!C$3:C$999998,K$2),(J169+1),"")</f>
        <v/>
      </c>
      <c r="K170" s="66" t="str">
        <f ca="1">IFERROR(INDEX(PRN!$B$2:$F$1048576,(MATCH('PRN Analysis'!$K$2,PRN!$C$2:$C$1048576,0)+$J170-1),MATCH(K$4,PRN!$B$2:$F$2,0)),"")</f>
        <v/>
      </c>
      <c r="L170" s="66" t="str">
        <f ca="1">IFERROR(INDEX(PRN!$B$2:$F$1048576,(MATCH('PRN Analysis'!$K$2,PRN!$C$2:$C$1048576,0)+$J170-1),MATCH(L$4,PRN!$B$2:$F$2,0)),"")</f>
        <v/>
      </c>
      <c r="M170" s="67" t="str">
        <f ca="1">IFERROR(INDEX(PRN!$B$2:$F$1048576,(MATCH('PRN Analysis'!$K$2,PRN!$C$2:$C$1048576,0)+$J170-1),MATCH(M$4,PRN!$B$2:$F$2,0)),"")</f>
        <v/>
      </c>
      <c r="O170" s="65" t="str">
        <f ca="1">IF(O169&lt;COUNTIF(PRN!C$3:C$999998,P$2),(O169+1),"")</f>
        <v/>
      </c>
      <c r="P170" s="66" t="str">
        <f ca="1">IFERROR(INDEX(PRN!$B$2:$F$1048576,(MATCH('PRN Analysis'!$P$2,PRN!$C$2:$C$1048576,0)+$O170-1),MATCH(P$4,PRN!$B$2:$F$2,0)),"")</f>
        <v/>
      </c>
      <c r="Q170" s="66" t="str">
        <f ca="1">IFERROR(INDEX(PRN!$B$2:$F$1048576,(MATCH('PRN Analysis'!$P$2,PRN!$C$2:$C$1048576,0)+$O170-1),MATCH(Q$4,PRN!$B$2:$F$2,0)),"")</f>
        <v/>
      </c>
      <c r="R170" s="67" t="str">
        <f ca="1">IFERROR(INDEX(PRN!$B$2:$F$1048576,(MATCH('PRN Analysis'!$P$2,PRN!$C$2:$C$1048576,0)+$O170-1),MATCH(R$4,PRN!$B$2:$F$2,0)),"")</f>
        <v/>
      </c>
      <c r="T170" s="65" t="str">
        <f ca="1">IF(T169&lt;COUNTIF(PRN!M$3:M$999998,U$2),(T169+1),"")</f>
        <v/>
      </c>
      <c r="U170" s="66" t="str">
        <f ca="1">IFERROR(INDEX(PRN!$B$2:$F$1048576,(MATCH('PRN Analysis'!$U$2,PRN!$C$2:$C$1048576,0)+$T170-1),MATCH(U$4,PRN!$B$2:$F$2,0)),"")</f>
        <v/>
      </c>
      <c r="V170" s="66" t="str">
        <f ca="1">IFERROR(INDEX(PRN!$B$2:$F$1048576,(MATCH('PRN Analysis'!$U$2,PRN!$C$2:$C$1048576,0)+$T170-1),MATCH(V$4,PRN!$B$2:$F$2,0)),"")</f>
        <v/>
      </c>
      <c r="W170" s="66" t="str">
        <f ca="1">IFERROR(INDEX(PRN!$B$2:$F$1048576,(MATCH('PRN Analysis'!$U$2,PRN!$C$2:$C$1048576,0)+$T170-1),MATCH(W$4,PRN!$B$2:$F$2,0)),"")</f>
        <v/>
      </c>
      <c r="Y170" s="65" t="str">
        <f ca="1">IF(Y169&lt;COUNTIF(PRN!R$3:R$999998,Z$2),(Y169+1),"")</f>
        <v/>
      </c>
      <c r="Z170" s="66" t="str">
        <f ca="1">IFERROR(INDEX(PRN!$B$2:$F$1048576,(MATCH('PRN Analysis'!$U$2,PRN!$C$2:$C$1048576,0)+$T170-1),MATCH(Z$4,PRN!$B$2:$F$2,0)),"")</f>
        <v/>
      </c>
      <c r="AA170" s="66" t="str">
        <f ca="1">IFERROR(INDEX(PRN!$B$2:$F$1048576,(MATCH('PRN Analysis'!$U$2,PRN!$C$2:$C$1048576,0)+$T170-1),MATCH(AA$4,PRN!$B$2:$F$2,0)),"")</f>
        <v/>
      </c>
      <c r="AB170" s="66" t="str">
        <f ca="1">IFERROR(INDEX(PRN!$B$2:$F$1048576,(MATCH('PRN Analysis'!$U$2,PRN!$C$2:$C$1048576,0)+$T170-1),MATCH(AB$4,PRN!$B$2:$F$2,0)),"")</f>
        <v/>
      </c>
    </row>
    <row r="171" spans="5:28" ht="15.75" x14ac:dyDescent="0.25">
      <c r="E171" s="65" t="str">
        <f ca="1">IF(E170&lt;COUNTIF(PRN!C$3:C$999998,F$2),(E170+1),"")</f>
        <v/>
      </c>
      <c r="F171" s="66" t="str">
        <f ca="1">IFERROR(INDEX(PRN!$B$2:$F$1048576,(MATCH('PRN Analysis'!$F$2,PRN!$C$2:$C$1048576,0)+$E171-1),MATCH(F$4,PRN!$B$2:$F$2,0)),"")</f>
        <v/>
      </c>
      <c r="G171" s="66" t="str">
        <f ca="1">IFERROR(INDEX(PRN!$B$2:$F$1048576,(MATCH('PRN Analysis'!$F$2,PRN!$C$2:$C$1048576,0)+$E171-1),MATCH(G$4,PRN!$B$2:$F$2,0)),"")</f>
        <v/>
      </c>
      <c r="H171" s="67" t="str">
        <f ca="1">IFERROR(INDEX(PRN!$B$2:$F$1048576,(MATCH('PRN Analysis'!$F$2,PRN!$C$2:$C$1048576,0)+$E171-1),MATCH(H$4,PRN!$B$2:$F$2,0)),"")</f>
        <v/>
      </c>
      <c r="J171" s="65" t="str">
        <f ca="1">IF(J170&lt;COUNTIF(PRN!C$3:C$999998,K$2),(J170+1),"")</f>
        <v/>
      </c>
      <c r="K171" s="66" t="str">
        <f ca="1">IFERROR(INDEX(PRN!$B$2:$F$1048576,(MATCH('PRN Analysis'!$K$2,PRN!$C$2:$C$1048576,0)+$J171-1),MATCH(K$4,PRN!$B$2:$F$2,0)),"")</f>
        <v/>
      </c>
      <c r="L171" s="66" t="str">
        <f ca="1">IFERROR(INDEX(PRN!$B$2:$F$1048576,(MATCH('PRN Analysis'!$K$2,PRN!$C$2:$C$1048576,0)+$J171-1),MATCH(L$4,PRN!$B$2:$F$2,0)),"")</f>
        <v/>
      </c>
      <c r="M171" s="67" t="str">
        <f ca="1">IFERROR(INDEX(PRN!$B$2:$F$1048576,(MATCH('PRN Analysis'!$K$2,PRN!$C$2:$C$1048576,0)+$J171-1),MATCH(M$4,PRN!$B$2:$F$2,0)),"")</f>
        <v/>
      </c>
      <c r="O171" s="65" t="str">
        <f ca="1">IF(O170&lt;COUNTIF(PRN!C$3:C$999998,P$2),(O170+1),"")</f>
        <v/>
      </c>
      <c r="P171" s="66" t="str">
        <f ca="1">IFERROR(INDEX(PRN!$B$2:$F$1048576,(MATCH('PRN Analysis'!$P$2,PRN!$C$2:$C$1048576,0)+$O171-1),MATCH(P$4,PRN!$B$2:$F$2,0)),"")</f>
        <v/>
      </c>
      <c r="Q171" s="66" t="str">
        <f ca="1">IFERROR(INDEX(PRN!$B$2:$F$1048576,(MATCH('PRN Analysis'!$P$2,PRN!$C$2:$C$1048576,0)+$O171-1),MATCH(Q$4,PRN!$B$2:$F$2,0)),"")</f>
        <v/>
      </c>
      <c r="R171" s="67" t="str">
        <f ca="1">IFERROR(INDEX(PRN!$B$2:$F$1048576,(MATCH('PRN Analysis'!$P$2,PRN!$C$2:$C$1048576,0)+$O171-1),MATCH(R$4,PRN!$B$2:$F$2,0)),"")</f>
        <v/>
      </c>
      <c r="T171" s="65" t="str">
        <f ca="1">IF(T170&lt;COUNTIF(PRN!M$3:M$999998,U$2),(T170+1),"")</f>
        <v/>
      </c>
      <c r="U171" s="66" t="str">
        <f ca="1">IFERROR(INDEX(PRN!$B$2:$F$1048576,(MATCH('PRN Analysis'!$U$2,PRN!$C$2:$C$1048576,0)+$T171-1),MATCH(U$4,PRN!$B$2:$F$2,0)),"")</f>
        <v/>
      </c>
      <c r="V171" s="66" t="str">
        <f ca="1">IFERROR(INDEX(PRN!$B$2:$F$1048576,(MATCH('PRN Analysis'!$U$2,PRN!$C$2:$C$1048576,0)+$T171-1),MATCH(V$4,PRN!$B$2:$F$2,0)),"")</f>
        <v/>
      </c>
      <c r="W171" s="66" t="str">
        <f ca="1">IFERROR(INDEX(PRN!$B$2:$F$1048576,(MATCH('PRN Analysis'!$U$2,PRN!$C$2:$C$1048576,0)+$T171-1),MATCH(W$4,PRN!$B$2:$F$2,0)),"")</f>
        <v/>
      </c>
      <c r="Y171" s="65" t="str">
        <f ca="1">IF(Y170&lt;COUNTIF(PRN!R$3:R$999998,Z$2),(Y170+1),"")</f>
        <v/>
      </c>
      <c r="Z171" s="66" t="str">
        <f ca="1">IFERROR(INDEX(PRN!$B$2:$F$1048576,(MATCH('PRN Analysis'!$U$2,PRN!$C$2:$C$1048576,0)+$T171-1),MATCH(Z$4,PRN!$B$2:$F$2,0)),"")</f>
        <v/>
      </c>
      <c r="AA171" s="66" t="str">
        <f ca="1">IFERROR(INDEX(PRN!$B$2:$F$1048576,(MATCH('PRN Analysis'!$U$2,PRN!$C$2:$C$1048576,0)+$T171-1),MATCH(AA$4,PRN!$B$2:$F$2,0)),"")</f>
        <v/>
      </c>
      <c r="AB171" s="66" t="str">
        <f ca="1">IFERROR(INDEX(PRN!$B$2:$F$1048576,(MATCH('PRN Analysis'!$U$2,PRN!$C$2:$C$1048576,0)+$T171-1),MATCH(AB$4,PRN!$B$2:$F$2,0)),"")</f>
        <v/>
      </c>
    </row>
    <row r="172" spans="5:28" ht="15.75" x14ac:dyDescent="0.25">
      <c r="E172" s="65" t="str">
        <f ca="1">IF(E171&lt;COUNTIF(PRN!C$3:C$999998,F$2),(E171+1),"")</f>
        <v/>
      </c>
      <c r="F172" s="66" t="str">
        <f ca="1">IFERROR(INDEX(PRN!$B$2:$F$1048576,(MATCH('PRN Analysis'!$F$2,PRN!$C$2:$C$1048576,0)+$E172-1),MATCH(F$4,PRN!$B$2:$F$2,0)),"")</f>
        <v/>
      </c>
      <c r="G172" s="66" t="str">
        <f ca="1">IFERROR(INDEX(PRN!$B$2:$F$1048576,(MATCH('PRN Analysis'!$F$2,PRN!$C$2:$C$1048576,0)+$E172-1),MATCH(G$4,PRN!$B$2:$F$2,0)),"")</f>
        <v/>
      </c>
      <c r="H172" s="67" t="str">
        <f ca="1">IFERROR(INDEX(PRN!$B$2:$F$1048576,(MATCH('PRN Analysis'!$F$2,PRN!$C$2:$C$1048576,0)+$E172-1),MATCH(H$4,PRN!$B$2:$F$2,0)),"")</f>
        <v/>
      </c>
      <c r="J172" s="65" t="str">
        <f ca="1">IF(J171&lt;COUNTIF(PRN!C$3:C$999998,K$2),(J171+1),"")</f>
        <v/>
      </c>
      <c r="K172" s="66" t="str">
        <f ca="1">IFERROR(INDEX(PRN!$B$2:$F$1048576,(MATCH('PRN Analysis'!$K$2,PRN!$C$2:$C$1048576,0)+$J172-1),MATCH(K$4,PRN!$B$2:$F$2,0)),"")</f>
        <v/>
      </c>
      <c r="L172" s="66" t="str">
        <f ca="1">IFERROR(INDEX(PRN!$B$2:$F$1048576,(MATCH('PRN Analysis'!$K$2,PRN!$C$2:$C$1048576,0)+$J172-1),MATCH(L$4,PRN!$B$2:$F$2,0)),"")</f>
        <v/>
      </c>
      <c r="M172" s="67" t="str">
        <f ca="1">IFERROR(INDEX(PRN!$B$2:$F$1048576,(MATCH('PRN Analysis'!$K$2,PRN!$C$2:$C$1048576,0)+$J172-1),MATCH(M$4,PRN!$B$2:$F$2,0)),"")</f>
        <v/>
      </c>
      <c r="O172" s="65" t="str">
        <f ca="1">IF(O171&lt;COUNTIF(PRN!C$3:C$999998,P$2),(O171+1),"")</f>
        <v/>
      </c>
      <c r="P172" s="66" t="str">
        <f ca="1">IFERROR(INDEX(PRN!$B$2:$F$1048576,(MATCH('PRN Analysis'!$P$2,PRN!$C$2:$C$1048576,0)+$O172-1),MATCH(P$4,PRN!$B$2:$F$2,0)),"")</f>
        <v/>
      </c>
      <c r="Q172" s="66" t="str">
        <f ca="1">IFERROR(INDEX(PRN!$B$2:$F$1048576,(MATCH('PRN Analysis'!$P$2,PRN!$C$2:$C$1048576,0)+$O172-1),MATCH(Q$4,PRN!$B$2:$F$2,0)),"")</f>
        <v/>
      </c>
      <c r="R172" s="67" t="str">
        <f ca="1">IFERROR(INDEX(PRN!$B$2:$F$1048576,(MATCH('PRN Analysis'!$P$2,PRN!$C$2:$C$1048576,0)+$O172-1),MATCH(R$4,PRN!$B$2:$F$2,0)),"")</f>
        <v/>
      </c>
      <c r="T172" s="65" t="str">
        <f ca="1">IF(T171&lt;COUNTIF(PRN!M$3:M$999998,U$2),(T171+1),"")</f>
        <v/>
      </c>
      <c r="U172" s="66" t="str">
        <f ca="1">IFERROR(INDEX(PRN!$B$2:$F$1048576,(MATCH('PRN Analysis'!$U$2,PRN!$C$2:$C$1048576,0)+$T172-1),MATCH(U$4,PRN!$B$2:$F$2,0)),"")</f>
        <v/>
      </c>
      <c r="V172" s="66" t="str">
        <f ca="1">IFERROR(INDEX(PRN!$B$2:$F$1048576,(MATCH('PRN Analysis'!$U$2,PRN!$C$2:$C$1048576,0)+$T172-1),MATCH(V$4,PRN!$B$2:$F$2,0)),"")</f>
        <v/>
      </c>
      <c r="W172" s="66" t="str">
        <f ca="1">IFERROR(INDEX(PRN!$B$2:$F$1048576,(MATCH('PRN Analysis'!$U$2,PRN!$C$2:$C$1048576,0)+$T172-1),MATCH(W$4,PRN!$B$2:$F$2,0)),"")</f>
        <v/>
      </c>
      <c r="Y172" s="65" t="str">
        <f ca="1">IF(Y171&lt;COUNTIF(PRN!R$3:R$999998,Z$2),(Y171+1),"")</f>
        <v/>
      </c>
      <c r="Z172" s="66" t="str">
        <f ca="1">IFERROR(INDEX(PRN!$B$2:$F$1048576,(MATCH('PRN Analysis'!$U$2,PRN!$C$2:$C$1048576,0)+$T172-1),MATCH(Z$4,PRN!$B$2:$F$2,0)),"")</f>
        <v/>
      </c>
      <c r="AA172" s="66" t="str">
        <f ca="1">IFERROR(INDEX(PRN!$B$2:$F$1048576,(MATCH('PRN Analysis'!$U$2,PRN!$C$2:$C$1048576,0)+$T172-1),MATCH(AA$4,PRN!$B$2:$F$2,0)),"")</f>
        <v/>
      </c>
      <c r="AB172" s="66" t="str">
        <f ca="1">IFERROR(INDEX(PRN!$B$2:$F$1048576,(MATCH('PRN Analysis'!$U$2,PRN!$C$2:$C$1048576,0)+$T172-1),MATCH(AB$4,PRN!$B$2:$F$2,0)),"")</f>
        <v/>
      </c>
    </row>
    <row r="173" spans="5:28" ht="15.75" x14ac:dyDescent="0.25">
      <c r="E173" s="65" t="str">
        <f ca="1">IF(E172&lt;COUNTIF(PRN!C$3:C$999998,F$2),(E172+1),"")</f>
        <v/>
      </c>
      <c r="F173" s="66" t="str">
        <f ca="1">IFERROR(INDEX(PRN!$B$2:$F$1048576,(MATCH('PRN Analysis'!$F$2,PRN!$C$2:$C$1048576,0)+$E173-1),MATCH(F$4,PRN!$B$2:$F$2,0)),"")</f>
        <v/>
      </c>
      <c r="G173" s="66" t="str">
        <f ca="1">IFERROR(INDEX(PRN!$B$2:$F$1048576,(MATCH('PRN Analysis'!$F$2,PRN!$C$2:$C$1048576,0)+$E173-1),MATCH(G$4,PRN!$B$2:$F$2,0)),"")</f>
        <v/>
      </c>
      <c r="H173" s="67" t="str">
        <f ca="1">IFERROR(INDEX(PRN!$B$2:$F$1048576,(MATCH('PRN Analysis'!$F$2,PRN!$C$2:$C$1048576,0)+$E173-1),MATCH(H$4,PRN!$B$2:$F$2,0)),"")</f>
        <v/>
      </c>
      <c r="J173" s="65" t="str">
        <f ca="1">IF(J172&lt;COUNTIF(PRN!C$3:C$999998,K$2),(J172+1),"")</f>
        <v/>
      </c>
      <c r="K173" s="66" t="str">
        <f ca="1">IFERROR(INDEX(PRN!$B$2:$F$1048576,(MATCH('PRN Analysis'!$K$2,PRN!$C$2:$C$1048576,0)+$J173-1),MATCH(K$4,PRN!$B$2:$F$2,0)),"")</f>
        <v/>
      </c>
      <c r="L173" s="66" t="str">
        <f ca="1">IFERROR(INDEX(PRN!$B$2:$F$1048576,(MATCH('PRN Analysis'!$K$2,PRN!$C$2:$C$1048576,0)+$J173-1),MATCH(L$4,PRN!$B$2:$F$2,0)),"")</f>
        <v/>
      </c>
      <c r="M173" s="67" t="str">
        <f ca="1">IFERROR(INDEX(PRN!$B$2:$F$1048576,(MATCH('PRN Analysis'!$K$2,PRN!$C$2:$C$1048576,0)+$J173-1),MATCH(M$4,PRN!$B$2:$F$2,0)),"")</f>
        <v/>
      </c>
      <c r="O173" s="65" t="str">
        <f ca="1">IF(O172&lt;COUNTIF(PRN!C$3:C$999998,P$2),(O172+1),"")</f>
        <v/>
      </c>
      <c r="P173" s="66" t="str">
        <f ca="1">IFERROR(INDEX(PRN!$B$2:$F$1048576,(MATCH('PRN Analysis'!$P$2,PRN!$C$2:$C$1048576,0)+$O173-1),MATCH(P$4,PRN!$B$2:$F$2,0)),"")</f>
        <v/>
      </c>
      <c r="Q173" s="66" t="str">
        <f ca="1">IFERROR(INDEX(PRN!$B$2:$F$1048576,(MATCH('PRN Analysis'!$P$2,PRN!$C$2:$C$1048576,0)+$O173-1),MATCH(Q$4,PRN!$B$2:$F$2,0)),"")</f>
        <v/>
      </c>
      <c r="R173" s="67" t="str">
        <f ca="1">IFERROR(INDEX(PRN!$B$2:$F$1048576,(MATCH('PRN Analysis'!$P$2,PRN!$C$2:$C$1048576,0)+$O173-1),MATCH(R$4,PRN!$B$2:$F$2,0)),"")</f>
        <v/>
      </c>
      <c r="T173" s="65" t="str">
        <f ca="1">IF(T172&lt;COUNTIF(PRN!M$3:M$999998,U$2),(T172+1),"")</f>
        <v/>
      </c>
      <c r="U173" s="66" t="str">
        <f ca="1">IFERROR(INDEX(PRN!$B$2:$F$1048576,(MATCH('PRN Analysis'!$U$2,PRN!$C$2:$C$1048576,0)+$T173-1),MATCH(U$4,PRN!$B$2:$F$2,0)),"")</f>
        <v/>
      </c>
      <c r="V173" s="66" t="str">
        <f ca="1">IFERROR(INDEX(PRN!$B$2:$F$1048576,(MATCH('PRN Analysis'!$U$2,PRN!$C$2:$C$1048576,0)+$T173-1),MATCH(V$4,PRN!$B$2:$F$2,0)),"")</f>
        <v/>
      </c>
      <c r="W173" s="66" t="str">
        <f ca="1">IFERROR(INDEX(PRN!$B$2:$F$1048576,(MATCH('PRN Analysis'!$U$2,PRN!$C$2:$C$1048576,0)+$T173-1),MATCH(W$4,PRN!$B$2:$F$2,0)),"")</f>
        <v/>
      </c>
      <c r="Y173" s="65" t="str">
        <f ca="1">IF(Y172&lt;COUNTIF(PRN!R$3:R$999998,Z$2),(Y172+1),"")</f>
        <v/>
      </c>
      <c r="Z173" s="66" t="str">
        <f ca="1">IFERROR(INDEX(PRN!$B$2:$F$1048576,(MATCH('PRN Analysis'!$U$2,PRN!$C$2:$C$1048576,0)+$T173-1),MATCH(Z$4,PRN!$B$2:$F$2,0)),"")</f>
        <v/>
      </c>
      <c r="AA173" s="66" t="str">
        <f ca="1">IFERROR(INDEX(PRN!$B$2:$F$1048576,(MATCH('PRN Analysis'!$U$2,PRN!$C$2:$C$1048576,0)+$T173-1),MATCH(AA$4,PRN!$B$2:$F$2,0)),"")</f>
        <v/>
      </c>
      <c r="AB173" s="66" t="str">
        <f ca="1">IFERROR(INDEX(PRN!$B$2:$F$1048576,(MATCH('PRN Analysis'!$U$2,PRN!$C$2:$C$1048576,0)+$T173-1),MATCH(AB$4,PRN!$B$2:$F$2,0)),"")</f>
        <v/>
      </c>
    </row>
    <row r="174" spans="5:28" ht="15.75" x14ac:dyDescent="0.25">
      <c r="E174" s="65" t="str">
        <f ca="1">IF(E173&lt;COUNTIF(PRN!C$3:C$999998,F$2),(E173+1),"")</f>
        <v/>
      </c>
      <c r="F174" s="66" t="str">
        <f ca="1">IFERROR(INDEX(PRN!$B$2:$F$1048576,(MATCH('PRN Analysis'!$F$2,PRN!$C$2:$C$1048576,0)+$E174-1),MATCH(F$4,PRN!$B$2:$F$2,0)),"")</f>
        <v/>
      </c>
      <c r="G174" s="66" t="str">
        <f ca="1">IFERROR(INDEX(PRN!$B$2:$F$1048576,(MATCH('PRN Analysis'!$F$2,PRN!$C$2:$C$1048576,0)+$E174-1),MATCH(G$4,PRN!$B$2:$F$2,0)),"")</f>
        <v/>
      </c>
      <c r="H174" s="67" t="str">
        <f ca="1">IFERROR(INDEX(PRN!$B$2:$F$1048576,(MATCH('PRN Analysis'!$F$2,PRN!$C$2:$C$1048576,0)+$E174-1),MATCH(H$4,PRN!$B$2:$F$2,0)),"")</f>
        <v/>
      </c>
      <c r="J174" s="65" t="str">
        <f ca="1">IF(J173&lt;COUNTIF(PRN!C$3:C$999998,K$2),(J173+1),"")</f>
        <v/>
      </c>
      <c r="K174" s="66" t="str">
        <f ca="1">IFERROR(INDEX(PRN!$B$2:$F$1048576,(MATCH('PRN Analysis'!$K$2,PRN!$C$2:$C$1048576,0)+$J174-1),MATCH(K$4,PRN!$B$2:$F$2,0)),"")</f>
        <v/>
      </c>
      <c r="L174" s="66" t="str">
        <f ca="1">IFERROR(INDEX(PRN!$B$2:$F$1048576,(MATCH('PRN Analysis'!$K$2,PRN!$C$2:$C$1048576,0)+$J174-1),MATCH(L$4,PRN!$B$2:$F$2,0)),"")</f>
        <v/>
      </c>
      <c r="M174" s="67" t="str">
        <f ca="1">IFERROR(INDEX(PRN!$B$2:$F$1048576,(MATCH('PRN Analysis'!$K$2,PRN!$C$2:$C$1048576,0)+$J174-1),MATCH(M$4,PRN!$B$2:$F$2,0)),"")</f>
        <v/>
      </c>
      <c r="O174" s="65" t="str">
        <f ca="1">IF(O173&lt;COUNTIF(PRN!C$3:C$999998,P$2),(O173+1),"")</f>
        <v/>
      </c>
      <c r="P174" s="66" t="str">
        <f ca="1">IFERROR(INDEX(PRN!$B$2:$F$1048576,(MATCH('PRN Analysis'!$P$2,PRN!$C$2:$C$1048576,0)+$O174-1),MATCH(P$4,PRN!$B$2:$F$2,0)),"")</f>
        <v/>
      </c>
      <c r="Q174" s="66" t="str">
        <f ca="1">IFERROR(INDEX(PRN!$B$2:$F$1048576,(MATCH('PRN Analysis'!$P$2,PRN!$C$2:$C$1048576,0)+$O174-1),MATCH(Q$4,PRN!$B$2:$F$2,0)),"")</f>
        <v/>
      </c>
      <c r="R174" s="67" t="str">
        <f ca="1">IFERROR(INDEX(PRN!$B$2:$F$1048576,(MATCH('PRN Analysis'!$P$2,PRN!$C$2:$C$1048576,0)+$O174-1),MATCH(R$4,PRN!$B$2:$F$2,0)),"")</f>
        <v/>
      </c>
      <c r="T174" s="65" t="str">
        <f ca="1">IF(T173&lt;COUNTIF(PRN!M$3:M$999998,U$2),(T173+1),"")</f>
        <v/>
      </c>
      <c r="U174" s="66" t="str">
        <f ca="1">IFERROR(INDEX(PRN!$B$2:$F$1048576,(MATCH('PRN Analysis'!$U$2,PRN!$C$2:$C$1048576,0)+$T174-1),MATCH(U$4,PRN!$B$2:$F$2,0)),"")</f>
        <v/>
      </c>
      <c r="V174" s="66" t="str">
        <f ca="1">IFERROR(INDEX(PRN!$B$2:$F$1048576,(MATCH('PRN Analysis'!$U$2,PRN!$C$2:$C$1048576,0)+$T174-1),MATCH(V$4,PRN!$B$2:$F$2,0)),"")</f>
        <v/>
      </c>
      <c r="W174" s="66" t="str">
        <f ca="1">IFERROR(INDEX(PRN!$B$2:$F$1048576,(MATCH('PRN Analysis'!$U$2,PRN!$C$2:$C$1048576,0)+$T174-1),MATCH(W$4,PRN!$B$2:$F$2,0)),"")</f>
        <v/>
      </c>
      <c r="Y174" s="65" t="str">
        <f ca="1">IF(Y173&lt;COUNTIF(PRN!R$3:R$999998,Z$2),(Y173+1),"")</f>
        <v/>
      </c>
      <c r="Z174" s="66" t="str">
        <f ca="1">IFERROR(INDEX(PRN!$B$2:$F$1048576,(MATCH('PRN Analysis'!$U$2,PRN!$C$2:$C$1048576,0)+$T174-1),MATCH(Z$4,PRN!$B$2:$F$2,0)),"")</f>
        <v/>
      </c>
      <c r="AA174" s="66" t="str">
        <f ca="1">IFERROR(INDEX(PRN!$B$2:$F$1048576,(MATCH('PRN Analysis'!$U$2,PRN!$C$2:$C$1048576,0)+$T174-1),MATCH(AA$4,PRN!$B$2:$F$2,0)),"")</f>
        <v/>
      </c>
      <c r="AB174" s="66" t="str">
        <f ca="1">IFERROR(INDEX(PRN!$B$2:$F$1048576,(MATCH('PRN Analysis'!$U$2,PRN!$C$2:$C$1048576,0)+$T174-1),MATCH(AB$4,PRN!$B$2:$F$2,0)),"")</f>
        <v/>
      </c>
    </row>
    <row r="175" spans="5:28" ht="15.75" x14ac:dyDescent="0.25">
      <c r="E175" s="65" t="str">
        <f ca="1">IF(E174&lt;COUNTIF(PRN!C$3:C$999998,F$2),(E174+1),"")</f>
        <v/>
      </c>
      <c r="F175" s="66" t="str">
        <f ca="1">IFERROR(INDEX(PRN!$B$2:$F$1048576,(MATCH('PRN Analysis'!$F$2,PRN!$C$2:$C$1048576,0)+$E175-1),MATCH(F$4,PRN!$B$2:$F$2,0)),"")</f>
        <v/>
      </c>
      <c r="G175" s="66" t="str">
        <f ca="1">IFERROR(INDEX(PRN!$B$2:$F$1048576,(MATCH('PRN Analysis'!$F$2,PRN!$C$2:$C$1048576,0)+$E175-1),MATCH(G$4,PRN!$B$2:$F$2,0)),"")</f>
        <v/>
      </c>
      <c r="H175" s="67" t="str">
        <f ca="1">IFERROR(INDEX(PRN!$B$2:$F$1048576,(MATCH('PRN Analysis'!$F$2,PRN!$C$2:$C$1048576,0)+$E175-1),MATCH(H$4,PRN!$B$2:$F$2,0)),"")</f>
        <v/>
      </c>
      <c r="J175" s="65" t="str">
        <f ca="1">IF(J174&lt;COUNTIF(PRN!C$3:C$999998,K$2),(J174+1),"")</f>
        <v/>
      </c>
      <c r="K175" s="66" t="str">
        <f ca="1">IFERROR(INDEX(PRN!$B$2:$F$1048576,(MATCH('PRN Analysis'!$K$2,PRN!$C$2:$C$1048576,0)+$J175-1),MATCH(K$4,PRN!$B$2:$F$2,0)),"")</f>
        <v/>
      </c>
      <c r="L175" s="66" t="str">
        <f ca="1">IFERROR(INDEX(PRN!$B$2:$F$1048576,(MATCH('PRN Analysis'!$K$2,PRN!$C$2:$C$1048576,0)+$J175-1),MATCH(L$4,PRN!$B$2:$F$2,0)),"")</f>
        <v/>
      </c>
      <c r="M175" s="67" t="str">
        <f ca="1">IFERROR(INDEX(PRN!$B$2:$F$1048576,(MATCH('PRN Analysis'!$K$2,PRN!$C$2:$C$1048576,0)+$J175-1),MATCH(M$4,PRN!$B$2:$F$2,0)),"")</f>
        <v/>
      </c>
      <c r="O175" s="65" t="str">
        <f ca="1">IF(O174&lt;COUNTIF(PRN!C$3:C$999998,P$2),(O174+1),"")</f>
        <v/>
      </c>
      <c r="P175" s="66" t="str">
        <f ca="1">IFERROR(INDEX(PRN!$B$2:$F$1048576,(MATCH('PRN Analysis'!$P$2,PRN!$C$2:$C$1048576,0)+$O175-1),MATCH(P$4,PRN!$B$2:$F$2,0)),"")</f>
        <v/>
      </c>
      <c r="Q175" s="66" t="str">
        <f ca="1">IFERROR(INDEX(PRN!$B$2:$F$1048576,(MATCH('PRN Analysis'!$P$2,PRN!$C$2:$C$1048576,0)+$O175-1),MATCH(Q$4,PRN!$B$2:$F$2,0)),"")</f>
        <v/>
      </c>
      <c r="R175" s="67" t="str">
        <f ca="1">IFERROR(INDEX(PRN!$B$2:$F$1048576,(MATCH('PRN Analysis'!$P$2,PRN!$C$2:$C$1048576,0)+$O175-1),MATCH(R$4,PRN!$B$2:$F$2,0)),"")</f>
        <v/>
      </c>
      <c r="T175" s="65" t="str">
        <f ca="1">IF(T174&lt;COUNTIF(PRN!M$3:M$999998,U$2),(T174+1),"")</f>
        <v/>
      </c>
      <c r="U175" s="66" t="str">
        <f ca="1">IFERROR(INDEX(PRN!$B$2:$F$1048576,(MATCH('PRN Analysis'!$U$2,PRN!$C$2:$C$1048576,0)+$T175-1),MATCH(U$4,PRN!$B$2:$F$2,0)),"")</f>
        <v/>
      </c>
      <c r="V175" s="66" t="str">
        <f ca="1">IFERROR(INDEX(PRN!$B$2:$F$1048576,(MATCH('PRN Analysis'!$U$2,PRN!$C$2:$C$1048576,0)+$T175-1),MATCH(V$4,PRN!$B$2:$F$2,0)),"")</f>
        <v/>
      </c>
      <c r="W175" s="66" t="str">
        <f ca="1">IFERROR(INDEX(PRN!$B$2:$F$1048576,(MATCH('PRN Analysis'!$U$2,PRN!$C$2:$C$1048576,0)+$T175-1),MATCH(W$4,PRN!$B$2:$F$2,0)),"")</f>
        <v/>
      </c>
      <c r="Y175" s="65" t="str">
        <f ca="1">IF(Y174&lt;COUNTIF(PRN!R$3:R$999998,Z$2),(Y174+1),"")</f>
        <v/>
      </c>
      <c r="Z175" s="66" t="str">
        <f ca="1">IFERROR(INDEX(PRN!$B$2:$F$1048576,(MATCH('PRN Analysis'!$U$2,PRN!$C$2:$C$1048576,0)+$T175-1),MATCH(Z$4,PRN!$B$2:$F$2,0)),"")</f>
        <v/>
      </c>
      <c r="AA175" s="66" t="str">
        <f ca="1">IFERROR(INDEX(PRN!$B$2:$F$1048576,(MATCH('PRN Analysis'!$U$2,PRN!$C$2:$C$1048576,0)+$T175-1),MATCH(AA$4,PRN!$B$2:$F$2,0)),"")</f>
        <v/>
      </c>
      <c r="AB175" s="66" t="str">
        <f ca="1">IFERROR(INDEX(PRN!$B$2:$F$1048576,(MATCH('PRN Analysis'!$U$2,PRN!$C$2:$C$1048576,0)+$T175-1),MATCH(AB$4,PRN!$B$2:$F$2,0)),"")</f>
        <v/>
      </c>
    </row>
    <row r="176" spans="5:28" ht="15.75" x14ac:dyDescent="0.25">
      <c r="E176" s="65" t="str">
        <f ca="1">IF(E175&lt;COUNTIF(PRN!C$3:C$999998,F$2),(E175+1),"")</f>
        <v/>
      </c>
      <c r="F176" s="66" t="str">
        <f ca="1">IFERROR(INDEX(PRN!$B$2:$F$1048576,(MATCH('PRN Analysis'!$F$2,PRN!$C$2:$C$1048576,0)+$E176-1),MATCH(F$4,PRN!$B$2:$F$2,0)),"")</f>
        <v/>
      </c>
      <c r="G176" s="66" t="str">
        <f ca="1">IFERROR(INDEX(PRN!$B$2:$F$1048576,(MATCH('PRN Analysis'!$F$2,PRN!$C$2:$C$1048576,0)+$E176-1),MATCH(G$4,PRN!$B$2:$F$2,0)),"")</f>
        <v/>
      </c>
      <c r="H176" s="67" t="str">
        <f ca="1">IFERROR(INDEX(PRN!$B$2:$F$1048576,(MATCH('PRN Analysis'!$F$2,PRN!$C$2:$C$1048576,0)+$E176-1),MATCH(H$4,PRN!$B$2:$F$2,0)),"")</f>
        <v/>
      </c>
      <c r="J176" s="65" t="str">
        <f ca="1">IF(J175&lt;COUNTIF(PRN!C$3:C$999998,K$2),(J175+1),"")</f>
        <v/>
      </c>
      <c r="K176" s="66" t="str">
        <f ca="1">IFERROR(INDEX(PRN!$B$2:$F$1048576,(MATCH('PRN Analysis'!$K$2,PRN!$C$2:$C$1048576,0)+$J176-1),MATCH(K$4,PRN!$B$2:$F$2,0)),"")</f>
        <v/>
      </c>
      <c r="L176" s="66" t="str">
        <f ca="1">IFERROR(INDEX(PRN!$B$2:$F$1048576,(MATCH('PRN Analysis'!$K$2,PRN!$C$2:$C$1048576,0)+$J176-1),MATCH(L$4,PRN!$B$2:$F$2,0)),"")</f>
        <v/>
      </c>
      <c r="M176" s="67" t="str">
        <f ca="1">IFERROR(INDEX(PRN!$B$2:$F$1048576,(MATCH('PRN Analysis'!$K$2,PRN!$C$2:$C$1048576,0)+$J176-1),MATCH(M$4,PRN!$B$2:$F$2,0)),"")</f>
        <v/>
      </c>
      <c r="O176" s="65" t="str">
        <f ca="1">IF(O175&lt;COUNTIF(PRN!C$3:C$999998,P$2),(O175+1),"")</f>
        <v/>
      </c>
      <c r="P176" s="66" t="str">
        <f ca="1">IFERROR(INDEX(PRN!$B$2:$F$1048576,(MATCH('PRN Analysis'!$P$2,PRN!$C$2:$C$1048576,0)+$O176-1),MATCH(P$4,PRN!$B$2:$F$2,0)),"")</f>
        <v/>
      </c>
      <c r="Q176" s="66" t="str">
        <f ca="1">IFERROR(INDEX(PRN!$B$2:$F$1048576,(MATCH('PRN Analysis'!$P$2,PRN!$C$2:$C$1048576,0)+$O176-1),MATCH(Q$4,PRN!$B$2:$F$2,0)),"")</f>
        <v/>
      </c>
      <c r="R176" s="67" t="str">
        <f ca="1">IFERROR(INDEX(PRN!$B$2:$F$1048576,(MATCH('PRN Analysis'!$P$2,PRN!$C$2:$C$1048576,0)+$O176-1),MATCH(R$4,PRN!$B$2:$F$2,0)),"")</f>
        <v/>
      </c>
      <c r="T176" s="65" t="str">
        <f ca="1">IF(T175&lt;COUNTIF(PRN!M$3:M$999998,U$2),(T175+1),"")</f>
        <v/>
      </c>
      <c r="U176" s="66" t="str">
        <f ca="1">IFERROR(INDEX(PRN!$B$2:$F$1048576,(MATCH('PRN Analysis'!$U$2,PRN!$C$2:$C$1048576,0)+$T176-1),MATCH(U$4,PRN!$B$2:$F$2,0)),"")</f>
        <v/>
      </c>
      <c r="V176" s="66" t="str">
        <f ca="1">IFERROR(INDEX(PRN!$B$2:$F$1048576,(MATCH('PRN Analysis'!$U$2,PRN!$C$2:$C$1048576,0)+$T176-1),MATCH(V$4,PRN!$B$2:$F$2,0)),"")</f>
        <v/>
      </c>
      <c r="W176" s="66" t="str">
        <f ca="1">IFERROR(INDEX(PRN!$B$2:$F$1048576,(MATCH('PRN Analysis'!$U$2,PRN!$C$2:$C$1048576,0)+$T176-1),MATCH(W$4,PRN!$B$2:$F$2,0)),"")</f>
        <v/>
      </c>
      <c r="Y176" s="65" t="str">
        <f ca="1">IF(Y175&lt;COUNTIF(PRN!R$3:R$999998,Z$2),(Y175+1),"")</f>
        <v/>
      </c>
      <c r="Z176" s="66" t="str">
        <f ca="1">IFERROR(INDEX(PRN!$B$2:$F$1048576,(MATCH('PRN Analysis'!$U$2,PRN!$C$2:$C$1048576,0)+$T176-1),MATCH(Z$4,PRN!$B$2:$F$2,0)),"")</f>
        <v/>
      </c>
      <c r="AA176" s="66" t="str">
        <f ca="1">IFERROR(INDEX(PRN!$B$2:$F$1048576,(MATCH('PRN Analysis'!$U$2,PRN!$C$2:$C$1048576,0)+$T176-1),MATCH(AA$4,PRN!$B$2:$F$2,0)),"")</f>
        <v/>
      </c>
      <c r="AB176" s="66" t="str">
        <f ca="1">IFERROR(INDEX(PRN!$B$2:$F$1048576,(MATCH('PRN Analysis'!$U$2,PRN!$C$2:$C$1048576,0)+$T176-1),MATCH(AB$4,PRN!$B$2:$F$2,0)),"")</f>
        <v/>
      </c>
    </row>
    <row r="177" spans="5:28" ht="15.75" x14ac:dyDescent="0.25">
      <c r="E177" s="65" t="str">
        <f ca="1">IF(E176&lt;COUNTIF(PRN!C$3:C$999998,F$2),(E176+1),"")</f>
        <v/>
      </c>
      <c r="F177" s="66" t="str">
        <f ca="1">IFERROR(INDEX(PRN!$B$2:$F$1048576,(MATCH('PRN Analysis'!$F$2,PRN!$C$2:$C$1048576,0)+$E177-1),MATCH(F$4,PRN!$B$2:$F$2,0)),"")</f>
        <v/>
      </c>
      <c r="G177" s="66" t="str">
        <f ca="1">IFERROR(INDEX(PRN!$B$2:$F$1048576,(MATCH('PRN Analysis'!$F$2,PRN!$C$2:$C$1048576,0)+$E177-1),MATCH(G$4,PRN!$B$2:$F$2,0)),"")</f>
        <v/>
      </c>
      <c r="H177" s="67" t="str">
        <f ca="1">IFERROR(INDEX(PRN!$B$2:$F$1048576,(MATCH('PRN Analysis'!$F$2,PRN!$C$2:$C$1048576,0)+$E177-1),MATCH(H$4,PRN!$B$2:$F$2,0)),"")</f>
        <v/>
      </c>
      <c r="J177" s="65" t="str">
        <f ca="1">IF(J176&lt;COUNTIF(PRN!C$3:C$999998,K$2),(J176+1),"")</f>
        <v/>
      </c>
      <c r="K177" s="66" t="str">
        <f ca="1">IFERROR(INDEX(PRN!$B$2:$F$1048576,(MATCH('PRN Analysis'!$K$2,PRN!$C$2:$C$1048576,0)+$J177-1),MATCH(K$4,PRN!$B$2:$F$2,0)),"")</f>
        <v/>
      </c>
      <c r="L177" s="66" t="str">
        <f ca="1">IFERROR(INDEX(PRN!$B$2:$F$1048576,(MATCH('PRN Analysis'!$K$2,PRN!$C$2:$C$1048576,0)+$J177-1),MATCH(L$4,PRN!$B$2:$F$2,0)),"")</f>
        <v/>
      </c>
      <c r="M177" s="67" t="str">
        <f ca="1">IFERROR(INDEX(PRN!$B$2:$F$1048576,(MATCH('PRN Analysis'!$K$2,PRN!$C$2:$C$1048576,0)+$J177-1),MATCH(M$4,PRN!$B$2:$F$2,0)),"")</f>
        <v/>
      </c>
      <c r="O177" s="65" t="str">
        <f ca="1">IF(O176&lt;COUNTIF(PRN!C$3:C$999998,P$2),(O176+1),"")</f>
        <v/>
      </c>
      <c r="P177" s="66" t="str">
        <f ca="1">IFERROR(INDEX(PRN!$B$2:$F$1048576,(MATCH('PRN Analysis'!$P$2,PRN!$C$2:$C$1048576,0)+$O177-1),MATCH(P$4,PRN!$B$2:$F$2,0)),"")</f>
        <v/>
      </c>
      <c r="Q177" s="66" t="str">
        <f ca="1">IFERROR(INDEX(PRN!$B$2:$F$1048576,(MATCH('PRN Analysis'!$P$2,PRN!$C$2:$C$1048576,0)+$O177-1),MATCH(Q$4,PRN!$B$2:$F$2,0)),"")</f>
        <v/>
      </c>
      <c r="R177" s="67" t="str">
        <f ca="1">IFERROR(INDEX(PRN!$B$2:$F$1048576,(MATCH('PRN Analysis'!$P$2,PRN!$C$2:$C$1048576,0)+$O177-1),MATCH(R$4,PRN!$B$2:$F$2,0)),"")</f>
        <v/>
      </c>
      <c r="T177" s="65" t="str">
        <f ca="1">IF(T176&lt;COUNTIF(PRN!M$3:M$999998,U$2),(T176+1),"")</f>
        <v/>
      </c>
      <c r="U177" s="66" t="str">
        <f ca="1">IFERROR(INDEX(PRN!$B$2:$F$1048576,(MATCH('PRN Analysis'!$U$2,PRN!$C$2:$C$1048576,0)+$T177-1),MATCH(U$4,PRN!$B$2:$F$2,0)),"")</f>
        <v/>
      </c>
      <c r="V177" s="66" t="str">
        <f ca="1">IFERROR(INDEX(PRN!$B$2:$F$1048576,(MATCH('PRN Analysis'!$U$2,PRN!$C$2:$C$1048576,0)+$T177-1),MATCH(V$4,PRN!$B$2:$F$2,0)),"")</f>
        <v/>
      </c>
      <c r="W177" s="66" t="str">
        <f ca="1">IFERROR(INDEX(PRN!$B$2:$F$1048576,(MATCH('PRN Analysis'!$U$2,PRN!$C$2:$C$1048576,0)+$T177-1),MATCH(W$4,PRN!$B$2:$F$2,0)),"")</f>
        <v/>
      </c>
      <c r="Y177" s="65" t="str">
        <f ca="1">IF(Y176&lt;COUNTIF(PRN!R$3:R$999998,Z$2),(Y176+1),"")</f>
        <v/>
      </c>
      <c r="Z177" s="66" t="str">
        <f ca="1">IFERROR(INDEX(PRN!$B$2:$F$1048576,(MATCH('PRN Analysis'!$U$2,PRN!$C$2:$C$1048576,0)+$T177-1),MATCH(Z$4,PRN!$B$2:$F$2,0)),"")</f>
        <v/>
      </c>
      <c r="AA177" s="66" t="str">
        <f ca="1">IFERROR(INDEX(PRN!$B$2:$F$1048576,(MATCH('PRN Analysis'!$U$2,PRN!$C$2:$C$1048576,0)+$T177-1),MATCH(AA$4,PRN!$B$2:$F$2,0)),"")</f>
        <v/>
      </c>
      <c r="AB177" s="66" t="str">
        <f ca="1">IFERROR(INDEX(PRN!$B$2:$F$1048576,(MATCH('PRN Analysis'!$U$2,PRN!$C$2:$C$1048576,0)+$T177-1),MATCH(AB$4,PRN!$B$2:$F$2,0)),"")</f>
        <v/>
      </c>
    </row>
    <row r="178" spans="5:28" ht="15.75" x14ac:dyDescent="0.25">
      <c r="E178" s="65" t="str">
        <f ca="1">IF(E177&lt;COUNTIF(PRN!C$3:C$999998,F$2),(E177+1),"")</f>
        <v/>
      </c>
      <c r="F178" s="66" t="str">
        <f ca="1">IFERROR(INDEX(PRN!$B$2:$F$1048576,(MATCH('PRN Analysis'!$F$2,PRN!$C$2:$C$1048576,0)+$E178-1),MATCH(F$4,PRN!$B$2:$F$2,0)),"")</f>
        <v/>
      </c>
      <c r="G178" s="66" t="str">
        <f ca="1">IFERROR(INDEX(PRN!$B$2:$F$1048576,(MATCH('PRN Analysis'!$F$2,PRN!$C$2:$C$1048576,0)+$E178-1),MATCH(G$4,PRN!$B$2:$F$2,0)),"")</f>
        <v/>
      </c>
      <c r="H178" s="67" t="str">
        <f ca="1">IFERROR(INDEX(PRN!$B$2:$F$1048576,(MATCH('PRN Analysis'!$F$2,PRN!$C$2:$C$1048576,0)+$E178-1),MATCH(H$4,PRN!$B$2:$F$2,0)),"")</f>
        <v/>
      </c>
      <c r="J178" s="65" t="str">
        <f ca="1">IF(J177&lt;COUNTIF(PRN!C$3:C$999998,K$2),(J177+1),"")</f>
        <v/>
      </c>
      <c r="K178" s="66" t="str">
        <f ca="1">IFERROR(INDEX(PRN!$B$2:$F$1048576,(MATCH('PRN Analysis'!$K$2,PRN!$C$2:$C$1048576,0)+$J178-1),MATCH(K$4,PRN!$B$2:$F$2,0)),"")</f>
        <v/>
      </c>
      <c r="L178" s="66" t="str">
        <f ca="1">IFERROR(INDEX(PRN!$B$2:$F$1048576,(MATCH('PRN Analysis'!$K$2,PRN!$C$2:$C$1048576,0)+$J178-1),MATCH(L$4,PRN!$B$2:$F$2,0)),"")</f>
        <v/>
      </c>
      <c r="M178" s="67" t="str">
        <f ca="1">IFERROR(INDEX(PRN!$B$2:$F$1048576,(MATCH('PRN Analysis'!$K$2,PRN!$C$2:$C$1048576,0)+$J178-1),MATCH(M$4,PRN!$B$2:$F$2,0)),"")</f>
        <v/>
      </c>
      <c r="O178" s="65" t="str">
        <f ca="1">IF(O177&lt;COUNTIF(PRN!C$3:C$999998,P$2),(O177+1),"")</f>
        <v/>
      </c>
      <c r="P178" s="66" t="str">
        <f ca="1">IFERROR(INDEX(PRN!$B$2:$F$1048576,(MATCH('PRN Analysis'!$P$2,PRN!$C$2:$C$1048576,0)+$O178-1),MATCH(P$4,PRN!$B$2:$F$2,0)),"")</f>
        <v/>
      </c>
      <c r="Q178" s="66" t="str">
        <f ca="1">IFERROR(INDEX(PRN!$B$2:$F$1048576,(MATCH('PRN Analysis'!$P$2,PRN!$C$2:$C$1048576,0)+$O178-1),MATCH(Q$4,PRN!$B$2:$F$2,0)),"")</f>
        <v/>
      </c>
      <c r="R178" s="67" t="str">
        <f ca="1">IFERROR(INDEX(PRN!$B$2:$F$1048576,(MATCH('PRN Analysis'!$P$2,PRN!$C$2:$C$1048576,0)+$O178-1),MATCH(R$4,PRN!$B$2:$F$2,0)),"")</f>
        <v/>
      </c>
      <c r="T178" s="65" t="str">
        <f ca="1">IF(T177&lt;COUNTIF(PRN!M$3:M$999998,U$2),(T177+1),"")</f>
        <v/>
      </c>
      <c r="U178" s="66" t="str">
        <f ca="1">IFERROR(INDEX(PRN!$B$2:$F$1048576,(MATCH('PRN Analysis'!$U$2,PRN!$C$2:$C$1048576,0)+$T178-1),MATCH(U$4,PRN!$B$2:$F$2,0)),"")</f>
        <v/>
      </c>
      <c r="V178" s="66" t="str">
        <f ca="1">IFERROR(INDEX(PRN!$B$2:$F$1048576,(MATCH('PRN Analysis'!$U$2,PRN!$C$2:$C$1048576,0)+$T178-1),MATCH(V$4,PRN!$B$2:$F$2,0)),"")</f>
        <v/>
      </c>
      <c r="W178" s="66" t="str">
        <f ca="1">IFERROR(INDEX(PRN!$B$2:$F$1048576,(MATCH('PRN Analysis'!$U$2,PRN!$C$2:$C$1048576,0)+$T178-1),MATCH(W$4,PRN!$B$2:$F$2,0)),"")</f>
        <v/>
      </c>
      <c r="Y178" s="65" t="str">
        <f ca="1">IF(Y177&lt;COUNTIF(PRN!R$3:R$999998,Z$2),(Y177+1),"")</f>
        <v/>
      </c>
      <c r="Z178" s="66" t="str">
        <f ca="1">IFERROR(INDEX(PRN!$B$2:$F$1048576,(MATCH('PRN Analysis'!$U$2,PRN!$C$2:$C$1048576,0)+$T178-1),MATCH(Z$4,PRN!$B$2:$F$2,0)),"")</f>
        <v/>
      </c>
      <c r="AA178" s="66" t="str">
        <f ca="1">IFERROR(INDEX(PRN!$B$2:$F$1048576,(MATCH('PRN Analysis'!$U$2,PRN!$C$2:$C$1048576,0)+$T178-1),MATCH(AA$4,PRN!$B$2:$F$2,0)),"")</f>
        <v/>
      </c>
      <c r="AB178" s="66" t="str">
        <f ca="1">IFERROR(INDEX(PRN!$B$2:$F$1048576,(MATCH('PRN Analysis'!$U$2,PRN!$C$2:$C$1048576,0)+$T178-1),MATCH(AB$4,PRN!$B$2:$F$2,0)),"")</f>
        <v/>
      </c>
    </row>
    <row r="179" spans="5:28" ht="15.75" x14ac:dyDescent="0.25">
      <c r="E179" s="65" t="str">
        <f ca="1">IF(E178&lt;COUNTIF(PRN!C$3:C$999998,F$2),(E178+1),"")</f>
        <v/>
      </c>
      <c r="F179" s="66" t="str">
        <f ca="1">IFERROR(INDEX(PRN!$B$2:$F$1048576,(MATCH('PRN Analysis'!$F$2,PRN!$C$2:$C$1048576,0)+$E179-1),MATCH(F$4,PRN!$B$2:$F$2,0)),"")</f>
        <v/>
      </c>
      <c r="G179" s="66" t="str">
        <f ca="1">IFERROR(INDEX(PRN!$B$2:$F$1048576,(MATCH('PRN Analysis'!$F$2,PRN!$C$2:$C$1048576,0)+$E179-1),MATCH(G$4,PRN!$B$2:$F$2,0)),"")</f>
        <v/>
      </c>
      <c r="H179" s="67" t="str">
        <f ca="1">IFERROR(INDEX(PRN!$B$2:$F$1048576,(MATCH('PRN Analysis'!$F$2,PRN!$C$2:$C$1048576,0)+$E179-1),MATCH(H$4,PRN!$B$2:$F$2,0)),"")</f>
        <v/>
      </c>
      <c r="J179" s="65" t="str">
        <f ca="1">IF(J178&lt;COUNTIF(PRN!C$3:C$999998,K$2),(J178+1),"")</f>
        <v/>
      </c>
      <c r="K179" s="66" t="str">
        <f ca="1">IFERROR(INDEX(PRN!$B$2:$F$1048576,(MATCH('PRN Analysis'!$K$2,PRN!$C$2:$C$1048576,0)+$J179-1),MATCH(K$4,PRN!$B$2:$F$2,0)),"")</f>
        <v/>
      </c>
      <c r="L179" s="66" t="str">
        <f ca="1">IFERROR(INDEX(PRN!$B$2:$F$1048576,(MATCH('PRN Analysis'!$K$2,PRN!$C$2:$C$1048576,0)+$J179-1),MATCH(L$4,PRN!$B$2:$F$2,0)),"")</f>
        <v/>
      </c>
      <c r="M179" s="67" t="str">
        <f ca="1">IFERROR(INDEX(PRN!$B$2:$F$1048576,(MATCH('PRN Analysis'!$K$2,PRN!$C$2:$C$1048576,0)+$J179-1),MATCH(M$4,PRN!$B$2:$F$2,0)),"")</f>
        <v/>
      </c>
      <c r="O179" s="65" t="str">
        <f ca="1">IF(O178&lt;COUNTIF(PRN!C$3:C$999998,P$2),(O178+1),"")</f>
        <v/>
      </c>
      <c r="P179" s="66" t="str">
        <f ca="1">IFERROR(INDEX(PRN!$B$2:$F$1048576,(MATCH('PRN Analysis'!$P$2,PRN!$C$2:$C$1048576,0)+$O179-1),MATCH(P$4,PRN!$B$2:$F$2,0)),"")</f>
        <v/>
      </c>
      <c r="Q179" s="66" t="str">
        <f ca="1">IFERROR(INDEX(PRN!$B$2:$F$1048576,(MATCH('PRN Analysis'!$P$2,PRN!$C$2:$C$1048576,0)+$O179-1),MATCH(Q$4,PRN!$B$2:$F$2,0)),"")</f>
        <v/>
      </c>
      <c r="R179" s="67" t="str">
        <f ca="1">IFERROR(INDEX(PRN!$B$2:$F$1048576,(MATCH('PRN Analysis'!$P$2,PRN!$C$2:$C$1048576,0)+$O179-1),MATCH(R$4,PRN!$B$2:$F$2,0)),"")</f>
        <v/>
      </c>
      <c r="T179" s="65" t="str">
        <f ca="1">IF(T178&lt;COUNTIF(PRN!M$3:M$999998,U$2),(T178+1),"")</f>
        <v/>
      </c>
      <c r="U179" s="66" t="str">
        <f ca="1">IFERROR(INDEX(PRN!$B$2:$F$1048576,(MATCH('PRN Analysis'!$U$2,PRN!$C$2:$C$1048576,0)+$T179-1),MATCH(U$4,PRN!$B$2:$F$2,0)),"")</f>
        <v/>
      </c>
      <c r="V179" s="66" t="str">
        <f ca="1">IFERROR(INDEX(PRN!$B$2:$F$1048576,(MATCH('PRN Analysis'!$U$2,PRN!$C$2:$C$1048576,0)+$T179-1),MATCH(V$4,PRN!$B$2:$F$2,0)),"")</f>
        <v/>
      </c>
      <c r="W179" s="66" t="str">
        <f ca="1">IFERROR(INDEX(PRN!$B$2:$F$1048576,(MATCH('PRN Analysis'!$U$2,PRN!$C$2:$C$1048576,0)+$T179-1),MATCH(W$4,PRN!$B$2:$F$2,0)),"")</f>
        <v/>
      </c>
      <c r="Y179" s="65" t="str">
        <f ca="1">IF(Y178&lt;COUNTIF(PRN!R$3:R$999998,Z$2),(Y178+1),"")</f>
        <v/>
      </c>
      <c r="Z179" s="66" t="str">
        <f ca="1">IFERROR(INDEX(PRN!$B$2:$F$1048576,(MATCH('PRN Analysis'!$U$2,PRN!$C$2:$C$1048576,0)+$T179-1),MATCH(Z$4,PRN!$B$2:$F$2,0)),"")</f>
        <v/>
      </c>
      <c r="AA179" s="66" t="str">
        <f ca="1">IFERROR(INDEX(PRN!$B$2:$F$1048576,(MATCH('PRN Analysis'!$U$2,PRN!$C$2:$C$1048576,0)+$T179-1),MATCH(AA$4,PRN!$B$2:$F$2,0)),"")</f>
        <v/>
      </c>
      <c r="AB179" s="66" t="str">
        <f ca="1">IFERROR(INDEX(PRN!$B$2:$F$1048576,(MATCH('PRN Analysis'!$U$2,PRN!$C$2:$C$1048576,0)+$T179-1),MATCH(AB$4,PRN!$B$2:$F$2,0)),"")</f>
        <v/>
      </c>
    </row>
    <row r="180" spans="5:28" ht="15.75" x14ac:dyDescent="0.25">
      <c r="E180" s="65" t="str">
        <f ca="1">IF(E179&lt;COUNTIF(PRN!C$3:C$999998,F$2),(E179+1),"")</f>
        <v/>
      </c>
      <c r="F180" s="66" t="str">
        <f ca="1">IFERROR(INDEX(PRN!$B$2:$F$1048576,(MATCH('PRN Analysis'!$F$2,PRN!$C$2:$C$1048576,0)+$E180-1),MATCH(F$4,PRN!$B$2:$F$2,0)),"")</f>
        <v/>
      </c>
      <c r="G180" s="66" t="str">
        <f ca="1">IFERROR(INDEX(PRN!$B$2:$F$1048576,(MATCH('PRN Analysis'!$F$2,PRN!$C$2:$C$1048576,0)+$E180-1),MATCH(G$4,PRN!$B$2:$F$2,0)),"")</f>
        <v/>
      </c>
      <c r="H180" s="67" t="str">
        <f ca="1">IFERROR(INDEX(PRN!$B$2:$F$1048576,(MATCH('PRN Analysis'!$F$2,PRN!$C$2:$C$1048576,0)+$E180-1),MATCH(H$4,PRN!$B$2:$F$2,0)),"")</f>
        <v/>
      </c>
      <c r="J180" s="65" t="str">
        <f ca="1">IF(J179&lt;COUNTIF(PRN!C$3:C$999998,K$2),(J179+1),"")</f>
        <v/>
      </c>
      <c r="K180" s="66" t="str">
        <f ca="1">IFERROR(INDEX(PRN!$B$2:$F$1048576,(MATCH('PRN Analysis'!$K$2,PRN!$C$2:$C$1048576,0)+$J180-1),MATCH(K$4,PRN!$B$2:$F$2,0)),"")</f>
        <v/>
      </c>
      <c r="L180" s="66" t="str">
        <f ca="1">IFERROR(INDEX(PRN!$B$2:$F$1048576,(MATCH('PRN Analysis'!$K$2,PRN!$C$2:$C$1048576,0)+$J180-1),MATCH(L$4,PRN!$B$2:$F$2,0)),"")</f>
        <v/>
      </c>
      <c r="M180" s="67" t="str">
        <f ca="1">IFERROR(INDEX(PRN!$B$2:$F$1048576,(MATCH('PRN Analysis'!$K$2,PRN!$C$2:$C$1048576,0)+$J180-1),MATCH(M$4,PRN!$B$2:$F$2,0)),"")</f>
        <v/>
      </c>
      <c r="O180" s="65" t="str">
        <f ca="1">IF(O179&lt;COUNTIF(PRN!C$3:C$999998,P$2),(O179+1),"")</f>
        <v/>
      </c>
      <c r="P180" s="66" t="str">
        <f ca="1">IFERROR(INDEX(PRN!$B$2:$F$1048576,(MATCH('PRN Analysis'!$P$2,PRN!$C$2:$C$1048576,0)+$O180-1),MATCH(P$4,PRN!$B$2:$F$2,0)),"")</f>
        <v/>
      </c>
      <c r="Q180" s="66" t="str">
        <f ca="1">IFERROR(INDEX(PRN!$B$2:$F$1048576,(MATCH('PRN Analysis'!$P$2,PRN!$C$2:$C$1048576,0)+$O180-1),MATCH(Q$4,PRN!$B$2:$F$2,0)),"")</f>
        <v/>
      </c>
      <c r="R180" s="67" t="str">
        <f ca="1">IFERROR(INDEX(PRN!$B$2:$F$1048576,(MATCH('PRN Analysis'!$P$2,PRN!$C$2:$C$1048576,0)+$O180-1),MATCH(R$4,PRN!$B$2:$F$2,0)),"")</f>
        <v/>
      </c>
      <c r="T180" s="65" t="str">
        <f ca="1">IF(T179&lt;COUNTIF(PRN!M$3:M$999998,U$2),(T179+1),"")</f>
        <v/>
      </c>
      <c r="U180" s="66" t="str">
        <f ca="1">IFERROR(INDEX(PRN!$B$2:$F$1048576,(MATCH('PRN Analysis'!$U$2,PRN!$C$2:$C$1048576,0)+$T180-1),MATCH(U$4,PRN!$B$2:$F$2,0)),"")</f>
        <v/>
      </c>
      <c r="V180" s="66" t="str">
        <f ca="1">IFERROR(INDEX(PRN!$B$2:$F$1048576,(MATCH('PRN Analysis'!$U$2,PRN!$C$2:$C$1048576,0)+$T180-1),MATCH(V$4,PRN!$B$2:$F$2,0)),"")</f>
        <v/>
      </c>
      <c r="W180" s="66" t="str">
        <f ca="1">IFERROR(INDEX(PRN!$B$2:$F$1048576,(MATCH('PRN Analysis'!$U$2,PRN!$C$2:$C$1048576,0)+$T180-1),MATCH(W$4,PRN!$B$2:$F$2,0)),"")</f>
        <v/>
      </c>
      <c r="Y180" s="65" t="str">
        <f ca="1">IF(Y179&lt;COUNTIF(PRN!R$3:R$999998,Z$2),(Y179+1),"")</f>
        <v/>
      </c>
      <c r="Z180" s="66" t="str">
        <f ca="1">IFERROR(INDEX(PRN!$B$2:$F$1048576,(MATCH('PRN Analysis'!$U$2,PRN!$C$2:$C$1048576,0)+$T180-1),MATCH(Z$4,PRN!$B$2:$F$2,0)),"")</f>
        <v/>
      </c>
      <c r="AA180" s="66" t="str">
        <f ca="1">IFERROR(INDEX(PRN!$B$2:$F$1048576,(MATCH('PRN Analysis'!$U$2,PRN!$C$2:$C$1048576,0)+$T180-1),MATCH(AA$4,PRN!$B$2:$F$2,0)),"")</f>
        <v/>
      </c>
      <c r="AB180" s="66" t="str">
        <f ca="1">IFERROR(INDEX(PRN!$B$2:$F$1048576,(MATCH('PRN Analysis'!$U$2,PRN!$C$2:$C$1048576,0)+$T180-1),MATCH(AB$4,PRN!$B$2:$F$2,0)),"")</f>
        <v/>
      </c>
    </row>
    <row r="181" spans="5:28" ht="15.75" x14ac:dyDescent="0.25">
      <c r="E181" s="65" t="str">
        <f ca="1">IF(E180&lt;COUNTIF(PRN!C$3:C$999998,F$2),(E180+1),"")</f>
        <v/>
      </c>
      <c r="F181" s="66" t="str">
        <f ca="1">IFERROR(INDEX(PRN!$B$2:$F$1048576,(MATCH('PRN Analysis'!$F$2,PRN!$C$2:$C$1048576,0)+$E181-1),MATCH(F$4,PRN!$B$2:$F$2,0)),"")</f>
        <v/>
      </c>
      <c r="G181" s="66" t="str">
        <f ca="1">IFERROR(INDEX(PRN!$B$2:$F$1048576,(MATCH('PRN Analysis'!$F$2,PRN!$C$2:$C$1048576,0)+$E181-1),MATCH(G$4,PRN!$B$2:$F$2,0)),"")</f>
        <v/>
      </c>
      <c r="H181" s="67" t="str">
        <f ca="1">IFERROR(INDEX(PRN!$B$2:$F$1048576,(MATCH('PRN Analysis'!$F$2,PRN!$C$2:$C$1048576,0)+$E181-1),MATCH(H$4,PRN!$B$2:$F$2,0)),"")</f>
        <v/>
      </c>
      <c r="J181" s="65" t="str">
        <f ca="1">IF(J180&lt;COUNTIF(PRN!C$3:C$999998,K$2),(J180+1),"")</f>
        <v/>
      </c>
      <c r="K181" s="66" t="str">
        <f ca="1">IFERROR(INDEX(PRN!$B$2:$F$1048576,(MATCH('PRN Analysis'!$K$2,PRN!$C$2:$C$1048576,0)+$J181-1),MATCH(K$4,PRN!$B$2:$F$2,0)),"")</f>
        <v/>
      </c>
      <c r="L181" s="66" t="str">
        <f ca="1">IFERROR(INDEX(PRN!$B$2:$F$1048576,(MATCH('PRN Analysis'!$K$2,PRN!$C$2:$C$1048576,0)+$J181-1),MATCH(L$4,PRN!$B$2:$F$2,0)),"")</f>
        <v/>
      </c>
      <c r="M181" s="67" t="str">
        <f ca="1">IFERROR(INDEX(PRN!$B$2:$F$1048576,(MATCH('PRN Analysis'!$K$2,PRN!$C$2:$C$1048576,0)+$J181-1),MATCH(M$4,PRN!$B$2:$F$2,0)),"")</f>
        <v/>
      </c>
      <c r="O181" s="65" t="str">
        <f ca="1">IF(O180&lt;COUNTIF(PRN!C$3:C$999998,P$2),(O180+1),"")</f>
        <v/>
      </c>
      <c r="P181" s="66" t="str">
        <f ca="1">IFERROR(INDEX(PRN!$B$2:$F$1048576,(MATCH('PRN Analysis'!$P$2,PRN!$C$2:$C$1048576,0)+$O181-1),MATCH(P$4,PRN!$B$2:$F$2,0)),"")</f>
        <v/>
      </c>
      <c r="Q181" s="66" t="str">
        <f ca="1">IFERROR(INDEX(PRN!$B$2:$F$1048576,(MATCH('PRN Analysis'!$P$2,PRN!$C$2:$C$1048576,0)+$O181-1),MATCH(Q$4,PRN!$B$2:$F$2,0)),"")</f>
        <v/>
      </c>
      <c r="R181" s="67" t="str">
        <f ca="1">IFERROR(INDEX(PRN!$B$2:$F$1048576,(MATCH('PRN Analysis'!$P$2,PRN!$C$2:$C$1048576,0)+$O181-1),MATCH(R$4,PRN!$B$2:$F$2,0)),"")</f>
        <v/>
      </c>
      <c r="T181" s="65" t="str">
        <f ca="1">IF(T180&lt;COUNTIF(PRN!M$3:M$999998,U$2),(T180+1),"")</f>
        <v/>
      </c>
      <c r="U181" s="66" t="str">
        <f ca="1">IFERROR(INDEX(PRN!$B$2:$F$1048576,(MATCH('PRN Analysis'!$U$2,PRN!$C$2:$C$1048576,0)+$T181-1),MATCH(U$4,PRN!$B$2:$F$2,0)),"")</f>
        <v/>
      </c>
      <c r="V181" s="66" t="str">
        <f ca="1">IFERROR(INDEX(PRN!$B$2:$F$1048576,(MATCH('PRN Analysis'!$U$2,PRN!$C$2:$C$1048576,0)+$T181-1),MATCH(V$4,PRN!$B$2:$F$2,0)),"")</f>
        <v/>
      </c>
      <c r="W181" s="66" t="str">
        <f ca="1">IFERROR(INDEX(PRN!$B$2:$F$1048576,(MATCH('PRN Analysis'!$U$2,PRN!$C$2:$C$1048576,0)+$T181-1),MATCH(W$4,PRN!$B$2:$F$2,0)),"")</f>
        <v/>
      </c>
      <c r="Y181" s="65" t="str">
        <f ca="1">IF(Y180&lt;COUNTIF(PRN!R$3:R$999998,Z$2),(Y180+1),"")</f>
        <v/>
      </c>
      <c r="Z181" s="66" t="str">
        <f ca="1">IFERROR(INDEX(PRN!$B$2:$F$1048576,(MATCH('PRN Analysis'!$U$2,PRN!$C$2:$C$1048576,0)+$T181-1),MATCH(Z$4,PRN!$B$2:$F$2,0)),"")</f>
        <v/>
      </c>
      <c r="AA181" s="66" t="str">
        <f ca="1">IFERROR(INDEX(PRN!$B$2:$F$1048576,(MATCH('PRN Analysis'!$U$2,PRN!$C$2:$C$1048576,0)+$T181-1),MATCH(AA$4,PRN!$B$2:$F$2,0)),"")</f>
        <v/>
      </c>
      <c r="AB181" s="66" t="str">
        <f ca="1">IFERROR(INDEX(PRN!$B$2:$F$1048576,(MATCH('PRN Analysis'!$U$2,PRN!$C$2:$C$1048576,0)+$T181-1),MATCH(AB$4,PRN!$B$2:$F$2,0)),"")</f>
        <v/>
      </c>
    </row>
    <row r="182" spans="5:28" ht="15.75" x14ac:dyDescent="0.25">
      <c r="E182" s="65" t="str">
        <f ca="1">IF(E181&lt;COUNTIF(PRN!C$3:C$999998,F$2),(E181+1),"")</f>
        <v/>
      </c>
      <c r="F182" s="66" t="str">
        <f ca="1">IFERROR(INDEX(PRN!$B$2:$F$1048576,(MATCH('PRN Analysis'!$F$2,PRN!$C$2:$C$1048576,0)+$E182-1),MATCH(F$4,PRN!$B$2:$F$2,0)),"")</f>
        <v/>
      </c>
      <c r="G182" s="66" t="str">
        <f ca="1">IFERROR(INDEX(PRN!$B$2:$F$1048576,(MATCH('PRN Analysis'!$F$2,PRN!$C$2:$C$1048576,0)+$E182-1),MATCH(G$4,PRN!$B$2:$F$2,0)),"")</f>
        <v/>
      </c>
      <c r="H182" s="67" t="str">
        <f ca="1">IFERROR(INDEX(PRN!$B$2:$F$1048576,(MATCH('PRN Analysis'!$F$2,PRN!$C$2:$C$1048576,0)+$E182-1),MATCH(H$4,PRN!$B$2:$F$2,0)),"")</f>
        <v/>
      </c>
      <c r="J182" s="65" t="str">
        <f ca="1">IF(J181&lt;COUNTIF(PRN!C$3:C$999998,K$2),(J181+1),"")</f>
        <v/>
      </c>
      <c r="K182" s="66" t="str">
        <f ca="1">IFERROR(INDEX(PRN!$B$2:$F$1048576,(MATCH('PRN Analysis'!$K$2,PRN!$C$2:$C$1048576,0)+$J182-1),MATCH(K$4,PRN!$B$2:$F$2,0)),"")</f>
        <v/>
      </c>
      <c r="L182" s="66" t="str">
        <f ca="1">IFERROR(INDEX(PRN!$B$2:$F$1048576,(MATCH('PRN Analysis'!$K$2,PRN!$C$2:$C$1048576,0)+$J182-1),MATCH(L$4,PRN!$B$2:$F$2,0)),"")</f>
        <v/>
      </c>
      <c r="M182" s="67" t="str">
        <f ca="1">IFERROR(INDEX(PRN!$B$2:$F$1048576,(MATCH('PRN Analysis'!$K$2,PRN!$C$2:$C$1048576,0)+$J182-1),MATCH(M$4,PRN!$B$2:$F$2,0)),"")</f>
        <v/>
      </c>
      <c r="O182" s="65" t="str">
        <f ca="1">IF(O181&lt;COUNTIF(PRN!C$3:C$999998,P$2),(O181+1),"")</f>
        <v/>
      </c>
      <c r="P182" s="66" t="str">
        <f ca="1">IFERROR(INDEX(PRN!$B$2:$F$1048576,(MATCH('PRN Analysis'!$P$2,PRN!$C$2:$C$1048576,0)+$O182-1),MATCH(P$4,PRN!$B$2:$F$2,0)),"")</f>
        <v/>
      </c>
      <c r="Q182" s="66" t="str">
        <f ca="1">IFERROR(INDEX(PRN!$B$2:$F$1048576,(MATCH('PRN Analysis'!$P$2,PRN!$C$2:$C$1048576,0)+$O182-1),MATCH(Q$4,PRN!$B$2:$F$2,0)),"")</f>
        <v/>
      </c>
      <c r="R182" s="67" t="str">
        <f ca="1">IFERROR(INDEX(PRN!$B$2:$F$1048576,(MATCH('PRN Analysis'!$P$2,PRN!$C$2:$C$1048576,0)+$O182-1),MATCH(R$4,PRN!$B$2:$F$2,0)),"")</f>
        <v/>
      </c>
      <c r="T182" s="65" t="str">
        <f ca="1">IF(T181&lt;COUNTIF(PRN!M$3:M$999998,U$2),(T181+1),"")</f>
        <v/>
      </c>
      <c r="U182" s="66" t="str">
        <f ca="1">IFERROR(INDEX(PRN!$B$2:$F$1048576,(MATCH('PRN Analysis'!$U$2,PRN!$C$2:$C$1048576,0)+$T182-1),MATCH(U$4,PRN!$B$2:$F$2,0)),"")</f>
        <v/>
      </c>
      <c r="V182" s="66" t="str">
        <f ca="1">IFERROR(INDEX(PRN!$B$2:$F$1048576,(MATCH('PRN Analysis'!$U$2,PRN!$C$2:$C$1048576,0)+$T182-1),MATCH(V$4,PRN!$B$2:$F$2,0)),"")</f>
        <v/>
      </c>
      <c r="W182" s="66" t="str">
        <f ca="1">IFERROR(INDEX(PRN!$B$2:$F$1048576,(MATCH('PRN Analysis'!$U$2,PRN!$C$2:$C$1048576,0)+$T182-1),MATCH(W$4,PRN!$B$2:$F$2,0)),"")</f>
        <v/>
      </c>
      <c r="Y182" s="65" t="str">
        <f ca="1">IF(Y181&lt;COUNTIF(PRN!R$3:R$999998,Z$2),(Y181+1),"")</f>
        <v/>
      </c>
      <c r="Z182" s="66" t="str">
        <f ca="1">IFERROR(INDEX(PRN!$B$2:$F$1048576,(MATCH('PRN Analysis'!$U$2,PRN!$C$2:$C$1048576,0)+$T182-1),MATCH(Z$4,PRN!$B$2:$F$2,0)),"")</f>
        <v/>
      </c>
      <c r="AA182" s="66" t="str">
        <f ca="1">IFERROR(INDEX(PRN!$B$2:$F$1048576,(MATCH('PRN Analysis'!$U$2,PRN!$C$2:$C$1048576,0)+$T182-1),MATCH(AA$4,PRN!$B$2:$F$2,0)),"")</f>
        <v/>
      </c>
      <c r="AB182" s="66" t="str">
        <f ca="1">IFERROR(INDEX(PRN!$B$2:$F$1048576,(MATCH('PRN Analysis'!$U$2,PRN!$C$2:$C$1048576,0)+$T182-1),MATCH(AB$4,PRN!$B$2:$F$2,0)),"")</f>
        <v/>
      </c>
    </row>
    <row r="183" spans="5:28" ht="15.75" x14ac:dyDescent="0.25">
      <c r="E183" s="65" t="str">
        <f ca="1">IF(E182&lt;COUNTIF(PRN!C$3:C$999998,F$2),(E182+1),"")</f>
        <v/>
      </c>
      <c r="F183" s="66" t="str">
        <f ca="1">IFERROR(INDEX(PRN!$B$2:$F$1048576,(MATCH('PRN Analysis'!$F$2,PRN!$C$2:$C$1048576,0)+$E183-1),MATCH(F$4,PRN!$B$2:$F$2,0)),"")</f>
        <v/>
      </c>
      <c r="G183" s="66" t="str">
        <f ca="1">IFERROR(INDEX(PRN!$B$2:$F$1048576,(MATCH('PRN Analysis'!$F$2,PRN!$C$2:$C$1048576,0)+$E183-1),MATCH(G$4,PRN!$B$2:$F$2,0)),"")</f>
        <v/>
      </c>
      <c r="H183" s="67" t="str">
        <f ca="1">IFERROR(INDEX(PRN!$B$2:$F$1048576,(MATCH('PRN Analysis'!$F$2,PRN!$C$2:$C$1048576,0)+$E183-1),MATCH(H$4,PRN!$B$2:$F$2,0)),"")</f>
        <v/>
      </c>
      <c r="J183" s="65" t="str">
        <f ca="1">IF(J182&lt;COUNTIF(PRN!C$3:C$999998,K$2),(J182+1),"")</f>
        <v/>
      </c>
      <c r="K183" s="66" t="str">
        <f ca="1">IFERROR(INDEX(PRN!$B$2:$F$1048576,(MATCH('PRN Analysis'!$K$2,PRN!$C$2:$C$1048576,0)+$J183-1),MATCH(K$4,PRN!$B$2:$F$2,0)),"")</f>
        <v/>
      </c>
      <c r="L183" s="66" t="str">
        <f ca="1">IFERROR(INDEX(PRN!$B$2:$F$1048576,(MATCH('PRN Analysis'!$K$2,PRN!$C$2:$C$1048576,0)+$J183-1),MATCH(L$4,PRN!$B$2:$F$2,0)),"")</f>
        <v/>
      </c>
      <c r="M183" s="67" t="str">
        <f ca="1">IFERROR(INDEX(PRN!$B$2:$F$1048576,(MATCH('PRN Analysis'!$K$2,PRN!$C$2:$C$1048576,0)+$J183-1),MATCH(M$4,PRN!$B$2:$F$2,0)),"")</f>
        <v/>
      </c>
      <c r="O183" s="65" t="str">
        <f ca="1">IF(O182&lt;COUNTIF(PRN!C$3:C$999998,P$2),(O182+1),"")</f>
        <v/>
      </c>
      <c r="P183" s="66" t="str">
        <f ca="1">IFERROR(INDEX(PRN!$B$2:$F$1048576,(MATCH('PRN Analysis'!$P$2,PRN!$C$2:$C$1048576,0)+$O183-1),MATCH(P$4,PRN!$B$2:$F$2,0)),"")</f>
        <v/>
      </c>
      <c r="Q183" s="66" t="str">
        <f ca="1">IFERROR(INDEX(PRN!$B$2:$F$1048576,(MATCH('PRN Analysis'!$P$2,PRN!$C$2:$C$1048576,0)+$O183-1),MATCH(Q$4,PRN!$B$2:$F$2,0)),"")</f>
        <v/>
      </c>
      <c r="R183" s="67" t="str">
        <f ca="1">IFERROR(INDEX(PRN!$B$2:$F$1048576,(MATCH('PRN Analysis'!$P$2,PRN!$C$2:$C$1048576,0)+$O183-1),MATCH(R$4,PRN!$B$2:$F$2,0)),"")</f>
        <v/>
      </c>
      <c r="T183" s="65" t="str">
        <f ca="1">IF(T182&lt;COUNTIF(PRN!M$3:M$999998,U$2),(T182+1),"")</f>
        <v/>
      </c>
      <c r="U183" s="66" t="str">
        <f ca="1">IFERROR(INDEX(PRN!$B$2:$F$1048576,(MATCH('PRN Analysis'!$U$2,PRN!$C$2:$C$1048576,0)+$T183-1),MATCH(U$4,PRN!$B$2:$F$2,0)),"")</f>
        <v/>
      </c>
      <c r="V183" s="66" t="str">
        <f ca="1">IFERROR(INDEX(PRN!$B$2:$F$1048576,(MATCH('PRN Analysis'!$U$2,PRN!$C$2:$C$1048576,0)+$T183-1),MATCH(V$4,PRN!$B$2:$F$2,0)),"")</f>
        <v/>
      </c>
      <c r="W183" s="66" t="str">
        <f ca="1">IFERROR(INDEX(PRN!$B$2:$F$1048576,(MATCH('PRN Analysis'!$U$2,PRN!$C$2:$C$1048576,0)+$T183-1),MATCH(W$4,PRN!$B$2:$F$2,0)),"")</f>
        <v/>
      </c>
      <c r="Y183" s="65" t="str">
        <f ca="1">IF(Y182&lt;COUNTIF(PRN!R$3:R$999998,Z$2),(Y182+1),"")</f>
        <v/>
      </c>
      <c r="Z183" s="66" t="str">
        <f ca="1">IFERROR(INDEX(PRN!$B$2:$F$1048576,(MATCH('PRN Analysis'!$U$2,PRN!$C$2:$C$1048576,0)+$T183-1),MATCH(Z$4,PRN!$B$2:$F$2,0)),"")</f>
        <v/>
      </c>
      <c r="AA183" s="66" t="str">
        <f ca="1">IFERROR(INDEX(PRN!$B$2:$F$1048576,(MATCH('PRN Analysis'!$U$2,PRN!$C$2:$C$1048576,0)+$T183-1),MATCH(AA$4,PRN!$B$2:$F$2,0)),"")</f>
        <v/>
      </c>
      <c r="AB183" s="66" t="str">
        <f ca="1">IFERROR(INDEX(PRN!$B$2:$F$1048576,(MATCH('PRN Analysis'!$U$2,PRN!$C$2:$C$1048576,0)+$T183-1),MATCH(AB$4,PRN!$B$2:$F$2,0)),"")</f>
        <v/>
      </c>
    </row>
    <row r="184" spans="5:28" ht="15.75" x14ac:dyDescent="0.25">
      <c r="E184" s="65" t="str">
        <f ca="1">IF(E183&lt;COUNTIF(PRN!C$3:C$999998,F$2),(E183+1),"")</f>
        <v/>
      </c>
      <c r="F184" s="66" t="str">
        <f ca="1">IFERROR(INDEX(PRN!$B$2:$F$1048576,(MATCH('PRN Analysis'!$F$2,PRN!$C$2:$C$1048576,0)+$E184-1),MATCH(F$4,PRN!$B$2:$F$2,0)),"")</f>
        <v/>
      </c>
      <c r="G184" s="66" t="str">
        <f ca="1">IFERROR(INDEX(PRN!$B$2:$F$1048576,(MATCH('PRN Analysis'!$F$2,PRN!$C$2:$C$1048576,0)+$E184-1),MATCH(G$4,PRN!$B$2:$F$2,0)),"")</f>
        <v/>
      </c>
      <c r="H184" s="67" t="str">
        <f ca="1">IFERROR(INDEX(PRN!$B$2:$F$1048576,(MATCH('PRN Analysis'!$F$2,PRN!$C$2:$C$1048576,0)+$E184-1),MATCH(H$4,PRN!$B$2:$F$2,0)),"")</f>
        <v/>
      </c>
      <c r="J184" s="65" t="str">
        <f ca="1">IF(J183&lt;COUNTIF(PRN!C$3:C$999998,K$2),(J183+1),"")</f>
        <v/>
      </c>
      <c r="K184" s="66" t="str">
        <f ca="1">IFERROR(INDEX(PRN!$B$2:$F$1048576,(MATCH('PRN Analysis'!$K$2,PRN!$C$2:$C$1048576,0)+$J184-1),MATCH(K$4,PRN!$B$2:$F$2,0)),"")</f>
        <v/>
      </c>
      <c r="L184" s="66" t="str">
        <f ca="1">IFERROR(INDEX(PRN!$B$2:$F$1048576,(MATCH('PRN Analysis'!$K$2,PRN!$C$2:$C$1048576,0)+$J184-1),MATCH(L$4,PRN!$B$2:$F$2,0)),"")</f>
        <v/>
      </c>
      <c r="M184" s="67" t="str">
        <f ca="1">IFERROR(INDEX(PRN!$B$2:$F$1048576,(MATCH('PRN Analysis'!$K$2,PRN!$C$2:$C$1048576,0)+$J184-1),MATCH(M$4,PRN!$B$2:$F$2,0)),"")</f>
        <v/>
      </c>
      <c r="O184" s="65" t="str">
        <f ca="1">IF(O183&lt;COUNTIF(PRN!C$3:C$999998,P$2),(O183+1),"")</f>
        <v/>
      </c>
      <c r="P184" s="66" t="str">
        <f ca="1">IFERROR(INDEX(PRN!$B$2:$F$1048576,(MATCH('PRN Analysis'!$P$2,PRN!$C$2:$C$1048576,0)+$O184-1),MATCH(P$4,PRN!$B$2:$F$2,0)),"")</f>
        <v/>
      </c>
      <c r="Q184" s="66" t="str">
        <f ca="1">IFERROR(INDEX(PRN!$B$2:$F$1048576,(MATCH('PRN Analysis'!$P$2,PRN!$C$2:$C$1048576,0)+$O184-1),MATCH(Q$4,PRN!$B$2:$F$2,0)),"")</f>
        <v/>
      </c>
      <c r="R184" s="67" t="str">
        <f ca="1">IFERROR(INDEX(PRN!$B$2:$F$1048576,(MATCH('PRN Analysis'!$P$2,PRN!$C$2:$C$1048576,0)+$O184-1),MATCH(R$4,PRN!$B$2:$F$2,0)),"")</f>
        <v/>
      </c>
      <c r="T184" s="65" t="str">
        <f ca="1">IF(T183&lt;COUNTIF(PRN!M$3:M$999998,U$2),(T183+1),"")</f>
        <v/>
      </c>
      <c r="U184" s="66" t="str">
        <f ca="1">IFERROR(INDEX(PRN!$B$2:$F$1048576,(MATCH('PRN Analysis'!$U$2,PRN!$C$2:$C$1048576,0)+$T184-1),MATCH(U$4,PRN!$B$2:$F$2,0)),"")</f>
        <v/>
      </c>
      <c r="V184" s="66" t="str">
        <f ca="1">IFERROR(INDEX(PRN!$B$2:$F$1048576,(MATCH('PRN Analysis'!$U$2,PRN!$C$2:$C$1048576,0)+$T184-1),MATCH(V$4,PRN!$B$2:$F$2,0)),"")</f>
        <v/>
      </c>
      <c r="W184" s="66" t="str">
        <f ca="1">IFERROR(INDEX(PRN!$B$2:$F$1048576,(MATCH('PRN Analysis'!$U$2,PRN!$C$2:$C$1048576,0)+$T184-1),MATCH(W$4,PRN!$B$2:$F$2,0)),"")</f>
        <v/>
      </c>
      <c r="Y184" s="65" t="str">
        <f ca="1">IF(Y183&lt;COUNTIF(PRN!R$3:R$999998,Z$2),(Y183+1),"")</f>
        <v/>
      </c>
      <c r="Z184" s="66" t="str">
        <f ca="1">IFERROR(INDEX(PRN!$B$2:$F$1048576,(MATCH('PRN Analysis'!$U$2,PRN!$C$2:$C$1048576,0)+$T184-1),MATCH(Z$4,PRN!$B$2:$F$2,0)),"")</f>
        <v/>
      </c>
      <c r="AA184" s="66" t="str">
        <f ca="1">IFERROR(INDEX(PRN!$B$2:$F$1048576,(MATCH('PRN Analysis'!$U$2,PRN!$C$2:$C$1048576,0)+$T184-1),MATCH(AA$4,PRN!$B$2:$F$2,0)),"")</f>
        <v/>
      </c>
      <c r="AB184" s="66" t="str">
        <f ca="1">IFERROR(INDEX(PRN!$B$2:$F$1048576,(MATCH('PRN Analysis'!$U$2,PRN!$C$2:$C$1048576,0)+$T184-1),MATCH(AB$4,PRN!$B$2:$F$2,0)),"")</f>
        <v/>
      </c>
    </row>
    <row r="185" spans="5:28" ht="15.75" x14ac:dyDescent="0.25">
      <c r="E185" s="65" t="str">
        <f ca="1">IF(E184&lt;COUNTIF(PRN!C$3:C$999998,F$2),(E184+1),"")</f>
        <v/>
      </c>
      <c r="F185" s="66" t="str">
        <f ca="1">IFERROR(INDEX(PRN!$B$2:$F$1048576,(MATCH('PRN Analysis'!$F$2,PRN!$C$2:$C$1048576,0)+$E185-1),MATCH(F$4,PRN!$B$2:$F$2,0)),"")</f>
        <v/>
      </c>
      <c r="G185" s="66" t="str">
        <f ca="1">IFERROR(INDEX(PRN!$B$2:$F$1048576,(MATCH('PRN Analysis'!$F$2,PRN!$C$2:$C$1048576,0)+$E185-1),MATCH(G$4,PRN!$B$2:$F$2,0)),"")</f>
        <v/>
      </c>
      <c r="H185" s="67" t="str">
        <f ca="1">IFERROR(INDEX(PRN!$B$2:$F$1048576,(MATCH('PRN Analysis'!$F$2,PRN!$C$2:$C$1048576,0)+$E185-1),MATCH(H$4,PRN!$B$2:$F$2,0)),"")</f>
        <v/>
      </c>
      <c r="J185" s="65" t="str">
        <f ca="1">IF(J184&lt;COUNTIF(PRN!C$3:C$999998,K$2),(J184+1),"")</f>
        <v/>
      </c>
      <c r="K185" s="66" t="str">
        <f ca="1">IFERROR(INDEX(PRN!$B$2:$F$1048576,(MATCH('PRN Analysis'!$K$2,PRN!$C$2:$C$1048576,0)+$J185-1),MATCH(K$4,PRN!$B$2:$F$2,0)),"")</f>
        <v/>
      </c>
      <c r="L185" s="66" t="str">
        <f ca="1">IFERROR(INDEX(PRN!$B$2:$F$1048576,(MATCH('PRN Analysis'!$K$2,PRN!$C$2:$C$1048576,0)+$J185-1),MATCH(L$4,PRN!$B$2:$F$2,0)),"")</f>
        <v/>
      </c>
      <c r="M185" s="67" t="str">
        <f ca="1">IFERROR(INDEX(PRN!$B$2:$F$1048576,(MATCH('PRN Analysis'!$K$2,PRN!$C$2:$C$1048576,0)+$J185-1),MATCH(M$4,PRN!$B$2:$F$2,0)),"")</f>
        <v/>
      </c>
      <c r="O185" s="65" t="str">
        <f ca="1">IF(O184&lt;COUNTIF(PRN!C$3:C$999998,P$2),(O184+1),"")</f>
        <v/>
      </c>
      <c r="P185" s="66" t="str">
        <f ca="1">IFERROR(INDEX(PRN!$B$2:$F$1048576,(MATCH('PRN Analysis'!$P$2,PRN!$C$2:$C$1048576,0)+$O185-1),MATCH(P$4,PRN!$B$2:$F$2,0)),"")</f>
        <v/>
      </c>
      <c r="Q185" s="66" t="str">
        <f ca="1">IFERROR(INDEX(PRN!$B$2:$F$1048576,(MATCH('PRN Analysis'!$P$2,PRN!$C$2:$C$1048576,0)+$O185-1),MATCH(Q$4,PRN!$B$2:$F$2,0)),"")</f>
        <v/>
      </c>
      <c r="R185" s="67" t="str">
        <f ca="1">IFERROR(INDEX(PRN!$B$2:$F$1048576,(MATCH('PRN Analysis'!$P$2,PRN!$C$2:$C$1048576,0)+$O185-1),MATCH(R$4,PRN!$B$2:$F$2,0)),"")</f>
        <v/>
      </c>
      <c r="T185" s="65" t="str">
        <f ca="1">IF(T184&lt;COUNTIF(PRN!M$3:M$999998,U$2),(T184+1),"")</f>
        <v/>
      </c>
      <c r="U185" s="66" t="str">
        <f ca="1">IFERROR(INDEX(PRN!$B$2:$F$1048576,(MATCH('PRN Analysis'!$U$2,PRN!$C$2:$C$1048576,0)+$T185-1),MATCH(U$4,PRN!$B$2:$F$2,0)),"")</f>
        <v/>
      </c>
      <c r="V185" s="66" t="str">
        <f ca="1">IFERROR(INDEX(PRN!$B$2:$F$1048576,(MATCH('PRN Analysis'!$U$2,PRN!$C$2:$C$1048576,0)+$T185-1),MATCH(V$4,PRN!$B$2:$F$2,0)),"")</f>
        <v/>
      </c>
      <c r="W185" s="66" t="str">
        <f ca="1">IFERROR(INDEX(PRN!$B$2:$F$1048576,(MATCH('PRN Analysis'!$U$2,PRN!$C$2:$C$1048576,0)+$T185-1),MATCH(W$4,PRN!$B$2:$F$2,0)),"")</f>
        <v/>
      </c>
      <c r="Y185" s="65" t="str">
        <f ca="1">IF(Y184&lt;COUNTIF(PRN!R$3:R$999998,Z$2),(Y184+1),"")</f>
        <v/>
      </c>
      <c r="Z185" s="66" t="str">
        <f ca="1">IFERROR(INDEX(PRN!$B$2:$F$1048576,(MATCH('PRN Analysis'!$U$2,PRN!$C$2:$C$1048576,0)+$T185-1),MATCH(Z$4,PRN!$B$2:$F$2,0)),"")</f>
        <v/>
      </c>
      <c r="AA185" s="66" t="str">
        <f ca="1">IFERROR(INDEX(PRN!$B$2:$F$1048576,(MATCH('PRN Analysis'!$U$2,PRN!$C$2:$C$1048576,0)+$T185-1),MATCH(AA$4,PRN!$B$2:$F$2,0)),"")</f>
        <v/>
      </c>
      <c r="AB185" s="66" t="str">
        <f ca="1">IFERROR(INDEX(PRN!$B$2:$F$1048576,(MATCH('PRN Analysis'!$U$2,PRN!$C$2:$C$1048576,0)+$T185-1),MATCH(AB$4,PRN!$B$2:$F$2,0)),"")</f>
        <v/>
      </c>
    </row>
    <row r="186" spans="5:28" ht="15.75" x14ac:dyDescent="0.25">
      <c r="E186" s="65" t="str">
        <f ca="1">IF(E185&lt;COUNTIF(PRN!C$3:C$999998,F$2),(E185+1),"")</f>
        <v/>
      </c>
      <c r="F186" s="66" t="str">
        <f ca="1">IFERROR(INDEX(PRN!$B$2:$F$1048576,(MATCH('PRN Analysis'!$F$2,PRN!$C$2:$C$1048576,0)+$E186-1),MATCH(F$4,PRN!$B$2:$F$2,0)),"")</f>
        <v/>
      </c>
      <c r="G186" s="66" t="str">
        <f ca="1">IFERROR(INDEX(PRN!$B$2:$F$1048576,(MATCH('PRN Analysis'!$F$2,PRN!$C$2:$C$1048576,0)+$E186-1),MATCH(G$4,PRN!$B$2:$F$2,0)),"")</f>
        <v/>
      </c>
      <c r="H186" s="67" t="str">
        <f ca="1">IFERROR(INDEX(PRN!$B$2:$F$1048576,(MATCH('PRN Analysis'!$F$2,PRN!$C$2:$C$1048576,0)+$E186-1),MATCH(H$4,PRN!$B$2:$F$2,0)),"")</f>
        <v/>
      </c>
      <c r="J186" s="65" t="str">
        <f ca="1">IF(J185&lt;COUNTIF(PRN!C$3:C$999998,K$2),(J185+1),"")</f>
        <v/>
      </c>
      <c r="K186" s="66" t="str">
        <f ca="1">IFERROR(INDEX(PRN!$B$2:$F$1048576,(MATCH('PRN Analysis'!$K$2,PRN!$C$2:$C$1048576,0)+$J186-1),MATCH(K$4,PRN!$B$2:$F$2,0)),"")</f>
        <v/>
      </c>
      <c r="L186" s="66" t="str">
        <f ca="1">IFERROR(INDEX(PRN!$B$2:$F$1048576,(MATCH('PRN Analysis'!$K$2,PRN!$C$2:$C$1048576,0)+$J186-1),MATCH(L$4,PRN!$B$2:$F$2,0)),"")</f>
        <v/>
      </c>
      <c r="M186" s="67" t="str">
        <f ca="1">IFERROR(INDEX(PRN!$B$2:$F$1048576,(MATCH('PRN Analysis'!$K$2,PRN!$C$2:$C$1048576,0)+$J186-1),MATCH(M$4,PRN!$B$2:$F$2,0)),"")</f>
        <v/>
      </c>
      <c r="O186" s="65" t="str">
        <f ca="1">IF(O185&lt;COUNTIF(PRN!C$3:C$999998,P$2),(O185+1),"")</f>
        <v/>
      </c>
      <c r="P186" s="66" t="str">
        <f ca="1">IFERROR(INDEX(PRN!$B$2:$F$1048576,(MATCH('PRN Analysis'!$P$2,PRN!$C$2:$C$1048576,0)+$O186-1),MATCH(P$4,PRN!$B$2:$F$2,0)),"")</f>
        <v/>
      </c>
      <c r="Q186" s="66" t="str">
        <f ca="1">IFERROR(INDEX(PRN!$B$2:$F$1048576,(MATCH('PRN Analysis'!$P$2,PRN!$C$2:$C$1048576,0)+$O186-1),MATCH(Q$4,PRN!$B$2:$F$2,0)),"")</f>
        <v/>
      </c>
      <c r="R186" s="67" t="str">
        <f ca="1">IFERROR(INDEX(PRN!$B$2:$F$1048576,(MATCH('PRN Analysis'!$P$2,PRN!$C$2:$C$1048576,0)+$O186-1),MATCH(R$4,PRN!$B$2:$F$2,0)),"")</f>
        <v/>
      </c>
      <c r="T186" s="65" t="str">
        <f ca="1">IF(T185&lt;COUNTIF(PRN!M$3:M$999998,U$2),(T185+1),"")</f>
        <v/>
      </c>
      <c r="U186" s="66" t="str">
        <f ca="1">IFERROR(INDEX(PRN!$B$2:$F$1048576,(MATCH('PRN Analysis'!$U$2,PRN!$C$2:$C$1048576,0)+$T186-1),MATCH(U$4,PRN!$B$2:$F$2,0)),"")</f>
        <v/>
      </c>
      <c r="V186" s="66" t="str">
        <f ca="1">IFERROR(INDEX(PRN!$B$2:$F$1048576,(MATCH('PRN Analysis'!$U$2,PRN!$C$2:$C$1048576,0)+$T186-1),MATCH(V$4,PRN!$B$2:$F$2,0)),"")</f>
        <v/>
      </c>
      <c r="W186" s="66" t="str">
        <f ca="1">IFERROR(INDEX(PRN!$B$2:$F$1048576,(MATCH('PRN Analysis'!$U$2,PRN!$C$2:$C$1048576,0)+$T186-1),MATCH(W$4,PRN!$B$2:$F$2,0)),"")</f>
        <v/>
      </c>
      <c r="Y186" s="65" t="str">
        <f ca="1">IF(Y185&lt;COUNTIF(PRN!R$3:R$999998,Z$2),(Y185+1),"")</f>
        <v/>
      </c>
      <c r="Z186" s="66" t="str">
        <f ca="1">IFERROR(INDEX(PRN!$B$2:$F$1048576,(MATCH('PRN Analysis'!$U$2,PRN!$C$2:$C$1048576,0)+$T186-1),MATCH(Z$4,PRN!$B$2:$F$2,0)),"")</f>
        <v/>
      </c>
      <c r="AA186" s="66" t="str">
        <f ca="1">IFERROR(INDEX(PRN!$B$2:$F$1048576,(MATCH('PRN Analysis'!$U$2,PRN!$C$2:$C$1048576,0)+$T186-1),MATCH(AA$4,PRN!$B$2:$F$2,0)),"")</f>
        <v/>
      </c>
      <c r="AB186" s="66" t="str">
        <f ca="1">IFERROR(INDEX(PRN!$B$2:$F$1048576,(MATCH('PRN Analysis'!$U$2,PRN!$C$2:$C$1048576,0)+$T186-1),MATCH(AB$4,PRN!$B$2:$F$2,0)),"")</f>
        <v/>
      </c>
    </row>
    <row r="187" spans="5:28" ht="15.75" x14ac:dyDescent="0.25">
      <c r="E187" s="65" t="str">
        <f ca="1">IF(E186&lt;COUNTIF(PRN!C$3:C$999998,F$2),(E186+1),"")</f>
        <v/>
      </c>
      <c r="F187" s="66" t="str">
        <f ca="1">IFERROR(INDEX(PRN!$B$2:$F$1048576,(MATCH('PRN Analysis'!$F$2,PRN!$C$2:$C$1048576,0)+$E187-1),MATCH(F$4,PRN!$B$2:$F$2,0)),"")</f>
        <v/>
      </c>
      <c r="G187" s="66" t="str">
        <f ca="1">IFERROR(INDEX(PRN!$B$2:$F$1048576,(MATCH('PRN Analysis'!$F$2,PRN!$C$2:$C$1048576,0)+$E187-1),MATCH(G$4,PRN!$B$2:$F$2,0)),"")</f>
        <v/>
      </c>
      <c r="H187" s="67" t="str">
        <f ca="1">IFERROR(INDEX(PRN!$B$2:$F$1048576,(MATCH('PRN Analysis'!$F$2,PRN!$C$2:$C$1048576,0)+$E187-1),MATCH(H$4,PRN!$B$2:$F$2,0)),"")</f>
        <v/>
      </c>
      <c r="J187" s="65" t="str">
        <f ca="1">IF(J186&lt;COUNTIF(PRN!C$3:C$999998,K$2),(J186+1),"")</f>
        <v/>
      </c>
      <c r="K187" s="66" t="str">
        <f ca="1">IFERROR(INDEX(PRN!$B$2:$F$1048576,(MATCH('PRN Analysis'!$K$2,PRN!$C$2:$C$1048576,0)+$J187-1),MATCH(K$4,PRN!$B$2:$F$2,0)),"")</f>
        <v/>
      </c>
      <c r="L187" s="66" t="str">
        <f ca="1">IFERROR(INDEX(PRN!$B$2:$F$1048576,(MATCH('PRN Analysis'!$K$2,PRN!$C$2:$C$1048576,0)+$J187-1),MATCH(L$4,PRN!$B$2:$F$2,0)),"")</f>
        <v/>
      </c>
      <c r="M187" s="67" t="str">
        <f ca="1">IFERROR(INDEX(PRN!$B$2:$F$1048576,(MATCH('PRN Analysis'!$K$2,PRN!$C$2:$C$1048576,0)+$J187-1),MATCH(M$4,PRN!$B$2:$F$2,0)),"")</f>
        <v/>
      </c>
      <c r="O187" s="65" t="str">
        <f ca="1">IF(O186&lt;COUNTIF(PRN!C$3:C$999998,P$2),(O186+1),"")</f>
        <v/>
      </c>
      <c r="P187" s="66" t="str">
        <f ca="1">IFERROR(INDEX(PRN!$B$2:$F$1048576,(MATCH('PRN Analysis'!$P$2,PRN!$C$2:$C$1048576,0)+$O187-1),MATCH(P$4,PRN!$B$2:$F$2,0)),"")</f>
        <v/>
      </c>
      <c r="Q187" s="66" t="str">
        <f ca="1">IFERROR(INDEX(PRN!$B$2:$F$1048576,(MATCH('PRN Analysis'!$P$2,PRN!$C$2:$C$1048576,0)+$O187-1),MATCH(Q$4,PRN!$B$2:$F$2,0)),"")</f>
        <v/>
      </c>
      <c r="R187" s="67" t="str">
        <f ca="1">IFERROR(INDEX(PRN!$B$2:$F$1048576,(MATCH('PRN Analysis'!$P$2,PRN!$C$2:$C$1048576,0)+$O187-1),MATCH(R$4,PRN!$B$2:$F$2,0)),"")</f>
        <v/>
      </c>
      <c r="T187" s="65" t="str">
        <f ca="1">IF(T186&lt;COUNTIF(PRN!M$3:M$999998,U$2),(T186+1),"")</f>
        <v/>
      </c>
      <c r="U187" s="66" t="str">
        <f ca="1">IFERROR(INDEX(PRN!$B$2:$F$1048576,(MATCH('PRN Analysis'!$U$2,PRN!$C$2:$C$1048576,0)+$T187-1),MATCH(U$4,PRN!$B$2:$F$2,0)),"")</f>
        <v/>
      </c>
      <c r="V187" s="66" t="str">
        <f ca="1">IFERROR(INDEX(PRN!$B$2:$F$1048576,(MATCH('PRN Analysis'!$U$2,PRN!$C$2:$C$1048576,0)+$T187-1),MATCH(V$4,PRN!$B$2:$F$2,0)),"")</f>
        <v/>
      </c>
      <c r="W187" s="66" t="str">
        <f ca="1">IFERROR(INDEX(PRN!$B$2:$F$1048576,(MATCH('PRN Analysis'!$U$2,PRN!$C$2:$C$1048576,0)+$T187-1),MATCH(W$4,PRN!$B$2:$F$2,0)),"")</f>
        <v/>
      </c>
      <c r="Y187" s="65" t="str">
        <f ca="1">IF(Y186&lt;COUNTIF(PRN!R$3:R$999998,Z$2),(Y186+1),"")</f>
        <v/>
      </c>
      <c r="Z187" s="66" t="str">
        <f ca="1">IFERROR(INDEX(PRN!$B$2:$F$1048576,(MATCH('PRN Analysis'!$U$2,PRN!$C$2:$C$1048576,0)+$T187-1),MATCH(Z$4,PRN!$B$2:$F$2,0)),"")</f>
        <v/>
      </c>
      <c r="AA187" s="66" t="str">
        <f ca="1">IFERROR(INDEX(PRN!$B$2:$F$1048576,(MATCH('PRN Analysis'!$U$2,PRN!$C$2:$C$1048576,0)+$T187-1),MATCH(AA$4,PRN!$B$2:$F$2,0)),"")</f>
        <v/>
      </c>
      <c r="AB187" s="66" t="str">
        <f ca="1">IFERROR(INDEX(PRN!$B$2:$F$1048576,(MATCH('PRN Analysis'!$U$2,PRN!$C$2:$C$1048576,0)+$T187-1),MATCH(AB$4,PRN!$B$2:$F$2,0)),"")</f>
        <v/>
      </c>
    </row>
    <row r="188" spans="5:28" ht="15.75" x14ac:dyDescent="0.25">
      <c r="E188" s="65" t="str">
        <f ca="1">IF(E187&lt;COUNTIF(PRN!C$3:C$999998,F$2),(E187+1),"")</f>
        <v/>
      </c>
      <c r="F188" s="66" t="str">
        <f ca="1">IFERROR(INDEX(PRN!$B$2:$F$1048576,(MATCH('PRN Analysis'!$F$2,PRN!$C$2:$C$1048576,0)+$E188-1),MATCH(F$4,PRN!$B$2:$F$2,0)),"")</f>
        <v/>
      </c>
      <c r="G188" s="66" t="str">
        <f ca="1">IFERROR(INDEX(PRN!$B$2:$F$1048576,(MATCH('PRN Analysis'!$F$2,PRN!$C$2:$C$1048576,0)+$E188-1),MATCH(G$4,PRN!$B$2:$F$2,0)),"")</f>
        <v/>
      </c>
      <c r="H188" s="67" t="str">
        <f ca="1">IFERROR(INDEX(PRN!$B$2:$F$1048576,(MATCH('PRN Analysis'!$F$2,PRN!$C$2:$C$1048576,0)+$E188-1),MATCH(H$4,PRN!$B$2:$F$2,0)),"")</f>
        <v/>
      </c>
      <c r="J188" s="65" t="str">
        <f ca="1">IF(J187&lt;COUNTIF(PRN!C$3:C$999998,K$2),(J187+1),"")</f>
        <v/>
      </c>
      <c r="K188" s="66" t="str">
        <f ca="1">IFERROR(INDEX(PRN!$B$2:$F$1048576,(MATCH('PRN Analysis'!$K$2,PRN!$C$2:$C$1048576,0)+$J188-1),MATCH(K$4,PRN!$B$2:$F$2,0)),"")</f>
        <v/>
      </c>
      <c r="L188" s="66" t="str">
        <f ca="1">IFERROR(INDEX(PRN!$B$2:$F$1048576,(MATCH('PRN Analysis'!$K$2,PRN!$C$2:$C$1048576,0)+$J188-1),MATCH(L$4,PRN!$B$2:$F$2,0)),"")</f>
        <v/>
      </c>
      <c r="M188" s="67" t="str">
        <f ca="1">IFERROR(INDEX(PRN!$B$2:$F$1048576,(MATCH('PRN Analysis'!$K$2,PRN!$C$2:$C$1048576,0)+$J188-1),MATCH(M$4,PRN!$B$2:$F$2,0)),"")</f>
        <v/>
      </c>
      <c r="O188" s="65" t="str">
        <f ca="1">IF(O187&lt;COUNTIF(PRN!C$3:C$999998,P$2),(O187+1),"")</f>
        <v/>
      </c>
      <c r="P188" s="66" t="str">
        <f ca="1">IFERROR(INDEX(PRN!$B$2:$F$1048576,(MATCH('PRN Analysis'!$P$2,PRN!$C$2:$C$1048576,0)+$O188-1),MATCH(P$4,PRN!$B$2:$F$2,0)),"")</f>
        <v/>
      </c>
      <c r="Q188" s="66" t="str">
        <f ca="1">IFERROR(INDEX(PRN!$B$2:$F$1048576,(MATCH('PRN Analysis'!$P$2,PRN!$C$2:$C$1048576,0)+$O188-1),MATCH(Q$4,PRN!$B$2:$F$2,0)),"")</f>
        <v/>
      </c>
      <c r="R188" s="67" t="str">
        <f ca="1">IFERROR(INDEX(PRN!$B$2:$F$1048576,(MATCH('PRN Analysis'!$P$2,PRN!$C$2:$C$1048576,0)+$O188-1),MATCH(R$4,PRN!$B$2:$F$2,0)),"")</f>
        <v/>
      </c>
      <c r="T188" s="65" t="str">
        <f ca="1">IF(T187&lt;COUNTIF(PRN!M$3:M$999998,U$2),(T187+1),"")</f>
        <v/>
      </c>
      <c r="U188" s="66" t="str">
        <f ca="1">IFERROR(INDEX(PRN!$B$2:$F$1048576,(MATCH('PRN Analysis'!$U$2,PRN!$C$2:$C$1048576,0)+$T188-1),MATCH(U$4,PRN!$B$2:$F$2,0)),"")</f>
        <v/>
      </c>
      <c r="V188" s="66" t="str">
        <f ca="1">IFERROR(INDEX(PRN!$B$2:$F$1048576,(MATCH('PRN Analysis'!$U$2,PRN!$C$2:$C$1048576,0)+$T188-1),MATCH(V$4,PRN!$B$2:$F$2,0)),"")</f>
        <v/>
      </c>
      <c r="W188" s="66" t="str">
        <f ca="1">IFERROR(INDEX(PRN!$B$2:$F$1048576,(MATCH('PRN Analysis'!$U$2,PRN!$C$2:$C$1048576,0)+$T188-1),MATCH(W$4,PRN!$B$2:$F$2,0)),"")</f>
        <v/>
      </c>
      <c r="Y188" s="65" t="str">
        <f ca="1">IF(Y187&lt;COUNTIF(PRN!R$3:R$999998,Z$2),(Y187+1),"")</f>
        <v/>
      </c>
      <c r="Z188" s="66" t="str">
        <f ca="1">IFERROR(INDEX(PRN!$B$2:$F$1048576,(MATCH('PRN Analysis'!$U$2,PRN!$C$2:$C$1048576,0)+$T188-1),MATCH(Z$4,PRN!$B$2:$F$2,0)),"")</f>
        <v/>
      </c>
      <c r="AA188" s="66" t="str">
        <f ca="1">IFERROR(INDEX(PRN!$B$2:$F$1048576,(MATCH('PRN Analysis'!$U$2,PRN!$C$2:$C$1048576,0)+$T188-1),MATCH(AA$4,PRN!$B$2:$F$2,0)),"")</f>
        <v/>
      </c>
      <c r="AB188" s="66" t="str">
        <f ca="1">IFERROR(INDEX(PRN!$B$2:$F$1048576,(MATCH('PRN Analysis'!$U$2,PRN!$C$2:$C$1048576,0)+$T188-1),MATCH(AB$4,PRN!$B$2:$F$2,0)),"")</f>
        <v/>
      </c>
    </row>
    <row r="189" spans="5:28" ht="15.75" x14ac:dyDescent="0.25">
      <c r="E189" s="65" t="str">
        <f ca="1">IF(E188&lt;COUNTIF(PRN!C$3:C$999998,F$2),(E188+1),"")</f>
        <v/>
      </c>
      <c r="F189" s="66" t="str">
        <f ca="1">IFERROR(INDEX(PRN!$B$2:$F$1048576,(MATCH('PRN Analysis'!$F$2,PRN!$C$2:$C$1048576,0)+$E189-1),MATCH(F$4,PRN!$B$2:$F$2,0)),"")</f>
        <v/>
      </c>
      <c r="G189" s="66" t="str">
        <f ca="1">IFERROR(INDEX(PRN!$B$2:$F$1048576,(MATCH('PRN Analysis'!$F$2,PRN!$C$2:$C$1048576,0)+$E189-1),MATCH(G$4,PRN!$B$2:$F$2,0)),"")</f>
        <v/>
      </c>
      <c r="H189" s="67" t="str">
        <f ca="1">IFERROR(INDEX(PRN!$B$2:$F$1048576,(MATCH('PRN Analysis'!$F$2,PRN!$C$2:$C$1048576,0)+$E189-1),MATCH(H$4,PRN!$B$2:$F$2,0)),"")</f>
        <v/>
      </c>
      <c r="J189" s="65" t="str">
        <f ca="1">IF(J188&lt;COUNTIF(PRN!C$3:C$999998,K$2),(J188+1),"")</f>
        <v/>
      </c>
      <c r="K189" s="66" t="str">
        <f ca="1">IFERROR(INDEX(PRN!$B$2:$F$1048576,(MATCH('PRN Analysis'!$K$2,PRN!$C$2:$C$1048576,0)+$J189-1),MATCH(K$4,PRN!$B$2:$F$2,0)),"")</f>
        <v/>
      </c>
      <c r="L189" s="66" t="str">
        <f ca="1">IFERROR(INDEX(PRN!$B$2:$F$1048576,(MATCH('PRN Analysis'!$K$2,PRN!$C$2:$C$1048576,0)+$J189-1),MATCH(L$4,PRN!$B$2:$F$2,0)),"")</f>
        <v/>
      </c>
      <c r="M189" s="67" t="str">
        <f ca="1">IFERROR(INDEX(PRN!$B$2:$F$1048576,(MATCH('PRN Analysis'!$K$2,PRN!$C$2:$C$1048576,0)+$J189-1),MATCH(M$4,PRN!$B$2:$F$2,0)),"")</f>
        <v/>
      </c>
      <c r="O189" s="65" t="str">
        <f ca="1">IF(O188&lt;COUNTIF(PRN!C$3:C$999998,P$2),(O188+1),"")</f>
        <v/>
      </c>
      <c r="P189" s="66" t="str">
        <f ca="1">IFERROR(INDEX(PRN!$B$2:$F$1048576,(MATCH('PRN Analysis'!$P$2,PRN!$C$2:$C$1048576,0)+$O189-1),MATCH(P$4,PRN!$B$2:$F$2,0)),"")</f>
        <v/>
      </c>
      <c r="Q189" s="66" t="str">
        <f ca="1">IFERROR(INDEX(PRN!$B$2:$F$1048576,(MATCH('PRN Analysis'!$P$2,PRN!$C$2:$C$1048576,0)+$O189-1),MATCH(Q$4,PRN!$B$2:$F$2,0)),"")</f>
        <v/>
      </c>
      <c r="R189" s="67" t="str">
        <f ca="1">IFERROR(INDEX(PRN!$B$2:$F$1048576,(MATCH('PRN Analysis'!$P$2,PRN!$C$2:$C$1048576,0)+$O189-1),MATCH(R$4,PRN!$B$2:$F$2,0)),"")</f>
        <v/>
      </c>
      <c r="T189" s="65" t="str">
        <f ca="1">IF(T188&lt;COUNTIF(PRN!M$3:M$999998,U$2),(T188+1),"")</f>
        <v/>
      </c>
      <c r="U189" s="66" t="str">
        <f ca="1">IFERROR(INDEX(PRN!$B$2:$F$1048576,(MATCH('PRN Analysis'!$U$2,PRN!$C$2:$C$1048576,0)+$T189-1),MATCH(U$4,PRN!$B$2:$F$2,0)),"")</f>
        <v/>
      </c>
      <c r="V189" s="66" t="str">
        <f ca="1">IFERROR(INDEX(PRN!$B$2:$F$1048576,(MATCH('PRN Analysis'!$U$2,PRN!$C$2:$C$1048576,0)+$T189-1),MATCH(V$4,PRN!$B$2:$F$2,0)),"")</f>
        <v/>
      </c>
      <c r="W189" s="66" t="str">
        <f ca="1">IFERROR(INDEX(PRN!$B$2:$F$1048576,(MATCH('PRN Analysis'!$U$2,PRN!$C$2:$C$1048576,0)+$T189-1),MATCH(W$4,PRN!$B$2:$F$2,0)),"")</f>
        <v/>
      </c>
      <c r="Y189" s="65" t="str">
        <f ca="1">IF(Y188&lt;COUNTIF(PRN!R$3:R$999998,Z$2),(Y188+1),"")</f>
        <v/>
      </c>
      <c r="Z189" s="66" t="str">
        <f ca="1">IFERROR(INDEX(PRN!$B$2:$F$1048576,(MATCH('PRN Analysis'!$U$2,PRN!$C$2:$C$1048576,0)+$T189-1),MATCH(Z$4,PRN!$B$2:$F$2,0)),"")</f>
        <v/>
      </c>
      <c r="AA189" s="66" t="str">
        <f ca="1">IFERROR(INDEX(PRN!$B$2:$F$1048576,(MATCH('PRN Analysis'!$U$2,PRN!$C$2:$C$1048576,0)+$T189-1),MATCH(AA$4,PRN!$B$2:$F$2,0)),"")</f>
        <v/>
      </c>
      <c r="AB189" s="66" t="str">
        <f ca="1">IFERROR(INDEX(PRN!$B$2:$F$1048576,(MATCH('PRN Analysis'!$U$2,PRN!$C$2:$C$1048576,0)+$T189-1),MATCH(AB$4,PRN!$B$2:$F$2,0)),"")</f>
        <v/>
      </c>
    </row>
    <row r="190" spans="5:28" ht="15.75" x14ac:dyDescent="0.25">
      <c r="E190" s="65" t="str">
        <f ca="1">IF(E189&lt;COUNTIF(PRN!C$3:C$999998,F$2),(E189+1),"")</f>
        <v/>
      </c>
      <c r="F190" s="66" t="str">
        <f ca="1">IFERROR(INDEX(PRN!$B$2:$F$1048576,(MATCH('PRN Analysis'!$F$2,PRN!$C$2:$C$1048576,0)+$E190-1),MATCH(F$4,PRN!$B$2:$F$2,0)),"")</f>
        <v/>
      </c>
      <c r="G190" s="66" t="str">
        <f ca="1">IFERROR(INDEX(PRN!$B$2:$F$1048576,(MATCH('PRN Analysis'!$F$2,PRN!$C$2:$C$1048576,0)+$E190-1),MATCH(G$4,PRN!$B$2:$F$2,0)),"")</f>
        <v/>
      </c>
      <c r="H190" s="67" t="str">
        <f ca="1">IFERROR(INDEX(PRN!$B$2:$F$1048576,(MATCH('PRN Analysis'!$F$2,PRN!$C$2:$C$1048576,0)+$E190-1),MATCH(H$4,PRN!$B$2:$F$2,0)),"")</f>
        <v/>
      </c>
      <c r="J190" s="65" t="str">
        <f ca="1">IF(J189&lt;COUNTIF(PRN!C$3:C$999998,K$2),(J189+1),"")</f>
        <v/>
      </c>
      <c r="K190" s="66" t="str">
        <f ca="1">IFERROR(INDEX(PRN!$B$2:$F$1048576,(MATCH('PRN Analysis'!$K$2,PRN!$C$2:$C$1048576,0)+$J190-1),MATCH(K$4,PRN!$B$2:$F$2,0)),"")</f>
        <v/>
      </c>
      <c r="L190" s="66" t="str">
        <f ca="1">IFERROR(INDEX(PRN!$B$2:$F$1048576,(MATCH('PRN Analysis'!$K$2,PRN!$C$2:$C$1048576,0)+$J190-1),MATCH(L$4,PRN!$B$2:$F$2,0)),"")</f>
        <v/>
      </c>
      <c r="M190" s="67" t="str">
        <f ca="1">IFERROR(INDEX(PRN!$B$2:$F$1048576,(MATCH('PRN Analysis'!$K$2,PRN!$C$2:$C$1048576,0)+$J190-1),MATCH(M$4,PRN!$B$2:$F$2,0)),"")</f>
        <v/>
      </c>
      <c r="O190" s="65" t="str">
        <f ca="1">IF(O189&lt;COUNTIF(PRN!C$3:C$999998,P$2),(O189+1),"")</f>
        <v/>
      </c>
      <c r="P190" s="66" t="str">
        <f ca="1">IFERROR(INDEX(PRN!$B$2:$F$1048576,(MATCH('PRN Analysis'!$P$2,PRN!$C$2:$C$1048576,0)+$O190-1),MATCH(P$4,PRN!$B$2:$F$2,0)),"")</f>
        <v/>
      </c>
      <c r="Q190" s="66" t="str">
        <f ca="1">IFERROR(INDEX(PRN!$B$2:$F$1048576,(MATCH('PRN Analysis'!$P$2,PRN!$C$2:$C$1048576,0)+$O190-1),MATCH(Q$4,PRN!$B$2:$F$2,0)),"")</f>
        <v/>
      </c>
      <c r="R190" s="67" t="str">
        <f ca="1">IFERROR(INDEX(PRN!$B$2:$F$1048576,(MATCH('PRN Analysis'!$P$2,PRN!$C$2:$C$1048576,0)+$O190-1),MATCH(R$4,PRN!$B$2:$F$2,0)),"")</f>
        <v/>
      </c>
      <c r="T190" s="65" t="str">
        <f ca="1">IF(T189&lt;COUNTIF(PRN!M$3:M$999998,U$2),(T189+1),"")</f>
        <v/>
      </c>
      <c r="U190" s="66" t="str">
        <f ca="1">IFERROR(INDEX(PRN!$B$2:$F$1048576,(MATCH('PRN Analysis'!$U$2,PRN!$C$2:$C$1048576,0)+$T190-1),MATCH(U$4,PRN!$B$2:$F$2,0)),"")</f>
        <v/>
      </c>
      <c r="V190" s="66" t="str">
        <f ca="1">IFERROR(INDEX(PRN!$B$2:$F$1048576,(MATCH('PRN Analysis'!$U$2,PRN!$C$2:$C$1048576,0)+$T190-1),MATCH(V$4,PRN!$B$2:$F$2,0)),"")</f>
        <v/>
      </c>
      <c r="W190" s="66" t="str">
        <f ca="1">IFERROR(INDEX(PRN!$B$2:$F$1048576,(MATCH('PRN Analysis'!$U$2,PRN!$C$2:$C$1048576,0)+$T190-1),MATCH(W$4,PRN!$B$2:$F$2,0)),"")</f>
        <v/>
      </c>
      <c r="Y190" s="65" t="str">
        <f ca="1">IF(Y189&lt;COUNTIF(PRN!R$3:R$999998,Z$2),(Y189+1),"")</f>
        <v/>
      </c>
      <c r="Z190" s="66" t="str">
        <f ca="1">IFERROR(INDEX(PRN!$B$2:$F$1048576,(MATCH('PRN Analysis'!$U$2,PRN!$C$2:$C$1048576,0)+$T190-1),MATCH(Z$4,PRN!$B$2:$F$2,0)),"")</f>
        <v/>
      </c>
      <c r="AA190" s="66" t="str">
        <f ca="1">IFERROR(INDEX(PRN!$B$2:$F$1048576,(MATCH('PRN Analysis'!$U$2,PRN!$C$2:$C$1048576,0)+$T190-1),MATCH(AA$4,PRN!$B$2:$F$2,0)),"")</f>
        <v/>
      </c>
      <c r="AB190" s="66" t="str">
        <f ca="1">IFERROR(INDEX(PRN!$B$2:$F$1048576,(MATCH('PRN Analysis'!$U$2,PRN!$C$2:$C$1048576,0)+$T190-1),MATCH(AB$4,PRN!$B$2:$F$2,0)),"")</f>
        <v/>
      </c>
    </row>
    <row r="191" spans="5:28" ht="15.75" x14ac:dyDescent="0.25">
      <c r="E191" s="65" t="str">
        <f ca="1">IF(E190&lt;COUNTIF(PRN!C$3:C$999998,F$2),(E190+1),"")</f>
        <v/>
      </c>
      <c r="F191" s="66" t="str">
        <f ca="1">IFERROR(INDEX(PRN!$B$2:$F$1048576,(MATCH('PRN Analysis'!$F$2,PRN!$C$2:$C$1048576,0)+$E191-1),MATCH(F$4,PRN!$B$2:$F$2,0)),"")</f>
        <v/>
      </c>
      <c r="G191" s="66" t="str">
        <f ca="1">IFERROR(INDEX(PRN!$B$2:$F$1048576,(MATCH('PRN Analysis'!$F$2,PRN!$C$2:$C$1048576,0)+$E191-1),MATCH(G$4,PRN!$B$2:$F$2,0)),"")</f>
        <v/>
      </c>
      <c r="H191" s="67" t="str">
        <f ca="1">IFERROR(INDEX(PRN!$B$2:$F$1048576,(MATCH('PRN Analysis'!$F$2,PRN!$C$2:$C$1048576,0)+$E191-1),MATCH(H$4,PRN!$B$2:$F$2,0)),"")</f>
        <v/>
      </c>
      <c r="J191" s="65" t="str">
        <f ca="1">IF(J190&lt;COUNTIF(PRN!C$3:C$999998,K$2),(J190+1),"")</f>
        <v/>
      </c>
      <c r="K191" s="66" t="str">
        <f ca="1">IFERROR(INDEX(PRN!$B$2:$F$1048576,(MATCH('PRN Analysis'!$K$2,PRN!$C$2:$C$1048576,0)+$J191-1),MATCH(K$4,PRN!$B$2:$F$2,0)),"")</f>
        <v/>
      </c>
      <c r="L191" s="66" t="str">
        <f ca="1">IFERROR(INDEX(PRN!$B$2:$F$1048576,(MATCH('PRN Analysis'!$K$2,PRN!$C$2:$C$1048576,0)+$J191-1),MATCH(L$4,PRN!$B$2:$F$2,0)),"")</f>
        <v/>
      </c>
      <c r="M191" s="67" t="str">
        <f ca="1">IFERROR(INDEX(PRN!$B$2:$F$1048576,(MATCH('PRN Analysis'!$K$2,PRN!$C$2:$C$1048576,0)+$J191-1),MATCH(M$4,PRN!$B$2:$F$2,0)),"")</f>
        <v/>
      </c>
      <c r="O191" s="65" t="str">
        <f ca="1">IF(O190&lt;COUNTIF(PRN!C$3:C$999998,P$2),(O190+1),"")</f>
        <v/>
      </c>
      <c r="P191" s="66" t="str">
        <f ca="1">IFERROR(INDEX(PRN!$B$2:$F$1048576,(MATCH('PRN Analysis'!$P$2,PRN!$C$2:$C$1048576,0)+$O191-1),MATCH(P$4,PRN!$B$2:$F$2,0)),"")</f>
        <v/>
      </c>
      <c r="Q191" s="66" t="str">
        <f ca="1">IFERROR(INDEX(PRN!$B$2:$F$1048576,(MATCH('PRN Analysis'!$P$2,PRN!$C$2:$C$1048576,0)+$O191-1),MATCH(Q$4,PRN!$B$2:$F$2,0)),"")</f>
        <v/>
      </c>
      <c r="R191" s="67" t="str">
        <f ca="1">IFERROR(INDEX(PRN!$B$2:$F$1048576,(MATCH('PRN Analysis'!$P$2,PRN!$C$2:$C$1048576,0)+$O191-1),MATCH(R$4,PRN!$B$2:$F$2,0)),"")</f>
        <v/>
      </c>
      <c r="T191" s="65" t="str">
        <f ca="1">IF(T190&lt;COUNTIF(PRN!M$3:M$999998,U$2),(T190+1),"")</f>
        <v/>
      </c>
      <c r="U191" s="66" t="str">
        <f ca="1">IFERROR(INDEX(PRN!$B$2:$F$1048576,(MATCH('PRN Analysis'!$U$2,PRN!$C$2:$C$1048576,0)+$T191-1),MATCH(U$4,PRN!$B$2:$F$2,0)),"")</f>
        <v/>
      </c>
      <c r="V191" s="66" t="str">
        <f ca="1">IFERROR(INDEX(PRN!$B$2:$F$1048576,(MATCH('PRN Analysis'!$U$2,PRN!$C$2:$C$1048576,0)+$T191-1),MATCH(V$4,PRN!$B$2:$F$2,0)),"")</f>
        <v/>
      </c>
      <c r="W191" s="66" t="str">
        <f ca="1">IFERROR(INDEX(PRN!$B$2:$F$1048576,(MATCH('PRN Analysis'!$U$2,PRN!$C$2:$C$1048576,0)+$T191-1),MATCH(W$4,PRN!$B$2:$F$2,0)),"")</f>
        <v/>
      </c>
      <c r="Y191" s="65" t="str">
        <f ca="1">IF(Y190&lt;COUNTIF(PRN!R$3:R$999998,Z$2),(Y190+1),"")</f>
        <v/>
      </c>
      <c r="Z191" s="66" t="str">
        <f ca="1">IFERROR(INDEX(PRN!$B$2:$F$1048576,(MATCH('PRN Analysis'!$U$2,PRN!$C$2:$C$1048576,0)+$T191-1),MATCH(Z$4,PRN!$B$2:$F$2,0)),"")</f>
        <v/>
      </c>
      <c r="AA191" s="66" t="str">
        <f ca="1">IFERROR(INDEX(PRN!$B$2:$F$1048576,(MATCH('PRN Analysis'!$U$2,PRN!$C$2:$C$1048576,0)+$T191-1),MATCH(AA$4,PRN!$B$2:$F$2,0)),"")</f>
        <v/>
      </c>
      <c r="AB191" s="66" t="str">
        <f ca="1">IFERROR(INDEX(PRN!$B$2:$F$1048576,(MATCH('PRN Analysis'!$U$2,PRN!$C$2:$C$1048576,0)+$T191-1),MATCH(AB$4,PRN!$B$2:$F$2,0)),"")</f>
        <v/>
      </c>
    </row>
    <row r="192" spans="5:28" ht="15.75" x14ac:dyDescent="0.25">
      <c r="E192" s="65" t="str">
        <f ca="1">IF(E191&lt;COUNTIF(PRN!C$3:C$999998,F$2),(E191+1),"")</f>
        <v/>
      </c>
      <c r="F192" s="66" t="str">
        <f ca="1">IFERROR(INDEX(PRN!$B$2:$F$1048576,(MATCH('PRN Analysis'!$F$2,PRN!$C$2:$C$1048576,0)+$E192-1),MATCH(F$4,PRN!$B$2:$F$2,0)),"")</f>
        <v/>
      </c>
      <c r="G192" s="66" t="str">
        <f ca="1">IFERROR(INDEX(PRN!$B$2:$F$1048576,(MATCH('PRN Analysis'!$F$2,PRN!$C$2:$C$1048576,0)+$E192-1),MATCH(G$4,PRN!$B$2:$F$2,0)),"")</f>
        <v/>
      </c>
      <c r="H192" s="67" t="str">
        <f ca="1">IFERROR(INDEX(PRN!$B$2:$F$1048576,(MATCH('PRN Analysis'!$F$2,PRN!$C$2:$C$1048576,0)+$E192-1),MATCH(H$4,PRN!$B$2:$F$2,0)),"")</f>
        <v/>
      </c>
      <c r="J192" s="65" t="str">
        <f ca="1">IF(J191&lt;COUNTIF(PRN!C$3:C$999998,K$2),(J191+1),"")</f>
        <v/>
      </c>
      <c r="K192" s="66" t="str">
        <f ca="1">IFERROR(INDEX(PRN!$B$2:$F$1048576,(MATCH('PRN Analysis'!$K$2,PRN!$C$2:$C$1048576,0)+$J192-1),MATCH(K$4,PRN!$B$2:$F$2,0)),"")</f>
        <v/>
      </c>
      <c r="L192" s="66" t="str">
        <f ca="1">IFERROR(INDEX(PRN!$B$2:$F$1048576,(MATCH('PRN Analysis'!$K$2,PRN!$C$2:$C$1048576,0)+$J192-1),MATCH(L$4,PRN!$B$2:$F$2,0)),"")</f>
        <v/>
      </c>
      <c r="M192" s="67" t="str">
        <f ca="1">IFERROR(INDEX(PRN!$B$2:$F$1048576,(MATCH('PRN Analysis'!$K$2,PRN!$C$2:$C$1048576,0)+$J192-1),MATCH(M$4,PRN!$B$2:$F$2,0)),"")</f>
        <v/>
      </c>
      <c r="O192" s="65" t="str">
        <f ca="1">IF(O191&lt;COUNTIF(PRN!C$3:C$999998,P$2),(O191+1),"")</f>
        <v/>
      </c>
      <c r="P192" s="66" t="str">
        <f ca="1">IFERROR(INDEX(PRN!$B$2:$F$1048576,(MATCH('PRN Analysis'!$P$2,PRN!$C$2:$C$1048576,0)+$O192-1),MATCH(P$4,PRN!$B$2:$F$2,0)),"")</f>
        <v/>
      </c>
      <c r="Q192" s="66" t="str">
        <f ca="1">IFERROR(INDEX(PRN!$B$2:$F$1048576,(MATCH('PRN Analysis'!$P$2,PRN!$C$2:$C$1048576,0)+$O192-1),MATCH(Q$4,PRN!$B$2:$F$2,0)),"")</f>
        <v/>
      </c>
      <c r="R192" s="67" t="str">
        <f ca="1">IFERROR(INDEX(PRN!$B$2:$F$1048576,(MATCH('PRN Analysis'!$P$2,PRN!$C$2:$C$1048576,0)+$O192-1),MATCH(R$4,PRN!$B$2:$F$2,0)),"")</f>
        <v/>
      </c>
      <c r="T192" s="65" t="str">
        <f ca="1">IF(T191&lt;COUNTIF(PRN!M$3:M$999998,U$2),(T191+1),"")</f>
        <v/>
      </c>
      <c r="U192" s="66" t="str">
        <f ca="1">IFERROR(INDEX(PRN!$B$2:$F$1048576,(MATCH('PRN Analysis'!$U$2,PRN!$C$2:$C$1048576,0)+$T192-1),MATCH(U$4,PRN!$B$2:$F$2,0)),"")</f>
        <v/>
      </c>
      <c r="V192" s="66" t="str">
        <f ca="1">IFERROR(INDEX(PRN!$B$2:$F$1048576,(MATCH('PRN Analysis'!$U$2,PRN!$C$2:$C$1048576,0)+$T192-1),MATCH(V$4,PRN!$B$2:$F$2,0)),"")</f>
        <v/>
      </c>
      <c r="W192" s="66" t="str">
        <f ca="1">IFERROR(INDEX(PRN!$B$2:$F$1048576,(MATCH('PRN Analysis'!$U$2,PRN!$C$2:$C$1048576,0)+$T192-1),MATCH(W$4,PRN!$B$2:$F$2,0)),"")</f>
        <v/>
      </c>
      <c r="Y192" s="65" t="str">
        <f ca="1">IF(Y191&lt;COUNTIF(PRN!R$3:R$999998,Z$2),(Y191+1),"")</f>
        <v/>
      </c>
      <c r="Z192" s="66" t="str">
        <f ca="1">IFERROR(INDEX(PRN!$B$2:$F$1048576,(MATCH('PRN Analysis'!$U$2,PRN!$C$2:$C$1048576,0)+$T192-1),MATCH(Z$4,PRN!$B$2:$F$2,0)),"")</f>
        <v/>
      </c>
      <c r="AA192" s="66" t="str">
        <f ca="1">IFERROR(INDEX(PRN!$B$2:$F$1048576,(MATCH('PRN Analysis'!$U$2,PRN!$C$2:$C$1048576,0)+$T192-1),MATCH(AA$4,PRN!$B$2:$F$2,0)),"")</f>
        <v/>
      </c>
      <c r="AB192" s="66" t="str">
        <f ca="1">IFERROR(INDEX(PRN!$B$2:$F$1048576,(MATCH('PRN Analysis'!$U$2,PRN!$C$2:$C$1048576,0)+$T192-1),MATCH(AB$4,PRN!$B$2:$F$2,0)),"")</f>
        <v/>
      </c>
    </row>
    <row r="193" spans="5:28" ht="15.75" x14ac:dyDescent="0.25">
      <c r="E193" s="65" t="str">
        <f ca="1">IF(E192&lt;COUNTIF(PRN!C$3:C$999998,F$2),(E192+1),"")</f>
        <v/>
      </c>
      <c r="F193" s="66" t="str">
        <f ca="1">IFERROR(INDEX(PRN!$B$2:$F$1048576,(MATCH('PRN Analysis'!$F$2,PRN!$C$2:$C$1048576,0)+$E193-1),MATCH(F$4,PRN!$B$2:$F$2,0)),"")</f>
        <v/>
      </c>
      <c r="G193" s="66" t="str">
        <f ca="1">IFERROR(INDEX(PRN!$B$2:$F$1048576,(MATCH('PRN Analysis'!$F$2,PRN!$C$2:$C$1048576,0)+$E193-1),MATCH(G$4,PRN!$B$2:$F$2,0)),"")</f>
        <v/>
      </c>
      <c r="H193" s="67" t="str">
        <f ca="1">IFERROR(INDEX(PRN!$B$2:$F$1048576,(MATCH('PRN Analysis'!$F$2,PRN!$C$2:$C$1048576,0)+$E193-1),MATCH(H$4,PRN!$B$2:$F$2,0)),"")</f>
        <v/>
      </c>
      <c r="J193" s="65" t="str">
        <f ca="1">IF(J192&lt;COUNTIF(PRN!C$3:C$999998,K$2),(J192+1),"")</f>
        <v/>
      </c>
      <c r="K193" s="66" t="str">
        <f ca="1">IFERROR(INDEX(PRN!$B$2:$F$1048576,(MATCH('PRN Analysis'!$K$2,PRN!$C$2:$C$1048576,0)+$J193-1),MATCH(K$4,PRN!$B$2:$F$2,0)),"")</f>
        <v/>
      </c>
      <c r="L193" s="66" t="str">
        <f ca="1">IFERROR(INDEX(PRN!$B$2:$F$1048576,(MATCH('PRN Analysis'!$K$2,PRN!$C$2:$C$1048576,0)+$J193-1),MATCH(L$4,PRN!$B$2:$F$2,0)),"")</f>
        <v/>
      </c>
      <c r="M193" s="67" t="str">
        <f ca="1">IFERROR(INDEX(PRN!$B$2:$F$1048576,(MATCH('PRN Analysis'!$K$2,PRN!$C$2:$C$1048576,0)+$J193-1),MATCH(M$4,PRN!$B$2:$F$2,0)),"")</f>
        <v/>
      </c>
      <c r="O193" s="65" t="str">
        <f ca="1">IF(O192&lt;COUNTIF(PRN!C$3:C$999998,P$2),(O192+1),"")</f>
        <v/>
      </c>
      <c r="P193" s="66" t="str">
        <f ca="1">IFERROR(INDEX(PRN!$B$2:$F$1048576,(MATCH('PRN Analysis'!$P$2,PRN!$C$2:$C$1048576,0)+$O193-1),MATCH(P$4,PRN!$B$2:$F$2,0)),"")</f>
        <v/>
      </c>
      <c r="Q193" s="66" t="str">
        <f ca="1">IFERROR(INDEX(PRN!$B$2:$F$1048576,(MATCH('PRN Analysis'!$P$2,PRN!$C$2:$C$1048576,0)+$O193-1),MATCH(Q$4,PRN!$B$2:$F$2,0)),"")</f>
        <v/>
      </c>
      <c r="R193" s="67" t="str">
        <f ca="1">IFERROR(INDEX(PRN!$B$2:$F$1048576,(MATCH('PRN Analysis'!$P$2,PRN!$C$2:$C$1048576,0)+$O193-1),MATCH(R$4,PRN!$B$2:$F$2,0)),"")</f>
        <v/>
      </c>
      <c r="T193" s="65" t="str">
        <f ca="1">IF(T192&lt;COUNTIF(PRN!M$3:M$999998,U$2),(T192+1),"")</f>
        <v/>
      </c>
      <c r="U193" s="66" t="str">
        <f ca="1">IFERROR(INDEX(PRN!$B$2:$F$1048576,(MATCH('PRN Analysis'!$U$2,PRN!$C$2:$C$1048576,0)+$T193-1),MATCH(U$4,PRN!$B$2:$F$2,0)),"")</f>
        <v/>
      </c>
      <c r="V193" s="66" t="str">
        <f ca="1">IFERROR(INDEX(PRN!$B$2:$F$1048576,(MATCH('PRN Analysis'!$U$2,PRN!$C$2:$C$1048576,0)+$T193-1),MATCH(V$4,PRN!$B$2:$F$2,0)),"")</f>
        <v/>
      </c>
      <c r="W193" s="66" t="str">
        <f ca="1">IFERROR(INDEX(PRN!$B$2:$F$1048576,(MATCH('PRN Analysis'!$U$2,PRN!$C$2:$C$1048576,0)+$T193-1),MATCH(W$4,PRN!$B$2:$F$2,0)),"")</f>
        <v/>
      </c>
      <c r="Y193" s="65" t="str">
        <f ca="1">IF(Y192&lt;COUNTIF(PRN!R$3:R$999998,Z$2),(Y192+1),"")</f>
        <v/>
      </c>
      <c r="Z193" s="66" t="str">
        <f ca="1">IFERROR(INDEX(PRN!$B$2:$F$1048576,(MATCH('PRN Analysis'!$U$2,PRN!$C$2:$C$1048576,0)+$T193-1),MATCH(Z$4,PRN!$B$2:$F$2,0)),"")</f>
        <v/>
      </c>
      <c r="AA193" s="66" t="str">
        <f ca="1">IFERROR(INDEX(PRN!$B$2:$F$1048576,(MATCH('PRN Analysis'!$U$2,PRN!$C$2:$C$1048576,0)+$T193-1),MATCH(AA$4,PRN!$B$2:$F$2,0)),"")</f>
        <v/>
      </c>
      <c r="AB193" s="66" t="str">
        <f ca="1">IFERROR(INDEX(PRN!$B$2:$F$1048576,(MATCH('PRN Analysis'!$U$2,PRN!$C$2:$C$1048576,0)+$T193-1),MATCH(AB$4,PRN!$B$2:$F$2,0)),"")</f>
        <v/>
      </c>
    </row>
    <row r="194" spans="5:28" ht="15.75" x14ac:dyDescent="0.25">
      <c r="E194" s="65" t="str">
        <f ca="1">IF(E193&lt;COUNTIF(PRN!C$3:C$999998,F$2),(E193+1),"")</f>
        <v/>
      </c>
      <c r="F194" s="66" t="str">
        <f ca="1">IFERROR(INDEX(PRN!$B$2:$F$1048576,(MATCH('PRN Analysis'!$F$2,PRN!$C$2:$C$1048576,0)+$E194-1),MATCH(F$4,PRN!$B$2:$F$2,0)),"")</f>
        <v/>
      </c>
      <c r="G194" s="66" t="str">
        <f ca="1">IFERROR(INDEX(PRN!$B$2:$F$1048576,(MATCH('PRN Analysis'!$F$2,PRN!$C$2:$C$1048576,0)+$E194-1),MATCH(G$4,PRN!$B$2:$F$2,0)),"")</f>
        <v/>
      </c>
      <c r="H194" s="67" t="str">
        <f ca="1">IFERROR(INDEX(PRN!$B$2:$F$1048576,(MATCH('PRN Analysis'!$F$2,PRN!$C$2:$C$1048576,0)+$E194-1),MATCH(H$4,PRN!$B$2:$F$2,0)),"")</f>
        <v/>
      </c>
      <c r="J194" s="65" t="str">
        <f ca="1">IF(J193&lt;COUNTIF(PRN!C$3:C$999998,K$2),(J193+1),"")</f>
        <v/>
      </c>
      <c r="K194" s="66" t="str">
        <f ca="1">IFERROR(INDEX(PRN!$B$2:$F$1048576,(MATCH('PRN Analysis'!$K$2,PRN!$C$2:$C$1048576,0)+$J194-1),MATCH(K$4,PRN!$B$2:$F$2,0)),"")</f>
        <v/>
      </c>
      <c r="L194" s="66" t="str">
        <f ca="1">IFERROR(INDEX(PRN!$B$2:$F$1048576,(MATCH('PRN Analysis'!$K$2,PRN!$C$2:$C$1048576,0)+$J194-1),MATCH(L$4,PRN!$B$2:$F$2,0)),"")</f>
        <v/>
      </c>
      <c r="M194" s="67" t="str">
        <f ca="1">IFERROR(INDEX(PRN!$B$2:$F$1048576,(MATCH('PRN Analysis'!$K$2,PRN!$C$2:$C$1048576,0)+$J194-1),MATCH(M$4,PRN!$B$2:$F$2,0)),"")</f>
        <v/>
      </c>
      <c r="O194" s="65" t="str">
        <f ca="1">IF(O193&lt;COUNTIF(PRN!C$3:C$999998,P$2),(O193+1),"")</f>
        <v/>
      </c>
      <c r="P194" s="66" t="str">
        <f ca="1">IFERROR(INDEX(PRN!$B$2:$F$1048576,(MATCH('PRN Analysis'!$P$2,PRN!$C$2:$C$1048576,0)+$O194-1),MATCH(P$4,PRN!$B$2:$F$2,0)),"")</f>
        <v/>
      </c>
      <c r="Q194" s="66" t="str">
        <f ca="1">IFERROR(INDEX(PRN!$B$2:$F$1048576,(MATCH('PRN Analysis'!$P$2,PRN!$C$2:$C$1048576,0)+$O194-1),MATCH(Q$4,PRN!$B$2:$F$2,0)),"")</f>
        <v/>
      </c>
      <c r="R194" s="67" t="str">
        <f ca="1">IFERROR(INDEX(PRN!$B$2:$F$1048576,(MATCH('PRN Analysis'!$P$2,PRN!$C$2:$C$1048576,0)+$O194-1),MATCH(R$4,PRN!$B$2:$F$2,0)),"")</f>
        <v/>
      </c>
      <c r="T194" s="65" t="str">
        <f ca="1">IF(T193&lt;COUNTIF(PRN!M$3:M$999998,U$2),(T193+1),"")</f>
        <v/>
      </c>
      <c r="U194" s="66" t="str">
        <f ca="1">IFERROR(INDEX(PRN!$B$2:$F$1048576,(MATCH('PRN Analysis'!$U$2,PRN!$C$2:$C$1048576,0)+$T194-1),MATCH(U$4,PRN!$B$2:$F$2,0)),"")</f>
        <v/>
      </c>
      <c r="V194" s="66" t="str">
        <f ca="1">IFERROR(INDEX(PRN!$B$2:$F$1048576,(MATCH('PRN Analysis'!$U$2,PRN!$C$2:$C$1048576,0)+$T194-1),MATCH(V$4,PRN!$B$2:$F$2,0)),"")</f>
        <v/>
      </c>
      <c r="W194" s="66" t="str">
        <f ca="1">IFERROR(INDEX(PRN!$B$2:$F$1048576,(MATCH('PRN Analysis'!$U$2,PRN!$C$2:$C$1048576,0)+$T194-1),MATCH(W$4,PRN!$B$2:$F$2,0)),"")</f>
        <v/>
      </c>
      <c r="Y194" s="65" t="str">
        <f ca="1">IF(Y193&lt;COUNTIF(PRN!R$3:R$999998,Z$2),(Y193+1),"")</f>
        <v/>
      </c>
      <c r="Z194" s="66" t="str">
        <f ca="1">IFERROR(INDEX(PRN!$B$2:$F$1048576,(MATCH('PRN Analysis'!$U$2,PRN!$C$2:$C$1048576,0)+$T194-1),MATCH(Z$4,PRN!$B$2:$F$2,0)),"")</f>
        <v/>
      </c>
      <c r="AA194" s="66" t="str">
        <f ca="1">IFERROR(INDEX(PRN!$B$2:$F$1048576,(MATCH('PRN Analysis'!$U$2,PRN!$C$2:$C$1048576,0)+$T194-1),MATCH(AA$4,PRN!$B$2:$F$2,0)),"")</f>
        <v/>
      </c>
      <c r="AB194" s="66" t="str">
        <f ca="1">IFERROR(INDEX(PRN!$B$2:$F$1048576,(MATCH('PRN Analysis'!$U$2,PRN!$C$2:$C$1048576,0)+$T194-1),MATCH(AB$4,PRN!$B$2:$F$2,0)),"")</f>
        <v/>
      </c>
    </row>
    <row r="195" spans="5:28" ht="15.75" x14ac:dyDescent="0.25">
      <c r="E195" s="65" t="str">
        <f ca="1">IF(E194&lt;COUNTIF(PRN!C$3:C$999998,F$2),(E194+1),"")</f>
        <v/>
      </c>
      <c r="F195" s="66" t="str">
        <f ca="1">IFERROR(INDEX(PRN!$B$2:$F$1048576,(MATCH('PRN Analysis'!$F$2,PRN!$C$2:$C$1048576,0)+$E195-1),MATCH(F$4,PRN!$B$2:$F$2,0)),"")</f>
        <v/>
      </c>
      <c r="G195" s="66" t="str">
        <f ca="1">IFERROR(INDEX(PRN!$B$2:$F$1048576,(MATCH('PRN Analysis'!$F$2,PRN!$C$2:$C$1048576,0)+$E195-1),MATCH(G$4,PRN!$B$2:$F$2,0)),"")</f>
        <v/>
      </c>
      <c r="H195" s="67" t="str">
        <f ca="1">IFERROR(INDEX(PRN!$B$2:$F$1048576,(MATCH('PRN Analysis'!$F$2,PRN!$C$2:$C$1048576,0)+$E195-1),MATCH(H$4,PRN!$B$2:$F$2,0)),"")</f>
        <v/>
      </c>
      <c r="J195" s="65" t="str">
        <f ca="1">IF(J194&lt;COUNTIF(PRN!C$3:C$999998,K$2),(J194+1),"")</f>
        <v/>
      </c>
      <c r="K195" s="66" t="str">
        <f ca="1">IFERROR(INDEX(PRN!$B$2:$F$1048576,(MATCH('PRN Analysis'!$K$2,PRN!$C$2:$C$1048576,0)+$J195-1),MATCH(K$4,PRN!$B$2:$F$2,0)),"")</f>
        <v/>
      </c>
      <c r="L195" s="66" t="str">
        <f ca="1">IFERROR(INDEX(PRN!$B$2:$F$1048576,(MATCH('PRN Analysis'!$K$2,PRN!$C$2:$C$1048576,0)+$J195-1),MATCH(L$4,PRN!$B$2:$F$2,0)),"")</f>
        <v/>
      </c>
      <c r="M195" s="67" t="str">
        <f ca="1">IFERROR(INDEX(PRN!$B$2:$F$1048576,(MATCH('PRN Analysis'!$K$2,PRN!$C$2:$C$1048576,0)+$J195-1),MATCH(M$4,PRN!$B$2:$F$2,0)),"")</f>
        <v/>
      </c>
      <c r="O195" s="65" t="str">
        <f ca="1">IF(O194&lt;COUNTIF(PRN!C$3:C$999998,P$2),(O194+1),"")</f>
        <v/>
      </c>
      <c r="P195" s="66" t="str">
        <f ca="1">IFERROR(INDEX(PRN!$B$2:$F$1048576,(MATCH('PRN Analysis'!$P$2,PRN!$C$2:$C$1048576,0)+$O195-1),MATCH(P$4,PRN!$B$2:$F$2,0)),"")</f>
        <v/>
      </c>
      <c r="Q195" s="66" t="str">
        <f ca="1">IFERROR(INDEX(PRN!$B$2:$F$1048576,(MATCH('PRN Analysis'!$P$2,PRN!$C$2:$C$1048576,0)+$O195-1),MATCH(Q$4,PRN!$B$2:$F$2,0)),"")</f>
        <v/>
      </c>
      <c r="R195" s="67" t="str">
        <f ca="1">IFERROR(INDEX(PRN!$B$2:$F$1048576,(MATCH('PRN Analysis'!$P$2,PRN!$C$2:$C$1048576,0)+$O195-1),MATCH(R$4,PRN!$B$2:$F$2,0)),"")</f>
        <v/>
      </c>
      <c r="T195" s="65" t="str">
        <f ca="1">IF(T194&lt;COUNTIF(PRN!M$3:M$999998,U$2),(T194+1),"")</f>
        <v/>
      </c>
      <c r="U195" s="66" t="str">
        <f ca="1">IFERROR(INDEX(PRN!$B$2:$F$1048576,(MATCH('PRN Analysis'!$U$2,PRN!$C$2:$C$1048576,0)+$T195-1),MATCH(U$4,PRN!$B$2:$F$2,0)),"")</f>
        <v/>
      </c>
      <c r="V195" s="66" t="str">
        <f ca="1">IFERROR(INDEX(PRN!$B$2:$F$1048576,(MATCH('PRN Analysis'!$U$2,PRN!$C$2:$C$1048576,0)+$T195-1),MATCH(V$4,PRN!$B$2:$F$2,0)),"")</f>
        <v/>
      </c>
      <c r="W195" s="66" t="str">
        <f ca="1">IFERROR(INDEX(PRN!$B$2:$F$1048576,(MATCH('PRN Analysis'!$U$2,PRN!$C$2:$C$1048576,0)+$T195-1),MATCH(W$4,PRN!$B$2:$F$2,0)),"")</f>
        <v/>
      </c>
      <c r="Y195" s="65" t="str">
        <f ca="1">IF(Y194&lt;COUNTIF(PRN!R$3:R$999998,Z$2),(Y194+1),"")</f>
        <v/>
      </c>
      <c r="Z195" s="66" t="str">
        <f ca="1">IFERROR(INDEX(PRN!$B$2:$F$1048576,(MATCH('PRN Analysis'!$U$2,PRN!$C$2:$C$1048576,0)+$T195-1),MATCH(Z$4,PRN!$B$2:$F$2,0)),"")</f>
        <v/>
      </c>
      <c r="AA195" s="66" t="str">
        <f ca="1">IFERROR(INDEX(PRN!$B$2:$F$1048576,(MATCH('PRN Analysis'!$U$2,PRN!$C$2:$C$1048576,0)+$T195-1),MATCH(AA$4,PRN!$B$2:$F$2,0)),"")</f>
        <v/>
      </c>
      <c r="AB195" s="66" t="str">
        <f ca="1">IFERROR(INDEX(PRN!$B$2:$F$1048576,(MATCH('PRN Analysis'!$U$2,PRN!$C$2:$C$1048576,0)+$T195-1),MATCH(AB$4,PRN!$B$2:$F$2,0)),"")</f>
        <v/>
      </c>
    </row>
    <row r="196" spans="5:28" ht="15.75" x14ac:dyDescent="0.25">
      <c r="E196" s="65" t="str">
        <f ca="1">IF(E195&lt;COUNTIF(PRN!C$3:C$999998,F$2),(E195+1),"")</f>
        <v/>
      </c>
      <c r="F196" s="66" t="str">
        <f ca="1">IFERROR(INDEX(PRN!$B$2:$F$1048576,(MATCH('PRN Analysis'!$F$2,PRN!$C$2:$C$1048576,0)+$E196-1),MATCH(F$4,PRN!$B$2:$F$2,0)),"")</f>
        <v/>
      </c>
      <c r="G196" s="66" t="str">
        <f ca="1">IFERROR(INDEX(PRN!$B$2:$F$1048576,(MATCH('PRN Analysis'!$F$2,PRN!$C$2:$C$1048576,0)+$E196-1),MATCH(G$4,PRN!$B$2:$F$2,0)),"")</f>
        <v/>
      </c>
      <c r="H196" s="67" t="str">
        <f ca="1">IFERROR(INDEX(PRN!$B$2:$F$1048576,(MATCH('PRN Analysis'!$F$2,PRN!$C$2:$C$1048576,0)+$E196-1),MATCH(H$4,PRN!$B$2:$F$2,0)),"")</f>
        <v/>
      </c>
      <c r="J196" s="65" t="str">
        <f ca="1">IF(J195&lt;COUNTIF(PRN!C$3:C$999998,K$2),(J195+1),"")</f>
        <v/>
      </c>
      <c r="K196" s="66" t="str">
        <f ca="1">IFERROR(INDEX(PRN!$B$2:$F$1048576,(MATCH('PRN Analysis'!$K$2,PRN!$C$2:$C$1048576,0)+$J196-1),MATCH(K$4,PRN!$B$2:$F$2,0)),"")</f>
        <v/>
      </c>
      <c r="L196" s="66" t="str">
        <f ca="1">IFERROR(INDEX(PRN!$B$2:$F$1048576,(MATCH('PRN Analysis'!$K$2,PRN!$C$2:$C$1048576,0)+$J196-1),MATCH(L$4,PRN!$B$2:$F$2,0)),"")</f>
        <v/>
      </c>
      <c r="M196" s="67" t="str">
        <f ca="1">IFERROR(INDEX(PRN!$B$2:$F$1048576,(MATCH('PRN Analysis'!$K$2,PRN!$C$2:$C$1048576,0)+$J196-1),MATCH(M$4,PRN!$B$2:$F$2,0)),"")</f>
        <v/>
      </c>
      <c r="O196" s="65" t="str">
        <f ca="1">IF(O195&lt;COUNTIF(PRN!C$3:C$999998,P$2),(O195+1),"")</f>
        <v/>
      </c>
      <c r="P196" s="66" t="str">
        <f ca="1">IFERROR(INDEX(PRN!$B$2:$F$1048576,(MATCH('PRN Analysis'!$P$2,PRN!$C$2:$C$1048576,0)+$O196-1),MATCH(P$4,PRN!$B$2:$F$2,0)),"")</f>
        <v/>
      </c>
      <c r="Q196" s="66" t="str">
        <f ca="1">IFERROR(INDEX(PRN!$B$2:$F$1048576,(MATCH('PRN Analysis'!$P$2,PRN!$C$2:$C$1048576,0)+$O196-1),MATCH(Q$4,PRN!$B$2:$F$2,0)),"")</f>
        <v/>
      </c>
      <c r="R196" s="67" t="str">
        <f ca="1">IFERROR(INDEX(PRN!$B$2:$F$1048576,(MATCH('PRN Analysis'!$P$2,PRN!$C$2:$C$1048576,0)+$O196-1),MATCH(R$4,PRN!$B$2:$F$2,0)),"")</f>
        <v/>
      </c>
      <c r="T196" s="65" t="str">
        <f ca="1">IF(T195&lt;COUNTIF(PRN!M$3:M$999998,U$2),(T195+1),"")</f>
        <v/>
      </c>
      <c r="U196" s="66" t="str">
        <f ca="1">IFERROR(INDEX(PRN!$B$2:$F$1048576,(MATCH('PRN Analysis'!$U$2,PRN!$C$2:$C$1048576,0)+$T196-1),MATCH(U$4,PRN!$B$2:$F$2,0)),"")</f>
        <v/>
      </c>
      <c r="V196" s="66" t="str">
        <f ca="1">IFERROR(INDEX(PRN!$B$2:$F$1048576,(MATCH('PRN Analysis'!$U$2,PRN!$C$2:$C$1048576,0)+$T196-1),MATCH(V$4,PRN!$B$2:$F$2,0)),"")</f>
        <v/>
      </c>
      <c r="W196" s="66" t="str">
        <f ca="1">IFERROR(INDEX(PRN!$B$2:$F$1048576,(MATCH('PRN Analysis'!$U$2,PRN!$C$2:$C$1048576,0)+$T196-1),MATCH(W$4,PRN!$B$2:$F$2,0)),"")</f>
        <v/>
      </c>
      <c r="Y196" s="65" t="str">
        <f ca="1">IF(Y195&lt;COUNTIF(PRN!R$3:R$999998,Z$2),(Y195+1),"")</f>
        <v/>
      </c>
      <c r="Z196" s="66" t="str">
        <f ca="1">IFERROR(INDEX(PRN!$B$2:$F$1048576,(MATCH('PRN Analysis'!$U$2,PRN!$C$2:$C$1048576,0)+$T196-1),MATCH(Z$4,PRN!$B$2:$F$2,0)),"")</f>
        <v/>
      </c>
      <c r="AA196" s="66" t="str">
        <f ca="1">IFERROR(INDEX(PRN!$B$2:$F$1048576,(MATCH('PRN Analysis'!$U$2,PRN!$C$2:$C$1048576,0)+$T196-1),MATCH(AA$4,PRN!$B$2:$F$2,0)),"")</f>
        <v/>
      </c>
      <c r="AB196" s="66" t="str">
        <f ca="1">IFERROR(INDEX(PRN!$B$2:$F$1048576,(MATCH('PRN Analysis'!$U$2,PRN!$C$2:$C$1048576,0)+$T196-1),MATCH(AB$4,PRN!$B$2:$F$2,0)),"")</f>
        <v/>
      </c>
    </row>
    <row r="197" spans="5:28" ht="15.75" x14ac:dyDescent="0.25">
      <c r="E197" s="65" t="str">
        <f ca="1">IF(E196&lt;COUNTIF(PRN!C$3:C$999998,F$2),(E196+1),"")</f>
        <v/>
      </c>
      <c r="F197" s="66" t="str">
        <f ca="1">IFERROR(INDEX(PRN!$B$2:$F$1048576,(MATCH('PRN Analysis'!$F$2,PRN!$C$2:$C$1048576,0)+$E197-1),MATCH(F$4,PRN!$B$2:$F$2,0)),"")</f>
        <v/>
      </c>
      <c r="G197" s="66" t="str">
        <f ca="1">IFERROR(INDEX(PRN!$B$2:$F$1048576,(MATCH('PRN Analysis'!$F$2,PRN!$C$2:$C$1048576,0)+$E197-1),MATCH(G$4,PRN!$B$2:$F$2,0)),"")</f>
        <v/>
      </c>
      <c r="H197" s="67" t="str">
        <f ca="1">IFERROR(INDEX(PRN!$B$2:$F$1048576,(MATCH('PRN Analysis'!$F$2,PRN!$C$2:$C$1048576,0)+$E197-1),MATCH(H$4,PRN!$B$2:$F$2,0)),"")</f>
        <v/>
      </c>
      <c r="J197" s="65" t="str">
        <f ca="1">IF(J196&lt;COUNTIF(PRN!C$3:C$999998,K$2),(J196+1),"")</f>
        <v/>
      </c>
      <c r="K197" s="66" t="str">
        <f ca="1">IFERROR(INDEX(PRN!$B$2:$F$1048576,(MATCH('PRN Analysis'!$K$2,PRN!$C$2:$C$1048576,0)+$J197-1),MATCH(K$4,PRN!$B$2:$F$2,0)),"")</f>
        <v/>
      </c>
      <c r="L197" s="66" t="str">
        <f ca="1">IFERROR(INDEX(PRN!$B$2:$F$1048576,(MATCH('PRN Analysis'!$K$2,PRN!$C$2:$C$1048576,0)+$J197-1),MATCH(L$4,PRN!$B$2:$F$2,0)),"")</f>
        <v/>
      </c>
      <c r="M197" s="67" t="str">
        <f ca="1">IFERROR(INDEX(PRN!$B$2:$F$1048576,(MATCH('PRN Analysis'!$K$2,PRN!$C$2:$C$1048576,0)+$J197-1),MATCH(M$4,PRN!$B$2:$F$2,0)),"")</f>
        <v/>
      </c>
      <c r="O197" s="65" t="str">
        <f ca="1">IF(O196&lt;COUNTIF(PRN!C$3:C$999998,P$2),(O196+1),"")</f>
        <v/>
      </c>
      <c r="P197" s="66" t="str">
        <f ca="1">IFERROR(INDEX(PRN!$B$2:$F$1048576,(MATCH('PRN Analysis'!$P$2,PRN!$C$2:$C$1048576,0)+$O197-1),MATCH(P$4,PRN!$B$2:$F$2,0)),"")</f>
        <v/>
      </c>
      <c r="Q197" s="66" t="str">
        <f ca="1">IFERROR(INDEX(PRN!$B$2:$F$1048576,(MATCH('PRN Analysis'!$P$2,PRN!$C$2:$C$1048576,0)+$O197-1),MATCH(Q$4,PRN!$B$2:$F$2,0)),"")</f>
        <v/>
      </c>
      <c r="R197" s="67" t="str">
        <f ca="1">IFERROR(INDEX(PRN!$B$2:$F$1048576,(MATCH('PRN Analysis'!$P$2,PRN!$C$2:$C$1048576,0)+$O197-1),MATCH(R$4,PRN!$B$2:$F$2,0)),"")</f>
        <v/>
      </c>
      <c r="T197" s="65" t="str">
        <f ca="1">IF(T196&lt;COUNTIF(PRN!M$3:M$999998,U$2),(T196+1),"")</f>
        <v/>
      </c>
      <c r="U197" s="66" t="str">
        <f ca="1">IFERROR(INDEX(PRN!$B$2:$F$1048576,(MATCH('PRN Analysis'!$U$2,PRN!$C$2:$C$1048576,0)+$T197-1),MATCH(U$4,PRN!$B$2:$F$2,0)),"")</f>
        <v/>
      </c>
      <c r="V197" s="66" t="str">
        <f ca="1">IFERROR(INDEX(PRN!$B$2:$F$1048576,(MATCH('PRN Analysis'!$U$2,PRN!$C$2:$C$1048576,0)+$T197-1),MATCH(V$4,PRN!$B$2:$F$2,0)),"")</f>
        <v/>
      </c>
      <c r="W197" s="66" t="str">
        <f ca="1">IFERROR(INDEX(PRN!$B$2:$F$1048576,(MATCH('PRN Analysis'!$U$2,PRN!$C$2:$C$1048576,0)+$T197-1),MATCH(W$4,PRN!$B$2:$F$2,0)),"")</f>
        <v/>
      </c>
      <c r="Y197" s="65" t="str">
        <f ca="1">IF(Y196&lt;COUNTIF(PRN!R$3:R$999998,Z$2),(Y196+1),"")</f>
        <v/>
      </c>
      <c r="Z197" s="66" t="str">
        <f ca="1">IFERROR(INDEX(PRN!$B$2:$F$1048576,(MATCH('PRN Analysis'!$U$2,PRN!$C$2:$C$1048576,0)+$T197-1),MATCH(Z$4,PRN!$B$2:$F$2,0)),"")</f>
        <v/>
      </c>
      <c r="AA197" s="66" t="str">
        <f ca="1">IFERROR(INDEX(PRN!$B$2:$F$1048576,(MATCH('PRN Analysis'!$U$2,PRN!$C$2:$C$1048576,0)+$T197-1),MATCH(AA$4,PRN!$B$2:$F$2,0)),"")</f>
        <v/>
      </c>
      <c r="AB197" s="66" t="str">
        <f ca="1">IFERROR(INDEX(PRN!$B$2:$F$1048576,(MATCH('PRN Analysis'!$U$2,PRN!$C$2:$C$1048576,0)+$T197-1),MATCH(AB$4,PRN!$B$2:$F$2,0)),"")</f>
        <v/>
      </c>
    </row>
    <row r="198" spans="5:28" ht="15.75" x14ac:dyDescent="0.25">
      <c r="E198" s="65" t="str">
        <f ca="1">IF(E197&lt;COUNTIF(PRN!C$3:C$999998,F$2),(E197+1),"")</f>
        <v/>
      </c>
      <c r="F198" s="66" t="str">
        <f ca="1">IFERROR(INDEX(PRN!$B$2:$F$1048576,(MATCH('PRN Analysis'!$F$2,PRN!$C$2:$C$1048576,0)+$E198-1),MATCH(F$4,PRN!$B$2:$F$2,0)),"")</f>
        <v/>
      </c>
      <c r="G198" s="66" t="str">
        <f ca="1">IFERROR(INDEX(PRN!$B$2:$F$1048576,(MATCH('PRN Analysis'!$F$2,PRN!$C$2:$C$1048576,0)+$E198-1),MATCH(G$4,PRN!$B$2:$F$2,0)),"")</f>
        <v/>
      </c>
      <c r="H198" s="67" t="str">
        <f ca="1">IFERROR(INDEX(PRN!$B$2:$F$1048576,(MATCH('PRN Analysis'!$F$2,PRN!$C$2:$C$1048576,0)+$E198-1),MATCH(H$4,PRN!$B$2:$F$2,0)),"")</f>
        <v/>
      </c>
      <c r="J198" s="65" t="str">
        <f ca="1">IF(J197&lt;COUNTIF(PRN!C$3:C$999998,K$2),(J197+1),"")</f>
        <v/>
      </c>
      <c r="K198" s="66" t="str">
        <f ca="1">IFERROR(INDEX(PRN!$B$2:$F$1048576,(MATCH('PRN Analysis'!$K$2,PRN!$C$2:$C$1048576,0)+$J198-1),MATCH(K$4,PRN!$B$2:$F$2,0)),"")</f>
        <v/>
      </c>
      <c r="L198" s="66" t="str">
        <f ca="1">IFERROR(INDEX(PRN!$B$2:$F$1048576,(MATCH('PRN Analysis'!$K$2,PRN!$C$2:$C$1048576,0)+$J198-1),MATCH(L$4,PRN!$B$2:$F$2,0)),"")</f>
        <v/>
      </c>
      <c r="M198" s="67" t="str">
        <f ca="1">IFERROR(INDEX(PRN!$B$2:$F$1048576,(MATCH('PRN Analysis'!$K$2,PRN!$C$2:$C$1048576,0)+$J198-1),MATCH(M$4,PRN!$B$2:$F$2,0)),"")</f>
        <v/>
      </c>
      <c r="O198" s="65" t="str">
        <f ca="1">IF(O197&lt;COUNTIF(PRN!C$3:C$999998,P$2),(O197+1),"")</f>
        <v/>
      </c>
      <c r="P198" s="66" t="str">
        <f ca="1">IFERROR(INDEX(PRN!$B$2:$F$1048576,(MATCH('PRN Analysis'!$P$2,PRN!$C$2:$C$1048576,0)+$O198-1),MATCH(P$4,PRN!$B$2:$F$2,0)),"")</f>
        <v/>
      </c>
      <c r="Q198" s="66" t="str">
        <f ca="1">IFERROR(INDEX(PRN!$B$2:$F$1048576,(MATCH('PRN Analysis'!$P$2,PRN!$C$2:$C$1048576,0)+$O198-1),MATCH(Q$4,PRN!$B$2:$F$2,0)),"")</f>
        <v/>
      </c>
      <c r="R198" s="67" t="str">
        <f ca="1">IFERROR(INDEX(PRN!$B$2:$F$1048576,(MATCH('PRN Analysis'!$P$2,PRN!$C$2:$C$1048576,0)+$O198-1),MATCH(R$4,PRN!$B$2:$F$2,0)),"")</f>
        <v/>
      </c>
      <c r="T198" s="65" t="str">
        <f ca="1">IF(T197&lt;COUNTIF(PRN!M$3:M$999998,U$2),(T197+1),"")</f>
        <v/>
      </c>
      <c r="U198" s="66" t="str">
        <f ca="1">IFERROR(INDEX(PRN!$B$2:$F$1048576,(MATCH('PRN Analysis'!$U$2,PRN!$C$2:$C$1048576,0)+$T198-1),MATCH(U$4,PRN!$B$2:$F$2,0)),"")</f>
        <v/>
      </c>
      <c r="V198" s="66" t="str">
        <f ca="1">IFERROR(INDEX(PRN!$B$2:$F$1048576,(MATCH('PRN Analysis'!$U$2,PRN!$C$2:$C$1048576,0)+$T198-1),MATCH(V$4,PRN!$B$2:$F$2,0)),"")</f>
        <v/>
      </c>
      <c r="W198" s="66" t="str">
        <f ca="1">IFERROR(INDEX(PRN!$B$2:$F$1048576,(MATCH('PRN Analysis'!$U$2,PRN!$C$2:$C$1048576,0)+$T198-1),MATCH(W$4,PRN!$B$2:$F$2,0)),"")</f>
        <v/>
      </c>
      <c r="Y198" s="65" t="str">
        <f ca="1">IF(Y197&lt;COUNTIF(PRN!R$3:R$999998,Z$2),(Y197+1),"")</f>
        <v/>
      </c>
      <c r="Z198" s="66" t="str">
        <f ca="1">IFERROR(INDEX(PRN!$B$2:$F$1048576,(MATCH('PRN Analysis'!$U$2,PRN!$C$2:$C$1048576,0)+$T198-1),MATCH(Z$4,PRN!$B$2:$F$2,0)),"")</f>
        <v/>
      </c>
      <c r="AA198" s="66" t="str">
        <f ca="1">IFERROR(INDEX(PRN!$B$2:$F$1048576,(MATCH('PRN Analysis'!$U$2,PRN!$C$2:$C$1048576,0)+$T198-1),MATCH(AA$4,PRN!$B$2:$F$2,0)),"")</f>
        <v/>
      </c>
      <c r="AB198" s="66" t="str">
        <f ca="1">IFERROR(INDEX(PRN!$B$2:$F$1048576,(MATCH('PRN Analysis'!$U$2,PRN!$C$2:$C$1048576,0)+$T198-1),MATCH(AB$4,PRN!$B$2:$F$2,0)),"")</f>
        <v/>
      </c>
    </row>
    <row r="199" spans="5:28" ht="15.75" x14ac:dyDescent="0.25">
      <c r="E199" s="65" t="str">
        <f ca="1">IF(E198&lt;COUNTIF(PRN!C$3:C$999998,F$2),(E198+1),"")</f>
        <v/>
      </c>
      <c r="F199" s="66" t="str">
        <f ca="1">IFERROR(INDEX(PRN!$B$2:$F$1048576,(MATCH('PRN Analysis'!$F$2,PRN!$C$2:$C$1048576,0)+$E199-1),MATCH(F$4,PRN!$B$2:$F$2,0)),"")</f>
        <v/>
      </c>
      <c r="G199" s="66" t="str">
        <f ca="1">IFERROR(INDEX(PRN!$B$2:$F$1048576,(MATCH('PRN Analysis'!$F$2,PRN!$C$2:$C$1048576,0)+$E199-1),MATCH(G$4,PRN!$B$2:$F$2,0)),"")</f>
        <v/>
      </c>
      <c r="H199" s="67" t="str">
        <f ca="1">IFERROR(INDEX(PRN!$B$2:$F$1048576,(MATCH('PRN Analysis'!$F$2,PRN!$C$2:$C$1048576,0)+$E199-1),MATCH(H$4,PRN!$B$2:$F$2,0)),"")</f>
        <v/>
      </c>
      <c r="J199" s="65" t="str">
        <f ca="1">IF(J198&lt;COUNTIF(PRN!C$3:C$999998,K$2),(J198+1),"")</f>
        <v/>
      </c>
      <c r="K199" s="66" t="str">
        <f ca="1">IFERROR(INDEX(PRN!$B$2:$F$1048576,(MATCH('PRN Analysis'!$K$2,PRN!$C$2:$C$1048576,0)+$J199-1),MATCH(K$4,PRN!$B$2:$F$2,0)),"")</f>
        <v/>
      </c>
      <c r="L199" s="66" t="str">
        <f ca="1">IFERROR(INDEX(PRN!$B$2:$F$1048576,(MATCH('PRN Analysis'!$K$2,PRN!$C$2:$C$1048576,0)+$J199-1),MATCH(L$4,PRN!$B$2:$F$2,0)),"")</f>
        <v/>
      </c>
      <c r="M199" s="67" t="str">
        <f ca="1">IFERROR(INDEX(PRN!$B$2:$F$1048576,(MATCH('PRN Analysis'!$K$2,PRN!$C$2:$C$1048576,0)+$J199-1),MATCH(M$4,PRN!$B$2:$F$2,0)),"")</f>
        <v/>
      </c>
      <c r="O199" s="65" t="str">
        <f ca="1">IF(O198&lt;COUNTIF(PRN!C$3:C$999998,P$2),(O198+1),"")</f>
        <v/>
      </c>
      <c r="P199" s="66" t="str">
        <f ca="1">IFERROR(INDEX(PRN!$B$2:$F$1048576,(MATCH('PRN Analysis'!$P$2,PRN!$C$2:$C$1048576,0)+$O199-1),MATCH(P$4,PRN!$B$2:$F$2,0)),"")</f>
        <v/>
      </c>
      <c r="Q199" s="66" t="str">
        <f ca="1">IFERROR(INDEX(PRN!$B$2:$F$1048576,(MATCH('PRN Analysis'!$P$2,PRN!$C$2:$C$1048576,0)+$O199-1),MATCH(Q$4,PRN!$B$2:$F$2,0)),"")</f>
        <v/>
      </c>
      <c r="R199" s="67" t="str">
        <f ca="1">IFERROR(INDEX(PRN!$B$2:$F$1048576,(MATCH('PRN Analysis'!$P$2,PRN!$C$2:$C$1048576,0)+$O199-1),MATCH(R$4,PRN!$B$2:$F$2,0)),"")</f>
        <v/>
      </c>
      <c r="T199" s="65" t="str">
        <f ca="1">IF(T198&lt;COUNTIF(PRN!M$3:M$999998,U$2),(T198+1),"")</f>
        <v/>
      </c>
      <c r="U199" s="66" t="str">
        <f ca="1">IFERROR(INDEX(PRN!$B$2:$F$1048576,(MATCH('PRN Analysis'!$U$2,PRN!$C$2:$C$1048576,0)+$T199-1),MATCH(U$4,PRN!$B$2:$F$2,0)),"")</f>
        <v/>
      </c>
      <c r="V199" s="66" t="str">
        <f ca="1">IFERROR(INDEX(PRN!$B$2:$F$1048576,(MATCH('PRN Analysis'!$U$2,PRN!$C$2:$C$1048576,0)+$T199-1),MATCH(V$4,PRN!$B$2:$F$2,0)),"")</f>
        <v/>
      </c>
      <c r="W199" s="66" t="str">
        <f ca="1">IFERROR(INDEX(PRN!$B$2:$F$1048576,(MATCH('PRN Analysis'!$U$2,PRN!$C$2:$C$1048576,0)+$T199-1),MATCH(W$4,PRN!$B$2:$F$2,0)),"")</f>
        <v/>
      </c>
      <c r="Y199" s="65" t="str">
        <f ca="1">IF(Y198&lt;COUNTIF(PRN!R$3:R$999998,Z$2),(Y198+1),"")</f>
        <v/>
      </c>
      <c r="Z199" s="66" t="str">
        <f ca="1">IFERROR(INDEX(PRN!$B$2:$F$1048576,(MATCH('PRN Analysis'!$U$2,PRN!$C$2:$C$1048576,0)+$T199-1),MATCH(Z$4,PRN!$B$2:$F$2,0)),"")</f>
        <v/>
      </c>
      <c r="AA199" s="66" t="str">
        <f ca="1">IFERROR(INDEX(PRN!$B$2:$F$1048576,(MATCH('PRN Analysis'!$U$2,PRN!$C$2:$C$1048576,0)+$T199-1),MATCH(AA$4,PRN!$B$2:$F$2,0)),"")</f>
        <v/>
      </c>
      <c r="AB199" s="66" t="str">
        <f ca="1">IFERROR(INDEX(PRN!$B$2:$F$1048576,(MATCH('PRN Analysis'!$U$2,PRN!$C$2:$C$1048576,0)+$T199-1),MATCH(AB$4,PRN!$B$2:$F$2,0)),"")</f>
        <v/>
      </c>
    </row>
    <row r="200" spans="5:28" ht="15.75" x14ac:dyDescent="0.25">
      <c r="E200" s="65" t="str">
        <f ca="1">IF(E199&lt;COUNTIF(PRN!C$3:C$999998,F$2),(E199+1),"")</f>
        <v/>
      </c>
      <c r="F200" s="66" t="str">
        <f ca="1">IFERROR(INDEX(PRN!$B$2:$F$1048576,(MATCH('PRN Analysis'!$F$2,PRN!$C$2:$C$1048576,0)+$E200-1),MATCH(F$4,PRN!$B$2:$F$2,0)),"")</f>
        <v/>
      </c>
      <c r="G200" s="66" t="str">
        <f ca="1">IFERROR(INDEX(PRN!$B$2:$F$1048576,(MATCH('PRN Analysis'!$F$2,PRN!$C$2:$C$1048576,0)+$E200-1),MATCH(G$4,PRN!$B$2:$F$2,0)),"")</f>
        <v/>
      </c>
      <c r="H200" s="67" t="str">
        <f ca="1">IFERROR(INDEX(PRN!$B$2:$F$1048576,(MATCH('PRN Analysis'!$F$2,PRN!$C$2:$C$1048576,0)+$E200-1),MATCH(H$4,PRN!$B$2:$F$2,0)),"")</f>
        <v/>
      </c>
      <c r="J200" s="65" t="str">
        <f ca="1">IF(J199&lt;COUNTIF(PRN!C$3:C$999998,K$2),(J199+1),"")</f>
        <v/>
      </c>
      <c r="K200" s="66" t="str">
        <f ca="1">IFERROR(INDEX(PRN!$B$2:$F$1048576,(MATCH('PRN Analysis'!$K$2,PRN!$C$2:$C$1048576,0)+$J200-1),MATCH(K$4,PRN!$B$2:$F$2,0)),"")</f>
        <v/>
      </c>
      <c r="L200" s="66" t="str">
        <f ca="1">IFERROR(INDEX(PRN!$B$2:$F$1048576,(MATCH('PRN Analysis'!$K$2,PRN!$C$2:$C$1048576,0)+$J200-1),MATCH(L$4,PRN!$B$2:$F$2,0)),"")</f>
        <v/>
      </c>
      <c r="M200" s="67" t="str">
        <f ca="1">IFERROR(INDEX(PRN!$B$2:$F$1048576,(MATCH('PRN Analysis'!$K$2,PRN!$C$2:$C$1048576,0)+$J200-1),MATCH(M$4,PRN!$B$2:$F$2,0)),"")</f>
        <v/>
      </c>
      <c r="O200" s="65" t="str">
        <f ca="1">IF(O199&lt;COUNTIF(PRN!C$3:C$999998,P$2),(O199+1),"")</f>
        <v/>
      </c>
      <c r="P200" s="66" t="str">
        <f ca="1">IFERROR(INDEX(PRN!$B$2:$F$1048576,(MATCH('PRN Analysis'!$P$2,PRN!$C$2:$C$1048576,0)+$O200-1),MATCH(P$4,PRN!$B$2:$F$2,0)),"")</f>
        <v/>
      </c>
      <c r="Q200" s="66" t="str">
        <f ca="1">IFERROR(INDEX(PRN!$B$2:$F$1048576,(MATCH('PRN Analysis'!$P$2,PRN!$C$2:$C$1048576,0)+$O200-1),MATCH(Q$4,PRN!$B$2:$F$2,0)),"")</f>
        <v/>
      </c>
      <c r="R200" s="67" t="str">
        <f ca="1">IFERROR(INDEX(PRN!$B$2:$F$1048576,(MATCH('PRN Analysis'!$P$2,PRN!$C$2:$C$1048576,0)+$O200-1),MATCH(R$4,PRN!$B$2:$F$2,0)),"")</f>
        <v/>
      </c>
      <c r="T200" s="65" t="str">
        <f ca="1">IF(T199&lt;COUNTIF(PRN!M$3:M$999998,U$2),(T199+1),"")</f>
        <v/>
      </c>
      <c r="U200" s="66" t="str">
        <f ca="1">IFERROR(INDEX(PRN!$B$2:$F$1048576,(MATCH('PRN Analysis'!$U$2,PRN!$C$2:$C$1048576,0)+$T200-1),MATCH(U$4,PRN!$B$2:$F$2,0)),"")</f>
        <v/>
      </c>
      <c r="V200" s="66" t="str">
        <f ca="1">IFERROR(INDEX(PRN!$B$2:$F$1048576,(MATCH('PRN Analysis'!$U$2,PRN!$C$2:$C$1048576,0)+$T200-1),MATCH(V$4,PRN!$B$2:$F$2,0)),"")</f>
        <v/>
      </c>
      <c r="W200" s="66" t="str">
        <f ca="1">IFERROR(INDEX(PRN!$B$2:$F$1048576,(MATCH('PRN Analysis'!$U$2,PRN!$C$2:$C$1048576,0)+$T200-1),MATCH(W$4,PRN!$B$2:$F$2,0)),"")</f>
        <v/>
      </c>
      <c r="Y200" s="65" t="str">
        <f ca="1">IF(Y199&lt;COUNTIF(PRN!R$3:R$999998,Z$2),(Y199+1),"")</f>
        <v/>
      </c>
      <c r="Z200" s="66" t="str">
        <f ca="1">IFERROR(INDEX(PRN!$B$2:$F$1048576,(MATCH('PRN Analysis'!$U$2,PRN!$C$2:$C$1048576,0)+$T200-1),MATCH(Z$4,PRN!$B$2:$F$2,0)),"")</f>
        <v/>
      </c>
      <c r="AA200" s="66" t="str">
        <f ca="1">IFERROR(INDEX(PRN!$B$2:$F$1048576,(MATCH('PRN Analysis'!$U$2,PRN!$C$2:$C$1048576,0)+$T200-1),MATCH(AA$4,PRN!$B$2:$F$2,0)),"")</f>
        <v/>
      </c>
      <c r="AB200" s="66" t="str">
        <f ca="1">IFERROR(INDEX(PRN!$B$2:$F$1048576,(MATCH('PRN Analysis'!$U$2,PRN!$C$2:$C$1048576,0)+$T200-1),MATCH(AB$4,PRN!$B$2:$F$2,0)),"")</f>
        <v/>
      </c>
    </row>
  </sheetData>
  <mergeCells count="5">
    <mergeCell ref="E3:F3"/>
    <mergeCell ref="J3:K3"/>
    <mergeCell ref="O3:P3"/>
    <mergeCell ref="T3:U3"/>
    <mergeCell ref="Y3:Z3"/>
  </mergeCells>
  <conditionalFormatting sqref="E3:F3">
    <cfRule type="containsText" dxfId="30" priority="6" operator="containsText" text="Invalid PRN No">
      <formula>NOT(ISERROR(SEARCH("Invalid PRN No",E3)))</formula>
    </cfRule>
  </conditionalFormatting>
  <conditionalFormatting sqref="J3:K3">
    <cfRule type="containsText" dxfId="29" priority="5" operator="containsText" text="Invalid PRN No">
      <formula>NOT(ISERROR(SEARCH("Invalid PRN No",J3)))</formula>
    </cfRule>
  </conditionalFormatting>
  <conditionalFormatting sqref="O3:P3">
    <cfRule type="containsText" dxfId="28" priority="4" operator="containsText" text="Invalid PRN No">
      <formula>NOT(ISERROR(SEARCH("Invalid PRN No",O3)))</formula>
    </cfRule>
  </conditionalFormatting>
  <conditionalFormatting sqref="T3:U3">
    <cfRule type="containsText" dxfId="27" priority="3" operator="containsText" text="Invalid PRN No">
      <formula>NOT(ISERROR(SEARCH("Invalid PRN No",T3)))</formula>
    </cfRule>
  </conditionalFormatting>
  <conditionalFormatting sqref="Y3:Z3">
    <cfRule type="containsText" dxfId="26" priority="1" operator="containsText" text="Invalid PRN No">
      <formula>NOT(ISERROR(SEARCH("Invalid PRN No",Y3)))</formula>
    </cfRule>
  </conditionalFormatting>
  <dataValidations count="1">
    <dataValidation type="list" allowBlank="1" showInputMessage="1" showErrorMessage="1" sqref="C2" xr:uid="{D64D7D53-FC3C-4CE5-ABE5-1E5D53BB8BE0}">
      <formula1>"Memo No,PRN No,Quotation No"</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810D-E6EB-491D-9BA2-4568ABB618D3}">
  <sheetPr>
    <tabColor theme="3" tint="-0.249977111117893"/>
  </sheetPr>
  <dimension ref="B1:Z200"/>
  <sheetViews>
    <sheetView workbookViewId="0">
      <selection activeCell="AA1" sqref="AA1:AE1048576"/>
    </sheetView>
  </sheetViews>
  <sheetFormatPr defaultRowHeight="15" x14ac:dyDescent="0.25"/>
  <cols>
    <col min="2" max="2" width="12" style="42" customWidth="1"/>
    <col min="3" max="3" width="21.7109375" customWidth="1"/>
    <col min="4" max="4" width="11.7109375" customWidth="1"/>
    <col min="5" max="5" width="10.85546875" customWidth="1"/>
    <col min="6" max="6" width="3.42578125" style="156" customWidth="1"/>
    <col min="7" max="7" width="18.140625" customWidth="1"/>
    <col min="8" max="8" width="22.28515625" bestFit="1" customWidth="1"/>
    <col min="11" max="11" width="3.5703125" style="156" customWidth="1"/>
    <col min="12" max="12" width="18.140625" customWidth="1"/>
    <col min="13" max="13" width="48.5703125" bestFit="1" customWidth="1"/>
    <col min="16" max="16" width="3.28515625" style="156" customWidth="1"/>
    <col min="17" max="17" width="18.140625" customWidth="1"/>
    <col min="18" max="18" width="28.85546875" bestFit="1" customWidth="1"/>
    <col min="21" max="21" width="3" style="156" customWidth="1"/>
    <col min="22" max="22" width="18.140625" customWidth="1"/>
    <col min="23" max="23" width="22.28515625" bestFit="1" customWidth="1"/>
    <col min="26" max="26" width="3.28515625" style="156" customWidth="1"/>
  </cols>
  <sheetData>
    <row r="1" spans="2:25" x14ac:dyDescent="0.25">
      <c r="B1"/>
    </row>
    <row r="2" spans="2:25" ht="17.25" customHeight="1" x14ac:dyDescent="0.25">
      <c r="B2" s="58" t="s">
        <v>41</v>
      </c>
      <c r="C2" s="43" t="s">
        <v>79</v>
      </c>
      <c r="G2" s="58" t="s">
        <v>41</v>
      </c>
      <c r="H2" s="43" t="s">
        <v>76</v>
      </c>
      <c r="L2" s="58" t="s">
        <v>41</v>
      </c>
      <c r="M2" s="43" t="s">
        <v>77</v>
      </c>
      <c r="Q2" s="58" t="s">
        <v>41</v>
      </c>
      <c r="R2" s="43" t="s">
        <v>78</v>
      </c>
      <c r="V2" s="58" t="s">
        <v>41</v>
      </c>
      <c r="W2" s="43" t="s">
        <v>179</v>
      </c>
    </row>
    <row r="3" spans="2:25" ht="19.5" customHeight="1" x14ac:dyDescent="0.25">
      <c r="B3" s="188" t="str">
        <f>IF(C2="","",IF(COUNTIF(PRN!C2:C1048576,C$2)=0,"Invalid PRN No",""))</f>
        <v/>
      </c>
      <c r="C3" s="189"/>
      <c r="G3" s="188" t="str">
        <f>IF(H2="","",IF(COUNTIF(PRN!$C2:$C1048576,H$2)=0,"Invalid PRN No",""))</f>
        <v/>
      </c>
      <c r="H3" s="189"/>
      <c r="L3" s="188" t="str">
        <f>IF(M2="","",IF(COUNTIF(PRN!$C2:$C1048576,M$2)=0,"Invalid PRN No",""))</f>
        <v/>
      </c>
      <c r="M3" s="189"/>
      <c r="Q3" s="188" t="str">
        <f>IF(R2="","",IF(COUNTIF(PRN!$C2:$C1048576,R$2)=0,"Invalid PRN No",""))</f>
        <v/>
      </c>
      <c r="R3" s="189"/>
      <c r="V3" s="188" t="str">
        <f>IF(W2="","",IF(COUNTIF(PRN!$C2:$C1048576,W$2)=0,"Invalid PRN No",""))</f>
        <v/>
      </c>
      <c r="W3" s="189"/>
    </row>
    <row r="4" spans="2:25" ht="18" customHeight="1" x14ac:dyDescent="0.25">
      <c r="B4" s="44" t="s">
        <v>72</v>
      </c>
      <c r="C4" s="26" t="s">
        <v>73</v>
      </c>
      <c r="D4" s="26" t="s">
        <v>74</v>
      </c>
      <c r="E4" s="26" t="s">
        <v>75</v>
      </c>
      <c r="G4" s="44" t="s">
        <v>72</v>
      </c>
      <c r="H4" s="26" t="s">
        <v>73</v>
      </c>
      <c r="I4" s="26" t="s">
        <v>74</v>
      </c>
      <c r="J4" s="26" t="s">
        <v>75</v>
      </c>
      <c r="L4" s="44" t="s">
        <v>72</v>
      </c>
      <c r="M4" s="26" t="s">
        <v>73</v>
      </c>
      <c r="N4" s="26" t="s">
        <v>74</v>
      </c>
      <c r="O4" s="26" t="s">
        <v>75</v>
      </c>
      <c r="Q4" s="44" t="s">
        <v>72</v>
      </c>
      <c r="R4" s="26" t="s">
        <v>73</v>
      </c>
      <c r="S4" s="26" t="s">
        <v>74</v>
      </c>
      <c r="T4" s="26" t="s">
        <v>75</v>
      </c>
      <c r="V4" s="44" t="s">
        <v>72</v>
      </c>
      <c r="W4" s="26" t="s">
        <v>73</v>
      </c>
      <c r="X4" s="26" t="s">
        <v>74</v>
      </c>
      <c r="Y4" s="26" t="s">
        <v>75</v>
      </c>
    </row>
    <row r="5" spans="2:25" ht="15.75" x14ac:dyDescent="0.25">
      <c r="B5" s="64"/>
      <c r="C5" s="64"/>
      <c r="D5" s="64"/>
      <c r="E5" s="64"/>
      <c r="G5" s="64"/>
      <c r="H5" s="64"/>
      <c r="I5" s="64"/>
      <c r="J5" s="64"/>
      <c r="L5" s="64"/>
      <c r="M5" s="64"/>
      <c r="N5" s="64"/>
      <c r="O5" s="64"/>
      <c r="Q5" s="64"/>
      <c r="R5" s="64"/>
      <c r="S5" s="64"/>
      <c r="T5" s="64"/>
      <c r="V5" s="64"/>
      <c r="W5" s="64"/>
      <c r="X5" s="64"/>
      <c r="Y5" s="64"/>
    </row>
    <row r="6" spans="2:25" ht="15.75" x14ac:dyDescent="0.25">
      <c r="B6" s="65">
        <f>IF(COUNTIF(PRN!C2:C1048576,C$2)&gt;0,1,"")</f>
        <v>1</v>
      </c>
      <c r="C6" s="66" t="str">
        <f>IFERROR(INDEX(PRN!$B$2:$F$1048576,(MATCH('PRN Analysis-01'!$C$2,PRN!$C$2:$C$1048576,0)+$B6-1),MATCH(C$4,PRN!$B$2:$F$2,0)),"")</f>
        <v xml:space="preserve">2'' * 2'' Net </v>
      </c>
      <c r="D6" s="66" t="str">
        <f>IFERROR(INDEX(PRN!$B$2:$F$1048576,(MATCH('PRN Analysis-01'!$C$2,PRN!$C$2:$C$1048576,0)+$B6-1),MATCH(D$4,PRN!$B$2:$F$2,0)),"")</f>
        <v xml:space="preserve">Feet </v>
      </c>
      <c r="E6" s="67">
        <f>IFERROR(INDEX(PRN!$B$2:$F$1048576,(MATCH('PRN Analysis-01'!$C$2,PRN!$C$2:$C$1048576,0)+$B6-1),MATCH(E$4,PRN!$B$2:$F$2,0)),"")</f>
        <v>35</v>
      </c>
      <c r="G6" s="65">
        <f>IF(COUNTIF(PRN!$C$2:$C$1048576,H$2)&gt;0,1,"")</f>
        <v>1</v>
      </c>
      <c r="H6" s="66" t="str">
        <f>IFERROR(INDEX(PRN!$B$2:$F$1048576,(MATCH('PRN Analysis-01'!$H$2,PRN!$C$2:$C$1048576,0)+$G6-1),MATCH(H$4,PRN!$B$2:$F$2,0)),"")</f>
        <v>3'' Pipe (1000 Gauge)</v>
      </c>
      <c r="I6" s="66" t="str">
        <f>IFERROR(INDEX(PRN!$B$2:$F$1048576,(MATCH('PRN Analysis-01'!$H$2,PRN!$C$2:$C$1048576,0)+$G6-1),MATCH(I$4,PRN!$B$2:$F$2,0)),"")</f>
        <v>Nrs</v>
      </c>
      <c r="J6" s="67">
        <f>IFERROR(INDEX(PRN!$B$2:$F$1048576,(MATCH('PRN Analysis-01'!$H$2,PRN!$C$2:$C$1048576,0)+$G6-1),MATCH(J$4,PRN!$B$2:$F$2,0)),"")</f>
        <v>2</v>
      </c>
      <c r="L6" s="65">
        <f>IF(COUNTIF(PRN!$C$2:$C$1048576,M$2)&gt;0,1,"")</f>
        <v>1</v>
      </c>
      <c r="M6" s="66" t="str">
        <f>IFERROR(INDEX(PRN!$B$2:$F$1048576,(MATCH('PRN Analysis-01'!$M$2,PRN!$C$2:$C$1048576,0)+$L6-1),MATCH(M$4,PRN!$B$2:$F$2,0)),"")</f>
        <v>4mm thickness Iron plate  (Length 8'', Width 2.5'')</v>
      </c>
      <c r="N6" s="66" t="str">
        <f>IFERROR(INDEX(PRN!$B$2:$F$1048576,(MATCH('PRN Analysis-01'!$M$2,PRN!$C$2:$C$1048576,0)+$L6-1),MATCH(N$4,PRN!$B$2:$F$2,0)),"")</f>
        <v>Nos</v>
      </c>
      <c r="O6" s="67">
        <f>IFERROR(INDEX(PRN!$B$2:$F$1048576,(MATCH('PRN Analysis-01'!$M$2,PRN!$C$2:$C$1048576,0)+$L6-1),MATCH(O$4,PRN!$B$2:$F$2,0)),"")</f>
        <v>480</v>
      </c>
      <c r="Q6" s="65">
        <f>IF(COUNTIF(PRN!$C$2:$C$1048576,R$2)&gt;0,1,"")</f>
        <v>1</v>
      </c>
      <c r="R6" s="66" t="str">
        <f>IFERROR(INDEX(PRN!$B$2:$F$1048576,(MATCH('PRN Analysis-01'!$R$2,PRN!$C$2:$C$1048576,0)+$Q6-1),MATCH(R$4,PRN!$B$2:$F$2,0)),"")</f>
        <v xml:space="preserve"> 1 1/2'' Gate valve </v>
      </c>
      <c r="S6" s="66" t="str">
        <f>IFERROR(INDEX(PRN!$B$2:$F$1048576,(MATCH('PRN Analysis-01'!$R$2,PRN!$C$2:$C$1048576,0)+$Q6-1),MATCH(S$4,PRN!$B$2:$F$2,0)),"")</f>
        <v>Nos</v>
      </c>
      <c r="T6" s="67">
        <f>IFERROR(INDEX(PRN!$B$2:$F$1048576,(MATCH('PRN Analysis-01'!$R$2,PRN!$C$2:$C$1048576,0)+$Q6-1),MATCH(T$4,PRN!$B$2:$F$2,0)),"")</f>
        <v>1</v>
      </c>
      <c r="V6" s="65">
        <f>IF(COUNTIF(PRN!$C$2:$C$1048576,W$2)&gt;0,1,"")</f>
        <v>1</v>
      </c>
      <c r="W6" s="66" t="str">
        <f>IFERROR(INDEX(PRN!$B$2:$F$1048576,(MATCH('PRN Analysis-01'!$W$2,PRN!$C$2:$C$1048576,0)+$V6-1),MATCH(W$4,PRN!$B$2:$F$2,0)),"")</f>
        <v xml:space="preserve">no-12 Welding Rods </v>
      </c>
      <c r="X6" s="66" t="str">
        <f>IFERROR(INDEX(PRN!$B$2:$F$1048576,(MATCH('PRN Analysis-01'!$W$2,PRN!$C$2:$C$1048576,0)+$V6-1),MATCH(X$4,PRN!$B$2:$F$2,0)),"")</f>
        <v xml:space="preserve">box </v>
      </c>
      <c r="Y6" s="67">
        <f>IFERROR(INDEX(PRN!$B$2:$F$1048576,(MATCH('PRN Analysis-01'!$W$2,PRN!$C$2:$C$1048576,0)+$V6-1),MATCH(Y$4,PRN!$B$2:$F$2,0)),"")</f>
        <v>15</v>
      </c>
    </row>
    <row r="7" spans="2:25" ht="15.75" x14ac:dyDescent="0.25">
      <c r="B7" s="65">
        <f>IF(B6&lt;COUNTIF(PRN!C$2:C$1048576,C$2),(B6+1),"")</f>
        <v>2</v>
      </c>
      <c r="C7" s="66" t="str">
        <f>IFERROR(INDEX(PRN!$B$2:$F$1048576,(MATCH('PRN Analysis-01'!$C$2,PRN!$C$2:$C$1048576,0)+$B7-1),MATCH(C$4,PRN!$B$2:$F$2,0)),"")</f>
        <v xml:space="preserve">2''  *2'' 4' Reaper </v>
      </c>
      <c r="D7" s="66" t="str">
        <f>IFERROR(INDEX(PRN!$B$2:$F$1048576,(MATCH('PRN Analysis-01'!$C$2,PRN!$C$2:$C$1048576,0)+$B7-1),MATCH(D$4,PRN!$B$2:$F$2,0)),"")</f>
        <v>Nos</v>
      </c>
      <c r="E7" s="67">
        <f>IFERROR(INDEX(PRN!$B$2:$F$1048576,(MATCH('PRN Analysis-01'!$C$2,PRN!$C$2:$C$1048576,0)+$B7-1),MATCH(E$4,PRN!$B$2:$F$2,0)),"")</f>
        <v>10</v>
      </c>
      <c r="G7" s="65">
        <f>IF(G6&lt;COUNTIF(PRN!$C$2:$C$1048576,H$2),(G6+1),"")</f>
        <v>2</v>
      </c>
      <c r="H7" s="66" t="str">
        <f>IFERROR(INDEX(PRN!$B$2:$F$1048576,(MATCH('PRN Analysis-01'!$H$2,PRN!$C$2:$C$1048576,0)+$G7-1),MATCH(H$4,PRN!$B$2:$F$2,0)),"")</f>
        <v>2'' Pipe  (1000 Gauge)</v>
      </c>
      <c r="I7" s="66" t="str">
        <f>IFERROR(INDEX(PRN!$B$2:$F$1048576,(MATCH('PRN Analysis-01'!$H$2,PRN!$C$2:$C$1048576,0)+$G7-1),MATCH(I$4,PRN!$B$2:$F$2,0)),"")</f>
        <v>Nrs</v>
      </c>
      <c r="J7" s="67">
        <f>IFERROR(INDEX(PRN!$B$2:$F$1048576,(MATCH('PRN Analysis-01'!$H$2,PRN!$C$2:$C$1048576,0)+$G7-1),MATCH(J$4,PRN!$B$2:$F$2,0)),"")</f>
        <v>4</v>
      </c>
      <c r="L7" s="65">
        <f>IF(L6&lt;COUNTIF(PRN!$C$2:$C$1048576,M$2),(L6+1),"")</f>
        <v>2</v>
      </c>
      <c r="M7" s="66" t="str">
        <f>IFERROR(INDEX(PRN!$B$2:$F$1048576,(MATCH('PRN Analysis-01'!$M$2,PRN!$C$2:$C$1048576,0)+$L7-1),MATCH(M$4,PRN!$B$2:$F$2,0)),"")</f>
        <v xml:space="preserve">6mm Anchor bolt </v>
      </c>
      <c r="N7" s="66" t="str">
        <f>IFERROR(INDEX(PRN!$B$2:$F$1048576,(MATCH('PRN Analysis-01'!$M$2,PRN!$C$2:$C$1048576,0)+$L7-1),MATCH(N$4,PRN!$B$2:$F$2,0)),"")</f>
        <v>Nos</v>
      </c>
      <c r="O7" s="67">
        <f>IFERROR(INDEX(PRN!$B$2:$F$1048576,(MATCH('PRN Analysis-01'!$M$2,PRN!$C$2:$C$1048576,0)+$L7-1),MATCH(O$4,PRN!$B$2:$F$2,0)),"")</f>
        <v>1000</v>
      </c>
      <c r="Q7" s="65">
        <f>IF(Q6&lt;COUNTIF(PRN!$C$2:$C$1048576,R$2),(Q6+1),"")</f>
        <v>2</v>
      </c>
      <c r="R7" s="66" t="str">
        <f>IFERROR(INDEX(PRN!$B$2:$F$1048576,(MATCH('PRN Analysis-01'!$R$2,PRN!$C$2:$C$1048576,0)+$Q7-1),MATCH(R$4,PRN!$B$2:$F$2,0)),"")</f>
        <v xml:space="preserve">1 1/2'' Valve Socket </v>
      </c>
      <c r="S7" s="66" t="str">
        <f>IFERROR(INDEX(PRN!$B$2:$F$1048576,(MATCH('PRN Analysis-01'!$R$2,PRN!$C$2:$C$1048576,0)+$Q7-1),MATCH(S$4,PRN!$B$2:$F$2,0)),"")</f>
        <v>Nos</v>
      </c>
      <c r="T7" s="67">
        <f>IFERROR(INDEX(PRN!$B$2:$F$1048576,(MATCH('PRN Analysis-01'!$R$2,PRN!$C$2:$C$1048576,0)+$Q7-1),MATCH(T$4,PRN!$B$2:$F$2,0)),"")</f>
        <v>2</v>
      </c>
      <c r="V7" s="65" t="str">
        <f>IF(V6&lt;COUNTIF(PRN!$C$2:$C$1048576,W$2),(V6+1),"")</f>
        <v/>
      </c>
      <c r="W7" s="66" t="str">
        <f>IFERROR(INDEX(PRN!$B$2:$F$1048576,(MATCH('PRN Analysis-01'!$W$2,PRN!$C$2:$C$1048576,0)+$V7-1),MATCH(W$4,PRN!$B$2:$F$2,0)),"")</f>
        <v/>
      </c>
      <c r="X7" s="66" t="str">
        <f>IFERROR(INDEX(PRN!$B$2:$F$1048576,(MATCH('PRN Analysis-01'!$W$2,PRN!$C$2:$C$1048576,0)+$V7-1),MATCH(X$4,PRN!$B$2:$F$2,0)),"")</f>
        <v/>
      </c>
      <c r="Y7" s="67" t="str">
        <f>IFERROR(INDEX(PRN!$B$2:$F$1048576,(MATCH('PRN Analysis-01'!$W$2,PRN!$C$2:$C$1048576,0)+$V7-1),MATCH(Y$4,PRN!$B$2:$F$2,0)),"")</f>
        <v/>
      </c>
    </row>
    <row r="8" spans="2:25" ht="15.75" x14ac:dyDescent="0.25">
      <c r="B8" s="65">
        <f>IF(B7&lt;COUNTIF(PRN!C$2:C$1048576,C$2),(B7+1),"")</f>
        <v>3</v>
      </c>
      <c r="C8" s="66" t="str">
        <f>IFERROR(INDEX(PRN!$B$2:$F$1048576,(MATCH('PRN Analysis-01'!$C$2,PRN!$C$2:$C$1048576,0)+$B8-1),MATCH(C$4,PRN!$B$2:$F$2,0)),"")</f>
        <v xml:space="preserve">2''  *2'' 7' Reaper </v>
      </c>
      <c r="D8" s="66" t="str">
        <f>IFERROR(INDEX(PRN!$B$2:$F$1048576,(MATCH('PRN Analysis-01'!$C$2,PRN!$C$2:$C$1048576,0)+$B8-1),MATCH(D$4,PRN!$B$2:$F$2,0)),"")</f>
        <v>Nos</v>
      </c>
      <c r="E8" s="67">
        <f>IFERROR(INDEX(PRN!$B$2:$F$1048576,(MATCH('PRN Analysis-01'!$C$2,PRN!$C$2:$C$1048576,0)+$B8-1),MATCH(E$4,PRN!$B$2:$F$2,0)),"")</f>
        <v>4</v>
      </c>
      <c r="G8" s="65">
        <f>IF(G7&lt;COUNTIF(PRN!$C$2:$C$1048576,H$2),(G7+1),"")</f>
        <v>3</v>
      </c>
      <c r="H8" s="66" t="str">
        <f>IFERROR(INDEX(PRN!$B$2:$F$1048576,(MATCH('PRN Analysis-01'!$H$2,PRN!$C$2:$C$1048576,0)+$G8-1),MATCH(H$4,PRN!$B$2:$F$2,0)),"")</f>
        <v xml:space="preserve">3 * 2 Reducing socket </v>
      </c>
      <c r="I8" s="66" t="str">
        <f>IFERROR(INDEX(PRN!$B$2:$F$1048576,(MATCH('PRN Analysis-01'!$H$2,PRN!$C$2:$C$1048576,0)+$G8-1),MATCH(I$4,PRN!$B$2:$F$2,0)),"")</f>
        <v>Nrs</v>
      </c>
      <c r="J8" s="67">
        <f>IFERROR(INDEX(PRN!$B$2:$F$1048576,(MATCH('PRN Analysis-01'!$H$2,PRN!$C$2:$C$1048576,0)+$G8-1),MATCH(J$4,PRN!$B$2:$F$2,0)),"")</f>
        <v>3</v>
      </c>
      <c r="L8" s="65">
        <f>IF(L7&lt;COUNTIF(PRN!$C$2:$C$1048576,M$2),(L7+1),"")</f>
        <v>3</v>
      </c>
      <c r="M8" s="66" t="str">
        <f>IFERROR(INDEX(PRN!$B$2:$F$1048576,(MATCH('PRN Analysis-01'!$M$2,PRN!$C$2:$C$1048576,0)+$L8-1),MATCH(M$4,PRN!$B$2:$F$2,0)),"")</f>
        <v xml:space="preserve">6mm iron Drill pit </v>
      </c>
      <c r="N8" s="66" t="str">
        <f>IFERROR(INDEX(PRN!$B$2:$F$1048576,(MATCH('PRN Analysis-01'!$M$2,PRN!$C$2:$C$1048576,0)+$L8-1),MATCH(N$4,PRN!$B$2:$F$2,0)),"")</f>
        <v>Nos</v>
      </c>
      <c r="O8" s="67">
        <f>IFERROR(INDEX(PRN!$B$2:$F$1048576,(MATCH('PRN Analysis-01'!$M$2,PRN!$C$2:$C$1048576,0)+$L8-1),MATCH(O$4,PRN!$B$2:$F$2,0)),"")</f>
        <v>10</v>
      </c>
      <c r="Q8" s="65">
        <f>IF(Q7&lt;COUNTIF(PRN!$C$2:$C$1048576,R$2),(Q7+1),"")</f>
        <v>3</v>
      </c>
      <c r="R8" s="66" t="str">
        <f>IFERROR(INDEX(PRN!$B$2:$F$1048576,(MATCH('PRN Analysis-01'!$R$2,PRN!$C$2:$C$1048576,0)+$Q8-1),MATCH(R$4,PRN!$B$2:$F$2,0)),"")</f>
        <v xml:space="preserve">3/4'' Thread seal </v>
      </c>
      <c r="S8" s="66" t="str">
        <f>IFERROR(INDEX(PRN!$B$2:$F$1048576,(MATCH('PRN Analysis-01'!$R$2,PRN!$C$2:$C$1048576,0)+$Q8-1),MATCH(S$4,PRN!$B$2:$F$2,0)),"")</f>
        <v>Nos</v>
      </c>
      <c r="T8" s="67">
        <f>IFERROR(INDEX(PRN!$B$2:$F$1048576,(MATCH('PRN Analysis-01'!$R$2,PRN!$C$2:$C$1048576,0)+$Q8-1),MATCH(T$4,PRN!$B$2:$F$2,0)),"")</f>
        <v>1</v>
      </c>
      <c r="V8" s="65" t="str">
        <f>IF(V7&lt;COUNTIF(PRN!$C$2:$C$1048576,W$2),(V7+1),"")</f>
        <v/>
      </c>
      <c r="W8" s="66" t="str">
        <f>IFERROR(INDEX(PRN!$B$2:$F$1048576,(MATCH('PRN Analysis-01'!$W$2,PRN!$C$2:$C$1048576,0)+$V8-1),MATCH(W$4,PRN!$B$2:$F$2,0)),"")</f>
        <v/>
      </c>
      <c r="X8" s="66" t="str">
        <f>IFERROR(INDEX(PRN!$B$2:$F$1048576,(MATCH('PRN Analysis-01'!$W$2,PRN!$C$2:$C$1048576,0)+$V8-1),MATCH(X$4,PRN!$B$2:$F$2,0)),"")</f>
        <v/>
      </c>
      <c r="Y8" s="67" t="str">
        <f>IFERROR(INDEX(PRN!$B$2:$F$1048576,(MATCH('PRN Analysis-01'!$W$2,PRN!$C$2:$C$1048576,0)+$V8-1),MATCH(Y$4,PRN!$B$2:$F$2,0)),"")</f>
        <v/>
      </c>
    </row>
    <row r="9" spans="2:25" ht="15.75" x14ac:dyDescent="0.25">
      <c r="B9" s="65">
        <f>IF(B8&lt;COUNTIF(PRN!C$2:C$1048576,C$2),(B8+1),"")</f>
        <v>4</v>
      </c>
      <c r="C9" s="66" t="str">
        <f>IFERROR(INDEX(PRN!$B$2:$F$1048576,(MATCH('PRN Analysis-01'!$C$2,PRN!$C$2:$C$1048576,0)+$B9-1),MATCH(C$4,PRN!$B$2:$F$2,0)),"")</f>
        <v xml:space="preserve">2'' Wire nail </v>
      </c>
      <c r="D9" s="66" t="str">
        <f>IFERROR(INDEX(PRN!$B$2:$F$1048576,(MATCH('PRN Analysis-01'!$C$2,PRN!$C$2:$C$1048576,0)+$B9-1),MATCH(D$4,PRN!$B$2:$F$2,0)),"")</f>
        <v xml:space="preserve">kg </v>
      </c>
      <c r="E9" s="67">
        <f>IFERROR(INDEX(PRN!$B$2:$F$1048576,(MATCH('PRN Analysis-01'!$C$2,PRN!$C$2:$C$1048576,0)+$B9-1),MATCH(E$4,PRN!$B$2:$F$2,0)),"")</f>
        <v>0.5</v>
      </c>
      <c r="G9" s="65">
        <f>IF(G8&lt;COUNTIF(PRN!$C$2:$C$1048576,H$2),(G8+1),"")</f>
        <v>4</v>
      </c>
      <c r="H9" s="66" t="str">
        <f>IFERROR(INDEX(PRN!$B$2:$F$1048576,(MATCH('PRN Analysis-01'!$H$2,PRN!$C$2:$C$1048576,0)+$G9-1),MATCH(H$4,PRN!$B$2:$F$2,0)),"")</f>
        <v xml:space="preserve">2'' Socket </v>
      </c>
      <c r="I9" s="66" t="str">
        <f>IFERROR(INDEX(PRN!$B$2:$F$1048576,(MATCH('PRN Analysis-01'!$H$2,PRN!$C$2:$C$1048576,0)+$G9-1),MATCH(I$4,PRN!$B$2:$F$2,0)),"")</f>
        <v>Nrs</v>
      </c>
      <c r="J9" s="67">
        <f>IFERROR(INDEX(PRN!$B$2:$F$1048576,(MATCH('PRN Analysis-01'!$H$2,PRN!$C$2:$C$1048576,0)+$G9-1),MATCH(J$4,PRN!$B$2:$F$2,0)),"")</f>
        <v>3</v>
      </c>
      <c r="L9" s="65">
        <f>IF(L8&lt;COUNTIF(PRN!$C$2:$C$1048576,M$2),(L8+1),"")</f>
        <v>4</v>
      </c>
      <c r="M9" s="66" t="str">
        <f>IFERROR(INDEX(PRN!$B$2:$F$1048576,(MATCH('PRN Analysis-01'!$M$2,PRN!$C$2:$C$1048576,0)+$L9-1),MATCH(M$4,PRN!$B$2:$F$2,0)),"")</f>
        <v xml:space="preserve">no-12 Welding Rods </v>
      </c>
      <c r="N9" s="66" t="str">
        <f>IFERROR(INDEX(PRN!$B$2:$F$1048576,(MATCH('PRN Analysis-01'!$M$2,PRN!$C$2:$C$1048576,0)+$L9-1),MATCH(N$4,PRN!$B$2:$F$2,0)),"")</f>
        <v xml:space="preserve">box </v>
      </c>
      <c r="O9" s="67">
        <f>IFERROR(INDEX(PRN!$B$2:$F$1048576,(MATCH('PRN Analysis-01'!$M$2,PRN!$C$2:$C$1048576,0)+$L9-1),MATCH(O$4,PRN!$B$2:$F$2,0)),"")</f>
        <v>1</v>
      </c>
      <c r="Q9" s="65">
        <f>IF(Q8&lt;COUNTIF(PRN!$C$2:$C$1048576,R$2),(Q8+1),"")</f>
        <v>4</v>
      </c>
      <c r="R9" s="66" t="str">
        <f>IFERROR(INDEX(PRN!$B$2:$F$1048576,(MATCH('PRN Analysis-01'!$R$2,PRN!$C$2:$C$1048576,0)+$Q9-1),MATCH(R$4,PRN!$B$2:$F$2,0)),"")</f>
        <v xml:space="preserve">1/2''  1 1/2ft Hose connector </v>
      </c>
      <c r="S9" s="66" t="str">
        <f>IFERROR(INDEX(PRN!$B$2:$F$1048576,(MATCH('PRN Analysis-01'!$R$2,PRN!$C$2:$C$1048576,0)+$Q9-1),MATCH(S$4,PRN!$B$2:$F$2,0)),"")</f>
        <v>Nos</v>
      </c>
      <c r="T9" s="67">
        <f>IFERROR(INDEX(PRN!$B$2:$F$1048576,(MATCH('PRN Analysis-01'!$R$2,PRN!$C$2:$C$1048576,0)+$Q9-1),MATCH(T$4,PRN!$B$2:$F$2,0)),"")</f>
        <v>2</v>
      </c>
      <c r="V9" s="65" t="str">
        <f>IF(V8&lt;COUNTIF(PRN!$C$2:$C$1048576,W$2),(V8+1),"")</f>
        <v/>
      </c>
      <c r="W9" s="66" t="str">
        <f>IFERROR(INDEX(PRN!$B$2:$F$1048576,(MATCH('PRN Analysis-01'!$W$2,PRN!$C$2:$C$1048576,0)+$V9-1),MATCH(W$4,PRN!$B$2:$F$2,0)),"")</f>
        <v/>
      </c>
      <c r="X9" s="66" t="str">
        <f>IFERROR(INDEX(PRN!$B$2:$F$1048576,(MATCH('PRN Analysis-01'!$W$2,PRN!$C$2:$C$1048576,0)+$V9-1),MATCH(X$4,PRN!$B$2:$F$2,0)),"")</f>
        <v/>
      </c>
      <c r="Y9" s="67" t="str">
        <f>IFERROR(INDEX(PRN!$B$2:$F$1048576,(MATCH('PRN Analysis-01'!$W$2,PRN!$C$2:$C$1048576,0)+$V9-1),MATCH(Y$4,PRN!$B$2:$F$2,0)),"")</f>
        <v/>
      </c>
    </row>
    <row r="10" spans="2:25" ht="15.75" x14ac:dyDescent="0.25">
      <c r="B10" s="65">
        <f>IF(B9&lt;COUNTIF(PRN!C$2:C$1048576,C$2),(B9+1),"")</f>
        <v>5</v>
      </c>
      <c r="C10" s="66" t="str">
        <f>IFERROR(INDEX(PRN!$B$2:$F$1048576,(MATCH('PRN Analysis-01'!$C$2,PRN!$C$2:$C$1048576,0)+$B10-1),MATCH(C$4,PRN!$B$2:$F$2,0)),"")</f>
        <v xml:space="preserve">6''  Vall pinaisal </v>
      </c>
      <c r="D10" s="66" t="str">
        <f>IFERROR(INDEX(PRN!$B$2:$F$1048576,(MATCH('PRN Analysis-01'!$C$2,PRN!$C$2:$C$1048576,0)+$B10-1),MATCH(D$4,PRN!$B$2:$F$2,0)),"")</f>
        <v>Nos</v>
      </c>
      <c r="E10" s="67">
        <f>IFERROR(INDEX(PRN!$B$2:$F$1048576,(MATCH('PRN Analysis-01'!$C$2,PRN!$C$2:$C$1048576,0)+$B10-1),MATCH(E$4,PRN!$B$2:$F$2,0)),"")</f>
        <v>3</v>
      </c>
      <c r="G10" s="65">
        <f>IF(G9&lt;COUNTIF(PRN!$C$2:$C$1048576,H$2),(G9+1),"")</f>
        <v>5</v>
      </c>
      <c r="H10" s="66" t="str">
        <f>IFERROR(INDEX(PRN!$B$2:$F$1048576,(MATCH('PRN Analysis-01'!$H$2,PRN!$C$2:$C$1048576,0)+$G10-1),MATCH(H$4,PRN!$B$2:$F$2,0)),"")</f>
        <v xml:space="preserve">3'' Socket </v>
      </c>
      <c r="I10" s="66" t="str">
        <f>IFERROR(INDEX(PRN!$B$2:$F$1048576,(MATCH('PRN Analysis-01'!$H$2,PRN!$C$2:$C$1048576,0)+$G10-1),MATCH(I$4,PRN!$B$2:$F$2,0)),"")</f>
        <v>Nrs</v>
      </c>
      <c r="J10" s="67">
        <f>IFERROR(INDEX(PRN!$B$2:$F$1048576,(MATCH('PRN Analysis-01'!$H$2,PRN!$C$2:$C$1048576,0)+$G10-1),MATCH(J$4,PRN!$B$2:$F$2,0)),"")</f>
        <v>2</v>
      </c>
      <c r="L10" s="65">
        <f>IF(L9&lt;COUNTIF(PRN!$C$2:$C$1048576,M$2),(L9+1),"")</f>
        <v>5</v>
      </c>
      <c r="M10" s="66" t="str">
        <f>IFERROR(INDEX(PRN!$B$2:$F$1048576,(MATCH('PRN Analysis-01'!$M$2,PRN!$C$2:$C$1048576,0)+$L10-1),MATCH(M$4,PRN!$B$2:$F$2,0)),"")</f>
        <v xml:space="preserve">Steel cutting disk </v>
      </c>
      <c r="N10" s="66" t="str">
        <f>IFERROR(INDEX(PRN!$B$2:$F$1048576,(MATCH('PRN Analysis-01'!$M$2,PRN!$C$2:$C$1048576,0)+$L10-1),MATCH(N$4,PRN!$B$2:$F$2,0)),"")</f>
        <v>Nos</v>
      </c>
      <c r="O10" s="67">
        <f>IFERROR(INDEX(PRN!$B$2:$F$1048576,(MATCH('PRN Analysis-01'!$M$2,PRN!$C$2:$C$1048576,0)+$L10-1),MATCH(O$4,PRN!$B$2:$F$2,0)),"")</f>
        <v>6</v>
      </c>
      <c r="Q10" s="65" t="str">
        <f>IF(Q9&lt;COUNTIF(PRN!$C$2:$C$1048576,R$2),(Q9+1),"")</f>
        <v/>
      </c>
      <c r="R10" s="66" t="str">
        <f>IFERROR(INDEX(PRN!$B$2:$F$1048576,(MATCH('PRN Analysis-01'!$R$2,PRN!$C$2:$C$1048576,0)+$Q10-1),MATCH(R$4,PRN!$B$2:$F$2,0)),"")</f>
        <v/>
      </c>
      <c r="S10" s="66" t="str">
        <f>IFERROR(INDEX(PRN!$B$2:$F$1048576,(MATCH('PRN Analysis-01'!$R$2,PRN!$C$2:$C$1048576,0)+$Q10-1),MATCH(S$4,PRN!$B$2:$F$2,0)),"")</f>
        <v/>
      </c>
      <c r="T10" s="67" t="str">
        <f>IFERROR(INDEX(PRN!$B$2:$F$1048576,(MATCH('PRN Analysis-01'!$R$2,PRN!$C$2:$C$1048576,0)+$Q10-1),MATCH(T$4,PRN!$B$2:$F$2,0)),"")</f>
        <v/>
      </c>
      <c r="V10" s="65" t="str">
        <f>IF(V9&lt;COUNTIF(PRN!$C$2:$C$1048576,W$2),(V9+1),"")</f>
        <v/>
      </c>
      <c r="W10" s="66" t="str">
        <f>IFERROR(INDEX(PRN!$B$2:$F$1048576,(MATCH('PRN Analysis-01'!$W$2,PRN!$C$2:$C$1048576,0)+$V10-1),MATCH(W$4,PRN!$B$2:$F$2,0)),"")</f>
        <v/>
      </c>
      <c r="X10" s="66" t="str">
        <f>IFERROR(INDEX(PRN!$B$2:$F$1048576,(MATCH('PRN Analysis-01'!$W$2,PRN!$C$2:$C$1048576,0)+$V10-1),MATCH(X$4,PRN!$B$2:$F$2,0)),"")</f>
        <v/>
      </c>
      <c r="Y10" s="67" t="str">
        <f>IFERROR(INDEX(PRN!$B$2:$F$1048576,(MATCH('PRN Analysis-01'!$W$2,PRN!$C$2:$C$1048576,0)+$V10-1),MATCH(Y$4,PRN!$B$2:$F$2,0)),"")</f>
        <v/>
      </c>
    </row>
    <row r="11" spans="2:25" ht="15.75" x14ac:dyDescent="0.25">
      <c r="B11" s="65">
        <f>IF(B10&lt;COUNTIF(PRN!C$2:C$1048576,C$2),(B10+1),"")</f>
        <v>6</v>
      </c>
      <c r="C11" s="66" t="str">
        <f>IFERROR(INDEX(PRN!$B$2:$F$1048576,(MATCH('PRN Analysis-01'!$C$2,PRN!$C$2:$C$1048576,0)+$B11-1),MATCH(C$4,PRN!$B$2:$F$2,0)),"")</f>
        <v xml:space="preserve">No-6 screw </v>
      </c>
      <c r="D11" s="66" t="str">
        <f>IFERROR(INDEX(PRN!$B$2:$F$1048576,(MATCH('PRN Analysis-01'!$C$2,PRN!$C$2:$C$1048576,0)+$B11-1),MATCH(D$4,PRN!$B$2:$F$2,0)),"")</f>
        <v>Nos</v>
      </c>
      <c r="E11" s="67">
        <f>IFERROR(INDEX(PRN!$B$2:$F$1048576,(MATCH('PRN Analysis-01'!$C$2,PRN!$C$2:$C$1048576,0)+$B11-1),MATCH(E$4,PRN!$B$2:$F$2,0)),"")</f>
        <v>20</v>
      </c>
      <c r="G11" s="65">
        <f>IF(G10&lt;COUNTIF(PRN!$C$2:$C$1048576,H$2),(G10+1),"")</f>
        <v>6</v>
      </c>
      <c r="H11" s="66" t="str">
        <f>IFERROR(INDEX(PRN!$B$2:$F$1048576,(MATCH('PRN Analysis-01'!$H$2,PRN!$C$2:$C$1048576,0)+$G11-1),MATCH(H$4,PRN!$B$2:$F$2,0)),"")</f>
        <v>3'' Union</v>
      </c>
      <c r="I11" s="66" t="str">
        <f>IFERROR(INDEX(PRN!$B$2:$F$1048576,(MATCH('PRN Analysis-01'!$H$2,PRN!$C$2:$C$1048576,0)+$G11-1),MATCH(I$4,PRN!$B$2:$F$2,0)),"")</f>
        <v>Nrs</v>
      </c>
      <c r="J11" s="67">
        <f>IFERROR(INDEX(PRN!$B$2:$F$1048576,(MATCH('PRN Analysis-01'!$H$2,PRN!$C$2:$C$1048576,0)+$G11-1),MATCH(J$4,PRN!$B$2:$F$2,0)),"")</f>
        <v>2</v>
      </c>
      <c r="L11" s="65" t="str">
        <f>IF(L10&lt;COUNTIF(PRN!$C$2:$C$1048576,M$2),(L10+1),"")</f>
        <v/>
      </c>
      <c r="M11" s="66" t="str">
        <f>IFERROR(INDEX(PRN!$B$2:$F$1048576,(MATCH('PRN Analysis-01'!$M$2,PRN!$C$2:$C$1048576,0)+$L11-1),MATCH(M$4,PRN!$B$2:$F$2,0)),"")</f>
        <v/>
      </c>
      <c r="N11" s="66" t="str">
        <f>IFERROR(INDEX(PRN!$B$2:$F$1048576,(MATCH('PRN Analysis-01'!$M$2,PRN!$C$2:$C$1048576,0)+$L11-1),MATCH(N$4,PRN!$B$2:$F$2,0)),"")</f>
        <v/>
      </c>
      <c r="O11" s="67" t="str">
        <f>IFERROR(INDEX(PRN!$B$2:$F$1048576,(MATCH('PRN Analysis-01'!$M$2,PRN!$C$2:$C$1048576,0)+$L11-1),MATCH(O$4,PRN!$B$2:$F$2,0)),"")</f>
        <v/>
      </c>
      <c r="Q11" s="65" t="str">
        <f>IF(Q10&lt;COUNTIF(PRN!$C$2:$C$1048576,R$2),(Q10+1),"")</f>
        <v/>
      </c>
      <c r="R11" s="66" t="str">
        <f>IFERROR(INDEX(PRN!$B$2:$F$1048576,(MATCH('PRN Analysis-01'!$R$2,PRN!$C$2:$C$1048576,0)+$Q11-1),MATCH(R$4,PRN!$B$2:$F$2,0)),"")</f>
        <v/>
      </c>
      <c r="S11" s="66" t="str">
        <f>IFERROR(INDEX(PRN!$B$2:$F$1048576,(MATCH('PRN Analysis-01'!$R$2,PRN!$C$2:$C$1048576,0)+$Q11-1),MATCH(S$4,PRN!$B$2:$F$2,0)),"")</f>
        <v/>
      </c>
      <c r="T11" s="67" t="str">
        <f>IFERROR(INDEX(PRN!$B$2:$F$1048576,(MATCH('PRN Analysis-01'!$R$2,PRN!$C$2:$C$1048576,0)+$Q11-1),MATCH(T$4,PRN!$B$2:$F$2,0)),"")</f>
        <v/>
      </c>
      <c r="V11" s="65" t="str">
        <f>IF(V10&lt;COUNTIF(PRN!$C$2:$C$1048576,W$2),(V10+1),"")</f>
        <v/>
      </c>
      <c r="W11" s="66" t="str">
        <f>IFERROR(INDEX(PRN!$B$2:$F$1048576,(MATCH('PRN Analysis-01'!$W$2,PRN!$C$2:$C$1048576,0)+$V11-1),MATCH(W$4,PRN!$B$2:$F$2,0)),"")</f>
        <v/>
      </c>
      <c r="X11" s="66" t="str">
        <f>IFERROR(INDEX(PRN!$B$2:$F$1048576,(MATCH('PRN Analysis-01'!$W$2,PRN!$C$2:$C$1048576,0)+$V11-1),MATCH(X$4,PRN!$B$2:$F$2,0)),"")</f>
        <v/>
      </c>
      <c r="Y11" s="67" t="str">
        <f>IFERROR(INDEX(PRN!$B$2:$F$1048576,(MATCH('PRN Analysis-01'!$W$2,PRN!$C$2:$C$1048576,0)+$V11-1),MATCH(Y$4,PRN!$B$2:$F$2,0)),"")</f>
        <v/>
      </c>
    </row>
    <row r="12" spans="2:25" ht="15.75" x14ac:dyDescent="0.25">
      <c r="B12" s="65">
        <f>IF(B11&lt;COUNTIF(PRN!C$2:C$1048576,C$2),(B11+1),"")</f>
        <v>7</v>
      </c>
      <c r="C12" s="66" t="str">
        <f>IFERROR(INDEX(PRN!$B$2:$F$1048576,(MATCH('PRN Analysis-01'!$C$2,PRN!$C$2:$C$1048576,0)+$B12-1),MATCH(C$4,PRN!$B$2:$F$2,0)),"")</f>
        <v xml:space="preserve">6'' Thiranku </v>
      </c>
      <c r="D12" s="66" t="str">
        <f>IFERROR(INDEX(PRN!$B$2:$F$1048576,(MATCH('PRN Analysis-01'!$C$2,PRN!$C$2:$C$1048576,0)+$B12-1),MATCH(D$4,PRN!$B$2:$F$2,0)),"")</f>
        <v>Nos</v>
      </c>
      <c r="E12" s="67">
        <f>IFERROR(INDEX(PRN!$B$2:$F$1048576,(MATCH('PRN Analysis-01'!$C$2,PRN!$C$2:$C$1048576,0)+$B12-1),MATCH(E$4,PRN!$B$2:$F$2,0)),"")</f>
        <v>1</v>
      </c>
      <c r="G12" s="65" t="str">
        <f>IF(G11&lt;COUNTIF(PRN!$C$2:$C$1048576,H$2),(G11+1),"")</f>
        <v/>
      </c>
      <c r="H12" s="66" t="str">
        <f>IFERROR(INDEX(PRN!$B$2:$F$1048576,(MATCH('PRN Analysis-01'!$H$2,PRN!$C$2:$C$1048576,0)+$G12-1),MATCH(H$4,PRN!$B$2:$F$2,0)),"")</f>
        <v/>
      </c>
      <c r="I12" s="66" t="str">
        <f>IFERROR(INDEX(PRN!$B$2:$F$1048576,(MATCH('PRN Analysis-01'!$H$2,PRN!$C$2:$C$1048576,0)+$G12-1),MATCH(I$4,PRN!$B$2:$F$2,0)),"")</f>
        <v/>
      </c>
      <c r="J12" s="67" t="str">
        <f>IFERROR(INDEX(PRN!$B$2:$F$1048576,(MATCH('PRN Analysis-01'!$H$2,PRN!$C$2:$C$1048576,0)+$G12-1),MATCH(J$4,PRN!$B$2:$F$2,0)),"")</f>
        <v/>
      </c>
      <c r="L12" s="65" t="str">
        <f>IF(L11&lt;COUNTIF(PRN!$C$2:$C$1048576,M$2),(L11+1),"")</f>
        <v/>
      </c>
      <c r="M12" s="66" t="str">
        <f>IFERROR(INDEX(PRN!$B$2:$F$1048576,(MATCH('PRN Analysis-01'!$M$2,PRN!$C$2:$C$1048576,0)+$L12-1),MATCH(M$4,PRN!$B$2:$F$2,0)),"")</f>
        <v/>
      </c>
      <c r="N12" s="66" t="str">
        <f>IFERROR(INDEX(PRN!$B$2:$F$1048576,(MATCH('PRN Analysis-01'!$M$2,PRN!$C$2:$C$1048576,0)+$L12-1),MATCH(N$4,PRN!$B$2:$F$2,0)),"")</f>
        <v/>
      </c>
      <c r="O12" s="67" t="str">
        <f>IFERROR(INDEX(PRN!$B$2:$F$1048576,(MATCH('PRN Analysis-01'!$M$2,PRN!$C$2:$C$1048576,0)+$L12-1),MATCH(O$4,PRN!$B$2:$F$2,0)),"")</f>
        <v/>
      </c>
      <c r="Q12" s="65" t="str">
        <f>IF(Q11&lt;COUNTIF(PRN!$C$2:$C$1048576,R$2),(Q11+1),"")</f>
        <v/>
      </c>
      <c r="R12" s="66" t="str">
        <f>IFERROR(INDEX(PRN!$B$2:$F$1048576,(MATCH('PRN Analysis-01'!$R$2,PRN!$C$2:$C$1048576,0)+$Q12-1),MATCH(R$4,PRN!$B$2:$F$2,0)),"")</f>
        <v/>
      </c>
      <c r="S12" s="66" t="str">
        <f>IFERROR(INDEX(PRN!$B$2:$F$1048576,(MATCH('PRN Analysis-01'!$R$2,PRN!$C$2:$C$1048576,0)+$Q12-1),MATCH(S$4,PRN!$B$2:$F$2,0)),"")</f>
        <v/>
      </c>
      <c r="T12" s="67" t="str">
        <f>IFERROR(INDEX(PRN!$B$2:$F$1048576,(MATCH('PRN Analysis-01'!$R$2,PRN!$C$2:$C$1048576,0)+$Q12-1),MATCH(T$4,PRN!$B$2:$F$2,0)),"")</f>
        <v/>
      </c>
      <c r="V12" s="65" t="str">
        <f>IF(V11&lt;COUNTIF(PRN!$C$2:$C$1048576,W$2),(V11+1),"")</f>
        <v/>
      </c>
      <c r="W12" s="66" t="str">
        <f>IFERROR(INDEX(PRN!$B$2:$F$1048576,(MATCH('PRN Analysis-01'!$W$2,PRN!$C$2:$C$1048576,0)+$V12-1),MATCH(W$4,PRN!$B$2:$F$2,0)),"")</f>
        <v/>
      </c>
      <c r="X12" s="66" t="str">
        <f>IFERROR(INDEX(PRN!$B$2:$F$1048576,(MATCH('PRN Analysis-01'!$W$2,PRN!$C$2:$C$1048576,0)+$V12-1),MATCH(X$4,PRN!$B$2:$F$2,0)),"")</f>
        <v/>
      </c>
      <c r="Y12" s="67" t="str">
        <f>IFERROR(INDEX(PRN!$B$2:$F$1048576,(MATCH('PRN Analysis-01'!$W$2,PRN!$C$2:$C$1048576,0)+$V12-1),MATCH(Y$4,PRN!$B$2:$F$2,0)),"")</f>
        <v/>
      </c>
    </row>
    <row r="13" spans="2:25" ht="15.75" x14ac:dyDescent="0.25">
      <c r="B13" s="65" t="str">
        <f>IF(B12&lt;COUNTIF(PRN!C$2:C$1048576,C$2),(B12+1),"")</f>
        <v/>
      </c>
      <c r="C13" s="66" t="str">
        <f>IFERROR(INDEX(PRN!$B$2:$F$1048576,(MATCH('PRN Analysis-01'!$C$2,PRN!$C$2:$C$1048576,0)+$B13-1),MATCH(C$4,PRN!$B$2:$F$2,0)),"")</f>
        <v/>
      </c>
      <c r="D13" s="66" t="str">
        <f>IFERROR(INDEX(PRN!$B$2:$F$1048576,(MATCH('PRN Analysis-01'!$C$2,PRN!$C$2:$C$1048576,0)+$B13-1),MATCH(D$4,PRN!$B$2:$F$2,0)),"")</f>
        <v/>
      </c>
      <c r="E13" s="67" t="str">
        <f>IFERROR(INDEX(PRN!$B$2:$F$1048576,(MATCH('PRN Analysis-01'!$C$2,PRN!$C$2:$C$1048576,0)+$B13-1),MATCH(E$4,PRN!$B$2:$F$2,0)),"")</f>
        <v/>
      </c>
      <c r="G13" s="65" t="str">
        <f>IF(G12&lt;COUNTIF(PRN!$C$2:$C$1048576,H$2),(G12+1),"")</f>
        <v/>
      </c>
      <c r="H13" s="66" t="str">
        <f>IFERROR(INDEX(PRN!$B$2:$F$1048576,(MATCH('PRN Analysis-01'!$H$2,PRN!$C$2:$C$1048576,0)+$G13-1),MATCH(H$4,PRN!$B$2:$F$2,0)),"")</f>
        <v/>
      </c>
      <c r="I13" s="66" t="str">
        <f>IFERROR(INDEX(PRN!$B$2:$F$1048576,(MATCH('PRN Analysis-01'!$H$2,PRN!$C$2:$C$1048576,0)+$G13-1),MATCH(I$4,PRN!$B$2:$F$2,0)),"")</f>
        <v/>
      </c>
      <c r="J13" s="67" t="str">
        <f>IFERROR(INDEX(PRN!$B$2:$F$1048576,(MATCH('PRN Analysis-01'!$H$2,PRN!$C$2:$C$1048576,0)+$G13-1),MATCH(J$4,PRN!$B$2:$F$2,0)),"")</f>
        <v/>
      </c>
      <c r="L13" s="65" t="str">
        <f>IF(L12&lt;COUNTIF(PRN!$C$2:$C$1048576,M$2),(L12+1),"")</f>
        <v/>
      </c>
      <c r="M13" s="66" t="str">
        <f>IFERROR(INDEX(PRN!$B$2:$F$1048576,(MATCH('PRN Analysis-01'!$M$2,PRN!$C$2:$C$1048576,0)+$L13-1),MATCH(M$4,PRN!$B$2:$F$2,0)),"")</f>
        <v/>
      </c>
      <c r="N13" s="66" t="str">
        <f>IFERROR(INDEX(PRN!$B$2:$F$1048576,(MATCH('PRN Analysis-01'!$M$2,PRN!$C$2:$C$1048576,0)+$L13-1),MATCH(N$4,PRN!$B$2:$F$2,0)),"")</f>
        <v/>
      </c>
      <c r="O13" s="67" t="str">
        <f>IFERROR(INDEX(PRN!$B$2:$F$1048576,(MATCH('PRN Analysis-01'!$M$2,PRN!$C$2:$C$1048576,0)+$L13-1),MATCH(O$4,PRN!$B$2:$F$2,0)),"")</f>
        <v/>
      </c>
      <c r="Q13" s="65" t="str">
        <f>IF(Q12&lt;COUNTIF(PRN!$C$2:$C$1048576,R$2),(Q12+1),"")</f>
        <v/>
      </c>
      <c r="R13" s="66" t="str">
        <f>IFERROR(INDEX(PRN!$B$2:$F$1048576,(MATCH('PRN Analysis-01'!$R$2,PRN!$C$2:$C$1048576,0)+$Q13-1),MATCH(R$4,PRN!$B$2:$F$2,0)),"")</f>
        <v/>
      </c>
      <c r="S13" s="66" t="str">
        <f>IFERROR(INDEX(PRN!$B$2:$F$1048576,(MATCH('PRN Analysis-01'!$R$2,PRN!$C$2:$C$1048576,0)+$Q13-1),MATCH(S$4,PRN!$B$2:$F$2,0)),"")</f>
        <v/>
      </c>
      <c r="T13" s="67" t="str">
        <f>IFERROR(INDEX(PRN!$B$2:$F$1048576,(MATCH('PRN Analysis-01'!$R$2,PRN!$C$2:$C$1048576,0)+$Q13-1),MATCH(T$4,PRN!$B$2:$F$2,0)),"")</f>
        <v/>
      </c>
      <c r="V13" s="65" t="str">
        <f>IF(V12&lt;COUNTIF(PRN!$C$2:$C$1048576,W$2),(V12+1),"")</f>
        <v/>
      </c>
      <c r="W13" s="66" t="str">
        <f>IFERROR(INDEX(PRN!$B$2:$F$1048576,(MATCH('PRN Analysis-01'!$W$2,PRN!$C$2:$C$1048576,0)+$V13-1),MATCH(W$4,PRN!$B$2:$F$2,0)),"")</f>
        <v/>
      </c>
      <c r="X13" s="66" t="str">
        <f>IFERROR(INDEX(PRN!$B$2:$F$1048576,(MATCH('PRN Analysis-01'!$W$2,PRN!$C$2:$C$1048576,0)+$V13-1),MATCH(X$4,PRN!$B$2:$F$2,0)),"")</f>
        <v/>
      </c>
      <c r="Y13" s="67" t="str">
        <f>IFERROR(INDEX(PRN!$B$2:$F$1048576,(MATCH('PRN Analysis-01'!$W$2,PRN!$C$2:$C$1048576,0)+$V13-1),MATCH(Y$4,PRN!$B$2:$F$2,0)),"")</f>
        <v/>
      </c>
    </row>
    <row r="14" spans="2:25" ht="15.75" x14ac:dyDescent="0.25">
      <c r="B14" s="65" t="str">
        <f>IF(B13&lt;COUNTIF(PRN!C$2:C$1048576,C$2),(B13+1),"")</f>
        <v/>
      </c>
      <c r="C14" s="66" t="str">
        <f>IFERROR(INDEX(PRN!$B$2:$F$1048576,(MATCH('PRN Analysis-01'!$C$2,PRN!$C$2:$C$1048576,0)+$B14-1),MATCH(C$4,PRN!$B$2:$F$2,0)),"")</f>
        <v/>
      </c>
      <c r="D14" s="66" t="str">
        <f>IFERROR(INDEX(PRN!$B$2:$F$1048576,(MATCH('PRN Analysis-01'!$C$2,PRN!$C$2:$C$1048576,0)+$B14-1),MATCH(D$4,PRN!$B$2:$F$2,0)),"")</f>
        <v/>
      </c>
      <c r="E14" s="67" t="str">
        <f>IFERROR(INDEX(PRN!$B$2:$F$1048576,(MATCH('PRN Analysis-01'!$C$2,PRN!$C$2:$C$1048576,0)+$B14-1),MATCH(E$4,PRN!$B$2:$F$2,0)),"")</f>
        <v/>
      </c>
      <c r="G14" s="65" t="str">
        <f>IF(G13&lt;COUNTIF(PRN!$C$2:$C$1048576,H$2),(G13+1),"")</f>
        <v/>
      </c>
      <c r="H14" s="66" t="str">
        <f>IFERROR(INDEX(PRN!$B$2:$F$1048576,(MATCH('PRN Analysis-01'!$H$2,PRN!$C$2:$C$1048576,0)+$G14-1),MATCH(H$4,PRN!$B$2:$F$2,0)),"")</f>
        <v/>
      </c>
      <c r="I14" s="66" t="str">
        <f>IFERROR(INDEX(PRN!$B$2:$F$1048576,(MATCH('PRN Analysis-01'!$H$2,PRN!$C$2:$C$1048576,0)+$G14-1),MATCH(I$4,PRN!$B$2:$F$2,0)),"")</f>
        <v/>
      </c>
      <c r="J14" s="67" t="str">
        <f>IFERROR(INDEX(PRN!$B$2:$F$1048576,(MATCH('PRN Analysis-01'!$H$2,PRN!$C$2:$C$1048576,0)+$G14-1),MATCH(J$4,PRN!$B$2:$F$2,0)),"")</f>
        <v/>
      </c>
      <c r="L14" s="65" t="str">
        <f>IF(L13&lt;COUNTIF(PRN!$C$2:$C$1048576,M$2),(L13+1),"")</f>
        <v/>
      </c>
      <c r="M14" s="66" t="str">
        <f>IFERROR(INDEX(PRN!$B$2:$F$1048576,(MATCH('PRN Analysis-01'!$M$2,PRN!$C$2:$C$1048576,0)+$L14-1),MATCH(M$4,PRN!$B$2:$F$2,0)),"")</f>
        <v/>
      </c>
      <c r="N14" s="66" t="str">
        <f>IFERROR(INDEX(PRN!$B$2:$F$1048576,(MATCH('PRN Analysis-01'!$M$2,PRN!$C$2:$C$1048576,0)+$L14-1),MATCH(N$4,PRN!$B$2:$F$2,0)),"")</f>
        <v/>
      </c>
      <c r="O14" s="67" t="str">
        <f>IFERROR(INDEX(PRN!$B$2:$F$1048576,(MATCH('PRN Analysis-01'!$M$2,PRN!$C$2:$C$1048576,0)+$L14-1),MATCH(O$4,PRN!$B$2:$F$2,0)),"")</f>
        <v/>
      </c>
      <c r="Q14" s="65" t="str">
        <f>IF(Q13&lt;COUNTIF(PRN!$C$2:$C$1048576,R$2),(Q13+1),"")</f>
        <v/>
      </c>
      <c r="R14" s="66" t="str">
        <f>IFERROR(INDEX(PRN!$B$2:$F$1048576,(MATCH('PRN Analysis-01'!$R$2,PRN!$C$2:$C$1048576,0)+$Q14-1),MATCH(R$4,PRN!$B$2:$F$2,0)),"")</f>
        <v/>
      </c>
      <c r="S14" s="66" t="str">
        <f>IFERROR(INDEX(PRN!$B$2:$F$1048576,(MATCH('PRN Analysis-01'!$R$2,PRN!$C$2:$C$1048576,0)+$Q14-1),MATCH(S$4,PRN!$B$2:$F$2,0)),"")</f>
        <v/>
      </c>
      <c r="T14" s="67" t="str">
        <f>IFERROR(INDEX(PRN!$B$2:$F$1048576,(MATCH('PRN Analysis-01'!$R$2,PRN!$C$2:$C$1048576,0)+$Q14-1),MATCH(T$4,PRN!$B$2:$F$2,0)),"")</f>
        <v/>
      </c>
      <c r="V14" s="65" t="str">
        <f>IF(V13&lt;COUNTIF(PRN!$C$2:$C$1048576,W$2),(V13+1),"")</f>
        <v/>
      </c>
      <c r="W14" s="66" t="str">
        <f>IFERROR(INDEX(PRN!$B$2:$F$1048576,(MATCH('PRN Analysis-01'!$W$2,PRN!$C$2:$C$1048576,0)+$V14-1),MATCH(W$4,PRN!$B$2:$F$2,0)),"")</f>
        <v/>
      </c>
      <c r="X14" s="66" t="str">
        <f>IFERROR(INDEX(PRN!$B$2:$F$1048576,(MATCH('PRN Analysis-01'!$W$2,PRN!$C$2:$C$1048576,0)+$V14-1),MATCH(X$4,PRN!$B$2:$F$2,0)),"")</f>
        <v/>
      </c>
      <c r="Y14" s="67" t="str">
        <f>IFERROR(INDEX(PRN!$B$2:$F$1048576,(MATCH('PRN Analysis-01'!$W$2,PRN!$C$2:$C$1048576,0)+$V14-1),MATCH(Y$4,PRN!$B$2:$F$2,0)),"")</f>
        <v/>
      </c>
    </row>
    <row r="15" spans="2:25" ht="15.75" x14ac:dyDescent="0.25">
      <c r="B15" s="65" t="str">
        <f>IF(B14&lt;COUNTIF(PRN!C$2:C$1048576,C$2),(B14+1),"")</f>
        <v/>
      </c>
      <c r="C15" s="66" t="str">
        <f>IFERROR(INDEX(PRN!$B$2:$F$1048576,(MATCH('PRN Analysis-01'!$C$2,PRN!$C$2:$C$1048576,0)+$B15-1),MATCH(C$4,PRN!$B$2:$F$2,0)),"")</f>
        <v/>
      </c>
      <c r="D15" s="66" t="str">
        <f>IFERROR(INDEX(PRN!$B$2:$F$1048576,(MATCH('PRN Analysis-01'!$C$2,PRN!$C$2:$C$1048576,0)+$B15-1),MATCH(D$4,PRN!$B$2:$F$2,0)),"")</f>
        <v/>
      </c>
      <c r="E15" s="67" t="str">
        <f>IFERROR(INDEX(PRN!$B$2:$F$1048576,(MATCH('PRN Analysis-01'!$C$2,PRN!$C$2:$C$1048576,0)+$B15-1),MATCH(E$4,PRN!$B$2:$F$2,0)),"")</f>
        <v/>
      </c>
      <c r="G15" s="65" t="str">
        <f>IF(G14&lt;COUNTIF(PRN!$C$2:$C$1048576,H$2),(G14+1),"")</f>
        <v/>
      </c>
      <c r="H15" s="66" t="str">
        <f>IFERROR(INDEX(PRN!$B$2:$F$1048576,(MATCH('PRN Analysis-01'!$H$2,PRN!$C$2:$C$1048576,0)+$G15-1),MATCH(H$4,PRN!$B$2:$F$2,0)),"")</f>
        <v/>
      </c>
      <c r="I15" s="66" t="str">
        <f>IFERROR(INDEX(PRN!$B$2:$F$1048576,(MATCH('PRN Analysis-01'!$H$2,PRN!$C$2:$C$1048576,0)+$G15-1),MATCH(I$4,PRN!$B$2:$F$2,0)),"")</f>
        <v/>
      </c>
      <c r="J15" s="67" t="str">
        <f>IFERROR(INDEX(PRN!$B$2:$F$1048576,(MATCH('PRN Analysis-01'!$H$2,PRN!$C$2:$C$1048576,0)+$G15-1),MATCH(J$4,PRN!$B$2:$F$2,0)),"")</f>
        <v/>
      </c>
      <c r="L15" s="65" t="str">
        <f>IF(L14&lt;COUNTIF(PRN!$C$2:$C$1048576,M$2),(L14+1),"")</f>
        <v/>
      </c>
      <c r="M15" s="66" t="str">
        <f>IFERROR(INDEX(PRN!$B$2:$F$1048576,(MATCH('PRN Analysis-01'!$M$2,PRN!$C$2:$C$1048576,0)+$L15-1),MATCH(M$4,PRN!$B$2:$F$2,0)),"")</f>
        <v/>
      </c>
      <c r="N15" s="66" t="str">
        <f>IFERROR(INDEX(PRN!$B$2:$F$1048576,(MATCH('PRN Analysis-01'!$M$2,PRN!$C$2:$C$1048576,0)+$L15-1),MATCH(N$4,PRN!$B$2:$F$2,0)),"")</f>
        <v/>
      </c>
      <c r="O15" s="67" t="str">
        <f>IFERROR(INDEX(PRN!$B$2:$F$1048576,(MATCH('PRN Analysis-01'!$M$2,PRN!$C$2:$C$1048576,0)+$L15-1),MATCH(O$4,PRN!$B$2:$F$2,0)),"")</f>
        <v/>
      </c>
      <c r="Q15" s="65" t="str">
        <f>IF(Q14&lt;COUNTIF(PRN!$C$2:$C$1048576,R$2),(Q14+1),"")</f>
        <v/>
      </c>
      <c r="R15" s="66" t="str">
        <f>IFERROR(INDEX(PRN!$B$2:$F$1048576,(MATCH('PRN Analysis-01'!$R$2,PRN!$C$2:$C$1048576,0)+$Q15-1),MATCH(R$4,PRN!$B$2:$F$2,0)),"")</f>
        <v/>
      </c>
      <c r="S15" s="66" t="str">
        <f>IFERROR(INDEX(PRN!$B$2:$F$1048576,(MATCH('PRN Analysis-01'!$R$2,PRN!$C$2:$C$1048576,0)+$Q15-1),MATCH(S$4,PRN!$B$2:$F$2,0)),"")</f>
        <v/>
      </c>
      <c r="T15" s="67" t="str">
        <f>IFERROR(INDEX(PRN!$B$2:$F$1048576,(MATCH('PRN Analysis-01'!$R$2,PRN!$C$2:$C$1048576,0)+$Q15-1),MATCH(T$4,PRN!$B$2:$F$2,0)),"")</f>
        <v/>
      </c>
      <c r="V15" s="65" t="str">
        <f>IF(V14&lt;COUNTIF(PRN!$C$2:$C$1048576,W$2),(V14+1),"")</f>
        <v/>
      </c>
      <c r="W15" s="66" t="str">
        <f>IFERROR(INDEX(PRN!$B$2:$F$1048576,(MATCH('PRN Analysis-01'!$W$2,PRN!$C$2:$C$1048576,0)+$V15-1),MATCH(W$4,PRN!$B$2:$F$2,0)),"")</f>
        <v/>
      </c>
      <c r="X15" s="66" t="str">
        <f>IFERROR(INDEX(PRN!$B$2:$F$1048576,(MATCH('PRN Analysis-01'!$W$2,PRN!$C$2:$C$1048576,0)+$V15-1),MATCH(X$4,PRN!$B$2:$F$2,0)),"")</f>
        <v/>
      </c>
      <c r="Y15" s="67" t="str">
        <f>IFERROR(INDEX(PRN!$B$2:$F$1048576,(MATCH('PRN Analysis-01'!$W$2,PRN!$C$2:$C$1048576,0)+$V15-1),MATCH(Y$4,PRN!$B$2:$F$2,0)),"")</f>
        <v/>
      </c>
    </row>
    <row r="16" spans="2:25" ht="15.75" x14ac:dyDescent="0.25">
      <c r="B16" s="65" t="str">
        <f>IF(B15&lt;COUNTIF(PRN!C$2:C$1048576,C$2),(B15+1),"")</f>
        <v/>
      </c>
      <c r="C16" s="66" t="str">
        <f>IFERROR(INDEX(PRN!$B$2:$F$1048576,(MATCH('PRN Analysis-01'!$C$2,PRN!$C$2:$C$1048576,0)+$B16-1),MATCH(C$4,PRN!$B$2:$F$2,0)),"")</f>
        <v/>
      </c>
      <c r="D16" s="66" t="str">
        <f>IFERROR(INDEX(PRN!$B$2:$F$1048576,(MATCH('PRN Analysis-01'!$C$2,PRN!$C$2:$C$1048576,0)+$B16-1),MATCH(D$4,PRN!$B$2:$F$2,0)),"")</f>
        <v/>
      </c>
      <c r="E16" s="67" t="str">
        <f>IFERROR(INDEX(PRN!$B$2:$F$1048576,(MATCH('PRN Analysis-01'!$C$2,PRN!$C$2:$C$1048576,0)+$B16-1),MATCH(E$4,PRN!$B$2:$F$2,0)),"")</f>
        <v/>
      </c>
      <c r="G16" s="65" t="str">
        <f>IF(G15&lt;COUNTIF(PRN!$C$2:$C$1048576,H$2),(G15+1),"")</f>
        <v/>
      </c>
      <c r="H16" s="66" t="str">
        <f>IFERROR(INDEX(PRN!$B$2:$F$1048576,(MATCH('PRN Analysis-01'!$H$2,PRN!$C$2:$C$1048576,0)+$G16-1),MATCH(H$4,PRN!$B$2:$F$2,0)),"")</f>
        <v/>
      </c>
      <c r="I16" s="66" t="str">
        <f>IFERROR(INDEX(PRN!$B$2:$F$1048576,(MATCH('PRN Analysis-01'!$H$2,PRN!$C$2:$C$1048576,0)+$G16-1),MATCH(I$4,PRN!$B$2:$F$2,0)),"")</f>
        <v/>
      </c>
      <c r="J16" s="67" t="str">
        <f>IFERROR(INDEX(PRN!$B$2:$F$1048576,(MATCH('PRN Analysis-01'!$H$2,PRN!$C$2:$C$1048576,0)+$G16-1),MATCH(J$4,PRN!$B$2:$F$2,0)),"")</f>
        <v/>
      </c>
      <c r="L16" s="65" t="str">
        <f>IF(L15&lt;COUNTIF(PRN!$C$2:$C$1048576,M$2),(L15+1),"")</f>
        <v/>
      </c>
      <c r="M16" s="66" t="str">
        <f>IFERROR(INDEX(PRN!$B$2:$F$1048576,(MATCH('PRN Analysis-01'!$M$2,PRN!$C$2:$C$1048576,0)+$L16-1),MATCH(M$4,PRN!$B$2:$F$2,0)),"")</f>
        <v/>
      </c>
      <c r="N16" s="66" t="str">
        <f>IFERROR(INDEX(PRN!$B$2:$F$1048576,(MATCH('PRN Analysis-01'!$M$2,PRN!$C$2:$C$1048576,0)+$L16-1),MATCH(N$4,PRN!$B$2:$F$2,0)),"")</f>
        <v/>
      </c>
      <c r="O16" s="67" t="str">
        <f>IFERROR(INDEX(PRN!$B$2:$F$1048576,(MATCH('PRN Analysis-01'!$M$2,PRN!$C$2:$C$1048576,0)+$L16-1),MATCH(O$4,PRN!$B$2:$F$2,0)),"")</f>
        <v/>
      </c>
      <c r="Q16" s="65" t="str">
        <f>IF(Q15&lt;COUNTIF(PRN!$C$2:$C$1048576,R$2),(Q15+1),"")</f>
        <v/>
      </c>
      <c r="R16" s="66" t="str">
        <f>IFERROR(INDEX(PRN!$B$2:$F$1048576,(MATCH('PRN Analysis-01'!$R$2,PRN!$C$2:$C$1048576,0)+$Q16-1),MATCH(R$4,PRN!$B$2:$F$2,0)),"")</f>
        <v/>
      </c>
      <c r="S16" s="66" t="str">
        <f>IFERROR(INDEX(PRN!$B$2:$F$1048576,(MATCH('PRN Analysis-01'!$R$2,PRN!$C$2:$C$1048576,0)+$Q16-1),MATCH(S$4,PRN!$B$2:$F$2,0)),"")</f>
        <v/>
      </c>
      <c r="T16" s="67" t="str">
        <f>IFERROR(INDEX(PRN!$B$2:$F$1048576,(MATCH('PRN Analysis-01'!$R$2,PRN!$C$2:$C$1048576,0)+$Q16-1),MATCH(T$4,PRN!$B$2:$F$2,0)),"")</f>
        <v/>
      </c>
      <c r="V16" s="65" t="str">
        <f>IF(V15&lt;COUNTIF(PRN!$C$2:$C$1048576,W$2),(V15+1),"")</f>
        <v/>
      </c>
      <c r="W16" s="66" t="str">
        <f>IFERROR(INDEX(PRN!$B$2:$F$1048576,(MATCH('PRN Analysis-01'!$W$2,PRN!$C$2:$C$1048576,0)+$V16-1),MATCH(W$4,PRN!$B$2:$F$2,0)),"")</f>
        <v/>
      </c>
      <c r="X16" s="66" t="str">
        <f>IFERROR(INDEX(PRN!$B$2:$F$1048576,(MATCH('PRN Analysis-01'!$W$2,PRN!$C$2:$C$1048576,0)+$V16-1),MATCH(X$4,PRN!$B$2:$F$2,0)),"")</f>
        <v/>
      </c>
      <c r="Y16" s="67" t="str">
        <f>IFERROR(INDEX(PRN!$B$2:$F$1048576,(MATCH('PRN Analysis-01'!$W$2,PRN!$C$2:$C$1048576,0)+$V16-1),MATCH(Y$4,PRN!$B$2:$F$2,0)),"")</f>
        <v/>
      </c>
    </row>
    <row r="17" spans="2:25" ht="15.75" x14ac:dyDescent="0.25">
      <c r="B17" s="65" t="str">
        <f>IF(B16&lt;COUNTIF(PRN!C$2:C$1048576,C$2),(B16+1),"")</f>
        <v/>
      </c>
      <c r="C17" s="66" t="str">
        <f>IFERROR(INDEX(PRN!$B$2:$F$1048576,(MATCH('PRN Analysis-01'!$C$2,PRN!$C$2:$C$1048576,0)+$B17-1),MATCH(C$4,PRN!$B$2:$F$2,0)),"")</f>
        <v/>
      </c>
      <c r="D17" s="66" t="str">
        <f>IFERROR(INDEX(PRN!$B$2:$F$1048576,(MATCH('PRN Analysis-01'!$C$2,PRN!$C$2:$C$1048576,0)+$B17-1),MATCH(D$4,PRN!$B$2:$F$2,0)),"")</f>
        <v/>
      </c>
      <c r="E17" s="67" t="str">
        <f>IFERROR(INDEX(PRN!$B$2:$F$1048576,(MATCH('PRN Analysis-01'!$C$2,PRN!$C$2:$C$1048576,0)+$B17-1),MATCH(E$4,PRN!$B$2:$F$2,0)),"")</f>
        <v/>
      </c>
      <c r="G17" s="65" t="str">
        <f>IF(G16&lt;COUNTIF(PRN!$C$2:$C$1048576,H$2),(G16+1),"")</f>
        <v/>
      </c>
      <c r="H17" s="66" t="str">
        <f>IFERROR(INDEX(PRN!$B$2:$F$1048576,(MATCH('PRN Analysis-01'!$H$2,PRN!$C$2:$C$1048576,0)+$G17-1),MATCH(H$4,PRN!$B$2:$F$2,0)),"")</f>
        <v/>
      </c>
      <c r="I17" s="66" t="str">
        <f>IFERROR(INDEX(PRN!$B$2:$F$1048576,(MATCH('PRN Analysis-01'!$H$2,PRN!$C$2:$C$1048576,0)+$G17-1),MATCH(I$4,PRN!$B$2:$F$2,0)),"")</f>
        <v/>
      </c>
      <c r="J17" s="67" t="str">
        <f>IFERROR(INDEX(PRN!$B$2:$F$1048576,(MATCH('PRN Analysis-01'!$H$2,PRN!$C$2:$C$1048576,0)+$G17-1),MATCH(J$4,PRN!$B$2:$F$2,0)),"")</f>
        <v/>
      </c>
      <c r="L17" s="65" t="str">
        <f>IF(L16&lt;COUNTIF(PRN!$C$2:$C$1048576,M$2),(L16+1),"")</f>
        <v/>
      </c>
      <c r="M17" s="66" t="str">
        <f>IFERROR(INDEX(PRN!$B$2:$F$1048576,(MATCH('PRN Analysis-01'!$M$2,PRN!$C$2:$C$1048576,0)+$L17-1),MATCH(M$4,PRN!$B$2:$F$2,0)),"")</f>
        <v/>
      </c>
      <c r="N17" s="66" t="str">
        <f>IFERROR(INDEX(PRN!$B$2:$F$1048576,(MATCH('PRN Analysis-01'!$M$2,PRN!$C$2:$C$1048576,0)+$L17-1),MATCH(N$4,PRN!$B$2:$F$2,0)),"")</f>
        <v/>
      </c>
      <c r="O17" s="67" t="str">
        <f>IFERROR(INDEX(PRN!$B$2:$F$1048576,(MATCH('PRN Analysis-01'!$M$2,PRN!$C$2:$C$1048576,0)+$L17-1),MATCH(O$4,PRN!$B$2:$F$2,0)),"")</f>
        <v/>
      </c>
      <c r="Q17" s="65" t="str">
        <f>IF(Q16&lt;COUNTIF(PRN!$C$2:$C$1048576,R$2),(Q16+1),"")</f>
        <v/>
      </c>
      <c r="R17" s="66" t="str">
        <f>IFERROR(INDEX(PRN!$B$2:$F$1048576,(MATCH('PRN Analysis-01'!$R$2,PRN!$C$2:$C$1048576,0)+$Q17-1),MATCH(R$4,PRN!$B$2:$F$2,0)),"")</f>
        <v/>
      </c>
      <c r="S17" s="66" t="str">
        <f>IFERROR(INDEX(PRN!$B$2:$F$1048576,(MATCH('PRN Analysis-01'!$R$2,PRN!$C$2:$C$1048576,0)+$Q17-1),MATCH(S$4,PRN!$B$2:$F$2,0)),"")</f>
        <v/>
      </c>
      <c r="T17" s="67" t="str">
        <f>IFERROR(INDEX(PRN!$B$2:$F$1048576,(MATCH('PRN Analysis-01'!$R$2,PRN!$C$2:$C$1048576,0)+$Q17-1),MATCH(T$4,PRN!$B$2:$F$2,0)),"")</f>
        <v/>
      </c>
      <c r="V17" s="65" t="str">
        <f>IF(V16&lt;COUNTIF(PRN!$C$2:$C$1048576,W$2),(V16+1),"")</f>
        <v/>
      </c>
      <c r="W17" s="66" t="str">
        <f>IFERROR(INDEX(PRN!$B$2:$F$1048576,(MATCH('PRN Analysis-01'!$W$2,PRN!$C$2:$C$1048576,0)+$V17-1),MATCH(W$4,PRN!$B$2:$F$2,0)),"")</f>
        <v/>
      </c>
      <c r="X17" s="66" t="str">
        <f>IFERROR(INDEX(PRN!$B$2:$F$1048576,(MATCH('PRN Analysis-01'!$W$2,PRN!$C$2:$C$1048576,0)+$V17-1),MATCH(X$4,PRN!$B$2:$F$2,0)),"")</f>
        <v/>
      </c>
      <c r="Y17" s="67" t="str">
        <f>IFERROR(INDEX(PRN!$B$2:$F$1048576,(MATCH('PRN Analysis-01'!$W$2,PRN!$C$2:$C$1048576,0)+$V17-1),MATCH(Y$4,PRN!$B$2:$F$2,0)),"")</f>
        <v/>
      </c>
    </row>
    <row r="18" spans="2:25" ht="15.75" x14ac:dyDescent="0.25">
      <c r="B18" s="65" t="str">
        <f>IF(B17&lt;COUNTIF(PRN!C$2:C$1048576,C$2),(B17+1),"")</f>
        <v/>
      </c>
      <c r="C18" s="66" t="str">
        <f>IFERROR(INDEX(PRN!$B$2:$F$1048576,(MATCH('PRN Analysis-01'!$C$2,PRN!$C$2:$C$1048576,0)+$B18-1),MATCH(C$4,PRN!$B$2:$F$2,0)),"")</f>
        <v/>
      </c>
      <c r="D18" s="66" t="str">
        <f>IFERROR(INDEX(PRN!$B$2:$F$1048576,(MATCH('PRN Analysis-01'!$C$2,PRN!$C$2:$C$1048576,0)+$B18-1),MATCH(D$4,PRN!$B$2:$F$2,0)),"")</f>
        <v/>
      </c>
      <c r="E18" s="67" t="str">
        <f>IFERROR(INDEX(PRN!$B$2:$F$1048576,(MATCH('PRN Analysis-01'!$C$2,PRN!$C$2:$C$1048576,0)+$B18-1),MATCH(E$4,PRN!$B$2:$F$2,0)),"")</f>
        <v/>
      </c>
      <c r="G18" s="65" t="str">
        <f>IF(G17&lt;COUNTIF(PRN!$C$2:$C$1048576,H$2),(G17+1),"")</f>
        <v/>
      </c>
      <c r="H18" s="66" t="str">
        <f>IFERROR(INDEX(PRN!$B$2:$F$1048576,(MATCH('PRN Analysis-01'!$H$2,PRN!$C$2:$C$1048576,0)+$G18-1),MATCH(H$4,PRN!$B$2:$F$2,0)),"")</f>
        <v/>
      </c>
      <c r="I18" s="66" t="str">
        <f>IFERROR(INDEX(PRN!$B$2:$F$1048576,(MATCH('PRN Analysis-01'!$H$2,PRN!$C$2:$C$1048576,0)+$G18-1),MATCH(I$4,PRN!$B$2:$F$2,0)),"")</f>
        <v/>
      </c>
      <c r="J18" s="67" t="str">
        <f>IFERROR(INDEX(PRN!$B$2:$F$1048576,(MATCH('PRN Analysis-01'!$H$2,PRN!$C$2:$C$1048576,0)+$G18-1),MATCH(J$4,PRN!$B$2:$F$2,0)),"")</f>
        <v/>
      </c>
      <c r="L18" s="65" t="str">
        <f>IF(L17&lt;COUNTIF(PRN!$C$2:$C$1048576,M$2),(L17+1),"")</f>
        <v/>
      </c>
      <c r="M18" s="66" t="str">
        <f>IFERROR(INDEX(PRN!$B$2:$F$1048576,(MATCH('PRN Analysis-01'!$M$2,PRN!$C$2:$C$1048576,0)+$L18-1),MATCH(M$4,PRN!$B$2:$F$2,0)),"")</f>
        <v/>
      </c>
      <c r="N18" s="66" t="str">
        <f>IFERROR(INDEX(PRN!$B$2:$F$1048576,(MATCH('PRN Analysis-01'!$M$2,PRN!$C$2:$C$1048576,0)+$L18-1),MATCH(N$4,PRN!$B$2:$F$2,0)),"")</f>
        <v/>
      </c>
      <c r="O18" s="67" t="str">
        <f>IFERROR(INDEX(PRN!$B$2:$F$1048576,(MATCH('PRN Analysis-01'!$M$2,PRN!$C$2:$C$1048576,0)+$L18-1),MATCH(O$4,PRN!$B$2:$F$2,0)),"")</f>
        <v/>
      </c>
      <c r="Q18" s="65" t="str">
        <f>IF(Q17&lt;COUNTIF(PRN!$C$2:$C$1048576,R$2),(Q17+1),"")</f>
        <v/>
      </c>
      <c r="R18" s="66" t="str">
        <f>IFERROR(INDEX(PRN!$B$2:$F$1048576,(MATCH('PRN Analysis-01'!$R$2,PRN!$C$2:$C$1048576,0)+$Q18-1),MATCH(R$4,PRN!$B$2:$F$2,0)),"")</f>
        <v/>
      </c>
      <c r="S18" s="66" t="str">
        <f>IFERROR(INDEX(PRN!$B$2:$F$1048576,(MATCH('PRN Analysis-01'!$R$2,PRN!$C$2:$C$1048576,0)+$Q18-1),MATCH(S$4,PRN!$B$2:$F$2,0)),"")</f>
        <v/>
      </c>
      <c r="T18" s="67" t="str">
        <f>IFERROR(INDEX(PRN!$B$2:$F$1048576,(MATCH('PRN Analysis-01'!$R$2,PRN!$C$2:$C$1048576,0)+$Q18-1),MATCH(T$4,PRN!$B$2:$F$2,0)),"")</f>
        <v/>
      </c>
      <c r="V18" s="65" t="str">
        <f>IF(V17&lt;COUNTIF(PRN!$C$2:$C$1048576,W$2),(V17+1),"")</f>
        <v/>
      </c>
      <c r="W18" s="66" t="str">
        <f>IFERROR(INDEX(PRN!$B$2:$F$1048576,(MATCH('PRN Analysis-01'!$W$2,PRN!$C$2:$C$1048576,0)+$V18-1),MATCH(W$4,PRN!$B$2:$F$2,0)),"")</f>
        <v/>
      </c>
      <c r="X18" s="66" t="str">
        <f>IFERROR(INDEX(PRN!$B$2:$F$1048576,(MATCH('PRN Analysis-01'!$W$2,PRN!$C$2:$C$1048576,0)+$V18-1),MATCH(X$4,PRN!$B$2:$F$2,0)),"")</f>
        <v/>
      </c>
      <c r="Y18" s="67" t="str">
        <f>IFERROR(INDEX(PRN!$B$2:$F$1048576,(MATCH('PRN Analysis-01'!$W$2,PRN!$C$2:$C$1048576,0)+$V18-1),MATCH(Y$4,PRN!$B$2:$F$2,0)),"")</f>
        <v/>
      </c>
    </row>
    <row r="19" spans="2:25" ht="15.75" x14ac:dyDescent="0.25">
      <c r="B19" s="65" t="str">
        <f>IF(B18&lt;COUNTIF(PRN!C$2:C$1048576,C$2),(B18+1),"")</f>
        <v/>
      </c>
      <c r="C19" s="66" t="str">
        <f>IFERROR(INDEX(PRN!$B$2:$F$1048576,(MATCH('PRN Analysis-01'!$C$2,PRN!$C$2:$C$1048576,0)+$B19-1),MATCH(C$4,PRN!$B$2:$F$2,0)),"")</f>
        <v/>
      </c>
      <c r="D19" s="66" t="str">
        <f>IFERROR(INDEX(PRN!$B$2:$F$1048576,(MATCH('PRN Analysis-01'!$C$2,PRN!$C$2:$C$1048576,0)+$B19-1),MATCH(D$4,PRN!$B$2:$F$2,0)),"")</f>
        <v/>
      </c>
      <c r="E19" s="67" t="str">
        <f>IFERROR(INDEX(PRN!$B$2:$F$1048576,(MATCH('PRN Analysis-01'!$C$2,PRN!$C$2:$C$1048576,0)+$B19-1),MATCH(E$4,PRN!$B$2:$F$2,0)),"")</f>
        <v/>
      </c>
      <c r="G19" s="65" t="str">
        <f>IF(G18&lt;COUNTIF(PRN!$C$2:$C$1048576,H$2),(G18+1),"")</f>
        <v/>
      </c>
      <c r="H19" s="66" t="str">
        <f>IFERROR(INDEX(PRN!$B$2:$F$1048576,(MATCH('PRN Analysis-01'!$H$2,PRN!$C$2:$C$1048576,0)+$G19-1),MATCH(H$4,PRN!$B$2:$F$2,0)),"")</f>
        <v/>
      </c>
      <c r="I19" s="66" t="str">
        <f>IFERROR(INDEX(PRN!$B$2:$F$1048576,(MATCH('PRN Analysis-01'!$H$2,PRN!$C$2:$C$1048576,0)+$G19-1),MATCH(I$4,PRN!$B$2:$F$2,0)),"")</f>
        <v/>
      </c>
      <c r="J19" s="67" t="str">
        <f>IFERROR(INDEX(PRN!$B$2:$F$1048576,(MATCH('PRN Analysis-01'!$H$2,PRN!$C$2:$C$1048576,0)+$G19-1),MATCH(J$4,PRN!$B$2:$F$2,0)),"")</f>
        <v/>
      </c>
      <c r="L19" s="65" t="str">
        <f>IF(L18&lt;COUNTIF(PRN!$C$2:$C$1048576,M$2),(L18+1),"")</f>
        <v/>
      </c>
      <c r="M19" s="66" t="str">
        <f>IFERROR(INDEX(PRN!$B$2:$F$1048576,(MATCH('PRN Analysis-01'!$M$2,PRN!$C$2:$C$1048576,0)+$L19-1),MATCH(M$4,PRN!$B$2:$F$2,0)),"")</f>
        <v/>
      </c>
      <c r="N19" s="66" t="str">
        <f>IFERROR(INDEX(PRN!$B$2:$F$1048576,(MATCH('PRN Analysis-01'!$M$2,PRN!$C$2:$C$1048576,0)+$L19-1),MATCH(N$4,PRN!$B$2:$F$2,0)),"")</f>
        <v/>
      </c>
      <c r="O19" s="67" t="str">
        <f>IFERROR(INDEX(PRN!$B$2:$F$1048576,(MATCH('PRN Analysis-01'!$M$2,PRN!$C$2:$C$1048576,0)+$L19-1),MATCH(O$4,PRN!$B$2:$F$2,0)),"")</f>
        <v/>
      </c>
      <c r="Q19" s="65" t="str">
        <f>IF(Q18&lt;COUNTIF(PRN!$C$2:$C$1048576,R$2),(Q18+1),"")</f>
        <v/>
      </c>
      <c r="R19" s="66" t="str">
        <f>IFERROR(INDEX(PRN!$B$2:$F$1048576,(MATCH('PRN Analysis-01'!$R$2,PRN!$C$2:$C$1048576,0)+$Q19-1),MATCH(R$4,PRN!$B$2:$F$2,0)),"")</f>
        <v/>
      </c>
      <c r="S19" s="66" t="str">
        <f>IFERROR(INDEX(PRN!$B$2:$F$1048576,(MATCH('PRN Analysis-01'!$R$2,PRN!$C$2:$C$1048576,0)+$Q19-1),MATCH(S$4,PRN!$B$2:$F$2,0)),"")</f>
        <v/>
      </c>
      <c r="T19" s="67" t="str">
        <f>IFERROR(INDEX(PRN!$B$2:$F$1048576,(MATCH('PRN Analysis-01'!$R$2,PRN!$C$2:$C$1048576,0)+$Q19-1),MATCH(T$4,PRN!$B$2:$F$2,0)),"")</f>
        <v/>
      </c>
      <c r="V19" s="65" t="str">
        <f>IF(V18&lt;COUNTIF(PRN!$C$2:$C$1048576,W$2),(V18+1),"")</f>
        <v/>
      </c>
      <c r="W19" s="66" t="str">
        <f>IFERROR(INDEX(PRN!$B$2:$F$1048576,(MATCH('PRN Analysis-01'!$W$2,PRN!$C$2:$C$1048576,0)+$V19-1),MATCH(W$4,PRN!$B$2:$F$2,0)),"")</f>
        <v/>
      </c>
      <c r="X19" s="66" t="str">
        <f>IFERROR(INDEX(PRN!$B$2:$F$1048576,(MATCH('PRN Analysis-01'!$W$2,PRN!$C$2:$C$1048576,0)+$V19-1),MATCH(X$4,PRN!$B$2:$F$2,0)),"")</f>
        <v/>
      </c>
      <c r="Y19" s="67" t="str">
        <f>IFERROR(INDEX(PRN!$B$2:$F$1048576,(MATCH('PRN Analysis-01'!$W$2,PRN!$C$2:$C$1048576,0)+$V19-1),MATCH(Y$4,PRN!$B$2:$F$2,0)),"")</f>
        <v/>
      </c>
    </row>
    <row r="20" spans="2:25" ht="15.75" x14ac:dyDescent="0.25">
      <c r="B20" s="65" t="str">
        <f>IF(B19&lt;COUNTIF(PRN!C$2:C$1048576,C$2),(B19+1),"")</f>
        <v/>
      </c>
      <c r="C20" s="66" t="str">
        <f>IFERROR(INDEX(PRN!$B$2:$F$1048576,(MATCH('PRN Analysis-01'!$C$2,PRN!$C$2:$C$1048576,0)+$B20-1),MATCH(C$4,PRN!$B$2:$F$2,0)),"")</f>
        <v/>
      </c>
      <c r="D20" s="66" t="str">
        <f>IFERROR(INDEX(PRN!$B$2:$F$1048576,(MATCH('PRN Analysis-01'!$C$2,PRN!$C$2:$C$1048576,0)+$B20-1),MATCH(D$4,PRN!$B$2:$F$2,0)),"")</f>
        <v/>
      </c>
      <c r="E20" s="67" t="str">
        <f>IFERROR(INDEX(PRN!$B$2:$F$1048576,(MATCH('PRN Analysis-01'!$C$2,PRN!$C$2:$C$1048576,0)+$B20-1),MATCH(E$4,PRN!$B$2:$F$2,0)),"")</f>
        <v/>
      </c>
      <c r="G20" s="65" t="str">
        <f>IF(G19&lt;COUNTIF(PRN!$C$2:$C$1048576,H$2),(G19+1),"")</f>
        <v/>
      </c>
      <c r="H20" s="66" t="str">
        <f>IFERROR(INDEX(PRN!$B$2:$F$1048576,(MATCH('PRN Analysis-01'!$H$2,PRN!$C$2:$C$1048576,0)+$G20-1),MATCH(H$4,PRN!$B$2:$F$2,0)),"")</f>
        <v/>
      </c>
      <c r="I20" s="66" t="str">
        <f>IFERROR(INDEX(PRN!$B$2:$F$1048576,(MATCH('PRN Analysis-01'!$H$2,PRN!$C$2:$C$1048576,0)+$G20-1),MATCH(I$4,PRN!$B$2:$F$2,0)),"")</f>
        <v/>
      </c>
      <c r="J20" s="67" t="str">
        <f>IFERROR(INDEX(PRN!$B$2:$F$1048576,(MATCH('PRN Analysis-01'!$H$2,PRN!$C$2:$C$1048576,0)+$G20-1),MATCH(J$4,PRN!$B$2:$F$2,0)),"")</f>
        <v/>
      </c>
      <c r="L20" s="65" t="str">
        <f>IF(L19&lt;COUNTIF(PRN!$C$2:$C$1048576,M$2),(L19+1),"")</f>
        <v/>
      </c>
      <c r="M20" s="66" t="str">
        <f>IFERROR(INDEX(PRN!$B$2:$F$1048576,(MATCH('PRN Analysis-01'!$M$2,PRN!$C$2:$C$1048576,0)+$L20-1),MATCH(M$4,PRN!$B$2:$F$2,0)),"")</f>
        <v/>
      </c>
      <c r="N20" s="66" t="str">
        <f>IFERROR(INDEX(PRN!$B$2:$F$1048576,(MATCH('PRN Analysis-01'!$M$2,PRN!$C$2:$C$1048576,0)+$L20-1),MATCH(N$4,PRN!$B$2:$F$2,0)),"")</f>
        <v/>
      </c>
      <c r="O20" s="67" t="str">
        <f>IFERROR(INDEX(PRN!$B$2:$F$1048576,(MATCH('PRN Analysis-01'!$M$2,PRN!$C$2:$C$1048576,0)+$L20-1),MATCH(O$4,PRN!$B$2:$F$2,0)),"")</f>
        <v/>
      </c>
      <c r="Q20" s="65" t="str">
        <f>IF(Q19&lt;COUNTIF(PRN!$C$2:$C$1048576,R$2),(Q19+1),"")</f>
        <v/>
      </c>
      <c r="R20" s="66" t="str">
        <f>IFERROR(INDEX(PRN!$B$2:$F$1048576,(MATCH('PRN Analysis-01'!$R$2,PRN!$C$2:$C$1048576,0)+$Q20-1),MATCH(R$4,PRN!$B$2:$F$2,0)),"")</f>
        <v/>
      </c>
      <c r="S20" s="66" t="str">
        <f>IFERROR(INDEX(PRN!$B$2:$F$1048576,(MATCH('PRN Analysis-01'!$R$2,PRN!$C$2:$C$1048576,0)+$Q20-1),MATCH(S$4,PRN!$B$2:$F$2,0)),"")</f>
        <v/>
      </c>
      <c r="T20" s="67" t="str">
        <f>IFERROR(INDEX(PRN!$B$2:$F$1048576,(MATCH('PRN Analysis-01'!$R$2,PRN!$C$2:$C$1048576,0)+$Q20-1),MATCH(T$4,PRN!$B$2:$F$2,0)),"")</f>
        <v/>
      </c>
      <c r="V20" s="65" t="str">
        <f>IF(V19&lt;COUNTIF(PRN!$C$2:$C$1048576,W$2),(V19+1),"")</f>
        <v/>
      </c>
      <c r="W20" s="66" t="str">
        <f>IFERROR(INDEX(PRN!$B$2:$F$1048576,(MATCH('PRN Analysis-01'!$W$2,PRN!$C$2:$C$1048576,0)+$V20-1),MATCH(W$4,PRN!$B$2:$F$2,0)),"")</f>
        <v/>
      </c>
      <c r="X20" s="66" t="str">
        <f>IFERROR(INDEX(PRN!$B$2:$F$1048576,(MATCH('PRN Analysis-01'!$W$2,PRN!$C$2:$C$1048576,0)+$V20-1),MATCH(X$4,PRN!$B$2:$F$2,0)),"")</f>
        <v/>
      </c>
      <c r="Y20" s="67" t="str">
        <f>IFERROR(INDEX(PRN!$B$2:$F$1048576,(MATCH('PRN Analysis-01'!$W$2,PRN!$C$2:$C$1048576,0)+$V20-1),MATCH(Y$4,PRN!$B$2:$F$2,0)),"")</f>
        <v/>
      </c>
    </row>
    <row r="21" spans="2:25" ht="15.75" x14ac:dyDescent="0.25">
      <c r="B21" s="65" t="str">
        <f>IF(B20&lt;COUNTIF(PRN!C$2:C$1048576,C$2),(B20+1),"")</f>
        <v/>
      </c>
      <c r="C21" s="66" t="str">
        <f>IFERROR(INDEX(PRN!$B$2:$F$1048576,(MATCH('PRN Analysis-01'!$C$2,PRN!$C$2:$C$1048576,0)+$B21-1),MATCH(C$4,PRN!$B$2:$F$2,0)),"")</f>
        <v/>
      </c>
      <c r="D21" s="66" t="str">
        <f>IFERROR(INDEX(PRN!$B$2:$F$1048576,(MATCH('PRN Analysis-01'!$C$2,PRN!$C$2:$C$1048576,0)+$B21-1),MATCH(D$4,PRN!$B$2:$F$2,0)),"")</f>
        <v/>
      </c>
      <c r="E21" s="67" t="str">
        <f>IFERROR(INDEX(PRN!$B$2:$F$1048576,(MATCH('PRN Analysis-01'!$C$2,PRN!$C$2:$C$1048576,0)+$B21-1),MATCH(E$4,PRN!$B$2:$F$2,0)),"")</f>
        <v/>
      </c>
      <c r="G21" s="65" t="str">
        <f>IF(G20&lt;COUNTIF(PRN!$C$2:$C$1048576,H$2),(G20+1),"")</f>
        <v/>
      </c>
      <c r="H21" s="66" t="str">
        <f>IFERROR(INDEX(PRN!$B$2:$F$1048576,(MATCH('PRN Analysis-01'!$H$2,PRN!$C$2:$C$1048576,0)+$G21-1),MATCH(H$4,PRN!$B$2:$F$2,0)),"")</f>
        <v/>
      </c>
      <c r="I21" s="66" t="str">
        <f>IFERROR(INDEX(PRN!$B$2:$F$1048576,(MATCH('PRN Analysis-01'!$H$2,PRN!$C$2:$C$1048576,0)+$G21-1),MATCH(I$4,PRN!$B$2:$F$2,0)),"")</f>
        <v/>
      </c>
      <c r="J21" s="67" t="str">
        <f>IFERROR(INDEX(PRN!$B$2:$F$1048576,(MATCH('PRN Analysis-01'!$H$2,PRN!$C$2:$C$1048576,0)+$G21-1),MATCH(J$4,PRN!$B$2:$F$2,0)),"")</f>
        <v/>
      </c>
      <c r="L21" s="65" t="str">
        <f>IF(L20&lt;COUNTIF(PRN!$C$2:$C$1048576,M$2),(L20+1),"")</f>
        <v/>
      </c>
      <c r="M21" s="66" t="str">
        <f>IFERROR(INDEX(PRN!$B$2:$F$1048576,(MATCH('PRN Analysis-01'!$M$2,PRN!$C$2:$C$1048576,0)+$L21-1),MATCH(M$4,PRN!$B$2:$F$2,0)),"")</f>
        <v/>
      </c>
      <c r="N21" s="66" t="str">
        <f>IFERROR(INDEX(PRN!$B$2:$F$1048576,(MATCH('PRN Analysis-01'!$M$2,PRN!$C$2:$C$1048576,0)+$L21-1),MATCH(N$4,PRN!$B$2:$F$2,0)),"")</f>
        <v/>
      </c>
      <c r="O21" s="67" t="str">
        <f>IFERROR(INDEX(PRN!$B$2:$F$1048576,(MATCH('PRN Analysis-01'!$M$2,PRN!$C$2:$C$1048576,0)+$L21-1),MATCH(O$4,PRN!$B$2:$F$2,0)),"")</f>
        <v/>
      </c>
      <c r="Q21" s="65" t="str">
        <f>IF(Q20&lt;COUNTIF(PRN!$C$2:$C$1048576,R$2),(Q20+1),"")</f>
        <v/>
      </c>
      <c r="R21" s="66" t="str">
        <f>IFERROR(INDEX(PRN!$B$2:$F$1048576,(MATCH('PRN Analysis-01'!$R$2,PRN!$C$2:$C$1048576,0)+$Q21-1),MATCH(R$4,PRN!$B$2:$F$2,0)),"")</f>
        <v/>
      </c>
      <c r="S21" s="66" t="str">
        <f>IFERROR(INDEX(PRN!$B$2:$F$1048576,(MATCH('PRN Analysis-01'!$R$2,PRN!$C$2:$C$1048576,0)+$Q21-1),MATCH(S$4,PRN!$B$2:$F$2,0)),"")</f>
        <v/>
      </c>
      <c r="T21" s="67" t="str">
        <f>IFERROR(INDEX(PRN!$B$2:$F$1048576,(MATCH('PRN Analysis-01'!$R$2,PRN!$C$2:$C$1048576,0)+$Q21-1),MATCH(T$4,PRN!$B$2:$F$2,0)),"")</f>
        <v/>
      </c>
      <c r="V21" s="65" t="str">
        <f>IF(V20&lt;COUNTIF(PRN!$C$2:$C$1048576,W$2),(V20+1),"")</f>
        <v/>
      </c>
      <c r="W21" s="66" t="str">
        <f>IFERROR(INDEX(PRN!$B$2:$F$1048576,(MATCH('PRN Analysis-01'!$W$2,PRN!$C$2:$C$1048576,0)+$V21-1),MATCH(W$4,PRN!$B$2:$F$2,0)),"")</f>
        <v/>
      </c>
      <c r="X21" s="66" t="str">
        <f>IFERROR(INDEX(PRN!$B$2:$F$1048576,(MATCH('PRN Analysis-01'!$W$2,PRN!$C$2:$C$1048576,0)+$V21-1),MATCH(X$4,PRN!$B$2:$F$2,0)),"")</f>
        <v/>
      </c>
      <c r="Y21" s="67" t="str">
        <f>IFERROR(INDEX(PRN!$B$2:$F$1048576,(MATCH('PRN Analysis-01'!$W$2,PRN!$C$2:$C$1048576,0)+$V21-1),MATCH(Y$4,PRN!$B$2:$F$2,0)),"")</f>
        <v/>
      </c>
    </row>
    <row r="22" spans="2:25" ht="15.75" x14ac:dyDescent="0.25">
      <c r="B22" s="65" t="str">
        <f>IF(B21&lt;COUNTIF(PRN!C$2:C$1048576,C$2),(B21+1),"")</f>
        <v/>
      </c>
      <c r="C22" s="66" t="str">
        <f>IFERROR(INDEX(PRN!$B$2:$F$1048576,(MATCH('PRN Analysis-01'!$C$2,PRN!$C$2:$C$1048576,0)+$B22-1),MATCH(C$4,PRN!$B$2:$F$2,0)),"")</f>
        <v/>
      </c>
      <c r="D22" s="66" t="str">
        <f>IFERROR(INDEX(PRN!$B$2:$F$1048576,(MATCH('PRN Analysis-01'!$C$2,PRN!$C$2:$C$1048576,0)+$B22-1),MATCH(D$4,PRN!$B$2:$F$2,0)),"")</f>
        <v/>
      </c>
      <c r="E22" s="67" t="str">
        <f>IFERROR(INDEX(PRN!$B$2:$F$1048576,(MATCH('PRN Analysis-01'!$C$2,PRN!$C$2:$C$1048576,0)+$B22-1),MATCH(E$4,PRN!$B$2:$F$2,0)),"")</f>
        <v/>
      </c>
      <c r="G22" s="65" t="str">
        <f>IF(G21&lt;COUNTIF(PRN!$C$2:$C$1048576,H$2),(G21+1),"")</f>
        <v/>
      </c>
      <c r="H22" s="66" t="str">
        <f>IFERROR(INDEX(PRN!$B$2:$F$1048576,(MATCH('PRN Analysis-01'!$H$2,PRN!$C$2:$C$1048576,0)+$G22-1),MATCH(H$4,PRN!$B$2:$F$2,0)),"")</f>
        <v/>
      </c>
      <c r="I22" s="66" t="str">
        <f>IFERROR(INDEX(PRN!$B$2:$F$1048576,(MATCH('PRN Analysis-01'!$H$2,PRN!$C$2:$C$1048576,0)+$G22-1),MATCH(I$4,PRN!$B$2:$F$2,0)),"")</f>
        <v/>
      </c>
      <c r="J22" s="67" t="str">
        <f>IFERROR(INDEX(PRN!$B$2:$F$1048576,(MATCH('PRN Analysis-01'!$H$2,PRN!$C$2:$C$1048576,0)+$G22-1),MATCH(J$4,PRN!$B$2:$F$2,0)),"")</f>
        <v/>
      </c>
      <c r="L22" s="65" t="str">
        <f>IF(L21&lt;COUNTIF(PRN!$C$2:$C$1048576,M$2),(L21+1),"")</f>
        <v/>
      </c>
      <c r="M22" s="66" t="str">
        <f>IFERROR(INDEX(PRN!$B$2:$F$1048576,(MATCH('PRN Analysis-01'!$M$2,PRN!$C$2:$C$1048576,0)+$L22-1),MATCH(M$4,PRN!$B$2:$F$2,0)),"")</f>
        <v/>
      </c>
      <c r="N22" s="66" t="str">
        <f>IFERROR(INDEX(PRN!$B$2:$F$1048576,(MATCH('PRN Analysis-01'!$M$2,PRN!$C$2:$C$1048576,0)+$L22-1),MATCH(N$4,PRN!$B$2:$F$2,0)),"")</f>
        <v/>
      </c>
      <c r="O22" s="67" t="str">
        <f>IFERROR(INDEX(PRN!$B$2:$F$1048576,(MATCH('PRN Analysis-01'!$M$2,PRN!$C$2:$C$1048576,0)+$L22-1),MATCH(O$4,PRN!$B$2:$F$2,0)),"")</f>
        <v/>
      </c>
      <c r="Q22" s="65" t="str">
        <f>IF(Q21&lt;COUNTIF(PRN!$C$2:$C$1048576,R$2),(Q21+1),"")</f>
        <v/>
      </c>
      <c r="R22" s="66" t="str">
        <f>IFERROR(INDEX(PRN!$B$2:$F$1048576,(MATCH('PRN Analysis-01'!$R$2,PRN!$C$2:$C$1048576,0)+$Q22-1),MATCH(R$4,PRN!$B$2:$F$2,0)),"")</f>
        <v/>
      </c>
      <c r="S22" s="66" t="str">
        <f>IFERROR(INDEX(PRN!$B$2:$F$1048576,(MATCH('PRN Analysis-01'!$R$2,PRN!$C$2:$C$1048576,0)+$Q22-1),MATCH(S$4,PRN!$B$2:$F$2,0)),"")</f>
        <v/>
      </c>
      <c r="T22" s="67" t="str">
        <f>IFERROR(INDEX(PRN!$B$2:$F$1048576,(MATCH('PRN Analysis-01'!$R$2,PRN!$C$2:$C$1048576,0)+$Q22-1),MATCH(T$4,PRN!$B$2:$F$2,0)),"")</f>
        <v/>
      </c>
      <c r="V22" s="65" t="str">
        <f>IF(V21&lt;COUNTIF(PRN!$C$2:$C$1048576,W$2),(V21+1),"")</f>
        <v/>
      </c>
      <c r="W22" s="66" t="str">
        <f>IFERROR(INDEX(PRN!$B$2:$F$1048576,(MATCH('PRN Analysis-01'!$W$2,PRN!$C$2:$C$1048576,0)+$V22-1),MATCH(W$4,PRN!$B$2:$F$2,0)),"")</f>
        <v/>
      </c>
      <c r="X22" s="66" t="str">
        <f>IFERROR(INDEX(PRN!$B$2:$F$1048576,(MATCH('PRN Analysis-01'!$W$2,PRN!$C$2:$C$1048576,0)+$V22-1),MATCH(X$4,PRN!$B$2:$F$2,0)),"")</f>
        <v/>
      </c>
      <c r="Y22" s="67" t="str">
        <f>IFERROR(INDEX(PRN!$B$2:$F$1048576,(MATCH('PRN Analysis-01'!$W$2,PRN!$C$2:$C$1048576,0)+$V22-1),MATCH(Y$4,PRN!$B$2:$F$2,0)),"")</f>
        <v/>
      </c>
    </row>
    <row r="23" spans="2:25" ht="15.75" x14ac:dyDescent="0.25">
      <c r="B23" s="65" t="str">
        <f>IF(B22&lt;COUNTIF(PRN!C$2:C$1048576,C$2),(B22+1),"")</f>
        <v/>
      </c>
      <c r="C23" s="66" t="str">
        <f>IFERROR(INDEX(PRN!$B$2:$F$1048576,(MATCH('PRN Analysis-01'!$C$2,PRN!$C$2:$C$1048576,0)+$B23-1),MATCH(C$4,PRN!$B$2:$F$2,0)),"")</f>
        <v/>
      </c>
      <c r="D23" s="66" t="str">
        <f>IFERROR(INDEX(PRN!$B$2:$F$1048576,(MATCH('PRN Analysis-01'!$C$2,PRN!$C$2:$C$1048576,0)+$B23-1),MATCH(D$4,PRN!$B$2:$F$2,0)),"")</f>
        <v/>
      </c>
      <c r="E23" s="67" t="str">
        <f>IFERROR(INDEX(PRN!$B$2:$F$1048576,(MATCH('PRN Analysis-01'!$C$2,PRN!$C$2:$C$1048576,0)+$B23-1),MATCH(E$4,PRN!$B$2:$F$2,0)),"")</f>
        <v/>
      </c>
      <c r="G23" s="65" t="str">
        <f>IF(G22&lt;COUNTIF(PRN!$C$2:$C$1048576,H$2),(G22+1),"")</f>
        <v/>
      </c>
      <c r="H23" s="66" t="str">
        <f>IFERROR(INDEX(PRN!$B$2:$F$1048576,(MATCH('PRN Analysis-01'!$H$2,PRN!$C$2:$C$1048576,0)+$G23-1),MATCH(H$4,PRN!$B$2:$F$2,0)),"")</f>
        <v/>
      </c>
      <c r="I23" s="66" t="str">
        <f>IFERROR(INDEX(PRN!$B$2:$F$1048576,(MATCH('PRN Analysis-01'!$H$2,PRN!$C$2:$C$1048576,0)+$G23-1),MATCH(I$4,PRN!$B$2:$F$2,0)),"")</f>
        <v/>
      </c>
      <c r="J23" s="67" t="str">
        <f>IFERROR(INDEX(PRN!$B$2:$F$1048576,(MATCH('PRN Analysis-01'!$H$2,PRN!$C$2:$C$1048576,0)+$G23-1),MATCH(J$4,PRN!$B$2:$F$2,0)),"")</f>
        <v/>
      </c>
      <c r="L23" s="65" t="str">
        <f>IF(L22&lt;COUNTIF(PRN!$C$2:$C$1048576,M$2),(L22+1),"")</f>
        <v/>
      </c>
      <c r="M23" s="66" t="str">
        <f>IFERROR(INDEX(PRN!$B$2:$F$1048576,(MATCH('PRN Analysis-01'!$M$2,PRN!$C$2:$C$1048576,0)+$L23-1),MATCH(M$4,PRN!$B$2:$F$2,0)),"")</f>
        <v/>
      </c>
      <c r="N23" s="66" t="str">
        <f>IFERROR(INDEX(PRN!$B$2:$F$1048576,(MATCH('PRN Analysis-01'!$M$2,PRN!$C$2:$C$1048576,0)+$L23-1),MATCH(N$4,PRN!$B$2:$F$2,0)),"")</f>
        <v/>
      </c>
      <c r="O23" s="67" t="str">
        <f>IFERROR(INDEX(PRN!$B$2:$F$1048576,(MATCH('PRN Analysis-01'!$M$2,PRN!$C$2:$C$1048576,0)+$L23-1),MATCH(O$4,PRN!$B$2:$F$2,0)),"")</f>
        <v/>
      </c>
      <c r="Q23" s="65" t="str">
        <f>IF(Q22&lt;COUNTIF(PRN!$C$2:$C$1048576,R$2),(Q22+1),"")</f>
        <v/>
      </c>
      <c r="R23" s="66" t="str">
        <f>IFERROR(INDEX(PRN!$B$2:$F$1048576,(MATCH('PRN Analysis-01'!$R$2,PRN!$C$2:$C$1048576,0)+$Q23-1),MATCH(R$4,PRN!$B$2:$F$2,0)),"")</f>
        <v/>
      </c>
      <c r="S23" s="66" t="str">
        <f>IFERROR(INDEX(PRN!$B$2:$F$1048576,(MATCH('PRN Analysis-01'!$R$2,PRN!$C$2:$C$1048576,0)+$Q23-1),MATCH(S$4,PRN!$B$2:$F$2,0)),"")</f>
        <v/>
      </c>
      <c r="T23" s="67" t="str">
        <f>IFERROR(INDEX(PRN!$B$2:$F$1048576,(MATCH('PRN Analysis-01'!$R$2,PRN!$C$2:$C$1048576,0)+$Q23-1),MATCH(T$4,PRN!$B$2:$F$2,0)),"")</f>
        <v/>
      </c>
      <c r="V23" s="65" t="str">
        <f>IF(V22&lt;COUNTIF(PRN!$C$2:$C$1048576,W$2),(V22+1),"")</f>
        <v/>
      </c>
      <c r="W23" s="66" t="str">
        <f>IFERROR(INDEX(PRN!$B$2:$F$1048576,(MATCH('PRN Analysis-01'!$W$2,PRN!$C$2:$C$1048576,0)+$V23-1),MATCH(W$4,PRN!$B$2:$F$2,0)),"")</f>
        <v/>
      </c>
      <c r="X23" s="66" t="str">
        <f>IFERROR(INDEX(PRN!$B$2:$F$1048576,(MATCH('PRN Analysis-01'!$W$2,PRN!$C$2:$C$1048576,0)+$V23-1),MATCH(X$4,PRN!$B$2:$F$2,0)),"")</f>
        <v/>
      </c>
      <c r="Y23" s="67" t="str">
        <f>IFERROR(INDEX(PRN!$B$2:$F$1048576,(MATCH('PRN Analysis-01'!$W$2,PRN!$C$2:$C$1048576,0)+$V23-1),MATCH(Y$4,PRN!$B$2:$F$2,0)),"")</f>
        <v/>
      </c>
    </row>
    <row r="24" spans="2:25" ht="15.75" x14ac:dyDescent="0.25">
      <c r="B24" s="65" t="str">
        <f>IF(B23&lt;COUNTIF(PRN!C$2:C$1048576,C$2),(B23+1),"")</f>
        <v/>
      </c>
      <c r="C24" s="66" t="str">
        <f>IFERROR(INDEX(PRN!$B$2:$F$1048576,(MATCH('PRN Analysis-01'!$C$2,PRN!$C$2:$C$1048576,0)+$B24-1),MATCH(C$4,PRN!$B$2:$F$2,0)),"")</f>
        <v/>
      </c>
      <c r="D24" s="66" t="str">
        <f>IFERROR(INDEX(PRN!$B$2:$F$1048576,(MATCH('PRN Analysis-01'!$C$2,PRN!$C$2:$C$1048576,0)+$B24-1),MATCH(D$4,PRN!$B$2:$F$2,0)),"")</f>
        <v/>
      </c>
      <c r="E24" s="67" t="str">
        <f>IFERROR(INDEX(PRN!$B$2:$F$1048576,(MATCH('PRN Analysis-01'!$C$2,PRN!$C$2:$C$1048576,0)+$B24-1),MATCH(E$4,PRN!$B$2:$F$2,0)),"")</f>
        <v/>
      </c>
      <c r="G24" s="65" t="str">
        <f>IF(G23&lt;COUNTIF(PRN!$C$2:$C$1048576,H$2),(G23+1),"")</f>
        <v/>
      </c>
      <c r="H24" s="66" t="str">
        <f>IFERROR(INDEX(PRN!$B$2:$F$1048576,(MATCH('PRN Analysis-01'!$H$2,PRN!$C$2:$C$1048576,0)+$G24-1),MATCH(H$4,PRN!$B$2:$F$2,0)),"")</f>
        <v/>
      </c>
      <c r="I24" s="66" t="str">
        <f>IFERROR(INDEX(PRN!$B$2:$F$1048576,(MATCH('PRN Analysis-01'!$H$2,PRN!$C$2:$C$1048576,0)+$G24-1),MATCH(I$4,PRN!$B$2:$F$2,0)),"")</f>
        <v/>
      </c>
      <c r="J24" s="67" t="str">
        <f>IFERROR(INDEX(PRN!$B$2:$F$1048576,(MATCH('PRN Analysis-01'!$H$2,PRN!$C$2:$C$1048576,0)+$G24-1),MATCH(J$4,PRN!$B$2:$F$2,0)),"")</f>
        <v/>
      </c>
      <c r="L24" s="65" t="str">
        <f>IF(L23&lt;COUNTIF(PRN!$C$2:$C$1048576,M$2),(L23+1),"")</f>
        <v/>
      </c>
      <c r="M24" s="66" t="str">
        <f>IFERROR(INDEX(PRN!$B$2:$F$1048576,(MATCH('PRN Analysis-01'!$M$2,PRN!$C$2:$C$1048576,0)+$L24-1),MATCH(M$4,PRN!$B$2:$F$2,0)),"")</f>
        <v/>
      </c>
      <c r="N24" s="66" t="str">
        <f>IFERROR(INDEX(PRN!$B$2:$F$1048576,(MATCH('PRN Analysis-01'!$M$2,PRN!$C$2:$C$1048576,0)+$L24-1),MATCH(N$4,PRN!$B$2:$F$2,0)),"")</f>
        <v/>
      </c>
      <c r="O24" s="67" t="str">
        <f>IFERROR(INDEX(PRN!$B$2:$F$1048576,(MATCH('PRN Analysis-01'!$M$2,PRN!$C$2:$C$1048576,0)+$L24-1),MATCH(O$4,PRN!$B$2:$F$2,0)),"")</f>
        <v/>
      </c>
      <c r="Q24" s="65" t="str">
        <f>IF(Q23&lt;COUNTIF(PRN!$C$2:$C$1048576,R$2),(Q23+1),"")</f>
        <v/>
      </c>
      <c r="R24" s="66" t="str">
        <f>IFERROR(INDEX(PRN!$B$2:$F$1048576,(MATCH('PRN Analysis-01'!$R$2,PRN!$C$2:$C$1048576,0)+$Q24-1),MATCH(R$4,PRN!$B$2:$F$2,0)),"")</f>
        <v/>
      </c>
      <c r="S24" s="66" t="str">
        <f>IFERROR(INDEX(PRN!$B$2:$F$1048576,(MATCH('PRN Analysis-01'!$R$2,PRN!$C$2:$C$1048576,0)+$Q24-1),MATCH(S$4,PRN!$B$2:$F$2,0)),"")</f>
        <v/>
      </c>
      <c r="T24" s="67" t="str">
        <f>IFERROR(INDEX(PRN!$B$2:$F$1048576,(MATCH('PRN Analysis-01'!$R$2,PRN!$C$2:$C$1048576,0)+$Q24-1),MATCH(T$4,PRN!$B$2:$F$2,0)),"")</f>
        <v/>
      </c>
      <c r="V24" s="65" t="str">
        <f>IF(V23&lt;COUNTIF(PRN!$C$2:$C$1048576,W$2),(V23+1),"")</f>
        <v/>
      </c>
      <c r="W24" s="66" t="str">
        <f>IFERROR(INDEX(PRN!$B$2:$F$1048576,(MATCH('PRN Analysis-01'!$W$2,PRN!$C$2:$C$1048576,0)+$V24-1),MATCH(W$4,PRN!$B$2:$F$2,0)),"")</f>
        <v/>
      </c>
      <c r="X24" s="66" t="str">
        <f>IFERROR(INDEX(PRN!$B$2:$F$1048576,(MATCH('PRN Analysis-01'!$W$2,PRN!$C$2:$C$1048576,0)+$V24-1),MATCH(X$4,PRN!$B$2:$F$2,0)),"")</f>
        <v/>
      </c>
      <c r="Y24" s="67" t="str">
        <f>IFERROR(INDEX(PRN!$B$2:$F$1048576,(MATCH('PRN Analysis-01'!$W$2,PRN!$C$2:$C$1048576,0)+$V24-1),MATCH(Y$4,PRN!$B$2:$F$2,0)),"")</f>
        <v/>
      </c>
    </row>
    <row r="25" spans="2:25" ht="15.75" x14ac:dyDescent="0.25">
      <c r="B25" s="65" t="str">
        <f>IF(B24&lt;COUNTIF(PRN!C$2:C$1048576,C$2),(B24+1),"")</f>
        <v/>
      </c>
      <c r="C25" s="66" t="str">
        <f>IFERROR(INDEX(PRN!$B$2:$F$1048576,(MATCH('PRN Analysis-01'!$C$2,PRN!$C$2:$C$1048576,0)+$B25-1),MATCH(C$4,PRN!$B$2:$F$2,0)),"")</f>
        <v/>
      </c>
      <c r="D25" s="66" t="str">
        <f>IFERROR(INDEX(PRN!$B$2:$F$1048576,(MATCH('PRN Analysis-01'!$C$2,PRN!$C$2:$C$1048576,0)+$B25-1),MATCH(D$4,PRN!$B$2:$F$2,0)),"")</f>
        <v/>
      </c>
      <c r="E25" s="67" t="str">
        <f>IFERROR(INDEX(PRN!$B$2:$F$1048576,(MATCH('PRN Analysis-01'!$C$2,PRN!$C$2:$C$1048576,0)+$B25-1),MATCH(E$4,PRN!$B$2:$F$2,0)),"")</f>
        <v/>
      </c>
      <c r="G25" s="65" t="str">
        <f>IF(G24&lt;COUNTIF(PRN!$C$2:$C$1048576,H$2),(G24+1),"")</f>
        <v/>
      </c>
      <c r="H25" s="66" t="str">
        <f>IFERROR(INDEX(PRN!$B$2:$F$1048576,(MATCH('PRN Analysis-01'!$H$2,PRN!$C$2:$C$1048576,0)+$G25-1),MATCH(H$4,PRN!$B$2:$F$2,0)),"")</f>
        <v/>
      </c>
      <c r="I25" s="66" t="str">
        <f>IFERROR(INDEX(PRN!$B$2:$F$1048576,(MATCH('PRN Analysis-01'!$H$2,PRN!$C$2:$C$1048576,0)+$G25-1),MATCH(I$4,PRN!$B$2:$F$2,0)),"")</f>
        <v/>
      </c>
      <c r="J25" s="67" t="str">
        <f>IFERROR(INDEX(PRN!$B$2:$F$1048576,(MATCH('PRN Analysis-01'!$H$2,PRN!$C$2:$C$1048576,0)+$G25-1),MATCH(J$4,PRN!$B$2:$F$2,0)),"")</f>
        <v/>
      </c>
      <c r="L25" s="65" t="str">
        <f>IF(L24&lt;COUNTIF(PRN!$C$2:$C$1048576,M$2),(L24+1),"")</f>
        <v/>
      </c>
      <c r="M25" s="66" t="str">
        <f>IFERROR(INDEX(PRN!$B$2:$F$1048576,(MATCH('PRN Analysis-01'!$M$2,PRN!$C$2:$C$1048576,0)+$L25-1),MATCH(M$4,PRN!$B$2:$F$2,0)),"")</f>
        <v/>
      </c>
      <c r="N25" s="66" t="str">
        <f>IFERROR(INDEX(PRN!$B$2:$F$1048576,(MATCH('PRN Analysis-01'!$M$2,PRN!$C$2:$C$1048576,0)+$L25-1),MATCH(N$4,PRN!$B$2:$F$2,0)),"")</f>
        <v/>
      </c>
      <c r="O25" s="67" t="str">
        <f>IFERROR(INDEX(PRN!$B$2:$F$1048576,(MATCH('PRN Analysis-01'!$M$2,PRN!$C$2:$C$1048576,0)+$L25-1),MATCH(O$4,PRN!$B$2:$F$2,0)),"")</f>
        <v/>
      </c>
      <c r="Q25" s="65" t="str">
        <f>IF(Q24&lt;COUNTIF(PRN!$C$2:$C$1048576,R$2),(Q24+1),"")</f>
        <v/>
      </c>
      <c r="R25" s="66" t="str">
        <f>IFERROR(INDEX(PRN!$B$2:$F$1048576,(MATCH('PRN Analysis-01'!$R$2,PRN!$C$2:$C$1048576,0)+$Q25-1),MATCH(R$4,PRN!$B$2:$F$2,0)),"")</f>
        <v/>
      </c>
      <c r="S25" s="66" t="str">
        <f>IFERROR(INDEX(PRN!$B$2:$F$1048576,(MATCH('PRN Analysis-01'!$R$2,PRN!$C$2:$C$1048576,0)+$Q25-1),MATCH(S$4,PRN!$B$2:$F$2,0)),"")</f>
        <v/>
      </c>
      <c r="T25" s="67" t="str">
        <f>IFERROR(INDEX(PRN!$B$2:$F$1048576,(MATCH('PRN Analysis-01'!$R$2,PRN!$C$2:$C$1048576,0)+$Q25-1),MATCH(T$4,PRN!$B$2:$F$2,0)),"")</f>
        <v/>
      </c>
      <c r="V25" s="65" t="str">
        <f>IF(V24&lt;COUNTIF(PRN!$C$2:$C$1048576,W$2),(V24+1),"")</f>
        <v/>
      </c>
      <c r="W25" s="66" t="str">
        <f>IFERROR(INDEX(PRN!$B$2:$F$1048576,(MATCH('PRN Analysis-01'!$W$2,PRN!$C$2:$C$1048576,0)+$V25-1),MATCH(W$4,PRN!$B$2:$F$2,0)),"")</f>
        <v/>
      </c>
      <c r="X25" s="66" t="str">
        <f>IFERROR(INDEX(PRN!$B$2:$F$1048576,(MATCH('PRN Analysis-01'!$W$2,PRN!$C$2:$C$1048576,0)+$V25-1),MATCH(X$4,PRN!$B$2:$F$2,0)),"")</f>
        <v/>
      </c>
      <c r="Y25" s="67" t="str">
        <f>IFERROR(INDEX(PRN!$B$2:$F$1048576,(MATCH('PRN Analysis-01'!$W$2,PRN!$C$2:$C$1048576,0)+$V25-1),MATCH(Y$4,PRN!$B$2:$F$2,0)),"")</f>
        <v/>
      </c>
    </row>
    <row r="26" spans="2:25" ht="15.75" x14ac:dyDescent="0.25">
      <c r="B26" s="65" t="str">
        <f>IF(B25&lt;COUNTIF(PRN!C$2:C$1048576,C$2),(B25+1),"")</f>
        <v/>
      </c>
      <c r="C26" s="66" t="str">
        <f>IFERROR(INDEX(PRN!$B$2:$F$1048576,(MATCH('PRN Analysis-01'!$C$2,PRN!$C$2:$C$1048576,0)+$B26-1),MATCH(C$4,PRN!$B$2:$F$2,0)),"")</f>
        <v/>
      </c>
      <c r="D26" s="66" t="str">
        <f>IFERROR(INDEX(PRN!$B$2:$F$1048576,(MATCH('PRN Analysis-01'!$C$2,PRN!$C$2:$C$1048576,0)+$B26-1),MATCH(D$4,PRN!$B$2:$F$2,0)),"")</f>
        <v/>
      </c>
      <c r="E26" s="67" t="str">
        <f>IFERROR(INDEX(PRN!$B$2:$F$1048576,(MATCH('PRN Analysis-01'!$C$2,PRN!$C$2:$C$1048576,0)+$B26-1),MATCH(E$4,PRN!$B$2:$F$2,0)),"")</f>
        <v/>
      </c>
      <c r="G26" s="65" t="str">
        <f>IF(G25&lt;COUNTIF(PRN!$C$2:$C$1048576,H$2),(G25+1),"")</f>
        <v/>
      </c>
      <c r="H26" s="66" t="str">
        <f>IFERROR(INDEX(PRN!$B$2:$F$1048576,(MATCH('PRN Analysis-01'!$H$2,PRN!$C$2:$C$1048576,0)+$G26-1),MATCH(H$4,PRN!$B$2:$F$2,0)),"")</f>
        <v/>
      </c>
      <c r="I26" s="66" t="str">
        <f>IFERROR(INDEX(PRN!$B$2:$F$1048576,(MATCH('PRN Analysis-01'!$H$2,PRN!$C$2:$C$1048576,0)+$G26-1),MATCH(I$4,PRN!$B$2:$F$2,0)),"")</f>
        <v/>
      </c>
      <c r="J26" s="67" t="str">
        <f>IFERROR(INDEX(PRN!$B$2:$F$1048576,(MATCH('PRN Analysis-01'!$H$2,PRN!$C$2:$C$1048576,0)+$G26-1),MATCH(J$4,PRN!$B$2:$F$2,0)),"")</f>
        <v/>
      </c>
      <c r="L26" s="65" t="str">
        <f>IF(L25&lt;COUNTIF(PRN!$C$2:$C$1048576,M$2),(L25+1),"")</f>
        <v/>
      </c>
      <c r="M26" s="66" t="str">
        <f>IFERROR(INDEX(PRN!$B$2:$F$1048576,(MATCH('PRN Analysis-01'!$M$2,PRN!$C$2:$C$1048576,0)+$L26-1),MATCH(M$4,PRN!$B$2:$F$2,0)),"")</f>
        <v/>
      </c>
      <c r="N26" s="66" t="str">
        <f>IFERROR(INDEX(PRN!$B$2:$F$1048576,(MATCH('PRN Analysis-01'!$M$2,PRN!$C$2:$C$1048576,0)+$L26-1),MATCH(N$4,PRN!$B$2:$F$2,0)),"")</f>
        <v/>
      </c>
      <c r="O26" s="67" t="str">
        <f>IFERROR(INDEX(PRN!$B$2:$F$1048576,(MATCH('PRN Analysis-01'!$M$2,PRN!$C$2:$C$1048576,0)+$L26-1),MATCH(O$4,PRN!$B$2:$F$2,0)),"")</f>
        <v/>
      </c>
      <c r="Q26" s="65" t="str">
        <f>IF(Q25&lt;COUNTIF(PRN!$C$2:$C$1048576,R$2),(Q25+1),"")</f>
        <v/>
      </c>
      <c r="R26" s="66" t="str">
        <f>IFERROR(INDEX(PRN!$B$2:$F$1048576,(MATCH('PRN Analysis-01'!$R$2,PRN!$C$2:$C$1048576,0)+$Q26-1),MATCH(R$4,PRN!$B$2:$F$2,0)),"")</f>
        <v/>
      </c>
      <c r="S26" s="66" t="str">
        <f>IFERROR(INDEX(PRN!$B$2:$F$1048576,(MATCH('PRN Analysis-01'!$R$2,PRN!$C$2:$C$1048576,0)+$Q26-1),MATCH(S$4,PRN!$B$2:$F$2,0)),"")</f>
        <v/>
      </c>
      <c r="T26" s="67" t="str">
        <f>IFERROR(INDEX(PRN!$B$2:$F$1048576,(MATCH('PRN Analysis-01'!$R$2,PRN!$C$2:$C$1048576,0)+$Q26-1),MATCH(T$4,PRN!$B$2:$F$2,0)),"")</f>
        <v/>
      </c>
      <c r="V26" s="65" t="str">
        <f>IF(V25&lt;COUNTIF(PRN!$C$2:$C$1048576,W$2),(V25+1),"")</f>
        <v/>
      </c>
      <c r="W26" s="66" t="str">
        <f>IFERROR(INDEX(PRN!$B$2:$F$1048576,(MATCH('PRN Analysis-01'!$W$2,PRN!$C$2:$C$1048576,0)+$V26-1),MATCH(W$4,PRN!$B$2:$F$2,0)),"")</f>
        <v/>
      </c>
      <c r="X26" s="66" t="str">
        <f>IFERROR(INDEX(PRN!$B$2:$F$1048576,(MATCH('PRN Analysis-01'!$W$2,PRN!$C$2:$C$1048576,0)+$V26-1),MATCH(X$4,PRN!$B$2:$F$2,0)),"")</f>
        <v/>
      </c>
      <c r="Y26" s="67" t="str">
        <f>IFERROR(INDEX(PRN!$B$2:$F$1048576,(MATCH('PRN Analysis-01'!$W$2,PRN!$C$2:$C$1048576,0)+$V26-1),MATCH(Y$4,PRN!$B$2:$F$2,0)),"")</f>
        <v/>
      </c>
    </row>
    <row r="27" spans="2:25" ht="15.75" x14ac:dyDescent="0.25">
      <c r="B27" s="65" t="str">
        <f>IF(B26&lt;COUNTIF(PRN!C$2:C$1048576,C$2),(B26+1),"")</f>
        <v/>
      </c>
      <c r="C27" s="66" t="str">
        <f>IFERROR(INDEX(PRN!$B$2:$F$1048576,(MATCH('PRN Analysis-01'!$C$2,PRN!$C$2:$C$1048576,0)+$B27-1),MATCH(C$4,PRN!$B$2:$F$2,0)),"")</f>
        <v/>
      </c>
      <c r="D27" s="66" t="str">
        <f>IFERROR(INDEX(PRN!$B$2:$F$1048576,(MATCH('PRN Analysis-01'!$C$2,PRN!$C$2:$C$1048576,0)+$B27-1),MATCH(D$4,PRN!$B$2:$F$2,0)),"")</f>
        <v/>
      </c>
      <c r="E27" s="67" t="str">
        <f>IFERROR(INDEX(PRN!$B$2:$F$1048576,(MATCH('PRN Analysis-01'!$C$2,PRN!$C$2:$C$1048576,0)+$B27-1),MATCH(E$4,PRN!$B$2:$F$2,0)),"")</f>
        <v/>
      </c>
      <c r="G27" s="65" t="str">
        <f>IF(G26&lt;COUNTIF(PRN!$C$2:$C$1048576,H$2),(G26+1),"")</f>
        <v/>
      </c>
      <c r="H27" s="66" t="str">
        <f>IFERROR(INDEX(PRN!$B$2:$F$1048576,(MATCH('PRN Analysis-01'!$H$2,PRN!$C$2:$C$1048576,0)+$G27-1),MATCH(H$4,PRN!$B$2:$F$2,0)),"")</f>
        <v/>
      </c>
      <c r="I27" s="66" t="str">
        <f>IFERROR(INDEX(PRN!$B$2:$F$1048576,(MATCH('PRN Analysis-01'!$H$2,PRN!$C$2:$C$1048576,0)+$G27-1),MATCH(I$4,PRN!$B$2:$F$2,0)),"")</f>
        <v/>
      </c>
      <c r="J27" s="67" t="str">
        <f>IFERROR(INDEX(PRN!$B$2:$F$1048576,(MATCH('PRN Analysis-01'!$H$2,PRN!$C$2:$C$1048576,0)+$G27-1),MATCH(J$4,PRN!$B$2:$F$2,0)),"")</f>
        <v/>
      </c>
      <c r="L27" s="65" t="str">
        <f>IF(L26&lt;COUNTIF(PRN!$C$2:$C$1048576,M$2),(L26+1),"")</f>
        <v/>
      </c>
      <c r="M27" s="66" t="str">
        <f>IFERROR(INDEX(PRN!$B$2:$F$1048576,(MATCH('PRN Analysis-01'!$M$2,PRN!$C$2:$C$1048576,0)+$L27-1),MATCH(M$4,PRN!$B$2:$F$2,0)),"")</f>
        <v/>
      </c>
      <c r="N27" s="66" t="str">
        <f>IFERROR(INDEX(PRN!$B$2:$F$1048576,(MATCH('PRN Analysis-01'!$M$2,PRN!$C$2:$C$1048576,0)+$L27-1),MATCH(N$4,PRN!$B$2:$F$2,0)),"")</f>
        <v/>
      </c>
      <c r="O27" s="67" t="str">
        <f>IFERROR(INDEX(PRN!$B$2:$F$1048576,(MATCH('PRN Analysis-01'!$M$2,PRN!$C$2:$C$1048576,0)+$L27-1),MATCH(O$4,PRN!$B$2:$F$2,0)),"")</f>
        <v/>
      </c>
      <c r="Q27" s="65" t="str">
        <f>IF(Q26&lt;COUNTIF(PRN!$C$2:$C$1048576,R$2),(Q26+1),"")</f>
        <v/>
      </c>
      <c r="R27" s="66" t="str">
        <f>IFERROR(INDEX(PRN!$B$2:$F$1048576,(MATCH('PRN Analysis-01'!$R$2,PRN!$C$2:$C$1048576,0)+$Q27-1),MATCH(R$4,PRN!$B$2:$F$2,0)),"")</f>
        <v/>
      </c>
      <c r="S27" s="66" t="str">
        <f>IFERROR(INDEX(PRN!$B$2:$F$1048576,(MATCH('PRN Analysis-01'!$R$2,PRN!$C$2:$C$1048576,0)+$Q27-1),MATCH(S$4,PRN!$B$2:$F$2,0)),"")</f>
        <v/>
      </c>
      <c r="T27" s="67" t="str">
        <f>IFERROR(INDEX(PRN!$B$2:$F$1048576,(MATCH('PRN Analysis-01'!$R$2,PRN!$C$2:$C$1048576,0)+$Q27-1),MATCH(T$4,PRN!$B$2:$F$2,0)),"")</f>
        <v/>
      </c>
      <c r="V27" s="65" t="str">
        <f>IF(V26&lt;COUNTIF(PRN!$C$2:$C$1048576,W$2),(V26+1),"")</f>
        <v/>
      </c>
      <c r="W27" s="66" t="str">
        <f>IFERROR(INDEX(PRN!$B$2:$F$1048576,(MATCH('PRN Analysis-01'!$W$2,PRN!$C$2:$C$1048576,0)+$V27-1),MATCH(W$4,PRN!$B$2:$F$2,0)),"")</f>
        <v/>
      </c>
      <c r="X27" s="66" t="str">
        <f>IFERROR(INDEX(PRN!$B$2:$F$1048576,(MATCH('PRN Analysis-01'!$W$2,PRN!$C$2:$C$1048576,0)+$V27-1),MATCH(X$4,PRN!$B$2:$F$2,0)),"")</f>
        <v/>
      </c>
      <c r="Y27" s="67" t="str">
        <f>IFERROR(INDEX(PRN!$B$2:$F$1048576,(MATCH('PRN Analysis-01'!$W$2,PRN!$C$2:$C$1048576,0)+$V27-1),MATCH(Y$4,PRN!$B$2:$F$2,0)),"")</f>
        <v/>
      </c>
    </row>
    <row r="28" spans="2:25" ht="15.75" x14ac:dyDescent="0.25">
      <c r="B28" s="65" t="str">
        <f>IF(B27&lt;COUNTIF(PRN!C$2:C$1048576,C$2),(B27+1),"")</f>
        <v/>
      </c>
      <c r="C28" s="66" t="str">
        <f>IFERROR(INDEX(PRN!$B$2:$F$1048576,(MATCH('PRN Analysis-01'!$C$2,PRN!$C$2:$C$1048576,0)+$B28-1),MATCH(C$4,PRN!$B$2:$F$2,0)),"")</f>
        <v/>
      </c>
      <c r="D28" s="66" t="str">
        <f>IFERROR(INDEX(PRN!$B$2:$F$1048576,(MATCH('PRN Analysis-01'!$C$2,PRN!$C$2:$C$1048576,0)+$B28-1),MATCH(D$4,PRN!$B$2:$F$2,0)),"")</f>
        <v/>
      </c>
      <c r="E28" s="67" t="str">
        <f>IFERROR(INDEX(PRN!$B$2:$F$1048576,(MATCH('PRN Analysis-01'!$C$2,PRN!$C$2:$C$1048576,0)+$B28-1),MATCH(E$4,PRN!$B$2:$F$2,0)),"")</f>
        <v/>
      </c>
      <c r="G28" s="65" t="str">
        <f>IF(G27&lt;COUNTIF(PRN!$C$2:$C$1048576,H$2),(G27+1),"")</f>
        <v/>
      </c>
      <c r="H28" s="66" t="str">
        <f>IFERROR(INDEX(PRN!$B$2:$F$1048576,(MATCH('PRN Analysis-01'!$H$2,PRN!$C$2:$C$1048576,0)+$G28-1),MATCH(H$4,PRN!$B$2:$F$2,0)),"")</f>
        <v/>
      </c>
      <c r="I28" s="66" t="str">
        <f>IFERROR(INDEX(PRN!$B$2:$F$1048576,(MATCH('PRN Analysis-01'!$H$2,PRN!$C$2:$C$1048576,0)+$G28-1),MATCH(I$4,PRN!$B$2:$F$2,0)),"")</f>
        <v/>
      </c>
      <c r="J28" s="67" t="str">
        <f>IFERROR(INDEX(PRN!$B$2:$F$1048576,(MATCH('PRN Analysis-01'!$H$2,PRN!$C$2:$C$1048576,0)+$G28-1),MATCH(J$4,PRN!$B$2:$F$2,0)),"")</f>
        <v/>
      </c>
      <c r="L28" s="65" t="str">
        <f>IF(L27&lt;COUNTIF(PRN!$C$2:$C$1048576,M$2),(L27+1),"")</f>
        <v/>
      </c>
      <c r="M28" s="66" t="str">
        <f>IFERROR(INDEX(PRN!$B$2:$F$1048576,(MATCH('PRN Analysis-01'!$M$2,PRN!$C$2:$C$1048576,0)+$L28-1),MATCH(M$4,PRN!$B$2:$F$2,0)),"")</f>
        <v/>
      </c>
      <c r="N28" s="66" t="str">
        <f>IFERROR(INDEX(PRN!$B$2:$F$1048576,(MATCH('PRN Analysis-01'!$M$2,PRN!$C$2:$C$1048576,0)+$L28-1),MATCH(N$4,PRN!$B$2:$F$2,0)),"")</f>
        <v/>
      </c>
      <c r="O28" s="67" t="str">
        <f>IFERROR(INDEX(PRN!$B$2:$F$1048576,(MATCH('PRN Analysis-01'!$M$2,PRN!$C$2:$C$1048576,0)+$L28-1),MATCH(O$4,PRN!$B$2:$F$2,0)),"")</f>
        <v/>
      </c>
      <c r="Q28" s="65" t="str">
        <f>IF(Q27&lt;COUNTIF(PRN!$C$2:$C$1048576,R$2),(Q27+1),"")</f>
        <v/>
      </c>
      <c r="R28" s="66" t="str">
        <f>IFERROR(INDEX(PRN!$B$2:$F$1048576,(MATCH('PRN Analysis-01'!$R$2,PRN!$C$2:$C$1048576,0)+$Q28-1),MATCH(R$4,PRN!$B$2:$F$2,0)),"")</f>
        <v/>
      </c>
      <c r="S28" s="66" t="str">
        <f>IFERROR(INDEX(PRN!$B$2:$F$1048576,(MATCH('PRN Analysis-01'!$R$2,PRN!$C$2:$C$1048576,0)+$Q28-1),MATCH(S$4,PRN!$B$2:$F$2,0)),"")</f>
        <v/>
      </c>
      <c r="T28" s="67" t="str">
        <f>IFERROR(INDEX(PRN!$B$2:$F$1048576,(MATCH('PRN Analysis-01'!$R$2,PRN!$C$2:$C$1048576,0)+$Q28-1),MATCH(T$4,PRN!$B$2:$F$2,0)),"")</f>
        <v/>
      </c>
      <c r="V28" s="65" t="str">
        <f>IF(V27&lt;COUNTIF(PRN!$C$2:$C$1048576,W$2),(V27+1),"")</f>
        <v/>
      </c>
      <c r="W28" s="66" t="str">
        <f>IFERROR(INDEX(PRN!$B$2:$F$1048576,(MATCH('PRN Analysis-01'!$W$2,PRN!$C$2:$C$1048576,0)+$V28-1),MATCH(W$4,PRN!$B$2:$F$2,0)),"")</f>
        <v/>
      </c>
      <c r="X28" s="66" t="str">
        <f>IFERROR(INDEX(PRN!$B$2:$F$1048576,(MATCH('PRN Analysis-01'!$W$2,PRN!$C$2:$C$1048576,0)+$V28-1),MATCH(X$4,PRN!$B$2:$F$2,0)),"")</f>
        <v/>
      </c>
      <c r="Y28" s="67" t="str">
        <f>IFERROR(INDEX(PRN!$B$2:$F$1048576,(MATCH('PRN Analysis-01'!$W$2,PRN!$C$2:$C$1048576,0)+$V28-1),MATCH(Y$4,PRN!$B$2:$F$2,0)),"")</f>
        <v/>
      </c>
    </row>
    <row r="29" spans="2:25" ht="15.75" x14ac:dyDescent="0.25">
      <c r="B29" s="65" t="str">
        <f>IF(B28&lt;COUNTIF(PRN!C$2:C$1048576,C$2),(B28+1),"")</f>
        <v/>
      </c>
      <c r="C29" s="66" t="str">
        <f>IFERROR(INDEX(PRN!$B$2:$F$1048576,(MATCH('PRN Analysis-01'!$C$2,PRN!$C$2:$C$1048576,0)+$B29-1),MATCH(C$4,PRN!$B$2:$F$2,0)),"")</f>
        <v/>
      </c>
      <c r="D29" s="66" t="str">
        <f>IFERROR(INDEX(PRN!$B$2:$F$1048576,(MATCH('PRN Analysis-01'!$C$2,PRN!$C$2:$C$1048576,0)+$B29-1),MATCH(D$4,PRN!$B$2:$F$2,0)),"")</f>
        <v/>
      </c>
      <c r="E29" s="67" t="str">
        <f>IFERROR(INDEX(PRN!$B$2:$F$1048576,(MATCH('PRN Analysis-01'!$C$2,PRN!$C$2:$C$1048576,0)+$B29-1),MATCH(E$4,PRN!$B$2:$F$2,0)),"")</f>
        <v/>
      </c>
      <c r="G29" s="65" t="str">
        <f>IF(G28&lt;COUNTIF(PRN!$C$2:$C$1048576,H$2),(G28+1),"")</f>
        <v/>
      </c>
      <c r="H29" s="66" t="str">
        <f>IFERROR(INDEX(PRN!$B$2:$F$1048576,(MATCH('PRN Analysis-01'!$H$2,PRN!$C$2:$C$1048576,0)+$G29-1),MATCH(H$4,PRN!$B$2:$F$2,0)),"")</f>
        <v/>
      </c>
      <c r="I29" s="66" t="str">
        <f>IFERROR(INDEX(PRN!$B$2:$F$1048576,(MATCH('PRN Analysis-01'!$H$2,PRN!$C$2:$C$1048576,0)+$G29-1),MATCH(I$4,PRN!$B$2:$F$2,0)),"")</f>
        <v/>
      </c>
      <c r="J29" s="67" t="str">
        <f>IFERROR(INDEX(PRN!$B$2:$F$1048576,(MATCH('PRN Analysis-01'!$H$2,PRN!$C$2:$C$1048576,0)+$G29-1),MATCH(J$4,PRN!$B$2:$F$2,0)),"")</f>
        <v/>
      </c>
      <c r="L29" s="65" t="str">
        <f>IF(L28&lt;COUNTIF(PRN!$C$2:$C$1048576,M$2),(L28+1),"")</f>
        <v/>
      </c>
      <c r="M29" s="66" t="str">
        <f>IFERROR(INDEX(PRN!$B$2:$F$1048576,(MATCH('PRN Analysis-01'!$M$2,PRN!$C$2:$C$1048576,0)+$L29-1),MATCH(M$4,PRN!$B$2:$F$2,0)),"")</f>
        <v/>
      </c>
      <c r="N29" s="66" t="str">
        <f>IFERROR(INDEX(PRN!$B$2:$F$1048576,(MATCH('PRN Analysis-01'!$M$2,PRN!$C$2:$C$1048576,0)+$L29-1),MATCH(N$4,PRN!$B$2:$F$2,0)),"")</f>
        <v/>
      </c>
      <c r="O29" s="67" t="str">
        <f>IFERROR(INDEX(PRN!$B$2:$F$1048576,(MATCH('PRN Analysis-01'!$M$2,PRN!$C$2:$C$1048576,0)+$L29-1),MATCH(O$4,PRN!$B$2:$F$2,0)),"")</f>
        <v/>
      </c>
      <c r="Q29" s="65" t="str">
        <f>IF(Q28&lt;COUNTIF(PRN!$C$2:$C$1048576,R$2),(Q28+1),"")</f>
        <v/>
      </c>
      <c r="R29" s="66" t="str">
        <f>IFERROR(INDEX(PRN!$B$2:$F$1048576,(MATCH('PRN Analysis-01'!$R$2,PRN!$C$2:$C$1048576,0)+$Q29-1),MATCH(R$4,PRN!$B$2:$F$2,0)),"")</f>
        <v/>
      </c>
      <c r="S29" s="66" t="str">
        <f>IFERROR(INDEX(PRN!$B$2:$F$1048576,(MATCH('PRN Analysis-01'!$R$2,PRN!$C$2:$C$1048576,0)+$Q29-1),MATCH(S$4,PRN!$B$2:$F$2,0)),"")</f>
        <v/>
      </c>
      <c r="T29" s="67" t="str">
        <f>IFERROR(INDEX(PRN!$B$2:$F$1048576,(MATCH('PRN Analysis-01'!$R$2,PRN!$C$2:$C$1048576,0)+$Q29-1),MATCH(T$4,PRN!$B$2:$F$2,0)),"")</f>
        <v/>
      </c>
      <c r="V29" s="65" t="str">
        <f>IF(V28&lt;COUNTIF(PRN!$C$2:$C$1048576,W$2),(V28+1),"")</f>
        <v/>
      </c>
      <c r="W29" s="66" t="str">
        <f>IFERROR(INDEX(PRN!$B$2:$F$1048576,(MATCH('PRN Analysis-01'!$W$2,PRN!$C$2:$C$1048576,0)+$V29-1),MATCH(W$4,PRN!$B$2:$F$2,0)),"")</f>
        <v/>
      </c>
      <c r="X29" s="66" t="str">
        <f>IFERROR(INDEX(PRN!$B$2:$F$1048576,(MATCH('PRN Analysis-01'!$W$2,PRN!$C$2:$C$1048576,0)+$V29-1),MATCH(X$4,PRN!$B$2:$F$2,0)),"")</f>
        <v/>
      </c>
      <c r="Y29" s="67" t="str">
        <f>IFERROR(INDEX(PRN!$B$2:$F$1048576,(MATCH('PRN Analysis-01'!$W$2,PRN!$C$2:$C$1048576,0)+$V29-1),MATCH(Y$4,PRN!$B$2:$F$2,0)),"")</f>
        <v/>
      </c>
    </row>
    <row r="30" spans="2:25" ht="15.75" x14ac:dyDescent="0.25">
      <c r="B30" s="65" t="str">
        <f>IF(B29&lt;COUNTIF(PRN!C$2:C$1048576,C$2),(B29+1),"")</f>
        <v/>
      </c>
      <c r="C30" s="66" t="str">
        <f>IFERROR(INDEX(PRN!$B$2:$F$1048576,(MATCH('PRN Analysis-01'!$C$2,PRN!$C$2:$C$1048576,0)+$B30-1),MATCH(C$4,PRN!$B$2:$F$2,0)),"")</f>
        <v/>
      </c>
      <c r="D30" s="66" t="str">
        <f>IFERROR(INDEX(PRN!$B$2:$F$1048576,(MATCH('PRN Analysis-01'!$C$2,PRN!$C$2:$C$1048576,0)+$B30-1),MATCH(D$4,PRN!$B$2:$F$2,0)),"")</f>
        <v/>
      </c>
      <c r="E30" s="67" t="str">
        <f>IFERROR(INDEX(PRN!$B$2:$F$1048576,(MATCH('PRN Analysis-01'!$C$2,PRN!$C$2:$C$1048576,0)+$B30-1),MATCH(E$4,PRN!$B$2:$F$2,0)),"")</f>
        <v/>
      </c>
      <c r="G30" s="65" t="str">
        <f>IF(G29&lt;COUNTIF(PRN!$C$2:$C$1048576,H$2),(G29+1),"")</f>
        <v/>
      </c>
      <c r="H30" s="66" t="str">
        <f>IFERROR(INDEX(PRN!$B$2:$F$1048576,(MATCH('PRN Analysis-01'!$H$2,PRN!$C$2:$C$1048576,0)+$G30-1),MATCH(H$4,PRN!$B$2:$F$2,0)),"")</f>
        <v/>
      </c>
      <c r="I30" s="66" t="str">
        <f>IFERROR(INDEX(PRN!$B$2:$F$1048576,(MATCH('PRN Analysis-01'!$H$2,PRN!$C$2:$C$1048576,0)+$G30-1),MATCH(I$4,PRN!$B$2:$F$2,0)),"")</f>
        <v/>
      </c>
      <c r="J30" s="67" t="str">
        <f>IFERROR(INDEX(PRN!$B$2:$F$1048576,(MATCH('PRN Analysis-01'!$H$2,PRN!$C$2:$C$1048576,0)+$G30-1),MATCH(J$4,PRN!$B$2:$F$2,0)),"")</f>
        <v/>
      </c>
      <c r="L30" s="65" t="str">
        <f>IF(L29&lt;COUNTIF(PRN!$C$2:$C$1048576,M$2),(L29+1),"")</f>
        <v/>
      </c>
      <c r="M30" s="66" t="str">
        <f>IFERROR(INDEX(PRN!$B$2:$F$1048576,(MATCH('PRN Analysis-01'!$M$2,PRN!$C$2:$C$1048576,0)+$L30-1),MATCH(M$4,PRN!$B$2:$F$2,0)),"")</f>
        <v/>
      </c>
      <c r="N30" s="66" t="str">
        <f>IFERROR(INDEX(PRN!$B$2:$F$1048576,(MATCH('PRN Analysis-01'!$M$2,PRN!$C$2:$C$1048576,0)+$L30-1),MATCH(N$4,PRN!$B$2:$F$2,0)),"")</f>
        <v/>
      </c>
      <c r="O30" s="67" t="str">
        <f>IFERROR(INDEX(PRN!$B$2:$F$1048576,(MATCH('PRN Analysis-01'!$M$2,PRN!$C$2:$C$1048576,0)+$L30-1),MATCH(O$4,PRN!$B$2:$F$2,0)),"")</f>
        <v/>
      </c>
      <c r="Q30" s="65" t="str">
        <f>IF(Q29&lt;COUNTIF(PRN!$C$2:$C$1048576,R$2),(Q29+1),"")</f>
        <v/>
      </c>
      <c r="R30" s="66" t="str">
        <f>IFERROR(INDEX(PRN!$B$2:$F$1048576,(MATCH('PRN Analysis-01'!$R$2,PRN!$C$2:$C$1048576,0)+$Q30-1),MATCH(R$4,PRN!$B$2:$F$2,0)),"")</f>
        <v/>
      </c>
      <c r="S30" s="66" t="str">
        <f>IFERROR(INDEX(PRN!$B$2:$F$1048576,(MATCH('PRN Analysis-01'!$R$2,PRN!$C$2:$C$1048576,0)+$Q30-1),MATCH(S$4,PRN!$B$2:$F$2,0)),"")</f>
        <v/>
      </c>
      <c r="T30" s="67" t="str">
        <f>IFERROR(INDEX(PRN!$B$2:$F$1048576,(MATCH('PRN Analysis-01'!$R$2,PRN!$C$2:$C$1048576,0)+$Q30-1),MATCH(T$4,PRN!$B$2:$F$2,0)),"")</f>
        <v/>
      </c>
      <c r="V30" s="65" t="str">
        <f>IF(V29&lt;COUNTIF(PRN!$C$2:$C$1048576,W$2),(V29+1),"")</f>
        <v/>
      </c>
      <c r="W30" s="66" t="str">
        <f>IFERROR(INDEX(PRN!$B$2:$F$1048576,(MATCH('PRN Analysis-01'!$W$2,PRN!$C$2:$C$1048576,0)+$V30-1),MATCH(W$4,PRN!$B$2:$F$2,0)),"")</f>
        <v/>
      </c>
      <c r="X30" s="66" t="str">
        <f>IFERROR(INDEX(PRN!$B$2:$F$1048576,(MATCH('PRN Analysis-01'!$W$2,PRN!$C$2:$C$1048576,0)+$V30-1),MATCH(X$4,PRN!$B$2:$F$2,0)),"")</f>
        <v/>
      </c>
      <c r="Y30" s="67" t="str">
        <f>IFERROR(INDEX(PRN!$B$2:$F$1048576,(MATCH('PRN Analysis-01'!$W$2,PRN!$C$2:$C$1048576,0)+$V30-1),MATCH(Y$4,PRN!$B$2:$F$2,0)),"")</f>
        <v/>
      </c>
    </row>
    <row r="31" spans="2:25" ht="15.75" x14ac:dyDescent="0.25">
      <c r="B31" s="65" t="str">
        <f>IF(B30&lt;COUNTIF(PRN!C$2:C$1048576,C$2),(B30+1),"")</f>
        <v/>
      </c>
      <c r="C31" s="66" t="str">
        <f>IFERROR(INDEX(PRN!$B$2:$F$1048576,(MATCH('PRN Analysis-01'!$C$2,PRN!$C$2:$C$1048576,0)+$B31-1),MATCH(C$4,PRN!$B$2:$F$2,0)),"")</f>
        <v/>
      </c>
      <c r="D31" s="66" t="str">
        <f>IFERROR(INDEX(PRN!$B$2:$F$1048576,(MATCH('PRN Analysis-01'!$C$2,PRN!$C$2:$C$1048576,0)+$B31-1),MATCH(D$4,PRN!$B$2:$F$2,0)),"")</f>
        <v/>
      </c>
      <c r="E31" s="67" t="str">
        <f>IFERROR(INDEX(PRN!$B$2:$F$1048576,(MATCH('PRN Analysis-01'!$C$2,PRN!$C$2:$C$1048576,0)+$B31-1),MATCH(E$4,PRN!$B$2:$F$2,0)),"")</f>
        <v/>
      </c>
      <c r="G31" s="65" t="str">
        <f>IF(G30&lt;COUNTIF(PRN!$C$2:$C$1048576,H$2),(G30+1),"")</f>
        <v/>
      </c>
      <c r="H31" s="66" t="str">
        <f>IFERROR(INDEX(PRN!$B$2:$F$1048576,(MATCH('PRN Analysis-01'!$H$2,PRN!$C$2:$C$1048576,0)+$G31-1),MATCH(H$4,PRN!$B$2:$F$2,0)),"")</f>
        <v/>
      </c>
      <c r="I31" s="66" t="str">
        <f>IFERROR(INDEX(PRN!$B$2:$F$1048576,(MATCH('PRN Analysis-01'!$H$2,PRN!$C$2:$C$1048576,0)+$G31-1),MATCH(I$4,PRN!$B$2:$F$2,0)),"")</f>
        <v/>
      </c>
      <c r="J31" s="67" t="str">
        <f>IFERROR(INDEX(PRN!$B$2:$F$1048576,(MATCH('PRN Analysis-01'!$H$2,PRN!$C$2:$C$1048576,0)+$G31-1),MATCH(J$4,PRN!$B$2:$F$2,0)),"")</f>
        <v/>
      </c>
      <c r="L31" s="65" t="str">
        <f>IF(L30&lt;COUNTIF(PRN!$C$2:$C$1048576,M$2),(L30+1),"")</f>
        <v/>
      </c>
      <c r="M31" s="66" t="str">
        <f>IFERROR(INDEX(PRN!$B$2:$F$1048576,(MATCH('PRN Analysis-01'!$M$2,PRN!$C$2:$C$1048576,0)+$L31-1),MATCH(M$4,PRN!$B$2:$F$2,0)),"")</f>
        <v/>
      </c>
      <c r="N31" s="66" t="str">
        <f>IFERROR(INDEX(PRN!$B$2:$F$1048576,(MATCH('PRN Analysis-01'!$M$2,PRN!$C$2:$C$1048576,0)+$L31-1),MATCH(N$4,PRN!$B$2:$F$2,0)),"")</f>
        <v/>
      </c>
      <c r="O31" s="67" t="str">
        <f>IFERROR(INDEX(PRN!$B$2:$F$1048576,(MATCH('PRN Analysis-01'!$M$2,PRN!$C$2:$C$1048576,0)+$L31-1),MATCH(O$4,PRN!$B$2:$F$2,0)),"")</f>
        <v/>
      </c>
      <c r="Q31" s="65" t="str">
        <f>IF(Q30&lt;COUNTIF(PRN!$C$2:$C$1048576,R$2),(Q30+1),"")</f>
        <v/>
      </c>
      <c r="R31" s="66" t="str">
        <f>IFERROR(INDEX(PRN!$B$2:$F$1048576,(MATCH('PRN Analysis-01'!$R$2,PRN!$C$2:$C$1048576,0)+$Q31-1),MATCH(R$4,PRN!$B$2:$F$2,0)),"")</f>
        <v/>
      </c>
      <c r="S31" s="66" t="str">
        <f>IFERROR(INDEX(PRN!$B$2:$F$1048576,(MATCH('PRN Analysis-01'!$R$2,PRN!$C$2:$C$1048576,0)+$Q31-1),MATCH(S$4,PRN!$B$2:$F$2,0)),"")</f>
        <v/>
      </c>
      <c r="T31" s="67" t="str">
        <f>IFERROR(INDEX(PRN!$B$2:$F$1048576,(MATCH('PRN Analysis-01'!$R$2,PRN!$C$2:$C$1048576,0)+$Q31-1),MATCH(T$4,PRN!$B$2:$F$2,0)),"")</f>
        <v/>
      </c>
      <c r="V31" s="65" t="str">
        <f>IF(V30&lt;COUNTIF(PRN!$C$2:$C$1048576,W$2),(V30+1),"")</f>
        <v/>
      </c>
      <c r="W31" s="66" t="str">
        <f>IFERROR(INDEX(PRN!$B$2:$F$1048576,(MATCH('PRN Analysis-01'!$W$2,PRN!$C$2:$C$1048576,0)+$V31-1),MATCH(W$4,PRN!$B$2:$F$2,0)),"")</f>
        <v/>
      </c>
      <c r="X31" s="66" t="str">
        <f>IFERROR(INDEX(PRN!$B$2:$F$1048576,(MATCH('PRN Analysis-01'!$W$2,PRN!$C$2:$C$1048576,0)+$V31-1),MATCH(X$4,PRN!$B$2:$F$2,0)),"")</f>
        <v/>
      </c>
      <c r="Y31" s="67" t="str">
        <f>IFERROR(INDEX(PRN!$B$2:$F$1048576,(MATCH('PRN Analysis-01'!$W$2,PRN!$C$2:$C$1048576,0)+$V31-1),MATCH(Y$4,PRN!$B$2:$F$2,0)),"")</f>
        <v/>
      </c>
    </row>
    <row r="32" spans="2:25" ht="15.75" x14ac:dyDescent="0.25">
      <c r="B32" s="65" t="str">
        <f>IF(B31&lt;COUNTIF(PRN!C$2:C$1048576,C$2),(B31+1),"")</f>
        <v/>
      </c>
      <c r="C32" s="66" t="str">
        <f>IFERROR(INDEX(PRN!$B$2:$F$1048576,(MATCH('PRN Analysis-01'!$C$2,PRN!$C$2:$C$1048576,0)+$B32-1),MATCH(C$4,PRN!$B$2:$F$2,0)),"")</f>
        <v/>
      </c>
      <c r="D32" s="66" t="str">
        <f>IFERROR(INDEX(PRN!$B$2:$F$1048576,(MATCH('PRN Analysis-01'!$C$2,PRN!$C$2:$C$1048576,0)+$B32-1),MATCH(D$4,PRN!$B$2:$F$2,0)),"")</f>
        <v/>
      </c>
      <c r="E32" s="67" t="str">
        <f>IFERROR(INDEX(PRN!$B$2:$F$1048576,(MATCH('PRN Analysis-01'!$C$2,PRN!$C$2:$C$1048576,0)+$B32-1),MATCH(E$4,PRN!$B$2:$F$2,0)),"")</f>
        <v/>
      </c>
      <c r="G32" s="65" t="str">
        <f>IF(G31&lt;COUNTIF(PRN!$C$2:$C$1048576,H$2),(G31+1),"")</f>
        <v/>
      </c>
      <c r="H32" s="66" t="str">
        <f>IFERROR(INDEX(PRN!$B$2:$F$1048576,(MATCH('PRN Analysis-01'!$H$2,PRN!$C$2:$C$1048576,0)+$G32-1),MATCH(H$4,PRN!$B$2:$F$2,0)),"")</f>
        <v/>
      </c>
      <c r="I32" s="66" t="str">
        <f>IFERROR(INDEX(PRN!$B$2:$F$1048576,(MATCH('PRN Analysis-01'!$H$2,PRN!$C$2:$C$1048576,0)+$G32-1),MATCH(I$4,PRN!$B$2:$F$2,0)),"")</f>
        <v/>
      </c>
      <c r="J32" s="67" t="str">
        <f>IFERROR(INDEX(PRN!$B$2:$F$1048576,(MATCH('PRN Analysis-01'!$H$2,PRN!$C$2:$C$1048576,0)+$G32-1),MATCH(J$4,PRN!$B$2:$F$2,0)),"")</f>
        <v/>
      </c>
      <c r="L32" s="65" t="str">
        <f>IF(L31&lt;COUNTIF(PRN!$C$2:$C$1048576,M$2),(L31+1),"")</f>
        <v/>
      </c>
      <c r="M32" s="66" t="str">
        <f>IFERROR(INDEX(PRN!$B$2:$F$1048576,(MATCH('PRN Analysis-01'!$M$2,PRN!$C$2:$C$1048576,0)+$L32-1),MATCH(M$4,PRN!$B$2:$F$2,0)),"")</f>
        <v/>
      </c>
      <c r="N32" s="66" t="str">
        <f>IFERROR(INDEX(PRN!$B$2:$F$1048576,(MATCH('PRN Analysis-01'!$M$2,PRN!$C$2:$C$1048576,0)+$L32-1),MATCH(N$4,PRN!$B$2:$F$2,0)),"")</f>
        <v/>
      </c>
      <c r="O32" s="67" t="str">
        <f>IFERROR(INDEX(PRN!$B$2:$F$1048576,(MATCH('PRN Analysis-01'!$M$2,PRN!$C$2:$C$1048576,0)+$L32-1),MATCH(O$4,PRN!$B$2:$F$2,0)),"")</f>
        <v/>
      </c>
      <c r="Q32" s="65" t="str">
        <f>IF(Q31&lt;COUNTIF(PRN!$C$2:$C$1048576,R$2),(Q31+1),"")</f>
        <v/>
      </c>
      <c r="R32" s="66" t="str">
        <f>IFERROR(INDEX(PRN!$B$2:$F$1048576,(MATCH('PRN Analysis-01'!$R$2,PRN!$C$2:$C$1048576,0)+$Q32-1),MATCH(R$4,PRN!$B$2:$F$2,0)),"")</f>
        <v/>
      </c>
      <c r="S32" s="66" t="str">
        <f>IFERROR(INDEX(PRN!$B$2:$F$1048576,(MATCH('PRN Analysis-01'!$R$2,PRN!$C$2:$C$1048576,0)+$Q32-1),MATCH(S$4,PRN!$B$2:$F$2,0)),"")</f>
        <v/>
      </c>
      <c r="T32" s="67" t="str">
        <f>IFERROR(INDEX(PRN!$B$2:$F$1048576,(MATCH('PRN Analysis-01'!$R$2,PRN!$C$2:$C$1048576,0)+$Q32-1),MATCH(T$4,PRN!$B$2:$F$2,0)),"")</f>
        <v/>
      </c>
      <c r="V32" s="65" t="str">
        <f>IF(V31&lt;COUNTIF(PRN!$C$2:$C$1048576,W$2),(V31+1),"")</f>
        <v/>
      </c>
      <c r="W32" s="66" t="str">
        <f>IFERROR(INDEX(PRN!$B$2:$F$1048576,(MATCH('PRN Analysis-01'!$W$2,PRN!$C$2:$C$1048576,0)+$V32-1),MATCH(W$4,PRN!$B$2:$F$2,0)),"")</f>
        <v/>
      </c>
      <c r="X32" s="66" t="str">
        <f>IFERROR(INDEX(PRN!$B$2:$F$1048576,(MATCH('PRN Analysis-01'!$W$2,PRN!$C$2:$C$1048576,0)+$V32-1),MATCH(X$4,PRN!$B$2:$F$2,0)),"")</f>
        <v/>
      </c>
      <c r="Y32" s="67" t="str">
        <f>IFERROR(INDEX(PRN!$B$2:$F$1048576,(MATCH('PRN Analysis-01'!$W$2,PRN!$C$2:$C$1048576,0)+$V32-1),MATCH(Y$4,PRN!$B$2:$F$2,0)),"")</f>
        <v/>
      </c>
    </row>
    <row r="33" spans="2:25" ht="15.75" x14ac:dyDescent="0.25">
      <c r="B33" s="65" t="str">
        <f>IF(B32&lt;COUNTIF(PRN!C$2:C$1048576,C$2),(B32+1),"")</f>
        <v/>
      </c>
      <c r="C33" s="66" t="str">
        <f>IFERROR(INDEX(PRN!$B$2:$F$1048576,(MATCH('PRN Analysis-01'!$C$2,PRN!$C$2:$C$1048576,0)+$B33-1),MATCH(C$4,PRN!$B$2:$F$2,0)),"")</f>
        <v/>
      </c>
      <c r="D33" s="66" t="str">
        <f>IFERROR(INDEX(PRN!$B$2:$F$1048576,(MATCH('PRN Analysis-01'!$C$2,PRN!$C$2:$C$1048576,0)+$B33-1),MATCH(D$4,PRN!$B$2:$F$2,0)),"")</f>
        <v/>
      </c>
      <c r="E33" s="67" t="str">
        <f>IFERROR(INDEX(PRN!$B$2:$F$1048576,(MATCH('PRN Analysis-01'!$C$2,PRN!$C$2:$C$1048576,0)+$B33-1),MATCH(E$4,PRN!$B$2:$F$2,0)),"")</f>
        <v/>
      </c>
      <c r="G33" s="65" t="str">
        <f>IF(G32&lt;COUNTIF(PRN!$C$2:$C$1048576,H$2),(G32+1),"")</f>
        <v/>
      </c>
      <c r="H33" s="66" t="str">
        <f>IFERROR(INDEX(PRN!$B$2:$F$1048576,(MATCH('PRN Analysis-01'!$H$2,PRN!$C$2:$C$1048576,0)+$G33-1),MATCH(H$4,PRN!$B$2:$F$2,0)),"")</f>
        <v/>
      </c>
      <c r="I33" s="66" t="str">
        <f>IFERROR(INDEX(PRN!$B$2:$F$1048576,(MATCH('PRN Analysis-01'!$H$2,PRN!$C$2:$C$1048576,0)+$G33-1),MATCH(I$4,PRN!$B$2:$F$2,0)),"")</f>
        <v/>
      </c>
      <c r="J33" s="67" t="str">
        <f>IFERROR(INDEX(PRN!$B$2:$F$1048576,(MATCH('PRN Analysis-01'!$H$2,PRN!$C$2:$C$1048576,0)+$G33-1),MATCH(J$4,PRN!$B$2:$F$2,0)),"")</f>
        <v/>
      </c>
      <c r="L33" s="65" t="str">
        <f>IF(L32&lt;COUNTIF(PRN!$C$2:$C$1048576,M$2),(L32+1),"")</f>
        <v/>
      </c>
      <c r="M33" s="66" t="str">
        <f>IFERROR(INDEX(PRN!$B$2:$F$1048576,(MATCH('PRN Analysis-01'!$M$2,PRN!$C$2:$C$1048576,0)+$L33-1),MATCH(M$4,PRN!$B$2:$F$2,0)),"")</f>
        <v/>
      </c>
      <c r="N33" s="66" t="str">
        <f>IFERROR(INDEX(PRN!$B$2:$F$1048576,(MATCH('PRN Analysis-01'!$M$2,PRN!$C$2:$C$1048576,0)+$L33-1),MATCH(N$4,PRN!$B$2:$F$2,0)),"")</f>
        <v/>
      </c>
      <c r="O33" s="67" t="str">
        <f>IFERROR(INDEX(PRN!$B$2:$F$1048576,(MATCH('PRN Analysis-01'!$M$2,PRN!$C$2:$C$1048576,0)+$L33-1),MATCH(O$4,PRN!$B$2:$F$2,0)),"")</f>
        <v/>
      </c>
      <c r="Q33" s="65" t="str">
        <f>IF(Q32&lt;COUNTIF(PRN!$C$2:$C$1048576,R$2),(Q32+1),"")</f>
        <v/>
      </c>
      <c r="R33" s="66" t="str">
        <f>IFERROR(INDEX(PRN!$B$2:$F$1048576,(MATCH('PRN Analysis-01'!$R$2,PRN!$C$2:$C$1048576,0)+$Q33-1),MATCH(R$4,PRN!$B$2:$F$2,0)),"")</f>
        <v/>
      </c>
      <c r="S33" s="66" t="str">
        <f>IFERROR(INDEX(PRN!$B$2:$F$1048576,(MATCH('PRN Analysis-01'!$R$2,PRN!$C$2:$C$1048576,0)+$Q33-1),MATCH(S$4,PRN!$B$2:$F$2,0)),"")</f>
        <v/>
      </c>
      <c r="T33" s="67" t="str">
        <f>IFERROR(INDEX(PRN!$B$2:$F$1048576,(MATCH('PRN Analysis-01'!$R$2,PRN!$C$2:$C$1048576,0)+$Q33-1),MATCH(T$4,PRN!$B$2:$F$2,0)),"")</f>
        <v/>
      </c>
      <c r="V33" s="65" t="str">
        <f>IF(V32&lt;COUNTIF(PRN!$C$2:$C$1048576,W$2),(V32+1),"")</f>
        <v/>
      </c>
      <c r="W33" s="66" t="str">
        <f>IFERROR(INDEX(PRN!$B$2:$F$1048576,(MATCH('PRN Analysis-01'!$W$2,PRN!$C$2:$C$1048576,0)+$V33-1),MATCH(W$4,PRN!$B$2:$F$2,0)),"")</f>
        <v/>
      </c>
      <c r="X33" s="66" t="str">
        <f>IFERROR(INDEX(PRN!$B$2:$F$1048576,(MATCH('PRN Analysis-01'!$W$2,PRN!$C$2:$C$1048576,0)+$V33-1),MATCH(X$4,PRN!$B$2:$F$2,0)),"")</f>
        <v/>
      </c>
      <c r="Y33" s="67" t="str">
        <f>IFERROR(INDEX(PRN!$B$2:$F$1048576,(MATCH('PRN Analysis-01'!$W$2,PRN!$C$2:$C$1048576,0)+$V33-1),MATCH(Y$4,PRN!$B$2:$F$2,0)),"")</f>
        <v/>
      </c>
    </row>
    <row r="34" spans="2:25" ht="15.75" x14ac:dyDescent="0.25">
      <c r="B34" s="65" t="str">
        <f>IF(B33&lt;COUNTIF(PRN!C$2:C$1048576,C$2),(B33+1),"")</f>
        <v/>
      </c>
      <c r="C34" s="66" t="str">
        <f>IFERROR(INDEX(PRN!$B$2:$F$1048576,(MATCH('PRN Analysis-01'!$C$2,PRN!$C$2:$C$1048576,0)+$B34-1),MATCH(C$4,PRN!$B$2:$F$2,0)),"")</f>
        <v/>
      </c>
      <c r="D34" s="66" t="str">
        <f>IFERROR(INDEX(PRN!$B$2:$F$1048576,(MATCH('PRN Analysis-01'!$C$2,PRN!$C$2:$C$1048576,0)+$B34-1),MATCH(D$4,PRN!$B$2:$F$2,0)),"")</f>
        <v/>
      </c>
      <c r="E34" s="67" t="str">
        <f>IFERROR(INDEX(PRN!$B$2:$F$1048576,(MATCH('PRN Analysis-01'!$C$2,PRN!$C$2:$C$1048576,0)+$B34-1),MATCH(E$4,PRN!$B$2:$F$2,0)),"")</f>
        <v/>
      </c>
      <c r="G34" s="65" t="str">
        <f>IF(G33&lt;COUNTIF(PRN!$C$2:$C$1048576,H$2),(G33+1),"")</f>
        <v/>
      </c>
      <c r="H34" s="66" t="str">
        <f>IFERROR(INDEX(PRN!$B$2:$F$1048576,(MATCH('PRN Analysis-01'!$H$2,PRN!$C$2:$C$1048576,0)+$G34-1),MATCH(H$4,PRN!$B$2:$F$2,0)),"")</f>
        <v/>
      </c>
      <c r="I34" s="66" t="str">
        <f>IFERROR(INDEX(PRN!$B$2:$F$1048576,(MATCH('PRN Analysis-01'!$H$2,PRN!$C$2:$C$1048576,0)+$G34-1),MATCH(I$4,PRN!$B$2:$F$2,0)),"")</f>
        <v/>
      </c>
      <c r="J34" s="67" t="str">
        <f>IFERROR(INDEX(PRN!$B$2:$F$1048576,(MATCH('PRN Analysis-01'!$H$2,PRN!$C$2:$C$1048576,0)+$G34-1),MATCH(J$4,PRN!$B$2:$F$2,0)),"")</f>
        <v/>
      </c>
      <c r="L34" s="65" t="str">
        <f>IF(L33&lt;COUNTIF(PRN!$C$2:$C$1048576,M$2),(L33+1),"")</f>
        <v/>
      </c>
      <c r="M34" s="66" t="str">
        <f>IFERROR(INDEX(PRN!$B$2:$F$1048576,(MATCH('PRN Analysis-01'!$M$2,PRN!$C$2:$C$1048576,0)+$L34-1),MATCH(M$4,PRN!$B$2:$F$2,0)),"")</f>
        <v/>
      </c>
      <c r="N34" s="66" t="str">
        <f>IFERROR(INDEX(PRN!$B$2:$F$1048576,(MATCH('PRN Analysis-01'!$M$2,PRN!$C$2:$C$1048576,0)+$L34-1),MATCH(N$4,PRN!$B$2:$F$2,0)),"")</f>
        <v/>
      </c>
      <c r="O34" s="67" t="str">
        <f>IFERROR(INDEX(PRN!$B$2:$F$1048576,(MATCH('PRN Analysis-01'!$M$2,PRN!$C$2:$C$1048576,0)+$L34-1),MATCH(O$4,PRN!$B$2:$F$2,0)),"")</f>
        <v/>
      </c>
      <c r="Q34" s="65" t="str">
        <f>IF(Q33&lt;COUNTIF(PRN!$C$2:$C$1048576,R$2),(Q33+1),"")</f>
        <v/>
      </c>
      <c r="R34" s="66" t="str">
        <f>IFERROR(INDEX(PRN!$B$2:$F$1048576,(MATCH('PRN Analysis-01'!$R$2,PRN!$C$2:$C$1048576,0)+$Q34-1),MATCH(R$4,PRN!$B$2:$F$2,0)),"")</f>
        <v/>
      </c>
      <c r="S34" s="66" t="str">
        <f>IFERROR(INDEX(PRN!$B$2:$F$1048576,(MATCH('PRN Analysis-01'!$R$2,PRN!$C$2:$C$1048576,0)+$Q34-1),MATCH(S$4,PRN!$B$2:$F$2,0)),"")</f>
        <v/>
      </c>
      <c r="T34" s="67" t="str">
        <f>IFERROR(INDEX(PRN!$B$2:$F$1048576,(MATCH('PRN Analysis-01'!$R$2,PRN!$C$2:$C$1048576,0)+$Q34-1),MATCH(T$4,PRN!$B$2:$F$2,0)),"")</f>
        <v/>
      </c>
      <c r="V34" s="65" t="str">
        <f>IF(V33&lt;COUNTIF(PRN!$C$2:$C$1048576,W$2),(V33+1),"")</f>
        <v/>
      </c>
      <c r="W34" s="66" t="str">
        <f>IFERROR(INDEX(PRN!$B$2:$F$1048576,(MATCH('PRN Analysis-01'!$W$2,PRN!$C$2:$C$1048576,0)+$V34-1),MATCH(W$4,PRN!$B$2:$F$2,0)),"")</f>
        <v/>
      </c>
      <c r="X34" s="66" t="str">
        <f>IFERROR(INDEX(PRN!$B$2:$F$1048576,(MATCH('PRN Analysis-01'!$W$2,PRN!$C$2:$C$1048576,0)+$V34-1),MATCH(X$4,PRN!$B$2:$F$2,0)),"")</f>
        <v/>
      </c>
      <c r="Y34" s="67" t="str">
        <f>IFERROR(INDEX(PRN!$B$2:$F$1048576,(MATCH('PRN Analysis-01'!$W$2,PRN!$C$2:$C$1048576,0)+$V34-1),MATCH(Y$4,PRN!$B$2:$F$2,0)),"")</f>
        <v/>
      </c>
    </row>
    <row r="35" spans="2:25" ht="15.75" x14ac:dyDescent="0.25">
      <c r="B35" s="65" t="str">
        <f>IF(B34&lt;COUNTIF(PRN!C$2:C$1048576,C$2),(B34+1),"")</f>
        <v/>
      </c>
      <c r="C35" s="66" t="str">
        <f>IFERROR(INDEX(PRN!$B$2:$F$1048576,(MATCH('PRN Analysis-01'!$C$2,PRN!$C$2:$C$1048576,0)+$B35-1),MATCH(C$4,PRN!$B$2:$F$2,0)),"")</f>
        <v/>
      </c>
      <c r="D35" s="66" t="str">
        <f>IFERROR(INDEX(PRN!$B$2:$F$1048576,(MATCH('PRN Analysis-01'!$C$2,PRN!$C$2:$C$1048576,0)+$B35-1),MATCH(D$4,PRN!$B$2:$F$2,0)),"")</f>
        <v/>
      </c>
      <c r="E35" s="67" t="str">
        <f>IFERROR(INDEX(PRN!$B$2:$F$1048576,(MATCH('PRN Analysis-01'!$C$2,PRN!$C$2:$C$1048576,0)+$B35-1),MATCH(E$4,PRN!$B$2:$F$2,0)),"")</f>
        <v/>
      </c>
      <c r="G35" s="65" t="str">
        <f>IF(G34&lt;COUNTIF(PRN!$C$2:$C$1048576,H$2),(G34+1),"")</f>
        <v/>
      </c>
      <c r="H35" s="66" t="str">
        <f>IFERROR(INDEX(PRN!$B$2:$F$1048576,(MATCH('PRN Analysis-01'!$H$2,PRN!$C$2:$C$1048576,0)+$G35-1),MATCH(H$4,PRN!$B$2:$F$2,0)),"")</f>
        <v/>
      </c>
      <c r="I35" s="66" t="str">
        <f>IFERROR(INDEX(PRN!$B$2:$F$1048576,(MATCH('PRN Analysis-01'!$H$2,PRN!$C$2:$C$1048576,0)+$G35-1),MATCH(I$4,PRN!$B$2:$F$2,0)),"")</f>
        <v/>
      </c>
      <c r="J35" s="67" t="str">
        <f>IFERROR(INDEX(PRN!$B$2:$F$1048576,(MATCH('PRN Analysis-01'!$H$2,PRN!$C$2:$C$1048576,0)+$G35-1),MATCH(J$4,PRN!$B$2:$F$2,0)),"")</f>
        <v/>
      </c>
      <c r="L35" s="65" t="str">
        <f>IF(L34&lt;COUNTIF(PRN!$C$2:$C$1048576,M$2),(L34+1),"")</f>
        <v/>
      </c>
      <c r="M35" s="66" t="str">
        <f>IFERROR(INDEX(PRN!$B$2:$F$1048576,(MATCH('PRN Analysis-01'!$M$2,PRN!$C$2:$C$1048576,0)+$L35-1),MATCH(M$4,PRN!$B$2:$F$2,0)),"")</f>
        <v/>
      </c>
      <c r="N35" s="66" t="str">
        <f>IFERROR(INDEX(PRN!$B$2:$F$1048576,(MATCH('PRN Analysis-01'!$M$2,PRN!$C$2:$C$1048576,0)+$L35-1),MATCH(N$4,PRN!$B$2:$F$2,0)),"")</f>
        <v/>
      </c>
      <c r="O35" s="67" t="str">
        <f>IFERROR(INDEX(PRN!$B$2:$F$1048576,(MATCH('PRN Analysis-01'!$M$2,PRN!$C$2:$C$1048576,0)+$L35-1),MATCH(O$4,PRN!$B$2:$F$2,0)),"")</f>
        <v/>
      </c>
      <c r="Q35" s="65" t="str">
        <f>IF(Q34&lt;COUNTIF(PRN!$C$2:$C$1048576,R$2),(Q34+1),"")</f>
        <v/>
      </c>
      <c r="R35" s="66" t="str">
        <f>IFERROR(INDEX(PRN!$B$2:$F$1048576,(MATCH('PRN Analysis-01'!$R$2,PRN!$C$2:$C$1048576,0)+$Q35-1),MATCH(R$4,PRN!$B$2:$F$2,0)),"")</f>
        <v/>
      </c>
      <c r="S35" s="66" t="str">
        <f>IFERROR(INDEX(PRN!$B$2:$F$1048576,(MATCH('PRN Analysis-01'!$R$2,PRN!$C$2:$C$1048576,0)+$Q35-1),MATCH(S$4,PRN!$B$2:$F$2,0)),"")</f>
        <v/>
      </c>
      <c r="T35" s="67" t="str">
        <f>IFERROR(INDEX(PRN!$B$2:$F$1048576,(MATCH('PRN Analysis-01'!$R$2,PRN!$C$2:$C$1048576,0)+$Q35-1),MATCH(T$4,PRN!$B$2:$F$2,0)),"")</f>
        <v/>
      </c>
      <c r="V35" s="65" t="str">
        <f>IF(V34&lt;COUNTIF(PRN!$C$2:$C$1048576,W$2),(V34+1),"")</f>
        <v/>
      </c>
      <c r="W35" s="66" t="str">
        <f>IFERROR(INDEX(PRN!$B$2:$F$1048576,(MATCH('PRN Analysis-01'!$W$2,PRN!$C$2:$C$1048576,0)+$V35-1),MATCH(W$4,PRN!$B$2:$F$2,0)),"")</f>
        <v/>
      </c>
      <c r="X35" s="66" t="str">
        <f>IFERROR(INDEX(PRN!$B$2:$F$1048576,(MATCH('PRN Analysis-01'!$W$2,PRN!$C$2:$C$1048576,0)+$V35-1),MATCH(X$4,PRN!$B$2:$F$2,0)),"")</f>
        <v/>
      </c>
      <c r="Y35" s="67" t="str">
        <f>IFERROR(INDEX(PRN!$B$2:$F$1048576,(MATCH('PRN Analysis-01'!$W$2,PRN!$C$2:$C$1048576,0)+$V35-1),MATCH(Y$4,PRN!$B$2:$F$2,0)),"")</f>
        <v/>
      </c>
    </row>
    <row r="36" spans="2:25" ht="15.75" x14ac:dyDescent="0.25">
      <c r="B36" s="65" t="str">
        <f>IF(B35&lt;COUNTIF(PRN!C$2:C$1048576,C$2),(B35+1),"")</f>
        <v/>
      </c>
      <c r="C36" s="66" t="str">
        <f>IFERROR(INDEX(PRN!$B$2:$F$1048576,(MATCH('PRN Analysis-01'!$C$2,PRN!$C$2:$C$1048576,0)+$B36-1),MATCH(C$4,PRN!$B$2:$F$2,0)),"")</f>
        <v/>
      </c>
      <c r="D36" s="66" t="str">
        <f>IFERROR(INDEX(PRN!$B$2:$F$1048576,(MATCH('PRN Analysis-01'!$C$2,PRN!$C$2:$C$1048576,0)+$B36-1),MATCH(D$4,PRN!$B$2:$F$2,0)),"")</f>
        <v/>
      </c>
      <c r="E36" s="67" t="str">
        <f>IFERROR(INDEX(PRN!$B$2:$F$1048576,(MATCH('PRN Analysis-01'!$C$2,PRN!$C$2:$C$1048576,0)+$B36-1),MATCH(E$4,PRN!$B$2:$F$2,0)),"")</f>
        <v/>
      </c>
      <c r="G36" s="65" t="str">
        <f>IF(G35&lt;COUNTIF(PRN!$C$2:$C$1048576,H$2),(G35+1),"")</f>
        <v/>
      </c>
      <c r="H36" s="66" t="str">
        <f>IFERROR(INDEX(PRN!$B$2:$F$1048576,(MATCH('PRN Analysis-01'!$H$2,PRN!$C$2:$C$1048576,0)+$G36-1),MATCH(H$4,PRN!$B$2:$F$2,0)),"")</f>
        <v/>
      </c>
      <c r="I36" s="66" t="str">
        <f>IFERROR(INDEX(PRN!$B$2:$F$1048576,(MATCH('PRN Analysis-01'!$H$2,PRN!$C$2:$C$1048576,0)+$G36-1),MATCH(I$4,PRN!$B$2:$F$2,0)),"")</f>
        <v/>
      </c>
      <c r="J36" s="67" t="str">
        <f>IFERROR(INDEX(PRN!$B$2:$F$1048576,(MATCH('PRN Analysis-01'!$H$2,PRN!$C$2:$C$1048576,0)+$G36-1),MATCH(J$4,PRN!$B$2:$F$2,0)),"")</f>
        <v/>
      </c>
      <c r="L36" s="65" t="str">
        <f>IF(L35&lt;COUNTIF(PRN!$C$2:$C$1048576,M$2),(L35+1),"")</f>
        <v/>
      </c>
      <c r="M36" s="66" t="str">
        <f>IFERROR(INDEX(PRN!$B$2:$F$1048576,(MATCH('PRN Analysis-01'!$M$2,PRN!$C$2:$C$1048576,0)+$L36-1),MATCH(M$4,PRN!$B$2:$F$2,0)),"")</f>
        <v/>
      </c>
      <c r="N36" s="66" t="str">
        <f>IFERROR(INDEX(PRN!$B$2:$F$1048576,(MATCH('PRN Analysis-01'!$M$2,PRN!$C$2:$C$1048576,0)+$L36-1),MATCH(N$4,PRN!$B$2:$F$2,0)),"")</f>
        <v/>
      </c>
      <c r="O36" s="67" t="str">
        <f>IFERROR(INDEX(PRN!$B$2:$F$1048576,(MATCH('PRN Analysis-01'!$M$2,PRN!$C$2:$C$1048576,0)+$L36-1),MATCH(O$4,PRN!$B$2:$F$2,0)),"")</f>
        <v/>
      </c>
      <c r="Q36" s="65" t="str">
        <f>IF(Q35&lt;COUNTIF(PRN!$C$2:$C$1048576,R$2),(Q35+1),"")</f>
        <v/>
      </c>
      <c r="R36" s="66" t="str">
        <f>IFERROR(INDEX(PRN!$B$2:$F$1048576,(MATCH('PRN Analysis-01'!$R$2,PRN!$C$2:$C$1048576,0)+$Q36-1),MATCH(R$4,PRN!$B$2:$F$2,0)),"")</f>
        <v/>
      </c>
      <c r="S36" s="66" t="str">
        <f>IFERROR(INDEX(PRN!$B$2:$F$1048576,(MATCH('PRN Analysis-01'!$R$2,PRN!$C$2:$C$1048576,0)+$Q36-1),MATCH(S$4,PRN!$B$2:$F$2,0)),"")</f>
        <v/>
      </c>
      <c r="T36" s="67" t="str">
        <f>IFERROR(INDEX(PRN!$B$2:$F$1048576,(MATCH('PRN Analysis-01'!$R$2,PRN!$C$2:$C$1048576,0)+$Q36-1),MATCH(T$4,PRN!$B$2:$F$2,0)),"")</f>
        <v/>
      </c>
      <c r="V36" s="65" t="str">
        <f>IF(V35&lt;COUNTIF(PRN!$C$2:$C$1048576,W$2),(V35+1),"")</f>
        <v/>
      </c>
      <c r="W36" s="66" t="str">
        <f>IFERROR(INDEX(PRN!$B$2:$F$1048576,(MATCH('PRN Analysis-01'!$W$2,PRN!$C$2:$C$1048576,0)+$V36-1),MATCH(W$4,PRN!$B$2:$F$2,0)),"")</f>
        <v/>
      </c>
      <c r="X36" s="66" t="str">
        <f>IFERROR(INDEX(PRN!$B$2:$F$1048576,(MATCH('PRN Analysis-01'!$W$2,PRN!$C$2:$C$1048576,0)+$V36-1),MATCH(X$4,PRN!$B$2:$F$2,0)),"")</f>
        <v/>
      </c>
      <c r="Y36" s="67" t="str">
        <f>IFERROR(INDEX(PRN!$B$2:$F$1048576,(MATCH('PRN Analysis-01'!$W$2,PRN!$C$2:$C$1048576,0)+$V36-1),MATCH(Y$4,PRN!$B$2:$F$2,0)),"")</f>
        <v/>
      </c>
    </row>
    <row r="37" spans="2:25" ht="15.75" x14ac:dyDescent="0.25">
      <c r="B37" s="65" t="str">
        <f>IF(B36&lt;COUNTIF(PRN!C$2:C$1048576,C$2),(B36+1),"")</f>
        <v/>
      </c>
      <c r="C37" s="66" t="str">
        <f>IFERROR(INDEX(PRN!$B$2:$F$1048576,(MATCH('PRN Analysis-01'!$C$2,PRN!$C$2:$C$1048576,0)+$B37-1),MATCH(C$4,PRN!$B$2:$F$2,0)),"")</f>
        <v/>
      </c>
      <c r="D37" s="66" t="str">
        <f>IFERROR(INDEX(PRN!$B$2:$F$1048576,(MATCH('PRN Analysis-01'!$C$2,PRN!$C$2:$C$1048576,0)+$B37-1),MATCH(D$4,PRN!$B$2:$F$2,0)),"")</f>
        <v/>
      </c>
      <c r="E37" s="67" t="str">
        <f>IFERROR(INDEX(PRN!$B$2:$F$1048576,(MATCH('PRN Analysis-01'!$C$2,PRN!$C$2:$C$1048576,0)+$B37-1),MATCH(E$4,PRN!$B$2:$F$2,0)),"")</f>
        <v/>
      </c>
      <c r="G37" s="65" t="str">
        <f>IF(G36&lt;COUNTIF(PRN!$C$2:$C$1048576,H$2),(G36+1),"")</f>
        <v/>
      </c>
      <c r="H37" s="66" t="str">
        <f>IFERROR(INDEX(PRN!$B$2:$F$1048576,(MATCH('PRN Analysis-01'!$H$2,PRN!$C$2:$C$1048576,0)+$G37-1),MATCH(H$4,PRN!$B$2:$F$2,0)),"")</f>
        <v/>
      </c>
      <c r="I37" s="66" t="str">
        <f>IFERROR(INDEX(PRN!$B$2:$F$1048576,(MATCH('PRN Analysis-01'!$H$2,PRN!$C$2:$C$1048576,0)+$G37-1),MATCH(I$4,PRN!$B$2:$F$2,0)),"")</f>
        <v/>
      </c>
      <c r="J37" s="67" t="str">
        <f>IFERROR(INDEX(PRN!$B$2:$F$1048576,(MATCH('PRN Analysis-01'!$H$2,PRN!$C$2:$C$1048576,0)+$G37-1),MATCH(J$4,PRN!$B$2:$F$2,0)),"")</f>
        <v/>
      </c>
      <c r="L37" s="65" t="str">
        <f>IF(L36&lt;COUNTIF(PRN!$C$2:$C$1048576,M$2),(L36+1),"")</f>
        <v/>
      </c>
      <c r="M37" s="66" t="str">
        <f>IFERROR(INDEX(PRN!$B$2:$F$1048576,(MATCH('PRN Analysis-01'!$M$2,PRN!$C$2:$C$1048576,0)+$L37-1),MATCH(M$4,PRN!$B$2:$F$2,0)),"")</f>
        <v/>
      </c>
      <c r="N37" s="66" t="str">
        <f>IFERROR(INDEX(PRN!$B$2:$F$1048576,(MATCH('PRN Analysis-01'!$M$2,PRN!$C$2:$C$1048576,0)+$L37-1),MATCH(N$4,PRN!$B$2:$F$2,0)),"")</f>
        <v/>
      </c>
      <c r="O37" s="67" t="str">
        <f>IFERROR(INDEX(PRN!$B$2:$F$1048576,(MATCH('PRN Analysis-01'!$M$2,PRN!$C$2:$C$1048576,0)+$L37-1),MATCH(O$4,PRN!$B$2:$F$2,0)),"")</f>
        <v/>
      </c>
      <c r="Q37" s="65" t="str">
        <f>IF(Q36&lt;COUNTIF(PRN!$C$2:$C$1048576,R$2),(Q36+1),"")</f>
        <v/>
      </c>
      <c r="R37" s="66" t="str">
        <f>IFERROR(INDEX(PRN!$B$2:$F$1048576,(MATCH('PRN Analysis-01'!$R$2,PRN!$C$2:$C$1048576,0)+$Q37-1),MATCH(R$4,PRN!$B$2:$F$2,0)),"")</f>
        <v/>
      </c>
      <c r="S37" s="66" t="str">
        <f>IFERROR(INDEX(PRN!$B$2:$F$1048576,(MATCH('PRN Analysis-01'!$R$2,PRN!$C$2:$C$1048576,0)+$Q37-1),MATCH(S$4,PRN!$B$2:$F$2,0)),"")</f>
        <v/>
      </c>
      <c r="T37" s="67" t="str">
        <f>IFERROR(INDEX(PRN!$B$2:$F$1048576,(MATCH('PRN Analysis-01'!$R$2,PRN!$C$2:$C$1048576,0)+$Q37-1),MATCH(T$4,PRN!$B$2:$F$2,0)),"")</f>
        <v/>
      </c>
      <c r="V37" s="65" t="str">
        <f>IF(V36&lt;COUNTIF(PRN!$C$2:$C$1048576,W$2),(V36+1),"")</f>
        <v/>
      </c>
      <c r="W37" s="66" t="str">
        <f>IFERROR(INDEX(PRN!$B$2:$F$1048576,(MATCH('PRN Analysis-01'!$W$2,PRN!$C$2:$C$1048576,0)+$V37-1),MATCH(W$4,PRN!$B$2:$F$2,0)),"")</f>
        <v/>
      </c>
      <c r="X37" s="66" t="str">
        <f>IFERROR(INDEX(PRN!$B$2:$F$1048576,(MATCH('PRN Analysis-01'!$W$2,PRN!$C$2:$C$1048576,0)+$V37-1),MATCH(X$4,PRN!$B$2:$F$2,0)),"")</f>
        <v/>
      </c>
      <c r="Y37" s="67" t="str">
        <f>IFERROR(INDEX(PRN!$B$2:$F$1048576,(MATCH('PRN Analysis-01'!$W$2,PRN!$C$2:$C$1048576,0)+$V37-1),MATCH(Y$4,PRN!$B$2:$F$2,0)),"")</f>
        <v/>
      </c>
    </row>
    <row r="38" spans="2:25" ht="15.75" x14ac:dyDescent="0.25">
      <c r="B38" s="65" t="str">
        <f>IF(B37&lt;COUNTIF(PRN!C$2:C$1048576,C$2),(B37+1),"")</f>
        <v/>
      </c>
      <c r="C38" s="66" t="str">
        <f>IFERROR(INDEX(PRN!$B$2:$F$1048576,(MATCH('PRN Analysis-01'!$C$2,PRN!$C$2:$C$1048576,0)+$B38-1),MATCH(C$4,PRN!$B$2:$F$2,0)),"")</f>
        <v/>
      </c>
      <c r="D38" s="66" t="str">
        <f>IFERROR(INDEX(PRN!$B$2:$F$1048576,(MATCH('PRN Analysis-01'!$C$2,PRN!$C$2:$C$1048576,0)+$B38-1),MATCH(D$4,PRN!$B$2:$F$2,0)),"")</f>
        <v/>
      </c>
      <c r="E38" s="67" t="str">
        <f>IFERROR(INDEX(PRN!$B$2:$F$1048576,(MATCH('PRN Analysis-01'!$C$2,PRN!$C$2:$C$1048576,0)+$B38-1),MATCH(E$4,PRN!$B$2:$F$2,0)),"")</f>
        <v/>
      </c>
      <c r="G38" s="65" t="str">
        <f>IF(G37&lt;COUNTIF(PRN!$C$2:$C$1048576,H$2),(G37+1),"")</f>
        <v/>
      </c>
      <c r="H38" s="66" t="str">
        <f>IFERROR(INDEX(PRN!$B$2:$F$1048576,(MATCH('PRN Analysis-01'!$H$2,PRN!$C$2:$C$1048576,0)+$G38-1),MATCH(H$4,PRN!$B$2:$F$2,0)),"")</f>
        <v/>
      </c>
      <c r="I38" s="66" t="str">
        <f>IFERROR(INDEX(PRN!$B$2:$F$1048576,(MATCH('PRN Analysis-01'!$H$2,PRN!$C$2:$C$1048576,0)+$G38-1),MATCH(I$4,PRN!$B$2:$F$2,0)),"")</f>
        <v/>
      </c>
      <c r="J38" s="67" t="str">
        <f>IFERROR(INDEX(PRN!$B$2:$F$1048576,(MATCH('PRN Analysis-01'!$H$2,PRN!$C$2:$C$1048576,0)+$G38-1),MATCH(J$4,PRN!$B$2:$F$2,0)),"")</f>
        <v/>
      </c>
      <c r="L38" s="65" t="str">
        <f>IF(L37&lt;COUNTIF(PRN!$C$2:$C$1048576,M$2),(L37+1),"")</f>
        <v/>
      </c>
      <c r="M38" s="66" t="str">
        <f>IFERROR(INDEX(PRN!$B$2:$F$1048576,(MATCH('PRN Analysis-01'!$M$2,PRN!$C$2:$C$1048576,0)+$L38-1),MATCH(M$4,PRN!$B$2:$F$2,0)),"")</f>
        <v/>
      </c>
      <c r="N38" s="66" t="str">
        <f>IFERROR(INDEX(PRN!$B$2:$F$1048576,(MATCH('PRN Analysis-01'!$M$2,PRN!$C$2:$C$1048576,0)+$L38-1),MATCH(N$4,PRN!$B$2:$F$2,0)),"")</f>
        <v/>
      </c>
      <c r="O38" s="67" t="str">
        <f>IFERROR(INDEX(PRN!$B$2:$F$1048576,(MATCH('PRN Analysis-01'!$M$2,PRN!$C$2:$C$1048576,0)+$L38-1),MATCH(O$4,PRN!$B$2:$F$2,0)),"")</f>
        <v/>
      </c>
      <c r="Q38" s="65" t="str">
        <f>IF(Q37&lt;COUNTIF(PRN!$C$2:$C$1048576,R$2),(Q37+1),"")</f>
        <v/>
      </c>
      <c r="R38" s="66" t="str">
        <f>IFERROR(INDEX(PRN!$B$2:$F$1048576,(MATCH('PRN Analysis-01'!$R$2,PRN!$C$2:$C$1048576,0)+$Q38-1),MATCH(R$4,PRN!$B$2:$F$2,0)),"")</f>
        <v/>
      </c>
      <c r="S38" s="66" t="str">
        <f>IFERROR(INDEX(PRN!$B$2:$F$1048576,(MATCH('PRN Analysis-01'!$R$2,PRN!$C$2:$C$1048576,0)+$Q38-1),MATCH(S$4,PRN!$B$2:$F$2,0)),"")</f>
        <v/>
      </c>
      <c r="T38" s="67" t="str">
        <f>IFERROR(INDEX(PRN!$B$2:$F$1048576,(MATCH('PRN Analysis-01'!$R$2,PRN!$C$2:$C$1048576,0)+$Q38-1),MATCH(T$4,PRN!$B$2:$F$2,0)),"")</f>
        <v/>
      </c>
      <c r="V38" s="65" t="str">
        <f>IF(V37&lt;COUNTIF(PRN!$C$2:$C$1048576,W$2),(V37+1),"")</f>
        <v/>
      </c>
      <c r="W38" s="66" t="str">
        <f>IFERROR(INDEX(PRN!$B$2:$F$1048576,(MATCH('PRN Analysis-01'!$W$2,PRN!$C$2:$C$1048576,0)+$V38-1),MATCH(W$4,PRN!$B$2:$F$2,0)),"")</f>
        <v/>
      </c>
      <c r="X38" s="66" t="str">
        <f>IFERROR(INDEX(PRN!$B$2:$F$1048576,(MATCH('PRN Analysis-01'!$W$2,PRN!$C$2:$C$1048576,0)+$V38-1),MATCH(X$4,PRN!$B$2:$F$2,0)),"")</f>
        <v/>
      </c>
      <c r="Y38" s="67" t="str">
        <f>IFERROR(INDEX(PRN!$B$2:$F$1048576,(MATCH('PRN Analysis-01'!$W$2,PRN!$C$2:$C$1048576,0)+$V38-1),MATCH(Y$4,PRN!$B$2:$F$2,0)),"")</f>
        <v/>
      </c>
    </row>
    <row r="39" spans="2:25" ht="15.75" x14ac:dyDescent="0.25">
      <c r="B39" s="65" t="str">
        <f>IF(B38&lt;COUNTIF(PRN!C$2:C$1048576,C$2),(B38+1),"")</f>
        <v/>
      </c>
      <c r="C39" s="66" t="str">
        <f>IFERROR(INDEX(PRN!$B$2:$F$1048576,(MATCH('PRN Analysis-01'!$C$2,PRN!$C$2:$C$1048576,0)+$B39-1),MATCH(C$4,PRN!$B$2:$F$2,0)),"")</f>
        <v/>
      </c>
      <c r="D39" s="66" t="str">
        <f>IFERROR(INDEX(PRN!$B$2:$F$1048576,(MATCH('PRN Analysis-01'!$C$2,PRN!$C$2:$C$1048576,0)+$B39-1),MATCH(D$4,PRN!$B$2:$F$2,0)),"")</f>
        <v/>
      </c>
      <c r="E39" s="67" t="str">
        <f>IFERROR(INDEX(PRN!$B$2:$F$1048576,(MATCH('PRN Analysis-01'!$C$2,PRN!$C$2:$C$1048576,0)+$B39-1),MATCH(E$4,PRN!$B$2:$F$2,0)),"")</f>
        <v/>
      </c>
      <c r="G39" s="65" t="str">
        <f>IF(G38&lt;COUNTIF(PRN!$C$2:$C$1048576,H$2),(G38+1),"")</f>
        <v/>
      </c>
      <c r="H39" s="66" t="str">
        <f>IFERROR(INDEX(PRN!$B$2:$F$1048576,(MATCH('PRN Analysis-01'!$H$2,PRN!$C$2:$C$1048576,0)+$G39-1),MATCH(H$4,PRN!$B$2:$F$2,0)),"")</f>
        <v/>
      </c>
      <c r="I39" s="66" t="str">
        <f>IFERROR(INDEX(PRN!$B$2:$F$1048576,(MATCH('PRN Analysis-01'!$H$2,PRN!$C$2:$C$1048576,0)+$G39-1),MATCH(I$4,PRN!$B$2:$F$2,0)),"")</f>
        <v/>
      </c>
      <c r="J39" s="67" t="str">
        <f>IFERROR(INDEX(PRN!$B$2:$F$1048576,(MATCH('PRN Analysis-01'!$H$2,PRN!$C$2:$C$1048576,0)+$G39-1),MATCH(J$4,PRN!$B$2:$F$2,0)),"")</f>
        <v/>
      </c>
      <c r="L39" s="65" t="str">
        <f>IF(L38&lt;COUNTIF(PRN!$C$2:$C$1048576,M$2),(L38+1),"")</f>
        <v/>
      </c>
      <c r="M39" s="66" t="str">
        <f>IFERROR(INDEX(PRN!$B$2:$F$1048576,(MATCH('PRN Analysis-01'!$M$2,PRN!$C$2:$C$1048576,0)+$L39-1),MATCH(M$4,PRN!$B$2:$F$2,0)),"")</f>
        <v/>
      </c>
      <c r="N39" s="66" t="str">
        <f>IFERROR(INDEX(PRN!$B$2:$F$1048576,(MATCH('PRN Analysis-01'!$M$2,PRN!$C$2:$C$1048576,0)+$L39-1),MATCH(N$4,PRN!$B$2:$F$2,0)),"")</f>
        <v/>
      </c>
      <c r="O39" s="67" t="str">
        <f>IFERROR(INDEX(PRN!$B$2:$F$1048576,(MATCH('PRN Analysis-01'!$M$2,PRN!$C$2:$C$1048576,0)+$L39-1),MATCH(O$4,PRN!$B$2:$F$2,0)),"")</f>
        <v/>
      </c>
      <c r="Q39" s="65" t="str">
        <f>IF(Q38&lt;COUNTIF(PRN!$C$2:$C$1048576,R$2),(Q38+1),"")</f>
        <v/>
      </c>
      <c r="R39" s="66" t="str">
        <f>IFERROR(INDEX(PRN!$B$2:$F$1048576,(MATCH('PRN Analysis-01'!$R$2,PRN!$C$2:$C$1048576,0)+$Q39-1),MATCH(R$4,PRN!$B$2:$F$2,0)),"")</f>
        <v/>
      </c>
      <c r="S39" s="66" t="str">
        <f>IFERROR(INDEX(PRN!$B$2:$F$1048576,(MATCH('PRN Analysis-01'!$R$2,PRN!$C$2:$C$1048576,0)+$Q39-1),MATCH(S$4,PRN!$B$2:$F$2,0)),"")</f>
        <v/>
      </c>
      <c r="T39" s="67" t="str">
        <f>IFERROR(INDEX(PRN!$B$2:$F$1048576,(MATCH('PRN Analysis-01'!$R$2,PRN!$C$2:$C$1048576,0)+$Q39-1),MATCH(T$4,PRN!$B$2:$F$2,0)),"")</f>
        <v/>
      </c>
      <c r="V39" s="65" t="str">
        <f>IF(V38&lt;COUNTIF(PRN!$C$2:$C$1048576,W$2),(V38+1),"")</f>
        <v/>
      </c>
      <c r="W39" s="66" t="str">
        <f>IFERROR(INDEX(PRN!$B$2:$F$1048576,(MATCH('PRN Analysis-01'!$W$2,PRN!$C$2:$C$1048576,0)+$V39-1),MATCH(W$4,PRN!$B$2:$F$2,0)),"")</f>
        <v/>
      </c>
      <c r="X39" s="66" t="str">
        <f>IFERROR(INDEX(PRN!$B$2:$F$1048576,(MATCH('PRN Analysis-01'!$W$2,PRN!$C$2:$C$1048576,0)+$V39-1),MATCH(X$4,PRN!$B$2:$F$2,0)),"")</f>
        <v/>
      </c>
      <c r="Y39" s="67" t="str">
        <f>IFERROR(INDEX(PRN!$B$2:$F$1048576,(MATCH('PRN Analysis-01'!$W$2,PRN!$C$2:$C$1048576,0)+$V39-1),MATCH(Y$4,PRN!$B$2:$F$2,0)),"")</f>
        <v/>
      </c>
    </row>
    <row r="40" spans="2:25" ht="15.75" x14ac:dyDescent="0.25">
      <c r="B40" s="65" t="str">
        <f>IF(B39&lt;COUNTIF(PRN!C$2:C$1048576,C$2),(B39+1),"")</f>
        <v/>
      </c>
      <c r="C40" s="66" t="str">
        <f>IFERROR(INDEX(PRN!$B$2:$F$1048576,(MATCH('PRN Analysis-01'!$C$2,PRN!$C$2:$C$1048576,0)+$B40-1),MATCH(C$4,PRN!$B$2:$F$2,0)),"")</f>
        <v/>
      </c>
      <c r="D40" s="66" t="str">
        <f>IFERROR(INDEX(PRN!$B$2:$F$1048576,(MATCH('PRN Analysis-01'!$C$2,PRN!$C$2:$C$1048576,0)+$B40-1),MATCH(D$4,PRN!$B$2:$F$2,0)),"")</f>
        <v/>
      </c>
      <c r="E40" s="67" t="str">
        <f>IFERROR(INDEX(PRN!$B$2:$F$1048576,(MATCH('PRN Analysis-01'!$C$2,PRN!$C$2:$C$1048576,0)+$B40-1),MATCH(E$4,PRN!$B$2:$F$2,0)),"")</f>
        <v/>
      </c>
      <c r="G40" s="65" t="str">
        <f>IF(G39&lt;COUNTIF(PRN!$C$2:$C$1048576,H$2),(G39+1),"")</f>
        <v/>
      </c>
      <c r="H40" s="66" t="str">
        <f>IFERROR(INDEX(PRN!$B$2:$F$1048576,(MATCH('PRN Analysis-01'!$H$2,PRN!$C$2:$C$1048576,0)+$G40-1),MATCH(H$4,PRN!$B$2:$F$2,0)),"")</f>
        <v/>
      </c>
      <c r="I40" s="66" t="str">
        <f>IFERROR(INDEX(PRN!$B$2:$F$1048576,(MATCH('PRN Analysis-01'!$H$2,PRN!$C$2:$C$1048576,0)+$G40-1),MATCH(I$4,PRN!$B$2:$F$2,0)),"")</f>
        <v/>
      </c>
      <c r="J40" s="67" t="str">
        <f>IFERROR(INDEX(PRN!$B$2:$F$1048576,(MATCH('PRN Analysis-01'!$H$2,PRN!$C$2:$C$1048576,0)+$G40-1),MATCH(J$4,PRN!$B$2:$F$2,0)),"")</f>
        <v/>
      </c>
      <c r="L40" s="65" t="str">
        <f>IF(L39&lt;COUNTIF(PRN!$C$2:$C$1048576,M$2),(L39+1),"")</f>
        <v/>
      </c>
      <c r="M40" s="66" t="str">
        <f>IFERROR(INDEX(PRN!$B$2:$F$1048576,(MATCH('PRN Analysis-01'!$M$2,PRN!$C$2:$C$1048576,0)+$L40-1),MATCH(M$4,PRN!$B$2:$F$2,0)),"")</f>
        <v/>
      </c>
      <c r="N40" s="66" t="str">
        <f>IFERROR(INDEX(PRN!$B$2:$F$1048576,(MATCH('PRN Analysis-01'!$M$2,PRN!$C$2:$C$1048576,0)+$L40-1),MATCH(N$4,PRN!$B$2:$F$2,0)),"")</f>
        <v/>
      </c>
      <c r="O40" s="67" t="str">
        <f>IFERROR(INDEX(PRN!$B$2:$F$1048576,(MATCH('PRN Analysis-01'!$M$2,PRN!$C$2:$C$1048576,0)+$L40-1),MATCH(O$4,PRN!$B$2:$F$2,0)),"")</f>
        <v/>
      </c>
      <c r="Q40" s="65" t="str">
        <f>IF(Q39&lt;COUNTIF(PRN!$C$2:$C$1048576,R$2),(Q39+1),"")</f>
        <v/>
      </c>
      <c r="R40" s="66" t="str">
        <f>IFERROR(INDEX(PRN!$B$2:$F$1048576,(MATCH('PRN Analysis-01'!$R$2,PRN!$C$2:$C$1048576,0)+$Q40-1),MATCH(R$4,PRN!$B$2:$F$2,0)),"")</f>
        <v/>
      </c>
      <c r="S40" s="66" t="str">
        <f>IFERROR(INDEX(PRN!$B$2:$F$1048576,(MATCH('PRN Analysis-01'!$R$2,PRN!$C$2:$C$1048576,0)+$Q40-1),MATCH(S$4,PRN!$B$2:$F$2,0)),"")</f>
        <v/>
      </c>
      <c r="T40" s="67" t="str">
        <f>IFERROR(INDEX(PRN!$B$2:$F$1048576,(MATCH('PRN Analysis-01'!$R$2,PRN!$C$2:$C$1048576,0)+$Q40-1),MATCH(T$4,PRN!$B$2:$F$2,0)),"")</f>
        <v/>
      </c>
      <c r="V40" s="65" t="str">
        <f>IF(V39&lt;COUNTIF(PRN!$C$2:$C$1048576,W$2),(V39+1),"")</f>
        <v/>
      </c>
      <c r="W40" s="66" t="str">
        <f>IFERROR(INDEX(PRN!$B$2:$F$1048576,(MATCH('PRN Analysis-01'!$W$2,PRN!$C$2:$C$1048576,0)+$V40-1),MATCH(W$4,PRN!$B$2:$F$2,0)),"")</f>
        <v/>
      </c>
      <c r="X40" s="66" t="str">
        <f>IFERROR(INDEX(PRN!$B$2:$F$1048576,(MATCH('PRN Analysis-01'!$W$2,PRN!$C$2:$C$1048576,0)+$V40-1),MATCH(X$4,PRN!$B$2:$F$2,0)),"")</f>
        <v/>
      </c>
      <c r="Y40" s="67" t="str">
        <f>IFERROR(INDEX(PRN!$B$2:$F$1048576,(MATCH('PRN Analysis-01'!$W$2,PRN!$C$2:$C$1048576,0)+$V40-1),MATCH(Y$4,PRN!$B$2:$F$2,0)),"")</f>
        <v/>
      </c>
    </row>
    <row r="41" spans="2:25" ht="15.75" x14ac:dyDescent="0.25">
      <c r="B41" s="65" t="str">
        <f>IF(B40&lt;COUNTIF(PRN!C$2:C$1048576,C$2),(B40+1),"")</f>
        <v/>
      </c>
      <c r="C41" s="66" t="str">
        <f>IFERROR(INDEX(PRN!$B$2:$F$1048576,(MATCH('PRN Analysis-01'!$C$2,PRN!$C$2:$C$1048576,0)+$B41-1),MATCH(C$4,PRN!$B$2:$F$2,0)),"")</f>
        <v/>
      </c>
      <c r="D41" s="66" t="str">
        <f>IFERROR(INDEX(PRN!$B$2:$F$1048576,(MATCH('PRN Analysis-01'!$C$2,PRN!$C$2:$C$1048576,0)+$B41-1),MATCH(D$4,PRN!$B$2:$F$2,0)),"")</f>
        <v/>
      </c>
      <c r="E41" s="67" t="str">
        <f>IFERROR(INDEX(PRN!$B$2:$F$1048576,(MATCH('PRN Analysis-01'!$C$2,PRN!$C$2:$C$1048576,0)+$B41-1),MATCH(E$4,PRN!$B$2:$F$2,0)),"")</f>
        <v/>
      </c>
      <c r="G41" s="65" t="str">
        <f>IF(G40&lt;COUNTIF(PRN!$C$2:$C$1048576,H$2),(G40+1),"")</f>
        <v/>
      </c>
      <c r="H41" s="66" t="str">
        <f>IFERROR(INDEX(PRN!$B$2:$F$1048576,(MATCH('PRN Analysis-01'!$H$2,PRN!$C$2:$C$1048576,0)+$G41-1),MATCH(H$4,PRN!$B$2:$F$2,0)),"")</f>
        <v/>
      </c>
      <c r="I41" s="66" t="str">
        <f>IFERROR(INDEX(PRN!$B$2:$F$1048576,(MATCH('PRN Analysis-01'!$H$2,PRN!$C$2:$C$1048576,0)+$G41-1),MATCH(I$4,PRN!$B$2:$F$2,0)),"")</f>
        <v/>
      </c>
      <c r="J41" s="67" t="str">
        <f>IFERROR(INDEX(PRN!$B$2:$F$1048576,(MATCH('PRN Analysis-01'!$H$2,PRN!$C$2:$C$1048576,0)+$G41-1),MATCH(J$4,PRN!$B$2:$F$2,0)),"")</f>
        <v/>
      </c>
      <c r="L41" s="65" t="str">
        <f>IF(L40&lt;COUNTIF(PRN!$C$2:$C$1048576,M$2),(L40+1),"")</f>
        <v/>
      </c>
      <c r="M41" s="66" t="str">
        <f>IFERROR(INDEX(PRN!$B$2:$F$1048576,(MATCH('PRN Analysis-01'!$M$2,PRN!$C$2:$C$1048576,0)+$L41-1),MATCH(M$4,PRN!$B$2:$F$2,0)),"")</f>
        <v/>
      </c>
      <c r="N41" s="66" t="str">
        <f>IFERROR(INDEX(PRN!$B$2:$F$1048576,(MATCH('PRN Analysis-01'!$M$2,PRN!$C$2:$C$1048576,0)+$L41-1),MATCH(N$4,PRN!$B$2:$F$2,0)),"")</f>
        <v/>
      </c>
      <c r="O41" s="67" t="str">
        <f>IFERROR(INDEX(PRN!$B$2:$F$1048576,(MATCH('PRN Analysis-01'!$M$2,PRN!$C$2:$C$1048576,0)+$L41-1),MATCH(O$4,PRN!$B$2:$F$2,0)),"")</f>
        <v/>
      </c>
      <c r="Q41" s="65" t="str">
        <f>IF(Q40&lt;COUNTIF(PRN!$C$2:$C$1048576,R$2),(Q40+1),"")</f>
        <v/>
      </c>
      <c r="R41" s="66" t="str">
        <f>IFERROR(INDEX(PRN!$B$2:$F$1048576,(MATCH('PRN Analysis-01'!$R$2,PRN!$C$2:$C$1048576,0)+$Q41-1),MATCH(R$4,PRN!$B$2:$F$2,0)),"")</f>
        <v/>
      </c>
      <c r="S41" s="66" t="str">
        <f>IFERROR(INDEX(PRN!$B$2:$F$1048576,(MATCH('PRN Analysis-01'!$R$2,PRN!$C$2:$C$1048576,0)+$Q41-1),MATCH(S$4,PRN!$B$2:$F$2,0)),"")</f>
        <v/>
      </c>
      <c r="T41" s="67" t="str">
        <f>IFERROR(INDEX(PRN!$B$2:$F$1048576,(MATCH('PRN Analysis-01'!$R$2,PRN!$C$2:$C$1048576,0)+$Q41-1),MATCH(T$4,PRN!$B$2:$F$2,0)),"")</f>
        <v/>
      </c>
      <c r="V41" s="65" t="str">
        <f>IF(V40&lt;COUNTIF(PRN!$C$2:$C$1048576,W$2),(V40+1),"")</f>
        <v/>
      </c>
      <c r="W41" s="66" t="str">
        <f>IFERROR(INDEX(PRN!$B$2:$F$1048576,(MATCH('PRN Analysis-01'!$W$2,PRN!$C$2:$C$1048576,0)+$V41-1),MATCH(W$4,PRN!$B$2:$F$2,0)),"")</f>
        <v/>
      </c>
      <c r="X41" s="66" t="str">
        <f>IFERROR(INDEX(PRN!$B$2:$F$1048576,(MATCH('PRN Analysis-01'!$W$2,PRN!$C$2:$C$1048576,0)+$V41-1),MATCH(X$4,PRN!$B$2:$F$2,0)),"")</f>
        <v/>
      </c>
      <c r="Y41" s="67" t="str">
        <f>IFERROR(INDEX(PRN!$B$2:$F$1048576,(MATCH('PRN Analysis-01'!$W$2,PRN!$C$2:$C$1048576,0)+$V41-1),MATCH(Y$4,PRN!$B$2:$F$2,0)),"")</f>
        <v/>
      </c>
    </row>
    <row r="42" spans="2:25" ht="15.75" x14ac:dyDescent="0.25">
      <c r="B42" s="65" t="str">
        <f>IF(B41&lt;COUNTIF(PRN!C$2:C$1048576,C$2),(B41+1),"")</f>
        <v/>
      </c>
      <c r="C42" s="66" t="str">
        <f>IFERROR(INDEX(PRN!$B$2:$F$1048576,(MATCH('PRN Analysis-01'!$C$2,PRN!$C$2:$C$1048576,0)+$B42-1),MATCH(C$4,PRN!$B$2:$F$2,0)),"")</f>
        <v/>
      </c>
      <c r="D42" s="66" t="str">
        <f>IFERROR(INDEX(PRN!$B$2:$F$1048576,(MATCH('PRN Analysis-01'!$C$2,PRN!$C$2:$C$1048576,0)+$B42-1),MATCH(D$4,PRN!$B$2:$F$2,0)),"")</f>
        <v/>
      </c>
      <c r="E42" s="67" t="str">
        <f>IFERROR(INDEX(PRN!$B$2:$F$1048576,(MATCH('PRN Analysis-01'!$C$2,PRN!$C$2:$C$1048576,0)+$B42-1),MATCH(E$4,PRN!$B$2:$F$2,0)),"")</f>
        <v/>
      </c>
      <c r="G42" s="65" t="str">
        <f>IF(G41&lt;COUNTIF(PRN!$C$2:$C$1048576,H$2),(G41+1),"")</f>
        <v/>
      </c>
      <c r="H42" s="66" t="str">
        <f>IFERROR(INDEX(PRN!$B$2:$F$1048576,(MATCH('PRN Analysis-01'!$H$2,PRN!$C$2:$C$1048576,0)+$G42-1),MATCH(H$4,PRN!$B$2:$F$2,0)),"")</f>
        <v/>
      </c>
      <c r="I42" s="66" t="str">
        <f>IFERROR(INDEX(PRN!$B$2:$F$1048576,(MATCH('PRN Analysis-01'!$H$2,PRN!$C$2:$C$1048576,0)+$G42-1),MATCH(I$4,PRN!$B$2:$F$2,0)),"")</f>
        <v/>
      </c>
      <c r="J42" s="67" t="str">
        <f>IFERROR(INDEX(PRN!$B$2:$F$1048576,(MATCH('PRN Analysis-01'!$H$2,PRN!$C$2:$C$1048576,0)+$G42-1),MATCH(J$4,PRN!$B$2:$F$2,0)),"")</f>
        <v/>
      </c>
      <c r="L42" s="65" t="str">
        <f>IF(L41&lt;COUNTIF(PRN!$C$2:$C$1048576,M$2),(L41+1),"")</f>
        <v/>
      </c>
      <c r="M42" s="66" t="str">
        <f>IFERROR(INDEX(PRN!$B$2:$F$1048576,(MATCH('PRN Analysis-01'!$M$2,PRN!$C$2:$C$1048576,0)+$L42-1),MATCH(M$4,PRN!$B$2:$F$2,0)),"")</f>
        <v/>
      </c>
      <c r="N42" s="66" t="str">
        <f>IFERROR(INDEX(PRN!$B$2:$F$1048576,(MATCH('PRN Analysis-01'!$M$2,PRN!$C$2:$C$1048576,0)+$L42-1),MATCH(N$4,PRN!$B$2:$F$2,0)),"")</f>
        <v/>
      </c>
      <c r="O42" s="67" t="str">
        <f>IFERROR(INDEX(PRN!$B$2:$F$1048576,(MATCH('PRN Analysis-01'!$M$2,PRN!$C$2:$C$1048576,0)+$L42-1),MATCH(O$4,PRN!$B$2:$F$2,0)),"")</f>
        <v/>
      </c>
      <c r="Q42" s="65" t="str">
        <f>IF(Q41&lt;COUNTIF(PRN!$C$2:$C$1048576,R$2),(Q41+1),"")</f>
        <v/>
      </c>
      <c r="R42" s="66" t="str">
        <f>IFERROR(INDEX(PRN!$B$2:$F$1048576,(MATCH('PRN Analysis-01'!$R$2,PRN!$C$2:$C$1048576,0)+$Q42-1),MATCH(R$4,PRN!$B$2:$F$2,0)),"")</f>
        <v/>
      </c>
      <c r="S42" s="66" t="str">
        <f>IFERROR(INDEX(PRN!$B$2:$F$1048576,(MATCH('PRN Analysis-01'!$R$2,PRN!$C$2:$C$1048576,0)+$Q42-1),MATCH(S$4,PRN!$B$2:$F$2,0)),"")</f>
        <v/>
      </c>
      <c r="T42" s="67" t="str">
        <f>IFERROR(INDEX(PRN!$B$2:$F$1048576,(MATCH('PRN Analysis-01'!$R$2,PRN!$C$2:$C$1048576,0)+$Q42-1),MATCH(T$4,PRN!$B$2:$F$2,0)),"")</f>
        <v/>
      </c>
      <c r="V42" s="65" t="str">
        <f>IF(V41&lt;COUNTIF(PRN!$C$2:$C$1048576,W$2),(V41+1),"")</f>
        <v/>
      </c>
      <c r="W42" s="66" t="str">
        <f>IFERROR(INDEX(PRN!$B$2:$F$1048576,(MATCH('PRN Analysis-01'!$W$2,PRN!$C$2:$C$1048576,0)+$V42-1),MATCH(W$4,PRN!$B$2:$F$2,0)),"")</f>
        <v/>
      </c>
      <c r="X42" s="66" t="str">
        <f>IFERROR(INDEX(PRN!$B$2:$F$1048576,(MATCH('PRN Analysis-01'!$W$2,PRN!$C$2:$C$1048576,0)+$V42-1),MATCH(X$4,PRN!$B$2:$F$2,0)),"")</f>
        <v/>
      </c>
      <c r="Y42" s="67" t="str">
        <f>IFERROR(INDEX(PRN!$B$2:$F$1048576,(MATCH('PRN Analysis-01'!$W$2,PRN!$C$2:$C$1048576,0)+$V42-1),MATCH(Y$4,PRN!$B$2:$F$2,0)),"")</f>
        <v/>
      </c>
    </row>
    <row r="43" spans="2:25" ht="15.75" x14ac:dyDescent="0.25">
      <c r="B43" s="65" t="str">
        <f>IF(B42&lt;COUNTIF(PRN!C$2:C$1048576,C$2),(B42+1),"")</f>
        <v/>
      </c>
      <c r="C43" s="66" t="str">
        <f>IFERROR(INDEX(PRN!$B$2:$F$1048576,(MATCH('PRN Analysis-01'!$C$2,PRN!$C$2:$C$1048576,0)+$B43-1),MATCH(C$4,PRN!$B$2:$F$2,0)),"")</f>
        <v/>
      </c>
      <c r="D43" s="66" t="str">
        <f>IFERROR(INDEX(PRN!$B$2:$F$1048576,(MATCH('PRN Analysis-01'!$C$2,PRN!$C$2:$C$1048576,0)+$B43-1),MATCH(D$4,PRN!$B$2:$F$2,0)),"")</f>
        <v/>
      </c>
      <c r="E43" s="67" t="str">
        <f>IFERROR(INDEX(PRN!$B$2:$F$1048576,(MATCH('PRN Analysis-01'!$C$2,PRN!$C$2:$C$1048576,0)+$B43-1),MATCH(E$4,PRN!$B$2:$F$2,0)),"")</f>
        <v/>
      </c>
      <c r="G43" s="65" t="str">
        <f>IF(G42&lt;COUNTIF(PRN!$C$2:$C$1048576,H$2),(G42+1),"")</f>
        <v/>
      </c>
      <c r="H43" s="66" t="str">
        <f>IFERROR(INDEX(PRN!$B$2:$F$1048576,(MATCH('PRN Analysis-01'!$H$2,PRN!$C$2:$C$1048576,0)+$G43-1),MATCH(H$4,PRN!$B$2:$F$2,0)),"")</f>
        <v/>
      </c>
      <c r="I43" s="66" t="str">
        <f>IFERROR(INDEX(PRN!$B$2:$F$1048576,(MATCH('PRN Analysis-01'!$H$2,PRN!$C$2:$C$1048576,0)+$G43-1),MATCH(I$4,PRN!$B$2:$F$2,0)),"")</f>
        <v/>
      </c>
      <c r="J43" s="67" t="str">
        <f>IFERROR(INDEX(PRN!$B$2:$F$1048576,(MATCH('PRN Analysis-01'!$H$2,PRN!$C$2:$C$1048576,0)+$G43-1),MATCH(J$4,PRN!$B$2:$F$2,0)),"")</f>
        <v/>
      </c>
      <c r="L43" s="65" t="str">
        <f>IF(L42&lt;COUNTIF(PRN!$C$2:$C$1048576,M$2),(L42+1),"")</f>
        <v/>
      </c>
      <c r="M43" s="66" t="str">
        <f>IFERROR(INDEX(PRN!$B$2:$F$1048576,(MATCH('PRN Analysis-01'!$M$2,PRN!$C$2:$C$1048576,0)+$L43-1),MATCH(M$4,PRN!$B$2:$F$2,0)),"")</f>
        <v/>
      </c>
      <c r="N43" s="66" t="str">
        <f>IFERROR(INDEX(PRN!$B$2:$F$1048576,(MATCH('PRN Analysis-01'!$M$2,PRN!$C$2:$C$1048576,0)+$L43-1),MATCH(N$4,PRN!$B$2:$F$2,0)),"")</f>
        <v/>
      </c>
      <c r="O43" s="67" t="str">
        <f>IFERROR(INDEX(PRN!$B$2:$F$1048576,(MATCH('PRN Analysis-01'!$M$2,PRN!$C$2:$C$1048576,0)+$L43-1),MATCH(O$4,PRN!$B$2:$F$2,0)),"")</f>
        <v/>
      </c>
      <c r="Q43" s="65" t="str">
        <f>IF(Q42&lt;COUNTIF(PRN!$C$2:$C$1048576,R$2),(Q42+1),"")</f>
        <v/>
      </c>
      <c r="R43" s="66" t="str">
        <f>IFERROR(INDEX(PRN!$B$2:$F$1048576,(MATCH('PRN Analysis-01'!$R$2,PRN!$C$2:$C$1048576,0)+$Q43-1),MATCH(R$4,PRN!$B$2:$F$2,0)),"")</f>
        <v/>
      </c>
      <c r="S43" s="66" t="str">
        <f>IFERROR(INDEX(PRN!$B$2:$F$1048576,(MATCH('PRN Analysis-01'!$R$2,PRN!$C$2:$C$1048576,0)+$Q43-1),MATCH(S$4,PRN!$B$2:$F$2,0)),"")</f>
        <v/>
      </c>
      <c r="T43" s="67" t="str">
        <f>IFERROR(INDEX(PRN!$B$2:$F$1048576,(MATCH('PRN Analysis-01'!$R$2,PRN!$C$2:$C$1048576,0)+$Q43-1),MATCH(T$4,PRN!$B$2:$F$2,0)),"")</f>
        <v/>
      </c>
      <c r="V43" s="65" t="str">
        <f>IF(V42&lt;COUNTIF(PRN!$C$2:$C$1048576,W$2),(V42+1),"")</f>
        <v/>
      </c>
      <c r="W43" s="66" t="str">
        <f>IFERROR(INDEX(PRN!$B$2:$F$1048576,(MATCH('PRN Analysis-01'!$W$2,PRN!$C$2:$C$1048576,0)+$V43-1),MATCH(W$4,PRN!$B$2:$F$2,0)),"")</f>
        <v/>
      </c>
      <c r="X43" s="66" t="str">
        <f>IFERROR(INDEX(PRN!$B$2:$F$1048576,(MATCH('PRN Analysis-01'!$W$2,PRN!$C$2:$C$1048576,0)+$V43-1),MATCH(X$4,PRN!$B$2:$F$2,0)),"")</f>
        <v/>
      </c>
      <c r="Y43" s="67" t="str">
        <f>IFERROR(INDEX(PRN!$B$2:$F$1048576,(MATCH('PRN Analysis-01'!$W$2,PRN!$C$2:$C$1048576,0)+$V43-1),MATCH(Y$4,PRN!$B$2:$F$2,0)),"")</f>
        <v/>
      </c>
    </row>
    <row r="44" spans="2:25" ht="15.75" x14ac:dyDescent="0.25">
      <c r="B44" s="65" t="str">
        <f>IF(B43&lt;COUNTIF(PRN!C$2:C$1048576,C$2),(B43+1),"")</f>
        <v/>
      </c>
      <c r="C44" s="66" t="str">
        <f>IFERROR(INDEX(PRN!$B$2:$F$1048576,(MATCH('PRN Analysis-01'!$C$2,PRN!$C$2:$C$1048576,0)+$B44-1),MATCH(C$4,PRN!$B$2:$F$2,0)),"")</f>
        <v/>
      </c>
      <c r="D44" s="66" t="str">
        <f>IFERROR(INDEX(PRN!$B$2:$F$1048576,(MATCH('PRN Analysis-01'!$C$2,PRN!$C$2:$C$1048576,0)+$B44-1),MATCH(D$4,PRN!$B$2:$F$2,0)),"")</f>
        <v/>
      </c>
      <c r="E44" s="67" t="str">
        <f>IFERROR(INDEX(PRN!$B$2:$F$1048576,(MATCH('PRN Analysis-01'!$C$2,PRN!$C$2:$C$1048576,0)+$B44-1),MATCH(E$4,PRN!$B$2:$F$2,0)),"")</f>
        <v/>
      </c>
      <c r="G44" s="65" t="str">
        <f>IF(G43&lt;COUNTIF(PRN!$C$2:$C$1048576,H$2),(G43+1),"")</f>
        <v/>
      </c>
      <c r="H44" s="66" t="str">
        <f>IFERROR(INDEX(PRN!$B$2:$F$1048576,(MATCH('PRN Analysis-01'!$H$2,PRN!$C$2:$C$1048576,0)+$G44-1),MATCH(H$4,PRN!$B$2:$F$2,0)),"")</f>
        <v/>
      </c>
      <c r="I44" s="66" t="str">
        <f>IFERROR(INDEX(PRN!$B$2:$F$1048576,(MATCH('PRN Analysis-01'!$H$2,PRN!$C$2:$C$1048576,0)+$G44-1),MATCH(I$4,PRN!$B$2:$F$2,0)),"")</f>
        <v/>
      </c>
      <c r="J44" s="67" t="str">
        <f>IFERROR(INDEX(PRN!$B$2:$F$1048576,(MATCH('PRN Analysis-01'!$H$2,PRN!$C$2:$C$1048576,0)+$G44-1),MATCH(J$4,PRN!$B$2:$F$2,0)),"")</f>
        <v/>
      </c>
      <c r="L44" s="65" t="str">
        <f>IF(L43&lt;COUNTIF(PRN!$C$2:$C$1048576,M$2),(L43+1),"")</f>
        <v/>
      </c>
      <c r="M44" s="66" t="str">
        <f>IFERROR(INDEX(PRN!$B$2:$F$1048576,(MATCH('PRN Analysis-01'!$M$2,PRN!$C$2:$C$1048576,0)+$L44-1),MATCH(M$4,PRN!$B$2:$F$2,0)),"")</f>
        <v/>
      </c>
      <c r="N44" s="66" t="str">
        <f>IFERROR(INDEX(PRN!$B$2:$F$1048576,(MATCH('PRN Analysis-01'!$M$2,PRN!$C$2:$C$1048576,0)+$L44-1),MATCH(N$4,PRN!$B$2:$F$2,0)),"")</f>
        <v/>
      </c>
      <c r="O44" s="67" t="str">
        <f>IFERROR(INDEX(PRN!$B$2:$F$1048576,(MATCH('PRN Analysis-01'!$M$2,PRN!$C$2:$C$1048576,0)+$L44-1),MATCH(O$4,PRN!$B$2:$F$2,0)),"")</f>
        <v/>
      </c>
      <c r="Q44" s="65" t="str">
        <f>IF(Q43&lt;COUNTIF(PRN!$C$2:$C$1048576,R$2),(Q43+1),"")</f>
        <v/>
      </c>
      <c r="R44" s="66" t="str">
        <f>IFERROR(INDEX(PRN!$B$2:$F$1048576,(MATCH('PRN Analysis-01'!$R$2,PRN!$C$2:$C$1048576,0)+$Q44-1),MATCH(R$4,PRN!$B$2:$F$2,0)),"")</f>
        <v/>
      </c>
      <c r="S44" s="66" t="str">
        <f>IFERROR(INDEX(PRN!$B$2:$F$1048576,(MATCH('PRN Analysis-01'!$R$2,PRN!$C$2:$C$1048576,0)+$Q44-1),MATCH(S$4,PRN!$B$2:$F$2,0)),"")</f>
        <v/>
      </c>
      <c r="T44" s="67" t="str">
        <f>IFERROR(INDEX(PRN!$B$2:$F$1048576,(MATCH('PRN Analysis-01'!$R$2,PRN!$C$2:$C$1048576,0)+$Q44-1),MATCH(T$4,PRN!$B$2:$F$2,0)),"")</f>
        <v/>
      </c>
      <c r="V44" s="65" t="str">
        <f>IF(V43&lt;COUNTIF(PRN!$C$2:$C$1048576,W$2),(V43+1),"")</f>
        <v/>
      </c>
      <c r="W44" s="66" t="str">
        <f>IFERROR(INDEX(PRN!$B$2:$F$1048576,(MATCH('PRN Analysis-01'!$W$2,PRN!$C$2:$C$1048576,0)+$V44-1),MATCH(W$4,PRN!$B$2:$F$2,0)),"")</f>
        <v/>
      </c>
      <c r="X44" s="66" t="str">
        <f>IFERROR(INDEX(PRN!$B$2:$F$1048576,(MATCH('PRN Analysis-01'!$W$2,PRN!$C$2:$C$1048576,0)+$V44-1),MATCH(X$4,PRN!$B$2:$F$2,0)),"")</f>
        <v/>
      </c>
      <c r="Y44" s="67" t="str">
        <f>IFERROR(INDEX(PRN!$B$2:$F$1048576,(MATCH('PRN Analysis-01'!$W$2,PRN!$C$2:$C$1048576,0)+$V44-1),MATCH(Y$4,PRN!$B$2:$F$2,0)),"")</f>
        <v/>
      </c>
    </row>
    <row r="45" spans="2:25" ht="15.75" x14ac:dyDescent="0.25">
      <c r="B45" s="65" t="str">
        <f>IF(B44&lt;COUNTIF(PRN!C$2:C$1048576,C$2),(B44+1),"")</f>
        <v/>
      </c>
      <c r="C45" s="66" t="str">
        <f>IFERROR(INDEX(PRN!$B$2:$F$1048576,(MATCH('PRN Analysis-01'!$C$2,PRN!$C$2:$C$1048576,0)+$B45-1),MATCH(C$4,PRN!$B$2:$F$2,0)),"")</f>
        <v/>
      </c>
      <c r="D45" s="66" t="str">
        <f>IFERROR(INDEX(PRN!$B$2:$F$1048576,(MATCH('PRN Analysis-01'!$C$2,PRN!$C$2:$C$1048576,0)+$B45-1),MATCH(D$4,PRN!$B$2:$F$2,0)),"")</f>
        <v/>
      </c>
      <c r="E45" s="67" t="str">
        <f>IFERROR(INDEX(PRN!$B$2:$F$1048576,(MATCH('PRN Analysis-01'!$C$2,PRN!$C$2:$C$1048576,0)+$B45-1),MATCH(E$4,PRN!$B$2:$F$2,0)),"")</f>
        <v/>
      </c>
      <c r="G45" s="65" t="str">
        <f>IF(G44&lt;COUNTIF(PRN!$C$2:$C$1048576,H$2),(G44+1),"")</f>
        <v/>
      </c>
      <c r="H45" s="66" t="str">
        <f>IFERROR(INDEX(PRN!$B$2:$F$1048576,(MATCH('PRN Analysis-01'!$H$2,PRN!$C$2:$C$1048576,0)+$G45-1),MATCH(H$4,PRN!$B$2:$F$2,0)),"")</f>
        <v/>
      </c>
      <c r="I45" s="66" t="str">
        <f>IFERROR(INDEX(PRN!$B$2:$F$1048576,(MATCH('PRN Analysis-01'!$H$2,PRN!$C$2:$C$1048576,0)+$G45-1),MATCH(I$4,PRN!$B$2:$F$2,0)),"")</f>
        <v/>
      </c>
      <c r="J45" s="67" t="str">
        <f>IFERROR(INDEX(PRN!$B$2:$F$1048576,(MATCH('PRN Analysis-01'!$H$2,PRN!$C$2:$C$1048576,0)+$G45-1),MATCH(J$4,PRN!$B$2:$F$2,0)),"")</f>
        <v/>
      </c>
      <c r="L45" s="65" t="str">
        <f>IF(L44&lt;COUNTIF(PRN!$C$2:$C$1048576,M$2),(L44+1),"")</f>
        <v/>
      </c>
      <c r="M45" s="66" t="str">
        <f>IFERROR(INDEX(PRN!$B$2:$F$1048576,(MATCH('PRN Analysis-01'!$M$2,PRN!$C$2:$C$1048576,0)+$L45-1),MATCH(M$4,PRN!$B$2:$F$2,0)),"")</f>
        <v/>
      </c>
      <c r="N45" s="66" t="str">
        <f>IFERROR(INDEX(PRN!$B$2:$F$1048576,(MATCH('PRN Analysis-01'!$M$2,PRN!$C$2:$C$1048576,0)+$L45-1),MATCH(N$4,PRN!$B$2:$F$2,0)),"")</f>
        <v/>
      </c>
      <c r="O45" s="67" t="str">
        <f>IFERROR(INDEX(PRN!$B$2:$F$1048576,(MATCH('PRN Analysis-01'!$M$2,PRN!$C$2:$C$1048576,0)+$L45-1),MATCH(O$4,PRN!$B$2:$F$2,0)),"")</f>
        <v/>
      </c>
      <c r="Q45" s="65" t="str">
        <f>IF(Q44&lt;COUNTIF(PRN!$C$2:$C$1048576,R$2),(Q44+1),"")</f>
        <v/>
      </c>
      <c r="R45" s="66" t="str">
        <f>IFERROR(INDEX(PRN!$B$2:$F$1048576,(MATCH('PRN Analysis-01'!$R$2,PRN!$C$2:$C$1048576,0)+$Q45-1),MATCH(R$4,PRN!$B$2:$F$2,0)),"")</f>
        <v/>
      </c>
      <c r="S45" s="66" t="str">
        <f>IFERROR(INDEX(PRN!$B$2:$F$1048576,(MATCH('PRN Analysis-01'!$R$2,PRN!$C$2:$C$1048576,0)+$Q45-1),MATCH(S$4,PRN!$B$2:$F$2,0)),"")</f>
        <v/>
      </c>
      <c r="T45" s="67" t="str">
        <f>IFERROR(INDEX(PRN!$B$2:$F$1048576,(MATCH('PRN Analysis-01'!$R$2,PRN!$C$2:$C$1048576,0)+$Q45-1),MATCH(T$4,PRN!$B$2:$F$2,0)),"")</f>
        <v/>
      </c>
      <c r="V45" s="65" t="str">
        <f>IF(V44&lt;COUNTIF(PRN!$C$2:$C$1048576,W$2),(V44+1),"")</f>
        <v/>
      </c>
      <c r="W45" s="66" t="str">
        <f>IFERROR(INDEX(PRN!$B$2:$F$1048576,(MATCH('PRN Analysis-01'!$W$2,PRN!$C$2:$C$1048576,0)+$V45-1),MATCH(W$4,PRN!$B$2:$F$2,0)),"")</f>
        <v/>
      </c>
      <c r="X45" s="66" t="str">
        <f>IFERROR(INDEX(PRN!$B$2:$F$1048576,(MATCH('PRN Analysis-01'!$W$2,PRN!$C$2:$C$1048576,0)+$V45-1),MATCH(X$4,PRN!$B$2:$F$2,0)),"")</f>
        <v/>
      </c>
      <c r="Y45" s="67" t="str">
        <f>IFERROR(INDEX(PRN!$B$2:$F$1048576,(MATCH('PRN Analysis-01'!$W$2,PRN!$C$2:$C$1048576,0)+$V45-1),MATCH(Y$4,PRN!$B$2:$F$2,0)),"")</f>
        <v/>
      </c>
    </row>
    <row r="46" spans="2:25" ht="15.75" x14ac:dyDescent="0.25">
      <c r="B46" s="65" t="str">
        <f>IF(B45&lt;COUNTIF(PRN!C$2:C$1048576,C$2),(B45+1),"")</f>
        <v/>
      </c>
      <c r="C46" s="66" t="str">
        <f>IFERROR(INDEX(PRN!$B$2:$F$1048576,(MATCH('PRN Analysis-01'!$C$2,PRN!$C$2:$C$1048576,0)+$B46-1),MATCH(C$4,PRN!$B$2:$F$2,0)),"")</f>
        <v/>
      </c>
      <c r="D46" s="66" t="str">
        <f>IFERROR(INDEX(PRN!$B$2:$F$1048576,(MATCH('PRN Analysis-01'!$C$2,PRN!$C$2:$C$1048576,0)+$B46-1),MATCH(D$4,PRN!$B$2:$F$2,0)),"")</f>
        <v/>
      </c>
      <c r="E46" s="67" t="str">
        <f>IFERROR(INDEX(PRN!$B$2:$F$1048576,(MATCH('PRN Analysis-01'!$C$2,PRN!$C$2:$C$1048576,0)+$B46-1),MATCH(E$4,PRN!$B$2:$F$2,0)),"")</f>
        <v/>
      </c>
      <c r="G46" s="65" t="str">
        <f>IF(G45&lt;COUNTIF(PRN!$C$2:$C$1048576,H$2),(G45+1),"")</f>
        <v/>
      </c>
      <c r="H46" s="66" t="str">
        <f>IFERROR(INDEX(PRN!$B$2:$F$1048576,(MATCH('PRN Analysis-01'!$H$2,PRN!$C$2:$C$1048576,0)+$G46-1),MATCH(H$4,PRN!$B$2:$F$2,0)),"")</f>
        <v/>
      </c>
      <c r="I46" s="66" t="str">
        <f>IFERROR(INDEX(PRN!$B$2:$F$1048576,(MATCH('PRN Analysis-01'!$H$2,PRN!$C$2:$C$1048576,0)+$G46-1),MATCH(I$4,PRN!$B$2:$F$2,0)),"")</f>
        <v/>
      </c>
      <c r="J46" s="67" t="str">
        <f>IFERROR(INDEX(PRN!$B$2:$F$1048576,(MATCH('PRN Analysis-01'!$H$2,PRN!$C$2:$C$1048576,0)+$G46-1),MATCH(J$4,PRN!$B$2:$F$2,0)),"")</f>
        <v/>
      </c>
      <c r="L46" s="65" t="str">
        <f>IF(L45&lt;COUNTIF(PRN!$C$2:$C$1048576,M$2),(L45+1),"")</f>
        <v/>
      </c>
      <c r="M46" s="66" t="str">
        <f>IFERROR(INDEX(PRN!$B$2:$F$1048576,(MATCH('PRN Analysis-01'!$M$2,PRN!$C$2:$C$1048576,0)+$L46-1),MATCH(M$4,PRN!$B$2:$F$2,0)),"")</f>
        <v/>
      </c>
      <c r="N46" s="66" t="str">
        <f>IFERROR(INDEX(PRN!$B$2:$F$1048576,(MATCH('PRN Analysis-01'!$M$2,PRN!$C$2:$C$1048576,0)+$L46-1),MATCH(N$4,PRN!$B$2:$F$2,0)),"")</f>
        <v/>
      </c>
      <c r="O46" s="67" t="str">
        <f>IFERROR(INDEX(PRN!$B$2:$F$1048576,(MATCH('PRN Analysis-01'!$M$2,PRN!$C$2:$C$1048576,0)+$L46-1),MATCH(O$4,PRN!$B$2:$F$2,0)),"")</f>
        <v/>
      </c>
      <c r="Q46" s="65" t="str">
        <f>IF(Q45&lt;COUNTIF(PRN!$C$2:$C$1048576,R$2),(Q45+1),"")</f>
        <v/>
      </c>
      <c r="R46" s="66" t="str">
        <f>IFERROR(INDEX(PRN!$B$2:$F$1048576,(MATCH('PRN Analysis-01'!$R$2,PRN!$C$2:$C$1048576,0)+$Q46-1),MATCH(R$4,PRN!$B$2:$F$2,0)),"")</f>
        <v/>
      </c>
      <c r="S46" s="66" t="str">
        <f>IFERROR(INDEX(PRN!$B$2:$F$1048576,(MATCH('PRN Analysis-01'!$R$2,PRN!$C$2:$C$1048576,0)+$Q46-1),MATCH(S$4,PRN!$B$2:$F$2,0)),"")</f>
        <v/>
      </c>
      <c r="T46" s="67" t="str">
        <f>IFERROR(INDEX(PRN!$B$2:$F$1048576,(MATCH('PRN Analysis-01'!$R$2,PRN!$C$2:$C$1048576,0)+$Q46-1),MATCH(T$4,PRN!$B$2:$F$2,0)),"")</f>
        <v/>
      </c>
      <c r="V46" s="65" t="str">
        <f>IF(V45&lt;COUNTIF(PRN!$C$2:$C$1048576,W$2),(V45+1),"")</f>
        <v/>
      </c>
      <c r="W46" s="66" t="str">
        <f>IFERROR(INDEX(PRN!$B$2:$F$1048576,(MATCH('PRN Analysis-01'!$W$2,PRN!$C$2:$C$1048576,0)+$V46-1),MATCH(W$4,PRN!$B$2:$F$2,0)),"")</f>
        <v/>
      </c>
      <c r="X46" s="66" t="str">
        <f>IFERROR(INDEX(PRN!$B$2:$F$1048576,(MATCH('PRN Analysis-01'!$W$2,PRN!$C$2:$C$1048576,0)+$V46-1),MATCH(X$4,PRN!$B$2:$F$2,0)),"")</f>
        <v/>
      </c>
      <c r="Y46" s="67" t="str">
        <f>IFERROR(INDEX(PRN!$B$2:$F$1048576,(MATCH('PRN Analysis-01'!$W$2,PRN!$C$2:$C$1048576,0)+$V46-1),MATCH(Y$4,PRN!$B$2:$F$2,0)),"")</f>
        <v/>
      </c>
    </row>
    <row r="47" spans="2:25" ht="15.75" x14ac:dyDescent="0.25">
      <c r="B47" s="65" t="str">
        <f>IF(B46&lt;COUNTIF(PRN!C$2:C$1048576,C$2),(B46+1),"")</f>
        <v/>
      </c>
      <c r="C47" s="66" t="str">
        <f>IFERROR(INDEX(PRN!$B$2:$F$1048576,(MATCH('PRN Analysis-01'!$C$2,PRN!$C$2:$C$1048576,0)+$B47-1),MATCH(C$4,PRN!$B$2:$F$2,0)),"")</f>
        <v/>
      </c>
      <c r="D47" s="66" t="str">
        <f>IFERROR(INDEX(PRN!$B$2:$F$1048576,(MATCH('PRN Analysis-01'!$C$2,PRN!$C$2:$C$1048576,0)+$B47-1),MATCH(D$4,PRN!$B$2:$F$2,0)),"")</f>
        <v/>
      </c>
      <c r="E47" s="67" t="str">
        <f>IFERROR(INDEX(PRN!$B$2:$F$1048576,(MATCH('PRN Analysis-01'!$C$2,PRN!$C$2:$C$1048576,0)+$B47-1),MATCH(E$4,PRN!$B$2:$F$2,0)),"")</f>
        <v/>
      </c>
      <c r="G47" s="65" t="str">
        <f>IF(G46&lt;COUNTIF(PRN!$C$2:$C$1048576,H$2),(G46+1),"")</f>
        <v/>
      </c>
      <c r="H47" s="66" t="str">
        <f>IFERROR(INDEX(PRN!$B$2:$F$1048576,(MATCH('PRN Analysis-01'!$H$2,PRN!$C$2:$C$1048576,0)+$G47-1),MATCH(H$4,PRN!$B$2:$F$2,0)),"")</f>
        <v/>
      </c>
      <c r="I47" s="66" t="str">
        <f>IFERROR(INDEX(PRN!$B$2:$F$1048576,(MATCH('PRN Analysis-01'!$H$2,PRN!$C$2:$C$1048576,0)+$G47-1),MATCH(I$4,PRN!$B$2:$F$2,0)),"")</f>
        <v/>
      </c>
      <c r="J47" s="67" t="str">
        <f>IFERROR(INDEX(PRN!$B$2:$F$1048576,(MATCH('PRN Analysis-01'!$H$2,PRN!$C$2:$C$1048576,0)+$G47-1),MATCH(J$4,PRN!$B$2:$F$2,0)),"")</f>
        <v/>
      </c>
      <c r="L47" s="65" t="str">
        <f>IF(L46&lt;COUNTIF(PRN!$C$2:$C$1048576,M$2),(L46+1),"")</f>
        <v/>
      </c>
      <c r="M47" s="66" t="str">
        <f>IFERROR(INDEX(PRN!$B$2:$F$1048576,(MATCH('PRN Analysis-01'!$M$2,PRN!$C$2:$C$1048576,0)+$L47-1),MATCH(M$4,PRN!$B$2:$F$2,0)),"")</f>
        <v/>
      </c>
      <c r="N47" s="66" t="str">
        <f>IFERROR(INDEX(PRN!$B$2:$F$1048576,(MATCH('PRN Analysis-01'!$M$2,PRN!$C$2:$C$1048576,0)+$L47-1),MATCH(N$4,PRN!$B$2:$F$2,0)),"")</f>
        <v/>
      </c>
      <c r="O47" s="67" t="str">
        <f>IFERROR(INDEX(PRN!$B$2:$F$1048576,(MATCH('PRN Analysis-01'!$M$2,PRN!$C$2:$C$1048576,0)+$L47-1),MATCH(O$4,PRN!$B$2:$F$2,0)),"")</f>
        <v/>
      </c>
      <c r="Q47" s="65" t="str">
        <f>IF(Q46&lt;COUNTIF(PRN!$C$2:$C$1048576,R$2),(Q46+1),"")</f>
        <v/>
      </c>
      <c r="R47" s="66" t="str">
        <f>IFERROR(INDEX(PRN!$B$2:$F$1048576,(MATCH('PRN Analysis-01'!$R$2,PRN!$C$2:$C$1048576,0)+$Q47-1),MATCH(R$4,PRN!$B$2:$F$2,0)),"")</f>
        <v/>
      </c>
      <c r="S47" s="66" t="str">
        <f>IFERROR(INDEX(PRN!$B$2:$F$1048576,(MATCH('PRN Analysis-01'!$R$2,PRN!$C$2:$C$1048576,0)+$Q47-1),MATCH(S$4,PRN!$B$2:$F$2,0)),"")</f>
        <v/>
      </c>
      <c r="T47" s="67" t="str">
        <f>IFERROR(INDEX(PRN!$B$2:$F$1048576,(MATCH('PRN Analysis-01'!$R$2,PRN!$C$2:$C$1048576,0)+$Q47-1),MATCH(T$4,PRN!$B$2:$F$2,0)),"")</f>
        <v/>
      </c>
      <c r="V47" s="65" t="str">
        <f>IF(V46&lt;COUNTIF(PRN!$C$2:$C$1048576,W$2),(V46+1),"")</f>
        <v/>
      </c>
      <c r="W47" s="66" t="str">
        <f>IFERROR(INDEX(PRN!$B$2:$F$1048576,(MATCH('PRN Analysis-01'!$W$2,PRN!$C$2:$C$1048576,0)+$V47-1),MATCH(W$4,PRN!$B$2:$F$2,0)),"")</f>
        <v/>
      </c>
      <c r="X47" s="66" t="str">
        <f>IFERROR(INDEX(PRN!$B$2:$F$1048576,(MATCH('PRN Analysis-01'!$W$2,PRN!$C$2:$C$1048576,0)+$V47-1),MATCH(X$4,PRN!$B$2:$F$2,0)),"")</f>
        <v/>
      </c>
      <c r="Y47" s="67" t="str">
        <f>IFERROR(INDEX(PRN!$B$2:$F$1048576,(MATCH('PRN Analysis-01'!$W$2,PRN!$C$2:$C$1048576,0)+$V47-1),MATCH(Y$4,PRN!$B$2:$F$2,0)),"")</f>
        <v/>
      </c>
    </row>
    <row r="48" spans="2:25" ht="15.75" x14ac:dyDescent="0.25">
      <c r="B48" s="65" t="str">
        <f>IF(B47&lt;COUNTIF(PRN!C$2:C$1048576,C$2),(B47+1),"")</f>
        <v/>
      </c>
      <c r="C48" s="66" t="str">
        <f>IFERROR(INDEX(PRN!$B$2:$F$1048576,(MATCH('PRN Analysis-01'!$C$2,PRN!$C$2:$C$1048576,0)+$B48-1),MATCH(C$4,PRN!$B$2:$F$2,0)),"")</f>
        <v/>
      </c>
      <c r="D48" s="66" t="str">
        <f>IFERROR(INDEX(PRN!$B$2:$F$1048576,(MATCH('PRN Analysis-01'!$C$2,PRN!$C$2:$C$1048576,0)+$B48-1),MATCH(D$4,PRN!$B$2:$F$2,0)),"")</f>
        <v/>
      </c>
      <c r="E48" s="67" t="str">
        <f>IFERROR(INDEX(PRN!$B$2:$F$1048576,(MATCH('PRN Analysis-01'!$C$2,PRN!$C$2:$C$1048576,0)+$B48-1),MATCH(E$4,PRN!$B$2:$F$2,0)),"")</f>
        <v/>
      </c>
      <c r="G48" s="65" t="str">
        <f>IF(G47&lt;COUNTIF(PRN!$C$2:$C$1048576,H$2),(G47+1),"")</f>
        <v/>
      </c>
      <c r="H48" s="66" t="str">
        <f>IFERROR(INDEX(PRN!$B$2:$F$1048576,(MATCH('PRN Analysis-01'!$H$2,PRN!$C$2:$C$1048576,0)+$G48-1),MATCH(H$4,PRN!$B$2:$F$2,0)),"")</f>
        <v/>
      </c>
      <c r="I48" s="66" t="str">
        <f>IFERROR(INDEX(PRN!$B$2:$F$1048576,(MATCH('PRN Analysis-01'!$H$2,PRN!$C$2:$C$1048576,0)+$G48-1),MATCH(I$4,PRN!$B$2:$F$2,0)),"")</f>
        <v/>
      </c>
      <c r="J48" s="67" t="str">
        <f>IFERROR(INDEX(PRN!$B$2:$F$1048576,(MATCH('PRN Analysis-01'!$H$2,PRN!$C$2:$C$1048576,0)+$G48-1),MATCH(J$4,PRN!$B$2:$F$2,0)),"")</f>
        <v/>
      </c>
      <c r="L48" s="65" t="str">
        <f>IF(L47&lt;COUNTIF(PRN!$C$2:$C$1048576,M$2),(L47+1),"")</f>
        <v/>
      </c>
      <c r="M48" s="66" t="str">
        <f>IFERROR(INDEX(PRN!$B$2:$F$1048576,(MATCH('PRN Analysis-01'!$M$2,PRN!$C$2:$C$1048576,0)+$L48-1),MATCH(M$4,PRN!$B$2:$F$2,0)),"")</f>
        <v/>
      </c>
      <c r="N48" s="66" t="str">
        <f>IFERROR(INDEX(PRN!$B$2:$F$1048576,(MATCH('PRN Analysis-01'!$M$2,PRN!$C$2:$C$1048576,0)+$L48-1),MATCH(N$4,PRN!$B$2:$F$2,0)),"")</f>
        <v/>
      </c>
      <c r="O48" s="67" t="str">
        <f>IFERROR(INDEX(PRN!$B$2:$F$1048576,(MATCH('PRN Analysis-01'!$M$2,PRN!$C$2:$C$1048576,0)+$L48-1),MATCH(O$4,PRN!$B$2:$F$2,0)),"")</f>
        <v/>
      </c>
      <c r="Q48" s="65" t="str">
        <f>IF(Q47&lt;COUNTIF(PRN!$C$2:$C$1048576,R$2),(Q47+1),"")</f>
        <v/>
      </c>
      <c r="R48" s="66" t="str">
        <f>IFERROR(INDEX(PRN!$B$2:$F$1048576,(MATCH('PRN Analysis-01'!$R$2,PRN!$C$2:$C$1048576,0)+$Q48-1),MATCH(R$4,PRN!$B$2:$F$2,0)),"")</f>
        <v/>
      </c>
      <c r="S48" s="66" t="str">
        <f>IFERROR(INDEX(PRN!$B$2:$F$1048576,(MATCH('PRN Analysis-01'!$R$2,PRN!$C$2:$C$1048576,0)+$Q48-1),MATCH(S$4,PRN!$B$2:$F$2,0)),"")</f>
        <v/>
      </c>
      <c r="T48" s="67" t="str">
        <f>IFERROR(INDEX(PRN!$B$2:$F$1048576,(MATCH('PRN Analysis-01'!$R$2,PRN!$C$2:$C$1048576,0)+$Q48-1),MATCH(T$4,PRN!$B$2:$F$2,0)),"")</f>
        <v/>
      </c>
      <c r="V48" s="65" t="str">
        <f>IF(V47&lt;COUNTIF(PRN!$C$2:$C$1048576,W$2),(V47+1),"")</f>
        <v/>
      </c>
      <c r="W48" s="66" t="str">
        <f>IFERROR(INDEX(PRN!$B$2:$F$1048576,(MATCH('PRN Analysis-01'!$W$2,PRN!$C$2:$C$1048576,0)+$V48-1),MATCH(W$4,PRN!$B$2:$F$2,0)),"")</f>
        <v/>
      </c>
      <c r="X48" s="66" t="str">
        <f>IFERROR(INDEX(PRN!$B$2:$F$1048576,(MATCH('PRN Analysis-01'!$W$2,PRN!$C$2:$C$1048576,0)+$V48-1),MATCH(X$4,PRN!$B$2:$F$2,0)),"")</f>
        <v/>
      </c>
      <c r="Y48" s="67" t="str">
        <f>IFERROR(INDEX(PRN!$B$2:$F$1048576,(MATCH('PRN Analysis-01'!$W$2,PRN!$C$2:$C$1048576,0)+$V48-1),MATCH(Y$4,PRN!$B$2:$F$2,0)),"")</f>
        <v/>
      </c>
    </row>
    <row r="49" spans="2:25" ht="15.75" x14ac:dyDescent="0.25">
      <c r="B49" s="65" t="str">
        <f>IF(B48&lt;COUNTIF(PRN!C$2:C$1048576,C$2),(B48+1),"")</f>
        <v/>
      </c>
      <c r="C49" s="66" t="str">
        <f>IFERROR(INDEX(PRN!$B$2:$F$1048576,(MATCH('PRN Analysis-01'!$C$2,PRN!$C$2:$C$1048576,0)+$B49-1),MATCH(C$4,PRN!$B$2:$F$2,0)),"")</f>
        <v/>
      </c>
      <c r="D49" s="66" t="str">
        <f>IFERROR(INDEX(PRN!$B$2:$F$1048576,(MATCH('PRN Analysis-01'!$C$2,PRN!$C$2:$C$1048576,0)+$B49-1),MATCH(D$4,PRN!$B$2:$F$2,0)),"")</f>
        <v/>
      </c>
      <c r="E49" s="67" t="str">
        <f>IFERROR(INDEX(PRN!$B$2:$F$1048576,(MATCH('PRN Analysis-01'!$C$2,PRN!$C$2:$C$1048576,0)+$B49-1),MATCH(E$4,PRN!$B$2:$F$2,0)),"")</f>
        <v/>
      </c>
      <c r="G49" s="65" t="str">
        <f>IF(G48&lt;COUNTIF(PRN!$C$2:$C$1048576,H$2),(G48+1),"")</f>
        <v/>
      </c>
      <c r="H49" s="66" t="str">
        <f>IFERROR(INDEX(PRN!$B$2:$F$1048576,(MATCH('PRN Analysis-01'!$H$2,PRN!$C$2:$C$1048576,0)+$G49-1),MATCH(H$4,PRN!$B$2:$F$2,0)),"")</f>
        <v/>
      </c>
      <c r="I49" s="66" t="str">
        <f>IFERROR(INDEX(PRN!$B$2:$F$1048576,(MATCH('PRN Analysis-01'!$H$2,PRN!$C$2:$C$1048576,0)+$G49-1),MATCH(I$4,PRN!$B$2:$F$2,0)),"")</f>
        <v/>
      </c>
      <c r="J49" s="67" t="str">
        <f>IFERROR(INDEX(PRN!$B$2:$F$1048576,(MATCH('PRN Analysis-01'!$H$2,PRN!$C$2:$C$1048576,0)+$G49-1),MATCH(J$4,PRN!$B$2:$F$2,0)),"")</f>
        <v/>
      </c>
      <c r="L49" s="65" t="str">
        <f>IF(L48&lt;COUNTIF(PRN!$C$2:$C$1048576,M$2),(L48+1),"")</f>
        <v/>
      </c>
      <c r="M49" s="66" t="str">
        <f>IFERROR(INDEX(PRN!$B$2:$F$1048576,(MATCH('PRN Analysis-01'!$M$2,PRN!$C$2:$C$1048576,0)+$L49-1),MATCH(M$4,PRN!$B$2:$F$2,0)),"")</f>
        <v/>
      </c>
      <c r="N49" s="66" t="str">
        <f>IFERROR(INDEX(PRN!$B$2:$F$1048576,(MATCH('PRN Analysis-01'!$M$2,PRN!$C$2:$C$1048576,0)+$L49-1),MATCH(N$4,PRN!$B$2:$F$2,0)),"")</f>
        <v/>
      </c>
      <c r="O49" s="67" t="str">
        <f>IFERROR(INDEX(PRN!$B$2:$F$1048576,(MATCH('PRN Analysis-01'!$M$2,PRN!$C$2:$C$1048576,0)+$L49-1),MATCH(O$4,PRN!$B$2:$F$2,0)),"")</f>
        <v/>
      </c>
      <c r="Q49" s="65" t="str">
        <f>IF(Q48&lt;COUNTIF(PRN!$C$2:$C$1048576,R$2),(Q48+1),"")</f>
        <v/>
      </c>
      <c r="R49" s="66" t="str">
        <f>IFERROR(INDEX(PRN!$B$2:$F$1048576,(MATCH('PRN Analysis-01'!$R$2,PRN!$C$2:$C$1048576,0)+$Q49-1),MATCH(R$4,PRN!$B$2:$F$2,0)),"")</f>
        <v/>
      </c>
      <c r="S49" s="66" t="str">
        <f>IFERROR(INDEX(PRN!$B$2:$F$1048576,(MATCH('PRN Analysis-01'!$R$2,PRN!$C$2:$C$1048576,0)+$Q49-1),MATCH(S$4,PRN!$B$2:$F$2,0)),"")</f>
        <v/>
      </c>
      <c r="T49" s="67" t="str">
        <f>IFERROR(INDEX(PRN!$B$2:$F$1048576,(MATCH('PRN Analysis-01'!$R$2,PRN!$C$2:$C$1048576,0)+$Q49-1),MATCH(T$4,PRN!$B$2:$F$2,0)),"")</f>
        <v/>
      </c>
      <c r="V49" s="65" t="str">
        <f>IF(V48&lt;COUNTIF(PRN!$C$2:$C$1048576,W$2),(V48+1),"")</f>
        <v/>
      </c>
      <c r="W49" s="66" t="str">
        <f>IFERROR(INDEX(PRN!$B$2:$F$1048576,(MATCH('PRN Analysis-01'!$W$2,PRN!$C$2:$C$1048576,0)+$V49-1),MATCH(W$4,PRN!$B$2:$F$2,0)),"")</f>
        <v/>
      </c>
      <c r="X49" s="66" t="str">
        <f>IFERROR(INDEX(PRN!$B$2:$F$1048576,(MATCH('PRN Analysis-01'!$W$2,PRN!$C$2:$C$1048576,0)+$V49-1),MATCH(X$4,PRN!$B$2:$F$2,0)),"")</f>
        <v/>
      </c>
      <c r="Y49" s="67" t="str">
        <f>IFERROR(INDEX(PRN!$B$2:$F$1048576,(MATCH('PRN Analysis-01'!$W$2,PRN!$C$2:$C$1048576,0)+$V49-1),MATCH(Y$4,PRN!$B$2:$F$2,0)),"")</f>
        <v/>
      </c>
    </row>
    <row r="50" spans="2:25" ht="15.75" x14ac:dyDescent="0.25">
      <c r="B50" s="65" t="str">
        <f>IF(B49&lt;COUNTIF(PRN!C$2:C$1048576,C$2),(B49+1),"")</f>
        <v/>
      </c>
      <c r="C50" s="66" t="str">
        <f>IFERROR(INDEX(PRN!$B$2:$F$1048576,(MATCH('PRN Analysis-01'!$C$2,PRN!$C$2:$C$1048576,0)+$B50-1),MATCH(C$4,PRN!$B$2:$F$2,0)),"")</f>
        <v/>
      </c>
      <c r="D50" s="66" t="str">
        <f>IFERROR(INDEX(PRN!$B$2:$F$1048576,(MATCH('PRN Analysis-01'!$C$2,PRN!$C$2:$C$1048576,0)+$B50-1),MATCH(D$4,PRN!$B$2:$F$2,0)),"")</f>
        <v/>
      </c>
      <c r="E50" s="67" t="str">
        <f>IFERROR(INDEX(PRN!$B$2:$F$1048576,(MATCH('PRN Analysis-01'!$C$2,PRN!$C$2:$C$1048576,0)+$B50-1),MATCH(E$4,PRN!$B$2:$F$2,0)),"")</f>
        <v/>
      </c>
      <c r="G50" s="65" t="str">
        <f>IF(G49&lt;COUNTIF(PRN!$C$2:$C$1048576,H$2),(G49+1),"")</f>
        <v/>
      </c>
      <c r="H50" s="66" t="str">
        <f>IFERROR(INDEX(PRN!$B$2:$F$1048576,(MATCH('PRN Analysis-01'!$H$2,PRN!$C$2:$C$1048576,0)+$G50-1),MATCH(H$4,PRN!$B$2:$F$2,0)),"")</f>
        <v/>
      </c>
      <c r="I50" s="66" t="str">
        <f>IFERROR(INDEX(PRN!$B$2:$F$1048576,(MATCH('PRN Analysis-01'!$H$2,PRN!$C$2:$C$1048576,0)+$G50-1),MATCH(I$4,PRN!$B$2:$F$2,0)),"")</f>
        <v/>
      </c>
      <c r="J50" s="67" t="str">
        <f>IFERROR(INDEX(PRN!$B$2:$F$1048576,(MATCH('PRN Analysis-01'!$H$2,PRN!$C$2:$C$1048576,0)+$G50-1),MATCH(J$4,PRN!$B$2:$F$2,0)),"")</f>
        <v/>
      </c>
      <c r="L50" s="65" t="str">
        <f>IF(L49&lt;COUNTIF(PRN!$C$2:$C$1048576,M$2),(L49+1),"")</f>
        <v/>
      </c>
      <c r="M50" s="66" t="str">
        <f>IFERROR(INDEX(PRN!$B$2:$F$1048576,(MATCH('PRN Analysis-01'!$M$2,PRN!$C$2:$C$1048576,0)+$L50-1),MATCH(M$4,PRN!$B$2:$F$2,0)),"")</f>
        <v/>
      </c>
      <c r="N50" s="66" t="str">
        <f>IFERROR(INDEX(PRN!$B$2:$F$1048576,(MATCH('PRN Analysis-01'!$M$2,PRN!$C$2:$C$1048576,0)+$L50-1),MATCH(N$4,PRN!$B$2:$F$2,0)),"")</f>
        <v/>
      </c>
      <c r="O50" s="67" t="str">
        <f>IFERROR(INDEX(PRN!$B$2:$F$1048576,(MATCH('PRN Analysis-01'!$M$2,PRN!$C$2:$C$1048576,0)+$L50-1),MATCH(O$4,PRN!$B$2:$F$2,0)),"")</f>
        <v/>
      </c>
      <c r="Q50" s="65" t="str">
        <f>IF(Q49&lt;COUNTIF(PRN!$C$2:$C$1048576,R$2),(Q49+1),"")</f>
        <v/>
      </c>
      <c r="R50" s="66" t="str">
        <f>IFERROR(INDEX(PRN!$B$2:$F$1048576,(MATCH('PRN Analysis-01'!$R$2,PRN!$C$2:$C$1048576,0)+$Q50-1),MATCH(R$4,PRN!$B$2:$F$2,0)),"")</f>
        <v/>
      </c>
      <c r="S50" s="66" t="str">
        <f>IFERROR(INDEX(PRN!$B$2:$F$1048576,(MATCH('PRN Analysis-01'!$R$2,PRN!$C$2:$C$1048576,0)+$Q50-1),MATCH(S$4,PRN!$B$2:$F$2,0)),"")</f>
        <v/>
      </c>
      <c r="T50" s="67" t="str">
        <f>IFERROR(INDEX(PRN!$B$2:$F$1048576,(MATCH('PRN Analysis-01'!$R$2,PRN!$C$2:$C$1048576,0)+$Q50-1),MATCH(T$4,PRN!$B$2:$F$2,0)),"")</f>
        <v/>
      </c>
      <c r="V50" s="65" t="str">
        <f>IF(V49&lt;COUNTIF(PRN!$C$2:$C$1048576,W$2),(V49+1),"")</f>
        <v/>
      </c>
      <c r="W50" s="66" t="str">
        <f>IFERROR(INDEX(PRN!$B$2:$F$1048576,(MATCH('PRN Analysis-01'!$W$2,PRN!$C$2:$C$1048576,0)+$V50-1),MATCH(W$4,PRN!$B$2:$F$2,0)),"")</f>
        <v/>
      </c>
      <c r="X50" s="66" t="str">
        <f>IFERROR(INDEX(PRN!$B$2:$F$1048576,(MATCH('PRN Analysis-01'!$W$2,PRN!$C$2:$C$1048576,0)+$V50-1),MATCH(X$4,PRN!$B$2:$F$2,0)),"")</f>
        <v/>
      </c>
      <c r="Y50" s="67" t="str">
        <f>IFERROR(INDEX(PRN!$B$2:$F$1048576,(MATCH('PRN Analysis-01'!$W$2,PRN!$C$2:$C$1048576,0)+$V50-1),MATCH(Y$4,PRN!$B$2:$F$2,0)),"")</f>
        <v/>
      </c>
    </row>
    <row r="51" spans="2:25" ht="15.75" x14ac:dyDescent="0.25">
      <c r="B51" s="65" t="str">
        <f>IF(B50&lt;COUNTIF(PRN!C$2:C$1048576,C$2),(B50+1),"")</f>
        <v/>
      </c>
      <c r="C51" s="66" t="str">
        <f>IFERROR(INDEX(PRN!$B$2:$F$1048576,(MATCH('PRN Analysis-01'!$C$2,PRN!$C$2:$C$1048576,0)+$B51-1),MATCH(C$4,PRN!$B$2:$F$2,0)),"")</f>
        <v/>
      </c>
      <c r="D51" s="66" t="str">
        <f>IFERROR(INDEX(PRN!$B$2:$F$1048576,(MATCH('PRN Analysis-01'!$C$2,PRN!$C$2:$C$1048576,0)+$B51-1),MATCH(D$4,PRN!$B$2:$F$2,0)),"")</f>
        <v/>
      </c>
      <c r="E51" s="67" t="str">
        <f>IFERROR(INDEX(PRN!$B$2:$F$1048576,(MATCH('PRN Analysis-01'!$C$2,PRN!$C$2:$C$1048576,0)+$B51-1),MATCH(E$4,PRN!$B$2:$F$2,0)),"")</f>
        <v/>
      </c>
      <c r="G51" s="65" t="str">
        <f>IF(G50&lt;COUNTIF(PRN!$C$2:$C$1048576,H$2),(G50+1),"")</f>
        <v/>
      </c>
      <c r="H51" s="66" t="str">
        <f>IFERROR(INDEX(PRN!$B$2:$F$1048576,(MATCH('PRN Analysis-01'!$H$2,PRN!$C$2:$C$1048576,0)+$G51-1),MATCH(H$4,PRN!$B$2:$F$2,0)),"")</f>
        <v/>
      </c>
      <c r="I51" s="66" t="str">
        <f>IFERROR(INDEX(PRN!$B$2:$F$1048576,(MATCH('PRN Analysis-01'!$H$2,PRN!$C$2:$C$1048576,0)+$G51-1),MATCH(I$4,PRN!$B$2:$F$2,0)),"")</f>
        <v/>
      </c>
      <c r="J51" s="67" t="str">
        <f>IFERROR(INDEX(PRN!$B$2:$F$1048576,(MATCH('PRN Analysis-01'!$H$2,PRN!$C$2:$C$1048576,0)+$G51-1),MATCH(J$4,PRN!$B$2:$F$2,0)),"")</f>
        <v/>
      </c>
      <c r="L51" s="65" t="str">
        <f>IF(L50&lt;COUNTIF(PRN!$C$2:$C$1048576,M$2),(L50+1),"")</f>
        <v/>
      </c>
      <c r="M51" s="66" t="str">
        <f>IFERROR(INDEX(PRN!$B$2:$F$1048576,(MATCH('PRN Analysis-01'!$M$2,PRN!$C$2:$C$1048576,0)+$L51-1),MATCH(M$4,PRN!$B$2:$F$2,0)),"")</f>
        <v/>
      </c>
      <c r="N51" s="66" t="str">
        <f>IFERROR(INDEX(PRN!$B$2:$F$1048576,(MATCH('PRN Analysis-01'!$M$2,PRN!$C$2:$C$1048576,0)+$L51-1),MATCH(N$4,PRN!$B$2:$F$2,0)),"")</f>
        <v/>
      </c>
      <c r="O51" s="67" t="str">
        <f>IFERROR(INDEX(PRN!$B$2:$F$1048576,(MATCH('PRN Analysis-01'!$M$2,PRN!$C$2:$C$1048576,0)+$L51-1),MATCH(O$4,PRN!$B$2:$F$2,0)),"")</f>
        <v/>
      </c>
      <c r="Q51" s="65" t="str">
        <f>IF(Q50&lt;COUNTIF(PRN!$C$2:$C$1048576,R$2),(Q50+1),"")</f>
        <v/>
      </c>
      <c r="R51" s="66" t="str">
        <f>IFERROR(INDEX(PRN!$B$2:$F$1048576,(MATCH('PRN Analysis-01'!$R$2,PRN!$C$2:$C$1048576,0)+$Q51-1),MATCH(R$4,PRN!$B$2:$F$2,0)),"")</f>
        <v/>
      </c>
      <c r="S51" s="66" t="str">
        <f>IFERROR(INDEX(PRN!$B$2:$F$1048576,(MATCH('PRN Analysis-01'!$R$2,PRN!$C$2:$C$1048576,0)+$Q51-1),MATCH(S$4,PRN!$B$2:$F$2,0)),"")</f>
        <v/>
      </c>
      <c r="T51" s="67" t="str">
        <f>IFERROR(INDEX(PRN!$B$2:$F$1048576,(MATCH('PRN Analysis-01'!$R$2,PRN!$C$2:$C$1048576,0)+$Q51-1),MATCH(T$4,PRN!$B$2:$F$2,0)),"")</f>
        <v/>
      </c>
      <c r="V51" s="65" t="str">
        <f>IF(V50&lt;COUNTIF(PRN!$C$2:$C$1048576,W$2),(V50+1),"")</f>
        <v/>
      </c>
      <c r="W51" s="66" t="str">
        <f>IFERROR(INDEX(PRN!$B$2:$F$1048576,(MATCH('PRN Analysis-01'!$W$2,PRN!$C$2:$C$1048576,0)+$V51-1),MATCH(W$4,PRN!$B$2:$F$2,0)),"")</f>
        <v/>
      </c>
      <c r="X51" s="66" t="str">
        <f>IFERROR(INDEX(PRN!$B$2:$F$1048576,(MATCH('PRN Analysis-01'!$W$2,PRN!$C$2:$C$1048576,0)+$V51-1),MATCH(X$4,PRN!$B$2:$F$2,0)),"")</f>
        <v/>
      </c>
      <c r="Y51" s="67" t="str">
        <f>IFERROR(INDEX(PRN!$B$2:$F$1048576,(MATCH('PRN Analysis-01'!$W$2,PRN!$C$2:$C$1048576,0)+$V51-1),MATCH(Y$4,PRN!$B$2:$F$2,0)),"")</f>
        <v/>
      </c>
    </row>
    <row r="52" spans="2:25" ht="15.75" x14ac:dyDescent="0.25">
      <c r="B52" s="65" t="str">
        <f>IF(B51&lt;COUNTIF(PRN!C$2:C$1048576,C$2),(B51+1),"")</f>
        <v/>
      </c>
      <c r="C52" s="66" t="str">
        <f>IFERROR(INDEX(PRN!$B$2:$F$1048576,(MATCH('PRN Analysis-01'!$C$2,PRN!$C$2:$C$1048576,0)+$B52-1),MATCH(C$4,PRN!$B$2:$F$2,0)),"")</f>
        <v/>
      </c>
      <c r="D52" s="66" t="str">
        <f>IFERROR(INDEX(PRN!$B$2:$F$1048576,(MATCH('PRN Analysis-01'!$C$2,PRN!$C$2:$C$1048576,0)+$B52-1),MATCH(D$4,PRN!$B$2:$F$2,0)),"")</f>
        <v/>
      </c>
      <c r="E52" s="67" t="str">
        <f>IFERROR(INDEX(PRN!$B$2:$F$1048576,(MATCH('PRN Analysis-01'!$C$2,PRN!$C$2:$C$1048576,0)+$B52-1),MATCH(E$4,PRN!$B$2:$F$2,0)),"")</f>
        <v/>
      </c>
      <c r="G52" s="65" t="str">
        <f>IF(G51&lt;COUNTIF(PRN!$C$2:$C$1048576,H$2),(G51+1),"")</f>
        <v/>
      </c>
      <c r="H52" s="66" t="str">
        <f>IFERROR(INDEX(PRN!$B$2:$F$1048576,(MATCH('PRN Analysis-01'!$H$2,PRN!$C$2:$C$1048576,0)+$G52-1),MATCH(H$4,PRN!$B$2:$F$2,0)),"")</f>
        <v/>
      </c>
      <c r="I52" s="66" t="str">
        <f>IFERROR(INDEX(PRN!$B$2:$F$1048576,(MATCH('PRN Analysis-01'!$H$2,PRN!$C$2:$C$1048576,0)+$G52-1),MATCH(I$4,PRN!$B$2:$F$2,0)),"")</f>
        <v/>
      </c>
      <c r="J52" s="67" t="str">
        <f>IFERROR(INDEX(PRN!$B$2:$F$1048576,(MATCH('PRN Analysis-01'!$H$2,PRN!$C$2:$C$1048576,0)+$G52-1),MATCH(J$4,PRN!$B$2:$F$2,0)),"")</f>
        <v/>
      </c>
      <c r="L52" s="65" t="str">
        <f>IF(L51&lt;COUNTIF(PRN!$C$2:$C$1048576,M$2),(L51+1),"")</f>
        <v/>
      </c>
      <c r="M52" s="66" t="str">
        <f>IFERROR(INDEX(PRN!$B$2:$F$1048576,(MATCH('PRN Analysis-01'!$M$2,PRN!$C$2:$C$1048576,0)+$L52-1),MATCH(M$4,PRN!$B$2:$F$2,0)),"")</f>
        <v/>
      </c>
      <c r="N52" s="66" t="str">
        <f>IFERROR(INDEX(PRN!$B$2:$F$1048576,(MATCH('PRN Analysis-01'!$M$2,PRN!$C$2:$C$1048576,0)+$L52-1),MATCH(N$4,PRN!$B$2:$F$2,0)),"")</f>
        <v/>
      </c>
      <c r="O52" s="67" t="str">
        <f>IFERROR(INDEX(PRN!$B$2:$F$1048576,(MATCH('PRN Analysis-01'!$M$2,PRN!$C$2:$C$1048576,0)+$L52-1),MATCH(O$4,PRN!$B$2:$F$2,0)),"")</f>
        <v/>
      </c>
      <c r="Q52" s="65" t="str">
        <f>IF(Q51&lt;COUNTIF(PRN!$C$2:$C$1048576,R$2),(Q51+1),"")</f>
        <v/>
      </c>
      <c r="R52" s="66" t="str">
        <f>IFERROR(INDEX(PRN!$B$2:$F$1048576,(MATCH('PRN Analysis-01'!$R$2,PRN!$C$2:$C$1048576,0)+$Q52-1),MATCH(R$4,PRN!$B$2:$F$2,0)),"")</f>
        <v/>
      </c>
      <c r="S52" s="66" t="str">
        <f>IFERROR(INDEX(PRN!$B$2:$F$1048576,(MATCH('PRN Analysis-01'!$R$2,PRN!$C$2:$C$1048576,0)+$Q52-1),MATCH(S$4,PRN!$B$2:$F$2,0)),"")</f>
        <v/>
      </c>
      <c r="T52" s="67" t="str">
        <f>IFERROR(INDEX(PRN!$B$2:$F$1048576,(MATCH('PRN Analysis-01'!$R$2,PRN!$C$2:$C$1048576,0)+$Q52-1),MATCH(T$4,PRN!$B$2:$F$2,0)),"")</f>
        <v/>
      </c>
      <c r="V52" s="65" t="str">
        <f>IF(V51&lt;COUNTIF(PRN!$C$2:$C$1048576,W$2),(V51+1),"")</f>
        <v/>
      </c>
      <c r="W52" s="66" t="str">
        <f>IFERROR(INDEX(PRN!$B$2:$F$1048576,(MATCH('PRN Analysis-01'!$W$2,PRN!$C$2:$C$1048576,0)+$V52-1),MATCH(W$4,PRN!$B$2:$F$2,0)),"")</f>
        <v/>
      </c>
      <c r="X52" s="66" t="str">
        <f>IFERROR(INDEX(PRN!$B$2:$F$1048576,(MATCH('PRN Analysis-01'!$W$2,PRN!$C$2:$C$1048576,0)+$V52-1),MATCH(X$4,PRN!$B$2:$F$2,0)),"")</f>
        <v/>
      </c>
      <c r="Y52" s="67" t="str">
        <f>IFERROR(INDEX(PRN!$B$2:$F$1048576,(MATCH('PRN Analysis-01'!$W$2,PRN!$C$2:$C$1048576,0)+$V52-1),MATCH(Y$4,PRN!$B$2:$F$2,0)),"")</f>
        <v/>
      </c>
    </row>
    <row r="53" spans="2:25" ht="15.75" x14ac:dyDescent="0.25">
      <c r="B53" s="65" t="str">
        <f>IF(B52&lt;COUNTIF(PRN!C$2:C$1048576,C$2),(B52+1),"")</f>
        <v/>
      </c>
      <c r="C53" s="66" t="str">
        <f>IFERROR(INDEX(PRN!$B$2:$F$1048576,(MATCH('PRN Analysis-01'!$C$2,PRN!$C$2:$C$1048576,0)+$B53-1),MATCH(C$4,PRN!$B$2:$F$2,0)),"")</f>
        <v/>
      </c>
      <c r="D53" s="66" t="str">
        <f>IFERROR(INDEX(PRN!$B$2:$F$1048576,(MATCH('PRN Analysis-01'!$C$2,PRN!$C$2:$C$1048576,0)+$B53-1),MATCH(D$4,PRN!$B$2:$F$2,0)),"")</f>
        <v/>
      </c>
      <c r="E53" s="67" t="str">
        <f>IFERROR(INDEX(PRN!$B$2:$F$1048576,(MATCH('PRN Analysis-01'!$C$2,PRN!$C$2:$C$1048576,0)+$B53-1),MATCH(E$4,PRN!$B$2:$F$2,0)),"")</f>
        <v/>
      </c>
      <c r="G53" s="65" t="str">
        <f>IF(G52&lt;COUNTIF(PRN!$C$2:$C$1048576,H$2),(G52+1),"")</f>
        <v/>
      </c>
      <c r="H53" s="66" t="str">
        <f>IFERROR(INDEX(PRN!$B$2:$F$1048576,(MATCH('PRN Analysis-01'!$H$2,PRN!$C$2:$C$1048576,0)+$G53-1),MATCH(H$4,PRN!$B$2:$F$2,0)),"")</f>
        <v/>
      </c>
      <c r="I53" s="66" t="str">
        <f>IFERROR(INDEX(PRN!$B$2:$F$1048576,(MATCH('PRN Analysis-01'!$H$2,PRN!$C$2:$C$1048576,0)+$G53-1),MATCH(I$4,PRN!$B$2:$F$2,0)),"")</f>
        <v/>
      </c>
      <c r="J53" s="67" t="str">
        <f>IFERROR(INDEX(PRN!$B$2:$F$1048576,(MATCH('PRN Analysis-01'!$H$2,PRN!$C$2:$C$1048576,0)+$G53-1),MATCH(J$4,PRN!$B$2:$F$2,0)),"")</f>
        <v/>
      </c>
      <c r="L53" s="65" t="str">
        <f>IF(L52&lt;COUNTIF(PRN!$C$2:$C$1048576,M$2),(L52+1),"")</f>
        <v/>
      </c>
      <c r="M53" s="66" t="str">
        <f>IFERROR(INDEX(PRN!$B$2:$F$1048576,(MATCH('PRN Analysis-01'!$M$2,PRN!$C$2:$C$1048576,0)+$L53-1),MATCH(M$4,PRN!$B$2:$F$2,0)),"")</f>
        <v/>
      </c>
      <c r="N53" s="66" t="str">
        <f>IFERROR(INDEX(PRN!$B$2:$F$1048576,(MATCH('PRN Analysis-01'!$M$2,PRN!$C$2:$C$1048576,0)+$L53-1),MATCH(N$4,PRN!$B$2:$F$2,0)),"")</f>
        <v/>
      </c>
      <c r="O53" s="67" t="str">
        <f>IFERROR(INDEX(PRN!$B$2:$F$1048576,(MATCH('PRN Analysis-01'!$M$2,PRN!$C$2:$C$1048576,0)+$L53-1),MATCH(O$4,PRN!$B$2:$F$2,0)),"")</f>
        <v/>
      </c>
      <c r="Q53" s="65" t="str">
        <f>IF(Q52&lt;COUNTIF(PRN!$C$2:$C$1048576,R$2),(Q52+1),"")</f>
        <v/>
      </c>
      <c r="R53" s="66" t="str">
        <f>IFERROR(INDEX(PRN!$B$2:$F$1048576,(MATCH('PRN Analysis-01'!$R$2,PRN!$C$2:$C$1048576,0)+$Q53-1),MATCH(R$4,PRN!$B$2:$F$2,0)),"")</f>
        <v/>
      </c>
      <c r="S53" s="66" t="str">
        <f>IFERROR(INDEX(PRN!$B$2:$F$1048576,(MATCH('PRN Analysis-01'!$R$2,PRN!$C$2:$C$1048576,0)+$Q53-1),MATCH(S$4,PRN!$B$2:$F$2,0)),"")</f>
        <v/>
      </c>
      <c r="T53" s="67" t="str">
        <f>IFERROR(INDEX(PRN!$B$2:$F$1048576,(MATCH('PRN Analysis-01'!$R$2,PRN!$C$2:$C$1048576,0)+$Q53-1),MATCH(T$4,PRN!$B$2:$F$2,0)),"")</f>
        <v/>
      </c>
      <c r="V53" s="65" t="str">
        <f>IF(V52&lt;COUNTIF(PRN!$C$2:$C$1048576,W$2),(V52+1),"")</f>
        <v/>
      </c>
      <c r="W53" s="66" t="str">
        <f>IFERROR(INDEX(PRN!$B$2:$F$1048576,(MATCH('PRN Analysis-01'!$W$2,PRN!$C$2:$C$1048576,0)+$V53-1),MATCH(W$4,PRN!$B$2:$F$2,0)),"")</f>
        <v/>
      </c>
      <c r="X53" s="66" t="str">
        <f>IFERROR(INDEX(PRN!$B$2:$F$1048576,(MATCH('PRN Analysis-01'!$W$2,PRN!$C$2:$C$1048576,0)+$V53-1),MATCH(X$4,PRN!$B$2:$F$2,0)),"")</f>
        <v/>
      </c>
      <c r="Y53" s="67" t="str">
        <f>IFERROR(INDEX(PRN!$B$2:$F$1048576,(MATCH('PRN Analysis-01'!$W$2,PRN!$C$2:$C$1048576,0)+$V53-1),MATCH(Y$4,PRN!$B$2:$F$2,0)),"")</f>
        <v/>
      </c>
    </row>
    <row r="54" spans="2:25" ht="15.75" x14ac:dyDescent="0.25">
      <c r="B54" s="65" t="str">
        <f>IF(B53&lt;COUNTIF(PRN!C$2:C$1048576,C$2),(B53+1),"")</f>
        <v/>
      </c>
      <c r="C54" s="66" t="str">
        <f>IFERROR(INDEX(PRN!$B$2:$F$1048576,(MATCH('PRN Analysis-01'!$C$2,PRN!$C$2:$C$1048576,0)+$B54-1),MATCH(C$4,PRN!$B$2:$F$2,0)),"")</f>
        <v/>
      </c>
      <c r="D54" s="66" t="str">
        <f>IFERROR(INDEX(PRN!$B$2:$F$1048576,(MATCH('PRN Analysis-01'!$C$2,PRN!$C$2:$C$1048576,0)+$B54-1),MATCH(D$4,PRN!$B$2:$F$2,0)),"")</f>
        <v/>
      </c>
      <c r="E54" s="67" t="str">
        <f>IFERROR(INDEX(PRN!$B$2:$F$1048576,(MATCH('PRN Analysis-01'!$C$2,PRN!$C$2:$C$1048576,0)+$B54-1),MATCH(E$4,PRN!$B$2:$F$2,0)),"")</f>
        <v/>
      </c>
      <c r="G54" s="65" t="str">
        <f>IF(G53&lt;COUNTIF(PRN!$C$2:$C$1048576,H$2),(G53+1),"")</f>
        <v/>
      </c>
      <c r="H54" s="66" t="str">
        <f>IFERROR(INDEX(PRN!$B$2:$F$1048576,(MATCH('PRN Analysis-01'!$H$2,PRN!$C$2:$C$1048576,0)+$G54-1),MATCH(H$4,PRN!$B$2:$F$2,0)),"")</f>
        <v/>
      </c>
      <c r="I54" s="66" t="str">
        <f>IFERROR(INDEX(PRN!$B$2:$F$1048576,(MATCH('PRN Analysis-01'!$H$2,PRN!$C$2:$C$1048576,0)+$G54-1),MATCH(I$4,PRN!$B$2:$F$2,0)),"")</f>
        <v/>
      </c>
      <c r="J54" s="67" t="str">
        <f>IFERROR(INDEX(PRN!$B$2:$F$1048576,(MATCH('PRN Analysis-01'!$H$2,PRN!$C$2:$C$1048576,0)+$G54-1),MATCH(J$4,PRN!$B$2:$F$2,0)),"")</f>
        <v/>
      </c>
      <c r="L54" s="65" t="str">
        <f>IF(L53&lt;COUNTIF(PRN!$C$2:$C$1048576,M$2),(L53+1),"")</f>
        <v/>
      </c>
      <c r="M54" s="66" t="str">
        <f>IFERROR(INDEX(PRN!$B$2:$F$1048576,(MATCH('PRN Analysis-01'!$M$2,PRN!$C$2:$C$1048576,0)+$L54-1),MATCH(M$4,PRN!$B$2:$F$2,0)),"")</f>
        <v/>
      </c>
      <c r="N54" s="66" t="str">
        <f>IFERROR(INDEX(PRN!$B$2:$F$1048576,(MATCH('PRN Analysis-01'!$M$2,PRN!$C$2:$C$1048576,0)+$L54-1),MATCH(N$4,PRN!$B$2:$F$2,0)),"")</f>
        <v/>
      </c>
      <c r="O54" s="67" t="str">
        <f>IFERROR(INDEX(PRN!$B$2:$F$1048576,(MATCH('PRN Analysis-01'!$M$2,PRN!$C$2:$C$1048576,0)+$L54-1),MATCH(O$4,PRN!$B$2:$F$2,0)),"")</f>
        <v/>
      </c>
      <c r="Q54" s="65" t="str">
        <f>IF(Q53&lt;COUNTIF(PRN!$C$2:$C$1048576,R$2),(Q53+1),"")</f>
        <v/>
      </c>
      <c r="R54" s="66" t="str">
        <f>IFERROR(INDEX(PRN!$B$2:$F$1048576,(MATCH('PRN Analysis-01'!$R$2,PRN!$C$2:$C$1048576,0)+$Q54-1),MATCH(R$4,PRN!$B$2:$F$2,0)),"")</f>
        <v/>
      </c>
      <c r="S54" s="66" t="str">
        <f>IFERROR(INDEX(PRN!$B$2:$F$1048576,(MATCH('PRN Analysis-01'!$R$2,PRN!$C$2:$C$1048576,0)+$Q54-1),MATCH(S$4,PRN!$B$2:$F$2,0)),"")</f>
        <v/>
      </c>
      <c r="T54" s="67" t="str">
        <f>IFERROR(INDEX(PRN!$B$2:$F$1048576,(MATCH('PRN Analysis-01'!$R$2,PRN!$C$2:$C$1048576,0)+$Q54-1),MATCH(T$4,PRN!$B$2:$F$2,0)),"")</f>
        <v/>
      </c>
      <c r="V54" s="65" t="str">
        <f>IF(V53&lt;COUNTIF(PRN!$C$2:$C$1048576,W$2),(V53+1),"")</f>
        <v/>
      </c>
      <c r="W54" s="66" t="str">
        <f>IFERROR(INDEX(PRN!$B$2:$F$1048576,(MATCH('PRN Analysis-01'!$W$2,PRN!$C$2:$C$1048576,0)+$V54-1),MATCH(W$4,PRN!$B$2:$F$2,0)),"")</f>
        <v/>
      </c>
      <c r="X54" s="66" t="str">
        <f>IFERROR(INDEX(PRN!$B$2:$F$1048576,(MATCH('PRN Analysis-01'!$W$2,PRN!$C$2:$C$1048576,0)+$V54-1),MATCH(X$4,PRN!$B$2:$F$2,0)),"")</f>
        <v/>
      </c>
      <c r="Y54" s="67" t="str">
        <f>IFERROR(INDEX(PRN!$B$2:$F$1048576,(MATCH('PRN Analysis-01'!$W$2,PRN!$C$2:$C$1048576,0)+$V54-1),MATCH(Y$4,PRN!$B$2:$F$2,0)),"")</f>
        <v/>
      </c>
    </row>
    <row r="55" spans="2:25" ht="15.75" x14ac:dyDescent="0.25">
      <c r="B55" s="65" t="str">
        <f>IF(B54&lt;COUNTIF(PRN!C$2:C$1048576,C$2),(B54+1),"")</f>
        <v/>
      </c>
      <c r="C55" s="66" t="str">
        <f>IFERROR(INDEX(PRN!$B$2:$F$1048576,(MATCH('PRN Analysis-01'!$C$2,PRN!$C$2:$C$1048576,0)+$B55-1),MATCH(C$4,PRN!$B$2:$F$2,0)),"")</f>
        <v/>
      </c>
      <c r="D55" s="66" t="str">
        <f>IFERROR(INDEX(PRN!$B$2:$F$1048576,(MATCH('PRN Analysis-01'!$C$2,PRN!$C$2:$C$1048576,0)+$B55-1),MATCH(D$4,PRN!$B$2:$F$2,0)),"")</f>
        <v/>
      </c>
      <c r="E55" s="67" t="str">
        <f>IFERROR(INDEX(PRN!$B$2:$F$1048576,(MATCH('PRN Analysis-01'!$C$2,PRN!$C$2:$C$1048576,0)+$B55-1),MATCH(E$4,PRN!$B$2:$F$2,0)),"")</f>
        <v/>
      </c>
      <c r="G55" s="65" t="str">
        <f>IF(G54&lt;COUNTIF(PRN!$C$2:$C$1048576,H$2),(G54+1),"")</f>
        <v/>
      </c>
      <c r="H55" s="66" t="str">
        <f>IFERROR(INDEX(PRN!$B$2:$F$1048576,(MATCH('PRN Analysis-01'!$H$2,PRN!$C$2:$C$1048576,0)+$G55-1),MATCH(H$4,PRN!$B$2:$F$2,0)),"")</f>
        <v/>
      </c>
      <c r="I55" s="66" t="str">
        <f>IFERROR(INDEX(PRN!$B$2:$F$1048576,(MATCH('PRN Analysis-01'!$H$2,PRN!$C$2:$C$1048576,0)+$G55-1),MATCH(I$4,PRN!$B$2:$F$2,0)),"")</f>
        <v/>
      </c>
      <c r="J55" s="67" t="str">
        <f>IFERROR(INDEX(PRN!$B$2:$F$1048576,(MATCH('PRN Analysis-01'!$H$2,PRN!$C$2:$C$1048576,0)+$G55-1),MATCH(J$4,PRN!$B$2:$F$2,0)),"")</f>
        <v/>
      </c>
      <c r="L55" s="65" t="str">
        <f>IF(L54&lt;COUNTIF(PRN!$C$2:$C$1048576,M$2),(L54+1),"")</f>
        <v/>
      </c>
      <c r="M55" s="66" t="str">
        <f>IFERROR(INDEX(PRN!$B$2:$F$1048576,(MATCH('PRN Analysis-01'!$M$2,PRN!$C$2:$C$1048576,0)+$L55-1),MATCH(M$4,PRN!$B$2:$F$2,0)),"")</f>
        <v/>
      </c>
      <c r="N55" s="66" t="str">
        <f>IFERROR(INDEX(PRN!$B$2:$F$1048576,(MATCH('PRN Analysis-01'!$M$2,PRN!$C$2:$C$1048576,0)+$L55-1),MATCH(N$4,PRN!$B$2:$F$2,0)),"")</f>
        <v/>
      </c>
      <c r="O55" s="67" t="str">
        <f>IFERROR(INDEX(PRN!$B$2:$F$1048576,(MATCH('PRN Analysis-01'!$M$2,PRN!$C$2:$C$1048576,0)+$L55-1),MATCH(O$4,PRN!$B$2:$F$2,0)),"")</f>
        <v/>
      </c>
      <c r="Q55" s="65" t="str">
        <f>IF(Q54&lt;COUNTIF(PRN!$C$2:$C$1048576,R$2),(Q54+1),"")</f>
        <v/>
      </c>
      <c r="R55" s="66" t="str">
        <f>IFERROR(INDEX(PRN!$B$2:$F$1048576,(MATCH('PRN Analysis-01'!$R$2,PRN!$C$2:$C$1048576,0)+$Q55-1),MATCH(R$4,PRN!$B$2:$F$2,0)),"")</f>
        <v/>
      </c>
      <c r="S55" s="66" t="str">
        <f>IFERROR(INDEX(PRN!$B$2:$F$1048576,(MATCH('PRN Analysis-01'!$R$2,PRN!$C$2:$C$1048576,0)+$Q55-1),MATCH(S$4,PRN!$B$2:$F$2,0)),"")</f>
        <v/>
      </c>
      <c r="T55" s="67" t="str">
        <f>IFERROR(INDEX(PRN!$B$2:$F$1048576,(MATCH('PRN Analysis-01'!$R$2,PRN!$C$2:$C$1048576,0)+$Q55-1),MATCH(T$4,PRN!$B$2:$F$2,0)),"")</f>
        <v/>
      </c>
      <c r="V55" s="65" t="str">
        <f>IF(V54&lt;COUNTIF(PRN!$C$2:$C$1048576,W$2),(V54+1),"")</f>
        <v/>
      </c>
      <c r="W55" s="66" t="str">
        <f>IFERROR(INDEX(PRN!$B$2:$F$1048576,(MATCH('PRN Analysis-01'!$W$2,PRN!$C$2:$C$1048576,0)+$V55-1),MATCH(W$4,PRN!$B$2:$F$2,0)),"")</f>
        <v/>
      </c>
      <c r="X55" s="66" t="str">
        <f>IFERROR(INDEX(PRN!$B$2:$F$1048576,(MATCH('PRN Analysis-01'!$W$2,PRN!$C$2:$C$1048576,0)+$V55-1),MATCH(X$4,PRN!$B$2:$F$2,0)),"")</f>
        <v/>
      </c>
      <c r="Y55" s="67" t="str">
        <f>IFERROR(INDEX(PRN!$B$2:$F$1048576,(MATCH('PRN Analysis-01'!$W$2,PRN!$C$2:$C$1048576,0)+$V55-1),MATCH(Y$4,PRN!$B$2:$F$2,0)),"")</f>
        <v/>
      </c>
    </row>
    <row r="56" spans="2:25" ht="15.75" x14ac:dyDescent="0.25">
      <c r="B56" s="65" t="str">
        <f>IF(B55&lt;COUNTIF(PRN!C$2:C$1048576,C$2),(B55+1),"")</f>
        <v/>
      </c>
      <c r="C56" s="66" t="str">
        <f>IFERROR(INDEX(PRN!$B$2:$F$1048576,(MATCH('PRN Analysis-01'!$C$2,PRN!$C$2:$C$1048576,0)+$B56-1),MATCH(C$4,PRN!$B$2:$F$2,0)),"")</f>
        <v/>
      </c>
      <c r="D56" s="66" t="str">
        <f>IFERROR(INDEX(PRN!$B$2:$F$1048576,(MATCH('PRN Analysis-01'!$C$2,PRN!$C$2:$C$1048576,0)+$B56-1),MATCH(D$4,PRN!$B$2:$F$2,0)),"")</f>
        <v/>
      </c>
      <c r="E56" s="67" t="str">
        <f>IFERROR(INDEX(PRN!$B$2:$F$1048576,(MATCH('PRN Analysis-01'!$C$2,PRN!$C$2:$C$1048576,0)+$B56-1),MATCH(E$4,PRN!$B$2:$F$2,0)),"")</f>
        <v/>
      </c>
      <c r="G56" s="65" t="str">
        <f>IF(G55&lt;COUNTIF(PRN!$C$2:$C$1048576,H$2),(G55+1),"")</f>
        <v/>
      </c>
      <c r="H56" s="66" t="str">
        <f>IFERROR(INDEX(PRN!$B$2:$F$1048576,(MATCH('PRN Analysis-01'!$H$2,PRN!$C$2:$C$1048576,0)+$G56-1),MATCH(H$4,PRN!$B$2:$F$2,0)),"")</f>
        <v/>
      </c>
      <c r="I56" s="66" t="str">
        <f>IFERROR(INDEX(PRN!$B$2:$F$1048576,(MATCH('PRN Analysis-01'!$H$2,PRN!$C$2:$C$1048576,0)+$G56-1),MATCH(I$4,PRN!$B$2:$F$2,0)),"")</f>
        <v/>
      </c>
      <c r="J56" s="67" t="str">
        <f>IFERROR(INDEX(PRN!$B$2:$F$1048576,(MATCH('PRN Analysis-01'!$H$2,PRN!$C$2:$C$1048576,0)+$G56-1),MATCH(J$4,PRN!$B$2:$F$2,0)),"")</f>
        <v/>
      </c>
      <c r="L56" s="65" t="str">
        <f>IF(L55&lt;COUNTIF(PRN!$C$2:$C$1048576,M$2),(L55+1),"")</f>
        <v/>
      </c>
      <c r="M56" s="66" t="str">
        <f>IFERROR(INDEX(PRN!$B$2:$F$1048576,(MATCH('PRN Analysis-01'!$M$2,PRN!$C$2:$C$1048576,0)+$L56-1),MATCH(M$4,PRN!$B$2:$F$2,0)),"")</f>
        <v/>
      </c>
      <c r="N56" s="66" t="str">
        <f>IFERROR(INDEX(PRN!$B$2:$F$1048576,(MATCH('PRN Analysis-01'!$M$2,PRN!$C$2:$C$1048576,0)+$L56-1),MATCH(N$4,PRN!$B$2:$F$2,0)),"")</f>
        <v/>
      </c>
      <c r="O56" s="67" t="str">
        <f>IFERROR(INDEX(PRN!$B$2:$F$1048576,(MATCH('PRN Analysis-01'!$M$2,PRN!$C$2:$C$1048576,0)+$L56-1),MATCH(O$4,PRN!$B$2:$F$2,0)),"")</f>
        <v/>
      </c>
      <c r="Q56" s="65" t="str">
        <f>IF(Q55&lt;COUNTIF(PRN!$C$2:$C$1048576,R$2),(Q55+1),"")</f>
        <v/>
      </c>
      <c r="R56" s="66" t="str">
        <f>IFERROR(INDEX(PRN!$B$2:$F$1048576,(MATCH('PRN Analysis-01'!$R$2,PRN!$C$2:$C$1048576,0)+$Q56-1),MATCH(R$4,PRN!$B$2:$F$2,0)),"")</f>
        <v/>
      </c>
      <c r="S56" s="66" t="str">
        <f>IFERROR(INDEX(PRN!$B$2:$F$1048576,(MATCH('PRN Analysis-01'!$R$2,PRN!$C$2:$C$1048576,0)+$Q56-1),MATCH(S$4,PRN!$B$2:$F$2,0)),"")</f>
        <v/>
      </c>
      <c r="T56" s="67" t="str">
        <f>IFERROR(INDEX(PRN!$B$2:$F$1048576,(MATCH('PRN Analysis-01'!$R$2,PRN!$C$2:$C$1048576,0)+$Q56-1),MATCH(T$4,PRN!$B$2:$F$2,0)),"")</f>
        <v/>
      </c>
      <c r="V56" s="65" t="str">
        <f>IF(V55&lt;COUNTIF(PRN!$C$2:$C$1048576,W$2),(V55+1),"")</f>
        <v/>
      </c>
      <c r="W56" s="66" t="str">
        <f>IFERROR(INDEX(PRN!$B$2:$F$1048576,(MATCH('PRN Analysis-01'!$W$2,PRN!$C$2:$C$1048576,0)+$V56-1),MATCH(W$4,PRN!$B$2:$F$2,0)),"")</f>
        <v/>
      </c>
      <c r="X56" s="66" t="str">
        <f>IFERROR(INDEX(PRN!$B$2:$F$1048576,(MATCH('PRN Analysis-01'!$W$2,PRN!$C$2:$C$1048576,0)+$V56-1),MATCH(X$4,PRN!$B$2:$F$2,0)),"")</f>
        <v/>
      </c>
      <c r="Y56" s="67" t="str">
        <f>IFERROR(INDEX(PRN!$B$2:$F$1048576,(MATCH('PRN Analysis-01'!$W$2,PRN!$C$2:$C$1048576,0)+$V56-1),MATCH(Y$4,PRN!$B$2:$F$2,0)),"")</f>
        <v/>
      </c>
    </row>
    <row r="57" spans="2:25" ht="15.75" x14ac:dyDescent="0.25">
      <c r="B57" s="65" t="str">
        <f>IF(B56&lt;COUNTIF(PRN!C$2:C$1048576,C$2),(B56+1),"")</f>
        <v/>
      </c>
      <c r="C57" s="66" t="str">
        <f>IFERROR(INDEX(PRN!$B$2:$F$1048576,(MATCH('PRN Analysis-01'!$C$2,PRN!$C$2:$C$1048576,0)+$B57-1),MATCH(C$4,PRN!$B$2:$F$2,0)),"")</f>
        <v/>
      </c>
      <c r="D57" s="66" t="str">
        <f>IFERROR(INDEX(PRN!$B$2:$F$1048576,(MATCH('PRN Analysis-01'!$C$2,PRN!$C$2:$C$1048576,0)+$B57-1),MATCH(D$4,PRN!$B$2:$F$2,0)),"")</f>
        <v/>
      </c>
      <c r="E57" s="67" t="str">
        <f>IFERROR(INDEX(PRN!$B$2:$F$1048576,(MATCH('PRN Analysis-01'!$C$2,PRN!$C$2:$C$1048576,0)+$B57-1),MATCH(E$4,PRN!$B$2:$F$2,0)),"")</f>
        <v/>
      </c>
      <c r="G57" s="65" t="str">
        <f>IF(G56&lt;COUNTIF(PRN!$C$2:$C$1048576,H$2),(G56+1),"")</f>
        <v/>
      </c>
      <c r="H57" s="66" t="str">
        <f>IFERROR(INDEX(PRN!$B$2:$F$1048576,(MATCH('PRN Analysis-01'!$H$2,PRN!$C$2:$C$1048576,0)+$G57-1),MATCH(H$4,PRN!$B$2:$F$2,0)),"")</f>
        <v/>
      </c>
      <c r="I57" s="66" t="str">
        <f>IFERROR(INDEX(PRN!$B$2:$F$1048576,(MATCH('PRN Analysis-01'!$H$2,PRN!$C$2:$C$1048576,0)+$G57-1),MATCH(I$4,PRN!$B$2:$F$2,0)),"")</f>
        <v/>
      </c>
      <c r="J57" s="67" t="str">
        <f>IFERROR(INDEX(PRN!$B$2:$F$1048576,(MATCH('PRN Analysis-01'!$H$2,PRN!$C$2:$C$1048576,0)+$G57-1),MATCH(J$4,PRN!$B$2:$F$2,0)),"")</f>
        <v/>
      </c>
      <c r="L57" s="65" t="str">
        <f>IF(L56&lt;COUNTIF(PRN!$C$2:$C$1048576,M$2),(L56+1),"")</f>
        <v/>
      </c>
      <c r="M57" s="66" t="str">
        <f>IFERROR(INDEX(PRN!$B$2:$F$1048576,(MATCH('PRN Analysis-01'!$M$2,PRN!$C$2:$C$1048576,0)+$L57-1),MATCH(M$4,PRN!$B$2:$F$2,0)),"")</f>
        <v/>
      </c>
      <c r="N57" s="66" t="str">
        <f>IFERROR(INDEX(PRN!$B$2:$F$1048576,(MATCH('PRN Analysis-01'!$M$2,PRN!$C$2:$C$1048576,0)+$L57-1),MATCH(N$4,PRN!$B$2:$F$2,0)),"")</f>
        <v/>
      </c>
      <c r="O57" s="67" t="str">
        <f>IFERROR(INDEX(PRN!$B$2:$F$1048576,(MATCH('PRN Analysis-01'!$M$2,PRN!$C$2:$C$1048576,0)+$L57-1),MATCH(O$4,PRN!$B$2:$F$2,0)),"")</f>
        <v/>
      </c>
      <c r="Q57" s="65" t="str">
        <f>IF(Q56&lt;COUNTIF(PRN!$C$2:$C$1048576,R$2),(Q56+1),"")</f>
        <v/>
      </c>
      <c r="R57" s="66" t="str">
        <f>IFERROR(INDEX(PRN!$B$2:$F$1048576,(MATCH('PRN Analysis-01'!$R$2,PRN!$C$2:$C$1048576,0)+$Q57-1),MATCH(R$4,PRN!$B$2:$F$2,0)),"")</f>
        <v/>
      </c>
      <c r="S57" s="66" t="str">
        <f>IFERROR(INDEX(PRN!$B$2:$F$1048576,(MATCH('PRN Analysis-01'!$R$2,PRN!$C$2:$C$1048576,0)+$Q57-1),MATCH(S$4,PRN!$B$2:$F$2,0)),"")</f>
        <v/>
      </c>
      <c r="T57" s="67" t="str">
        <f>IFERROR(INDEX(PRN!$B$2:$F$1048576,(MATCH('PRN Analysis-01'!$R$2,PRN!$C$2:$C$1048576,0)+$Q57-1),MATCH(T$4,PRN!$B$2:$F$2,0)),"")</f>
        <v/>
      </c>
      <c r="V57" s="65" t="str">
        <f>IF(V56&lt;COUNTIF(PRN!$C$2:$C$1048576,W$2),(V56+1),"")</f>
        <v/>
      </c>
      <c r="W57" s="66" t="str">
        <f>IFERROR(INDEX(PRN!$B$2:$F$1048576,(MATCH('PRN Analysis-01'!$W$2,PRN!$C$2:$C$1048576,0)+$V57-1),MATCH(W$4,PRN!$B$2:$F$2,0)),"")</f>
        <v/>
      </c>
      <c r="X57" s="66" t="str">
        <f>IFERROR(INDEX(PRN!$B$2:$F$1048576,(MATCH('PRN Analysis-01'!$W$2,PRN!$C$2:$C$1048576,0)+$V57-1),MATCH(X$4,PRN!$B$2:$F$2,0)),"")</f>
        <v/>
      </c>
      <c r="Y57" s="67" t="str">
        <f>IFERROR(INDEX(PRN!$B$2:$F$1048576,(MATCH('PRN Analysis-01'!$W$2,PRN!$C$2:$C$1048576,0)+$V57-1),MATCH(Y$4,PRN!$B$2:$F$2,0)),"")</f>
        <v/>
      </c>
    </row>
    <row r="58" spans="2:25" ht="15.75" x14ac:dyDescent="0.25">
      <c r="B58" s="65" t="str">
        <f>IF(B57&lt;COUNTIF(PRN!C$2:C$1048576,C$2),(B57+1),"")</f>
        <v/>
      </c>
      <c r="C58" s="66" t="str">
        <f>IFERROR(INDEX(PRN!$B$2:$F$1048576,(MATCH('PRN Analysis-01'!$C$2,PRN!$C$2:$C$1048576,0)+$B58-1),MATCH(C$4,PRN!$B$2:$F$2,0)),"")</f>
        <v/>
      </c>
      <c r="D58" s="66" t="str">
        <f>IFERROR(INDEX(PRN!$B$2:$F$1048576,(MATCH('PRN Analysis-01'!$C$2,PRN!$C$2:$C$1048576,0)+$B58-1),MATCH(D$4,PRN!$B$2:$F$2,0)),"")</f>
        <v/>
      </c>
      <c r="E58" s="67" t="str">
        <f>IFERROR(INDEX(PRN!$B$2:$F$1048576,(MATCH('PRN Analysis-01'!$C$2,PRN!$C$2:$C$1048576,0)+$B58-1),MATCH(E$4,PRN!$B$2:$F$2,0)),"")</f>
        <v/>
      </c>
      <c r="G58" s="65" t="str">
        <f>IF(G57&lt;COUNTIF(PRN!$C$2:$C$1048576,H$2),(G57+1),"")</f>
        <v/>
      </c>
      <c r="H58" s="66" t="str">
        <f>IFERROR(INDEX(PRN!$B$2:$F$1048576,(MATCH('PRN Analysis-01'!$H$2,PRN!$C$2:$C$1048576,0)+$G58-1),MATCH(H$4,PRN!$B$2:$F$2,0)),"")</f>
        <v/>
      </c>
      <c r="I58" s="66" t="str">
        <f>IFERROR(INDEX(PRN!$B$2:$F$1048576,(MATCH('PRN Analysis-01'!$H$2,PRN!$C$2:$C$1048576,0)+$G58-1),MATCH(I$4,PRN!$B$2:$F$2,0)),"")</f>
        <v/>
      </c>
      <c r="J58" s="67" t="str">
        <f>IFERROR(INDEX(PRN!$B$2:$F$1048576,(MATCH('PRN Analysis-01'!$H$2,PRN!$C$2:$C$1048576,0)+$G58-1),MATCH(J$4,PRN!$B$2:$F$2,0)),"")</f>
        <v/>
      </c>
      <c r="L58" s="65" t="str">
        <f>IF(L57&lt;COUNTIF(PRN!$C$2:$C$1048576,M$2),(L57+1),"")</f>
        <v/>
      </c>
      <c r="M58" s="66" t="str">
        <f>IFERROR(INDEX(PRN!$B$2:$F$1048576,(MATCH('PRN Analysis-01'!$M$2,PRN!$C$2:$C$1048576,0)+$L58-1),MATCH(M$4,PRN!$B$2:$F$2,0)),"")</f>
        <v/>
      </c>
      <c r="N58" s="66" t="str">
        <f>IFERROR(INDEX(PRN!$B$2:$F$1048576,(MATCH('PRN Analysis-01'!$M$2,PRN!$C$2:$C$1048576,0)+$L58-1),MATCH(N$4,PRN!$B$2:$F$2,0)),"")</f>
        <v/>
      </c>
      <c r="O58" s="67" t="str">
        <f>IFERROR(INDEX(PRN!$B$2:$F$1048576,(MATCH('PRN Analysis-01'!$M$2,PRN!$C$2:$C$1048576,0)+$L58-1),MATCH(O$4,PRN!$B$2:$F$2,0)),"")</f>
        <v/>
      </c>
      <c r="Q58" s="65" t="str">
        <f>IF(Q57&lt;COUNTIF(PRN!$C$2:$C$1048576,R$2),(Q57+1),"")</f>
        <v/>
      </c>
      <c r="R58" s="66" t="str">
        <f>IFERROR(INDEX(PRN!$B$2:$F$1048576,(MATCH('PRN Analysis-01'!$R$2,PRN!$C$2:$C$1048576,0)+$Q58-1),MATCH(R$4,PRN!$B$2:$F$2,0)),"")</f>
        <v/>
      </c>
      <c r="S58" s="66" t="str">
        <f>IFERROR(INDEX(PRN!$B$2:$F$1048576,(MATCH('PRN Analysis-01'!$R$2,PRN!$C$2:$C$1048576,0)+$Q58-1),MATCH(S$4,PRN!$B$2:$F$2,0)),"")</f>
        <v/>
      </c>
      <c r="T58" s="67" t="str">
        <f>IFERROR(INDEX(PRN!$B$2:$F$1048576,(MATCH('PRN Analysis-01'!$R$2,PRN!$C$2:$C$1048576,0)+$Q58-1),MATCH(T$4,PRN!$B$2:$F$2,0)),"")</f>
        <v/>
      </c>
      <c r="V58" s="65" t="str">
        <f>IF(V57&lt;COUNTIF(PRN!$C$2:$C$1048576,W$2),(V57+1),"")</f>
        <v/>
      </c>
      <c r="W58" s="66" t="str">
        <f>IFERROR(INDEX(PRN!$B$2:$F$1048576,(MATCH('PRN Analysis-01'!$W$2,PRN!$C$2:$C$1048576,0)+$V58-1),MATCH(W$4,PRN!$B$2:$F$2,0)),"")</f>
        <v/>
      </c>
      <c r="X58" s="66" t="str">
        <f>IFERROR(INDEX(PRN!$B$2:$F$1048576,(MATCH('PRN Analysis-01'!$W$2,PRN!$C$2:$C$1048576,0)+$V58-1),MATCH(X$4,PRN!$B$2:$F$2,0)),"")</f>
        <v/>
      </c>
      <c r="Y58" s="67" t="str">
        <f>IFERROR(INDEX(PRN!$B$2:$F$1048576,(MATCH('PRN Analysis-01'!$W$2,PRN!$C$2:$C$1048576,0)+$V58-1),MATCH(Y$4,PRN!$B$2:$F$2,0)),"")</f>
        <v/>
      </c>
    </row>
    <row r="59" spans="2:25" ht="15.75" x14ac:dyDescent="0.25">
      <c r="B59" s="65" t="str">
        <f>IF(B58&lt;COUNTIF(PRN!C$2:C$1048576,C$2),(B58+1),"")</f>
        <v/>
      </c>
      <c r="C59" s="66" t="str">
        <f>IFERROR(INDEX(PRN!$B$2:$F$1048576,(MATCH('PRN Analysis-01'!$C$2,PRN!$C$2:$C$1048576,0)+$B59-1),MATCH(C$4,PRN!$B$2:$F$2,0)),"")</f>
        <v/>
      </c>
      <c r="D59" s="66" t="str">
        <f>IFERROR(INDEX(PRN!$B$2:$F$1048576,(MATCH('PRN Analysis-01'!$C$2,PRN!$C$2:$C$1048576,0)+$B59-1),MATCH(D$4,PRN!$B$2:$F$2,0)),"")</f>
        <v/>
      </c>
      <c r="E59" s="67" t="str">
        <f>IFERROR(INDEX(PRN!$B$2:$F$1048576,(MATCH('PRN Analysis-01'!$C$2,PRN!$C$2:$C$1048576,0)+$B59-1),MATCH(E$4,PRN!$B$2:$F$2,0)),"")</f>
        <v/>
      </c>
      <c r="G59" s="65" t="str">
        <f>IF(G58&lt;COUNTIF(PRN!$C$2:$C$1048576,H$2),(G58+1),"")</f>
        <v/>
      </c>
      <c r="H59" s="66" t="str">
        <f>IFERROR(INDEX(PRN!$B$2:$F$1048576,(MATCH('PRN Analysis-01'!$H$2,PRN!$C$2:$C$1048576,0)+$G59-1),MATCH(H$4,PRN!$B$2:$F$2,0)),"")</f>
        <v/>
      </c>
      <c r="I59" s="66" t="str">
        <f>IFERROR(INDEX(PRN!$B$2:$F$1048576,(MATCH('PRN Analysis-01'!$H$2,PRN!$C$2:$C$1048576,0)+$G59-1),MATCH(I$4,PRN!$B$2:$F$2,0)),"")</f>
        <v/>
      </c>
      <c r="J59" s="67" t="str">
        <f>IFERROR(INDEX(PRN!$B$2:$F$1048576,(MATCH('PRN Analysis-01'!$H$2,PRN!$C$2:$C$1048576,0)+$G59-1),MATCH(J$4,PRN!$B$2:$F$2,0)),"")</f>
        <v/>
      </c>
      <c r="L59" s="65" t="str">
        <f>IF(L58&lt;COUNTIF(PRN!$C$2:$C$1048576,M$2),(L58+1),"")</f>
        <v/>
      </c>
      <c r="M59" s="66" t="str">
        <f>IFERROR(INDEX(PRN!$B$2:$F$1048576,(MATCH('PRN Analysis-01'!$M$2,PRN!$C$2:$C$1048576,0)+$L59-1),MATCH(M$4,PRN!$B$2:$F$2,0)),"")</f>
        <v/>
      </c>
      <c r="N59" s="66" t="str">
        <f>IFERROR(INDEX(PRN!$B$2:$F$1048576,(MATCH('PRN Analysis-01'!$M$2,PRN!$C$2:$C$1048576,0)+$L59-1),MATCH(N$4,PRN!$B$2:$F$2,0)),"")</f>
        <v/>
      </c>
      <c r="O59" s="67" t="str">
        <f>IFERROR(INDEX(PRN!$B$2:$F$1048576,(MATCH('PRN Analysis-01'!$M$2,PRN!$C$2:$C$1048576,0)+$L59-1),MATCH(O$4,PRN!$B$2:$F$2,0)),"")</f>
        <v/>
      </c>
      <c r="Q59" s="65" t="str">
        <f>IF(Q58&lt;COUNTIF(PRN!$C$2:$C$1048576,R$2),(Q58+1),"")</f>
        <v/>
      </c>
      <c r="R59" s="66" t="str">
        <f>IFERROR(INDEX(PRN!$B$2:$F$1048576,(MATCH('PRN Analysis-01'!$R$2,PRN!$C$2:$C$1048576,0)+$Q59-1),MATCH(R$4,PRN!$B$2:$F$2,0)),"")</f>
        <v/>
      </c>
      <c r="S59" s="66" t="str">
        <f>IFERROR(INDEX(PRN!$B$2:$F$1048576,(MATCH('PRN Analysis-01'!$R$2,PRN!$C$2:$C$1048576,0)+$Q59-1),MATCH(S$4,PRN!$B$2:$F$2,0)),"")</f>
        <v/>
      </c>
      <c r="T59" s="67" t="str">
        <f>IFERROR(INDEX(PRN!$B$2:$F$1048576,(MATCH('PRN Analysis-01'!$R$2,PRN!$C$2:$C$1048576,0)+$Q59-1),MATCH(T$4,PRN!$B$2:$F$2,0)),"")</f>
        <v/>
      </c>
      <c r="V59" s="65" t="str">
        <f>IF(V58&lt;COUNTIF(PRN!$C$2:$C$1048576,W$2),(V58+1),"")</f>
        <v/>
      </c>
      <c r="W59" s="66" t="str">
        <f>IFERROR(INDEX(PRN!$B$2:$F$1048576,(MATCH('PRN Analysis-01'!$W$2,PRN!$C$2:$C$1048576,0)+$V59-1),MATCH(W$4,PRN!$B$2:$F$2,0)),"")</f>
        <v/>
      </c>
      <c r="X59" s="66" t="str">
        <f>IFERROR(INDEX(PRN!$B$2:$F$1048576,(MATCH('PRN Analysis-01'!$W$2,PRN!$C$2:$C$1048576,0)+$V59-1),MATCH(X$4,PRN!$B$2:$F$2,0)),"")</f>
        <v/>
      </c>
      <c r="Y59" s="67" t="str">
        <f>IFERROR(INDEX(PRN!$B$2:$F$1048576,(MATCH('PRN Analysis-01'!$W$2,PRN!$C$2:$C$1048576,0)+$V59-1),MATCH(Y$4,PRN!$B$2:$F$2,0)),"")</f>
        <v/>
      </c>
    </row>
    <row r="60" spans="2:25" ht="15.75" x14ac:dyDescent="0.25">
      <c r="B60" s="65" t="str">
        <f>IF(B59&lt;COUNTIF(PRN!C$2:C$1048576,C$2),(B59+1),"")</f>
        <v/>
      </c>
      <c r="C60" s="66" t="str">
        <f>IFERROR(INDEX(PRN!$B$2:$F$1048576,(MATCH('PRN Analysis-01'!$C$2,PRN!$C$2:$C$1048576,0)+$B60-1),MATCH(C$4,PRN!$B$2:$F$2,0)),"")</f>
        <v/>
      </c>
      <c r="D60" s="66" t="str">
        <f>IFERROR(INDEX(PRN!$B$2:$F$1048576,(MATCH('PRN Analysis-01'!$C$2,PRN!$C$2:$C$1048576,0)+$B60-1),MATCH(D$4,PRN!$B$2:$F$2,0)),"")</f>
        <v/>
      </c>
      <c r="E60" s="67" t="str">
        <f>IFERROR(INDEX(PRN!$B$2:$F$1048576,(MATCH('PRN Analysis-01'!$C$2,PRN!$C$2:$C$1048576,0)+$B60-1),MATCH(E$4,PRN!$B$2:$F$2,0)),"")</f>
        <v/>
      </c>
      <c r="G60" s="65" t="str">
        <f>IF(G59&lt;COUNTIF(PRN!$C$2:$C$1048576,H$2),(G59+1),"")</f>
        <v/>
      </c>
      <c r="H60" s="66" t="str">
        <f>IFERROR(INDEX(PRN!$B$2:$F$1048576,(MATCH('PRN Analysis-01'!$H$2,PRN!$C$2:$C$1048576,0)+$G60-1),MATCH(H$4,PRN!$B$2:$F$2,0)),"")</f>
        <v/>
      </c>
      <c r="I60" s="66" t="str">
        <f>IFERROR(INDEX(PRN!$B$2:$F$1048576,(MATCH('PRN Analysis-01'!$H$2,PRN!$C$2:$C$1048576,0)+$G60-1),MATCH(I$4,PRN!$B$2:$F$2,0)),"")</f>
        <v/>
      </c>
      <c r="J60" s="67" t="str">
        <f>IFERROR(INDEX(PRN!$B$2:$F$1048576,(MATCH('PRN Analysis-01'!$H$2,PRN!$C$2:$C$1048576,0)+$G60-1),MATCH(J$4,PRN!$B$2:$F$2,0)),"")</f>
        <v/>
      </c>
      <c r="L60" s="65" t="str">
        <f>IF(L59&lt;COUNTIF(PRN!$C$2:$C$1048576,M$2),(L59+1),"")</f>
        <v/>
      </c>
      <c r="M60" s="66" t="str">
        <f>IFERROR(INDEX(PRN!$B$2:$F$1048576,(MATCH('PRN Analysis-01'!$M$2,PRN!$C$2:$C$1048576,0)+$L60-1),MATCH(M$4,PRN!$B$2:$F$2,0)),"")</f>
        <v/>
      </c>
      <c r="N60" s="66" t="str">
        <f>IFERROR(INDEX(PRN!$B$2:$F$1048576,(MATCH('PRN Analysis-01'!$M$2,PRN!$C$2:$C$1048576,0)+$L60-1),MATCH(N$4,PRN!$B$2:$F$2,0)),"")</f>
        <v/>
      </c>
      <c r="O60" s="67" t="str">
        <f>IFERROR(INDEX(PRN!$B$2:$F$1048576,(MATCH('PRN Analysis-01'!$M$2,PRN!$C$2:$C$1048576,0)+$L60-1),MATCH(O$4,PRN!$B$2:$F$2,0)),"")</f>
        <v/>
      </c>
      <c r="Q60" s="65" t="str">
        <f>IF(Q59&lt;COUNTIF(PRN!$C$2:$C$1048576,R$2),(Q59+1),"")</f>
        <v/>
      </c>
      <c r="R60" s="66" t="str">
        <f>IFERROR(INDEX(PRN!$B$2:$F$1048576,(MATCH('PRN Analysis-01'!$R$2,PRN!$C$2:$C$1048576,0)+$Q60-1),MATCH(R$4,PRN!$B$2:$F$2,0)),"")</f>
        <v/>
      </c>
      <c r="S60" s="66" t="str">
        <f>IFERROR(INDEX(PRN!$B$2:$F$1048576,(MATCH('PRN Analysis-01'!$R$2,PRN!$C$2:$C$1048576,0)+$Q60-1),MATCH(S$4,PRN!$B$2:$F$2,0)),"")</f>
        <v/>
      </c>
      <c r="T60" s="67" t="str">
        <f>IFERROR(INDEX(PRN!$B$2:$F$1048576,(MATCH('PRN Analysis-01'!$R$2,PRN!$C$2:$C$1048576,0)+$Q60-1),MATCH(T$4,PRN!$B$2:$F$2,0)),"")</f>
        <v/>
      </c>
      <c r="V60" s="65" t="str">
        <f>IF(V59&lt;COUNTIF(PRN!$C$2:$C$1048576,W$2),(V59+1),"")</f>
        <v/>
      </c>
      <c r="W60" s="66" t="str">
        <f>IFERROR(INDEX(PRN!$B$2:$F$1048576,(MATCH('PRN Analysis-01'!$W$2,PRN!$C$2:$C$1048576,0)+$V60-1),MATCH(W$4,PRN!$B$2:$F$2,0)),"")</f>
        <v/>
      </c>
      <c r="X60" s="66" t="str">
        <f>IFERROR(INDEX(PRN!$B$2:$F$1048576,(MATCH('PRN Analysis-01'!$W$2,PRN!$C$2:$C$1048576,0)+$V60-1),MATCH(X$4,PRN!$B$2:$F$2,0)),"")</f>
        <v/>
      </c>
      <c r="Y60" s="67" t="str">
        <f>IFERROR(INDEX(PRN!$B$2:$F$1048576,(MATCH('PRN Analysis-01'!$W$2,PRN!$C$2:$C$1048576,0)+$V60-1),MATCH(Y$4,PRN!$B$2:$F$2,0)),"")</f>
        <v/>
      </c>
    </row>
    <row r="61" spans="2:25" ht="15.75" x14ac:dyDescent="0.25">
      <c r="B61" s="65" t="str">
        <f>IF(B60&lt;COUNTIF(PRN!C$2:C$1048576,C$2),(B60+1),"")</f>
        <v/>
      </c>
      <c r="C61" s="66" t="str">
        <f>IFERROR(INDEX(PRN!$B$2:$F$1048576,(MATCH('PRN Analysis-01'!$C$2,PRN!$C$2:$C$1048576,0)+$B61-1),MATCH(C$4,PRN!$B$2:$F$2,0)),"")</f>
        <v/>
      </c>
      <c r="D61" s="66" t="str">
        <f>IFERROR(INDEX(PRN!$B$2:$F$1048576,(MATCH('PRN Analysis-01'!$C$2,PRN!$C$2:$C$1048576,0)+$B61-1),MATCH(D$4,PRN!$B$2:$F$2,0)),"")</f>
        <v/>
      </c>
      <c r="E61" s="67" t="str">
        <f>IFERROR(INDEX(PRN!$B$2:$F$1048576,(MATCH('PRN Analysis-01'!$C$2,PRN!$C$2:$C$1048576,0)+$B61-1),MATCH(E$4,PRN!$B$2:$F$2,0)),"")</f>
        <v/>
      </c>
      <c r="G61" s="65" t="str">
        <f>IF(G60&lt;COUNTIF(PRN!$C$2:$C$1048576,H$2),(G60+1),"")</f>
        <v/>
      </c>
      <c r="H61" s="66" t="str">
        <f>IFERROR(INDEX(PRN!$B$2:$F$1048576,(MATCH('PRN Analysis-01'!$H$2,PRN!$C$2:$C$1048576,0)+$G61-1),MATCH(H$4,PRN!$B$2:$F$2,0)),"")</f>
        <v/>
      </c>
      <c r="I61" s="66" t="str">
        <f>IFERROR(INDEX(PRN!$B$2:$F$1048576,(MATCH('PRN Analysis-01'!$H$2,PRN!$C$2:$C$1048576,0)+$G61-1),MATCH(I$4,PRN!$B$2:$F$2,0)),"")</f>
        <v/>
      </c>
      <c r="J61" s="67" t="str">
        <f>IFERROR(INDEX(PRN!$B$2:$F$1048576,(MATCH('PRN Analysis-01'!$H$2,PRN!$C$2:$C$1048576,0)+$G61-1),MATCH(J$4,PRN!$B$2:$F$2,0)),"")</f>
        <v/>
      </c>
      <c r="L61" s="65" t="str">
        <f>IF(L60&lt;COUNTIF(PRN!$C$2:$C$1048576,M$2),(L60+1),"")</f>
        <v/>
      </c>
      <c r="M61" s="66" t="str">
        <f>IFERROR(INDEX(PRN!$B$2:$F$1048576,(MATCH('PRN Analysis-01'!$M$2,PRN!$C$2:$C$1048576,0)+$L61-1),MATCH(M$4,PRN!$B$2:$F$2,0)),"")</f>
        <v/>
      </c>
      <c r="N61" s="66" t="str">
        <f>IFERROR(INDEX(PRN!$B$2:$F$1048576,(MATCH('PRN Analysis-01'!$M$2,PRN!$C$2:$C$1048576,0)+$L61-1),MATCH(N$4,PRN!$B$2:$F$2,0)),"")</f>
        <v/>
      </c>
      <c r="O61" s="67" t="str">
        <f>IFERROR(INDEX(PRN!$B$2:$F$1048576,(MATCH('PRN Analysis-01'!$M$2,PRN!$C$2:$C$1048576,0)+$L61-1),MATCH(O$4,PRN!$B$2:$F$2,0)),"")</f>
        <v/>
      </c>
      <c r="Q61" s="65" t="str">
        <f>IF(Q60&lt;COUNTIF(PRN!$C$2:$C$1048576,R$2),(Q60+1),"")</f>
        <v/>
      </c>
      <c r="R61" s="66" t="str">
        <f>IFERROR(INDEX(PRN!$B$2:$F$1048576,(MATCH('PRN Analysis-01'!$R$2,PRN!$C$2:$C$1048576,0)+$Q61-1),MATCH(R$4,PRN!$B$2:$F$2,0)),"")</f>
        <v/>
      </c>
      <c r="S61" s="66" t="str">
        <f>IFERROR(INDEX(PRN!$B$2:$F$1048576,(MATCH('PRN Analysis-01'!$R$2,PRN!$C$2:$C$1048576,0)+$Q61-1),MATCH(S$4,PRN!$B$2:$F$2,0)),"")</f>
        <v/>
      </c>
      <c r="T61" s="67" t="str">
        <f>IFERROR(INDEX(PRN!$B$2:$F$1048576,(MATCH('PRN Analysis-01'!$R$2,PRN!$C$2:$C$1048576,0)+$Q61-1),MATCH(T$4,PRN!$B$2:$F$2,0)),"")</f>
        <v/>
      </c>
      <c r="V61" s="65" t="str">
        <f>IF(V60&lt;COUNTIF(PRN!$C$2:$C$1048576,W$2),(V60+1),"")</f>
        <v/>
      </c>
      <c r="W61" s="66" t="str">
        <f>IFERROR(INDEX(PRN!$B$2:$F$1048576,(MATCH('PRN Analysis-01'!$W$2,PRN!$C$2:$C$1048576,0)+$V61-1),MATCH(W$4,PRN!$B$2:$F$2,0)),"")</f>
        <v/>
      </c>
      <c r="X61" s="66" t="str">
        <f>IFERROR(INDEX(PRN!$B$2:$F$1048576,(MATCH('PRN Analysis-01'!$W$2,PRN!$C$2:$C$1048576,0)+$V61-1),MATCH(X$4,PRN!$B$2:$F$2,0)),"")</f>
        <v/>
      </c>
      <c r="Y61" s="67" t="str">
        <f>IFERROR(INDEX(PRN!$B$2:$F$1048576,(MATCH('PRN Analysis-01'!$W$2,PRN!$C$2:$C$1048576,0)+$V61-1),MATCH(Y$4,PRN!$B$2:$F$2,0)),"")</f>
        <v/>
      </c>
    </row>
    <row r="62" spans="2:25" ht="15.75" x14ac:dyDescent="0.25">
      <c r="B62" s="65" t="str">
        <f>IF(B61&lt;COUNTIF(PRN!C$2:C$1048576,C$2),(B61+1),"")</f>
        <v/>
      </c>
      <c r="C62" s="66" t="str">
        <f>IFERROR(INDEX(PRN!$B$2:$F$1048576,(MATCH('PRN Analysis-01'!$C$2,PRN!$C$2:$C$1048576,0)+$B62-1),MATCH(C$4,PRN!$B$2:$F$2,0)),"")</f>
        <v/>
      </c>
      <c r="D62" s="66" t="str">
        <f>IFERROR(INDEX(PRN!$B$2:$F$1048576,(MATCH('PRN Analysis-01'!$C$2,PRN!$C$2:$C$1048576,0)+$B62-1),MATCH(D$4,PRN!$B$2:$F$2,0)),"")</f>
        <v/>
      </c>
      <c r="E62" s="67" t="str">
        <f>IFERROR(INDEX(PRN!$B$2:$F$1048576,(MATCH('PRN Analysis-01'!$C$2,PRN!$C$2:$C$1048576,0)+$B62-1),MATCH(E$4,PRN!$B$2:$F$2,0)),"")</f>
        <v/>
      </c>
      <c r="G62" s="65" t="str">
        <f>IF(G61&lt;COUNTIF(PRN!$C$2:$C$1048576,H$2),(G61+1),"")</f>
        <v/>
      </c>
      <c r="H62" s="66" t="str">
        <f>IFERROR(INDEX(PRN!$B$2:$F$1048576,(MATCH('PRN Analysis-01'!$H$2,PRN!$C$2:$C$1048576,0)+$G62-1),MATCH(H$4,PRN!$B$2:$F$2,0)),"")</f>
        <v/>
      </c>
      <c r="I62" s="66" t="str">
        <f>IFERROR(INDEX(PRN!$B$2:$F$1048576,(MATCH('PRN Analysis-01'!$H$2,PRN!$C$2:$C$1048576,0)+$G62-1),MATCH(I$4,PRN!$B$2:$F$2,0)),"")</f>
        <v/>
      </c>
      <c r="J62" s="67" t="str">
        <f>IFERROR(INDEX(PRN!$B$2:$F$1048576,(MATCH('PRN Analysis-01'!$H$2,PRN!$C$2:$C$1048576,0)+$G62-1),MATCH(J$4,PRN!$B$2:$F$2,0)),"")</f>
        <v/>
      </c>
      <c r="L62" s="65" t="str">
        <f>IF(L61&lt;COUNTIF(PRN!$C$2:$C$1048576,M$2),(L61+1),"")</f>
        <v/>
      </c>
      <c r="M62" s="66" t="str">
        <f>IFERROR(INDEX(PRN!$B$2:$F$1048576,(MATCH('PRN Analysis-01'!$M$2,PRN!$C$2:$C$1048576,0)+$L62-1),MATCH(M$4,PRN!$B$2:$F$2,0)),"")</f>
        <v/>
      </c>
      <c r="N62" s="66" t="str">
        <f>IFERROR(INDEX(PRN!$B$2:$F$1048576,(MATCH('PRN Analysis-01'!$M$2,PRN!$C$2:$C$1048576,0)+$L62-1),MATCH(N$4,PRN!$B$2:$F$2,0)),"")</f>
        <v/>
      </c>
      <c r="O62" s="67" t="str">
        <f>IFERROR(INDEX(PRN!$B$2:$F$1048576,(MATCH('PRN Analysis-01'!$M$2,PRN!$C$2:$C$1048576,0)+$L62-1),MATCH(O$4,PRN!$B$2:$F$2,0)),"")</f>
        <v/>
      </c>
      <c r="Q62" s="65" t="str">
        <f>IF(Q61&lt;COUNTIF(PRN!$C$2:$C$1048576,R$2),(Q61+1),"")</f>
        <v/>
      </c>
      <c r="R62" s="66" t="str">
        <f>IFERROR(INDEX(PRN!$B$2:$F$1048576,(MATCH('PRN Analysis-01'!$R$2,PRN!$C$2:$C$1048576,0)+$Q62-1),MATCH(R$4,PRN!$B$2:$F$2,0)),"")</f>
        <v/>
      </c>
      <c r="S62" s="66" t="str">
        <f>IFERROR(INDEX(PRN!$B$2:$F$1048576,(MATCH('PRN Analysis-01'!$R$2,PRN!$C$2:$C$1048576,0)+$Q62-1),MATCH(S$4,PRN!$B$2:$F$2,0)),"")</f>
        <v/>
      </c>
      <c r="T62" s="67" t="str">
        <f>IFERROR(INDEX(PRN!$B$2:$F$1048576,(MATCH('PRN Analysis-01'!$R$2,PRN!$C$2:$C$1048576,0)+$Q62-1),MATCH(T$4,PRN!$B$2:$F$2,0)),"")</f>
        <v/>
      </c>
      <c r="V62" s="65" t="str">
        <f>IF(V61&lt;COUNTIF(PRN!$C$2:$C$1048576,W$2),(V61+1),"")</f>
        <v/>
      </c>
      <c r="W62" s="66" t="str">
        <f>IFERROR(INDEX(PRN!$B$2:$F$1048576,(MATCH('PRN Analysis-01'!$W$2,PRN!$C$2:$C$1048576,0)+$V62-1),MATCH(W$4,PRN!$B$2:$F$2,0)),"")</f>
        <v/>
      </c>
      <c r="X62" s="66" t="str">
        <f>IFERROR(INDEX(PRN!$B$2:$F$1048576,(MATCH('PRN Analysis-01'!$W$2,PRN!$C$2:$C$1048576,0)+$V62-1),MATCH(X$4,PRN!$B$2:$F$2,0)),"")</f>
        <v/>
      </c>
      <c r="Y62" s="67" t="str">
        <f>IFERROR(INDEX(PRN!$B$2:$F$1048576,(MATCH('PRN Analysis-01'!$W$2,PRN!$C$2:$C$1048576,0)+$V62-1),MATCH(Y$4,PRN!$B$2:$F$2,0)),"")</f>
        <v/>
      </c>
    </row>
    <row r="63" spans="2:25" ht="15.75" x14ac:dyDescent="0.25">
      <c r="B63" s="65" t="str">
        <f>IF(B62&lt;COUNTIF(PRN!C$2:C$1048576,C$2),(B62+1),"")</f>
        <v/>
      </c>
      <c r="C63" s="66" t="str">
        <f>IFERROR(INDEX(PRN!$B$2:$F$1048576,(MATCH('PRN Analysis-01'!$C$2,PRN!$C$2:$C$1048576,0)+$B63-1),MATCH(C$4,PRN!$B$2:$F$2,0)),"")</f>
        <v/>
      </c>
      <c r="D63" s="66" t="str">
        <f>IFERROR(INDEX(PRN!$B$2:$F$1048576,(MATCH('PRN Analysis-01'!$C$2,PRN!$C$2:$C$1048576,0)+$B63-1),MATCH(D$4,PRN!$B$2:$F$2,0)),"")</f>
        <v/>
      </c>
      <c r="E63" s="67" t="str">
        <f>IFERROR(INDEX(PRN!$B$2:$F$1048576,(MATCH('PRN Analysis-01'!$C$2,PRN!$C$2:$C$1048576,0)+$B63-1),MATCH(E$4,PRN!$B$2:$F$2,0)),"")</f>
        <v/>
      </c>
      <c r="G63" s="65" t="str">
        <f>IF(G62&lt;COUNTIF(PRN!$C$2:$C$1048576,H$2),(G62+1),"")</f>
        <v/>
      </c>
      <c r="H63" s="66" t="str">
        <f>IFERROR(INDEX(PRN!$B$2:$F$1048576,(MATCH('PRN Analysis-01'!$H$2,PRN!$C$2:$C$1048576,0)+$G63-1),MATCH(H$4,PRN!$B$2:$F$2,0)),"")</f>
        <v/>
      </c>
      <c r="I63" s="66" t="str">
        <f>IFERROR(INDEX(PRN!$B$2:$F$1048576,(MATCH('PRN Analysis-01'!$H$2,PRN!$C$2:$C$1048576,0)+$G63-1),MATCH(I$4,PRN!$B$2:$F$2,0)),"")</f>
        <v/>
      </c>
      <c r="J63" s="67" t="str">
        <f>IFERROR(INDEX(PRN!$B$2:$F$1048576,(MATCH('PRN Analysis-01'!$H$2,PRN!$C$2:$C$1048576,0)+$G63-1),MATCH(J$4,PRN!$B$2:$F$2,0)),"")</f>
        <v/>
      </c>
      <c r="L63" s="65" t="str">
        <f>IF(L62&lt;COUNTIF(PRN!$C$2:$C$1048576,M$2),(L62+1),"")</f>
        <v/>
      </c>
      <c r="M63" s="66" t="str">
        <f>IFERROR(INDEX(PRN!$B$2:$F$1048576,(MATCH('PRN Analysis-01'!$M$2,PRN!$C$2:$C$1048576,0)+$L63-1),MATCH(M$4,PRN!$B$2:$F$2,0)),"")</f>
        <v/>
      </c>
      <c r="N63" s="66" t="str">
        <f>IFERROR(INDEX(PRN!$B$2:$F$1048576,(MATCH('PRN Analysis-01'!$M$2,PRN!$C$2:$C$1048576,0)+$L63-1),MATCH(N$4,PRN!$B$2:$F$2,0)),"")</f>
        <v/>
      </c>
      <c r="O63" s="67" t="str">
        <f>IFERROR(INDEX(PRN!$B$2:$F$1048576,(MATCH('PRN Analysis-01'!$M$2,PRN!$C$2:$C$1048576,0)+$L63-1),MATCH(O$4,PRN!$B$2:$F$2,0)),"")</f>
        <v/>
      </c>
      <c r="Q63" s="65" t="str">
        <f>IF(Q62&lt;COUNTIF(PRN!$C$2:$C$1048576,R$2),(Q62+1),"")</f>
        <v/>
      </c>
      <c r="R63" s="66" t="str">
        <f>IFERROR(INDEX(PRN!$B$2:$F$1048576,(MATCH('PRN Analysis-01'!$R$2,PRN!$C$2:$C$1048576,0)+$Q63-1),MATCH(R$4,PRN!$B$2:$F$2,0)),"")</f>
        <v/>
      </c>
      <c r="S63" s="66" t="str">
        <f>IFERROR(INDEX(PRN!$B$2:$F$1048576,(MATCH('PRN Analysis-01'!$R$2,PRN!$C$2:$C$1048576,0)+$Q63-1),MATCH(S$4,PRN!$B$2:$F$2,0)),"")</f>
        <v/>
      </c>
      <c r="T63" s="67" t="str">
        <f>IFERROR(INDEX(PRN!$B$2:$F$1048576,(MATCH('PRN Analysis-01'!$R$2,PRN!$C$2:$C$1048576,0)+$Q63-1),MATCH(T$4,PRN!$B$2:$F$2,0)),"")</f>
        <v/>
      </c>
      <c r="V63" s="65" t="str">
        <f>IF(V62&lt;COUNTIF(PRN!$C$2:$C$1048576,W$2),(V62+1),"")</f>
        <v/>
      </c>
      <c r="W63" s="66" t="str">
        <f>IFERROR(INDEX(PRN!$B$2:$F$1048576,(MATCH('PRN Analysis-01'!$W$2,PRN!$C$2:$C$1048576,0)+$V63-1),MATCH(W$4,PRN!$B$2:$F$2,0)),"")</f>
        <v/>
      </c>
      <c r="X63" s="66" t="str">
        <f>IFERROR(INDEX(PRN!$B$2:$F$1048576,(MATCH('PRN Analysis-01'!$W$2,PRN!$C$2:$C$1048576,0)+$V63-1),MATCH(X$4,PRN!$B$2:$F$2,0)),"")</f>
        <v/>
      </c>
      <c r="Y63" s="67" t="str">
        <f>IFERROR(INDEX(PRN!$B$2:$F$1048576,(MATCH('PRN Analysis-01'!$W$2,PRN!$C$2:$C$1048576,0)+$V63-1),MATCH(Y$4,PRN!$B$2:$F$2,0)),"")</f>
        <v/>
      </c>
    </row>
    <row r="64" spans="2:25" ht="15.75" x14ac:dyDescent="0.25">
      <c r="B64" s="65" t="str">
        <f>IF(B63&lt;COUNTIF(PRN!C$2:C$1048576,C$2),(B63+1),"")</f>
        <v/>
      </c>
      <c r="C64" s="66" t="str">
        <f>IFERROR(INDEX(PRN!$B$2:$F$1048576,(MATCH('PRN Analysis-01'!$C$2,PRN!$C$2:$C$1048576,0)+$B64-1),MATCH(C$4,PRN!$B$2:$F$2,0)),"")</f>
        <v/>
      </c>
      <c r="D64" s="66" t="str">
        <f>IFERROR(INDEX(PRN!$B$2:$F$1048576,(MATCH('PRN Analysis-01'!$C$2,PRN!$C$2:$C$1048576,0)+$B64-1),MATCH(D$4,PRN!$B$2:$F$2,0)),"")</f>
        <v/>
      </c>
      <c r="E64" s="67" t="str">
        <f>IFERROR(INDEX(PRN!$B$2:$F$1048576,(MATCH('PRN Analysis-01'!$C$2,PRN!$C$2:$C$1048576,0)+$B64-1),MATCH(E$4,PRN!$B$2:$F$2,0)),"")</f>
        <v/>
      </c>
      <c r="G64" s="65" t="str">
        <f>IF(G63&lt;COUNTIF(PRN!$C$2:$C$1048576,H$2),(G63+1),"")</f>
        <v/>
      </c>
      <c r="H64" s="66" t="str">
        <f>IFERROR(INDEX(PRN!$B$2:$F$1048576,(MATCH('PRN Analysis-01'!$H$2,PRN!$C$2:$C$1048576,0)+$G64-1),MATCH(H$4,PRN!$B$2:$F$2,0)),"")</f>
        <v/>
      </c>
      <c r="I64" s="66" t="str">
        <f>IFERROR(INDEX(PRN!$B$2:$F$1048576,(MATCH('PRN Analysis-01'!$H$2,PRN!$C$2:$C$1048576,0)+$G64-1),MATCH(I$4,PRN!$B$2:$F$2,0)),"")</f>
        <v/>
      </c>
      <c r="J64" s="67" t="str">
        <f>IFERROR(INDEX(PRN!$B$2:$F$1048576,(MATCH('PRN Analysis-01'!$H$2,PRN!$C$2:$C$1048576,0)+$G64-1),MATCH(J$4,PRN!$B$2:$F$2,0)),"")</f>
        <v/>
      </c>
      <c r="L64" s="65" t="str">
        <f>IF(L63&lt;COUNTIF(PRN!$C$2:$C$1048576,M$2),(L63+1),"")</f>
        <v/>
      </c>
      <c r="M64" s="66" t="str">
        <f>IFERROR(INDEX(PRN!$B$2:$F$1048576,(MATCH('PRN Analysis-01'!$M$2,PRN!$C$2:$C$1048576,0)+$L64-1),MATCH(M$4,PRN!$B$2:$F$2,0)),"")</f>
        <v/>
      </c>
      <c r="N64" s="66" t="str">
        <f>IFERROR(INDEX(PRN!$B$2:$F$1048576,(MATCH('PRN Analysis-01'!$M$2,PRN!$C$2:$C$1048576,0)+$L64-1),MATCH(N$4,PRN!$B$2:$F$2,0)),"")</f>
        <v/>
      </c>
      <c r="O64" s="67" t="str">
        <f>IFERROR(INDEX(PRN!$B$2:$F$1048576,(MATCH('PRN Analysis-01'!$M$2,PRN!$C$2:$C$1048576,0)+$L64-1),MATCH(O$4,PRN!$B$2:$F$2,0)),"")</f>
        <v/>
      </c>
      <c r="Q64" s="65" t="str">
        <f>IF(Q63&lt;COUNTIF(PRN!$C$2:$C$1048576,R$2),(Q63+1),"")</f>
        <v/>
      </c>
      <c r="R64" s="66" t="str">
        <f>IFERROR(INDEX(PRN!$B$2:$F$1048576,(MATCH('PRN Analysis-01'!$R$2,PRN!$C$2:$C$1048576,0)+$Q64-1),MATCH(R$4,PRN!$B$2:$F$2,0)),"")</f>
        <v/>
      </c>
      <c r="S64" s="66" t="str">
        <f>IFERROR(INDEX(PRN!$B$2:$F$1048576,(MATCH('PRN Analysis-01'!$R$2,PRN!$C$2:$C$1048576,0)+$Q64-1),MATCH(S$4,PRN!$B$2:$F$2,0)),"")</f>
        <v/>
      </c>
      <c r="T64" s="67" t="str">
        <f>IFERROR(INDEX(PRN!$B$2:$F$1048576,(MATCH('PRN Analysis-01'!$R$2,PRN!$C$2:$C$1048576,0)+$Q64-1),MATCH(T$4,PRN!$B$2:$F$2,0)),"")</f>
        <v/>
      </c>
      <c r="V64" s="65" t="str">
        <f>IF(V63&lt;COUNTIF(PRN!$C$2:$C$1048576,W$2),(V63+1),"")</f>
        <v/>
      </c>
      <c r="W64" s="66" t="str">
        <f>IFERROR(INDEX(PRN!$B$2:$F$1048576,(MATCH('PRN Analysis-01'!$W$2,PRN!$C$2:$C$1048576,0)+$V64-1),MATCH(W$4,PRN!$B$2:$F$2,0)),"")</f>
        <v/>
      </c>
      <c r="X64" s="66" t="str">
        <f>IFERROR(INDEX(PRN!$B$2:$F$1048576,(MATCH('PRN Analysis-01'!$W$2,PRN!$C$2:$C$1048576,0)+$V64-1),MATCH(X$4,PRN!$B$2:$F$2,0)),"")</f>
        <v/>
      </c>
      <c r="Y64" s="67" t="str">
        <f>IFERROR(INDEX(PRN!$B$2:$F$1048576,(MATCH('PRN Analysis-01'!$W$2,PRN!$C$2:$C$1048576,0)+$V64-1),MATCH(Y$4,PRN!$B$2:$F$2,0)),"")</f>
        <v/>
      </c>
    </row>
    <row r="65" spans="2:25" ht="15.75" x14ac:dyDescent="0.25">
      <c r="B65" s="65" t="str">
        <f>IF(B64&lt;COUNTIF(PRN!C$2:C$1048576,C$2),(B64+1),"")</f>
        <v/>
      </c>
      <c r="C65" s="66" t="str">
        <f>IFERROR(INDEX(PRN!$B$2:$F$1048576,(MATCH('PRN Analysis-01'!$C$2,PRN!$C$2:$C$1048576,0)+$B65-1),MATCH(C$4,PRN!$B$2:$F$2,0)),"")</f>
        <v/>
      </c>
      <c r="D65" s="66" t="str">
        <f>IFERROR(INDEX(PRN!$B$2:$F$1048576,(MATCH('PRN Analysis-01'!$C$2,PRN!$C$2:$C$1048576,0)+$B65-1),MATCH(D$4,PRN!$B$2:$F$2,0)),"")</f>
        <v/>
      </c>
      <c r="E65" s="67" t="str">
        <f>IFERROR(INDEX(PRN!$B$2:$F$1048576,(MATCH('PRN Analysis-01'!$C$2,PRN!$C$2:$C$1048576,0)+$B65-1),MATCH(E$4,PRN!$B$2:$F$2,0)),"")</f>
        <v/>
      </c>
      <c r="G65" s="65" t="str">
        <f>IF(G64&lt;COUNTIF(PRN!$C$2:$C$1048576,H$2),(G64+1),"")</f>
        <v/>
      </c>
      <c r="H65" s="66" t="str">
        <f>IFERROR(INDEX(PRN!$B$2:$F$1048576,(MATCH('PRN Analysis-01'!$H$2,PRN!$C$2:$C$1048576,0)+$G65-1),MATCH(H$4,PRN!$B$2:$F$2,0)),"")</f>
        <v/>
      </c>
      <c r="I65" s="66" t="str">
        <f>IFERROR(INDEX(PRN!$B$2:$F$1048576,(MATCH('PRN Analysis-01'!$H$2,PRN!$C$2:$C$1048576,0)+$G65-1),MATCH(I$4,PRN!$B$2:$F$2,0)),"")</f>
        <v/>
      </c>
      <c r="J65" s="67" t="str">
        <f>IFERROR(INDEX(PRN!$B$2:$F$1048576,(MATCH('PRN Analysis-01'!$H$2,PRN!$C$2:$C$1048576,0)+$G65-1),MATCH(J$4,PRN!$B$2:$F$2,0)),"")</f>
        <v/>
      </c>
      <c r="L65" s="65" t="str">
        <f>IF(L64&lt;COUNTIF(PRN!$C$2:$C$1048576,M$2),(L64+1),"")</f>
        <v/>
      </c>
      <c r="M65" s="66" t="str">
        <f>IFERROR(INDEX(PRN!$B$2:$F$1048576,(MATCH('PRN Analysis-01'!$M$2,PRN!$C$2:$C$1048576,0)+$L65-1),MATCH(M$4,PRN!$B$2:$F$2,0)),"")</f>
        <v/>
      </c>
      <c r="N65" s="66" t="str">
        <f>IFERROR(INDEX(PRN!$B$2:$F$1048576,(MATCH('PRN Analysis-01'!$M$2,PRN!$C$2:$C$1048576,0)+$L65-1),MATCH(N$4,PRN!$B$2:$F$2,0)),"")</f>
        <v/>
      </c>
      <c r="O65" s="67" t="str">
        <f>IFERROR(INDEX(PRN!$B$2:$F$1048576,(MATCH('PRN Analysis-01'!$M$2,PRN!$C$2:$C$1048576,0)+$L65-1),MATCH(O$4,PRN!$B$2:$F$2,0)),"")</f>
        <v/>
      </c>
      <c r="Q65" s="65" t="str">
        <f>IF(Q64&lt;COUNTIF(PRN!$C$2:$C$1048576,R$2),(Q64+1),"")</f>
        <v/>
      </c>
      <c r="R65" s="66" t="str">
        <f>IFERROR(INDEX(PRN!$B$2:$F$1048576,(MATCH('PRN Analysis-01'!$R$2,PRN!$C$2:$C$1048576,0)+$Q65-1),MATCH(R$4,PRN!$B$2:$F$2,0)),"")</f>
        <v/>
      </c>
      <c r="S65" s="66" t="str">
        <f>IFERROR(INDEX(PRN!$B$2:$F$1048576,(MATCH('PRN Analysis-01'!$R$2,PRN!$C$2:$C$1048576,0)+$Q65-1),MATCH(S$4,PRN!$B$2:$F$2,0)),"")</f>
        <v/>
      </c>
      <c r="T65" s="67" t="str">
        <f>IFERROR(INDEX(PRN!$B$2:$F$1048576,(MATCH('PRN Analysis-01'!$R$2,PRN!$C$2:$C$1048576,0)+$Q65-1),MATCH(T$4,PRN!$B$2:$F$2,0)),"")</f>
        <v/>
      </c>
      <c r="V65" s="65" t="str">
        <f>IF(V64&lt;COUNTIF(PRN!$C$2:$C$1048576,W$2),(V64+1),"")</f>
        <v/>
      </c>
      <c r="W65" s="66" t="str">
        <f>IFERROR(INDEX(PRN!$B$2:$F$1048576,(MATCH('PRN Analysis-01'!$W$2,PRN!$C$2:$C$1048576,0)+$V65-1),MATCH(W$4,PRN!$B$2:$F$2,0)),"")</f>
        <v/>
      </c>
      <c r="X65" s="66" t="str">
        <f>IFERROR(INDEX(PRN!$B$2:$F$1048576,(MATCH('PRN Analysis-01'!$W$2,PRN!$C$2:$C$1048576,0)+$V65-1),MATCH(X$4,PRN!$B$2:$F$2,0)),"")</f>
        <v/>
      </c>
      <c r="Y65" s="67" t="str">
        <f>IFERROR(INDEX(PRN!$B$2:$F$1048576,(MATCH('PRN Analysis-01'!$W$2,PRN!$C$2:$C$1048576,0)+$V65-1),MATCH(Y$4,PRN!$B$2:$F$2,0)),"")</f>
        <v/>
      </c>
    </row>
    <row r="66" spans="2:25" ht="15.75" x14ac:dyDescent="0.25">
      <c r="B66" s="65" t="str">
        <f>IF(B65&lt;COUNTIF(PRN!C$2:C$1048576,C$2),(B65+1),"")</f>
        <v/>
      </c>
      <c r="C66" s="66" t="str">
        <f>IFERROR(INDEX(PRN!$B$2:$F$1048576,(MATCH('PRN Analysis-01'!$C$2,PRN!$C$2:$C$1048576,0)+$B66-1),MATCH(C$4,PRN!$B$2:$F$2,0)),"")</f>
        <v/>
      </c>
      <c r="D66" s="66" t="str">
        <f>IFERROR(INDEX(PRN!$B$2:$F$1048576,(MATCH('PRN Analysis-01'!$C$2,PRN!$C$2:$C$1048576,0)+$B66-1),MATCH(D$4,PRN!$B$2:$F$2,0)),"")</f>
        <v/>
      </c>
      <c r="E66" s="67" t="str">
        <f>IFERROR(INDEX(PRN!$B$2:$F$1048576,(MATCH('PRN Analysis-01'!$C$2,PRN!$C$2:$C$1048576,0)+$B66-1),MATCH(E$4,PRN!$B$2:$F$2,0)),"")</f>
        <v/>
      </c>
      <c r="G66" s="65" t="str">
        <f>IF(G65&lt;COUNTIF(PRN!$C$2:$C$1048576,H$2),(G65+1),"")</f>
        <v/>
      </c>
      <c r="H66" s="66" t="str">
        <f>IFERROR(INDEX(PRN!$B$2:$F$1048576,(MATCH('PRN Analysis-01'!$H$2,PRN!$C$2:$C$1048576,0)+$G66-1),MATCH(H$4,PRN!$B$2:$F$2,0)),"")</f>
        <v/>
      </c>
      <c r="I66" s="66" t="str">
        <f>IFERROR(INDEX(PRN!$B$2:$F$1048576,(MATCH('PRN Analysis-01'!$H$2,PRN!$C$2:$C$1048576,0)+$G66-1),MATCH(I$4,PRN!$B$2:$F$2,0)),"")</f>
        <v/>
      </c>
      <c r="J66" s="67" t="str">
        <f>IFERROR(INDEX(PRN!$B$2:$F$1048576,(MATCH('PRN Analysis-01'!$H$2,PRN!$C$2:$C$1048576,0)+$G66-1),MATCH(J$4,PRN!$B$2:$F$2,0)),"")</f>
        <v/>
      </c>
      <c r="L66" s="65" t="str">
        <f>IF(L65&lt;COUNTIF(PRN!$C$2:$C$1048576,M$2),(L65+1),"")</f>
        <v/>
      </c>
      <c r="M66" s="66" t="str">
        <f>IFERROR(INDEX(PRN!$B$2:$F$1048576,(MATCH('PRN Analysis-01'!$M$2,PRN!$C$2:$C$1048576,0)+$L66-1),MATCH(M$4,PRN!$B$2:$F$2,0)),"")</f>
        <v/>
      </c>
      <c r="N66" s="66" t="str">
        <f>IFERROR(INDEX(PRN!$B$2:$F$1048576,(MATCH('PRN Analysis-01'!$M$2,PRN!$C$2:$C$1048576,0)+$L66-1),MATCH(N$4,PRN!$B$2:$F$2,0)),"")</f>
        <v/>
      </c>
      <c r="O66" s="67" t="str">
        <f>IFERROR(INDEX(PRN!$B$2:$F$1048576,(MATCH('PRN Analysis-01'!$M$2,PRN!$C$2:$C$1048576,0)+$L66-1),MATCH(O$4,PRN!$B$2:$F$2,0)),"")</f>
        <v/>
      </c>
      <c r="Q66" s="65" t="str">
        <f>IF(Q65&lt;COUNTIF(PRN!$C$2:$C$1048576,R$2),(Q65+1),"")</f>
        <v/>
      </c>
      <c r="R66" s="66" t="str">
        <f>IFERROR(INDEX(PRN!$B$2:$F$1048576,(MATCH('PRN Analysis-01'!$R$2,PRN!$C$2:$C$1048576,0)+$Q66-1),MATCH(R$4,PRN!$B$2:$F$2,0)),"")</f>
        <v/>
      </c>
      <c r="S66" s="66" t="str">
        <f>IFERROR(INDEX(PRN!$B$2:$F$1048576,(MATCH('PRN Analysis-01'!$R$2,PRN!$C$2:$C$1048576,0)+$Q66-1),MATCH(S$4,PRN!$B$2:$F$2,0)),"")</f>
        <v/>
      </c>
      <c r="T66" s="67" t="str">
        <f>IFERROR(INDEX(PRN!$B$2:$F$1048576,(MATCH('PRN Analysis-01'!$R$2,PRN!$C$2:$C$1048576,0)+$Q66-1),MATCH(T$4,PRN!$B$2:$F$2,0)),"")</f>
        <v/>
      </c>
      <c r="V66" s="65" t="str">
        <f>IF(V65&lt;COUNTIF(PRN!$C$2:$C$1048576,W$2),(V65+1),"")</f>
        <v/>
      </c>
      <c r="W66" s="66" t="str">
        <f>IFERROR(INDEX(PRN!$B$2:$F$1048576,(MATCH('PRN Analysis-01'!$W$2,PRN!$C$2:$C$1048576,0)+$V66-1),MATCH(W$4,PRN!$B$2:$F$2,0)),"")</f>
        <v/>
      </c>
      <c r="X66" s="66" t="str">
        <f>IFERROR(INDEX(PRN!$B$2:$F$1048576,(MATCH('PRN Analysis-01'!$W$2,PRN!$C$2:$C$1048576,0)+$V66-1),MATCH(X$4,PRN!$B$2:$F$2,0)),"")</f>
        <v/>
      </c>
      <c r="Y66" s="67" t="str">
        <f>IFERROR(INDEX(PRN!$B$2:$F$1048576,(MATCH('PRN Analysis-01'!$W$2,PRN!$C$2:$C$1048576,0)+$V66-1),MATCH(Y$4,PRN!$B$2:$F$2,0)),"")</f>
        <v/>
      </c>
    </row>
    <row r="67" spans="2:25" ht="15.75" x14ac:dyDescent="0.25">
      <c r="B67" s="65" t="str">
        <f>IF(B66&lt;COUNTIF(PRN!C$2:C$1048576,C$2),(B66+1),"")</f>
        <v/>
      </c>
      <c r="C67" s="66" t="str">
        <f>IFERROR(INDEX(PRN!$B$2:$F$1048576,(MATCH('PRN Analysis-01'!$C$2,PRN!$C$2:$C$1048576,0)+$B67-1),MATCH(C$4,PRN!$B$2:$F$2,0)),"")</f>
        <v/>
      </c>
      <c r="D67" s="66" t="str">
        <f>IFERROR(INDEX(PRN!$B$2:$F$1048576,(MATCH('PRN Analysis-01'!$C$2,PRN!$C$2:$C$1048576,0)+$B67-1),MATCH(D$4,PRN!$B$2:$F$2,0)),"")</f>
        <v/>
      </c>
      <c r="E67" s="67" t="str">
        <f>IFERROR(INDEX(PRN!$B$2:$F$1048576,(MATCH('PRN Analysis-01'!$C$2,PRN!$C$2:$C$1048576,0)+$B67-1),MATCH(E$4,PRN!$B$2:$F$2,0)),"")</f>
        <v/>
      </c>
      <c r="G67" s="65" t="str">
        <f>IF(G66&lt;COUNTIF(PRN!$C$2:$C$1048576,H$2),(G66+1),"")</f>
        <v/>
      </c>
      <c r="H67" s="66" t="str">
        <f>IFERROR(INDEX(PRN!$B$2:$F$1048576,(MATCH('PRN Analysis-01'!$H$2,PRN!$C$2:$C$1048576,0)+$G67-1),MATCH(H$4,PRN!$B$2:$F$2,0)),"")</f>
        <v/>
      </c>
      <c r="I67" s="66" t="str">
        <f>IFERROR(INDEX(PRN!$B$2:$F$1048576,(MATCH('PRN Analysis-01'!$H$2,PRN!$C$2:$C$1048576,0)+$G67-1),MATCH(I$4,PRN!$B$2:$F$2,0)),"")</f>
        <v/>
      </c>
      <c r="J67" s="67" t="str">
        <f>IFERROR(INDEX(PRN!$B$2:$F$1048576,(MATCH('PRN Analysis-01'!$H$2,PRN!$C$2:$C$1048576,0)+$G67-1),MATCH(J$4,PRN!$B$2:$F$2,0)),"")</f>
        <v/>
      </c>
      <c r="L67" s="65" t="str">
        <f>IF(L66&lt;COUNTIF(PRN!$C$2:$C$1048576,M$2),(L66+1),"")</f>
        <v/>
      </c>
      <c r="M67" s="66" t="str">
        <f>IFERROR(INDEX(PRN!$B$2:$F$1048576,(MATCH('PRN Analysis-01'!$M$2,PRN!$C$2:$C$1048576,0)+$L67-1),MATCH(M$4,PRN!$B$2:$F$2,0)),"")</f>
        <v/>
      </c>
      <c r="N67" s="66" t="str">
        <f>IFERROR(INDEX(PRN!$B$2:$F$1048576,(MATCH('PRN Analysis-01'!$M$2,PRN!$C$2:$C$1048576,0)+$L67-1),MATCH(N$4,PRN!$B$2:$F$2,0)),"")</f>
        <v/>
      </c>
      <c r="O67" s="67" t="str">
        <f>IFERROR(INDEX(PRN!$B$2:$F$1048576,(MATCH('PRN Analysis-01'!$M$2,PRN!$C$2:$C$1048576,0)+$L67-1),MATCH(O$4,PRN!$B$2:$F$2,0)),"")</f>
        <v/>
      </c>
      <c r="Q67" s="65" t="str">
        <f>IF(Q66&lt;COUNTIF(PRN!$C$2:$C$1048576,R$2),(Q66+1),"")</f>
        <v/>
      </c>
      <c r="R67" s="66" t="str">
        <f>IFERROR(INDEX(PRN!$B$2:$F$1048576,(MATCH('PRN Analysis-01'!$R$2,PRN!$C$2:$C$1048576,0)+$Q67-1),MATCH(R$4,PRN!$B$2:$F$2,0)),"")</f>
        <v/>
      </c>
      <c r="S67" s="66" t="str">
        <f>IFERROR(INDEX(PRN!$B$2:$F$1048576,(MATCH('PRN Analysis-01'!$R$2,PRN!$C$2:$C$1048576,0)+$Q67-1),MATCH(S$4,PRN!$B$2:$F$2,0)),"")</f>
        <v/>
      </c>
      <c r="T67" s="67" t="str">
        <f>IFERROR(INDEX(PRN!$B$2:$F$1048576,(MATCH('PRN Analysis-01'!$R$2,PRN!$C$2:$C$1048576,0)+$Q67-1),MATCH(T$4,PRN!$B$2:$F$2,0)),"")</f>
        <v/>
      </c>
      <c r="V67" s="65" t="str">
        <f>IF(V66&lt;COUNTIF(PRN!$C$2:$C$1048576,W$2),(V66+1),"")</f>
        <v/>
      </c>
      <c r="W67" s="66" t="str">
        <f>IFERROR(INDEX(PRN!$B$2:$F$1048576,(MATCH('PRN Analysis-01'!$W$2,PRN!$C$2:$C$1048576,0)+$V67-1),MATCH(W$4,PRN!$B$2:$F$2,0)),"")</f>
        <v/>
      </c>
      <c r="X67" s="66" t="str">
        <f>IFERROR(INDEX(PRN!$B$2:$F$1048576,(MATCH('PRN Analysis-01'!$W$2,PRN!$C$2:$C$1048576,0)+$V67-1),MATCH(X$4,PRN!$B$2:$F$2,0)),"")</f>
        <v/>
      </c>
      <c r="Y67" s="67" t="str">
        <f>IFERROR(INDEX(PRN!$B$2:$F$1048576,(MATCH('PRN Analysis-01'!$W$2,PRN!$C$2:$C$1048576,0)+$V67-1),MATCH(Y$4,PRN!$B$2:$F$2,0)),"")</f>
        <v/>
      </c>
    </row>
    <row r="68" spans="2:25" ht="15.75" x14ac:dyDescent="0.25">
      <c r="B68" s="65" t="str">
        <f>IF(B67&lt;COUNTIF(PRN!C$2:C$1048576,C$2),(B67+1),"")</f>
        <v/>
      </c>
      <c r="C68" s="66" t="str">
        <f>IFERROR(INDEX(PRN!$B$2:$F$1048576,(MATCH('PRN Analysis-01'!$C$2,PRN!$C$2:$C$1048576,0)+$B68-1),MATCH(C$4,PRN!$B$2:$F$2,0)),"")</f>
        <v/>
      </c>
      <c r="D68" s="66" t="str">
        <f>IFERROR(INDEX(PRN!$B$2:$F$1048576,(MATCH('PRN Analysis-01'!$C$2,PRN!$C$2:$C$1048576,0)+$B68-1),MATCH(D$4,PRN!$B$2:$F$2,0)),"")</f>
        <v/>
      </c>
      <c r="E68" s="67" t="str">
        <f>IFERROR(INDEX(PRN!$B$2:$F$1048576,(MATCH('PRN Analysis-01'!$C$2,PRN!$C$2:$C$1048576,0)+$B68-1),MATCH(E$4,PRN!$B$2:$F$2,0)),"")</f>
        <v/>
      </c>
      <c r="G68" s="65" t="str">
        <f>IF(G67&lt;COUNTIF(PRN!$C$2:$C$1048576,H$2),(G67+1),"")</f>
        <v/>
      </c>
      <c r="H68" s="66" t="str">
        <f>IFERROR(INDEX(PRN!$B$2:$F$1048576,(MATCH('PRN Analysis-01'!$H$2,PRN!$C$2:$C$1048576,0)+$G68-1),MATCH(H$4,PRN!$B$2:$F$2,0)),"")</f>
        <v/>
      </c>
      <c r="I68" s="66" t="str">
        <f>IFERROR(INDEX(PRN!$B$2:$F$1048576,(MATCH('PRN Analysis-01'!$H$2,PRN!$C$2:$C$1048576,0)+$G68-1),MATCH(I$4,PRN!$B$2:$F$2,0)),"")</f>
        <v/>
      </c>
      <c r="J68" s="67" t="str">
        <f>IFERROR(INDEX(PRN!$B$2:$F$1048576,(MATCH('PRN Analysis-01'!$H$2,PRN!$C$2:$C$1048576,0)+$G68-1),MATCH(J$4,PRN!$B$2:$F$2,0)),"")</f>
        <v/>
      </c>
      <c r="L68" s="65" t="str">
        <f>IF(L67&lt;COUNTIF(PRN!$C$2:$C$1048576,M$2),(L67+1),"")</f>
        <v/>
      </c>
      <c r="M68" s="66" t="str">
        <f>IFERROR(INDEX(PRN!$B$2:$F$1048576,(MATCH('PRN Analysis-01'!$M$2,PRN!$C$2:$C$1048576,0)+$L68-1),MATCH(M$4,PRN!$B$2:$F$2,0)),"")</f>
        <v/>
      </c>
      <c r="N68" s="66" t="str">
        <f>IFERROR(INDEX(PRN!$B$2:$F$1048576,(MATCH('PRN Analysis-01'!$M$2,PRN!$C$2:$C$1048576,0)+$L68-1),MATCH(N$4,PRN!$B$2:$F$2,0)),"")</f>
        <v/>
      </c>
      <c r="O68" s="67" t="str">
        <f>IFERROR(INDEX(PRN!$B$2:$F$1048576,(MATCH('PRN Analysis-01'!$M$2,PRN!$C$2:$C$1048576,0)+$L68-1),MATCH(O$4,PRN!$B$2:$F$2,0)),"")</f>
        <v/>
      </c>
      <c r="Q68" s="65" t="str">
        <f>IF(Q67&lt;COUNTIF(PRN!$C$2:$C$1048576,R$2),(Q67+1),"")</f>
        <v/>
      </c>
      <c r="R68" s="66" t="str">
        <f>IFERROR(INDEX(PRN!$B$2:$F$1048576,(MATCH('PRN Analysis-01'!$R$2,PRN!$C$2:$C$1048576,0)+$Q68-1),MATCH(R$4,PRN!$B$2:$F$2,0)),"")</f>
        <v/>
      </c>
      <c r="S68" s="66" t="str">
        <f>IFERROR(INDEX(PRN!$B$2:$F$1048576,(MATCH('PRN Analysis-01'!$R$2,PRN!$C$2:$C$1048576,0)+$Q68-1),MATCH(S$4,PRN!$B$2:$F$2,0)),"")</f>
        <v/>
      </c>
      <c r="T68" s="67" t="str">
        <f>IFERROR(INDEX(PRN!$B$2:$F$1048576,(MATCH('PRN Analysis-01'!$R$2,PRN!$C$2:$C$1048576,0)+$Q68-1),MATCH(T$4,PRN!$B$2:$F$2,0)),"")</f>
        <v/>
      </c>
      <c r="V68" s="65" t="str">
        <f>IF(V67&lt;COUNTIF(PRN!$C$2:$C$1048576,W$2),(V67+1),"")</f>
        <v/>
      </c>
      <c r="W68" s="66" t="str">
        <f>IFERROR(INDEX(PRN!$B$2:$F$1048576,(MATCH('PRN Analysis-01'!$W$2,PRN!$C$2:$C$1048576,0)+$V68-1),MATCH(W$4,PRN!$B$2:$F$2,0)),"")</f>
        <v/>
      </c>
      <c r="X68" s="66" t="str">
        <f>IFERROR(INDEX(PRN!$B$2:$F$1048576,(MATCH('PRN Analysis-01'!$W$2,PRN!$C$2:$C$1048576,0)+$V68-1),MATCH(X$4,PRN!$B$2:$F$2,0)),"")</f>
        <v/>
      </c>
      <c r="Y68" s="67" t="str">
        <f>IFERROR(INDEX(PRN!$B$2:$F$1048576,(MATCH('PRN Analysis-01'!$W$2,PRN!$C$2:$C$1048576,0)+$V68-1),MATCH(Y$4,PRN!$B$2:$F$2,0)),"")</f>
        <v/>
      </c>
    </row>
    <row r="69" spans="2:25" ht="15.75" x14ac:dyDescent="0.25">
      <c r="B69" s="65" t="str">
        <f>IF(B68&lt;COUNTIF(PRN!C$2:C$1048576,C$2),(B68+1),"")</f>
        <v/>
      </c>
      <c r="C69" s="66" t="str">
        <f>IFERROR(INDEX(PRN!$B$2:$F$1048576,(MATCH('PRN Analysis-01'!$C$2,PRN!$C$2:$C$1048576,0)+$B69-1),MATCH(C$4,PRN!$B$2:$F$2,0)),"")</f>
        <v/>
      </c>
      <c r="D69" s="66" t="str">
        <f>IFERROR(INDEX(PRN!$B$2:$F$1048576,(MATCH('PRN Analysis-01'!$C$2,PRN!$C$2:$C$1048576,0)+$B69-1),MATCH(D$4,PRN!$B$2:$F$2,0)),"")</f>
        <v/>
      </c>
      <c r="E69" s="67" t="str">
        <f>IFERROR(INDEX(PRN!$B$2:$F$1048576,(MATCH('PRN Analysis-01'!$C$2,PRN!$C$2:$C$1048576,0)+$B69-1),MATCH(E$4,PRN!$B$2:$F$2,0)),"")</f>
        <v/>
      </c>
      <c r="G69" s="65" t="str">
        <f>IF(G68&lt;COUNTIF(PRN!$C$2:$C$1048576,H$2),(G68+1),"")</f>
        <v/>
      </c>
      <c r="H69" s="66" t="str">
        <f>IFERROR(INDEX(PRN!$B$2:$F$1048576,(MATCH('PRN Analysis-01'!$H$2,PRN!$C$2:$C$1048576,0)+$G69-1),MATCH(H$4,PRN!$B$2:$F$2,0)),"")</f>
        <v/>
      </c>
      <c r="I69" s="66" t="str">
        <f>IFERROR(INDEX(PRN!$B$2:$F$1048576,(MATCH('PRN Analysis-01'!$H$2,PRN!$C$2:$C$1048576,0)+$G69-1),MATCH(I$4,PRN!$B$2:$F$2,0)),"")</f>
        <v/>
      </c>
      <c r="J69" s="67" t="str">
        <f>IFERROR(INDEX(PRN!$B$2:$F$1048576,(MATCH('PRN Analysis-01'!$H$2,PRN!$C$2:$C$1048576,0)+$G69-1),MATCH(J$4,PRN!$B$2:$F$2,0)),"")</f>
        <v/>
      </c>
      <c r="L69" s="65" t="str">
        <f>IF(L68&lt;COUNTIF(PRN!$C$2:$C$1048576,M$2),(L68+1),"")</f>
        <v/>
      </c>
      <c r="M69" s="66" t="str">
        <f>IFERROR(INDEX(PRN!$B$2:$F$1048576,(MATCH('PRN Analysis-01'!$M$2,PRN!$C$2:$C$1048576,0)+$L69-1),MATCH(M$4,PRN!$B$2:$F$2,0)),"")</f>
        <v/>
      </c>
      <c r="N69" s="66" t="str">
        <f>IFERROR(INDEX(PRN!$B$2:$F$1048576,(MATCH('PRN Analysis-01'!$M$2,PRN!$C$2:$C$1048576,0)+$L69-1),MATCH(N$4,PRN!$B$2:$F$2,0)),"")</f>
        <v/>
      </c>
      <c r="O69" s="67" t="str">
        <f>IFERROR(INDEX(PRN!$B$2:$F$1048576,(MATCH('PRN Analysis-01'!$M$2,PRN!$C$2:$C$1048576,0)+$L69-1),MATCH(O$4,PRN!$B$2:$F$2,0)),"")</f>
        <v/>
      </c>
      <c r="Q69" s="65" t="str">
        <f>IF(Q68&lt;COUNTIF(PRN!$C$2:$C$1048576,R$2),(Q68+1),"")</f>
        <v/>
      </c>
      <c r="R69" s="66" t="str">
        <f>IFERROR(INDEX(PRN!$B$2:$F$1048576,(MATCH('PRN Analysis-01'!$R$2,PRN!$C$2:$C$1048576,0)+$Q69-1),MATCH(R$4,PRN!$B$2:$F$2,0)),"")</f>
        <v/>
      </c>
      <c r="S69" s="66" t="str">
        <f>IFERROR(INDEX(PRN!$B$2:$F$1048576,(MATCH('PRN Analysis-01'!$R$2,PRN!$C$2:$C$1048576,0)+$Q69-1),MATCH(S$4,PRN!$B$2:$F$2,0)),"")</f>
        <v/>
      </c>
      <c r="T69" s="67" t="str">
        <f>IFERROR(INDEX(PRN!$B$2:$F$1048576,(MATCH('PRN Analysis-01'!$R$2,PRN!$C$2:$C$1048576,0)+$Q69-1),MATCH(T$4,PRN!$B$2:$F$2,0)),"")</f>
        <v/>
      </c>
      <c r="V69" s="65" t="str">
        <f>IF(V68&lt;COUNTIF(PRN!$C$2:$C$1048576,W$2),(V68+1),"")</f>
        <v/>
      </c>
      <c r="W69" s="66" t="str">
        <f>IFERROR(INDEX(PRN!$B$2:$F$1048576,(MATCH('PRN Analysis-01'!$W$2,PRN!$C$2:$C$1048576,0)+$V69-1),MATCH(W$4,PRN!$B$2:$F$2,0)),"")</f>
        <v/>
      </c>
      <c r="X69" s="66" t="str">
        <f>IFERROR(INDEX(PRN!$B$2:$F$1048576,(MATCH('PRN Analysis-01'!$W$2,PRN!$C$2:$C$1048576,0)+$V69-1),MATCH(X$4,PRN!$B$2:$F$2,0)),"")</f>
        <v/>
      </c>
      <c r="Y69" s="67" t="str">
        <f>IFERROR(INDEX(PRN!$B$2:$F$1048576,(MATCH('PRN Analysis-01'!$W$2,PRN!$C$2:$C$1048576,0)+$V69-1),MATCH(Y$4,PRN!$B$2:$F$2,0)),"")</f>
        <v/>
      </c>
    </row>
    <row r="70" spans="2:25" ht="15.75" x14ac:dyDescent="0.25">
      <c r="B70" s="65" t="str">
        <f>IF(B69&lt;COUNTIF(PRN!C$2:C$1048576,C$2),(B69+1),"")</f>
        <v/>
      </c>
      <c r="C70" s="66" t="str">
        <f>IFERROR(INDEX(PRN!$B$2:$F$1048576,(MATCH('PRN Analysis-01'!$C$2,PRN!$C$2:$C$1048576,0)+$B70-1),MATCH(C$4,PRN!$B$2:$F$2,0)),"")</f>
        <v/>
      </c>
      <c r="D70" s="66" t="str">
        <f>IFERROR(INDEX(PRN!$B$2:$F$1048576,(MATCH('PRN Analysis-01'!$C$2,PRN!$C$2:$C$1048576,0)+$B70-1),MATCH(D$4,PRN!$B$2:$F$2,0)),"")</f>
        <v/>
      </c>
      <c r="E70" s="67" t="str">
        <f>IFERROR(INDEX(PRN!$B$2:$F$1048576,(MATCH('PRN Analysis-01'!$C$2,PRN!$C$2:$C$1048576,0)+$B70-1),MATCH(E$4,PRN!$B$2:$F$2,0)),"")</f>
        <v/>
      </c>
      <c r="G70" s="65" t="str">
        <f>IF(G69&lt;COUNTIF(PRN!$C$2:$C$1048576,H$2),(G69+1),"")</f>
        <v/>
      </c>
      <c r="H70" s="66" t="str">
        <f>IFERROR(INDEX(PRN!$B$2:$F$1048576,(MATCH('PRN Analysis-01'!$H$2,PRN!$C$2:$C$1048576,0)+$G70-1),MATCH(H$4,PRN!$B$2:$F$2,0)),"")</f>
        <v/>
      </c>
      <c r="I70" s="66" t="str">
        <f>IFERROR(INDEX(PRN!$B$2:$F$1048576,(MATCH('PRN Analysis-01'!$H$2,PRN!$C$2:$C$1048576,0)+$G70-1),MATCH(I$4,PRN!$B$2:$F$2,0)),"")</f>
        <v/>
      </c>
      <c r="J70" s="67" t="str">
        <f>IFERROR(INDEX(PRN!$B$2:$F$1048576,(MATCH('PRN Analysis-01'!$H$2,PRN!$C$2:$C$1048576,0)+$G70-1),MATCH(J$4,PRN!$B$2:$F$2,0)),"")</f>
        <v/>
      </c>
      <c r="L70" s="65" t="str">
        <f>IF(L69&lt;COUNTIF(PRN!$C$2:$C$1048576,M$2),(L69+1),"")</f>
        <v/>
      </c>
      <c r="M70" s="66" t="str">
        <f>IFERROR(INDEX(PRN!$B$2:$F$1048576,(MATCH('PRN Analysis-01'!$M$2,PRN!$C$2:$C$1048576,0)+$L70-1),MATCH(M$4,PRN!$B$2:$F$2,0)),"")</f>
        <v/>
      </c>
      <c r="N70" s="66" t="str">
        <f>IFERROR(INDEX(PRN!$B$2:$F$1048576,(MATCH('PRN Analysis-01'!$M$2,PRN!$C$2:$C$1048576,0)+$L70-1),MATCH(N$4,PRN!$B$2:$F$2,0)),"")</f>
        <v/>
      </c>
      <c r="O70" s="67" t="str">
        <f>IFERROR(INDEX(PRN!$B$2:$F$1048576,(MATCH('PRN Analysis-01'!$M$2,PRN!$C$2:$C$1048576,0)+$L70-1),MATCH(O$4,PRN!$B$2:$F$2,0)),"")</f>
        <v/>
      </c>
      <c r="Q70" s="65" t="str">
        <f>IF(Q69&lt;COUNTIF(PRN!$C$2:$C$1048576,R$2),(Q69+1),"")</f>
        <v/>
      </c>
      <c r="R70" s="66" t="str">
        <f>IFERROR(INDEX(PRN!$B$2:$F$1048576,(MATCH('PRN Analysis-01'!$R$2,PRN!$C$2:$C$1048576,0)+$Q70-1),MATCH(R$4,PRN!$B$2:$F$2,0)),"")</f>
        <v/>
      </c>
      <c r="S70" s="66" t="str">
        <f>IFERROR(INDEX(PRN!$B$2:$F$1048576,(MATCH('PRN Analysis-01'!$R$2,PRN!$C$2:$C$1048576,0)+$Q70-1),MATCH(S$4,PRN!$B$2:$F$2,0)),"")</f>
        <v/>
      </c>
      <c r="T70" s="67" t="str">
        <f>IFERROR(INDEX(PRN!$B$2:$F$1048576,(MATCH('PRN Analysis-01'!$R$2,PRN!$C$2:$C$1048576,0)+$Q70-1),MATCH(T$4,PRN!$B$2:$F$2,0)),"")</f>
        <v/>
      </c>
      <c r="V70" s="65" t="str">
        <f>IF(V69&lt;COUNTIF(PRN!$C$2:$C$1048576,W$2),(V69+1),"")</f>
        <v/>
      </c>
      <c r="W70" s="66" t="str">
        <f>IFERROR(INDEX(PRN!$B$2:$F$1048576,(MATCH('PRN Analysis-01'!$W$2,PRN!$C$2:$C$1048576,0)+$V70-1),MATCH(W$4,PRN!$B$2:$F$2,0)),"")</f>
        <v/>
      </c>
      <c r="X70" s="66" t="str">
        <f>IFERROR(INDEX(PRN!$B$2:$F$1048576,(MATCH('PRN Analysis-01'!$W$2,PRN!$C$2:$C$1048576,0)+$V70-1),MATCH(X$4,PRN!$B$2:$F$2,0)),"")</f>
        <v/>
      </c>
      <c r="Y70" s="67" t="str">
        <f>IFERROR(INDEX(PRN!$B$2:$F$1048576,(MATCH('PRN Analysis-01'!$W$2,PRN!$C$2:$C$1048576,0)+$V70-1),MATCH(Y$4,PRN!$B$2:$F$2,0)),"")</f>
        <v/>
      </c>
    </row>
    <row r="71" spans="2:25" ht="15.75" x14ac:dyDescent="0.25">
      <c r="B71" s="65" t="str">
        <f>IF(B70&lt;COUNTIF(PRN!C$2:C$1048576,C$2),(B70+1),"")</f>
        <v/>
      </c>
      <c r="C71" s="66" t="str">
        <f>IFERROR(INDEX(PRN!$B$2:$F$1048576,(MATCH('PRN Analysis-01'!$C$2,PRN!$C$2:$C$1048576,0)+$B71-1),MATCH(C$4,PRN!$B$2:$F$2,0)),"")</f>
        <v/>
      </c>
      <c r="D71" s="66" t="str">
        <f>IFERROR(INDEX(PRN!$B$2:$F$1048576,(MATCH('PRN Analysis-01'!$C$2,PRN!$C$2:$C$1048576,0)+$B71-1),MATCH(D$4,PRN!$B$2:$F$2,0)),"")</f>
        <v/>
      </c>
      <c r="E71" s="67" t="str">
        <f>IFERROR(INDEX(PRN!$B$2:$F$1048576,(MATCH('PRN Analysis-01'!$C$2,PRN!$C$2:$C$1048576,0)+$B71-1),MATCH(E$4,PRN!$B$2:$F$2,0)),"")</f>
        <v/>
      </c>
      <c r="G71" s="65" t="str">
        <f>IF(G70&lt;COUNTIF(PRN!$C$2:$C$1048576,H$2),(G70+1),"")</f>
        <v/>
      </c>
      <c r="H71" s="66" t="str">
        <f>IFERROR(INDEX(PRN!$B$2:$F$1048576,(MATCH('PRN Analysis-01'!$H$2,PRN!$C$2:$C$1048576,0)+$G71-1),MATCH(H$4,PRN!$B$2:$F$2,0)),"")</f>
        <v/>
      </c>
      <c r="I71" s="66" t="str">
        <f>IFERROR(INDEX(PRN!$B$2:$F$1048576,(MATCH('PRN Analysis-01'!$H$2,PRN!$C$2:$C$1048576,0)+$G71-1),MATCH(I$4,PRN!$B$2:$F$2,0)),"")</f>
        <v/>
      </c>
      <c r="J71" s="67" t="str">
        <f>IFERROR(INDEX(PRN!$B$2:$F$1048576,(MATCH('PRN Analysis-01'!$H$2,PRN!$C$2:$C$1048576,0)+$G71-1),MATCH(J$4,PRN!$B$2:$F$2,0)),"")</f>
        <v/>
      </c>
      <c r="L71" s="65" t="str">
        <f>IF(L70&lt;COUNTIF(PRN!$C$2:$C$1048576,M$2),(L70+1),"")</f>
        <v/>
      </c>
      <c r="M71" s="66" t="str">
        <f>IFERROR(INDEX(PRN!$B$2:$F$1048576,(MATCH('PRN Analysis-01'!$M$2,PRN!$C$2:$C$1048576,0)+$L71-1),MATCH(M$4,PRN!$B$2:$F$2,0)),"")</f>
        <v/>
      </c>
      <c r="N71" s="66" t="str">
        <f>IFERROR(INDEX(PRN!$B$2:$F$1048576,(MATCH('PRN Analysis-01'!$M$2,PRN!$C$2:$C$1048576,0)+$L71-1),MATCH(N$4,PRN!$B$2:$F$2,0)),"")</f>
        <v/>
      </c>
      <c r="O71" s="67" t="str">
        <f>IFERROR(INDEX(PRN!$B$2:$F$1048576,(MATCH('PRN Analysis-01'!$M$2,PRN!$C$2:$C$1048576,0)+$L71-1),MATCH(O$4,PRN!$B$2:$F$2,0)),"")</f>
        <v/>
      </c>
      <c r="Q71" s="65" t="str">
        <f>IF(Q70&lt;COUNTIF(PRN!$C$2:$C$1048576,R$2),(Q70+1),"")</f>
        <v/>
      </c>
      <c r="R71" s="66" t="str">
        <f>IFERROR(INDEX(PRN!$B$2:$F$1048576,(MATCH('PRN Analysis-01'!$R$2,PRN!$C$2:$C$1048576,0)+$Q71-1),MATCH(R$4,PRN!$B$2:$F$2,0)),"")</f>
        <v/>
      </c>
      <c r="S71" s="66" t="str">
        <f>IFERROR(INDEX(PRN!$B$2:$F$1048576,(MATCH('PRN Analysis-01'!$R$2,PRN!$C$2:$C$1048576,0)+$Q71-1),MATCH(S$4,PRN!$B$2:$F$2,0)),"")</f>
        <v/>
      </c>
      <c r="T71" s="67" t="str">
        <f>IFERROR(INDEX(PRN!$B$2:$F$1048576,(MATCH('PRN Analysis-01'!$R$2,PRN!$C$2:$C$1048576,0)+$Q71-1),MATCH(T$4,PRN!$B$2:$F$2,0)),"")</f>
        <v/>
      </c>
      <c r="V71" s="65" t="str">
        <f>IF(V70&lt;COUNTIF(PRN!$C$2:$C$1048576,W$2),(V70+1),"")</f>
        <v/>
      </c>
      <c r="W71" s="66" t="str">
        <f>IFERROR(INDEX(PRN!$B$2:$F$1048576,(MATCH('PRN Analysis-01'!$W$2,PRN!$C$2:$C$1048576,0)+$V71-1),MATCH(W$4,PRN!$B$2:$F$2,0)),"")</f>
        <v/>
      </c>
      <c r="X71" s="66" t="str">
        <f>IFERROR(INDEX(PRN!$B$2:$F$1048576,(MATCH('PRN Analysis-01'!$W$2,PRN!$C$2:$C$1048576,0)+$V71-1),MATCH(X$4,PRN!$B$2:$F$2,0)),"")</f>
        <v/>
      </c>
      <c r="Y71" s="67" t="str">
        <f>IFERROR(INDEX(PRN!$B$2:$F$1048576,(MATCH('PRN Analysis-01'!$W$2,PRN!$C$2:$C$1048576,0)+$V71-1),MATCH(Y$4,PRN!$B$2:$F$2,0)),"")</f>
        <v/>
      </c>
    </row>
    <row r="72" spans="2:25" ht="15.75" x14ac:dyDescent="0.25">
      <c r="B72" s="65" t="str">
        <f>IF(B71&lt;COUNTIF(PRN!C$2:C$1048576,C$2),(B71+1),"")</f>
        <v/>
      </c>
      <c r="C72" s="66" t="str">
        <f>IFERROR(INDEX(PRN!$B$2:$F$1048576,(MATCH('PRN Analysis-01'!$C$2,PRN!$C$2:$C$1048576,0)+$B72-1),MATCH(C$4,PRN!$B$2:$F$2,0)),"")</f>
        <v/>
      </c>
      <c r="D72" s="66" t="str">
        <f>IFERROR(INDEX(PRN!$B$2:$F$1048576,(MATCH('PRN Analysis-01'!$C$2,PRN!$C$2:$C$1048576,0)+$B72-1),MATCH(D$4,PRN!$B$2:$F$2,0)),"")</f>
        <v/>
      </c>
      <c r="E72" s="67" t="str">
        <f>IFERROR(INDEX(PRN!$B$2:$F$1048576,(MATCH('PRN Analysis-01'!$C$2,PRN!$C$2:$C$1048576,0)+$B72-1),MATCH(E$4,PRN!$B$2:$F$2,0)),"")</f>
        <v/>
      </c>
      <c r="G72" s="65" t="str">
        <f>IF(G71&lt;COUNTIF(PRN!$C$2:$C$1048576,H$2),(G71+1),"")</f>
        <v/>
      </c>
      <c r="H72" s="66" t="str">
        <f>IFERROR(INDEX(PRN!$B$2:$F$1048576,(MATCH('PRN Analysis-01'!$H$2,PRN!$C$2:$C$1048576,0)+$G72-1),MATCH(H$4,PRN!$B$2:$F$2,0)),"")</f>
        <v/>
      </c>
      <c r="I72" s="66" t="str">
        <f>IFERROR(INDEX(PRN!$B$2:$F$1048576,(MATCH('PRN Analysis-01'!$H$2,PRN!$C$2:$C$1048576,0)+$G72-1),MATCH(I$4,PRN!$B$2:$F$2,0)),"")</f>
        <v/>
      </c>
      <c r="J72" s="67" t="str">
        <f>IFERROR(INDEX(PRN!$B$2:$F$1048576,(MATCH('PRN Analysis-01'!$H$2,PRN!$C$2:$C$1048576,0)+$G72-1),MATCH(J$4,PRN!$B$2:$F$2,0)),"")</f>
        <v/>
      </c>
      <c r="L72" s="65" t="str">
        <f>IF(L71&lt;COUNTIF(PRN!$C$2:$C$1048576,M$2),(L71+1),"")</f>
        <v/>
      </c>
      <c r="M72" s="66" t="str">
        <f>IFERROR(INDEX(PRN!$B$2:$F$1048576,(MATCH('PRN Analysis-01'!$M$2,PRN!$C$2:$C$1048576,0)+$L72-1),MATCH(M$4,PRN!$B$2:$F$2,0)),"")</f>
        <v/>
      </c>
      <c r="N72" s="66" t="str">
        <f>IFERROR(INDEX(PRN!$B$2:$F$1048576,(MATCH('PRN Analysis-01'!$M$2,PRN!$C$2:$C$1048576,0)+$L72-1),MATCH(N$4,PRN!$B$2:$F$2,0)),"")</f>
        <v/>
      </c>
      <c r="O72" s="67" t="str">
        <f>IFERROR(INDEX(PRN!$B$2:$F$1048576,(MATCH('PRN Analysis-01'!$M$2,PRN!$C$2:$C$1048576,0)+$L72-1),MATCH(O$4,PRN!$B$2:$F$2,0)),"")</f>
        <v/>
      </c>
      <c r="Q72" s="65" t="str">
        <f>IF(Q71&lt;COUNTIF(PRN!$C$2:$C$1048576,R$2),(Q71+1),"")</f>
        <v/>
      </c>
      <c r="R72" s="66" t="str">
        <f>IFERROR(INDEX(PRN!$B$2:$F$1048576,(MATCH('PRN Analysis-01'!$R$2,PRN!$C$2:$C$1048576,0)+$Q72-1),MATCH(R$4,PRN!$B$2:$F$2,0)),"")</f>
        <v/>
      </c>
      <c r="S72" s="66" t="str">
        <f>IFERROR(INDEX(PRN!$B$2:$F$1048576,(MATCH('PRN Analysis-01'!$R$2,PRN!$C$2:$C$1048576,0)+$Q72-1),MATCH(S$4,PRN!$B$2:$F$2,0)),"")</f>
        <v/>
      </c>
      <c r="T72" s="67" t="str">
        <f>IFERROR(INDEX(PRN!$B$2:$F$1048576,(MATCH('PRN Analysis-01'!$R$2,PRN!$C$2:$C$1048576,0)+$Q72-1),MATCH(T$4,PRN!$B$2:$F$2,0)),"")</f>
        <v/>
      </c>
      <c r="V72" s="65" t="str">
        <f>IF(V71&lt;COUNTIF(PRN!$C$2:$C$1048576,W$2),(V71+1),"")</f>
        <v/>
      </c>
      <c r="W72" s="66" t="str">
        <f>IFERROR(INDEX(PRN!$B$2:$F$1048576,(MATCH('PRN Analysis-01'!$W$2,PRN!$C$2:$C$1048576,0)+$V72-1),MATCH(W$4,PRN!$B$2:$F$2,0)),"")</f>
        <v/>
      </c>
      <c r="X72" s="66" t="str">
        <f>IFERROR(INDEX(PRN!$B$2:$F$1048576,(MATCH('PRN Analysis-01'!$W$2,PRN!$C$2:$C$1048576,0)+$V72-1),MATCH(X$4,PRN!$B$2:$F$2,0)),"")</f>
        <v/>
      </c>
      <c r="Y72" s="67" t="str">
        <f>IFERROR(INDEX(PRN!$B$2:$F$1048576,(MATCH('PRN Analysis-01'!$W$2,PRN!$C$2:$C$1048576,0)+$V72-1),MATCH(Y$4,PRN!$B$2:$F$2,0)),"")</f>
        <v/>
      </c>
    </row>
    <row r="73" spans="2:25" ht="15.75" x14ac:dyDescent="0.25">
      <c r="B73" s="65" t="str">
        <f>IF(B72&lt;COUNTIF(PRN!C$2:C$1048576,C$2),(B72+1),"")</f>
        <v/>
      </c>
      <c r="C73" s="66" t="str">
        <f>IFERROR(INDEX(PRN!$B$2:$F$1048576,(MATCH('PRN Analysis-01'!$C$2,PRN!$C$2:$C$1048576,0)+$B73-1),MATCH(C$4,PRN!$B$2:$F$2,0)),"")</f>
        <v/>
      </c>
      <c r="D73" s="66" t="str">
        <f>IFERROR(INDEX(PRN!$B$2:$F$1048576,(MATCH('PRN Analysis-01'!$C$2,PRN!$C$2:$C$1048576,0)+$B73-1),MATCH(D$4,PRN!$B$2:$F$2,0)),"")</f>
        <v/>
      </c>
      <c r="E73" s="67" t="str">
        <f>IFERROR(INDEX(PRN!$B$2:$F$1048576,(MATCH('PRN Analysis-01'!$C$2,PRN!$C$2:$C$1048576,0)+$B73-1),MATCH(E$4,PRN!$B$2:$F$2,0)),"")</f>
        <v/>
      </c>
      <c r="G73" s="65" t="str">
        <f>IF(G72&lt;COUNTIF(PRN!$C$2:$C$1048576,H$2),(G72+1),"")</f>
        <v/>
      </c>
      <c r="H73" s="66" t="str">
        <f>IFERROR(INDEX(PRN!$B$2:$F$1048576,(MATCH('PRN Analysis-01'!$H$2,PRN!$C$2:$C$1048576,0)+$G73-1),MATCH(H$4,PRN!$B$2:$F$2,0)),"")</f>
        <v/>
      </c>
      <c r="I73" s="66" t="str">
        <f>IFERROR(INDEX(PRN!$B$2:$F$1048576,(MATCH('PRN Analysis-01'!$H$2,PRN!$C$2:$C$1048576,0)+$G73-1),MATCH(I$4,PRN!$B$2:$F$2,0)),"")</f>
        <v/>
      </c>
      <c r="J73" s="67" t="str">
        <f>IFERROR(INDEX(PRN!$B$2:$F$1048576,(MATCH('PRN Analysis-01'!$H$2,PRN!$C$2:$C$1048576,0)+$G73-1),MATCH(J$4,PRN!$B$2:$F$2,0)),"")</f>
        <v/>
      </c>
      <c r="L73" s="65" t="str">
        <f>IF(L72&lt;COUNTIF(PRN!$C$2:$C$1048576,M$2),(L72+1),"")</f>
        <v/>
      </c>
      <c r="M73" s="66" t="str">
        <f>IFERROR(INDEX(PRN!$B$2:$F$1048576,(MATCH('PRN Analysis-01'!$M$2,PRN!$C$2:$C$1048576,0)+$L73-1),MATCH(M$4,PRN!$B$2:$F$2,0)),"")</f>
        <v/>
      </c>
      <c r="N73" s="66" t="str">
        <f>IFERROR(INDEX(PRN!$B$2:$F$1048576,(MATCH('PRN Analysis-01'!$M$2,PRN!$C$2:$C$1048576,0)+$L73-1),MATCH(N$4,PRN!$B$2:$F$2,0)),"")</f>
        <v/>
      </c>
      <c r="O73" s="67" t="str">
        <f>IFERROR(INDEX(PRN!$B$2:$F$1048576,(MATCH('PRN Analysis-01'!$M$2,PRN!$C$2:$C$1048576,0)+$L73-1),MATCH(O$4,PRN!$B$2:$F$2,0)),"")</f>
        <v/>
      </c>
      <c r="Q73" s="65" t="str">
        <f>IF(Q72&lt;COUNTIF(PRN!$C$2:$C$1048576,R$2),(Q72+1),"")</f>
        <v/>
      </c>
      <c r="R73" s="66" t="str">
        <f>IFERROR(INDEX(PRN!$B$2:$F$1048576,(MATCH('PRN Analysis-01'!$R$2,PRN!$C$2:$C$1048576,0)+$Q73-1),MATCH(R$4,PRN!$B$2:$F$2,0)),"")</f>
        <v/>
      </c>
      <c r="S73" s="66" t="str">
        <f>IFERROR(INDEX(PRN!$B$2:$F$1048576,(MATCH('PRN Analysis-01'!$R$2,PRN!$C$2:$C$1048576,0)+$Q73-1),MATCH(S$4,PRN!$B$2:$F$2,0)),"")</f>
        <v/>
      </c>
      <c r="T73" s="67" t="str">
        <f>IFERROR(INDEX(PRN!$B$2:$F$1048576,(MATCH('PRN Analysis-01'!$R$2,PRN!$C$2:$C$1048576,0)+$Q73-1),MATCH(T$4,PRN!$B$2:$F$2,0)),"")</f>
        <v/>
      </c>
      <c r="V73" s="65" t="str">
        <f>IF(V72&lt;COUNTIF(PRN!$C$2:$C$1048576,W$2),(V72+1),"")</f>
        <v/>
      </c>
      <c r="W73" s="66" t="str">
        <f>IFERROR(INDEX(PRN!$B$2:$F$1048576,(MATCH('PRN Analysis-01'!$W$2,PRN!$C$2:$C$1048576,0)+$V73-1),MATCH(W$4,PRN!$B$2:$F$2,0)),"")</f>
        <v/>
      </c>
      <c r="X73" s="66" t="str">
        <f>IFERROR(INDEX(PRN!$B$2:$F$1048576,(MATCH('PRN Analysis-01'!$W$2,PRN!$C$2:$C$1048576,0)+$V73-1),MATCH(X$4,PRN!$B$2:$F$2,0)),"")</f>
        <v/>
      </c>
      <c r="Y73" s="67" t="str">
        <f>IFERROR(INDEX(PRN!$B$2:$F$1048576,(MATCH('PRN Analysis-01'!$W$2,PRN!$C$2:$C$1048576,0)+$V73-1),MATCH(Y$4,PRN!$B$2:$F$2,0)),"")</f>
        <v/>
      </c>
    </row>
    <row r="74" spans="2:25" ht="15.75" x14ac:dyDescent="0.25">
      <c r="B74" s="65" t="str">
        <f>IF(B73&lt;COUNTIF(PRN!C$2:C$1048576,C$2),(B73+1),"")</f>
        <v/>
      </c>
      <c r="C74" s="66" t="str">
        <f>IFERROR(INDEX(PRN!$B$2:$F$1048576,(MATCH('PRN Analysis-01'!$C$2,PRN!$C$2:$C$1048576,0)+$B74-1),MATCH(C$4,PRN!$B$2:$F$2,0)),"")</f>
        <v/>
      </c>
      <c r="D74" s="66" t="str">
        <f>IFERROR(INDEX(PRN!$B$2:$F$1048576,(MATCH('PRN Analysis-01'!$C$2,PRN!$C$2:$C$1048576,0)+$B74-1),MATCH(D$4,PRN!$B$2:$F$2,0)),"")</f>
        <v/>
      </c>
      <c r="E74" s="67" t="str">
        <f>IFERROR(INDEX(PRN!$B$2:$F$1048576,(MATCH('PRN Analysis-01'!$C$2,PRN!$C$2:$C$1048576,0)+$B74-1),MATCH(E$4,PRN!$B$2:$F$2,0)),"")</f>
        <v/>
      </c>
      <c r="G74" s="65" t="str">
        <f>IF(G73&lt;COUNTIF(PRN!$C$2:$C$1048576,H$2),(G73+1),"")</f>
        <v/>
      </c>
      <c r="H74" s="66" t="str">
        <f>IFERROR(INDEX(PRN!$B$2:$F$1048576,(MATCH('PRN Analysis-01'!$H$2,PRN!$C$2:$C$1048576,0)+$G74-1),MATCH(H$4,PRN!$B$2:$F$2,0)),"")</f>
        <v/>
      </c>
      <c r="I74" s="66" t="str">
        <f>IFERROR(INDEX(PRN!$B$2:$F$1048576,(MATCH('PRN Analysis-01'!$H$2,PRN!$C$2:$C$1048576,0)+$G74-1),MATCH(I$4,PRN!$B$2:$F$2,0)),"")</f>
        <v/>
      </c>
      <c r="J74" s="67" t="str">
        <f>IFERROR(INDEX(PRN!$B$2:$F$1048576,(MATCH('PRN Analysis-01'!$H$2,PRN!$C$2:$C$1048576,0)+$G74-1),MATCH(J$4,PRN!$B$2:$F$2,0)),"")</f>
        <v/>
      </c>
      <c r="L74" s="65" t="str">
        <f>IF(L73&lt;COUNTIF(PRN!$C$2:$C$1048576,M$2),(L73+1),"")</f>
        <v/>
      </c>
      <c r="M74" s="66" t="str">
        <f>IFERROR(INDEX(PRN!$B$2:$F$1048576,(MATCH('PRN Analysis-01'!$M$2,PRN!$C$2:$C$1048576,0)+$L74-1),MATCH(M$4,PRN!$B$2:$F$2,0)),"")</f>
        <v/>
      </c>
      <c r="N74" s="66" t="str">
        <f>IFERROR(INDEX(PRN!$B$2:$F$1048576,(MATCH('PRN Analysis-01'!$M$2,PRN!$C$2:$C$1048576,0)+$L74-1),MATCH(N$4,PRN!$B$2:$F$2,0)),"")</f>
        <v/>
      </c>
      <c r="O74" s="67" t="str">
        <f>IFERROR(INDEX(PRN!$B$2:$F$1048576,(MATCH('PRN Analysis-01'!$M$2,PRN!$C$2:$C$1048576,0)+$L74-1),MATCH(O$4,PRN!$B$2:$F$2,0)),"")</f>
        <v/>
      </c>
      <c r="Q74" s="65" t="str">
        <f>IF(Q73&lt;COUNTIF(PRN!$C$2:$C$1048576,R$2),(Q73+1),"")</f>
        <v/>
      </c>
      <c r="R74" s="66" t="str">
        <f>IFERROR(INDEX(PRN!$B$2:$F$1048576,(MATCH('PRN Analysis-01'!$R$2,PRN!$C$2:$C$1048576,0)+$Q74-1),MATCH(R$4,PRN!$B$2:$F$2,0)),"")</f>
        <v/>
      </c>
      <c r="S74" s="66" t="str">
        <f>IFERROR(INDEX(PRN!$B$2:$F$1048576,(MATCH('PRN Analysis-01'!$R$2,PRN!$C$2:$C$1048576,0)+$Q74-1),MATCH(S$4,PRN!$B$2:$F$2,0)),"")</f>
        <v/>
      </c>
      <c r="T74" s="67" t="str">
        <f>IFERROR(INDEX(PRN!$B$2:$F$1048576,(MATCH('PRN Analysis-01'!$R$2,PRN!$C$2:$C$1048576,0)+$Q74-1),MATCH(T$4,PRN!$B$2:$F$2,0)),"")</f>
        <v/>
      </c>
      <c r="V74" s="65" t="str">
        <f>IF(V73&lt;COUNTIF(PRN!$C$2:$C$1048576,W$2),(V73+1),"")</f>
        <v/>
      </c>
      <c r="W74" s="66" t="str">
        <f>IFERROR(INDEX(PRN!$B$2:$F$1048576,(MATCH('PRN Analysis-01'!$W$2,PRN!$C$2:$C$1048576,0)+$V74-1),MATCH(W$4,PRN!$B$2:$F$2,0)),"")</f>
        <v/>
      </c>
      <c r="X74" s="66" t="str">
        <f>IFERROR(INDEX(PRN!$B$2:$F$1048576,(MATCH('PRN Analysis-01'!$W$2,PRN!$C$2:$C$1048576,0)+$V74-1),MATCH(X$4,PRN!$B$2:$F$2,0)),"")</f>
        <v/>
      </c>
      <c r="Y74" s="67" t="str">
        <f>IFERROR(INDEX(PRN!$B$2:$F$1048576,(MATCH('PRN Analysis-01'!$W$2,PRN!$C$2:$C$1048576,0)+$V74-1),MATCH(Y$4,PRN!$B$2:$F$2,0)),"")</f>
        <v/>
      </c>
    </row>
    <row r="75" spans="2:25" ht="15.75" x14ac:dyDescent="0.25">
      <c r="B75" s="65" t="str">
        <f>IF(B74&lt;COUNTIF(PRN!C$2:C$1048576,C$2),(B74+1),"")</f>
        <v/>
      </c>
      <c r="C75" s="66" t="str">
        <f>IFERROR(INDEX(PRN!$B$2:$F$1048576,(MATCH('PRN Analysis-01'!$C$2,PRN!$C$2:$C$1048576,0)+$B75-1),MATCH(C$4,PRN!$B$2:$F$2,0)),"")</f>
        <v/>
      </c>
      <c r="D75" s="66" t="str">
        <f>IFERROR(INDEX(PRN!$B$2:$F$1048576,(MATCH('PRN Analysis-01'!$C$2,PRN!$C$2:$C$1048576,0)+$B75-1),MATCH(D$4,PRN!$B$2:$F$2,0)),"")</f>
        <v/>
      </c>
      <c r="E75" s="67" t="str">
        <f>IFERROR(INDEX(PRN!$B$2:$F$1048576,(MATCH('PRN Analysis-01'!$C$2,PRN!$C$2:$C$1048576,0)+$B75-1),MATCH(E$4,PRN!$B$2:$F$2,0)),"")</f>
        <v/>
      </c>
      <c r="G75" s="65" t="str">
        <f>IF(G74&lt;COUNTIF(PRN!$C$2:$C$1048576,H$2),(G74+1),"")</f>
        <v/>
      </c>
      <c r="H75" s="66" t="str">
        <f>IFERROR(INDEX(PRN!$B$2:$F$1048576,(MATCH('PRN Analysis-01'!$H$2,PRN!$C$2:$C$1048576,0)+$G75-1),MATCH(H$4,PRN!$B$2:$F$2,0)),"")</f>
        <v/>
      </c>
      <c r="I75" s="66" t="str">
        <f>IFERROR(INDEX(PRN!$B$2:$F$1048576,(MATCH('PRN Analysis-01'!$H$2,PRN!$C$2:$C$1048576,0)+$G75-1),MATCH(I$4,PRN!$B$2:$F$2,0)),"")</f>
        <v/>
      </c>
      <c r="J75" s="67" t="str">
        <f>IFERROR(INDEX(PRN!$B$2:$F$1048576,(MATCH('PRN Analysis-01'!$H$2,PRN!$C$2:$C$1048576,0)+$G75-1),MATCH(J$4,PRN!$B$2:$F$2,0)),"")</f>
        <v/>
      </c>
      <c r="L75" s="65" t="str">
        <f>IF(L74&lt;COUNTIF(PRN!$C$2:$C$1048576,M$2),(L74+1),"")</f>
        <v/>
      </c>
      <c r="M75" s="66" t="str">
        <f>IFERROR(INDEX(PRN!$B$2:$F$1048576,(MATCH('PRN Analysis-01'!$M$2,PRN!$C$2:$C$1048576,0)+$L75-1),MATCH(M$4,PRN!$B$2:$F$2,0)),"")</f>
        <v/>
      </c>
      <c r="N75" s="66" t="str">
        <f>IFERROR(INDEX(PRN!$B$2:$F$1048576,(MATCH('PRN Analysis-01'!$M$2,PRN!$C$2:$C$1048576,0)+$L75-1),MATCH(N$4,PRN!$B$2:$F$2,0)),"")</f>
        <v/>
      </c>
      <c r="O75" s="67" t="str">
        <f>IFERROR(INDEX(PRN!$B$2:$F$1048576,(MATCH('PRN Analysis-01'!$M$2,PRN!$C$2:$C$1048576,0)+$L75-1),MATCH(O$4,PRN!$B$2:$F$2,0)),"")</f>
        <v/>
      </c>
      <c r="Q75" s="65" t="str">
        <f>IF(Q74&lt;COUNTIF(PRN!$C$2:$C$1048576,R$2),(Q74+1),"")</f>
        <v/>
      </c>
      <c r="R75" s="66" t="str">
        <f>IFERROR(INDEX(PRN!$B$2:$F$1048576,(MATCH('PRN Analysis-01'!$R$2,PRN!$C$2:$C$1048576,0)+$Q75-1),MATCH(R$4,PRN!$B$2:$F$2,0)),"")</f>
        <v/>
      </c>
      <c r="S75" s="66" t="str">
        <f>IFERROR(INDEX(PRN!$B$2:$F$1048576,(MATCH('PRN Analysis-01'!$R$2,PRN!$C$2:$C$1048576,0)+$Q75-1),MATCH(S$4,PRN!$B$2:$F$2,0)),"")</f>
        <v/>
      </c>
      <c r="T75" s="67" t="str">
        <f>IFERROR(INDEX(PRN!$B$2:$F$1048576,(MATCH('PRN Analysis-01'!$R$2,PRN!$C$2:$C$1048576,0)+$Q75-1),MATCH(T$4,PRN!$B$2:$F$2,0)),"")</f>
        <v/>
      </c>
      <c r="V75" s="65" t="str">
        <f>IF(V74&lt;COUNTIF(PRN!$C$2:$C$1048576,W$2),(V74+1),"")</f>
        <v/>
      </c>
      <c r="W75" s="66" t="str">
        <f>IFERROR(INDEX(PRN!$B$2:$F$1048576,(MATCH('PRN Analysis-01'!$W$2,PRN!$C$2:$C$1048576,0)+$V75-1),MATCH(W$4,PRN!$B$2:$F$2,0)),"")</f>
        <v/>
      </c>
      <c r="X75" s="66" t="str">
        <f>IFERROR(INDEX(PRN!$B$2:$F$1048576,(MATCH('PRN Analysis-01'!$W$2,PRN!$C$2:$C$1048576,0)+$V75-1),MATCH(X$4,PRN!$B$2:$F$2,0)),"")</f>
        <v/>
      </c>
      <c r="Y75" s="67" t="str">
        <f>IFERROR(INDEX(PRN!$B$2:$F$1048576,(MATCH('PRN Analysis-01'!$W$2,PRN!$C$2:$C$1048576,0)+$V75-1),MATCH(Y$4,PRN!$B$2:$F$2,0)),"")</f>
        <v/>
      </c>
    </row>
    <row r="76" spans="2:25" ht="15.75" x14ac:dyDescent="0.25">
      <c r="B76" s="65" t="str">
        <f>IF(B75&lt;COUNTIF(PRN!C$2:C$1048576,C$2),(B75+1),"")</f>
        <v/>
      </c>
      <c r="C76" s="66" t="str">
        <f>IFERROR(INDEX(PRN!$B$2:$F$1048576,(MATCH('PRN Analysis-01'!$C$2,PRN!$C$2:$C$1048576,0)+$B76-1),MATCH(C$4,PRN!$B$2:$F$2,0)),"")</f>
        <v/>
      </c>
      <c r="D76" s="66" t="str">
        <f>IFERROR(INDEX(PRN!$B$2:$F$1048576,(MATCH('PRN Analysis-01'!$C$2,PRN!$C$2:$C$1048576,0)+$B76-1),MATCH(D$4,PRN!$B$2:$F$2,0)),"")</f>
        <v/>
      </c>
      <c r="E76" s="67" t="str">
        <f>IFERROR(INDEX(PRN!$B$2:$F$1048576,(MATCH('PRN Analysis-01'!$C$2,PRN!$C$2:$C$1048576,0)+$B76-1),MATCH(E$4,PRN!$B$2:$F$2,0)),"")</f>
        <v/>
      </c>
      <c r="G76" s="65" t="str">
        <f>IF(G75&lt;COUNTIF(PRN!$C$2:$C$1048576,H$2),(G75+1),"")</f>
        <v/>
      </c>
      <c r="H76" s="66" t="str">
        <f>IFERROR(INDEX(PRN!$B$2:$F$1048576,(MATCH('PRN Analysis-01'!$H$2,PRN!$C$2:$C$1048576,0)+$G76-1),MATCH(H$4,PRN!$B$2:$F$2,0)),"")</f>
        <v/>
      </c>
      <c r="I76" s="66" t="str">
        <f>IFERROR(INDEX(PRN!$B$2:$F$1048576,(MATCH('PRN Analysis-01'!$H$2,PRN!$C$2:$C$1048576,0)+$G76-1),MATCH(I$4,PRN!$B$2:$F$2,0)),"")</f>
        <v/>
      </c>
      <c r="J76" s="67" t="str">
        <f>IFERROR(INDEX(PRN!$B$2:$F$1048576,(MATCH('PRN Analysis-01'!$H$2,PRN!$C$2:$C$1048576,0)+$G76-1),MATCH(J$4,PRN!$B$2:$F$2,0)),"")</f>
        <v/>
      </c>
      <c r="L76" s="65" t="str">
        <f>IF(L75&lt;COUNTIF(PRN!$C$2:$C$1048576,M$2),(L75+1),"")</f>
        <v/>
      </c>
      <c r="M76" s="66" t="str">
        <f>IFERROR(INDEX(PRN!$B$2:$F$1048576,(MATCH('PRN Analysis-01'!$M$2,PRN!$C$2:$C$1048576,0)+$L76-1),MATCH(M$4,PRN!$B$2:$F$2,0)),"")</f>
        <v/>
      </c>
      <c r="N76" s="66" t="str">
        <f>IFERROR(INDEX(PRN!$B$2:$F$1048576,(MATCH('PRN Analysis-01'!$M$2,PRN!$C$2:$C$1048576,0)+$L76-1),MATCH(N$4,PRN!$B$2:$F$2,0)),"")</f>
        <v/>
      </c>
      <c r="O76" s="67" t="str">
        <f>IFERROR(INDEX(PRN!$B$2:$F$1048576,(MATCH('PRN Analysis-01'!$M$2,PRN!$C$2:$C$1048576,0)+$L76-1),MATCH(O$4,PRN!$B$2:$F$2,0)),"")</f>
        <v/>
      </c>
      <c r="Q76" s="65" t="str">
        <f>IF(Q75&lt;COUNTIF(PRN!$C$2:$C$1048576,R$2),(Q75+1),"")</f>
        <v/>
      </c>
      <c r="R76" s="66" t="str">
        <f>IFERROR(INDEX(PRN!$B$2:$F$1048576,(MATCH('PRN Analysis-01'!$R$2,PRN!$C$2:$C$1048576,0)+$Q76-1),MATCH(R$4,PRN!$B$2:$F$2,0)),"")</f>
        <v/>
      </c>
      <c r="S76" s="66" t="str">
        <f>IFERROR(INDEX(PRN!$B$2:$F$1048576,(MATCH('PRN Analysis-01'!$R$2,PRN!$C$2:$C$1048576,0)+$Q76-1),MATCH(S$4,PRN!$B$2:$F$2,0)),"")</f>
        <v/>
      </c>
      <c r="T76" s="67" t="str">
        <f>IFERROR(INDEX(PRN!$B$2:$F$1048576,(MATCH('PRN Analysis-01'!$R$2,PRN!$C$2:$C$1048576,0)+$Q76-1),MATCH(T$4,PRN!$B$2:$F$2,0)),"")</f>
        <v/>
      </c>
      <c r="V76" s="65" t="str">
        <f>IF(V75&lt;COUNTIF(PRN!$C$2:$C$1048576,W$2),(V75+1),"")</f>
        <v/>
      </c>
      <c r="W76" s="66" t="str">
        <f>IFERROR(INDEX(PRN!$B$2:$F$1048576,(MATCH('PRN Analysis-01'!$W$2,PRN!$C$2:$C$1048576,0)+$V76-1),MATCH(W$4,PRN!$B$2:$F$2,0)),"")</f>
        <v/>
      </c>
      <c r="X76" s="66" t="str">
        <f>IFERROR(INDEX(PRN!$B$2:$F$1048576,(MATCH('PRN Analysis-01'!$W$2,PRN!$C$2:$C$1048576,0)+$V76-1),MATCH(X$4,PRN!$B$2:$F$2,0)),"")</f>
        <v/>
      </c>
      <c r="Y76" s="67" t="str">
        <f>IFERROR(INDEX(PRN!$B$2:$F$1048576,(MATCH('PRN Analysis-01'!$W$2,PRN!$C$2:$C$1048576,0)+$V76-1),MATCH(Y$4,PRN!$B$2:$F$2,0)),"")</f>
        <v/>
      </c>
    </row>
    <row r="77" spans="2:25" ht="15.75" x14ac:dyDescent="0.25">
      <c r="B77" s="65" t="str">
        <f>IF(B76&lt;COUNTIF(PRN!C$2:C$1048576,C$2),(B76+1),"")</f>
        <v/>
      </c>
      <c r="C77" s="66" t="str">
        <f>IFERROR(INDEX(PRN!$B$2:$F$1048576,(MATCH('PRN Analysis-01'!$C$2,PRN!$C$2:$C$1048576,0)+$B77-1),MATCH(C$4,PRN!$B$2:$F$2,0)),"")</f>
        <v/>
      </c>
      <c r="D77" s="66" t="str">
        <f>IFERROR(INDEX(PRN!$B$2:$F$1048576,(MATCH('PRN Analysis-01'!$C$2,PRN!$C$2:$C$1048576,0)+$B77-1),MATCH(D$4,PRN!$B$2:$F$2,0)),"")</f>
        <v/>
      </c>
      <c r="E77" s="67" t="str">
        <f>IFERROR(INDEX(PRN!$B$2:$F$1048576,(MATCH('PRN Analysis-01'!$C$2,PRN!$C$2:$C$1048576,0)+$B77-1),MATCH(E$4,PRN!$B$2:$F$2,0)),"")</f>
        <v/>
      </c>
      <c r="G77" s="65" t="str">
        <f>IF(G76&lt;COUNTIF(PRN!$C$2:$C$1048576,H$2),(G76+1),"")</f>
        <v/>
      </c>
      <c r="H77" s="66" t="str">
        <f>IFERROR(INDEX(PRN!$B$2:$F$1048576,(MATCH('PRN Analysis-01'!$H$2,PRN!$C$2:$C$1048576,0)+$G77-1),MATCH(H$4,PRN!$B$2:$F$2,0)),"")</f>
        <v/>
      </c>
      <c r="I77" s="66" t="str">
        <f>IFERROR(INDEX(PRN!$B$2:$F$1048576,(MATCH('PRN Analysis-01'!$H$2,PRN!$C$2:$C$1048576,0)+$G77-1),MATCH(I$4,PRN!$B$2:$F$2,0)),"")</f>
        <v/>
      </c>
      <c r="J77" s="67" t="str">
        <f>IFERROR(INDEX(PRN!$B$2:$F$1048576,(MATCH('PRN Analysis-01'!$H$2,PRN!$C$2:$C$1048576,0)+$G77-1),MATCH(J$4,PRN!$B$2:$F$2,0)),"")</f>
        <v/>
      </c>
      <c r="L77" s="65" t="str">
        <f>IF(L76&lt;COUNTIF(PRN!$C$2:$C$1048576,M$2),(L76+1),"")</f>
        <v/>
      </c>
      <c r="M77" s="66" t="str">
        <f>IFERROR(INDEX(PRN!$B$2:$F$1048576,(MATCH('PRN Analysis-01'!$M$2,PRN!$C$2:$C$1048576,0)+$L77-1),MATCH(M$4,PRN!$B$2:$F$2,0)),"")</f>
        <v/>
      </c>
      <c r="N77" s="66" t="str">
        <f>IFERROR(INDEX(PRN!$B$2:$F$1048576,(MATCH('PRN Analysis-01'!$M$2,PRN!$C$2:$C$1048576,0)+$L77-1),MATCH(N$4,PRN!$B$2:$F$2,0)),"")</f>
        <v/>
      </c>
      <c r="O77" s="67" t="str">
        <f>IFERROR(INDEX(PRN!$B$2:$F$1048576,(MATCH('PRN Analysis-01'!$M$2,PRN!$C$2:$C$1048576,0)+$L77-1),MATCH(O$4,PRN!$B$2:$F$2,0)),"")</f>
        <v/>
      </c>
      <c r="Q77" s="65" t="str">
        <f>IF(Q76&lt;COUNTIF(PRN!$C$2:$C$1048576,R$2),(Q76+1),"")</f>
        <v/>
      </c>
      <c r="R77" s="66" t="str">
        <f>IFERROR(INDEX(PRN!$B$2:$F$1048576,(MATCH('PRN Analysis-01'!$R$2,PRN!$C$2:$C$1048576,0)+$Q77-1),MATCH(R$4,PRN!$B$2:$F$2,0)),"")</f>
        <v/>
      </c>
      <c r="S77" s="66" t="str">
        <f>IFERROR(INDEX(PRN!$B$2:$F$1048576,(MATCH('PRN Analysis-01'!$R$2,PRN!$C$2:$C$1048576,0)+$Q77-1),MATCH(S$4,PRN!$B$2:$F$2,0)),"")</f>
        <v/>
      </c>
      <c r="T77" s="67" t="str">
        <f>IFERROR(INDEX(PRN!$B$2:$F$1048576,(MATCH('PRN Analysis-01'!$R$2,PRN!$C$2:$C$1048576,0)+$Q77-1),MATCH(T$4,PRN!$B$2:$F$2,0)),"")</f>
        <v/>
      </c>
      <c r="V77" s="65" t="str">
        <f>IF(V76&lt;COUNTIF(PRN!$C$2:$C$1048576,W$2),(V76+1),"")</f>
        <v/>
      </c>
      <c r="W77" s="66" t="str">
        <f>IFERROR(INDEX(PRN!$B$2:$F$1048576,(MATCH('PRN Analysis-01'!$W$2,PRN!$C$2:$C$1048576,0)+$V77-1),MATCH(W$4,PRN!$B$2:$F$2,0)),"")</f>
        <v/>
      </c>
      <c r="X77" s="66" t="str">
        <f>IFERROR(INDEX(PRN!$B$2:$F$1048576,(MATCH('PRN Analysis-01'!$W$2,PRN!$C$2:$C$1048576,0)+$V77-1),MATCH(X$4,PRN!$B$2:$F$2,0)),"")</f>
        <v/>
      </c>
      <c r="Y77" s="67" t="str">
        <f>IFERROR(INDEX(PRN!$B$2:$F$1048576,(MATCH('PRN Analysis-01'!$W$2,PRN!$C$2:$C$1048576,0)+$V77-1),MATCH(Y$4,PRN!$B$2:$F$2,0)),"")</f>
        <v/>
      </c>
    </row>
    <row r="78" spans="2:25" ht="15.75" x14ac:dyDescent="0.25">
      <c r="B78" s="65" t="str">
        <f>IF(B77&lt;COUNTIF(PRN!C$2:C$1048576,C$2),(B77+1),"")</f>
        <v/>
      </c>
      <c r="C78" s="66" t="str">
        <f>IFERROR(INDEX(PRN!$B$2:$F$1048576,(MATCH('PRN Analysis-01'!$C$2,PRN!$C$2:$C$1048576,0)+$B78-1),MATCH(C$4,PRN!$B$2:$F$2,0)),"")</f>
        <v/>
      </c>
      <c r="D78" s="66" t="str">
        <f>IFERROR(INDEX(PRN!$B$2:$F$1048576,(MATCH('PRN Analysis-01'!$C$2,PRN!$C$2:$C$1048576,0)+$B78-1),MATCH(D$4,PRN!$B$2:$F$2,0)),"")</f>
        <v/>
      </c>
      <c r="E78" s="67" t="str">
        <f>IFERROR(INDEX(PRN!$B$2:$F$1048576,(MATCH('PRN Analysis-01'!$C$2,PRN!$C$2:$C$1048576,0)+$B78-1),MATCH(E$4,PRN!$B$2:$F$2,0)),"")</f>
        <v/>
      </c>
      <c r="G78" s="65" t="str">
        <f>IF(G77&lt;COUNTIF(PRN!$C$2:$C$1048576,H$2),(G77+1),"")</f>
        <v/>
      </c>
      <c r="H78" s="66" t="str">
        <f>IFERROR(INDEX(PRN!$B$2:$F$1048576,(MATCH('PRN Analysis-01'!$H$2,PRN!$C$2:$C$1048576,0)+$G78-1),MATCH(H$4,PRN!$B$2:$F$2,0)),"")</f>
        <v/>
      </c>
      <c r="I78" s="66" t="str">
        <f>IFERROR(INDEX(PRN!$B$2:$F$1048576,(MATCH('PRN Analysis-01'!$H$2,PRN!$C$2:$C$1048576,0)+$G78-1),MATCH(I$4,PRN!$B$2:$F$2,0)),"")</f>
        <v/>
      </c>
      <c r="J78" s="67" t="str">
        <f>IFERROR(INDEX(PRN!$B$2:$F$1048576,(MATCH('PRN Analysis-01'!$H$2,PRN!$C$2:$C$1048576,0)+$G78-1),MATCH(J$4,PRN!$B$2:$F$2,0)),"")</f>
        <v/>
      </c>
      <c r="L78" s="65" t="str">
        <f>IF(L77&lt;COUNTIF(PRN!$C$2:$C$1048576,M$2),(L77+1),"")</f>
        <v/>
      </c>
      <c r="M78" s="66" t="str">
        <f>IFERROR(INDEX(PRN!$B$2:$F$1048576,(MATCH('PRN Analysis-01'!$M$2,PRN!$C$2:$C$1048576,0)+$L78-1),MATCH(M$4,PRN!$B$2:$F$2,0)),"")</f>
        <v/>
      </c>
      <c r="N78" s="66" t="str">
        <f>IFERROR(INDEX(PRN!$B$2:$F$1048576,(MATCH('PRN Analysis-01'!$M$2,PRN!$C$2:$C$1048576,0)+$L78-1),MATCH(N$4,PRN!$B$2:$F$2,0)),"")</f>
        <v/>
      </c>
      <c r="O78" s="67" t="str">
        <f>IFERROR(INDEX(PRN!$B$2:$F$1048576,(MATCH('PRN Analysis-01'!$M$2,PRN!$C$2:$C$1048576,0)+$L78-1),MATCH(O$4,PRN!$B$2:$F$2,0)),"")</f>
        <v/>
      </c>
      <c r="Q78" s="65" t="str">
        <f>IF(Q77&lt;COUNTIF(PRN!$C$2:$C$1048576,R$2),(Q77+1),"")</f>
        <v/>
      </c>
      <c r="R78" s="66" t="str">
        <f>IFERROR(INDEX(PRN!$B$2:$F$1048576,(MATCH('PRN Analysis-01'!$R$2,PRN!$C$2:$C$1048576,0)+$Q78-1),MATCH(R$4,PRN!$B$2:$F$2,0)),"")</f>
        <v/>
      </c>
      <c r="S78" s="66" t="str">
        <f>IFERROR(INDEX(PRN!$B$2:$F$1048576,(MATCH('PRN Analysis-01'!$R$2,PRN!$C$2:$C$1048576,0)+$Q78-1),MATCH(S$4,PRN!$B$2:$F$2,0)),"")</f>
        <v/>
      </c>
      <c r="T78" s="67" t="str">
        <f>IFERROR(INDEX(PRN!$B$2:$F$1048576,(MATCH('PRN Analysis-01'!$R$2,PRN!$C$2:$C$1048576,0)+$Q78-1),MATCH(T$4,PRN!$B$2:$F$2,0)),"")</f>
        <v/>
      </c>
      <c r="V78" s="65" t="str">
        <f>IF(V77&lt;COUNTIF(PRN!$C$2:$C$1048576,W$2),(V77+1),"")</f>
        <v/>
      </c>
      <c r="W78" s="66" t="str">
        <f>IFERROR(INDEX(PRN!$B$2:$F$1048576,(MATCH('PRN Analysis-01'!$W$2,PRN!$C$2:$C$1048576,0)+$V78-1),MATCH(W$4,PRN!$B$2:$F$2,0)),"")</f>
        <v/>
      </c>
      <c r="X78" s="66" t="str">
        <f>IFERROR(INDEX(PRN!$B$2:$F$1048576,(MATCH('PRN Analysis-01'!$W$2,PRN!$C$2:$C$1048576,0)+$V78-1),MATCH(X$4,PRN!$B$2:$F$2,0)),"")</f>
        <v/>
      </c>
      <c r="Y78" s="67" t="str">
        <f>IFERROR(INDEX(PRN!$B$2:$F$1048576,(MATCH('PRN Analysis-01'!$W$2,PRN!$C$2:$C$1048576,0)+$V78-1),MATCH(Y$4,PRN!$B$2:$F$2,0)),"")</f>
        <v/>
      </c>
    </row>
    <row r="79" spans="2:25" ht="15.75" x14ac:dyDescent="0.25">
      <c r="B79" s="65" t="str">
        <f>IF(B78&lt;COUNTIF(PRN!C$2:C$1048576,C$2),(B78+1),"")</f>
        <v/>
      </c>
      <c r="C79" s="66" t="str">
        <f>IFERROR(INDEX(PRN!$B$2:$F$1048576,(MATCH('PRN Analysis-01'!$C$2,PRN!$C$2:$C$1048576,0)+$B79-1),MATCH(C$4,PRN!$B$2:$F$2,0)),"")</f>
        <v/>
      </c>
      <c r="D79" s="66" t="str">
        <f>IFERROR(INDEX(PRN!$B$2:$F$1048576,(MATCH('PRN Analysis-01'!$C$2,PRN!$C$2:$C$1048576,0)+$B79-1),MATCH(D$4,PRN!$B$2:$F$2,0)),"")</f>
        <v/>
      </c>
      <c r="E79" s="67" t="str">
        <f>IFERROR(INDEX(PRN!$B$2:$F$1048576,(MATCH('PRN Analysis-01'!$C$2,PRN!$C$2:$C$1048576,0)+$B79-1),MATCH(E$4,PRN!$B$2:$F$2,0)),"")</f>
        <v/>
      </c>
      <c r="G79" s="65" t="str">
        <f>IF(G78&lt;COUNTIF(PRN!$C$2:$C$1048576,H$2),(G78+1),"")</f>
        <v/>
      </c>
      <c r="H79" s="66" t="str">
        <f>IFERROR(INDEX(PRN!$B$2:$F$1048576,(MATCH('PRN Analysis-01'!$H$2,PRN!$C$2:$C$1048576,0)+$G79-1),MATCH(H$4,PRN!$B$2:$F$2,0)),"")</f>
        <v/>
      </c>
      <c r="I79" s="66" t="str">
        <f>IFERROR(INDEX(PRN!$B$2:$F$1048576,(MATCH('PRN Analysis-01'!$H$2,PRN!$C$2:$C$1048576,0)+$G79-1),MATCH(I$4,PRN!$B$2:$F$2,0)),"")</f>
        <v/>
      </c>
      <c r="J79" s="67" t="str">
        <f>IFERROR(INDEX(PRN!$B$2:$F$1048576,(MATCH('PRN Analysis-01'!$H$2,PRN!$C$2:$C$1048576,0)+$G79-1),MATCH(J$4,PRN!$B$2:$F$2,0)),"")</f>
        <v/>
      </c>
      <c r="L79" s="65" t="str">
        <f>IF(L78&lt;COUNTIF(PRN!$C$2:$C$1048576,M$2),(L78+1),"")</f>
        <v/>
      </c>
      <c r="M79" s="66" t="str">
        <f>IFERROR(INDEX(PRN!$B$2:$F$1048576,(MATCH('PRN Analysis-01'!$M$2,PRN!$C$2:$C$1048576,0)+$L79-1),MATCH(M$4,PRN!$B$2:$F$2,0)),"")</f>
        <v/>
      </c>
      <c r="N79" s="66" t="str">
        <f>IFERROR(INDEX(PRN!$B$2:$F$1048576,(MATCH('PRN Analysis-01'!$M$2,PRN!$C$2:$C$1048576,0)+$L79-1),MATCH(N$4,PRN!$B$2:$F$2,0)),"")</f>
        <v/>
      </c>
      <c r="O79" s="67" t="str">
        <f>IFERROR(INDEX(PRN!$B$2:$F$1048576,(MATCH('PRN Analysis-01'!$M$2,PRN!$C$2:$C$1048576,0)+$L79-1),MATCH(O$4,PRN!$B$2:$F$2,0)),"")</f>
        <v/>
      </c>
      <c r="Q79" s="65" t="str">
        <f>IF(Q78&lt;COUNTIF(PRN!$C$2:$C$1048576,R$2),(Q78+1),"")</f>
        <v/>
      </c>
      <c r="R79" s="66" t="str">
        <f>IFERROR(INDEX(PRN!$B$2:$F$1048576,(MATCH('PRN Analysis-01'!$R$2,PRN!$C$2:$C$1048576,0)+$Q79-1),MATCH(R$4,PRN!$B$2:$F$2,0)),"")</f>
        <v/>
      </c>
      <c r="S79" s="66" t="str">
        <f>IFERROR(INDEX(PRN!$B$2:$F$1048576,(MATCH('PRN Analysis-01'!$R$2,PRN!$C$2:$C$1048576,0)+$Q79-1),MATCH(S$4,PRN!$B$2:$F$2,0)),"")</f>
        <v/>
      </c>
      <c r="T79" s="67" t="str">
        <f>IFERROR(INDEX(PRN!$B$2:$F$1048576,(MATCH('PRN Analysis-01'!$R$2,PRN!$C$2:$C$1048576,0)+$Q79-1),MATCH(T$4,PRN!$B$2:$F$2,0)),"")</f>
        <v/>
      </c>
      <c r="V79" s="65" t="str">
        <f>IF(V78&lt;COUNTIF(PRN!$C$2:$C$1048576,W$2),(V78+1),"")</f>
        <v/>
      </c>
      <c r="W79" s="66" t="str">
        <f>IFERROR(INDEX(PRN!$B$2:$F$1048576,(MATCH('PRN Analysis-01'!$W$2,PRN!$C$2:$C$1048576,0)+$V79-1),MATCH(W$4,PRN!$B$2:$F$2,0)),"")</f>
        <v/>
      </c>
      <c r="X79" s="66" t="str">
        <f>IFERROR(INDEX(PRN!$B$2:$F$1048576,(MATCH('PRN Analysis-01'!$W$2,PRN!$C$2:$C$1048576,0)+$V79-1),MATCH(X$4,PRN!$B$2:$F$2,0)),"")</f>
        <v/>
      </c>
      <c r="Y79" s="67" t="str">
        <f>IFERROR(INDEX(PRN!$B$2:$F$1048576,(MATCH('PRN Analysis-01'!$W$2,PRN!$C$2:$C$1048576,0)+$V79-1),MATCH(Y$4,PRN!$B$2:$F$2,0)),"")</f>
        <v/>
      </c>
    </row>
    <row r="80" spans="2:25" ht="15.75" x14ac:dyDescent="0.25">
      <c r="B80" s="65" t="str">
        <f>IF(B79&lt;COUNTIF(PRN!C$2:C$1048576,C$2),(B79+1),"")</f>
        <v/>
      </c>
      <c r="C80" s="66" t="str">
        <f>IFERROR(INDEX(PRN!$B$2:$F$1048576,(MATCH('PRN Analysis-01'!$C$2,PRN!$C$2:$C$1048576,0)+$B80-1),MATCH(C$4,PRN!$B$2:$F$2,0)),"")</f>
        <v/>
      </c>
      <c r="D80" s="66" t="str">
        <f>IFERROR(INDEX(PRN!$B$2:$F$1048576,(MATCH('PRN Analysis-01'!$C$2,PRN!$C$2:$C$1048576,0)+$B80-1),MATCH(D$4,PRN!$B$2:$F$2,0)),"")</f>
        <v/>
      </c>
      <c r="E80" s="67" t="str">
        <f>IFERROR(INDEX(PRN!$B$2:$F$1048576,(MATCH('PRN Analysis-01'!$C$2,PRN!$C$2:$C$1048576,0)+$B80-1),MATCH(E$4,PRN!$B$2:$F$2,0)),"")</f>
        <v/>
      </c>
      <c r="G80" s="65" t="str">
        <f>IF(G79&lt;COUNTIF(PRN!$C$2:$C$1048576,H$2),(G79+1),"")</f>
        <v/>
      </c>
      <c r="H80" s="66" t="str">
        <f>IFERROR(INDEX(PRN!$B$2:$F$1048576,(MATCH('PRN Analysis-01'!$H$2,PRN!$C$2:$C$1048576,0)+$G80-1),MATCH(H$4,PRN!$B$2:$F$2,0)),"")</f>
        <v/>
      </c>
      <c r="I80" s="66" t="str">
        <f>IFERROR(INDEX(PRN!$B$2:$F$1048576,(MATCH('PRN Analysis-01'!$H$2,PRN!$C$2:$C$1048576,0)+$G80-1),MATCH(I$4,PRN!$B$2:$F$2,0)),"")</f>
        <v/>
      </c>
      <c r="J80" s="67" t="str">
        <f>IFERROR(INDEX(PRN!$B$2:$F$1048576,(MATCH('PRN Analysis-01'!$H$2,PRN!$C$2:$C$1048576,0)+$G80-1),MATCH(J$4,PRN!$B$2:$F$2,0)),"")</f>
        <v/>
      </c>
      <c r="L80" s="65" t="str">
        <f>IF(L79&lt;COUNTIF(PRN!$C$2:$C$1048576,M$2),(L79+1),"")</f>
        <v/>
      </c>
      <c r="M80" s="66" t="str">
        <f>IFERROR(INDEX(PRN!$B$2:$F$1048576,(MATCH('PRN Analysis-01'!$M$2,PRN!$C$2:$C$1048576,0)+$L80-1),MATCH(M$4,PRN!$B$2:$F$2,0)),"")</f>
        <v/>
      </c>
      <c r="N80" s="66" t="str">
        <f>IFERROR(INDEX(PRN!$B$2:$F$1048576,(MATCH('PRN Analysis-01'!$M$2,PRN!$C$2:$C$1048576,0)+$L80-1),MATCH(N$4,PRN!$B$2:$F$2,0)),"")</f>
        <v/>
      </c>
      <c r="O80" s="67" t="str">
        <f>IFERROR(INDEX(PRN!$B$2:$F$1048576,(MATCH('PRN Analysis-01'!$M$2,PRN!$C$2:$C$1048576,0)+$L80-1),MATCH(O$4,PRN!$B$2:$F$2,0)),"")</f>
        <v/>
      </c>
      <c r="Q80" s="65" t="str">
        <f>IF(Q79&lt;COUNTIF(PRN!$C$2:$C$1048576,R$2),(Q79+1),"")</f>
        <v/>
      </c>
      <c r="R80" s="66" t="str">
        <f>IFERROR(INDEX(PRN!$B$2:$F$1048576,(MATCH('PRN Analysis-01'!$R$2,PRN!$C$2:$C$1048576,0)+$Q80-1),MATCH(R$4,PRN!$B$2:$F$2,0)),"")</f>
        <v/>
      </c>
      <c r="S80" s="66" t="str">
        <f>IFERROR(INDEX(PRN!$B$2:$F$1048576,(MATCH('PRN Analysis-01'!$R$2,PRN!$C$2:$C$1048576,0)+$Q80-1),MATCH(S$4,PRN!$B$2:$F$2,0)),"")</f>
        <v/>
      </c>
      <c r="T80" s="67" t="str">
        <f>IFERROR(INDEX(PRN!$B$2:$F$1048576,(MATCH('PRN Analysis-01'!$R$2,PRN!$C$2:$C$1048576,0)+$Q80-1),MATCH(T$4,PRN!$B$2:$F$2,0)),"")</f>
        <v/>
      </c>
      <c r="V80" s="65" t="str">
        <f>IF(V79&lt;COUNTIF(PRN!$C$2:$C$1048576,W$2),(V79+1),"")</f>
        <v/>
      </c>
      <c r="W80" s="66" t="str">
        <f>IFERROR(INDEX(PRN!$B$2:$F$1048576,(MATCH('PRN Analysis-01'!$W$2,PRN!$C$2:$C$1048576,0)+$V80-1),MATCH(W$4,PRN!$B$2:$F$2,0)),"")</f>
        <v/>
      </c>
      <c r="X80" s="66" t="str">
        <f>IFERROR(INDEX(PRN!$B$2:$F$1048576,(MATCH('PRN Analysis-01'!$W$2,PRN!$C$2:$C$1048576,0)+$V80-1),MATCH(X$4,PRN!$B$2:$F$2,0)),"")</f>
        <v/>
      </c>
      <c r="Y80" s="67" t="str">
        <f>IFERROR(INDEX(PRN!$B$2:$F$1048576,(MATCH('PRN Analysis-01'!$W$2,PRN!$C$2:$C$1048576,0)+$V80-1),MATCH(Y$4,PRN!$B$2:$F$2,0)),"")</f>
        <v/>
      </c>
    </row>
    <row r="81" spans="2:25" ht="15.75" x14ac:dyDescent="0.25">
      <c r="B81" s="65" t="str">
        <f>IF(B80&lt;COUNTIF(PRN!C$2:C$1048576,C$2),(B80+1),"")</f>
        <v/>
      </c>
      <c r="C81" s="66" t="str">
        <f>IFERROR(INDEX(PRN!$B$2:$F$1048576,(MATCH('PRN Analysis-01'!$C$2,PRN!$C$2:$C$1048576,0)+$B81-1),MATCH(C$4,PRN!$B$2:$F$2,0)),"")</f>
        <v/>
      </c>
      <c r="D81" s="66" t="str">
        <f>IFERROR(INDEX(PRN!$B$2:$F$1048576,(MATCH('PRN Analysis-01'!$C$2,PRN!$C$2:$C$1048576,0)+$B81-1),MATCH(D$4,PRN!$B$2:$F$2,0)),"")</f>
        <v/>
      </c>
      <c r="E81" s="67" t="str">
        <f>IFERROR(INDEX(PRN!$B$2:$F$1048576,(MATCH('PRN Analysis-01'!$C$2,PRN!$C$2:$C$1048576,0)+$B81-1),MATCH(E$4,PRN!$B$2:$F$2,0)),"")</f>
        <v/>
      </c>
      <c r="G81" s="65" t="str">
        <f>IF(G80&lt;COUNTIF(PRN!$C$2:$C$1048576,H$2),(G80+1),"")</f>
        <v/>
      </c>
      <c r="H81" s="66" t="str">
        <f>IFERROR(INDEX(PRN!$B$2:$F$1048576,(MATCH('PRN Analysis-01'!$H$2,PRN!$C$2:$C$1048576,0)+$G81-1),MATCH(H$4,PRN!$B$2:$F$2,0)),"")</f>
        <v/>
      </c>
      <c r="I81" s="66" t="str">
        <f>IFERROR(INDEX(PRN!$B$2:$F$1048576,(MATCH('PRN Analysis-01'!$H$2,PRN!$C$2:$C$1048576,0)+$G81-1),MATCH(I$4,PRN!$B$2:$F$2,0)),"")</f>
        <v/>
      </c>
      <c r="J81" s="67" t="str">
        <f>IFERROR(INDEX(PRN!$B$2:$F$1048576,(MATCH('PRN Analysis-01'!$H$2,PRN!$C$2:$C$1048576,0)+$G81-1),MATCH(J$4,PRN!$B$2:$F$2,0)),"")</f>
        <v/>
      </c>
      <c r="L81" s="65" t="str">
        <f>IF(L80&lt;COUNTIF(PRN!$C$2:$C$1048576,M$2),(L80+1),"")</f>
        <v/>
      </c>
      <c r="M81" s="66" t="str">
        <f>IFERROR(INDEX(PRN!$B$2:$F$1048576,(MATCH('PRN Analysis-01'!$M$2,PRN!$C$2:$C$1048576,0)+$L81-1),MATCH(M$4,PRN!$B$2:$F$2,0)),"")</f>
        <v/>
      </c>
      <c r="N81" s="66" t="str">
        <f>IFERROR(INDEX(PRN!$B$2:$F$1048576,(MATCH('PRN Analysis-01'!$M$2,PRN!$C$2:$C$1048576,0)+$L81-1),MATCH(N$4,PRN!$B$2:$F$2,0)),"")</f>
        <v/>
      </c>
      <c r="O81" s="67" t="str">
        <f>IFERROR(INDEX(PRN!$B$2:$F$1048576,(MATCH('PRN Analysis-01'!$M$2,PRN!$C$2:$C$1048576,0)+$L81-1),MATCH(O$4,PRN!$B$2:$F$2,0)),"")</f>
        <v/>
      </c>
      <c r="Q81" s="65" t="str">
        <f>IF(Q80&lt;COUNTIF(PRN!$C$2:$C$1048576,R$2),(Q80+1),"")</f>
        <v/>
      </c>
      <c r="R81" s="66" t="str">
        <f>IFERROR(INDEX(PRN!$B$2:$F$1048576,(MATCH('PRN Analysis-01'!$R$2,PRN!$C$2:$C$1048576,0)+$Q81-1),MATCH(R$4,PRN!$B$2:$F$2,0)),"")</f>
        <v/>
      </c>
      <c r="S81" s="66" t="str">
        <f>IFERROR(INDEX(PRN!$B$2:$F$1048576,(MATCH('PRN Analysis-01'!$R$2,PRN!$C$2:$C$1048576,0)+$Q81-1),MATCH(S$4,PRN!$B$2:$F$2,0)),"")</f>
        <v/>
      </c>
      <c r="T81" s="67" t="str">
        <f>IFERROR(INDEX(PRN!$B$2:$F$1048576,(MATCH('PRN Analysis-01'!$R$2,PRN!$C$2:$C$1048576,0)+$Q81-1),MATCH(T$4,PRN!$B$2:$F$2,0)),"")</f>
        <v/>
      </c>
      <c r="V81" s="65" t="str">
        <f>IF(V80&lt;COUNTIF(PRN!$C$2:$C$1048576,W$2),(V80+1),"")</f>
        <v/>
      </c>
      <c r="W81" s="66" t="str">
        <f>IFERROR(INDEX(PRN!$B$2:$F$1048576,(MATCH('PRN Analysis-01'!$W$2,PRN!$C$2:$C$1048576,0)+$V81-1),MATCH(W$4,PRN!$B$2:$F$2,0)),"")</f>
        <v/>
      </c>
      <c r="X81" s="66" t="str">
        <f>IFERROR(INDEX(PRN!$B$2:$F$1048576,(MATCH('PRN Analysis-01'!$W$2,PRN!$C$2:$C$1048576,0)+$V81-1),MATCH(X$4,PRN!$B$2:$F$2,0)),"")</f>
        <v/>
      </c>
      <c r="Y81" s="67" t="str">
        <f>IFERROR(INDEX(PRN!$B$2:$F$1048576,(MATCH('PRN Analysis-01'!$W$2,PRN!$C$2:$C$1048576,0)+$V81-1),MATCH(Y$4,PRN!$B$2:$F$2,0)),"")</f>
        <v/>
      </c>
    </row>
    <row r="82" spans="2:25" ht="15.75" x14ac:dyDescent="0.25">
      <c r="B82" s="65" t="str">
        <f>IF(B81&lt;COUNTIF(PRN!C$2:C$1048576,C$2),(B81+1),"")</f>
        <v/>
      </c>
      <c r="C82" s="66" t="str">
        <f>IFERROR(INDEX(PRN!$B$2:$F$1048576,(MATCH('PRN Analysis-01'!$C$2,PRN!$C$2:$C$1048576,0)+$B82-1),MATCH(C$4,PRN!$B$2:$F$2,0)),"")</f>
        <v/>
      </c>
      <c r="D82" s="66" t="str">
        <f>IFERROR(INDEX(PRN!$B$2:$F$1048576,(MATCH('PRN Analysis-01'!$C$2,PRN!$C$2:$C$1048576,0)+$B82-1),MATCH(D$4,PRN!$B$2:$F$2,0)),"")</f>
        <v/>
      </c>
      <c r="E82" s="67" t="str">
        <f>IFERROR(INDEX(PRN!$B$2:$F$1048576,(MATCH('PRN Analysis-01'!$C$2,PRN!$C$2:$C$1048576,0)+$B82-1),MATCH(E$4,PRN!$B$2:$F$2,0)),"")</f>
        <v/>
      </c>
      <c r="G82" s="65" t="str">
        <f>IF(G81&lt;COUNTIF(PRN!$C$2:$C$1048576,H$2),(G81+1),"")</f>
        <v/>
      </c>
      <c r="H82" s="66" t="str">
        <f>IFERROR(INDEX(PRN!$B$2:$F$1048576,(MATCH('PRN Analysis-01'!$H$2,PRN!$C$2:$C$1048576,0)+$G82-1),MATCH(H$4,PRN!$B$2:$F$2,0)),"")</f>
        <v/>
      </c>
      <c r="I82" s="66" t="str">
        <f>IFERROR(INDEX(PRN!$B$2:$F$1048576,(MATCH('PRN Analysis-01'!$H$2,PRN!$C$2:$C$1048576,0)+$G82-1),MATCH(I$4,PRN!$B$2:$F$2,0)),"")</f>
        <v/>
      </c>
      <c r="J82" s="67" t="str">
        <f>IFERROR(INDEX(PRN!$B$2:$F$1048576,(MATCH('PRN Analysis-01'!$H$2,PRN!$C$2:$C$1048576,0)+$G82-1),MATCH(J$4,PRN!$B$2:$F$2,0)),"")</f>
        <v/>
      </c>
      <c r="L82" s="65" t="str">
        <f>IF(L81&lt;COUNTIF(PRN!$C$2:$C$1048576,M$2),(L81+1),"")</f>
        <v/>
      </c>
      <c r="M82" s="66" t="str">
        <f>IFERROR(INDEX(PRN!$B$2:$F$1048576,(MATCH('PRN Analysis-01'!$M$2,PRN!$C$2:$C$1048576,0)+$L82-1),MATCH(M$4,PRN!$B$2:$F$2,0)),"")</f>
        <v/>
      </c>
      <c r="N82" s="66" t="str">
        <f>IFERROR(INDEX(PRN!$B$2:$F$1048576,(MATCH('PRN Analysis-01'!$M$2,PRN!$C$2:$C$1048576,0)+$L82-1),MATCH(N$4,PRN!$B$2:$F$2,0)),"")</f>
        <v/>
      </c>
      <c r="O82" s="67" t="str">
        <f>IFERROR(INDEX(PRN!$B$2:$F$1048576,(MATCH('PRN Analysis-01'!$M$2,PRN!$C$2:$C$1048576,0)+$L82-1),MATCH(O$4,PRN!$B$2:$F$2,0)),"")</f>
        <v/>
      </c>
      <c r="Q82" s="65" t="str">
        <f>IF(Q81&lt;COUNTIF(PRN!$C$2:$C$1048576,R$2),(Q81+1),"")</f>
        <v/>
      </c>
      <c r="R82" s="66" t="str">
        <f>IFERROR(INDEX(PRN!$B$2:$F$1048576,(MATCH('PRN Analysis-01'!$R$2,PRN!$C$2:$C$1048576,0)+$Q82-1),MATCH(R$4,PRN!$B$2:$F$2,0)),"")</f>
        <v/>
      </c>
      <c r="S82" s="66" t="str">
        <f>IFERROR(INDEX(PRN!$B$2:$F$1048576,(MATCH('PRN Analysis-01'!$R$2,PRN!$C$2:$C$1048576,0)+$Q82-1),MATCH(S$4,PRN!$B$2:$F$2,0)),"")</f>
        <v/>
      </c>
      <c r="T82" s="67" t="str">
        <f>IFERROR(INDEX(PRN!$B$2:$F$1048576,(MATCH('PRN Analysis-01'!$R$2,PRN!$C$2:$C$1048576,0)+$Q82-1),MATCH(T$4,PRN!$B$2:$F$2,0)),"")</f>
        <v/>
      </c>
      <c r="V82" s="65" t="str">
        <f>IF(V81&lt;COUNTIF(PRN!$C$2:$C$1048576,W$2),(V81+1),"")</f>
        <v/>
      </c>
      <c r="W82" s="66" t="str">
        <f>IFERROR(INDEX(PRN!$B$2:$F$1048576,(MATCH('PRN Analysis-01'!$W$2,PRN!$C$2:$C$1048576,0)+$V82-1),MATCH(W$4,PRN!$B$2:$F$2,0)),"")</f>
        <v/>
      </c>
      <c r="X82" s="66" t="str">
        <f>IFERROR(INDEX(PRN!$B$2:$F$1048576,(MATCH('PRN Analysis-01'!$W$2,PRN!$C$2:$C$1048576,0)+$V82-1),MATCH(X$4,PRN!$B$2:$F$2,0)),"")</f>
        <v/>
      </c>
      <c r="Y82" s="67" t="str">
        <f>IFERROR(INDEX(PRN!$B$2:$F$1048576,(MATCH('PRN Analysis-01'!$W$2,PRN!$C$2:$C$1048576,0)+$V82-1),MATCH(Y$4,PRN!$B$2:$F$2,0)),"")</f>
        <v/>
      </c>
    </row>
    <row r="83" spans="2:25" ht="15.75" x14ac:dyDescent="0.25">
      <c r="B83" s="65" t="str">
        <f>IF(B82&lt;COUNTIF(PRN!C$2:C$1048576,C$2),(B82+1),"")</f>
        <v/>
      </c>
      <c r="C83" s="66" t="str">
        <f>IFERROR(INDEX(PRN!$B$2:$F$1048576,(MATCH('PRN Analysis-01'!$C$2,PRN!$C$2:$C$1048576,0)+$B83-1),MATCH(C$4,PRN!$B$2:$F$2,0)),"")</f>
        <v/>
      </c>
      <c r="D83" s="66" t="str">
        <f>IFERROR(INDEX(PRN!$B$2:$F$1048576,(MATCH('PRN Analysis-01'!$C$2,PRN!$C$2:$C$1048576,0)+$B83-1),MATCH(D$4,PRN!$B$2:$F$2,0)),"")</f>
        <v/>
      </c>
      <c r="E83" s="67" t="str">
        <f>IFERROR(INDEX(PRN!$B$2:$F$1048576,(MATCH('PRN Analysis-01'!$C$2,PRN!$C$2:$C$1048576,0)+$B83-1),MATCH(E$4,PRN!$B$2:$F$2,0)),"")</f>
        <v/>
      </c>
      <c r="G83" s="65" t="str">
        <f>IF(G82&lt;COUNTIF(PRN!$C$2:$C$1048576,H$2),(G82+1),"")</f>
        <v/>
      </c>
      <c r="H83" s="66" t="str">
        <f>IFERROR(INDEX(PRN!$B$2:$F$1048576,(MATCH('PRN Analysis-01'!$H$2,PRN!$C$2:$C$1048576,0)+$G83-1),MATCH(H$4,PRN!$B$2:$F$2,0)),"")</f>
        <v/>
      </c>
      <c r="I83" s="66" t="str">
        <f>IFERROR(INDEX(PRN!$B$2:$F$1048576,(MATCH('PRN Analysis-01'!$H$2,PRN!$C$2:$C$1048576,0)+$G83-1),MATCH(I$4,PRN!$B$2:$F$2,0)),"")</f>
        <v/>
      </c>
      <c r="J83" s="67" t="str">
        <f>IFERROR(INDEX(PRN!$B$2:$F$1048576,(MATCH('PRN Analysis-01'!$H$2,PRN!$C$2:$C$1048576,0)+$G83-1),MATCH(J$4,PRN!$B$2:$F$2,0)),"")</f>
        <v/>
      </c>
      <c r="L83" s="65" t="str">
        <f>IF(L82&lt;COUNTIF(PRN!$C$2:$C$1048576,M$2),(L82+1),"")</f>
        <v/>
      </c>
      <c r="M83" s="66" t="str">
        <f>IFERROR(INDEX(PRN!$B$2:$F$1048576,(MATCH('PRN Analysis-01'!$M$2,PRN!$C$2:$C$1048576,0)+$L83-1),MATCH(M$4,PRN!$B$2:$F$2,0)),"")</f>
        <v/>
      </c>
      <c r="N83" s="66" t="str">
        <f>IFERROR(INDEX(PRN!$B$2:$F$1048576,(MATCH('PRN Analysis-01'!$M$2,PRN!$C$2:$C$1048576,0)+$L83-1),MATCH(N$4,PRN!$B$2:$F$2,0)),"")</f>
        <v/>
      </c>
      <c r="O83" s="67" t="str">
        <f>IFERROR(INDEX(PRN!$B$2:$F$1048576,(MATCH('PRN Analysis-01'!$M$2,PRN!$C$2:$C$1048576,0)+$L83-1),MATCH(O$4,PRN!$B$2:$F$2,0)),"")</f>
        <v/>
      </c>
      <c r="Q83" s="65" t="str">
        <f>IF(Q82&lt;COUNTIF(PRN!$C$2:$C$1048576,R$2),(Q82+1),"")</f>
        <v/>
      </c>
      <c r="R83" s="66" t="str">
        <f>IFERROR(INDEX(PRN!$B$2:$F$1048576,(MATCH('PRN Analysis-01'!$R$2,PRN!$C$2:$C$1048576,0)+$Q83-1),MATCH(R$4,PRN!$B$2:$F$2,0)),"")</f>
        <v/>
      </c>
      <c r="S83" s="66" t="str">
        <f>IFERROR(INDEX(PRN!$B$2:$F$1048576,(MATCH('PRN Analysis-01'!$R$2,PRN!$C$2:$C$1048576,0)+$Q83-1),MATCH(S$4,PRN!$B$2:$F$2,0)),"")</f>
        <v/>
      </c>
      <c r="T83" s="67" t="str">
        <f>IFERROR(INDEX(PRN!$B$2:$F$1048576,(MATCH('PRN Analysis-01'!$R$2,PRN!$C$2:$C$1048576,0)+$Q83-1),MATCH(T$4,PRN!$B$2:$F$2,0)),"")</f>
        <v/>
      </c>
      <c r="V83" s="65" t="str">
        <f>IF(V82&lt;COUNTIF(PRN!$C$2:$C$1048576,W$2),(V82+1),"")</f>
        <v/>
      </c>
      <c r="W83" s="66" t="str">
        <f>IFERROR(INDEX(PRN!$B$2:$F$1048576,(MATCH('PRN Analysis-01'!$W$2,PRN!$C$2:$C$1048576,0)+$V83-1),MATCH(W$4,PRN!$B$2:$F$2,0)),"")</f>
        <v/>
      </c>
      <c r="X83" s="66" t="str">
        <f>IFERROR(INDEX(PRN!$B$2:$F$1048576,(MATCH('PRN Analysis-01'!$W$2,PRN!$C$2:$C$1048576,0)+$V83-1),MATCH(X$4,PRN!$B$2:$F$2,0)),"")</f>
        <v/>
      </c>
      <c r="Y83" s="67" t="str">
        <f>IFERROR(INDEX(PRN!$B$2:$F$1048576,(MATCH('PRN Analysis-01'!$W$2,PRN!$C$2:$C$1048576,0)+$V83-1),MATCH(Y$4,PRN!$B$2:$F$2,0)),"")</f>
        <v/>
      </c>
    </row>
    <row r="84" spans="2:25" ht="15.75" x14ac:dyDescent="0.25">
      <c r="B84" s="65" t="str">
        <f>IF(B83&lt;COUNTIF(PRN!C$2:C$1048576,C$2),(B83+1),"")</f>
        <v/>
      </c>
      <c r="C84" s="66" t="str">
        <f>IFERROR(INDEX(PRN!$B$2:$F$1048576,(MATCH('PRN Analysis-01'!$C$2,PRN!$C$2:$C$1048576,0)+$B84-1),MATCH(C$4,PRN!$B$2:$F$2,0)),"")</f>
        <v/>
      </c>
      <c r="D84" s="66" t="str">
        <f>IFERROR(INDEX(PRN!$B$2:$F$1048576,(MATCH('PRN Analysis-01'!$C$2,PRN!$C$2:$C$1048576,0)+$B84-1),MATCH(D$4,PRN!$B$2:$F$2,0)),"")</f>
        <v/>
      </c>
      <c r="E84" s="67" t="str">
        <f>IFERROR(INDEX(PRN!$B$2:$F$1048576,(MATCH('PRN Analysis-01'!$C$2,PRN!$C$2:$C$1048576,0)+$B84-1),MATCH(E$4,PRN!$B$2:$F$2,0)),"")</f>
        <v/>
      </c>
      <c r="G84" s="65" t="str">
        <f>IF(G83&lt;COUNTIF(PRN!$C$2:$C$1048576,H$2),(G83+1),"")</f>
        <v/>
      </c>
      <c r="H84" s="66" t="str">
        <f>IFERROR(INDEX(PRN!$B$2:$F$1048576,(MATCH('PRN Analysis-01'!$H$2,PRN!$C$2:$C$1048576,0)+$G84-1),MATCH(H$4,PRN!$B$2:$F$2,0)),"")</f>
        <v/>
      </c>
      <c r="I84" s="66" t="str">
        <f>IFERROR(INDEX(PRN!$B$2:$F$1048576,(MATCH('PRN Analysis-01'!$H$2,PRN!$C$2:$C$1048576,0)+$G84-1),MATCH(I$4,PRN!$B$2:$F$2,0)),"")</f>
        <v/>
      </c>
      <c r="J84" s="67" t="str">
        <f>IFERROR(INDEX(PRN!$B$2:$F$1048576,(MATCH('PRN Analysis-01'!$H$2,PRN!$C$2:$C$1048576,0)+$G84-1),MATCH(J$4,PRN!$B$2:$F$2,0)),"")</f>
        <v/>
      </c>
      <c r="L84" s="65" t="str">
        <f>IF(L83&lt;COUNTIF(PRN!$C$2:$C$1048576,M$2),(L83+1),"")</f>
        <v/>
      </c>
      <c r="M84" s="66" t="str">
        <f>IFERROR(INDEX(PRN!$B$2:$F$1048576,(MATCH('PRN Analysis-01'!$M$2,PRN!$C$2:$C$1048576,0)+$L84-1),MATCH(M$4,PRN!$B$2:$F$2,0)),"")</f>
        <v/>
      </c>
      <c r="N84" s="66" t="str">
        <f>IFERROR(INDEX(PRN!$B$2:$F$1048576,(MATCH('PRN Analysis-01'!$M$2,PRN!$C$2:$C$1048576,0)+$L84-1),MATCH(N$4,PRN!$B$2:$F$2,0)),"")</f>
        <v/>
      </c>
      <c r="O84" s="67" t="str">
        <f>IFERROR(INDEX(PRN!$B$2:$F$1048576,(MATCH('PRN Analysis-01'!$M$2,PRN!$C$2:$C$1048576,0)+$L84-1),MATCH(O$4,PRN!$B$2:$F$2,0)),"")</f>
        <v/>
      </c>
      <c r="Q84" s="65" t="str">
        <f>IF(Q83&lt;COUNTIF(PRN!$C$2:$C$1048576,R$2),(Q83+1),"")</f>
        <v/>
      </c>
      <c r="R84" s="66" t="str">
        <f>IFERROR(INDEX(PRN!$B$2:$F$1048576,(MATCH('PRN Analysis-01'!$R$2,PRN!$C$2:$C$1048576,0)+$Q84-1),MATCH(R$4,PRN!$B$2:$F$2,0)),"")</f>
        <v/>
      </c>
      <c r="S84" s="66" t="str">
        <f>IFERROR(INDEX(PRN!$B$2:$F$1048576,(MATCH('PRN Analysis-01'!$R$2,PRN!$C$2:$C$1048576,0)+$Q84-1),MATCH(S$4,PRN!$B$2:$F$2,0)),"")</f>
        <v/>
      </c>
      <c r="T84" s="67" t="str">
        <f>IFERROR(INDEX(PRN!$B$2:$F$1048576,(MATCH('PRN Analysis-01'!$R$2,PRN!$C$2:$C$1048576,0)+$Q84-1),MATCH(T$4,PRN!$B$2:$F$2,0)),"")</f>
        <v/>
      </c>
      <c r="V84" s="65" t="str">
        <f>IF(V83&lt;COUNTIF(PRN!$C$2:$C$1048576,W$2),(V83+1),"")</f>
        <v/>
      </c>
      <c r="W84" s="66" t="str">
        <f>IFERROR(INDEX(PRN!$B$2:$F$1048576,(MATCH('PRN Analysis-01'!$W$2,PRN!$C$2:$C$1048576,0)+$V84-1),MATCH(W$4,PRN!$B$2:$F$2,0)),"")</f>
        <v/>
      </c>
      <c r="X84" s="66" t="str">
        <f>IFERROR(INDEX(PRN!$B$2:$F$1048576,(MATCH('PRN Analysis-01'!$W$2,PRN!$C$2:$C$1048576,0)+$V84-1),MATCH(X$4,PRN!$B$2:$F$2,0)),"")</f>
        <v/>
      </c>
      <c r="Y84" s="67" t="str">
        <f>IFERROR(INDEX(PRN!$B$2:$F$1048576,(MATCH('PRN Analysis-01'!$W$2,PRN!$C$2:$C$1048576,0)+$V84-1),MATCH(Y$4,PRN!$B$2:$F$2,0)),"")</f>
        <v/>
      </c>
    </row>
    <row r="85" spans="2:25" ht="15.75" x14ac:dyDescent="0.25">
      <c r="B85" s="65" t="str">
        <f>IF(B84&lt;COUNTIF(PRN!C$2:C$1048576,C$2),(B84+1),"")</f>
        <v/>
      </c>
      <c r="C85" s="66" t="str">
        <f>IFERROR(INDEX(PRN!$B$2:$F$1048576,(MATCH('PRN Analysis-01'!$C$2,PRN!$C$2:$C$1048576,0)+$B85-1),MATCH(C$4,PRN!$B$2:$F$2,0)),"")</f>
        <v/>
      </c>
      <c r="D85" s="66" t="str">
        <f>IFERROR(INDEX(PRN!$B$2:$F$1048576,(MATCH('PRN Analysis-01'!$C$2,PRN!$C$2:$C$1048576,0)+$B85-1),MATCH(D$4,PRN!$B$2:$F$2,0)),"")</f>
        <v/>
      </c>
      <c r="E85" s="67" t="str">
        <f>IFERROR(INDEX(PRN!$B$2:$F$1048576,(MATCH('PRN Analysis-01'!$C$2,PRN!$C$2:$C$1048576,0)+$B85-1),MATCH(E$4,PRN!$B$2:$F$2,0)),"")</f>
        <v/>
      </c>
      <c r="G85" s="65" t="str">
        <f>IF(G84&lt;COUNTIF(PRN!$C$2:$C$1048576,H$2),(G84+1),"")</f>
        <v/>
      </c>
      <c r="H85" s="66" t="str">
        <f>IFERROR(INDEX(PRN!$B$2:$F$1048576,(MATCH('PRN Analysis-01'!$H$2,PRN!$C$2:$C$1048576,0)+$G85-1),MATCH(H$4,PRN!$B$2:$F$2,0)),"")</f>
        <v/>
      </c>
      <c r="I85" s="66" t="str">
        <f>IFERROR(INDEX(PRN!$B$2:$F$1048576,(MATCH('PRN Analysis-01'!$H$2,PRN!$C$2:$C$1048576,0)+$G85-1),MATCH(I$4,PRN!$B$2:$F$2,0)),"")</f>
        <v/>
      </c>
      <c r="J85" s="67" t="str">
        <f>IFERROR(INDEX(PRN!$B$2:$F$1048576,(MATCH('PRN Analysis-01'!$H$2,PRN!$C$2:$C$1048576,0)+$G85-1),MATCH(J$4,PRN!$B$2:$F$2,0)),"")</f>
        <v/>
      </c>
      <c r="L85" s="65" t="str">
        <f>IF(L84&lt;COUNTIF(PRN!$C$2:$C$1048576,M$2),(L84+1),"")</f>
        <v/>
      </c>
      <c r="M85" s="66" t="str">
        <f>IFERROR(INDEX(PRN!$B$2:$F$1048576,(MATCH('PRN Analysis-01'!$M$2,PRN!$C$2:$C$1048576,0)+$L85-1),MATCH(M$4,PRN!$B$2:$F$2,0)),"")</f>
        <v/>
      </c>
      <c r="N85" s="66" t="str">
        <f>IFERROR(INDEX(PRN!$B$2:$F$1048576,(MATCH('PRN Analysis-01'!$M$2,PRN!$C$2:$C$1048576,0)+$L85-1),MATCH(N$4,PRN!$B$2:$F$2,0)),"")</f>
        <v/>
      </c>
      <c r="O85" s="67" t="str">
        <f>IFERROR(INDEX(PRN!$B$2:$F$1048576,(MATCH('PRN Analysis-01'!$M$2,PRN!$C$2:$C$1048576,0)+$L85-1),MATCH(O$4,PRN!$B$2:$F$2,0)),"")</f>
        <v/>
      </c>
      <c r="Q85" s="65" t="str">
        <f>IF(Q84&lt;COUNTIF(PRN!$C$2:$C$1048576,R$2),(Q84+1),"")</f>
        <v/>
      </c>
      <c r="R85" s="66" t="str">
        <f>IFERROR(INDEX(PRN!$B$2:$F$1048576,(MATCH('PRN Analysis-01'!$R$2,PRN!$C$2:$C$1048576,0)+$Q85-1),MATCH(R$4,PRN!$B$2:$F$2,0)),"")</f>
        <v/>
      </c>
      <c r="S85" s="66" t="str">
        <f>IFERROR(INDEX(PRN!$B$2:$F$1048576,(MATCH('PRN Analysis-01'!$R$2,PRN!$C$2:$C$1048576,0)+$Q85-1),MATCH(S$4,PRN!$B$2:$F$2,0)),"")</f>
        <v/>
      </c>
      <c r="T85" s="67" t="str">
        <f>IFERROR(INDEX(PRN!$B$2:$F$1048576,(MATCH('PRN Analysis-01'!$R$2,PRN!$C$2:$C$1048576,0)+$Q85-1),MATCH(T$4,PRN!$B$2:$F$2,0)),"")</f>
        <v/>
      </c>
      <c r="V85" s="65" t="str">
        <f>IF(V84&lt;COUNTIF(PRN!$C$2:$C$1048576,W$2),(V84+1),"")</f>
        <v/>
      </c>
      <c r="W85" s="66" t="str">
        <f>IFERROR(INDEX(PRN!$B$2:$F$1048576,(MATCH('PRN Analysis-01'!$W$2,PRN!$C$2:$C$1048576,0)+$V85-1),MATCH(W$4,PRN!$B$2:$F$2,0)),"")</f>
        <v/>
      </c>
      <c r="X85" s="66" t="str">
        <f>IFERROR(INDEX(PRN!$B$2:$F$1048576,(MATCH('PRN Analysis-01'!$W$2,PRN!$C$2:$C$1048576,0)+$V85-1),MATCH(X$4,PRN!$B$2:$F$2,0)),"")</f>
        <v/>
      </c>
      <c r="Y85" s="67" t="str">
        <f>IFERROR(INDEX(PRN!$B$2:$F$1048576,(MATCH('PRN Analysis-01'!$W$2,PRN!$C$2:$C$1048576,0)+$V85-1),MATCH(Y$4,PRN!$B$2:$F$2,0)),"")</f>
        <v/>
      </c>
    </row>
    <row r="86" spans="2:25" ht="15.75" x14ac:dyDescent="0.25">
      <c r="B86" s="65" t="str">
        <f>IF(B85&lt;COUNTIF(PRN!C$2:C$1048576,C$2),(B85+1),"")</f>
        <v/>
      </c>
      <c r="C86" s="66" t="str">
        <f>IFERROR(INDEX(PRN!$B$2:$F$1048576,(MATCH('PRN Analysis-01'!$C$2,PRN!$C$2:$C$1048576,0)+$B86-1),MATCH(C$4,PRN!$B$2:$F$2,0)),"")</f>
        <v/>
      </c>
      <c r="D86" s="66" t="str">
        <f>IFERROR(INDEX(PRN!$B$2:$F$1048576,(MATCH('PRN Analysis-01'!$C$2,PRN!$C$2:$C$1048576,0)+$B86-1),MATCH(D$4,PRN!$B$2:$F$2,0)),"")</f>
        <v/>
      </c>
      <c r="E86" s="67" t="str">
        <f>IFERROR(INDEX(PRN!$B$2:$F$1048576,(MATCH('PRN Analysis-01'!$C$2,PRN!$C$2:$C$1048576,0)+$B86-1),MATCH(E$4,PRN!$B$2:$F$2,0)),"")</f>
        <v/>
      </c>
      <c r="G86" s="65" t="str">
        <f>IF(G85&lt;COUNTIF(PRN!$C$2:$C$1048576,H$2),(G85+1),"")</f>
        <v/>
      </c>
      <c r="H86" s="66" t="str">
        <f>IFERROR(INDEX(PRN!$B$2:$F$1048576,(MATCH('PRN Analysis-01'!$H$2,PRN!$C$2:$C$1048576,0)+$G86-1),MATCH(H$4,PRN!$B$2:$F$2,0)),"")</f>
        <v/>
      </c>
      <c r="I86" s="66" t="str">
        <f>IFERROR(INDEX(PRN!$B$2:$F$1048576,(MATCH('PRN Analysis-01'!$H$2,PRN!$C$2:$C$1048576,0)+$G86-1),MATCH(I$4,PRN!$B$2:$F$2,0)),"")</f>
        <v/>
      </c>
      <c r="J86" s="67" t="str">
        <f>IFERROR(INDEX(PRN!$B$2:$F$1048576,(MATCH('PRN Analysis-01'!$H$2,PRN!$C$2:$C$1048576,0)+$G86-1),MATCH(J$4,PRN!$B$2:$F$2,0)),"")</f>
        <v/>
      </c>
      <c r="L86" s="65" t="str">
        <f>IF(L85&lt;COUNTIF(PRN!$C$2:$C$1048576,M$2),(L85+1),"")</f>
        <v/>
      </c>
      <c r="M86" s="66" t="str">
        <f>IFERROR(INDEX(PRN!$B$2:$F$1048576,(MATCH('PRN Analysis-01'!$M$2,PRN!$C$2:$C$1048576,0)+$L86-1),MATCH(M$4,PRN!$B$2:$F$2,0)),"")</f>
        <v/>
      </c>
      <c r="N86" s="66" t="str">
        <f>IFERROR(INDEX(PRN!$B$2:$F$1048576,(MATCH('PRN Analysis-01'!$M$2,PRN!$C$2:$C$1048576,0)+$L86-1),MATCH(N$4,PRN!$B$2:$F$2,0)),"")</f>
        <v/>
      </c>
      <c r="O86" s="67" t="str">
        <f>IFERROR(INDEX(PRN!$B$2:$F$1048576,(MATCH('PRN Analysis-01'!$M$2,PRN!$C$2:$C$1048576,0)+$L86-1),MATCH(O$4,PRN!$B$2:$F$2,0)),"")</f>
        <v/>
      </c>
      <c r="Q86" s="65" t="str">
        <f>IF(Q85&lt;COUNTIF(PRN!$C$2:$C$1048576,R$2),(Q85+1),"")</f>
        <v/>
      </c>
      <c r="R86" s="66" t="str">
        <f>IFERROR(INDEX(PRN!$B$2:$F$1048576,(MATCH('PRN Analysis-01'!$R$2,PRN!$C$2:$C$1048576,0)+$Q86-1),MATCH(R$4,PRN!$B$2:$F$2,0)),"")</f>
        <v/>
      </c>
      <c r="S86" s="66" t="str">
        <f>IFERROR(INDEX(PRN!$B$2:$F$1048576,(MATCH('PRN Analysis-01'!$R$2,PRN!$C$2:$C$1048576,0)+$Q86-1),MATCH(S$4,PRN!$B$2:$F$2,0)),"")</f>
        <v/>
      </c>
      <c r="T86" s="67" t="str">
        <f>IFERROR(INDEX(PRN!$B$2:$F$1048576,(MATCH('PRN Analysis-01'!$R$2,PRN!$C$2:$C$1048576,0)+$Q86-1),MATCH(T$4,PRN!$B$2:$F$2,0)),"")</f>
        <v/>
      </c>
      <c r="V86" s="65" t="str">
        <f>IF(V85&lt;COUNTIF(PRN!$C$2:$C$1048576,W$2),(V85+1),"")</f>
        <v/>
      </c>
      <c r="W86" s="66" t="str">
        <f>IFERROR(INDEX(PRN!$B$2:$F$1048576,(MATCH('PRN Analysis-01'!$W$2,PRN!$C$2:$C$1048576,0)+$V86-1),MATCH(W$4,PRN!$B$2:$F$2,0)),"")</f>
        <v/>
      </c>
      <c r="X86" s="66" t="str">
        <f>IFERROR(INDEX(PRN!$B$2:$F$1048576,(MATCH('PRN Analysis-01'!$W$2,PRN!$C$2:$C$1048576,0)+$V86-1),MATCH(X$4,PRN!$B$2:$F$2,0)),"")</f>
        <v/>
      </c>
      <c r="Y86" s="67" t="str">
        <f>IFERROR(INDEX(PRN!$B$2:$F$1048576,(MATCH('PRN Analysis-01'!$W$2,PRN!$C$2:$C$1048576,0)+$V86-1),MATCH(Y$4,PRN!$B$2:$F$2,0)),"")</f>
        <v/>
      </c>
    </row>
    <row r="87" spans="2:25" ht="15.75" x14ac:dyDescent="0.25">
      <c r="B87" s="65" t="str">
        <f>IF(B86&lt;COUNTIF(PRN!C$2:C$1048576,C$2),(B86+1),"")</f>
        <v/>
      </c>
      <c r="C87" s="66" t="str">
        <f>IFERROR(INDEX(PRN!$B$2:$F$1048576,(MATCH('PRN Analysis-01'!$C$2,PRN!$C$2:$C$1048576,0)+$B87-1),MATCH(C$4,PRN!$B$2:$F$2,0)),"")</f>
        <v/>
      </c>
      <c r="D87" s="66" t="str">
        <f>IFERROR(INDEX(PRN!$B$2:$F$1048576,(MATCH('PRN Analysis-01'!$C$2,PRN!$C$2:$C$1048576,0)+$B87-1),MATCH(D$4,PRN!$B$2:$F$2,0)),"")</f>
        <v/>
      </c>
      <c r="E87" s="67" t="str">
        <f>IFERROR(INDEX(PRN!$B$2:$F$1048576,(MATCH('PRN Analysis-01'!$C$2,PRN!$C$2:$C$1048576,0)+$B87-1),MATCH(E$4,PRN!$B$2:$F$2,0)),"")</f>
        <v/>
      </c>
      <c r="G87" s="65" t="str">
        <f>IF(G86&lt;COUNTIF(PRN!$C$2:$C$1048576,H$2),(G86+1),"")</f>
        <v/>
      </c>
      <c r="H87" s="66" t="str">
        <f>IFERROR(INDEX(PRN!$B$2:$F$1048576,(MATCH('PRN Analysis-01'!$H$2,PRN!$C$2:$C$1048576,0)+$G87-1),MATCH(H$4,PRN!$B$2:$F$2,0)),"")</f>
        <v/>
      </c>
      <c r="I87" s="66" t="str">
        <f>IFERROR(INDEX(PRN!$B$2:$F$1048576,(MATCH('PRN Analysis-01'!$H$2,PRN!$C$2:$C$1048576,0)+$G87-1),MATCH(I$4,PRN!$B$2:$F$2,0)),"")</f>
        <v/>
      </c>
      <c r="J87" s="67" t="str">
        <f>IFERROR(INDEX(PRN!$B$2:$F$1048576,(MATCH('PRN Analysis-01'!$H$2,PRN!$C$2:$C$1048576,0)+$G87-1),MATCH(J$4,PRN!$B$2:$F$2,0)),"")</f>
        <v/>
      </c>
      <c r="L87" s="65" t="str">
        <f>IF(L86&lt;COUNTIF(PRN!$C$2:$C$1048576,M$2),(L86+1),"")</f>
        <v/>
      </c>
      <c r="M87" s="66" t="str">
        <f>IFERROR(INDEX(PRN!$B$2:$F$1048576,(MATCH('PRN Analysis-01'!$M$2,PRN!$C$2:$C$1048576,0)+$L87-1),MATCH(M$4,PRN!$B$2:$F$2,0)),"")</f>
        <v/>
      </c>
      <c r="N87" s="66" t="str">
        <f>IFERROR(INDEX(PRN!$B$2:$F$1048576,(MATCH('PRN Analysis-01'!$M$2,PRN!$C$2:$C$1048576,0)+$L87-1),MATCH(N$4,PRN!$B$2:$F$2,0)),"")</f>
        <v/>
      </c>
      <c r="O87" s="67" t="str">
        <f>IFERROR(INDEX(PRN!$B$2:$F$1048576,(MATCH('PRN Analysis-01'!$M$2,PRN!$C$2:$C$1048576,0)+$L87-1),MATCH(O$4,PRN!$B$2:$F$2,0)),"")</f>
        <v/>
      </c>
      <c r="Q87" s="65" t="str">
        <f>IF(Q86&lt;COUNTIF(PRN!$C$2:$C$1048576,R$2),(Q86+1),"")</f>
        <v/>
      </c>
      <c r="R87" s="66" t="str">
        <f>IFERROR(INDEX(PRN!$B$2:$F$1048576,(MATCH('PRN Analysis-01'!$R$2,PRN!$C$2:$C$1048576,0)+$Q87-1),MATCH(R$4,PRN!$B$2:$F$2,0)),"")</f>
        <v/>
      </c>
      <c r="S87" s="66" t="str">
        <f>IFERROR(INDEX(PRN!$B$2:$F$1048576,(MATCH('PRN Analysis-01'!$R$2,PRN!$C$2:$C$1048576,0)+$Q87-1),MATCH(S$4,PRN!$B$2:$F$2,0)),"")</f>
        <v/>
      </c>
      <c r="T87" s="67" t="str">
        <f>IFERROR(INDEX(PRN!$B$2:$F$1048576,(MATCH('PRN Analysis-01'!$R$2,PRN!$C$2:$C$1048576,0)+$Q87-1),MATCH(T$4,PRN!$B$2:$F$2,0)),"")</f>
        <v/>
      </c>
      <c r="V87" s="65" t="str">
        <f>IF(V86&lt;COUNTIF(PRN!$C$2:$C$1048576,W$2),(V86+1),"")</f>
        <v/>
      </c>
      <c r="W87" s="66" t="str">
        <f>IFERROR(INDEX(PRN!$B$2:$F$1048576,(MATCH('PRN Analysis-01'!$W$2,PRN!$C$2:$C$1048576,0)+$V87-1),MATCH(W$4,PRN!$B$2:$F$2,0)),"")</f>
        <v/>
      </c>
      <c r="X87" s="66" t="str">
        <f>IFERROR(INDEX(PRN!$B$2:$F$1048576,(MATCH('PRN Analysis-01'!$W$2,PRN!$C$2:$C$1048576,0)+$V87-1),MATCH(X$4,PRN!$B$2:$F$2,0)),"")</f>
        <v/>
      </c>
      <c r="Y87" s="67" t="str">
        <f>IFERROR(INDEX(PRN!$B$2:$F$1048576,(MATCH('PRN Analysis-01'!$W$2,PRN!$C$2:$C$1048576,0)+$V87-1),MATCH(Y$4,PRN!$B$2:$F$2,0)),"")</f>
        <v/>
      </c>
    </row>
    <row r="88" spans="2:25" ht="15.75" x14ac:dyDescent="0.25">
      <c r="B88" s="65" t="str">
        <f>IF(B87&lt;COUNTIF(PRN!C$2:C$1048576,C$2),(B87+1),"")</f>
        <v/>
      </c>
      <c r="C88" s="66" t="str">
        <f>IFERROR(INDEX(PRN!$B$2:$F$1048576,(MATCH('PRN Analysis-01'!$C$2,PRN!$C$2:$C$1048576,0)+$B88-1),MATCH(C$4,PRN!$B$2:$F$2,0)),"")</f>
        <v/>
      </c>
      <c r="D88" s="66" t="str">
        <f>IFERROR(INDEX(PRN!$B$2:$F$1048576,(MATCH('PRN Analysis-01'!$C$2,PRN!$C$2:$C$1048576,0)+$B88-1),MATCH(D$4,PRN!$B$2:$F$2,0)),"")</f>
        <v/>
      </c>
      <c r="E88" s="67" t="str">
        <f>IFERROR(INDEX(PRN!$B$2:$F$1048576,(MATCH('PRN Analysis-01'!$C$2,PRN!$C$2:$C$1048576,0)+$B88-1),MATCH(E$4,PRN!$B$2:$F$2,0)),"")</f>
        <v/>
      </c>
      <c r="G88" s="65" t="str">
        <f>IF(G87&lt;COUNTIF(PRN!$C$2:$C$1048576,H$2),(G87+1),"")</f>
        <v/>
      </c>
      <c r="H88" s="66" t="str">
        <f>IFERROR(INDEX(PRN!$B$2:$F$1048576,(MATCH('PRN Analysis-01'!$H$2,PRN!$C$2:$C$1048576,0)+$G88-1),MATCH(H$4,PRN!$B$2:$F$2,0)),"")</f>
        <v/>
      </c>
      <c r="I88" s="66" t="str">
        <f>IFERROR(INDEX(PRN!$B$2:$F$1048576,(MATCH('PRN Analysis-01'!$H$2,PRN!$C$2:$C$1048576,0)+$G88-1),MATCH(I$4,PRN!$B$2:$F$2,0)),"")</f>
        <v/>
      </c>
      <c r="J88" s="67" t="str">
        <f>IFERROR(INDEX(PRN!$B$2:$F$1048576,(MATCH('PRN Analysis-01'!$H$2,PRN!$C$2:$C$1048576,0)+$G88-1),MATCH(J$4,PRN!$B$2:$F$2,0)),"")</f>
        <v/>
      </c>
      <c r="L88" s="65" t="str">
        <f>IF(L87&lt;COUNTIF(PRN!$C$2:$C$1048576,M$2),(L87+1),"")</f>
        <v/>
      </c>
      <c r="M88" s="66" t="str">
        <f>IFERROR(INDEX(PRN!$B$2:$F$1048576,(MATCH('PRN Analysis-01'!$M$2,PRN!$C$2:$C$1048576,0)+$L88-1),MATCH(M$4,PRN!$B$2:$F$2,0)),"")</f>
        <v/>
      </c>
      <c r="N88" s="66" t="str">
        <f>IFERROR(INDEX(PRN!$B$2:$F$1048576,(MATCH('PRN Analysis-01'!$M$2,PRN!$C$2:$C$1048576,0)+$L88-1),MATCH(N$4,PRN!$B$2:$F$2,0)),"")</f>
        <v/>
      </c>
      <c r="O88" s="67" t="str">
        <f>IFERROR(INDEX(PRN!$B$2:$F$1048576,(MATCH('PRN Analysis-01'!$M$2,PRN!$C$2:$C$1048576,0)+$L88-1),MATCH(O$4,PRN!$B$2:$F$2,0)),"")</f>
        <v/>
      </c>
      <c r="Q88" s="65" t="str">
        <f>IF(Q87&lt;COUNTIF(PRN!$C$2:$C$1048576,R$2),(Q87+1),"")</f>
        <v/>
      </c>
      <c r="R88" s="66" t="str">
        <f>IFERROR(INDEX(PRN!$B$2:$F$1048576,(MATCH('PRN Analysis-01'!$R$2,PRN!$C$2:$C$1048576,0)+$Q88-1),MATCH(R$4,PRN!$B$2:$F$2,0)),"")</f>
        <v/>
      </c>
      <c r="S88" s="66" t="str">
        <f>IFERROR(INDEX(PRN!$B$2:$F$1048576,(MATCH('PRN Analysis-01'!$R$2,PRN!$C$2:$C$1048576,0)+$Q88-1),MATCH(S$4,PRN!$B$2:$F$2,0)),"")</f>
        <v/>
      </c>
      <c r="T88" s="67" t="str">
        <f>IFERROR(INDEX(PRN!$B$2:$F$1048576,(MATCH('PRN Analysis-01'!$R$2,PRN!$C$2:$C$1048576,0)+$Q88-1),MATCH(T$4,PRN!$B$2:$F$2,0)),"")</f>
        <v/>
      </c>
      <c r="V88" s="65" t="str">
        <f>IF(V87&lt;COUNTIF(PRN!$C$2:$C$1048576,W$2),(V87+1),"")</f>
        <v/>
      </c>
      <c r="W88" s="66" t="str">
        <f>IFERROR(INDEX(PRN!$B$2:$F$1048576,(MATCH('PRN Analysis-01'!$W$2,PRN!$C$2:$C$1048576,0)+$V88-1),MATCH(W$4,PRN!$B$2:$F$2,0)),"")</f>
        <v/>
      </c>
      <c r="X88" s="66" t="str">
        <f>IFERROR(INDEX(PRN!$B$2:$F$1048576,(MATCH('PRN Analysis-01'!$W$2,PRN!$C$2:$C$1048576,0)+$V88-1),MATCH(X$4,PRN!$B$2:$F$2,0)),"")</f>
        <v/>
      </c>
      <c r="Y88" s="67" t="str">
        <f>IFERROR(INDEX(PRN!$B$2:$F$1048576,(MATCH('PRN Analysis-01'!$W$2,PRN!$C$2:$C$1048576,0)+$V88-1),MATCH(Y$4,PRN!$B$2:$F$2,0)),"")</f>
        <v/>
      </c>
    </row>
    <row r="89" spans="2:25" ht="15.75" x14ac:dyDescent="0.25">
      <c r="B89" s="65" t="str">
        <f>IF(B88&lt;COUNTIF(PRN!C$2:C$1048576,C$2),(B88+1),"")</f>
        <v/>
      </c>
      <c r="C89" s="66" t="str">
        <f>IFERROR(INDEX(PRN!$B$2:$F$1048576,(MATCH('PRN Analysis-01'!$C$2,PRN!$C$2:$C$1048576,0)+$B89-1),MATCH(C$4,PRN!$B$2:$F$2,0)),"")</f>
        <v/>
      </c>
      <c r="D89" s="66" t="str">
        <f>IFERROR(INDEX(PRN!$B$2:$F$1048576,(MATCH('PRN Analysis-01'!$C$2,PRN!$C$2:$C$1048576,0)+$B89-1),MATCH(D$4,PRN!$B$2:$F$2,0)),"")</f>
        <v/>
      </c>
      <c r="E89" s="67" t="str">
        <f>IFERROR(INDEX(PRN!$B$2:$F$1048576,(MATCH('PRN Analysis-01'!$C$2,PRN!$C$2:$C$1048576,0)+$B89-1),MATCH(E$4,PRN!$B$2:$F$2,0)),"")</f>
        <v/>
      </c>
      <c r="G89" s="65" t="str">
        <f>IF(G88&lt;COUNTIF(PRN!$C$2:$C$1048576,H$2),(G88+1),"")</f>
        <v/>
      </c>
      <c r="H89" s="66" t="str">
        <f>IFERROR(INDEX(PRN!$B$2:$F$1048576,(MATCH('PRN Analysis-01'!$H$2,PRN!$C$2:$C$1048576,0)+$G89-1),MATCH(H$4,PRN!$B$2:$F$2,0)),"")</f>
        <v/>
      </c>
      <c r="I89" s="66" t="str">
        <f>IFERROR(INDEX(PRN!$B$2:$F$1048576,(MATCH('PRN Analysis-01'!$H$2,PRN!$C$2:$C$1048576,0)+$G89-1),MATCH(I$4,PRN!$B$2:$F$2,0)),"")</f>
        <v/>
      </c>
      <c r="J89" s="67" t="str">
        <f>IFERROR(INDEX(PRN!$B$2:$F$1048576,(MATCH('PRN Analysis-01'!$H$2,PRN!$C$2:$C$1048576,0)+$G89-1),MATCH(J$4,PRN!$B$2:$F$2,0)),"")</f>
        <v/>
      </c>
      <c r="L89" s="65" t="str">
        <f>IF(L88&lt;COUNTIF(PRN!$C$2:$C$1048576,M$2),(L88+1),"")</f>
        <v/>
      </c>
      <c r="M89" s="66" t="str">
        <f>IFERROR(INDEX(PRN!$B$2:$F$1048576,(MATCH('PRN Analysis-01'!$M$2,PRN!$C$2:$C$1048576,0)+$L89-1),MATCH(M$4,PRN!$B$2:$F$2,0)),"")</f>
        <v/>
      </c>
      <c r="N89" s="66" t="str">
        <f>IFERROR(INDEX(PRN!$B$2:$F$1048576,(MATCH('PRN Analysis-01'!$M$2,PRN!$C$2:$C$1048576,0)+$L89-1),MATCH(N$4,PRN!$B$2:$F$2,0)),"")</f>
        <v/>
      </c>
      <c r="O89" s="67" t="str">
        <f>IFERROR(INDEX(PRN!$B$2:$F$1048576,(MATCH('PRN Analysis-01'!$M$2,PRN!$C$2:$C$1048576,0)+$L89-1),MATCH(O$4,PRN!$B$2:$F$2,0)),"")</f>
        <v/>
      </c>
      <c r="Q89" s="65" t="str">
        <f>IF(Q88&lt;COUNTIF(PRN!$C$2:$C$1048576,R$2),(Q88+1),"")</f>
        <v/>
      </c>
      <c r="R89" s="66" t="str">
        <f>IFERROR(INDEX(PRN!$B$2:$F$1048576,(MATCH('PRN Analysis-01'!$R$2,PRN!$C$2:$C$1048576,0)+$Q89-1),MATCH(R$4,PRN!$B$2:$F$2,0)),"")</f>
        <v/>
      </c>
      <c r="S89" s="66" t="str">
        <f>IFERROR(INDEX(PRN!$B$2:$F$1048576,(MATCH('PRN Analysis-01'!$R$2,PRN!$C$2:$C$1048576,0)+$Q89-1),MATCH(S$4,PRN!$B$2:$F$2,0)),"")</f>
        <v/>
      </c>
      <c r="T89" s="67" t="str">
        <f>IFERROR(INDEX(PRN!$B$2:$F$1048576,(MATCH('PRN Analysis-01'!$R$2,PRN!$C$2:$C$1048576,0)+$Q89-1),MATCH(T$4,PRN!$B$2:$F$2,0)),"")</f>
        <v/>
      </c>
      <c r="V89" s="65" t="str">
        <f>IF(V88&lt;COUNTIF(PRN!$C$2:$C$1048576,W$2),(V88+1),"")</f>
        <v/>
      </c>
      <c r="W89" s="66" t="str">
        <f>IFERROR(INDEX(PRN!$B$2:$F$1048576,(MATCH('PRN Analysis-01'!$W$2,PRN!$C$2:$C$1048576,0)+$V89-1),MATCH(W$4,PRN!$B$2:$F$2,0)),"")</f>
        <v/>
      </c>
      <c r="X89" s="66" t="str">
        <f>IFERROR(INDEX(PRN!$B$2:$F$1048576,(MATCH('PRN Analysis-01'!$W$2,PRN!$C$2:$C$1048576,0)+$V89-1),MATCH(X$4,PRN!$B$2:$F$2,0)),"")</f>
        <v/>
      </c>
      <c r="Y89" s="67" t="str">
        <f>IFERROR(INDEX(PRN!$B$2:$F$1048576,(MATCH('PRN Analysis-01'!$W$2,PRN!$C$2:$C$1048576,0)+$V89-1),MATCH(Y$4,PRN!$B$2:$F$2,0)),"")</f>
        <v/>
      </c>
    </row>
    <row r="90" spans="2:25" ht="15.75" x14ac:dyDescent="0.25">
      <c r="B90" s="65" t="str">
        <f>IF(B89&lt;COUNTIF(PRN!C$2:C$1048576,C$2),(B89+1),"")</f>
        <v/>
      </c>
      <c r="C90" s="66" t="str">
        <f>IFERROR(INDEX(PRN!$B$2:$F$1048576,(MATCH('PRN Analysis-01'!$C$2,PRN!$C$2:$C$1048576,0)+$B90-1),MATCH(C$4,PRN!$B$2:$F$2,0)),"")</f>
        <v/>
      </c>
      <c r="D90" s="66" t="str">
        <f>IFERROR(INDEX(PRN!$B$2:$F$1048576,(MATCH('PRN Analysis-01'!$C$2,PRN!$C$2:$C$1048576,0)+$B90-1),MATCH(D$4,PRN!$B$2:$F$2,0)),"")</f>
        <v/>
      </c>
      <c r="E90" s="67" t="str">
        <f>IFERROR(INDEX(PRN!$B$2:$F$1048576,(MATCH('PRN Analysis-01'!$C$2,PRN!$C$2:$C$1048576,0)+$B90-1),MATCH(E$4,PRN!$B$2:$F$2,0)),"")</f>
        <v/>
      </c>
      <c r="G90" s="65" t="str">
        <f>IF(G89&lt;COUNTIF(PRN!$C$2:$C$1048576,H$2),(G89+1),"")</f>
        <v/>
      </c>
      <c r="H90" s="66" t="str">
        <f>IFERROR(INDEX(PRN!$B$2:$F$1048576,(MATCH('PRN Analysis-01'!$H$2,PRN!$C$2:$C$1048576,0)+$G90-1),MATCH(H$4,PRN!$B$2:$F$2,0)),"")</f>
        <v/>
      </c>
      <c r="I90" s="66" t="str">
        <f>IFERROR(INDEX(PRN!$B$2:$F$1048576,(MATCH('PRN Analysis-01'!$H$2,PRN!$C$2:$C$1048576,0)+$G90-1),MATCH(I$4,PRN!$B$2:$F$2,0)),"")</f>
        <v/>
      </c>
      <c r="J90" s="67" t="str">
        <f>IFERROR(INDEX(PRN!$B$2:$F$1048576,(MATCH('PRN Analysis-01'!$H$2,PRN!$C$2:$C$1048576,0)+$G90-1),MATCH(J$4,PRN!$B$2:$F$2,0)),"")</f>
        <v/>
      </c>
      <c r="L90" s="65" t="str">
        <f>IF(L89&lt;COUNTIF(PRN!$C$2:$C$1048576,M$2),(L89+1),"")</f>
        <v/>
      </c>
      <c r="M90" s="66" t="str">
        <f>IFERROR(INDEX(PRN!$B$2:$F$1048576,(MATCH('PRN Analysis-01'!$M$2,PRN!$C$2:$C$1048576,0)+$L90-1),MATCH(M$4,PRN!$B$2:$F$2,0)),"")</f>
        <v/>
      </c>
      <c r="N90" s="66" t="str">
        <f>IFERROR(INDEX(PRN!$B$2:$F$1048576,(MATCH('PRN Analysis-01'!$M$2,PRN!$C$2:$C$1048576,0)+$L90-1),MATCH(N$4,PRN!$B$2:$F$2,0)),"")</f>
        <v/>
      </c>
      <c r="O90" s="67" t="str">
        <f>IFERROR(INDEX(PRN!$B$2:$F$1048576,(MATCH('PRN Analysis-01'!$M$2,PRN!$C$2:$C$1048576,0)+$L90-1),MATCH(O$4,PRN!$B$2:$F$2,0)),"")</f>
        <v/>
      </c>
      <c r="Q90" s="65" t="str">
        <f>IF(Q89&lt;COUNTIF(PRN!$C$2:$C$1048576,R$2),(Q89+1),"")</f>
        <v/>
      </c>
      <c r="R90" s="66" t="str">
        <f>IFERROR(INDEX(PRN!$B$2:$F$1048576,(MATCH('PRN Analysis-01'!$R$2,PRN!$C$2:$C$1048576,0)+$Q90-1),MATCH(R$4,PRN!$B$2:$F$2,0)),"")</f>
        <v/>
      </c>
      <c r="S90" s="66" t="str">
        <f>IFERROR(INDEX(PRN!$B$2:$F$1048576,(MATCH('PRN Analysis-01'!$R$2,PRN!$C$2:$C$1048576,0)+$Q90-1),MATCH(S$4,PRN!$B$2:$F$2,0)),"")</f>
        <v/>
      </c>
      <c r="T90" s="67" t="str">
        <f>IFERROR(INDEX(PRN!$B$2:$F$1048576,(MATCH('PRN Analysis-01'!$R$2,PRN!$C$2:$C$1048576,0)+$Q90-1),MATCH(T$4,PRN!$B$2:$F$2,0)),"")</f>
        <v/>
      </c>
      <c r="V90" s="65" t="str">
        <f>IF(V89&lt;COUNTIF(PRN!$C$2:$C$1048576,W$2),(V89+1),"")</f>
        <v/>
      </c>
      <c r="W90" s="66" t="str">
        <f>IFERROR(INDEX(PRN!$B$2:$F$1048576,(MATCH('PRN Analysis-01'!$W$2,PRN!$C$2:$C$1048576,0)+$V90-1),MATCH(W$4,PRN!$B$2:$F$2,0)),"")</f>
        <v/>
      </c>
      <c r="X90" s="66" t="str">
        <f>IFERROR(INDEX(PRN!$B$2:$F$1048576,(MATCH('PRN Analysis-01'!$W$2,PRN!$C$2:$C$1048576,0)+$V90-1),MATCH(X$4,PRN!$B$2:$F$2,0)),"")</f>
        <v/>
      </c>
      <c r="Y90" s="67" t="str">
        <f>IFERROR(INDEX(PRN!$B$2:$F$1048576,(MATCH('PRN Analysis-01'!$W$2,PRN!$C$2:$C$1048576,0)+$V90-1),MATCH(Y$4,PRN!$B$2:$F$2,0)),"")</f>
        <v/>
      </c>
    </row>
    <row r="91" spans="2:25" ht="15.75" x14ac:dyDescent="0.25">
      <c r="B91" s="65" t="str">
        <f>IF(B90&lt;COUNTIF(PRN!C$2:C$1048576,C$2),(B90+1),"")</f>
        <v/>
      </c>
      <c r="C91" s="66" t="str">
        <f>IFERROR(INDEX(PRN!$B$2:$F$1048576,(MATCH('PRN Analysis-01'!$C$2,PRN!$C$2:$C$1048576,0)+$B91-1),MATCH(C$4,PRN!$B$2:$F$2,0)),"")</f>
        <v/>
      </c>
      <c r="D91" s="66" t="str">
        <f>IFERROR(INDEX(PRN!$B$2:$F$1048576,(MATCH('PRN Analysis-01'!$C$2,PRN!$C$2:$C$1048576,0)+$B91-1),MATCH(D$4,PRN!$B$2:$F$2,0)),"")</f>
        <v/>
      </c>
      <c r="E91" s="67" t="str">
        <f>IFERROR(INDEX(PRN!$B$2:$F$1048576,(MATCH('PRN Analysis-01'!$C$2,PRN!$C$2:$C$1048576,0)+$B91-1),MATCH(E$4,PRN!$B$2:$F$2,0)),"")</f>
        <v/>
      </c>
      <c r="G91" s="65" t="str">
        <f>IF(G90&lt;COUNTIF(PRN!$C$2:$C$1048576,H$2),(G90+1),"")</f>
        <v/>
      </c>
      <c r="H91" s="66" t="str">
        <f>IFERROR(INDEX(PRN!$B$2:$F$1048576,(MATCH('PRN Analysis-01'!$H$2,PRN!$C$2:$C$1048576,0)+$G91-1),MATCH(H$4,PRN!$B$2:$F$2,0)),"")</f>
        <v/>
      </c>
      <c r="I91" s="66" t="str">
        <f>IFERROR(INDEX(PRN!$B$2:$F$1048576,(MATCH('PRN Analysis-01'!$H$2,PRN!$C$2:$C$1048576,0)+$G91-1),MATCH(I$4,PRN!$B$2:$F$2,0)),"")</f>
        <v/>
      </c>
      <c r="J91" s="67" t="str">
        <f>IFERROR(INDEX(PRN!$B$2:$F$1048576,(MATCH('PRN Analysis-01'!$H$2,PRN!$C$2:$C$1048576,0)+$G91-1),MATCH(J$4,PRN!$B$2:$F$2,0)),"")</f>
        <v/>
      </c>
      <c r="L91" s="65" t="str">
        <f>IF(L90&lt;COUNTIF(PRN!$C$2:$C$1048576,M$2),(L90+1),"")</f>
        <v/>
      </c>
      <c r="M91" s="66" t="str">
        <f>IFERROR(INDEX(PRN!$B$2:$F$1048576,(MATCH('PRN Analysis-01'!$M$2,PRN!$C$2:$C$1048576,0)+$L91-1),MATCH(M$4,PRN!$B$2:$F$2,0)),"")</f>
        <v/>
      </c>
      <c r="N91" s="66" t="str">
        <f>IFERROR(INDEX(PRN!$B$2:$F$1048576,(MATCH('PRN Analysis-01'!$M$2,PRN!$C$2:$C$1048576,0)+$L91-1),MATCH(N$4,PRN!$B$2:$F$2,0)),"")</f>
        <v/>
      </c>
      <c r="O91" s="67" t="str">
        <f>IFERROR(INDEX(PRN!$B$2:$F$1048576,(MATCH('PRN Analysis-01'!$M$2,PRN!$C$2:$C$1048576,0)+$L91-1),MATCH(O$4,PRN!$B$2:$F$2,0)),"")</f>
        <v/>
      </c>
      <c r="Q91" s="65" t="str">
        <f>IF(Q90&lt;COUNTIF(PRN!$C$2:$C$1048576,R$2),(Q90+1),"")</f>
        <v/>
      </c>
      <c r="R91" s="66" t="str">
        <f>IFERROR(INDEX(PRN!$B$2:$F$1048576,(MATCH('PRN Analysis-01'!$R$2,PRN!$C$2:$C$1048576,0)+$Q91-1),MATCH(R$4,PRN!$B$2:$F$2,0)),"")</f>
        <v/>
      </c>
      <c r="S91" s="66" t="str">
        <f>IFERROR(INDEX(PRN!$B$2:$F$1048576,(MATCH('PRN Analysis-01'!$R$2,PRN!$C$2:$C$1048576,0)+$Q91-1),MATCH(S$4,PRN!$B$2:$F$2,0)),"")</f>
        <v/>
      </c>
      <c r="T91" s="67" t="str">
        <f>IFERROR(INDEX(PRN!$B$2:$F$1048576,(MATCH('PRN Analysis-01'!$R$2,PRN!$C$2:$C$1048576,0)+$Q91-1),MATCH(T$4,PRN!$B$2:$F$2,0)),"")</f>
        <v/>
      </c>
      <c r="V91" s="65" t="str">
        <f>IF(V90&lt;COUNTIF(PRN!$C$2:$C$1048576,W$2),(V90+1),"")</f>
        <v/>
      </c>
      <c r="W91" s="66" t="str">
        <f>IFERROR(INDEX(PRN!$B$2:$F$1048576,(MATCH('PRN Analysis-01'!$W$2,PRN!$C$2:$C$1048576,0)+$V91-1),MATCH(W$4,PRN!$B$2:$F$2,0)),"")</f>
        <v/>
      </c>
      <c r="X91" s="66" t="str">
        <f>IFERROR(INDEX(PRN!$B$2:$F$1048576,(MATCH('PRN Analysis-01'!$W$2,PRN!$C$2:$C$1048576,0)+$V91-1),MATCH(X$4,PRN!$B$2:$F$2,0)),"")</f>
        <v/>
      </c>
      <c r="Y91" s="67" t="str">
        <f>IFERROR(INDEX(PRN!$B$2:$F$1048576,(MATCH('PRN Analysis-01'!$W$2,PRN!$C$2:$C$1048576,0)+$V91-1),MATCH(Y$4,PRN!$B$2:$F$2,0)),"")</f>
        <v/>
      </c>
    </row>
    <row r="92" spans="2:25" ht="15.75" x14ac:dyDescent="0.25">
      <c r="B92" s="65" t="str">
        <f>IF(B91&lt;COUNTIF(PRN!C$2:C$1048576,C$2),(B91+1),"")</f>
        <v/>
      </c>
      <c r="C92" s="66" t="str">
        <f>IFERROR(INDEX(PRN!$B$2:$F$1048576,(MATCH('PRN Analysis-01'!$C$2,PRN!$C$2:$C$1048576,0)+$B92-1),MATCH(C$4,PRN!$B$2:$F$2,0)),"")</f>
        <v/>
      </c>
      <c r="D92" s="66" t="str">
        <f>IFERROR(INDEX(PRN!$B$2:$F$1048576,(MATCH('PRN Analysis-01'!$C$2,PRN!$C$2:$C$1048576,0)+$B92-1),MATCH(D$4,PRN!$B$2:$F$2,0)),"")</f>
        <v/>
      </c>
      <c r="E92" s="67" t="str">
        <f>IFERROR(INDEX(PRN!$B$2:$F$1048576,(MATCH('PRN Analysis-01'!$C$2,PRN!$C$2:$C$1048576,0)+$B92-1),MATCH(E$4,PRN!$B$2:$F$2,0)),"")</f>
        <v/>
      </c>
      <c r="G92" s="65" t="str">
        <f>IF(G91&lt;COUNTIF(PRN!$C$2:$C$1048576,H$2),(G91+1),"")</f>
        <v/>
      </c>
      <c r="H92" s="66" t="str">
        <f>IFERROR(INDEX(PRN!$B$2:$F$1048576,(MATCH('PRN Analysis-01'!$H$2,PRN!$C$2:$C$1048576,0)+$G92-1),MATCH(H$4,PRN!$B$2:$F$2,0)),"")</f>
        <v/>
      </c>
      <c r="I92" s="66" t="str">
        <f>IFERROR(INDEX(PRN!$B$2:$F$1048576,(MATCH('PRN Analysis-01'!$H$2,PRN!$C$2:$C$1048576,0)+$G92-1),MATCH(I$4,PRN!$B$2:$F$2,0)),"")</f>
        <v/>
      </c>
      <c r="J92" s="67" t="str">
        <f>IFERROR(INDEX(PRN!$B$2:$F$1048576,(MATCH('PRN Analysis-01'!$H$2,PRN!$C$2:$C$1048576,0)+$G92-1),MATCH(J$4,PRN!$B$2:$F$2,0)),"")</f>
        <v/>
      </c>
      <c r="L92" s="65" t="str">
        <f>IF(L91&lt;COUNTIF(PRN!$C$2:$C$1048576,M$2),(L91+1),"")</f>
        <v/>
      </c>
      <c r="M92" s="66" t="str">
        <f>IFERROR(INDEX(PRN!$B$2:$F$1048576,(MATCH('PRN Analysis-01'!$M$2,PRN!$C$2:$C$1048576,0)+$L92-1),MATCH(M$4,PRN!$B$2:$F$2,0)),"")</f>
        <v/>
      </c>
      <c r="N92" s="66" t="str">
        <f>IFERROR(INDEX(PRN!$B$2:$F$1048576,(MATCH('PRN Analysis-01'!$M$2,PRN!$C$2:$C$1048576,0)+$L92-1),MATCH(N$4,PRN!$B$2:$F$2,0)),"")</f>
        <v/>
      </c>
      <c r="O92" s="67" t="str">
        <f>IFERROR(INDEX(PRN!$B$2:$F$1048576,(MATCH('PRN Analysis-01'!$M$2,PRN!$C$2:$C$1048576,0)+$L92-1),MATCH(O$4,PRN!$B$2:$F$2,0)),"")</f>
        <v/>
      </c>
      <c r="Q92" s="65" t="str">
        <f>IF(Q91&lt;COUNTIF(PRN!$C$2:$C$1048576,R$2),(Q91+1),"")</f>
        <v/>
      </c>
      <c r="R92" s="66" t="str">
        <f>IFERROR(INDEX(PRN!$B$2:$F$1048576,(MATCH('PRN Analysis-01'!$R$2,PRN!$C$2:$C$1048576,0)+$Q92-1),MATCH(R$4,PRN!$B$2:$F$2,0)),"")</f>
        <v/>
      </c>
      <c r="S92" s="66" t="str">
        <f>IFERROR(INDEX(PRN!$B$2:$F$1048576,(MATCH('PRN Analysis-01'!$R$2,PRN!$C$2:$C$1048576,0)+$Q92-1),MATCH(S$4,PRN!$B$2:$F$2,0)),"")</f>
        <v/>
      </c>
      <c r="T92" s="67" t="str">
        <f>IFERROR(INDEX(PRN!$B$2:$F$1048576,(MATCH('PRN Analysis-01'!$R$2,PRN!$C$2:$C$1048576,0)+$Q92-1),MATCH(T$4,PRN!$B$2:$F$2,0)),"")</f>
        <v/>
      </c>
      <c r="V92" s="65" t="str">
        <f>IF(V91&lt;COUNTIF(PRN!$C$2:$C$1048576,W$2),(V91+1),"")</f>
        <v/>
      </c>
      <c r="W92" s="66" t="str">
        <f>IFERROR(INDEX(PRN!$B$2:$F$1048576,(MATCH('PRN Analysis-01'!$W$2,PRN!$C$2:$C$1048576,0)+$V92-1),MATCH(W$4,PRN!$B$2:$F$2,0)),"")</f>
        <v/>
      </c>
      <c r="X92" s="66" t="str">
        <f>IFERROR(INDEX(PRN!$B$2:$F$1048576,(MATCH('PRN Analysis-01'!$W$2,PRN!$C$2:$C$1048576,0)+$V92-1),MATCH(X$4,PRN!$B$2:$F$2,0)),"")</f>
        <v/>
      </c>
      <c r="Y92" s="67" t="str">
        <f>IFERROR(INDEX(PRN!$B$2:$F$1048576,(MATCH('PRN Analysis-01'!$W$2,PRN!$C$2:$C$1048576,0)+$V92-1),MATCH(Y$4,PRN!$B$2:$F$2,0)),"")</f>
        <v/>
      </c>
    </row>
    <row r="93" spans="2:25" ht="15.75" x14ac:dyDescent="0.25">
      <c r="B93" s="65" t="str">
        <f>IF(B92&lt;COUNTIF(PRN!C$2:C$1048576,C$2),(B92+1),"")</f>
        <v/>
      </c>
      <c r="C93" s="66" t="str">
        <f>IFERROR(INDEX(PRN!$B$2:$F$1048576,(MATCH('PRN Analysis-01'!$C$2,PRN!$C$2:$C$1048576,0)+$B93-1),MATCH(C$4,PRN!$B$2:$F$2,0)),"")</f>
        <v/>
      </c>
      <c r="D93" s="66" t="str">
        <f>IFERROR(INDEX(PRN!$B$2:$F$1048576,(MATCH('PRN Analysis-01'!$C$2,PRN!$C$2:$C$1048576,0)+$B93-1),MATCH(D$4,PRN!$B$2:$F$2,0)),"")</f>
        <v/>
      </c>
      <c r="E93" s="67" t="str">
        <f>IFERROR(INDEX(PRN!$B$2:$F$1048576,(MATCH('PRN Analysis-01'!$C$2,PRN!$C$2:$C$1048576,0)+$B93-1),MATCH(E$4,PRN!$B$2:$F$2,0)),"")</f>
        <v/>
      </c>
      <c r="G93" s="65" t="str">
        <f>IF(G92&lt;COUNTIF(PRN!$C$2:$C$1048576,H$2),(G92+1),"")</f>
        <v/>
      </c>
      <c r="H93" s="66" t="str">
        <f>IFERROR(INDEX(PRN!$B$2:$F$1048576,(MATCH('PRN Analysis-01'!$H$2,PRN!$C$2:$C$1048576,0)+$G93-1),MATCH(H$4,PRN!$B$2:$F$2,0)),"")</f>
        <v/>
      </c>
      <c r="I93" s="66" t="str">
        <f>IFERROR(INDEX(PRN!$B$2:$F$1048576,(MATCH('PRN Analysis-01'!$H$2,PRN!$C$2:$C$1048576,0)+$G93-1),MATCH(I$4,PRN!$B$2:$F$2,0)),"")</f>
        <v/>
      </c>
      <c r="J93" s="67" t="str">
        <f>IFERROR(INDEX(PRN!$B$2:$F$1048576,(MATCH('PRN Analysis-01'!$H$2,PRN!$C$2:$C$1048576,0)+$G93-1),MATCH(J$4,PRN!$B$2:$F$2,0)),"")</f>
        <v/>
      </c>
      <c r="L93" s="65" t="str">
        <f>IF(L92&lt;COUNTIF(PRN!$C$2:$C$1048576,M$2),(L92+1),"")</f>
        <v/>
      </c>
      <c r="M93" s="66" t="str">
        <f>IFERROR(INDEX(PRN!$B$2:$F$1048576,(MATCH('PRN Analysis-01'!$M$2,PRN!$C$2:$C$1048576,0)+$L93-1),MATCH(M$4,PRN!$B$2:$F$2,0)),"")</f>
        <v/>
      </c>
      <c r="N93" s="66" t="str">
        <f>IFERROR(INDEX(PRN!$B$2:$F$1048576,(MATCH('PRN Analysis-01'!$M$2,PRN!$C$2:$C$1048576,0)+$L93-1),MATCH(N$4,PRN!$B$2:$F$2,0)),"")</f>
        <v/>
      </c>
      <c r="O93" s="67" t="str">
        <f>IFERROR(INDEX(PRN!$B$2:$F$1048576,(MATCH('PRN Analysis-01'!$M$2,PRN!$C$2:$C$1048576,0)+$L93-1),MATCH(O$4,PRN!$B$2:$F$2,0)),"")</f>
        <v/>
      </c>
      <c r="Q93" s="65" t="str">
        <f>IF(Q92&lt;COUNTIF(PRN!$C$2:$C$1048576,R$2),(Q92+1),"")</f>
        <v/>
      </c>
      <c r="R93" s="66" t="str">
        <f>IFERROR(INDEX(PRN!$B$2:$F$1048576,(MATCH('PRN Analysis-01'!$R$2,PRN!$C$2:$C$1048576,0)+$Q93-1),MATCH(R$4,PRN!$B$2:$F$2,0)),"")</f>
        <v/>
      </c>
      <c r="S93" s="66" t="str">
        <f>IFERROR(INDEX(PRN!$B$2:$F$1048576,(MATCH('PRN Analysis-01'!$R$2,PRN!$C$2:$C$1048576,0)+$Q93-1),MATCH(S$4,PRN!$B$2:$F$2,0)),"")</f>
        <v/>
      </c>
      <c r="T93" s="67" t="str">
        <f>IFERROR(INDEX(PRN!$B$2:$F$1048576,(MATCH('PRN Analysis-01'!$R$2,PRN!$C$2:$C$1048576,0)+$Q93-1),MATCH(T$4,PRN!$B$2:$F$2,0)),"")</f>
        <v/>
      </c>
      <c r="V93" s="65" t="str">
        <f>IF(V92&lt;COUNTIF(PRN!$C$2:$C$1048576,W$2),(V92+1),"")</f>
        <v/>
      </c>
      <c r="W93" s="66" t="str">
        <f>IFERROR(INDEX(PRN!$B$2:$F$1048576,(MATCH('PRN Analysis-01'!$W$2,PRN!$C$2:$C$1048576,0)+$V93-1),MATCH(W$4,PRN!$B$2:$F$2,0)),"")</f>
        <v/>
      </c>
      <c r="X93" s="66" t="str">
        <f>IFERROR(INDEX(PRN!$B$2:$F$1048576,(MATCH('PRN Analysis-01'!$W$2,PRN!$C$2:$C$1048576,0)+$V93-1),MATCH(X$4,PRN!$B$2:$F$2,0)),"")</f>
        <v/>
      </c>
      <c r="Y93" s="67" t="str">
        <f>IFERROR(INDEX(PRN!$B$2:$F$1048576,(MATCH('PRN Analysis-01'!$W$2,PRN!$C$2:$C$1048576,0)+$V93-1),MATCH(Y$4,PRN!$B$2:$F$2,0)),"")</f>
        <v/>
      </c>
    </row>
    <row r="94" spans="2:25" ht="15.75" x14ac:dyDescent="0.25">
      <c r="B94" s="65" t="str">
        <f>IF(B93&lt;COUNTIF(PRN!C$2:C$1048576,C$2),(B93+1),"")</f>
        <v/>
      </c>
      <c r="C94" s="66" t="str">
        <f>IFERROR(INDEX(PRN!$B$2:$F$1048576,(MATCH('PRN Analysis-01'!$C$2,PRN!$C$2:$C$1048576,0)+$B94-1),MATCH(C$4,PRN!$B$2:$F$2,0)),"")</f>
        <v/>
      </c>
      <c r="D94" s="66" t="str">
        <f>IFERROR(INDEX(PRN!$B$2:$F$1048576,(MATCH('PRN Analysis-01'!$C$2,PRN!$C$2:$C$1048576,0)+$B94-1),MATCH(D$4,PRN!$B$2:$F$2,0)),"")</f>
        <v/>
      </c>
      <c r="E94" s="67" t="str">
        <f>IFERROR(INDEX(PRN!$B$2:$F$1048576,(MATCH('PRN Analysis-01'!$C$2,PRN!$C$2:$C$1048576,0)+$B94-1),MATCH(E$4,PRN!$B$2:$F$2,0)),"")</f>
        <v/>
      </c>
      <c r="G94" s="65" t="str">
        <f>IF(G93&lt;COUNTIF(PRN!$C$2:$C$1048576,H$2),(G93+1),"")</f>
        <v/>
      </c>
      <c r="H94" s="66" t="str">
        <f>IFERROR(INDEX(PRN!$B$2:$F$1048576,(MATCH('PRN Analysis-01'!$H$2,PRN!$C$2:$C$1048576,0)+$G94-1),MATCH(H$4,PRN!$B$2:$F$2,0)),"")</f>
        <v/>
      </c>
      <c r="I94" s="66" t="str">
        <f>IFERROR(INDEX(PRN!$B$2:$F$1048576,(MATCH('PRN Analysis-01'!$H$2,PRN!$C$2:$C$1048576,0)+$G94-1),MATCH(I$4,PRN!$B$2:$F$2,0)),"")</f>
        <v/>
      </c>
      <c r="J94" s="67" t="str">
        <f>IFERROR(INDEX(PRN!$B$2:$F$1048576,(MATCH('PRN Analysis-01'!$H$2,PRN!$C$2:$C$1048576,0)+$G94-1),MATCH(J$4,PRN!$B$2:$F$2,0)),"")</f>
        <v/>
      </c>
      <c r="L94" s="65" t="str">
        <f>IF(L93&lt;COUNTIF(PRN!$C$2:$C$1048576,M$2),(L93+1),"")</f>
        <v/>
      </c>
      <c r="M94" s="66" t="str">
        <f>IFERROR(INDEX(PRN!$B$2:$F$1048576,(MATCH('PRN Analysis-01'!$M$2,PRN!$C$2:$C$1048576,0)+$L94-1),MATCH(M$4,PRN!$B$2:$F$2,0)),"")</f>
        <v/>
      </c>
      <c r="N94" s="66" t="str">
        <f>IFERROR(INDEX(PRN!$B$2:$F$1048576,(MATCH('PRN Analysis-01'!$M$2,PRN!$C$2:$C$1048576,0)+$L94-1),MATCH(N$4,PRN!$B$2:$F$2,0)),"")</f>
        <v/>
      </c>
      <c r="O94" s="67" t="str">
        <f>IFERROR(INDEX(PRN!$B$2:$F$1048576,(MATCH('PRN Analysis-01'!$M$2,PRN!$C$2:$C$1048576,0)+$L94-1),MATCH(O$4,PRN!$B$2:$F$2,0)),"")</f>
        <v/>
      </c>
      <c r="Q94" s="65" t="str">
        <f>IF(Q93&lt;COUNTIF(PRN!$C$2:$C$1048576,R$2),(Q93+1),"")</f>
        <v/>
      </c>
      <c r="R94" s="66" t="str">
        <f>IFERROR(INDEX(PRN!$B$2:$F$1048576,(MATCH('PRN Analysis-01'!$R$2,PRN!$C$2:$C$1048576,0)+$Q94-1),MATCH(R$4,PRN!$B$2:$F$2,0)),"")</f>
        <v/>
      </c>
      <c r="S94" s="66" t="str">
        <f>IFERROR(INDEX(PRN!$B$2:$F$1048576,(MATCH('PRN Analysis-01'!$R$2,PRN!$C$2:$C$1048576,0)+$Q94-1),MATCH(S$4,PRN!$B$2:$F$2,0)),"")</f>
        <v/>
      </c>
      <c r="T94" s="67" t="str">
        <f>IFERROR(INDEX(PRN!$B$2:$F$1048576,(MATCH('PRN Analysis-01'!$R$2,PRN!$C$2:$C$1048576,0)+$Q94-1),MATCH(T$4,PRN!$B$2:$F$2,0)),"")</f>
        <v/>
      </c>
      <c r="V94" s="65" t="str">
        <f>IF(V93&lt;COUNTIF(PRN!$C$2:$C$1048576,W$2),(V93+1),"")</f>
        <v/>
      </c>
      <c r="W94" s="66" t="str">
        <f>IFERROR(INDEX(PRN!$B$2:$F$1048576,(MATCH('PRN Analysis-01'!$W$2,PRN!$C$2:$C$1048576,0)+$V94-1),MATCH(W$4,PRN!$B$2:$F$2,0)),"")</f>
        <v/>
      </c>
      <c r="X94" s="66" t="str">
        <f>IFERROR(INDEX(PRN!$B$2:$F$1048576,(MATCH('PRN Analysis-01'!$W$2,PRN!$C$2:$C$1048576,0)+$V94-1),MATCH(X$4,PRN!$B$2:$F$2,0)),"")</f>
        <v/>
      </c>
      <c r="Y94" s="67" t="str">
        <f>IFERROR(INDEX(PRN!$B$2:$F$1048576,(MATCH('PRN Analysis-01'!$W$2,PRN!$C$2:$C$1048576,0)+$V94-1),MATCH(Y$4,PRN!$B$2:$F$2,0)),"")</f>
        <v/>
      </c>
    </row>
    <row r="95" spans="2:25" ht="15.75" x14ac:dyDescent="0.25">
      <c r="B95" s="65" t="str">
        <f>IF(B94&lt;COUNTIF(PRN!C$2:C$1048576,C$2),(B94+1),"")</f>
        <v/>
      </c>
      <c r="C95" s="66" t="str">
        <f>IFERROR(INDEX(PRN!$B$2:$F$1048576,(MATCH('PRN Analysis-01'!$C$2,PRN!$C$2:$C$1048576,0)+$B95-1),MATCH(C$4,PRN!$B$2:$F$2,0)),"")</f>
        <v/>
      </c>
      <c r="D95" s="66" t="str">
        <f>IFERROR(INDEX(PRN!$B$2:$F$1048576,(MATCH('PRN Analysis-01'!$C$2,PRN!$C$2:$C$1048576,0)+$B95-1),MATCH(D$4,PRN!$B$2:$F$2,0)),"")</f>
        <v/>
      </c>
      <c r="E95" s="67" t="str">
        <f>IFERROR(INDEX(PRN!$B$2:$F$1048576,(MATCH('PRN Analysis-01'!$C$2,PRN!$C$2:$C$1048576,0)+$B95-1),MATCH(E$4,PRN!$B$2:$F$2,0)),"")</f>
        <v/>
      </c>
      <c r="G95" s="65" t="str">
        <f>IF(G94&lt;COUNTIF(PRN!$C$2:$C$1048576,H$2),(G94+1),"")</f>
        <v/>
      </c>
      <c r="H95" s="66" t="str">
        <f>IFERROR(INDEX(PRN!$B$2:$F$1048576,(MATCH('PRN Analysis-01'!$H$2,PRN!$C$2:$C$1048576,0)+$G95-1),MATCH(H$4,PRN!$B$2:$F$2,0)),"")</f>
        <v/>
      </c>
      <c r="I95" s="66" t="str">
        <f>IFERROR(INDEX(PRN!$B$2:$F$1048576,(MATCH('PRN Analysis-01'!$H$2,PRN!$C$2:$C$1048576,0)+$G95-1),MATCH(I$4,PRN!$B$2:$F$2,0)),"")</f>
        <v/>
      </c>
      <c r="J95" s="67" t="str">
        <f>IFERROR(INDEX(PRN!$B$2:$F$1048576,(MATCH('PRN Analysis-01'!$H$2,PRN!$C$2:$C$1048576,0)+$G95-1),MATCH(J$4,PRN!$B$2:$F$2,0)),"")</f>
        <v/>
      </c>
      <c r="L95" s="65" t="str">
        <f>IF(L94&lt;COUNTIF(PRN!$C$2:$C$1048576,M$2),(L94+1),"")</f>
        <v/>
      </c>
      <c r="M95" s="66" t="str">
        <f>IFERROR(INDEX(PRN!$B$2:$F$1048576,(MATCH('PRN Analysis-01'!$M$2,PRN!$C$2:$C$1048576,0)+$L95-1),MATCH(M$4,PRN!$B$2:$F$2,0)),"")</f>
        <v/>
      </c>
      <c r="N95" s="66" t="str">
        <f>IFERROR(INDEX(PRN!$B$2:$F$1048576,(MATCH('PRN Analysis-01'!$M$2,PRN!$C$2:$C$1048576,0)+$L95-1),MATCH(N$4,PRN!$B$2:$F$2,0)),"")</f>
        <v/>
      </c>
      <c r="O95" s="67" t="str">
        <f>IFERROR(INDEX(PRN!$B$2:$F$1048576,(MATCH('PRN Analysis-01'!$M$2,PRN!$C$2:$C$1048576,0)+$L95-1),MATCH(O$4,PRN!$B$2:$F$2,0)),"")</f>
        <v/>
      </c>
      <c r="Q95" s="65" t="str">
        <f>IF(Q94&lt;COUNTIF(PRN!$C$2:$C$1048576,R$2),(Q94+1),"")</f>
        <v/>
      </c>
      <c r="R95" s="66" t="str">
        <f>IFERROR(INDEX(PRN!$B$2:$F$1048576,(MATCH('PRN Analysis-01'!$R$2,PRN!$C$2:$C$1048576,0)+$Q95-1),MATCH(R$4,PRN!$B$2:$F$2,0)),"")</f>
        <v/>
      </c>
      <c r="S95" s="66" t="str">
        <f>IFERROR(INDEX(PRN!$B$2:$F$1048576,(MATCH('PRN Analysis-01'!$R$2,PRN!$C$2:$C$1048576,0)+$Q95-1),MATCH(S$4,PRN!$B$2:$F$2,0)),"")</f>
        <v/>
      </c>
      <c r="T95" s="67" t="str">
        <f>IFERROR(INDEX(PRN!$B$2:$F$1048576,(MATCH('PRN Analysis-01'!$R$2,PRN!$C$2:$C$1048576,0)+$Q95-1),MATCH(T$4,PRN!$B$2:$F$2,0)),"")</f>
        <v/>
      </c>
      <c r="V95" s="65" t="str">
        <f>IF(V94&lt;COUNTIF(PRN!$C$2:$C$1048576,W$2),(V94+1),"")</f>
        <v/>
      </c>
      <c r="W95" s="66" t="str">
        <f>IFERROR(INDEX(PRN!$B$2:$F$1048576,(MATCH('PRN Analysis-01'!$W$2,PRN!$C$2:$C$1048576,0)+$V95-1),MATCH(W$4,PRN!$B$2:$F$2,0)),"")</f>
        <v/>
      </c>
      <c r="X95" s="66" t="str">
        <f>IFERROR(INDEX(PRN!$B$2:$F$1048576,(MATCH('PRN Analysis-01'!$W$2,PRN!$C$2:$C$1048576,0)+$V95-1),MATCH(X$4,PRN!$B$2:$F$2,0)),"")</f>
        <v/>
      </c>
      <c r="Y95" s="67" t="str">
        <f>IFERROR(INDEX(PRN!$B$2:$F$1048576,(MATCH('PRN Analysis-01'!$W$2,PRN!$C$2:$C$1048576,0)+$V95-1),MATCH(Y$4,PRN!$B$2:$F$2,0)),"")</f>
        <v/>
      </c>
    </row>
    <row r="96" spans="2:25" ht="15.75" x14ac:dyDescent="0.25">
      <c r="B96" s="65" t="str">
        <f>IF(B95&lt;COUNTIF(PRN!C$2:C$1048576,C$2),(B95+1),"")</f>
        <v/>
      </c>
      <c r="C96" s="66" t="str">
        <f>IFERROR(INDEX(PRN!$B$2:$F$1048576,(MATCH('PRN Analysis-01'!$C$2,PRN!$C$2:$C$1048576,0)+$B96-1),MATCH(C$4,PRN!$B$2:$F$2,0)),"")</f>
        <v/>
      </c>
      <c r="D96" s="66" t="str">
        <f>IFERROR(INDEX(PRN!$B$2:$F$1048576,(MATCH('PRN Analysis-01'!$C$2,PRN!$C$2:$C$1048576,0)+$B96-1),MATCH(D$4,PRN!$B$2:$F$2,0)),"")</f>
        <v/>
      </c>
      <c r="E96" s="67" t="str">
        <f>IFERROR(INDEX(PRN!$B$2:$F$1048576,(MATCH('PRN Analysis-01'!$C$2,PRN!$C$2:$C$1048576,0)+$B96-1),MATCH(E$4,PRN!$B$2:$F$2,0)),"")</f>
        <v/>
      </c>
      <c r="G96" s="65" t="str">
        <f>IF(G95&lt;COUNTIF(PRN!$C$2:$C$1048576,H$2),(G95+1),"")</f>
        <v/>
      </c>
      <c r="H96" s="66" t="str">
        <f>IFERROR(INDEX(PRN!$B$2:$F$1048576,(MATCH('PRN Analysis-01'!$H$2,PRN!$C$2:$C$1048576,0)+$G96-1),MATCH(H$4,PRN!$B$2:$F$2,0)),"")</f>
        <v/>
      </c>
      <c r="I96" s="66" t="str">
        <f>IFERROR(INDEX(PRN!$B$2:$F$1048576,(MATCH('PRN Analysis-01'!$H$2,PRN!$C$2:$C$1048576,0)+$G96-1),MATCH(I$4,PRN!$B$2:$F$2,0)),"")</f>
        <v/>
      </c>
      <c r="J96" s="67" t="str">
        <f>IFERROR(INDEX(PRN!$B$2:$F$1048576,(MATCH('PRN Analysis-01'!$H$2,PRN!$C$2:$C$1048576,0)+$G96-1),MATCH(J$4,PRN!$B$2:$F$2,0)),"")</f>
        <v/>
      </c>
      <c r="L96" s="65" t="str">
        <f>IF(L95&lt;COUNTIF(PRN!$C$2:$C$1048576,M$2),(L95+1),"")</f>
        <v/>
      </c>
      <c r="M96" s="66" t="str">
        <f>IFERROR(INDEX(PRN!$B$2:$F$1048576,(MATCH('PRN Analysis-01'!$M$2,PRN!$C$2:$C$1048576,0)+$L96-1),MATCH(M$4,PRN!$B$2:$F$2,0)),"")</f>
        <v/>
      </c>
      <c r="N96" s="66" t="str">
        <f>IFERROR(INDEX(PRN!$B$2:$F$1048576,(MATCH('PRN Analysis-01'!$M$2,PRN!$C$2:$C$1048576,0)+$L96-1),MATCH(N$4,PRN!$B$2:$F$2,0)),"")</f>
        <v/>
      </c>
      <c r="O96" s="67" t="str">
        <f>IFERROR(INDEX(PRN!$B$2:$F$1048576,(MATCH('PRN Analysis-01'!$M$2,PRN!$C$2:$C$1048576,0)+$L96-1),MATCH(O$4,PRN!$B$2:$F$2,0)),"")</f>
        <v/>
      </c>
      <c r="Q96" s="65" t="str">
        <f>IF(Q95&lt;COUNTIF(PRN!$C$2:$C$1048576,R$2),(Q95+1),"")</f>
        <v/>
      </c>
      <c r="R96" s="66" t="str">
        <f>IFERROR(INDEX(PRN!$B$2:$F$1048576,(MATCH('PRN Analysis-01'!$R$2,PRN!$C$2:$C$1048576,0)+$Q96-1),MATCH(R$4,PRN!$B$2:$F$2,0)),"")</f>
        <v/>
      </c>
      <c r="S96" s="66" t="str">
        <f>IFERROR(INDEX(PRN!$B$2:$F$1048576,(MATCH('PRN Analysis-01'!$R$2,PRN!$C$2:$C$1048576,0)+$Q96-1),MATCH(S$4,PRN!$B$2:$F$2,0)),"")</f>
        <v/>
      </c>
      <c r="T96" s="67" t="str">
        <f>IFERROR(INDEX(PRN!$B$2:$F$1048576,(MATCH('PRN Analysis-01'!$R$2,PRN!$C$2:$C$1048576,0)+$Q96-1),MATCH(T$4,PRN!$B$2:$F$2,0)),"")</f>
        <v/>
      </c>
      <c r="V96" s="65" t="str">
        <f>IF(V95&lt;COUNTIF(PRN!$C$2:$C$1048576,W$2),(V95+1),"")</f>
        <v/>
      </c>
      <c r="W96" s="66" t="str">
        <f>IFERROR(INDEX(PRN!$B$2:$F$1048576,(MATCH('PRN Analysis-01'!$W$2,PRN!$C$2:$C$1048576,0)+$V96-1),MATCH(W$4,PRN!$B$2:$F$2,0)),"")</f>
        <v/>
      </c>
      <c r="X96" s="66" t="str">
        <f>IFERROR(INDEX(PRN!$B$2:$F$1048576,(MATCH('PRN Analysis-01'!$W$2,PRN!$C$2:$C$1048576,0)+$V96-1),MATCH(X$4,PRN!$B$2:$F$2,0)),"")</f>
        <v/>
      </c>
      <c r="Y96" s="67" t="str">
        <f>IFERROR(INDEX(PRN!$B$2:$F$1048576,(MATCH('PRN Analysis-01'!$W$2,PRN!$C$2:$C$1048576,0)+$V96-1),MATCH(Y$4,PRN!$B$2:$F$2,0)),"")</f>
        <v/>
      </c>
    </row>
    <row r="97" spans="2:25" ht="15.75" x14ac:dyDescent="0.25">
      <c r="B97" s="65" t="str">
        <f>IF(B96&lt;COUNTIF(PRN!C$2:C$1048576,C$2),(B96+1),"")</f>
        <v/>
      </c>
      <c r="C97" s="66" t="str">
        <f>IFERROR(INDEX(PRN!$B$2:$F$1048576,(MATCH('PRN Analysis-01'!$C$2,PRN!$C$2:$C$1048576,0)+$B97-1),MATCH(C$4,PRN!$B$2:$F$2,0)),"")</f>
        <v/>
      </c>
      <c r="D97" s="66" t="str">
        <f>IFERROR(INDEX(PRN!$B$2:$F$1048576,(MATCH('PRN Analysis-01'!$C$2,PRN!$C$2:$C$1048576,0)+$B97-1),MATCH(D$4,PRN!$B$2:$F$2,0)),"")</f>
        <v/>
      </c>
      <c r="E97" s="67" t="str">
        <f>IFERROR(INDEX(PRN!$B$2:$F$1048576,(MATCH('PRN Analysis-01'!$C$2,PRN!$C$2:$C$1048576,0)+$B97-1),MATCH(E$4,PRN!$B$2:$F$2,0)),"")</f>
        <v/>
      </c>
      <c r="G97" s="65" t="str">
        <f>IF(G96&lt;COUNTIF(PRN!$C$2:$C$1048576,H$2),(G96+1),"")</f>
        <v/>
      </c>
      <c r="H97" s="66" t="str">
        <f>IFERROR(INDEX(PRN!$B$2:$F$1048576,(MATCH('PRN Analysis-01'!$H$2,PRN!$C$2:$C$1048576,0)+$G97-1),MATCH(H$4,PRN!$B$2:$F$2,0)),"")</f>
        <v/>
      </c>
      <c r="I97" s="66" t="str">
        <f>IFERROR(INDEX(PRN!$B$2:$F$1048576,(MATCH('PRN Analysis-01'!$H$2,PRN!$C$2:$C$1048576,0)+$G97-1),MATCH(I$4,PRN!$B$2:$F$2,0)),"")</f>
        <v/>
      </c>
      <c r="J97" s="67" t="str">
        <f>IFERROR(INDEX(PRN!$B$2:$F$1048576,(MATCH('PRN Analysis-01'!$H$2,PRN!$C$2:$C$1048576,0)+$G97-1),MATCH(J$4,PRN!$B$2:$F$2,0)),"")</f>
        <v/>
      </c>
      <c r="L97" s="65" t="str">
        <f>IF(L96&lt;COUNTIF(PRN!$C$2:$C$1048576,M$2),(L96+1),"")</f>
        <v/>
      </c>
      <c r="M97" s="66" t="str">
        <f>IFERROR(INDEX(PRN!$B$2:$F$1048576,(MATCH('PRN Analysis-01'!$M$2,PRN!$C$2:$C$1048576,0)+$L97-1),MATCH(M$4,PRN!$B$2:$F$2,0)),"")</f>
        <v/>
      </c>
      <c r="N97" s="66" t="str">
        <f>IFERROR(INDEX(PRN!$B$2:$F$1048576,(MATCH('PRN Analysis-01'!$M$2,PRN!$C$2:$C$1048576,0)+$L97-1),MATCH(N$4,PRN!$B$2:$F$2,0)),"")</f>
        <v/>
      </c>
      <c r="O97" s="67" t="str">
        <f>IFERROR(INDEX(PRN!$B$2:$F$1048576,(MATCH('PRN Analysis-01'!$M$2,PRN!$C$2:$C$1048576,0)+$L97-1),MATCH(O$4,PRN!$B$2:$F$2,0)),"")</f>
        <v/>
      </c>
      <c r="Q97" s="65" t="str">
        <f>IF(Q96&lt;COUNTIF(PRN!$C$2:$C$1048576,R$2),(Q96+1),"")</f>
        <v/>
      </c>
      <c r="R97" s="66" t="str">
        <f>IFERROR(INDEX(PRN!$B$2:$F$1048576,(MATCH('PRN Analysis-01'!$R$2,PRN!$C$2:$C$1048576,0)+$Q97-1),MATCH(R$4,PRN!$B$2:$F$2,0)),"")</f>
        <v/>
      </c>
      <c r="S97" s="66" t="str">
        <f>IFERROR(INDEX(PRN!$B$2:$F$1048576,(MATCH('PRN Analysis-01'!$R$2,PRN!$C$2:$C$1048576,0)+$Q97-1),MATCH(S$4,PRN!$B$2:$F$2,0)),"")</f>
        <v/>
      </c>
      <c r="T97" s="67" t="str">
        <f>IFERROR(INDEX(PRN!$B$2:$F$1048576,(MATCH('PRN Analysis-01'!$R$2,PRN!$C$2:$C$1048576,0)+$Q97-1),MATCH(T$4,PRN!$B$2:$F$2,0)),"")</f>
        <v/>
      </c>
      <c r="V97" s="65" t="str">
        <f>IF(V96&lt;COUNTIF(PRN!$C$2:$C$1048576,W$2),(V96+1),"")</f>
        <v/>
      </c>
      <c r="W97" s="66" t="str">
        <f>IFERROR(INDEX(PRN!$B$2:$F$1048576,(MATCH('PRN Analysis-01'!$W$2,PRN!$C$2:$C$1048576,0)+$V97-1),MATCH(W$4,PRN!$B$2:$F$2,0)),"")</f>
        <v/>
      </c>
      <c r="X97" s="66" t="str">
        <f>IFERROR(INDEX(PRN!$B$2:$F$1048576,(MATCH('PRN Analysis-01'!$W$2,PRN!$C$2:$C$1048576,0)+$V97-1),MATCH(X$4,PRN!$B$2:$F$2,0)),"")</f>
        <v/>
      </c>
      <c r="Y97" s="67" t="str">
        <f>IFERROR(INDEX(PRN!$B$2:$F$1048576,(MATCH('PRN Analysis-01'!$W$2,PRN!$C$2:$C$1048576,0)+$V97-1),MATCH(Y$4,PRN!$B$2:$F$2,0)),"")</f>
        <v/>
      </c>
    </row>
    <row r="98" spans="2:25" ht="15.75" x14ac:dyDescent="0.25">
      <c r="B98" s="65" t="str">
        <f>IF(B97&lt;COUNTIF(PRN!C$2:C$1048576,C$2),(B97+1),"")</f>
        <v/>
      </c>
      <c r="C98" s="66" t="str">
        <f>IFERROR(INDEX(PRN!$B$2:$F$1048576,(MATCH('PRN Analysis-01'!$C$2,PRN!$C$2:$C$1048576,0)+$B98-1),MATCH(C$4,PRN!$B$2:$F$2,0)),"")</f>
        <v/>
      </c>
      <c r="D98" s="66" t="str">
        <f>IFERROR(INDEX(PRN!$B$2:$F$1048576,(MATCH('PRN Analysis-01'!$C$2,PRN!$C$2:$C$1048576,0)+$B98-1),MATCH(D$4,PRN!$B$2:$F$2,0)),"")</f>
        <v/>
      </c>
      <c r="E98" s="67" t="str">
        <f>IFERROR(INDEX(PRN!$B$2:$F$1048576,(MATCH('PRN Analysis-01'!$C$2,PRN!$C$2:$C$1048576,0)+$B98-1),MATCH(E$4,PRN!$B$2:$F$2,0)),"")</f>
        <v/>
      </c>
      <c r="G98" s="65" t="str">
        <f>IF(G97&lt;COUNTIF(PRN!$C$2:$C$1048576,H$2),(G97+1),"")</f>
        <v/>
      </c>
      <c r="H98" s="66" t="str">
        <f>IFERROR(INDEX(PRN!$B$2:$F$1048576,(MATCH('PRN Analysis-01'!$H$2,PRN!$C$2:$C$1048576,0)+$G98-1),MATCH(H$4,PRN!$B$2:$F$2,0)),"")</f>
        <v/>
      </c>
      <c r="I98" s="66" t="str">
        <f>IFERROR(INDEX(PRN!$B$2:$F$1048576,(MATCH('PRN Analysis-01'!$H$2,PRN!$C$2:$C$1048576,0)+$G98-1),MATCH(I$4,PRN!$B$2:$F$2,0)),"")</f>
        <v/>
      </c>
      <c r="J98" s="67" t="str">
        <f>IFERROR(INDEX(PRN!$B$2:$F$1048576,(MATCH('PRN Analysis-01'!$H$2,PRN!$C$2:$C$1048576,0)+$G98-1),MATCH(J$4,PRN!$B$2:$F$2,0)),"")</f>
        <v/>
      </c>
      <c r="L98" s="65" t="str">
        <f>IF(L97&lt;COUNTIF(PRN!$C$2:$C$1048576,M$2),(L97+1),"")</f>
        <v/>
      </c>
      <c r="M98" s="66" t="str">
        <f>IFERROR(INDEX(PRN!$B$2:$F$1048576,(MATCH('PRN Analysis-01'!$M$2,PRN!$C$2:$C$1048576,0)+$L98-1),MATCH(M$4,PRN!$B$2:$F$2,0)),"")</f>
        <v/>
      </c>
      <c r="N98" s="66" t="str">
        <f>IFERROR(INDEX(PRN!$B$2:$F$1048576,(MATCH('PRN Analysis-01'!$M$2,PRN!$C$2:$C$1048576,0)+$L98-1),MATCH(N$4,PRN!$B$2:$F$2,0)),"")</f>
        <v/>
      </c>
      <c r="O98" s="67" t="str">
        <f>IFERROR(INDEX(PRN!$B$2:$F$1048576,(MATCH('PRN Analysis-01'!$M$2,PRN!$C$2:$C$1048576,0)+$L98-1),MATCH(O$4,PRN!$B$2:$F$2,0)),"")</f>
        <v/>
      </c>
      <c r="Q98" s="65" t="str">
        <f>IF(Q97&lt;COUNTIF(PRN!$C$2:$C$1048576,R$2),(Q97+1),"")</f>
        <v/>
      </c>
      <c r="R98" s="66" t="str">
        <f>IFERROR(INDEX(PRN!$B$2:$F$1048576,(MATCH('PRN Analysis-01'!$R$2,PRN!$C$2:$C$1048576,0)+$Q98-1),MATCH(R$4,PRN!$B$2:$F$2,0)),"")</f>
        <v/>
      </c>
      <c r="S98" s="66" t="str">
        <f>IFERROR(INDEX(PRN!$B$2:$F$1048576,(MATCH('PRN Analysis-01'!$R$2,PRN!$C$2:$C$1048576,0)+$Q98-1),MATCH(S$4,PRN!$B$2:$F$2,0)),"")</f>
        <v/>
      </c>
      <c r="T98" s="67" t="str">
        <f>IFERROR(INDEX(PRN!$B$2:$F$1048576,(MATCH('PRN Analysis-01'!$R$2,PRN!$C$2:$C$1048576,0)+$Q98-1),MATCH(T$4,PRN!$B$2:$F$2,0)),"")</f>
        <v/>
      </c>
      <c r="V98" s="65" t="str">
        <f>IF(V97&lt;COUNTIF(PRN!$C$2:$C$1048576,W$2),(V97+1),"")</f>
        <v/>
      </c>
      <c r="W98" s="66" t="str">
        <f>IFERROR(INDEX(PRN!$B$2:$F$1048576,(MATCH('PRN Analysis-01'!$W$2,PRN!$C$2:$C$1048576,0)+$V98-1),MATCH(W$4,PRN!$B$2:$F$2,0)),"")</f>
        <v/>
      </c>
      <c r="X98" s="66" t="str">
        <f>IFERROR(INDEX(PRN!$B$2:$F$1048576,(MATCH('PRN Analysis-01'!$W$2,PRN!$C$2:$C$1048576,0)+$V98-1),MATCH(X$4,PRN!$B$2:$F$2,0)),"")</f>
        <v/>
      </c>
      <c r="Y98" s="67" t="str">
        <f>IFERROR(INDEX(PRN!$B$2:$F$1048576,(MATCH('PRN Analysis-01'!$W$2,PRN!$C$2:$C$1048576,0)+$V98-1),MATCH(Y$4,PRN!$B$2:$F$2,0)),"")</f>
        <v/>
      </c>
    </row>
    <row r="99" spans="2:25" ht="15.75" x14ac:dyDescent="0.25">
      <c r="B99" s="65" t="str">
        <f>IF(B98&lt;COUNTIF(PRN!C$2:C$1048576,C$2),(B98+1),"")</f>
        <v/>
      </c>
      <c r="C99" s="66" t="str">
        <f>IFERROR(INDEX(PRN!$B$2:$F$1048576,(MATCH('PRN Analysis-01'!$C$2,PRN!$C$2:$C$1048576,0)+$B99-1),MATCH(C$4,PRN!$B$2:$F$2,0)),"")</f>
        <v/>
      </c>
      <c r="D99" s="66" t="str">
        <f>IFERROR(INDEX(PRN!$B$2:$F$1048576,(MATCH('PRN Analysis-01'!$C$2,PRN!$C$2:$C$1048576,0)+$B99-1),MATCH(D$4,PRN!$B$2:$F$2,0)),"")</f>
        <v/>
      </c>
      <c r="E99" s="67" t="str">
        <f>IFERROR(INDEX(PRN!$B$2:$F$1048576,(MATCH('PRN Analysis-01'!$C$2,PRN!$C$2:$C$1048576,0)+$B99-1),MATCH(E$4,PRN!$B$2:$F$2,0)),"")</f>
        <v/>
      </c>
      <c r="G99" s="65" t="str">
        <f>IF(G98&lt;COUNTIF(PRN!$C$2:$C$1048576,H$2),(G98+1),"")</f>
        <v/>
      </c>
      <c r="H99" s="66" t="str">
        <f>IFERROR(INDEX(PRN!$B$2:$F$1048576,(MATCH('PRN Analysis-01'!$H$2,PRN!$C$2:$C$1048576,0)+$G99-1),MATCH(H$4,PRN!$B$2:$F$2,0)),"")</f>
        <v/>
      </c>
      <c r="I99" s="66" t="str">
        <f>IFERROR(INDEX(PRN!$B$2:$F$1048576,(MATCH('PRN Analysis-01'!$H$2,PRN!$C$2:$C$1048576,0)+$G99-1),MATCH(I$4,PRN!$B$2:$F$2,0)),"")</f>
        <v/>
      </c>
      <c r="J99" s="67" t="str">
        <f>IFERROR(INDEX(PRN!$B$2:$F$1048576,(MATCH('PRN Analysis-01'!$H$2,PRN!$C$2:$C$1048576,0)+$G99-1),MATCH(J$4,PRN!$B$2:$F$2,0)),"")</f>
        <v/>
      </c>
      <c r="L99" s="65" t="str">
        <f>IF(L98&lt;COUNTIF(PRN!$C$2:$C$1048576,M$2),(L98+1),"")</f>
        <v/>
      </c>
      <c r="M99" s="66" t="str">
        <f>IFERROR(INDEX(PRN!$B$2:$F$1048576,(MATCH('PRN Analysis-01'!$M$2,PRN!$C$2:$C$1048576,0)+$L99-1),MATCH(M$4,PRN!$B$2:$F$2,0)),"")</f>
        <v/>
      </c>
      <c r="N99" s="66" t="str">
        <f>IFERROR(INDEX(PRN!$B$2:$F$1048576,(MATCH('PRN Analysis-01'!$M$2,PRN!$C$2:$C$1048576,0)+$L99-1),MATCH(N$4,PRN!$B$2:$F$2,0)),"")</f>
        <v/>
      </c>
      <c r="O99" s="67" t="str">
        <f>IFERROR(INDEX(PRN!$B$2:$F$1048576,(MATCH('PRN Analysis-01'!$M$2,PRN!$C$2:$C$1048576,0)+$L99-1),MATCH(O$4,PRN!$B$2:$F$2,0)),"")</f>
        <v/>
      </c>
      <c r="Q99" s="65" t="str">
        <f>IF(Q98&lt;COUNTIF(PRN!$C$2:$C$1048576,R$2),(Q98+1),"")</f>
        <v/>
      </c>
      <c r="R99" s="66" t="str">
        <f>IFERROR(INDEX(PRN!$B$2:$F$1048576,(MATCH('PRN Analysis-01'!$R$2,PRN!$C$2:$C$1048576,0)+$Q99-1),MATCH(R$4,PRN!$B$2:$F$2,0)),"")</f>
        <v/>
      </c>
      <c r="S99" s="66" t="str">
        <f>IFERROR(INDEX(PRN!$B$2:$F$1048576,(MATCH('PRN Analysis-01'!$R$2,PRN!$C$2:$C$1048576,0)+$Q99-1),MATCH(S$4,PRN!$B$2:$F$2,0)),"")</f>
        <v/>
      </c>
      <c r="T99" s="67" t="str">
        <f>IFERROR(INDEX(PRN!$B$2:$F$1048576,(MATCH('PRN Analysis-01'!$R$2,PRN!$C$2:$C$1048576,0)+$Q99-1),MATCH(T$4,PRN!$B$2:$F$2,0)),"")</f>
        <v/>
      </c>
      <c r="V99" s="65" t="str">
        <f>IF(V98&lt;COUNTIF(PRN!$C$2:$C$1048576,W$2),(V98+1),"")</f>
        <v/>
      </c>
      <c r="W99" s="66" t="str">
        <f>IFERROR(INDEX(PRN!$B$2:$F$1048576,(MATCH('PRN Analysis-01'!$W$2,PRN!$C$2:$C$1048576,0)+$V99-1),MATCH(W$4,PRN!$B$2:$F$2,0)),"")</f>
        <v/>
      </c>
      <c r="X99" s="66" t="str">
        <f>IFERROR(INDEX(PRN!$B$2:$F$1048576,(MATCH('PRN Analysis-01'!$W$2,PRN!$C$2:$C$1048576,0)+$V99-1),MATCH(X$4,PRN!$B$2:$F$2,0)),"")</f>
        <v/>
      </c>
      <c r="Y99" s="67" t="str">
        <f>IFERROR(INDEX(PRN!$B$2:$F$1048576,(MATCH('PRN Analysis-01'!$W$2,PRN!$C$2:$C$1048576,0)+$V99-1),MATCH(Y$4,PRN!$B$2:$F$2,0)),"")</f>
        <v/>
      </c>
    </row>
    <row r="100" spans="2:25" ht="15.75" x14ac:dyDescent="0.25">
      <c r="B100" s="65" t="str">
        <f>IF(B99&lt;COUNTIF(PRN!C$2:C$1048576,C$2),(B99+1),"")</f>
        <v/>
      </c>
      <c r="C100" s="66" t="str">
        <f>IFERROR(INDEX(PRN!$B$2:$F$1048576,(MATCH('PRN Analysis-01'!$C$2,PRN!$C$2:$C$1048576,0)+$B100-1),MATCH(C$4,PRN!$B$2:$F$2,0)),"")</f>
        <v/>
      </c>
      <c r="D100" s="66" t="str">
        <f>IFERROR(INDEX(PRN!$B$2:$F$1048576,(MATCH('PRN Analysis-01'!$C$2,PRN!$C$2:$C$1048576,0)+$B100-1),MATCH(D$4,PRN!$B$2:$F$2,0)),"")</f>
        <v/>
      </c>
      <c r="E100" s="67" t="str">
        <f>IFERROR(INDEX(PRN!$B$2:$F$1048576,(MATCH('PRN Analysis-01'!$C$2,PRN!$C$2:$C$1048576,0)+$B100-1),MATCH(E$4,PRN!$B$2:$F$2,0)),"")</f>
        <v/>
      </c>
      <c r="G100" s="65" t="str">
        <f>IF(G99&lt;COUNTIF(PRN!$C$2:$C$1048576,H$2),(G99+1),"")</f>
        <v/>
      </c>
      <c r="H100" s="66" t="str">
        <f>IFERROR(INDEX(PRN!$B$2:$F$1048576,(MATCH('PRN Analysis-01'!$H$2,PRN!$C$2:$C$1048576,0)+$G100-1),MATCH(H$4,PRN!$B$2:$F$2,0)),"")</f>
        <v/>
      </c>
      <c r="I100" s="66" t="str">
        <f>IFERROR(INDEX(PRN!$B$2:$F$1048576,(MATCH('PRN Analysis-01'!$H$2,PRN!$C$2:$C$1048576,0)+$G100-1),MATCH(I$4,PRN!$B$2:$F$2,0)),"")</f>
        <v/>
      </c>
      <c r="J100" s="67" t="str">
        <f>IFERROR(INDEX(PRN!$B$2:$F$1048576,(MATCH('PRN Analysis-01'!$H$2,PRN!$C$2:$C$1048576,0)+$G100-1),MATCH(J$4,PRN!$B$2:$F$2,0)),"")</f>
        <v/>
      </c>
      <c r="L100" s="65" t="str">
        <f>IF(L99&lt;COUNTIF(PRN!$C$2:$C$1048576,M$2),(L99+1),"")</f>
        <v/>
      </c>
      <c r="M100" s="66" t="str">
        <f>IFERROR(INDEX(PRN!$B$2:$F$1048576,(MATCH('PRN Analysis-01'!$M$2,PRN!$C$2:$C$1048576,0)+$L100-1),MATCH(M$4,PRN!$B$2:$F$2,0)),"")</f>
        <v/>
      </c>
      <c r="N100" s="66" t="str">
        <f>IFERROR(INDEX(PRN!$B$2:$F$1048576,(MATCH('PRN Analysis-01'!$M$2,PRN!$C$2:$C$1048576,0)+$L100-1),MATCH(N$4,PRN!$B$2:$F$2,0)),"")</f>
        <v/>
      </c>
      <c r="O100" s="67" t="str">
        <f>IFERROR(INDEX(PRN!$B$2:$F$1048576,(MATCH('PRN Analysis-01'!$M$2,PRN!$C$2:$C$1048576,0)+$L100-1),MATCH(O$4,PRN!$B$2:$F$2,0)),"")</f>
        <v/>
      </c>
      <c r="Q100" s="65" t="str">
        <f>IF(Q99&lt;COUNTIF(PRN!$C$2:$C$1048576,R$2),(Q99+1),"")</f>
        <v/>
      </c>
      <c r="R100" s="66" t="str">
        <f>IFERROR(INDEX(PRN!$B$2:$F$1048576,(MATCH('PRN Analysis-01'!$R$2,PRN!$C$2:$C$1048576,0)+$Q100-1),MATCH(R$4,PRN!$B$2:$F$2,0)),"")</f>
        <v/>
      </c>
      <c r="S100" s="66" t="str">
        <f>IFERROR(INDEX(PRN!$B$2:$F$1048576,(MATCH('PRN Analysis-01'!$R$2,PRN!$C$2:$C$1048576,0)+$Q100-1),MATCH(S$4,PRN!$B$2:$F$2,0)),"")</f>
        <v/>
      </c>
      <c r="T100" s="67" t="str">
        <f>IFERROR(INDEX(PRN!$B$2:$F$1048576,(MATCH('PRN Analysis-01'!$R$2,PRN!$C$2:$C$1048576,0)+$Q100-1),MATCH(T$4,PRN!$B$2:$F$2,0)),"")</f>
        <v/>
      </c>
      <c r="V100" s="65" t="str">
        <f>IF(V99&lt;COUNTIF(PRN!$C$2:$C$1048576,W$2),(V99+1),"")</f>
        <v/>
      </c>
      <c r="W100" s="66" t="str">
        <f>IFERROR(INDEX(PRN!$B$2:$F$1048576,(MATCH('PRN Analysis-01'!$W$2,PRN!$C$2:$C$1048576,0)+$V100-1),MATCH(W$4,PRN!$B$2:$F$2,0)),"")</f>
        <v/>
      </c>
      <c r="X100" s="66" t="str">
        <f>IFERROR(INDEX(PRN!$B$2:$F$1048576,(MATCH('PRN Analysis-01'!$W$2,PRN!$C$2:$C$1048576,0)+$V100-1),MATCH(X$4,PRN!$B$2:$F$2,0)),"")</f>
        <v/>
      </c>
      <c r="Y100" s="67" t="str">
        <f>IFERROR(INDEX(PRN!$B$2:$F$1048576,(MATCH('PRN Analysis-01'!$W$2,PRN!$C$2:$C$1048576,0)+$V100-1),MATCH(Y$4,PRN!$B$2:$F$2,0)),"")</f>
        <v/>
      </c>
    </row>
    <row r="101" spans="2:25" ht="15.75" x14ac:dyDescent="0.25">
      <c r="B101" s="65" t="str">
        <f>IF(B100&lt;COUNTIF(PRN!C$2:C$1048576,C$2),(B100+1),"")</f>
        <v/>
      </c>
      <c r="C101" s="66" t="str">
        <f>IFERROR(INDEX(PRN!$B$2:$F$1048576,(MATCH('PRN Analysis-01'!$C$2,PRN!$C$2:$C$1048576,0)+$B101-1),MATCH(C$4,PRN!$B$2:$F$2,0)),"")</f>
        <v/>
      </c>
      <c r="D101" s="66" t="str">
        <f>IFERROR(INDEX(PRN!$B$2:$F$1048576,(MATCH('PRN Analysis-01'!$C$2,PRN!$C$2:$C$1048576,0)+$B101-1),MATCH(D$4,PRN!$B$2:$F$2,0)),"")</f>
        <v/>
      </c>
      <c r="E101" s="67" t="str">
        <f>IFERROR(INDEX(PRN!$B$2:$F$1048576,(MATCH('PRN Analysis-01'!$C$2,PRN!$C$2:$C$1048576,0)+$B101-1),MATCH(E$4,PRN!$B$2:$F$2,0)),"")</f>
        <v/>
      </c>
      <c r="G101" s="65" t="str">
        <f>IF(G100&lt;COUNTIF(PRN!$C$2:$C$1048576,H$2),(G100+1),"")</f>
        <v/>
      </c>
      <c r="H101" s="66" t="str">
        <f>IFERROR(INDEX(PRN!$B$2:$F$1048576,(MATCH('PRN Analysis-01'!$H$2,PRN!$C$2:$C$1048576,0)+$G101-1),MATCH(H$4,PRN!$B$2:$F$2,0)),"")</f>
        <v/>
      </c>
      <c r="I101" s="66" t="str">
        <f>IFERROR(INDEX(PRN!$B$2:$F$1048576,(MATCH('PRN Analysis-01'!$H$2,PRN!$C$2:$C$1048576,0)+$G101-1),MATCH(I$4,PRN!$B$2:$F$2,0)),"")</f>
        <v/>
      </c>
      <c r="J101" s="67" t="str">
        <f>IFERROR(INDEX(PRN!$B$2:$F$1048576,(MATCH('PRN Analysis-01'!$H$2,PRN!$C$2:$C$1048576,0)+$G101-1),MATCH(J$4,PRN!$B$2:$F$2,0)),"")</f>
        <v/>
      </c>
      <c r="L101" s="65" t="str">
        <f>IF(L100&lt;COUNTIF(PRN!$C$2:$C$1048576,M$2),(L100+1),"")</f>
        <v/>
      </c>
      <c r="M101" s="66" t="str">
        <f>IFERROR(INDEX(PRN!$B$2:$F$1048576,(MATCH('PRN Analysis-01'!$M$2,PRN!$C$2:$C$1048576,0)+$L101-1),MATCH(M$4,PRN!$B$2:$F$2,0)),"")</f>
        <v/>
      </c>
      <c r="N101" s="66" t="str">
        <f>IFERROR(INDEX(PRN!$B$2:$F$1048576,(MATCH('PRN Analysis-01'!$M$2,PRN!$C$2:$C$1048576,0)+$L101-1),MATCH(N$4,PRN!$B$2:$F$2,0)),"")</f>
        <v/>
      </c>
      <c r="O101" s="67" t="str">
        <f>IFERROR(INDEX(PRN!$B$2:$F$1048576,(MATCH('PRN Analysis-01'!$M$2,PRN!$C$2:$C$1048576,0)+$L101-1),MATCH(O$4,PRN!$B$2:$F$2,0)),"")</f>
        <v/>
      </c>
      <c r="Q101" s="65" t="str">
        <f>IF(Q100&lt;COUNTIF(PRN!$C$2:$C$1048576,R$2),(Q100+1),"")</f>
        <v/>
      </c>
      <c r="R101" s="66" t="str">
        <f>IFERROR(INDEX(PRN!$B$2:$F$1048576,(MATCH('PRN Analysis-01'!$R$2,PRN!$C$2:$C$1048576,0)+$Q101-1),MATCH(R$4,PRN!$B$2:$F$2,0)),"")</f>
        <v/>
      </c>
      <c r="S101" s="66" t="str">
        <f>IFERROR(INDEX(PRN!$B$2:$F$1048576,(MATCH('PRN Analysis-01'!$R$2,PRN!$C$2:$C$1048576,0)+$Q101-1),MATCH(S$4,PRN!$B$2:$F$2,0)),"")</f>
        <v/>
      </c>
      <c r="T101" s="67" t="str">
        <f>IFERROR(INDEX(PRN!$B$2:$F$1048576,(MATCH('PRN Analysis-01'!$R$2,PRN!$C$2:$C$1048576,0)+$Q101-1),MATCH(T$4,PRN!$B$2:$F$2,0)),"")</f>
        <v/>
      </c>
      <c r="V101" s="65" t="str">
        <f>IF(V100&lt;COUNTIF(PRN!$C$2:$C$1048576,W$2),(V100+1),"")</f>
        <v/>
      </c>
      <c r="W101" s="66" t="str">
        <f>IFERROR(INDEX(PRN!$B$2:$F$1048576,(MATCH('PRN Analysis-01'!$W$2,PRN!$C$2:$C$1048576,0)+$V101-1),MATCH(W$4,PRN!$B$2:$F$2,0)),"")</f>
        <v/>
      </c>
      <c r="X101" s="66" t="str">
        <f>IFERROR(INDEX(PRN!$B$2:$F$1048576,(MATCH('PRN Analysis-01'!$W$2,PRN!$C$2:$C$1048576,0)+$V101-1),MATCH(X$4,PRN!$B$2:$F$2,0)),"")</f>
        <v/>
      </c>
      <c r="Y101" s="67" t="str">
        <f>IFERROR(INDEX(PRN!$B$2:$F$1048576,(MATCH('PRN Analysis-01'!$W$2,PRN!$C$2:$C$1048576,0)+$V101-1),MATCH(Y$4,PRN!$B$2:$F$2,0)),"")</f>
        <v/>
      </c>
    </row>
    <row r="102" spans="2:25" ht="15.75" x14ac:dyDescent="0.25">
      <c r="B102" s="65" t="str">
        <f>IF(B101&lt;COUNTIF(PRN!C$2:C$1048576,C$2),(B101+1),"")</f>
        <v/>
      </c>
      <c r="C102" s="66" t="str">
        <f>IFERROR(INDEX(PRN!$B$2:$F$1048576,(MATCH('PRN Analysis-01'!$C$2,PRN!$C$2:$C$1048576,0)+$B102-1),MATCH(C$4,PRN!$B$2:$F$2,0)),"")</f>
        <v/>
      </c>
      <c r="D102" s="66" t="str">
        <f>IFERROR(INDEX(PRN!$B$2:$F$1048576,(MATCH('PRN Analysis-01'!$C$2,PRN!$C$2:$C$1048576,0)+$B102-1),MATCH(D$4,PRN!$B$2:$F$2,0)),"")</f>
        <v/>
      </c>
      <c r="E102" s="67" t="str">
        <f>IFERROR(INDEX(PRN!$B$2:$F$1048576,(MATCH('PRN Analysis-01'!$C$2,PRN!$C$2:$C$1048576,0)+$B102-1),MATCH(E$4,PRN!$B$2:$F$2,0)),"")</f>
        <v/>
      </c>
      <c r="G102" s="65" t="str">
        <f>IF(G101&lt;COUNTIF(PRN!$C$2:$C$1048576,H$2),(G101+1),"")</f>
        <v/>
      </c>
      <c r="H102" s="66" t="str">
        <f>IFERROR(INDEX(PRN!$B$2:$F$1048576,(MATCH('PRN Analysis-01'!$H$2,PRN!$C$2:$C$1048576,0)+$G102-1),MATCH(H$4,PRN!$B$2:$F$2,0)),"")</f>
        <v/>
      </c>
      <c r="I102" s="66" t="str">
        <f>IFERROR(INDEX(PRN!$B$2:$F$1048576,(MATCH('PRN Analysis-01'!$H$2,PRN!$C$2:$C$1048576,0)+$G102-1),MATCH(I$4,PRN!$B$2:$F$2,0)),"")</f>
        <v/>
      </c>
      <c r="J102" s="67" t="str">
        <f>IFERROR(INDEX(PRN!$B$2:$F$1048576,(MATCH('PRN Analysis-01'!$H$2,PRN!$C$2:$C$1048576,0)+$G102-1),MATCH(J$4,PRN!$B$2:$F$2,0)),"")</f>
        <v/>
      </c>
      <c r="L102" s="65" t="str">
        <f>IF(L101&lt;COUNTIF(PRN!$C$2:$C$1048576,M$2),(L101+1),"")</f>
        <v/>
      </c>
      <c r="M102" s="66" t="str">
        <f>IFERROR(INDEX(PRN!$B$2:$F$1048576,(MATCH('PRN Analysis-01'!$M$2,PRN!$C$2:$C$1048576,0)+$L102-1),MATCH(M$4,PRN!$B$2:$F$2,0)),"")</f>
        <v/>
      </c>
      <c r="N102" s="66" t="str">
        <f>IFERROR(INDEX(PRN!$B$2:$F$1048576,(MATCH('PRN Analysis-01'!$M$2,PRN!$C$2:$C$1048576,0)+$L102-1),MATCH(N$4,PRN!$B$2:$F$2,0)),"")</f>
        <v/>
      </c>
      <c r="O102" s="67" t="str">
        <f>IFERROR(INDEX(PRN!$B$2:$F$1048576,(MATCH('PRN Analysis-01'!$M$2,PRN!$C$2:$C$1048576,0)+$L102-1),MATCH(O$4,PRN!$B$2:$F$2,0)),"")</f>
        <v/>
      </c>
      <c r="Q102" s="65" t="str">
        <f>IF(Q101&lt;COUNTIF(PRN!$C$2:$C$1048576,R$2),(Q101+1),"")</f>
        <v/>
      </c>
      <c r="R102" s="66" t="str">
        <f>IFERROR(INDEX(PRN!$B$2:$F$1048576,(MATCH('PRN Analysis-01'!$R$2,PRN!$C$2:$C$1048576,0)+$Q102-1),MATCH(R$4,PRN!$B$2:$F$2,0)),"")</f>
        <v/>
      </c>
      <c r="S102" s="66" t="str">
        <f>IFERROR(INDEX(PRN!$B$2:$F$1048576,(MATCH('PRN Analysis-01'!$R$2,PRN!$C$2:$C$1048576,0)+$Q102-1),MATCH(S$4,PRN!$B$2:$F$2,0)),"")</f>
        <v/>
      </c>
      <c r="T102" s="67" t="str">
        <f>IFERROR(INDEX(PRN!$B$2:$F$1048576,(MATCH('PRN Analysis-01'!$R$2,PRN!$C$2:$C$1048576,0)+$Q102-1),MATCH(T$4,PRN!$B$2:$F$2,0)),"")</f>
        <v/>
      </c>
      <c r="V102" s="65" t="str">
        <f>IF(V101&lt;COUNTIF(PRN!$C$2:$C$1048576,W$2),(V101+1),"")</f>
        <v/>
      </c>
      <c r="W102" s="66" t="str">
        <f>IFERROR(INDEX(PRN!$B$2:$F$1048576,(MATCH('PRN Analysis-01'!$W$2,PRN!$C$2:$C$1048576,0)+$V102-1),MATCH(W$4,PRN!$B$2:$F$2,0)),"")</f>
        <v/>
      </c>
      <c r="X102" s="66" t="str">
        <f>IFERROR(INDEX(PRN!$B$2:$F$1048576,(MATCH('PRN Analysis-01'!$W$2,PRN!$C$2:$C$1048576,0)+$V102-1),MATCH(X$4,PRN!$B$2:$F$2,0)),"")</f>
        <v/>
      </c>
      <c r="Y102" s="67" t="str">
        <f>IFERROR(INDEX(PRN!$B$2:$F$1048576,(MATCH('PRN Analysis-01'!$W$2,PRN!$C$2:$C$1048576,0)+$V102-1),MATCH(Y$4,PRN!$B$2:$F$2,0)),"")</f>
        <v/>
      </c>
    </row>
    <row r="103" spans="2:25" ht="15.75" x14ac:dyDescent="0.25">
      <c r="B103" s="65" t="str">
        <f>IF(B102&lt;COUNTIF(PRN!C$2:C$1048576,C$2),(B102+1),"")</f>
        <v/>
      </c>
      <c r="C103" s="66" t="str">
        <f>IFERROR(INDEX(PRN!$B$2:$F$1048576,(MATCH('PRN Analysis-01'!$C$2,PRN!$C$2:$C$1048576,0)+$B103-1),MATCH(C$4,PRN!$B$2:$F$2,0)),"")</f>
        <v/>
      </c>
      <c r="D103" s="66" t="str">
        <f>IFERROR(INDEX(PRN!$B$2:$F$1048576,(MATCH('PRN Analysis-01'!$C$2,PRN!$C$2:$C$1048576,0)+$B103-1),MATCH(D$4,PRN!$B$2:$F$2,0)),"")</f>
        <v/>
      </c>
      <c r="E103" s="67" t="str">
        <f>IFERROR(INDEX(PRN!$B$2:$F$1048576,(MATCH('PRN Analysis-01'!$C$2,PRN!$C$2:$C$1048576,0)+$B103-1),MATCH(E$4,PRN!$B$2:$F$2,0)),"")</f>
        <v/>
      </c>
      <c r="G103" s="65" t="str">
        <f>IF(G102&lt;COUNTIF(PRN!$C$2:$C$1048576,H$2),(G102+1),"")</f>
        <v/>
      </c>
      <c r="H103" s="66" t="str">
        <f>IFERROR(INDEX(PRN!$B$2:$F$1048576,(MATCH('PRN Analysis-01'!$H$2,PRN!$C$2:$C$1048576,0)+$G103-1),MATCH(H$4,PRN!$B$2:$F$2,0)),"")</f>
        <v/>
      </c>
      <c r="I103" s="66" t="str">
        <f>IFERROR(INDEX(PRN!$B$2:$F$1048576,(MATCH('PRN Analysis-01'!$H$2,PRN!$C$2:$C$1048576,0)+$G103-1),MATCH(I$4,PRN!$B$2:$F$2,0)),"")</f>
        <v/>
      </c>
      <c r="J103" s="67" t="str">
        <f>IFERROR(INDEX(PRN!$B$2:$F$1048576,(MATCH('PRN Analysis-01'!$H$2,PRN!$C$2:$C$1048576,0)+$G103-1),MATCH(J$4,PRN!$B$2:$F$2,0)),"")</f>
        <v/>
      </c>
      <c r="L103" s="65" t="str">
        <f>IF(L102&lt;COUNTIF(PRN!$C$2:$C$1048576,M$2),(L102+1),"")</f>
        <v/>
      </c>
      <c r="M103" s="66" t="str">
        <f>IFERROR(INDEX(PRN!$B$2:$F$1048576,(MATCH('PRN Analysis-01'!$M$2,PRN!$C$2:$C$1048576,0)+$L103-1),MATCH(M$4,PRN!$B$2:$F$2,0)),"")</f>
        <v/>
      </c>
      <c r="N103" s="66" t="str">
        <f>IFERROR(INDEX(PRN!$B$2:$F$1048576,(MATCH('PRN Analysis-01'!$M$2,PRN!$C$2:$C$1048576,0)+$L103-1),MATCH(N$4,PRN!$B$2:$F$2,0)),"")</f>
        <v/>
      </c>
      <c r="O103" s="67" t="str">
        <f>IFERROR(INDEX(PRN!$B$2:$F$1048576,(MATCH('PRN Analysis-01'!$M$2,PRN!$C$2:$C$1048576,0)+$L103-1),MATCH(O$4,PRN!$B$2:$F$2,0)),"")</f>
        <v/>
      </c>
      <c r="Q103" s="65" t="str">
        <f>IF(Q102&lt;COUNTIF(PRN!$C$2:$C$1048576,R$2),(Q102+1),"")</f>
        <v/>
      </c>
      <c r="R103" s="66" t="str">
        <f>IFERROR(INDEX(PRN!$B$2:$F$1048576,(MATCH('PRN Analysis-01'!$R$2,PRN!$C$2:$C$1048576,0)+$Q103-1),MATCH(R$4,PRN!$B$2:$F$2,0)),"")</f>
        <v/>
      </c>
      <c r="S103" s="66" t="str">
        <f>IFERROR(INDEX(PRN!$B$2:$F$1048576,(MATCH('PRN Analysis-01'!$R$2,PRN!$C$2:$C$1048576,0)+$Q103-1),MATCH(S$4,PRN!$B$2:$F$2,0)),"")</f>
        <v/>
      </c>
      <c r="T103" s="67" t="str">
        <f>IFERROR(INDEX(PRN!$B$2:$F$1048576,(MATCH('PRN Analysis-01'!$R$2,PRN!$C$2:$C$1048576,0)+$Q103-1),MATCH(T$4,PRN!$B$2:$F$2,0)),"")</f>
        <v/>
      </c>
      <c r="V103" s="65" t="str">
        <f>IF(V102&lt;COUNTIF(PRN!$C$2:$C$1048576,W$2),(V102+1),"")</f>
        <v/>
      </c>
      <c r="W103" s="66" t="str">
        <f>IFERROR(INDEX(PRN!$B$2:$F$1048576,(MATCH('PRN Analysis-01'!$W$2,PRN!$C$2:$C$1048576,0)+$V103-1),MATCH(W$4,PRN!$B$2:$F$2,0)),"")</f>
        <v/>
      </c>
      <c r="X103" s="66" t="str">
        <f>IFERROR(INDEX(PRN!$B$2:$F$1048576,(MATCH('PRN Analysis-01'!$W$2,PRN!$C$2:$C$1048576,0)+$V103-1),MATCH(X$4,PRN!$B$2:$F$2,0)),"")</f>
        <v/>
      </c>
      <c r="Y103" s="67" t="str">
        <f>IFERROR(INDEX(PRN!$B$2:$F$1048576,(MATCH('PRN Analysis-01'!$W$2,PRN!$C$2:$C$1048576,0)+$V103-1),MATCH(Y$4,PRN!$B$2:$F$2,0)),"")</f>
        <v/>
      </c>
    </row>
    <row r="104" spans="2:25" ht="15.75" x14ac:dyDescent="0.25">
      <c r="B104" s="65" t="str">
        <f>IF(B103&lt;COUNTIF(PRN!C$2:C$1048576,C$2),(B103+1),"")</f>
        <v/>
      </c>
      <c r="C104" s="66" t="str">
        <f>IFERROR(INDEX(PRN!$B$2:$F$1048576,(MATCH('PRN Analysis-01'!$C$2,PRN!$C$2:$C$1048576,0)+$B104-1),MATCH(C$4,PRN!$B$2:$F$2,0)),"")</f>
        <v/>
      </c>
      <c r="D104" s="66" t="str">
        <f>IFERROR(INDEX(PRN!$B$2:$F$1048576,(MATCH('PRN Analysis-01'!$C$2,PRN!$C$2:$C$1048576,0)+$B104-1),MATCH(D$4,PRN!$B$2:$F$2,0)),"")</f>
        <v/>
      </c>
      <c r="E104" s="67" t="str">
        <f>IFERROR(INDEX(PRN!$B$2:$F$1048576,(MATCH('PRN Analysis-01'!$C$2,PRN!$C$2:$C$1048576,0)+$B104-1),MATCH(E$4,PRN!$B$2:$F$2,0)),"")</f>
        <v/>
      </c>
      <c r="G104" s="65" t="str">
        <f>IF(G103&lt;COUNTIF(PRN!$C$2:$C$1048576,H$2),(G103+1),"")</f>
        <v/>
      </c>
      <c r="H104" s="66" t="str">
        <f>IFERROR(INDEX(PRN!$B$2:$F$1048576,(MATCH('PRN Analysis-01'!$H$2,PRN!$C$2:$C$1048576,0)+$G104-1),MATCH(H$4,PRN!$B$2:$F$2,0)),"")</f>
        <v/>
      </c>
      <c r="I104" s="66" t="str">
        <f>IFERROR(INDEX(PRN!$B$2:$F$1048576,(MATCH('PRN Analysis-01'!$H$2,PRN!$C$2:$C$1048576,0)+$G104-1),MATCH(I$4,PRN!$B$2:$F$2,0)),"")</f>
        <v/>
      </c>
      <c r="J104" s="67" t="str">
        <f>IFERROR(INDEX(PRN!$B$2:$F$1048576,(MATCH('PRN Analysis-01'!$H$2,PRN!$C$2:$C$1048576,0)+$G104-1),MATCH(J$4,PRN!$B$2:$F$2,0)),"")</f>
        <v/>
      </c>
      <c r="L104" s="65" t="str">
        <f>IF(L103&lt;COUNTIF(PRN!$C$2:$C$1048576,M$2),(L103+1),"")</f>
        <v/>
      </c>
      <c r="M104" s="66" t="str">
        <f>IFERROR(INDEX(PRN!$B$2:$F$1048576,(MATCH('PRN Analysis-01'!$M$2,PRN!$C$2:$C$1048576,0)+$L104-1),MATCH(M$4,PRN!$B$2:$F$2,0)),"")</f>
        <v/>
      </c>
      <c r="N104" s="66" t="str">
        <f>IFERROR(INDEX(PRN!$B$2:$F$1048576,(MATCH('PRN Analysis-01'!$M$2,PRN!$C$2:$C$1048576,0)+$L104-1),MATCH(N$4,PRN!$B$2:$F$2,0)),"")</f>
        <v/>
      </c>
      <c r="O104" s="67" t="str">
        <f>IFERROR(INDEX(PRN!$B$2:$F$1048576,(MATCH('PRN Analysis-01'!$M$2,PRN!$C$2:$C$1048576,0)+$L104-1),MATCH(O$4,PRN!$B$2:$F$2,0)),"")</f>
        <v/>
      </c>
      <c r="Q104" s="65" t="str">
        <f>IF(Q103&lt;COUNTIF(PRN!$C$2:$C$1048576,R$2),(Q103+1),"")</f>
        <v/>
      </c>
      <c r="R104" s="66" t="str">
        <f>IFERROR(INDEX(PRN!$B$2:$F$1048576,(MATCH('PRN Analysis-01'!$R$2,PRN!$C$2:$C$1048576,0)+$Q104-1),MATCH(R$4,PRN!$B$2:$F$2,0)),"")</f>
        <v/>
      </c>
      <c r="S104" s="66" t="str">
        <f>IFERROR(INDEX(PRN!$B$2:$F$1048576,(MATCH('PRN Analysis-01'!$R$2,PRN!$C$2:$C$1048576,0)+$Q104-1),MATCH(S$4,PRN!$B$2:$F$2,0)),"")</f>
        <v/>
      </c>
      <c r="T104" s="67" t="str">
        <f>IFERROR(INDEX(PRN!$B$2:$F$1048576,(MATCH('PRN Analysis-01'!$R$2,PRN!$C$2:$C$1048576,0)+$Q104-1),MATCH(T$4,PRN!$B$2:$F$2,0)),"")</f>
        <v/>
      </c>
      <c r="V104" s="65" t="str">
        <f>IF(V103&lt;COUNTIF(PRN!$C$2:$C$1048576,W$2),(V103+1),"")</f>
        <v/>
      </c>
      <c r="W104" s="66" t="str">
        <f>IFERROR(INDEX(PRN!$B$2:$F$1048576,(MATCH('PRN Analysis-01'!$W$2,PRN!$C$2:$C$1048576,0)+$V104-1),MATCH(W$4,PRN!$B$2:$F$2,0)),"")</f>
        <v/>
      </c>
      <c r="X104" s="66" t="str">
        <f>IFERROR(INDEX(PRN!$B$2:$F$1048576,(MATCH('PRN Analysis-01'!$W$2,PRN!$C$2:$C$1048576,0)+$V104-1),MATCH(X$4,PRN!$B$2:$F$2,0)),"")</f>
        <v/>
      </c>
      <c r="Y104" s="67" t="str">
        <f>IFERROR(INDEX(PRN!$B$2:$F$1048576,(MATCH('PRN Analysis-01'!$W$2,PRN!$C$2:$C$1048576,0)+$V104-1),MATCH(Y$4,PRN!$B$2:$F$2,0)),"")</f>
        <v/>
      </c>
    </row>
    <row r="105" spans="2:25" ht="15.75" x14ac:dyDescent="0.25">
      <c r="B105" s="65" t="str">
        <f>IF(B104&lt;COUNTIF(PRN!C$2:C$1048576,C$2),(B104+1),"")</f>
        <v/>
      </c>
      <c r="C105" s="66" t="str">
        <f>IFERROR(INDEX(PRN!$B$2:$F$1048576,(MATCH('PRN Analysis-01'!$C$2,PRN!$C$2:$C$1048576,0)+$B105-1),MATCH(C$4,PRN!$B$2:$F$2,0)),"")</f>
        <v/>
      </c>
      <c r="D105" s="66" t="str">
        <f>IFERROR(INDEX(PRN!$B$2:$F$1048576,(MATCH('PRN Analysis-01'!$C$2,PRN!$C$2:$C$1048576,0)+$B105-1),MATCH(D$4,PRN!$B$2:$F$2,0)),"")</f>
        <v/>
      </c>
      <c r="E105" s="67" t="str">
        <f>IFERROR(INDEX(PRN!$B$2:$F$1048576,(MATCH('PRN Analysis-01'!$C$2,PRN!$C$2:$C$1048576,0)+$B105-1),MATCH(E$4,PRN!$B$2:$F$2,0)),"")</f>
        <v/>
      </c>
      <c r="G105" s="65" t="str">
        <f>IF(G104&lt;COUNTIF(PRN!$C$2:$C$1048576,H$2),(G104+1),"")</f>
        <v/>
      </c>
      <c r="H105" s="66" t="str">
        <f>IFERROR(INDEX(PRN!$B$2:$F$1048576,(MATCH('PRN Analysis-01'!$H$2,PRN!$C$2:$C$1048576,0)+$G105-1),MATCH(H$4,PRN!$B$2:$F$2,0)),"")</f>
        <v/>
      </c>
      <c r="I105" s="66" t="str">
        <f>IFERROR(INDEX(PRN!$B$2:$F$1048576,(MATCH('PRN Analysis-01'!$H$2,PRN!$C$2:$C$1048576,0)+$G105-1),MATCH(I$4,PRN!$B$2:$F$2,0)),"")</f>
        <v/>
      </c>
      <c r="J105" s="67" t="str">
        <f>IFERROR(INDEX(PRN!$B$2:$F$1048576,(MATCH('PRN Analysis-01'!$H$2,PRN!$C$2:$C$1048576,0)+$G105-1),MATCH(J$4,PRN!$B$2:$F$2,0)),"")</f>
        <v/>
      </c>
      <c r="L105" s="65" t="str">
        <f>IF(L104&lt;COUNTIF(PRN!$C$2:$C$1048576,M$2),(L104+1),"")</f>
        <v/>
      </c>
      <c r="M105" s="66" t="str">
        <f>IFERROR(INDEX(PRN!$B$2:$F$1048576,(MATCH('PRN Analysis-01'!$M$2,PRN!$C$2:$C$1048576,0)+$L105-1),MATCH(M$4,PRN!$B$2:$F$2,0)),"")</f>
        <v/>
      </c>
      <c r="N105" s="66" t="str">
        <f>IFERROR(INDEX(PRN!$B$2:$F$1048576,(MATCH('PRN Analysis-01'!$M$2,PRN!$C$2:$C$1048576,0)+$L105-1),MATCH(N$4,PRN!$B$2:$F$2,0)),"")</f>
        <v/>
      </c>
      <c r="O105" s="67" t="str">
        <f>IFERROR(INDEX(PRN!$B$2:$F$1048576,(MATCH('PRN Analysis-01'!$M$2,PRN!$C$2:$C$1048576,0)+$L105-1),MATCH(O$4,PRN!$B$2:$F$2,0)),"")</f>
        <v/>
      </c>
      <c r="Q105" s="65" t="str">
        <f>IF(Q104&lt;COUNTIF(PRN!$C$2:$C$1048576,R$2),(Q104+1),"")</f>
        <v/>
      </c>
      <c r="R105" s="66" t="str">
        <f>IFERROR(INDEX(PRN!$B$2:$F$1048576,(MATCH('PRN Analysis-01'!$R$2,PRN!$C$2:$C$1048576,0)+$Q105-1),MATCH(R$4,PRN!$B$2:$F$2,0)),"")</f>
        <v/>
      </c>
      <c r="S105" s="66" t="str">
        <f>IFERROR(INDEX(PRN!$B$2:$F$1048576,(MATCH('PRN Analysis-01'!$R$2,PRN!$C$2:$C$1048576,0)+$Q105-1),MATCH(S$4,PRN!$B$2:$F$2,0)),"")</f>
        <v/>
      </c>
      <c r="T105" s="67" t="str">
        <f>IFERROR(INDEX(PRN!$B$2:$F$1048576,(MATCH('PRN Analysis-01'!$R$2,PRN!$C$2:$C$1048576,0)+$Q105-1),MATCH(T$4,PRN!$B$2:$F$2,0)),"")</f>
        <v/>
      </c>
      <c r="V105" s="65" t="str">
        <f>IF(V104&lt;COUNTIF(PRN!$C$2:$C$1048576,W$2),(V104+1),"")</f>
        <v/>
      </c>
      <c r="W105" s="66" t="str">
        <f>IFERROR(INDEX(PRN!$B$2:$F$1048576,(MATCH('PRN Analysis-01'!$W$2,PRN!$C$2:$C$1048576,0)+$V105-1),MATCH(W$4,PRN!$B$2:$F$2,0)),"")</f>
        <v/>
      </c>
      <c r="X105" s="66" t="str">
        <f>IFERROR(INDEX(PRN!$B$2:$F$1048576,(MATCH('PRN Analysis-01'!$W$2,PRN!$C$2:$C$1048576,0)+$V105-1),MATCH(X$4,PRN!$B$2:$F$2,0)),"")</f>
        <v/>
      </c>
      <c r="Y105" s="67" t="str">
        <f>IFERROR(INDEX(PRN!$B$2:$F$1048576,(MATCH('PRN Analysis-01'!$W$2,PRN!$C$2:$C$1048576,0)+$V105-1),MATCH(Y$4,PRN!$B$2:$F$2,0)),"")</f>
        <v/>
      </c>
    </row>
    <row r="106" spans="2:25" ht="15.75" x14ac:dyDescent="0.25">
      <c r="B106" s="65" t="str">
        <f>IF(B105&lt;COUNTIF(PRN!C$2:C$1048576,C$2),(B105+1),"")</f>
        <v/>
      </c>
      <c r="C106" s="66" t="str">
        <f>IFERROR(INDEX(PRN!$B$2:$F$1048576,(MATCH('PRN Analysis-01'!$C$2,PRN!$C$2:$C$1048576,0)+$B106-1),MATCH(C$4,PRN!$B$2:$F$2,0)),"")</f>
        <v/>
      </c>
      <c r="D106" s="66" t="str">
        <f>IFERROR(INDEX(PRN!$B$2:$F$1048576,(MATCH('PRN Analysis-01'!$C$2,PRN!$C$2:$C$1048576,0)+$B106-1),MATCH(D$4,PRN!$B$2:$F$2,0)),"")</f>
        <v/>
      </c>
      <c r="E106" s="67" t="str">
        <f>IFERROR(INDEX(PRN!$B$2:$F$1048576,(MATCH('PRN Analysis-01'!$C$2,PRN!$C$2:$C$1048576,0)+$B106-1),MATCH(E$4,PRN!$B$2:$F$2,0)),"")</f>
        <v/>
      </c>
      <c r="G106" s="65" t="str">
        <f>IF(G105&lt;COUNTIF(PRN!$C$2:$C$1048576,H$2),(G105+1),"")</f>
        <v/>
      </c>
      <c r="H106" s="66" t="str">
        <f>IFERROR(INDEX(PRN!$B$2:$F$1048576,(MATCH('PRN Analysis-01'!$H$2,PRN!$C$2:$C$1048576,0)+$G106-1),MATCH(H$4,PRN!$B$2:$F$2,0)),"")</f>
        <v/>
      </c>
      <c r="I106" s="66" t="str">
        <f>IFERROR(INDEX(PRN!$B$2:$F$1048576,(MATCH('PRN Analysis-01'!$H$2,PRN!$C$2:$C$1048576,0)+$G106-1),MATCH(I$4,PRN!$B$2:$F$2,0)),"")</f>
        <v/>
      </c>
      <c r="J106" s="67" t="str">
        <f>IFERROR(INDEX(PRN!$B$2:$F$1048576,(MATCH('PRN Analysis-01'!$H$2,PRN!$C$2:$C$1048576,0)+$G106-1),MATCH(J$4,PRN!$B$2:$F$2,0)),"")</f>
        <v/>
      </c>
      <c r="L106" s="65" t="str">
        <f>IF(L105&lt;COUNTIF(PRN!$C$2:$C$1048576,M$2),(L105+1),"")</f>
        <v/>
      </c>
      <c r="M106" s="66" t="str">
        <f>IFERROR(INDEX(PRN!$B$2:$F$1048576,(MATCH('PRN Analysis-01'!$M$2,PRN!$C$2:$C$1048576,0)+$L106-1),MATCH(M$4,PRN!$B$2:$F$2,0)),"")</f>
        <v/>
      </c>
      <c r="N106" s="66" t="str">
        <f>IFERROR(INDEX(PRN!$B$2:$F$1048576,(MATCH('PRN Analysis-01'!$M$2,PRN!$C$2:$C$1048576,0)+$L106-1),MATCH(N$4,PRN!$B$2:$F$2,0)),"")</f>
        <v/>
      </c>
      <c r="O106" s="67" t="str">
        <f>IFERROR(INDEX(PRN!$B$2:$F$1048576,(MATCH('PRN Analysis-01'!$M$2,PRN!$C$2:$C$1048576,0)+$L106-1),MATCH(O$4,PRN!$B$2:$F$2,0)),"")</f>
        <v/>
      </c>
      <c r="Q106" s="65" t="str">
        <f>IF(Q105&lt;COUNTIF(PRN!$C$2:$C$1048576,R$2),(Q105+1),"")</f>
        <v/>
      </c>
      <c r="R106" s="66" t="str">
        <f>IFERROR(INDEX(PRN!$B$2:$F$1048576,(MATCH('PRN Analysis-01'!$R$2,PRN!$C$2:$C$1048576,0)+$Q106-1),MATCH(R$4,PRN!$B$2:$F$2,0)),"")</f>
        <v/>
      </c>
      <c r="S106" s="66" t="str">
        <f>IFERROR(INDEX(PRN!$B$2:$F$1048576,(MATCH('PRN Analysis-01'!$R$2,PRN!$C$2:$C$1048576,0)+$Q106-1),MATCH(S$4,PRN!$B$2:$F$2,0)),"")</f>
        <v/>
      </c>
      <c r="T106" s="67" t="str">
        <f>IFERROR(INDEX(PRN!$B$2:$F$1048576,(MATCH('PRN Analysis-01'!$R$2,PRN!$C$2:$C$1048576,0)+$Q106-1),MATCH(T$4,PRN!$B$2:$F$2,0)),"")</f>
        <v/>
      </c>
      <c r="V106" s="65" t="str">
        <f>IF(V105&lt;COUNTIF(PRN!$C$2:$C$1048576,W$2),(V105+1),"")</f>
        <v/>
      </c>
      <c r="W106" s="66" t="str">
        <f>IFERROR(INDEX(PRN!$B$2:$F$1048576,(MATCH('PRN Analysis-01'!$W$2,PRN!$C$2:$C$1048576,0)+$V106-1),MATCH(W$4,PRN!$B$2:$F$2,0)),"")</f>
        <v/>
      </c>
      <c r="X106" s="66" t="str">
        <f>IFERROR(INDEX(PRN!$B$2:$F$1048576,(MATCH('PRN Analysis-01'!$W$2,PRN!$C$2:$C$1048576,0)+$V106-1),MATCH(X$4,PRN!$B$2:$F$2,0)),"")</f>
        <v/>
      </c>
      <c r="Y106" s="67" t="str">
        <f>IFERROR(INDEX(PRN!$B$2:$F$1048576,(MATCH('PRN Analysis-01'!$W$2,PRN!$C$2:$C$1048576,0)+$V106-1),MATCH(Y$4,PRN!$B$2:$F$2,0)),"")</f>
        <v/>
      </c>
    </row>
    <row r="107" spans="2:25" ht="15.75" x14ac:dyDescent="0.25">
      <c r="B107" s="65" t="str">
        <f>IF(B106&lt;COUNTIF(PRN!C$2:C$1048576,C$2),(B106+1),"")</f>
        <v/>
      </c>
      <c r="C107" s="66" t="str">
        <f>IFERROR(INDEX(PRN!$B$2:$F$1048576,(MATCH('PRN Analysis-01'!$C$2,PRN!$C$2:$C$1048576,0)+$B107-1),MATCH(C$4,PRN!$B$2:$F$2,0)),"")</f>
        <v/>
      </c>
      <c r="D107" s="66" t="str">
        <f>IFERROR(INDEX(PRN!$B$2:$F$1048576,(MATCH('PRN Analysis-01'!$C$2,PRN!$C$2:$C$1048576,0)+$B107-1),MATCH(D$4,PRN!$B$2:$F$2,0)),"")</f>
        <v/>
      </c>
      <c r="E107" s="67" t="str">
        <f>IFERROR(INDEX(PRN!$B$2:$F$1048576,(MATCH('PRN Analysis-01'!$C$2,PRN!$C$2:$C$1048576,0)+$B107-1),MATCH(E$4,PRN!$B$2:$F$2,0)),"")</f>
        <v/>
      </c>
      <c r="G107" s="65" t="str">
        <f>IF(G106&lt;COUNTIF(PRN!$C$2:$C$1048576,H$2),(G106+1),"")</f>
        <v/>
      </c>
      <c r="H107" s="66" t="str">
        <f>IFERROR(INDEX(PRN!$B$2:$F$1048576,(MATCH('PRN Analysis-01'!$H$2,PRN!$C$2:$C$1048576,0)+$G107-1),MATCH(H$4,PRN!$B$2:$F$2,0)),"")</f>
        <v/>
      </c>
      <c r="I107" s="66" t="str">
        <f>IFERROR(INDEX(PRN!$B$2:$F$1048576,(MATCH('PRN Analysis-01'!$H$2,PRN!$C$2:$C$1048576,0)+$G107-1),MATCH(I$4,PRN!$B$2:$F$2,0)),"")</f>
        <v/>
      </c>
      <c r="J107" s="67" t="str">
        <f>IFERROR(INDEX(PRN!$B$2:$F$1048576,(MATCH('PRN Analysis-01'!$H$2,PRN!$C$2:$C$1048576,0)+$G107-1),MATCH(J$4,PRN!$B$2:$F$2,0)),"")</f>
        <v/>
      </c>
      <c r="L107" s="65" t="str">
        <f>IF(L106&lt;COUNTIF(PRN!$C$2:$C$1048576,M$2),(L106+1),"")</f>
        <v/>
      </c>
      <c r="M107" s="66" t="str">
        <f>IFERROR(INDEX(PRN!$B$2:$F$1048576,(MATCH('PRN Analysis-01'!$M$2,PRN!$C$2:$C$1048576,0)+$L107-1),MATCH(M$4,PRN!$B$2:$F$2,0)),"")</f>
        <v/>
      </c>
      <c r="N107" s="66" t="str">
        <f>IFERROR(INDEX(PRN!$B$2:$F$1048576,(MATCH('PRN Analysis-01'!$M$2,PRN!$C$2:$C$1048576,0)+$L107-1),MATCH(N$4,PRN!$B$2:$F$2,0)),"")</f>
        <v/>
      </c>
      <c r="O107" s="67" t="str">
        <f>IFERROR(INDEX(PRN!$B$2:$F$1048576,(MATCH('PRN Analysis-01'!$M$2,PRN!$C$2:$C$1048576,0)+$L107-1),MATCH(O$4,PRN!$B$2:$F$2,0)),"")</f>
        <v/>
      </c>
      <c r="Q107" s="65" t="str">
        <f>IF(Q106&lt;COUNTIF(PRN!$C$2:$C$1048576,R$2),(Q106+1),"")</f>
        <v/>
      </c>
      <c r="R107" s="66" t="str">
        <f>IFERROR(INDEX(PRN!$B$2:$F$1048576,(MATCH('PRN Analysis-01'!$R$2,PRN!$C$2:$C$1048576,0)+$Q107-1),MATCH(R$4,PRN!$B$2:$F$2,0)),"")</f>
        <v/>
      </c>
      <c r="S107" s="66" t="str">
        <f>IFERROR(INDEX(PRN!$B$2:$F$1048576,(MATCH('PRN Analysis-01'!$R$2,PRN!$C$2:$C$1048576,0)+$Q107-1),MATCH(S$4,PRN!$B$2:$F$2,0)),"")</f>
        <v/>
      </c>
      <c r="T107" s="67" t="str">
        <f>IFERROR(INDEX(PRN!$B$2:$F$1048576,(MATCH('PRN Analysis-01'!$R$2,PRN!$C$2:$C$1048576,0)+$Q107-1),MATCH(T$4,PRN!$B$2:$F$2,0)),"")</f>
        <v/>
      </c>
      <c r="V107" s="65" t="str">
        <f>IF(V106&lt;COUNTIF(PRN!$C$2:$C$1048576,W$2),(V106+1),"")</f>
        <v/>
      </c>
      <c r="W107" s="66" t="str">
        <f>IFERROR(INDEX(PRN!$B$2:$F$1048576,(MATCH('PRN Analysis-01'!$W$2,PRN!$C$2:$C$1048576,0)+$V107-1),MATCH(W$4,PRN!$B$2:$F$2,0)),"")</f>
        <v/>
      </c>
      <c r="X107" s="66" t="str">
        <f>IFERROR(INDEX(PRN!$B$2:$F$1048576,(MATCH('PRN Analysis-01'!$W$2,PRN!$C$2:$C$1048576,0)+$V107-1),MATCH(X$4,PRN!$B$2:$F$2,0)),"")</f>
        <v/>
      </c>
      <c r="Y107" s="67" t="str">
        <f>IFERROR(INDEX(PRN!$B$2:$F$1048576,(MATCH('PRN Analysis-01'!$W$2,PRN!$C$2:$C$1048576,0)+$V107-1),MATCH(Y$4,PRN!$B$2:$F$2,0)),"")</f>
        <v/>
      </c>
    </row>
    <row r="108" spans="2:25" ht="15.75" x14ac:dyDescent="0.25">
      <c r="B108" s="65" t="str">
        <f>IF(B107&lt;COUNTIF(PRN!C$2:C$1048576,C$2),(B107+1),"")</f>
        <v/>
      </c>
      <c r="C108" s="66" t="str">
        <f>IFERROR(INDEX(PRN!$B$2:$F$1048576,(MATCH('PRN Analysis-01'!$C$2,PRN!$C$2:$C$1048576,0)+$B108-1),MATCH(C$4,PRN!$B$2:$F$2,0)),"")</f>
        <v/>
      </c>
      <c r="D108" s="66" t="str">
        <f>IFERROR(INDEX(PRN!$B$2:$F$1048576,(MATCH('PRN Analysis-01'!$C$2,PRN!$C$2:$C$1048576,0)+$B108-1),MATCH(D$4,PRN!$B$2:$F$2,0)),"")</f>
        <v/>
      </c>
      <c r="E108" s="67" t="str">
        <f>IFERROR(INDEX(PRN!$B$2:$F$1048576,(MATCH('PRN Analysis-01'!$C$2,PRN!$C$2:$C$1048576,0)+$B108-1),MATCH(E$4,PRN!$B$2:$F$2,0)),"")</f>
        <v/>
      </c>
      <c r="G108" s="65" t="str">
        <f>IF(G107&lt;COUNTIF(PRN!$C$2:$C$1048576,H$2),(G107+1),"")</f>
        <v/>
      </c>
      <c r="H108" s="66" t="str">
        <f>IFERROR(INDEX(PRN!$B$2:$F$1048576,(MATCH('PRN Analysis-01'!$H$2,PRN!$C$2:$C$1048576,0)+$G108-1),MATCH(H$4,PRN!$B$2:$F$2,0)),"")</f>
        <v/>
      </c>
      <c r="I108" s="66" t="str">
        <f>IFERROR(INDEX(PRN!$B$2:$F$1048576,(MATCH('PRN Analysis-01'!$H$2,PRN!$C$2:$C$1048576,0)+$G108-1),MATCH(I$4,PRN!$B$2:$F$2,0)),"")</f>
        <v/>
      </c>
      <c r="J108" s="67" t="str">
        <f>IFERROR(INDEX(PRN!$B$2:$F$1048576,(MATCH('PRN Analysis-01'!$H$2,PRN!$C$2:$C$1048576,0)+$G108-1),MATCH(J$4,PRN!$B$2:$F$2,0)),"")</f>
        <v/>
      </c>
      <c r="L108" s="65" t="str">
        <f>IF(L107&lt;COUNTIF(PRN!$C$2:$C$1048576,M$2),(L107+1),"")</f>
        <v/>
      </c>
      <c r="M108" s="66" t="str">
        <f>IFERROR(INDEX(PRN!$B$2:$F$1048576,(MATCH('PRN Analysis-01'!$M$2,PRN!$C$2:$C$1048576,0)+$L108-1),MATCH(M$4,PRN!$B$2:$F$2,0)),"")</f>
        <v/>
      </c>
      <c r="N108" s="66" t="str">
        <f>IFERROR(INDEX(PRN!$B$2:$F$1048576,(MATCH('PRN Analysis-01'!$M$2,PRN!$C$2:$C$1048576,0)+$L108-1),MATCH(N$4,PRN!$B$2:$F$2,0)),"")</f>
        <v/>
      </c>
      <c r="O108" s="67" t="str">
        <f>IFERROR(INDEX(PRN!$B$2:$F$1048576,(MATCH('PRN Analysis-01'!$M$2,PRN!$C$2:$C$1048576,0)+$L108-1),MATCH(O$4,PRN!$B$2:$F$2,0)),"")</f>
        <v/>
      </c>
      <c r="Q108" s="65" t="str">
        <f>IF(Q107&lt;COUNTIF(PRN!$C$2:$C$1048576,R$2),(Q107+1),"")</f>
        <v/>
      </c>
      <c r="R108" s="66" t="str">
        <f>IFERROR(INDEX(PRN!$B$2:$F$1048576,(MATCH('PRN Analysis-01'!$R$2,PRN!$C$2:$C$1048576,0)+$Q108-1),MATCH(R$4,PRN!$B$2:$F$2,0)),"")</f>
        <v/>
      </c>
      <c r="S108" s="66" t="str">
        <f>IFERROR(INDEX(PRN!$B$2:$F$1048576,(MATCH('PRN Analysis-01'!$R$2,PRN!$C$2:$C$1048576,0)+$Q108-1),MATCH(S$4,PRN!$B$2:$F$2,0)),"")</f>
        <v/>
      </c>
      <c r="T108" s="67" t="str">
        <f>IFERROR(INDEX(PRN!$B$2:$F$1048576,(MATCH('PRN Analysis-01'!$R$2,PRN!$C$2:$C$1048576,0)+$Q108-1),MATCH(T$4,PRN!$B$2:$F$2,0)),"")</f>
        <v/>
      </c>
      <c r="V108" s="65" t="str">
        <f>IF(V107&lt;COUNTIF(PRN!$C$2:$C$1048576,W$2),(V107+1),"")</f>
        <v/>
      </c>
      <c r="W108" s="66" t="str">
        <f>IFERROR(INDEX(PRN!$B$2:$F$1048576,(MATCH('PRN Analysis-01'!$W$2,PRN!$C$2:$C$1048576,0)+$V108-1),MATCH(W$4,PRN!$B$2:$F$2,0)),"")</f>
        <v/>
      </c>
      <c r="X108" s="66" t="str">
        <f>IFERROR(INDEX(PRN!$B$2:$F$1048576,(MATCH('PRN Analysis-01'!$W$2,PRN!$C$2:$C$1048576,0)+$V108-1),MATCH(X$4,PRN!$B$2:$F$2,0)),"")</f>
        <v/>
      </c>
      <c r="Y108" s="67" t="str">
        <f>IFERROR(INDEX(PRN!$B$2:$F$1048576,(MATCH('PRN Analysis-01'!$W$2,PRN!$C$2:$C$1048576,0)+$V108-1),MATCH(Y$4,PRN!$B$2:$F$2,0)),"")</f>
        <v/>
      </c>
    </row>
    <row r="109" spans="2:25" ht="15.75" x14ac:dyDescent="0.25">
      <c r="B109" s="65" t="str">
        <f>IF(B108&lt;COUNTIF(PRN!C$2:C$1048576,C$2),(B108+1),"")</f>
        <v/>
      </c>
      <c r="C109" s="66" t="str">
        <f>IFERROR(INDEX(PRN!$B$2:$F$1048576,(MATCH('PRN Analysis-01'!$C$2,PRN!$C$2:$C$1048576,0)+$B109-1),MATCH(C$4,PRN!$B$2:$F$2,0)),"")</f>
        <v/>
      </c>
      <c r="D109" s="66" t="str">
        <f>IFERROR(INDEX(PRN!$B$2:$F$1048576,(MATCH('PRN Analysis-01'!$C$2,PRN!$C$2:$C$1048576,0)+$B109-1),MATCH(D$4,PRN!$B$2:$F$2,0)),"")</f>
        <v/>
      </c>
      <c r="E109" s="67" t="str">
        <f>IFERROR(INDEX(PRN!$B$2:$F$1048576,(MATCH('PRN Analysis-01'!$C$2,PRN!$C$2:$C$1048576,0)+$B109-1),MATCH(E$4,PRN!$B$2:$F$2,0)),"")</f>
        <v/>
      </c>
      <c r="G109" s="65" t="str">
        <f>IF(G108&lt;COUNTIF(PRN!$C$2:$C$1048576,H$2),(G108+1),"")</f>
        <v/>
      </c>
      <c r="H109" s="66" t="str">
        <f>IFERROR(INDEX(PRN!$B$2:$F$1048576,(MATCH('PRN Analysis-01'!$H$2,PRN!$C$2:$C$1048576,0)+$G109-1),MATCH(H$4,PRN!$B$2:$F$2,0)),"")</f>
        <v/>
      </c>
      <c r="I109" s="66" t="str">
        <f>IFERROR(INDEX(PRN!$B$2:$F$1048576,(MATCH('PRN Analysis-01'!$H$2,PRN!$C$2:$C$1048576,0)+$G109-1),MATCH(I$4,PRN!$B$2:$F$2,0)),"")</f>
        <v/>
      </c>
      <c r="J109" s="67" t="str">
        <f>IFERROR(INDEX(PRN!$B$2:$F$1048576,(MATCH('PRN Analysis-01'!$H$2,PRN!$C$2:$C$1048576,0)+$G109-1),MATCH(J$4,PRN!$B$2:$F$2,0)),"")</f>
        <v/>
      </c>
      <c r="L109" s="65" t="str">
        <f>IF(L108&lt;COUNTIF(PRN!$C$2:$C$1048576,M$2),(L108+1),"")</f>
        <v/>
      </c>
      <c r="M109" s="66" t="str">
        <f>IFERROR(INDEX(PRN!$B$2:$F$1048576,(MATCH('PRN Analysis-01'!$M$2,PRN!$C$2:$C$1048576,0)+$L109-1),MATCH(M$4,PRN!$B$2:$F$2,0)),"")</f>
        <v/>
      </c>
      <c r="N109" s="66" t="str">
        <f>IFERROR(INDEX(PRN!$B$2:$F$1048576,(MATCH('PRN Analysis-01'!$M$2,PRN!$C$2:$C$1048576,0)+$L109-1),MATCH(N$4,PRN!$B$2:$F$2,0)),"")</f>
        <v/>
      </c>
      <c r="O109" s="67" t="str">
        <f>IFERROR(INDEX(PRN!$B$2:$F$1048576,(MATCH('PRN Analysis-01'!$M$2,PRN!$C$2:$C$1048576,0)+$L109-1),MATCH(O$4,PRN!$B$2:$F$2,0)),"")</f>
        <v/>
      </c>
      <c r="Q109" s="65" t="str">
        <f>IF(Q108&lt;COUNTIF(PRN!$C$2:$C$1048576,R$2),(Q108+1),"")</f>
        <v/>
      </c>
      <c r="R109" s="66" t="str">
        <f>IFERROR(INDEX(PRN!$B$2:$F$1048576,(MATCH('PRN Analysis-01'!$R$2,PRN!$C$2:$C$1048576,0)+$Q109-1),MATCH(R$4,PRN!$B$2:$F$2,0)),"")</f>
        <v/>
      </c>
      <c r="S109" s="66" t="str">
        <f>IFERROR(INDEX(PRN!$B$2:$F$1048576,(MATCH('PRN Analysis-01'!$R$2,PRN!$C$2:$C$1048576,0)+$Q109-1),MATCH(S$4,PRN!$B$2:$F$2,0)),"")</f>
        <v/>
      </c>
      <c r="T109" s="67" t="str">
        <f>IFERROR(INDEX(PRN!$B$2:$F$1048576,(MATCH('PRN Analysis-01'!$R$2,PRN!$C$2:$C$1048576,0)+$Q109-1),MATCH(T$4,PRN!$B$2:$F$2,0)),"")</f>
        <v/>
      </c>
      <c r="V109" s="65" t="str">
        <f>IF(V108&lt;COUNTIF(PRN!$C$2:$C$1048576,W$2),(V108+1),"")</f>
        <v/>
      </c>
      <c r="W109" s="66" t="str">
        <f>IFERROR(INDEX(PRN!$B$2:$F$1048576,(MATCH('PRN Analysis-01'!$W$2,PRN!$C$2:$C$1048576,0)+$V109-1),MATCH(W$4,PRN!$B$2:$F$2,0)),"")</f>
        <v/>
      </c>
      <c r="X109" s="66" t="str">
        <f>IFERROR(INDEX(PRN!$B$2:$F$1048576,(MATCH('PRN Analysis-01'!$W$2,PRN!$C$2:$C$1048576,0)+$V109-1),MATCH(X$4,PRN!$B$2:$F$2,0)),"")</f>
        <v/>
      </c>
      <c r="Y109" s="67" t="str">
        <f>IFERROR(INDEX(PRN!$B$2:$F$1048576,(MATCH('PRN Analysis-01'!$W$2,PRN!$C$2:$C$1048576,0)+$V109-1),MATCH(Y$4,PRN!$B$2:$F$2,0)),"")</f>
        <v/>
      </c>
    </row>
    <row r="110" spans="2:25" ht="15.75" x14ac:dyDescent="0.25">
      <c r="B110" s="65" t="str">
        <f>IF(B109&lt;COUNTIF(PRN!C$2:C$1048576,C$2),(B109+1),"")</f>
        <v/>
      </c>
      <c r="C110" s="66" t="str">
        <f>IFERROR(INDEX(PRN!$B$2:$F$1048576,(MATCH('PRN Analysis-01'!$C$2,PRN!$C$2:$C$1048576,0)+$B110-1),MATCH(C$4,PRN!$B$2:$F$2,0)),"")</f>
        <v/>
      </c>
      <c r="D110" s="66" t="str">
        <f>IFERROR(INDEX(PRN!$B$2:$F$1048576,(MATCH('PRN Analysis-01'!$C$2,PRN!$C$2:$C$1048576,0)+$B110-1),MATCH(D$4,PRN!$B$2:$F$2,0)),"")</f>
        <v/>
      </c>
      <c r="E110" s="67" t="str">
        <f>IFERROR(INDEX(PRN!$B$2:$F$1048576,(MATCH('PRN Analysis-01'!$C$2,PRN!$C$2:$C$1048576,0)+$B110-1),MATCH(E$4,PRN!$B$2:$F$2,0)),"")</f>
        <v/>
      </c>
      <c r="G110" s="65" t="str">
        <f>IF(G109&lt;COUNTIF(PRN!$C$2:$C$1048576,H$2),(G109+1),"")</f>
        <v/>
      </c>
      <c r="H110" s="66" t="str">
        <f>IFERROR(INDEX(PRN!$B$2:$F$1048576,(MATCH('PRN Analysis-01'!$H$2,PRN!$C$2:$C$1048576,0)+$G110-1),MATCH(H$4,PRN!$B$2:$F$2,0)),"")</f>
        <v/>
      </c>
      <c r="I110" s="66" t="str">
        <f>IFERROR(INDEX(PRN!$B$2:$F$1048576,(MATCH('PRN Analysis-01'!$H$2,PRN!$C$2:$C$1048576,0)+$G110-1),MATCH(I$4,PRN!$B$2:$F$2,0)),"")</f>
        <v/>
      </c>
      <c r="J110" s="67" t="str">
        <f>IFERROR(INDEX(PRN!$B$2:$F$1048576,(MATCH('PRN Analysis-01'!$H$2,PRN!$C$2:$C$1048576,0)+$G110-1),MATCH(J$4,PRN!$B$2:$F$2,0)),"")</f>
        <v/>
      </c>
      <c r="L110" s="65" t="str">
        <f>IF(L109&lt;COUNTIF(PRN!$C$2:$C$1048576,M$2),(L109+1),"")</f>
        <v/>
      </c>
      <c r="M110" s="66" t="str">
        <f>IFERROR(INDEX(PRN!$B$2:$F$1048576,(MATCH('PRN Analysis-01'!$M$2,PRN!$C$2:$C$1048576,0)+$L110-1),MATCH(M$4,PRN!$B$2:$F$2,0)),"")</f>
        <v/>
      </c>
      <c r="N110" s="66" t="str">
        <f>IFERROR(INDEX(PRN!$B$2:$F$1048576,(MATCH('PRN Analysis-01'!$M$2,PRN!$C$2:$C$1048576,0)+$L110-1),MATCH(N$4,PRN!$B$2:$F$2,0)),"")</f>
        <v/>
      </c>
      <c r="O110" s="67" t="str">
        <f>IFERROR(INDEX(PRN!$B$2:$F$1048576,(MATCH('PRN Analysis-01'!$M$2,PRN!$C$2:$C$1048576,0)+$L110-1),MATCH(O$4,PRN!$B$2:$F$2,0)),"")</f>
        <v/>
      </c>
      <c r="Q110" s="65" t="str">
        <f>IF(Q109&lt;COUNTIF(PRN!$C$2:$C$1048576,R$2),(Q109+1),"")</f>
        <v/>
      </c>
      <c r="R110" s="66" t="str">
        <f>IFERROR(INDEX(PRN!$B$2:$F$1048576,(MATCH('PRN Analysis-01'!$R$2,PRN!$C$2:$C$1048576,0)+$Q110-1),MATCH(R$4,PRN!$B$2:$F$2,0)),"")</f>
        <v/>
      </c>
      <c r="S110" s="66" t="str">
        <f>IFERROR(INDEX(PRN!$B$2:$F$1048576,(MATCH('PRN Analysis-01'!$R$2,PRN!$C$2:$C$1048576,0)+$Q110-1),MATCH(S$4,PRN!$B$2:$F$2,0)),"")</f>
        <v/>
      </c>
      <c r="T110" s="67" t="str">
        <f>IFERROR(INDEX(PRN!$B$2:$F$1048576,(MATCH('PRN Analysis-01'!$R$2,PRN!$C$2:$C$1048576,0)+$Q110-1),MATCH(T$4,PRN!$B$2:$F$2,0)),"")</f>
        <v/>
      </c>
      <c r="V110" s="65" t="str">
        <f>IF(V109&lt;COUNTIF(PRN!$C$2:$C$1048576,W$2),(V109+1),"")</f>
        <v/>
      </c>
      <c r="W110" s="66" t="str">
        <f>IFERROR(INDEX(PRN!$B$2:$F$1048576,(MATCH('PRN Analysis-01'!$W$2,PRN!$C$2:$C$1048576,0)+$V110-1),MATCH(W$4,PRN!$B$2:$F$2,0)),"")</f>
        <v/>
      </c>
      <c r="X110" s="66" t="str">
        <f>IFERROR(INDEX(PRN!$B$2:$F$1048576,(MATCH('PRN Analysis-01'!$W$2,PRN!$C$2:$C$1048576,0)+$V110-1),MATCH(X$4,PRN!$B$2:$F$2,0)),"")</f>
        <v/>
      </c>
      <c r="Y110" s="67" t="str">
        <f>IFERROR(INDEX(PRN!$B$2:$F$1048576,(MATCH('PRN Analysis-01'!$W$2,PRN!$C$2:$C$1048576,0)+$V110-1),MATCH(Y$4,PRN!$B$2:$F$2,0)),"")</f>
        <v/>
      </c>
    </row>
    <row r="111" spans="2:25" ht="15.75" x14ac:dyDescent="0.25">
      <c r="B111" s="65" t="str">
        <f>IF(B110&lt;COUNTIF(PRN!C$2:C$1048576,C$2),(B110+1),"")</f>
        <v/>
      </c>
      <c r="C111" s="66" t="str">
        <f>IFERROR(INDEX(PRN!$B$2:$F$1048576,(MATCH('PRN Analysis-01'!$C$2,PRN!$C$2:$C$1048576,0)+$B111-1),MATCH(C$4,PRN!$B$2:$F$2,0)),"")</f>
        <v/>
      </c>
      <c r="D111" s="66" t="str">
        <f>IFERROR(INDEX(PRN!$B$2:$F$1048576,(MATCH('PRN Analysis-01'!$C$2,PRN!$C$2:$C$1048576,0)+$B111-1),MATCH(D$4,PRN!$B$2:$F$2,0)),"")</f>
        <v/>
      </c>
      <c r="E111" s="67" t="str">
        <f>IFERROR(INDEX(PRN!$B$2:$F$1048576,(MATCH('PRN Analysis-01'!$C$2,PRN!$C$2:$C$1048576,0)+$B111-1),MATCH(E$4,PRN!$B$2:$F$2,0)),"")</f>
        <v/>
      </c>
      <c r="G111" s="65" t="str">
        <f>IF(G110&lt;COUNTIF(PRN!$C$2:$C$1048576,H$2),(G110+1),"")</f>
        <v/>
      </c>
      <c r="H111" s="66" t="str">
        <f>IFERROR(INDEX(PRN!$B$2:$F$1048576,(MATCH('PRN Analysis-01'!$H$2,PRN!$C$2:$C$1048576,0)+$G111-1),MATCH(H$4,PRN!$B$2:$F$2,0)),"")</f>
        <v/>
      </c>
      <c r="I111" s="66" t="str">
        <f>IFERROR(INDEX(PRN!$B$2:$F$1048576,(MATCH('PRN Analysis-01'!$H$2,PRN!$C$2:$C$1048576,0)+$G111-1),MATCH(I$4,PRN!$B$2:$F$2,0)),"")</f>
        <v/>
      </c>
      <c r="J111" s="67" t="str">
        <f>IFERROR(INDEX(PRN!$B$2:$F$1048576,(MATCH('PRN Analysis-01'!$H$2,PRN!$C$2:$C$1048576,0)+$G111-1),MATCH(J$4,PRN!$B$2:$F$2,0)),"")</f>
        <v/>
      </c>
      <c r="L111" s="65" t="str">
        <f>IF(L110&lt;COUNTIF(PRN!$C$2:$C$1048576,M$2),(L110+1),"")</f>
        <v/>
      </c>
      <c r="M111" s="66" t="str">
        <f>IFERROR(INDEX(PRN!$B$2:$F$1048576,(MATCH('PRN Analysis-01'!$M$2,PRN!$C$2:$C$1048576,0)+$L111-1),MATCH(M$4,PRN!$B$2:$F$2,0)),"")</f>
        <v/>
      </c>
      <c r="N111" s="66" t="str">
        <f>IFERROR(INDEX(PRN!$B$2:$F$1048576,(MATCH('PRN Analysis-01'!$M$2,PRN!$C$2:$C$1048576,0)+$L111-1),MATCH(N$4,PRN!$B$2:$F$2,0)),"")</f>
        <v/>
      </c>
      <c r="O111" s="67" t="str">
        <f>IFERROR(INDEX(PRN!$B$2:$F$1048576,(MATCH('PRN Analysis-01'!$M$2,PRN!$C$2:$C$1048576,0)+$L111-1),MATCH(O$4,PRN!$B$2:$F$2,0)),"")</f>
        <v/>
      </c>
      <c r="Q111" s="65" t="str">
        <f>IF(Q110&lt;COUNTIF(PRN!$C$2:$C$1048576,R$2),(Q110+1),"")</f>
        <v/>
      </c>
      <c r="R111" s="66" t="str">
        <f>IFERROR(INDEX(PRN!$B$2:$F$1048576,(MATCH('PRN Analysis-01'!$R$2,PRN!$C$2:$C$1048576,0)+$Q111-1),MATCH(R$4,PRN!$B$2:$F$2,0)),"")</f>
        <v/>
      </c>
      <c r="S111" s="66" t="str">
        <f>IFERROR(INDEX(PRN!$B$2:$F$1048576,(MATCH('PRN Analysis-01'!$R$2,PRN!$C$2:$C$1048576,0)+$Q111-1),MATCH(S$4,PRN!$B$2:$F$2,0)),"")</f>
        <v/>
      </c>
      <c r="T111" s="67" t="str">
        <f>IFERROR(INDEX(PRN!$B$2:$F$1048576,(MATCH('PRN Analysis-01'!$R$2,PRN!$C$2:$C$1048576,0)+$Q111-1),MATCH(T$4,PRN!$B$2:$F$2,0)),"")</f>
        <v/>
      </c>
      <c r="V111" s="65" t="str">
        <f>IF(V110&lt;COUNTIF(PRN!$C$2:$C$1048576,W$2),(V110+1),"")</f>
        <v/>
      </c>
      <c r="W111" s="66" t="str">
        <f>IFERROR(INDEX(PRN!$B$2:$F$1048576,(MATCH('PRN Analysis-01'!$W$2,PRN!$C$2:$C$1048576,0)+$V111-1),MATCH(W$4,PRN!$B$2:$F$2,0)),"")</f>
        <v/>
      </c>
      <c r="X111" s="66" t="str">
        <f>IFERROR(INDEX(PRN!$B$2:$F$1048576,(MATCH('PRN Analysis-01'!$W$2,PRN!$C$2:$C$1048576,0)+$V111-1),MATCH(X$4,PRN!$B$2:$F$2,0)),"")</f>
        <v/>
      </c>
      <c r="Y111" s="67" t="str">
        <f>IFERROR(INDEX(PRN!$B$2:$F$1048576,(MATCH('PRN Analysis-01'!$W$2,PRN!$C$2:$C$1048576,0)+$V111-1),MATCH(Y$4,PRN!$B$2:$F$2,0)),"")</f>
        <v/>
      </c>
    </row>
    <row r="112" spans="2:25" ht="15.75" x14ac:dyDescent="0.25">
      <c r="B112" s="65" t="str">
        <f>IF(B111&lt;COUNTIF(PRN!C$2:C$1048576,C$2),(B111+1),"")</f>
        <v/>
      </c>
      <c r="C112" s="66" t="str">
        <f>IFERROR(INDEX(PRN!$B$2:$F$1048576,(MATCH('PRN Analysis-01'!$C$2,PRN!$C$2:$C$1048576,0)+$B112-1),MATCH(C$4,PRN!$B$2:$F$2,0)),"")</f>
        <v/>
      </c>
      <c r="D112" s="66" t="str">
        <f>IFERROR(INDEX(PRN!$B$2:$F$1048576,(MATCH('PRN Analysis-01'!$C$2,PRN!$C$2:$C$1048576,0)+$B112-1),MATCH(D$4,PRN!$B$2:$F$2,0)),"")</f>
        <v/>
      </c>
      <c r="E112" s="67" t="str">
        <f>IFERROR(INDEX(PRN!$B$2:$F$1048576,(MATCH('PRN Analysis-01'!$C$2,PRN!$C$2:$C$1048576,0)+$B112-1),MATCH(E$4,PRN!$B$2:$F$2,0)),"")</f>
        <v/>
      </c>
      <c r="G112" s="65" t="str">
        <f>IF(G111&lt;COUNTIF(PRN!$C$2:$C$1048576,H$2),(G111+1),"")</f>
        <v/>
      </c>
      <c r="H112" s="66" t="str">
        <f>IFERROR(INDEX(PRN!$B$2:$F$1048576,(MATCH('PRN Analysis-01'!$H$2,PRN!$C$2:$C$1048576,0)+$G112-1),MATCH(H$4,PRN!$B$2:$F$2,0)),"")</f>
        <v/>
      </c>
      <c r="I112" s="66" t="str">
        <f>IFERROR(INDEX(PRN!$B$2:$F$1048576,(MATCH('PRN Analysis-01'!$H$2,PRN!$C$2:$C$1048576,0)+$G112-1),MATCH(I$4,PRN!$B$2:$F$2,0)),"")</f>
        <v/>
      </c>
      <c r="J112" s="67" t="str">
        <f>IFERROR(INDEX(PRN!$B$2:$F$1048576,(MATCH('PRN Analysis-01'!$H$2,PRN!$C$2:$C$1048576,0)+$G112-1),MATCH(J$4,PRN!$B$2:$F$2,0)),"")</f>
        <v/>
      </c>
      <c r="L112" s="65" t="str">
        <f>IF(L111&lt;COUNTIF(PRN!$C$2:$C$1048576,M$2),(L111+1),"")</f>
        <v/>
      </c>
      <c r="M112" s="66" t="str">
        <f>IFERROR(INDEX(PRN!$B$2:$F$1048576,(MATCH('PRN Analysis-01'!$M$2,PRN!$C$2:$C$1048576,0)+$L112-1),MATCH(M$4,PRN!$B$2:$F$2,0)),"")</f>
        <v/>
      </c>
      <c r="N112" s="66" t="str">
        <f>IFERROR(INDEX(PRN!$B$2:$F$1048576,(MATCH('PRN Analysis-01'!$M$2,PRN!$C$2:$C$1048576,0)+$L112-1),MATCH(N$4,PRN!$B$2:$F$2,0)),"")</f>
        <v/>
      </c>
      <c r="O112" s="67" t="str">
        <f>IFERROR(INDEX(PRN!$B$2:$F$1048576,(MATCH('PRN Analysis-01'!$M$2,PRN!$C$2:$C$1048576,0)+$L112-1),MATCH(O$4,PRN!$B$2:$F$2,0)),"")</f>
        <v/>
      </c>
      <c r="Q112" s="65" t="str">
        <f>IF(Q111&lt;COUNTIF(PRN!$C$2:$C$1048576,R$2),(Q111+1),"")</f>
        <v/>
      </c>
      <c r="R112" s="66" t="str">
        <f>IFERROR(INDEX(PRN!$B$2:$F$1048576,(MATCH('PRN Analysis-01'!$R$2,PRN!$C$2:$C$1048576,0)+$Q112-1),MATCH(R$4,PRN!$B$2:$F$2,0)),"")</f>
        <v/>
      </c>
      <c r="S112" s="66" t="str">
        <f>IFERROR(INDEX(PRN!$B$2:$F$1048576,(MATCH('PRN Analysis-01'!$R$2,PRN!$C$2:$C$1048576,0)+$Q112-1),MATCH(S$4,PRN!$B$2:$F$2,0)),"")</f>
        <v/>
      </c>
      <c r="T112" s="67" t="str">
        <f>IFERROR(INDEX(PRN!$B$2:$F$1048576,(MATCH('PRN Analysis-01'!$R$2,PRN!$C$2:$C$1048576,0)+$Q112-1),MATCH(T$4,PRN!$B$2:$F$2,0)),"")</f>
        <v/>
      </c>
      <c r="V112" s="65" t="str">
        <f>IF(V111&lt;COUNTIF(PRN!$C$2:$C$1048576,W$2),(V111+1),"")</f>
        <v/>
      </c>
      <c r="W112" s="66" t="str">
        <f>IFERROR(INDEX(PRN!$B$2:$F$1048576,(MATCH('PRN Analysis-01'!$W$2,PRN!$C$2:$C$1048576,0)+$V112-1),MATCH(W$4,PRN!$B$2:$F$2,0)),"")</f>
        <v/>
      </c>
      <c r="X112" s="66" t="str">
        <f>IFERROR(INDEX(PRN!$B$2:$F$1048576,(MATCH('PRN Analysis-01'!$W$2,PRN!$C$2:$C$1048576,0)+$V112-1),MATCH(X$4,PRN!$B$2:$F$2,0)),"")</f>
        <v/>
      </c>
      <c r="Y112" s="67" t="str">
        <f>IFERROR(INDEX(PRN!$B$2:$F$1048576,(MATCH('PRN Analysis-01'!$W$2,PRN!$C$2:$C$1048576,0)+$V112-1),MATCH(Y$4,PRN!$B$2:$F$2,0)),"")</f>
        <v/>
      </c>
    </row>
    <row r="113" spans="2:25" ht="15.75" x14ac:dyDescent="0.25">
      <c r="B113" s="65" t="str">
        <f>IF(B112&lt;COUNTIF(PRN!C$2:C$1048576,C$2),(B112+1),"")</f>
        <v/>
      </c>
      <c r="C113" s="66" t="str">
        <f>IFERROR(INDEX(PRN!$B$2:$F$1048576,(MATCH('PRN Analysis-01'!$C$2,PRN!$C$2:$C$1048576,0)+$B113-1),MATCH(C$4,PRN!$B$2:$F$2,0)),"")</f>
        <v/>
      </c>
      <c r="D113" s="66" t="str">
        <f>IFERROR(INDEX(PRN!$B$2:$F$1048576,(MATCH('PRN Analysis-01'!$C$2,PRN!$C$2:$C$1048576,0)+$B113-1),MATCH(D$4,PRN!$B$2:$F$2,0)),"")</f>
        <v/>
      </c>
      <c r="E113" s="67" t="str">
        <f>IFERROR(INDEX(PRN!$B$2:$F$1048576,(MATCH('PRN Analysis-01'!$C$2,PRN!$C$2:$C$1048576,0)+$B113-1),MATCH(E$4,PRN!$B$2:$F$2,0)),"")</f>
        <v/>
      </c>
      <c r="G113" s="65" t="str">
        <f>IF(G112&lt;COUNTIF(PRN!$C$2:$C$1048576,H$2),(G112+1),"")</f>
        <v/>
      </c>
      <c r="H113" s="66" t="str">
        <f>IFERROR(INDEX(PRN!$B$2:$F$1048576,(MATCH('PRN Analysis-01'!$H$2,PRN!$C$2:$C$1048576,0)+$G113-1),MATCH(H$4,PRN!$B$2:$F$2,0)),"")</f>
        <v/>
      </c>
      <c r="I113" s="66" t="str">
        <f>IFERROR(INDEX(PRN!$B$2:$F$1048576,(MATCH('PRN Analysis-01'!$H$2,PRN!$C$2:$C$1048576,0)+$G113-1),MATCH(I$4,PRN!$B$2:$F$2,0)),"")</f>
        <v/>
      </c>
      <c r="J113" s="67" t="str">
        <f>IFERROR(INDEX(PRN!$B$2:$F$1048576,(MATCH('PRN Analysis-01'!$H$2,PRN!$C$2:$C$1048576,0)+$G113-1),MATCH(J$4,PRN!$B$2:$F$2,0)),"")</f>
        <v/>
      </c>
      <c r="L113" s="65" t="str">
        <f>IF(L112&lt;COUNTIF(PRN!$C$2:$C$1048576,M$2),(L112+1),"")</f>
        <v/>
      </c>
      <c r="M113" s="66" t="str">
        <f>IFERROR(INDEX(PRN!$B$2:$F$1048576,(MATCH('PRN Analysis-01'!$M$2,PRN!$C$2:$C$1048576,0)+$L113-1),MATCH(M$4,PRN!$B$2:$F$2,0)),"")</f>
        <v/>
      </c>
      <c r="N113" s="66" t="str">
        <f>IFERROR(INDEX(PRN!$B$2:$F$1048576,(MATCH('PRN Analysis-01'!$M$2,PRN!$C$2:$C$1048576,0)+$L113-1),MATCH(N$4,PRN!$B$2:$F$2,0)),"")</f>
        <v/>
      </c>
      <c r="O113" s="67" t="str">
        <f>IFERROR(INDEX(PRN!$B$2:$F$1048576,(MATCH('PRN Analysis-01'!$M$2,PRN!$C$2:$C$1048576,0)+$L113-1),MATCH(O$4,PRN!$B$2:$F$2,0)),"")</f>
        <v/>
      </c>
      <c r="Q113" s="65" t="str">
        <f>IF(Q112&lt;COUNTIF(PRN!$C$2:$C$1048576,R$2),(Q112+1),"")</f>
        <v/>
      </c>
      <c r="R113" s="66" t="str">
        <f>IFERROR(INDEX(PRN!$B$2:$F$1048576,(MATCH('PRN Analysis-01'!$R$2,PRN!$C$2:$C$1048576,0)+$Q113-1),MATCH(R$4,PRN!$B$2:$F$2,0)),"")</f>
        <v/>
      </c>
      <c r="S113" s="66" t="str">
        <f>IFERROR(INDEX(PRN!$B$2:$F$1048576,(MATCH('PRN Analysis-01'!$R$2,PRN!$C$2:$C$1048576,0)+$Q113-1),MATCH(S$4,PRN!$B$2:$F$2,0)),"")</f>
        <v/>
      </c>
      <c r="T113" s="67" t="str">
        <f>IFERROR(INDEX(PRN!$B$2:$F$1048576,(MATCH('PRN Analysis-01'!$R$2,PRN!$C$2:$C$1048576,0)+$Q113-1),MATCH(T$4,PRN!$B$2:$F$2,0)),"")</f>
        <v/>
      </c>
      <c r="V113" s="65" t="str">
        <f>IF(V112&lt;COUNTIF(PRN!$C$2:$C$1048576,W$2),(V112+1),"")</f>
        <v/>
      </c>
      <c r="W113" s="66" t="str">
        <f>IFERROR(INDEX(PRN!$B$2:$F$1048576,(MATCH('PRN Analysis-01'!$W$2,PRN!$C$2:$C$1048576,0)+$V113-1),MATCH(W$4,PRN!$B$2:$F$2,0)),"")</f>
        <v/>
      </c>
      <c r="X113" s="66" t="str">
        <f>IFERROR(INDEX(PRN!$B$2:$F$1048576,(MATCH('PRN Analysis-01'!$W$2,PRN!$C$2:$C$1048576,0)+$V113-1),MATCH(X$4,PRN!$B$2:$F$2,0)),"")</f>
        <v/>
      </c>
      <c r="Y113" s="67" t="str">
        <f>IFERROR(INDEX(PRN!$B$2:$F$1048576,(MATCH('PRN Analysis-01'!$W$2,PRN!$C$2:$C$1048576,0)+$V113-1),MATCH(Y$4,PRN!$B$2:$F$2,0)),"")</f>
        <v/>
      </c>
    </row>
    <row r="114" spans="2:25" ht="15.75" x14ac:dyDescent="0.25">
      <c r="B114" s="65" t="str">
        <f>IF(B113&lt;COUNTIF(PRN!C$2:C$1048576,C$2),(B113+1),"")</f>
        <v/>
      </c>
      <c r="C114" s="66" t="str">
        <f>IFERROR(INDEX(PRN!$B$2:$F$1048576,(MATCH('PRN Analysis-01'!$C$2,PRN!$C$2:$C$1048576,0)+$B114-1),MATCH(C$4,PRN!$B$2:$F$2,0)),"")</f>
        <v/>
      </c>
      <c r="D114" s="66" t="str">
        <f>IFERROR(INDEX(PRN!$B$2:$F$1048576,(MATCH('PRN Analysis-01'!$C$2,PRN!$C$2:$C$1048576,0)+$B114-1),MATCH(D$4,PRN!$B$2:$F$2,0)),"")</f>
        <v/>
      </c>
      <c r="E114" s="67" t="str">
        <f>IFERROR(INDEX(PRN!$B$2:$F$1048576,(MATCH('PRN Analysis-01'!$C$2,PRN!$C$2:$C$1048576,0)+$B114-1),MATCH(E$4,PRN!$B$2:$F$2,0)),"")</f>
        <v/>
      </c>
      <c r="G114" s="65" t="str">
        <f>IF(G113&lt;COUNTIF(PRN!$C$2:$C$1048576,H$2),(G113+1),"")</f>
        <v/>
      </c>
      <c r="H114" s="66" t="str">
        <f>IFERROR(INDEX(PRN!$B$2:$F$1048576,(MATCH('PRN Analysis-01'!$H$2,PRN!$C$2:$C$1048576,0)+$G114-1),MATCH(H$4,PRN!$B$2:$F$2,0)),"")</f>
        <v/>
      </c>
      <c r="I114" s="66" t="str">
        <f>IFERROR(INDEX(PRN!$B$2:$F$1048576,(MATCH('PRN Analysis-01'!$H$2,PRN!$C$2:$C$1048576,0)+$G114-1),MATCH(I$4,PRN!$B$2:$F$2,0)),"")</f>
        <v/>
      </c>
      <c r="J114" s="67" t="str">
        <f>IFERROR(INDEX(PRN!$B$2:$F$1048576,(MATCH('PRN Analysis-01'!$H$2,PRN!$C$2:$C$1048576,0)+$G114-1),MATCH(J$4,PRN!$B$2:$F$2,0)),"")</f>
        <v/>
      </c>
      <c r="L114" s="65" t="str">
        <f>IF(L113&lt;COUNTIF(PRN!$C$2:$C$1048576,M$2),(L113+1),"")</f>
        <v/>
      </c>
      <c r="M114" s="66" t="str">
        <f>IFERROR(INDEX(PRN!$B$2:$F$1048576,(MATCH('PRN Analysis-01'!$M$2,PRN!$C$2:$C$1048576,0)+$L114-1),MATCH(M$4,PRN!$B$2:$F$2,0)),"")</f>
        <v/>
      </c>
      <c r="N114" s="66" t="str">
        <f>IFERROR(INDEX(PRN!$B$2:$F$1048576,(MATCH('PRN Analysis-01'!$M$2,PRN!$C$2:$C$1048576,0)+$L114-1),MATCH(N$4,PRN!$B$2:$F$2,0)),"")</f>
        <v/>
      </c>
      <c r="O114" s="67" t="str">
        <f>IFERROR(INDEX(PRN!$B$2:$F$1048576,(MATCH('PRN Analysis-01'!$M$2,PRN!$C$2:$C$1048576,0)+$L114-1),MATCH(O$4,PRN!$B$2:$F$2,0)),"")</f>
        <v/>
      </c>
      <c r="Q114" s="65" t="str">
        <f>IF(Q113&lt;COUNTIF(PRN!$C$2:$C$1048576,R$2),(Q113+1),"")</f>
        <v/>
      </c>
      <c r="R114" s="66" t="str">
        <f>IFERROR(INDEX(PRN!$B$2:$F$1048576,(MATCH('PRN Analysis-01'!$R$2,PRN!$C$2:$C$1048576,0)+$Q114-1),MATCH(R$4,PRN!$B$2:$F$2,0)),"")</f>
        <v/>
      </c>
      <c r="S114" s="66" t="str">
        <f>IFERROR(INDEX(PRN!$B$2:$F$1048576,(MATCH('PRN Analysis-01'!$R$2,PRN!$C$2:$C$1048576,0)+$Q114-1),MATCH(S$4,PRN!$B$2:$F$2,0)),"")</f>
        <v/>
      </c>
      <c r="T114" s="67" t="str">
        <f>IFERROR(INDEX(PRN!$B$2:$F$1048576,(MATCH('PRN Analysis-01'!$R$2,PRN!$C$2:$C$1048576,0)+$Q114-1),MATCH(T$4,PRN!$B$2:$F$2,0)),"")</f>
        <v/>
      </c>
      <c r="V114" s="65" t="str">
        <f>IF(V113&lt;COUNTIF(PRN!$C$2:$C$1048576,W$2),(V113+1),"")</f>
        <v/>
      </c>
      <c r="W114" s="66" t="str">
        <f>IFERROR(INDEX(PRN!$B$2:$F$1048576,(MATCH('PRN Analysis-01'!$W$2,PRN!$C$2:$C$1048576,0)+$V114-1),MATCH(W$4,PRN!$B$2:$F$2,0)),"")</f>
        <v/>
      </c>
      <c r="X114" s="66" t="str">
        <f>IFERROR(INDEX(PRN!$B$2:$F$1048576,(MATCH('PRN Analysis-01'!$W$2,PRN!$C$2:$C$1048576,0)+$V114-1),MATCH(X$4,PRN!$B$2:$F$2,0)),"")</f>
        <v/>
      </c>
      <c r="Y114" s="67" t="str">
        <f>IFERROR(INDEX(PRN!$B$2:$F$1048576,(MATCH('PRN Analysis-01'!$W$2,PRN!$C$2:$C$1048576,0)+$V114-1),MATCH(Y$4,PRN!$B$2:$F$2,0)),"")</f>
        <v/>
      </c>
    </row>
    <row r="115" spans="2:25" ht="15.75" x14ac:dyDescent="0.25">
      <c r="B115" s="65" t="str">
        <f>IF(B114&lt;COUNTIF(PRN!C$2:C$1048576,C$2),(B114+1),"")</f>
        <v/>
      </c>
      <c r="C115" s="66" t="str">
        <f>IFERROR(INDEX(PRN!$B$2:$F$1048576,(MATCH('PRN Analysis-01'!$C$2,PRN!$C$2:$C$1048576,0)+$B115-1),MATCH(C$4,PRN!$B$2:$F$2,0)),"")</f>
        <v/>
      </c>
      <c r="D115" s="66" t="str">
        <f>IFERROR(INDEX(PRN!$B$2:$F$1048576,(MATCH('PRN Analysis-01'!$C$2,PRN!$C$2:$C$1048576,0)+$B115-1),MATCH(D$4,PRN!$B$2:$F$2,0)),"")</f>
        <v/>
      </c>
      <c r="E115" s="67" t="str">
        <f>IFERROR(INDEX(PRN!$B$2:$F$1048576,(MATCH('PRN Analysis-01'!$C$2,PRN!$C$2:$C$1048576,0)+$B115-1),MATCH(E$4,PRN!$B$2:$F$2,0)),"")</f>
        <v/>
      </c>
      <c r="G115" s="65" t="str">
        <f>IF(G114&lt;COUNTIF(PRN!$C$2:$C$1048576,H$2),(G114+1),"")</f>
        <v/>
      </c>
      <c r="H115" s="66" t="str">
        <f>IFERROR(INDEX(PRN!$B$2:$F$1048576,(MATCH('PRN Analysis-01'!$H$2,PRN!$C$2:$C$1048576,0)+$G115-1),MATCH(H$4,PRN!$B$2:$F$2,0)),"")</f>
        <v/>
      </c>
      <c r="I115" s="66" t="str">
        <f>IFERROR(INDEX(PRN!$B$2:$F$1048576,(MATCH('PRN Analysis-01'!$H$2,PRN!$C$2:$C$1048576,0)+$G115-1),MATCH(I$4,PRN!$B$2:$F$2,0)),"")</f>
        <v/>
      </c>
      <c r="J115" s="67" t="str">
        <f>IFERROR(INDEX(PRN!$B$2:$F$1048576,(MATCH('PRN Analysis-01'!$H$2,PRN!$C$2:$C$1048576,0)+$G115-1),MATCH(J$4,PRN!$B$2:$F$2,0)),"")</f>
        <v/>
      </c>
      <c r="L115" s="65" t="str">
        <f>IF(L114&lt;COUNTIF(PRN!$C$2:$C$1048576,M$2),(L114+1),"")</f>
        <v/>
      </c>
      <c r="M115" s="66" t="str">
        <f>IFERROR(INDEX(PRN!$B$2:$F$1048576,(MATCH('PRN Analysis-01'!$M$2,PRN!$C$2:$C$1048576,0)+$L115-1),MATCH(M$4,PRN!$B$2:$F$2,0)),"")</f>
        <v/>
      </c>
      <c r="N115" s="66" t="str">
        <f>IFERROR(INDEX(PRN!$B$2:$F$1048576,(MATCH('PRN Analysis-01'!$M$2,PRN!$C$2:$C$1048576,0)+$L115-1),MATCH(N$4,PRN!$B$2:$F$2,0)),"")</f>
        <v/>
      </c>
      <c r="O115" s="67" t="str">
        <f>IFERROR(INDEX(PRN!$B$2:$F$1048576,(MATCH('PRN Analysis-01'!$M$2,PRN!$C$2:$C$1048576,0)+$L115-1),MATCH(O$4,PRN!$B$2:$F$2,0)),"")</f>
        <v/>
      </c>
      <c r="Q115" s="65" t="str">
        <f>IF(Q114&lt;COUNTIF(PRN!$C$2:$C$1048576,R$2),(Q114+1),"")</f>
        <v/>
      </c>
      <c r="R115" s="66" t="str">
        <f>IFERROR(INDEX(PRN!$B$2:$F$1048576,(MATCH('PRN Analysis-01'!$R$2,PRN!$C$2:$C$1048576,0)+$Q115-1),MATCH(R$4,PRN!$B$2:$F$2,0)),"")</f>
        <v/>
      </c>
      <c r="S115" s="66" t="str">
        <f>IFERROR(INDEX(PRN!$B$2:$F$1048576,(MATCH('PRN Analysis-01'!$R$2,PRN!$C$2:$C$1048576,0)+$Q115-1),MATCH(S$4,PRN!$B$2:$F$2,0)),"")</f>
        <v/>
      </c>
      <c r="T115" s="67" t="str">
        <f>IFERROR(INDEX(PRN!$B$2:$F$1048576,(MATCH('PRN Analysis-01'!$R$2,PRN!$C$2:$C$1048576,0)+$Q115-1),MATCH(T$4,PRN!$B$2:$F$2,0)),"")</f>
        <v/>
      </c>
      <c r="V115" s="65" t="str">
        <f>IF(V114&lt;COUNTIF(PRN!$C$2:$C$1048576,W$2),(V114+1),"")</f>
        <v/>
      </c>
      <c r="W115" s="66" t="str">
        <f>IFERROR(INDEX(PRN!$B$2:$F$1048576,(MATCH('PRN Analysis-01'!$W$2,PRN!$C$2:$C$1048576,0)+$V115-1),MATCH(W$4,PRN!$B$2:$F$2,0)),"")</f>
        <v/>
      </c>
      <c r="X115" s="66" t="str">
        <f>IFERROR(INDEX(PRN!$B$2:$F$1048576,(MATCH('PRN Analysis-01'!$W$2,PRN!$C$2:$C$1048576,0)+$V115-1),MATCH(X$4,PRN!$B$2:$F$2,0)),"")</f>
        <v/>
      </c>
      <c r="Y115" s="67" t="str">
        <f>IFERROR(INDEX(PRN!$B$2:$F$1048576,(MATCH('PRN Analysis-01'!$W$2,PRN!$C$2:$C$1048576,0)+$V115-1),MATCH(Y$4,PRN!$B$2:$F$2,0)),"")</f>
        <v/>
      </c>
    </row>
    <row r="116" spans="2:25" ht="15.75" x14ac:dyDescent="0.25">
      <c r="B116" s="65" t="str">
        <f>IF(B115&lt;COUNTIF(PRN!C$2:C$1048576,C$2),(B115+1),"")</f>
        <v/>
      </c>
      <c r="C116" s="66" t="str">
        <f>IFERROR(INDEX(PRN!$B$2:$F$1048576,(MATCH('PRN Analysis-01'!$C$2,PRN!$C$2:$C$1048576,0)+$B116-1),MATCH(C$4,PRN!$B$2:$F$2,0)),"")</f>
        <v/>
      </c>
      <c r="D116" s="66" t="str">
        <f>IFERROR(INDEX(PRN!$B$2:$F$1048576,(MATCH('PRN Analysis-01'!$C$2,PRN!$C$2:$C$1048576,0)+$B116-1),MATCH(D$4,PRN!$B$2:$F$2,0)),"")</f>
        <v/>
      </c>
      <c r="E116" s="67" t="str">
        <f>IFERROR(INDEX(PRN!$B$2:$F$1048576,(MATCH('PRN Analysis-01'!$C$2,PRN!$C$2:$C$1048576,0)+$B116-1),MATCH(E$4,PRN!$B$2:$F$2,0)),"")</f>
        <v/>
      </c>
      <c r="G116" s="65" t="str">
        <f>IF(G115&lt;COUNTIF(PRN!$C$2:$C$1048576,H$2),(G115+1),"")</f>
        <v/>
      </c>
      <c r="H116" s="66" t="str">
        <f>IFERROR(INDEX(PRN!$B$2:$F$1048576,(MATCH('PRN Analysis-01'!$H$2,PRN!$C$2:$C$1048576,0)+$G116-1),MATCH(H$4,PRN!$B$2:$F$2,0)),"")</f>
        <v/>
      </c>
      <c r="I116" s="66" t="str">
        <f>IFERROR(INDEX(PRN!$B$2:$F$1048576,(MATCH('PRN Analysis-01'!$H$2,PRN!$C$2:$C$1048576,0)+$G116-1),MATCH(I$4,PRN!$B$2:$F$2,0)),"")</f>
        <v/>
      </c>
      <c r="J116" s="67" t="str">
        <f>IFERROR(INDEX(PRN!$B$2:$F$1048576,(MATCH('PRN Analysis-01'!$H$2,PRN!$C$2:$C$1048576,0)+$G116-1),MATCH(J$4,PRN!$B$2:$F$2,0)),"")</f>
        <v/>
      </c>
      <c r="L116" s="65" t="str">
        <f>IF(L115&lt;COUNTIF(PRN!$C$2:$C$1048576,M$2),(L115+1),"")</f>
        <v/>
      </c>
      <c r="M116" s="66" t="str">
        <f>IFERROR(INDEX(PRN!$B$2:$F$1048576,(MATCH('PRN Analysis-01'!$M$2,PRN!$C$2:$C$1048576,0)+$L116-1),MATCH(M$4,PRN!$B$2:$F$2,0)),"")</f>
        <v/>
      </c>
      <c r="N116" s="66" t="str">
        <f>IFERROR(INDEX(PRN!$B$2:$F$1048576,(MATCH('PRN Analysis-01'!$M$2,PRN!$C$2:$C$1048576,0)+$L116-1),MATCH(N$4,PRN!$B$2:$F$2,0)),"")</f>
        <v/>
      </c>
      <c r="O116" s="67" t="str">
        <f>IFERROR(INDEX(PRN!$B$2:$F$1048576,(MATCH('PRN Analysis-01'!$M$2,PRN!$C$2:$C$1048576,0)+$L116-1),MATCH(O$4,PRN!$B$2:$F$2,0)),"")</f>
        <v/>
      </c>
      <c r="Q116" s="65" t="str">
        <f>IF(Q115&lt;COUNTIF(PRN!$C$2:$C$1048576,R$2),(Q115+1),"")</f>
        <v/>
      </c>
      <c r="R116" s="66" t="str">
        <f>IFERROR(INDEX(PRN!$B$2:$F$1048576,(MATCH('PRN Analysis-01'!$R$2,PRN!$C$2:$C$1048576,0)+$Q116-1),MATCH(R$4,PRN!$B$2:$F$2,0)),"")</f>
        <v/>
      </c>
      <c r="S116" s="66" t="str">
        <f>IFERROR(INDEX(PRN!$B$2:$F$1048576,(MATCH('PRN Analysis-01'!$R$2,PRN!$C$2:$C$1048576,0)+$Q116-1),MATCH(S$4,PRN!$B$2:$F$2,0)),"")</f>
        <v/>
      </c>
      <c r="T116" s="67" t="str">
        <f>IFERROR(INDEX(PRN!$B$2:$F$1048576,(MATCH('PRN Analysis-01'!$R$2,PRN!$C$2:$C$1048576,0)+$Q116-1),MATCH(T$4,PRN!$B$2:$F$2,0)),"")</f>
        <v/>
      </c>
      <c r="V116" s="65" t="str">
        <f>IF(V115&lt;COUNTIF(PRN!$C$2:$C$1048576,W$2),(V115+1),"")</f>
        <v/>
      </c>
      <c r="W116" s="66" t="str">
        <f>IFERROR(INDEX(PRN!$B$2:$F$1048576,(MATCH('PRN Analysis-01'!$W$2,PRN!$C$2:$C$1048576,0)+$V116-1),MATCH(W$4,PRN!$B$2:$F$2,0)),"")</f>
        <v/>
      </c>
      <c r="X116" s="66" t="str">
        <f>IFERROR(INDEX(PRN!$B$2:$F$1048576,(MATCH('PRN Analysis-01'!$W$2,PRN!$C$2:$C$1048576,0)+$V116-1),MATCH(X$4,PRN!$B$2:$F$2,0)),"")</f>
        <v/>
      </c>
      <c r="Y116" s="67" t="str">
        <f>IFERROR(INDEX(PRN!$B$2:$F$1048576,(MATCH('PRN Analysis-01'!$W$2,PRN!$C$2:$C$1048576,0)+$V116-1),MATCH(Y$4,PRN!$B$2:$F$2,0)),"")</f>
        <v/>
      </c>
    </row>
    <row r="117" spans="2:25" ht="15.75" x14ac:dyDescent="0.25">
      <c r="B117" s="65" t="str">
        <f>IF(B116&lt;COUNTIF(PRN!C$2:C$1048576,C$2),(B116+1),"")</f>
        <v/>
      </c>
      <c r="C117" s="66" t="str">
        <f>IFERROR(INDEX(PRN!$B$2:$F$1048576,(MATCH('PRN Analysis-01'!$C$2,PRN!$C$2:$C$1048576,0)+$B117-1),MATCH(C$4,PRN!$B$2:$F$2,0)),"")</f>
        <v/>
      </c>
      <c r="D117" s="66" t="str">
        <f>IFERROR(INDEX(PRN!$B$2:$F$1048576,(MATCH('PRN Analysis-01'!$C$2,PRN!$C$2:$C$1048576,0)+$B117-1),MATCH(D$4,PRN!$B$2:$F$2,0)),"")</f>
        <v/>
      </c>
      <c r="E117" s="67" t="str">
        <f>IFERROR(INDEX(PRN!$B$2:$F$1048576,(MATCH('PRN Analysis-01'!$C$2,PRN!$C$2:$C$1048576,0)+$B117-1),MATCH(E$4,PRN!$B$2:$F$2,0)),"")</f>
        <v/>
      </c>
      <c r="G117" s="65" t="str">
        <f>IF(G116&lt;COUNTIF(PRN!$C$2:$C$1048576,H$2),(G116+1),"")</f>
        <v/>
      </c>
      <c r="H117" s="66" t="str">
        <f>IFERROR(INDEX(PRN!$B$2:$F$1048576,(MATCH('PRN Analysis-01'!$H$2,PRN!$C$2:$C$1048576,0)+$G117-1),MATCH(H$4,PRN!$B$2:$F$2,0)),"")</f>
        <v/>
      </c>
      <c r="I117" s="66" t="str">
        <f>IFERROR(INDEX(PRN!$B$2:$F$1048576,(MATCH('PRN Analysis-01'!$H$2,PRN!$C$2:$C$1048576,0)+$G117-1),MATCH(I$4,PRN!$B$2:$F$2,0)),"")</f>
        <v/>
      </c>
      <c r="J117" s="67" t="str">
        <f>IFERROR(INDEX(PRN!$B$2:$F$1048576,(MATCH('PRN Analysis-01'!$H$2,PRN!$C$2:$C$1048576,0)+$G117-1),MATCH(J$4,PRN!$B$2:$F$2,0)),"")</f>
        <v/>
      </c>
      <c r="L117" s="65" t="str">
        <f>IF(L116&lt;COUNTIF(PRN!$C$2:$C$1048576,M$2),(L116+1),"")</f>
        <v/>
      </c>
      <c r="M117" s="66" t="str">
        <f>IFERROR(INDEX(PRN!$B$2:$F$1048576,(MATCH('PRN Analysis-01'!$M$2,PRN!$C$2:$C$1048576,0)+$L117-1),MATCH(M$4,PRN!$B$2:$F$2,0)),"")</f>
        <v/>
      </c>
      <c r="N117" s="66" t="str">
        <f>IFERROR(INDEX(PRN!$B$2:$F$1048576,(MATCH('PRN Analysis-01'!$M$2,PRN!$C$2:$C$1048576,0)+$L117-1),MATCH(N$4,PRN!$B$2:$F$2,0)),"")</f>
        <v/>
      </c>
      <c r="O117" s="67" t="str">
        <f>IFERROR(INDEX(PRN!$B$2:$F$1048576,(MATCH('PRN Analysis-01'!$M$2,PRN!$C$2:$C$1048576,0)+$L117-1),MATCH(O$4,PRN!$B$2:$F$2,0)),"")</f>
        <v/>
      </c>
      <c r="Q117" s="65" t="str">
        <f>IF(Q116&lt;COUNTIF(PRN!$C$2:$C$1048576,R$2),(Q116+1),"")</f>
        <v/>
      </c>
      <c r="R117" s="66" t="str">
        <f>IFERROR(INDEX(PRN!$B$2:$F$1048576,(MATCH('PRN Analysis-01'!$R$2,PRN!$C$2:$C$1048576,0)+$Q117-1),MATCH(R$4,PRN!$B$2:$F$2,0)),"")</f>
        <v/>
      </c>
      <c r="S117" s="66" t="str">
        <f>IFERROR(INDEX(PRN!$B$2:$F$1048576,(MATCH('PRN Analysis-01'!$R$2,PRN!$C$2:$C$1048576,0)+$Q117-1),MATCH(S$4,PRN!$B$2:$F$2,0)),"")</f>
        <v/>
      </c>
      <c r="T117" s="67" t="str">
        <f>IFERROR(INDEX(PRN!$B$2:$F$1048576,(MATCH('PRN Analysis-01'!$R$2,PRN!$C$2:$C$1048576,0)+$Q117-1),MATCH(T$4,PRN!$B$2:$F$2,0)),"")</f>
        <v/>
      </c>
      <c r="V117" s="65" t="str">
        <f>IF(V116&lt;COUNTIF(PRN!$C$2:$C$1048576,W$2),(V116+1),"")</f>
        <v/>
      </c>
      <c r="W117" s="66" t="str">
        <f>IFERROR(INDEX(PRN!$B$2:$F$1048576,(MATCH('PRN Analysis-01'!$W$2,PRN!$C$2:$C$1048576,0)+$V117-1),MATCH(W$4,PRN!$B$2:$F$2,0)),"")</f>
        <v/>
      </c>
      <c r="X117" s="66" t="str">
        <f>IFERROR(INDEX(PRN!$B$2:$F$1048576,(MATCH('PRN Analysis-01'!$W$2,PRN!$C$2:$C$1048576,0)+$V117-1),MATCH(X$4,PRN!$B$2:$F$2,0)),"")</f>
        <v/>
      </c>
      <c r="Y117" s="67" t="str">
        <f>IFERROR(INDEX(PRN!$B$2:$F$1048576,(MATCH('PRN Analysis-01'!$W$2,PRN!$C$2:$C$1048576,0)+$V117-1),MATCH(Y$4,PRN!$B$2:$F$2,0)),"")</f>
        <v/>
      </c>
    </row>
    <row r="118" spans="2:25" ht="15.75" x14ac:dyDescent="0.25">
      <c r="B118" s="65" t="str">
        <f>IF(B117&lt;COUNTIF(PRN!C$2:C$1048576,C$2),(B117+1),"")</f>
        <v/>
      </c>
      <c r="C118" s="66" t="str">
        <f>IFERROR(INDEX(PRN!$B$2:$F$1048576,(MATCH('PRN Analysis-01'!$C$2,PRN!$C$2:$C$1048576,0)+$B118-1),MATCH(C$4,PRN!$B$2:$F$2,0)),"")</f>
        <v/>
      </c>
      <c r="D118" s="66" t="str">
        <f>IFERROR(INDEX(PRN!$B$2:$F$1048576,(MATCH('PRN Analysis-01'!$C$2,PRN!$C$2:$C$1048576,0)+$B118-1),MATCH(D$4,PRN!$B$2:$F$2,0)),"")</f>
        <v/>
      </c>
      <c r="E118" s="67" t="str">
        <f>IFERROR(INDEX(PRN!$B$2:$F$1048576,(MATCH('PRN Analysis-01'!$C$2,PRN!$C$2:$C$1048576,0)+$B118-1),MATCH(E$4,PRN!$B$2:$F$2,0)),"")</f>
        <v/>
      </c>
      <c r="G118" s="65" t="str">
        <f>IF(G117&lt;COUNTIF(PRN!$C$2:$C$1048576,H$2),(G117+1),"")</f>
        <v/>
      </c>
      <c r="H118" s="66" t="str">
        <f>IFERROR(INDEX(PRN!$B$2:$F$1048576,(MATCH('PRN Analysis-01'!$H$2,PRN!$C$2:$C$1048576,0)+$G118-1),MATCH(H$4,PRN!$B$2:$F$2,0)),"")</f>
        <v/>
      </c>
      <c r="I118" s="66" t="str">
        <f>IFERROR(INDEX(PRN!$B$2:$F$1048576,(MATCH('PRN Analysis-01'!$H$2,PRN!$C$2:$C$1048576,0)+$G118-1),MATCH(I$4,PRN!$B$2:$F$2,0)),"")</f>
        <v/>
      </c>
      <c r="J118" s="67" t="str">
        <f>IFERROR(INDEX(PRN!$B$2:$F$1048576,(MATCH('PRN Analysis-01'!$H$2,PRN!$C$2:$C$1048576,0)+$G118-1),MATCH(J$4,PRN!$B$2:$F$2,0)),"")</f>
        <v/>
      </c>
      <c r="L118" s="65" t="str">
        <f>IF(L117&lt;COUNTIF(PRN!$C$2:$C$1048576,M$2),(L117+1),"")</f>
        <v/>
      </c>
      <c r="M118" s="66" t="str">
        <f>IFERROR(INDEX(PRN!$B$2:$F$1048576,(MATCH('PRN Analysis-01'!$M$2,PRN!$C$2:$C$1048576,0)+$L118-1),MATCH(M$4,PRN!$B$2:$F$2,0)),"")</f>
        <v/>
      </c>
      <c r="N118" s="66" t="str">
        <f>IFERROR(INDEX(PRN!$B$2:$F$1048576,(MATCH('PRN Analysis-01'!$M$2,PRN!$C$2:$C$1048576,0)+$L118-1),MATCH(N$4,PRN!$B$2:$F$2,0)),"")</f>
        <v/>
      </c>
      <c r="O118" s="67" t="str">
        <f>IFERROR(INDEX(PRN!$B$2:$F$1048576,(MATCH('PRN Analysis-01'!$M$2,PRN!$C$2:$C$1048576,0)+$L118-1),MATCH(O$4,PRN!$B$2:$F$2,0)),"")</f>
        <v/>
      </c>
      <c r="Q118" s="65" t="str">
        <f>IF(Q117&lt;COUNTIF(PRN!$C$2:$C$1048576,R$2),(Q117+1),"")</f>
        <v/>
      </c>
      <c r="R118" s="66" t="str">
        <f>IFERROR(INDEX(PRN!$B$2:$F$1048576,(MATCH('PRN Analysis-01'!$R$2,PRN!$C$2:$C$1048576,0)+$Q118-1),MATCH(R$4,PRN!$B$2:$F$2,0)),"")</f>
        <v/>
      </c>
      <c r="S118" s="66" t="str">
        <f>IFERROR(INDEX(PRN!$B$2:$F$1048576,(MATCH('PRN Analysis-01'!$R$2,PRN!$C$2:$C$1048576,0)+$Q118-1),MATCH(S$4,PRN!$B$2:$F$2,0)),"")</f>
        <v/>
      </c>
      <c r="T118" s="67" t="str">
        <f>IFERROR(INDEX(PRN!$B$2:$F$1048576,(MATCH('PRN Analysis-01'!$R$2,PRN!$C$2:$C$1048576,0)+$Q118-1),MATCH(T$4,PRN!$B$2:$F$2,0)),"")</f>
        <v/>
      </c>
      <c r="V118" s="65" t="str">
        <f>IF(V117&lt;COUNTIF(PRN!$C$2:$C$1048576,W$2),(V117+1),"")</f>
        <v/>
      </c>
      <c r="W118" s="66" t="str">
        <f>IFERROR(INDEX(PRN!$B$2:$F$1048576,(MATCH('PRN Analysis-01'!$W$2,PRN!$C$2:$C$1048576,0)+$V118-1),MATCH(W$4,PRN!$B$2:$F$2,0)),"")</f>
        <v/>
      </c>
      <c r="X118" s="66" t="str">
        <f>IFERROR(INDEX(PRN!$B$2:$F$1048576,(MATCH('PRN Analysis-01'!$W$2,PRN!$C$2:$C$1048576,0)+$V118-1),MATCH(X$4,PRN!$B$2:$F$2,0)),"")</f>
        <v/>
      </c>
      <c r="Y118" s="67" t="str">
        <f>IFERROR(INDEX(PRN!$B$2:$F$1048576,(MATCH('PRN Analysis-01'!$W$2,PRN!$C$2:$C$1048576,0)+$V118-1),MATCH(Y$4,PRN!$B$2:$F$2,0)),"")</f>
        <v/>
      </c>
    </row>
    <row r="119" spans="2:25" ht="15.75" x14ac:dyDescent="0.25">
      <c r="B119" s="65" t="str">
        <f>IF(B118&lt;COUNTIF(PRN!C$2:C$1048576,C$2),(B118+1),"")</f>
        <v/>
      </c>
      <c r="C119" s="66" t="str">
        <f>IFERROR(INDEX(PRN!$B$2:$F$1048576,(MATCH('PRN Analysis-01'!$C$2,PRN!$C$2:$C$1048576,0)+$B119-1),MATCH(C$4,PRN!$B$2:$F$2,0)),"")</f>
        <v/>
      </c>
      <c r="D119" s="66" t="str">
        <f>IFERROR(INDEX(PRN!$B$2:$F$1048576,(MATCH('PRN Analysis-01'!$C$2,PRN!$C$2:$C$1048576,0)+$B119-1),MATCH(D$4,PRN!$B$2:$F$2,0)),"")</f>
        <v/>
      </c>
      <c r="E119" s="67" t="str">
        <f>IFERROR(INDEX(PRN!$B$2:$F$1048576,(MATCH('PRN Analysis-01'!$C$2,PRN!$C$2:$C$1048576,0)+$B119-1),MATCH(E$4,PRN!$B$2:$F$2,0)),"")</f>
        <v/>
      </c>
      <c r="G119" s="65" t="str">
        <f>IF(G118&lt;COUNTIF(PRN!$C$2:$C$1048576,H$2),(G118+1),"")</f>
        <v/>
      </c>
      <c r="H119" s="66" t="str">
        <f>IFERROR(INDEX(PRN!$B$2:$F$1048576,(MATCH('PRN Analysis-01'!$H$2,PRN!$C$2:$C$1048576,0)+$G119-1),MATCH(H$4,PRN!$B$2:$F$2,0)),"")</f>
        <v/>
      </c>
      <c r="I119" s="66" t="str">
        <f>IFERROR(INDEX(PRN!$B$2:$F$1048576,(MATCH('PRN Analysis-01'!$H$2,PRN!$C$2:$C$1048576,0)+$G119-1),MATCH(I$4,PRN!$B$2:$F$2,0)),"")</f>
        <v/>
      </c>
      <c r="J119" s="67" t="str">
        <f>IFERROR(INDEX(PRN!$B$2:$F$1048576,(MATCH('PRN Analysis-01'!$H$2,PRN!$C$2:$C$1048576,0)+$G119-1),MATCH(J$4,PRN!$B$2:$F$2,0)),"")</f>
        <v/>
      </c>
      <c r="L119" s="65" t="str">
        <f>IF(L118&lt;COUNTIF(PRN!$C$2:$C$1048576,M$2),(L118+1),"")</f>
        <v/>
      </c>
      <c r="M119" s="66" t="str">
        <f>IFERROR(INDEX(PRN!$B$2:$F$1048576,(MATCH('PRN Analysis-01'!$M$2,PRN!$C$2:$C$1048576,0)+$L119-1),MATCH(M$4,PRN!$B$2:$F$2,0)),"")</f>
        <v/>
      </c>
      <c r="N119" s="66" t="str">
        <f>IFERROR(INDEX(PRN!$B$2:$F$1048576,(MATCH('PRN Analysis-01'!$M$2,PRN!$C$2:$C$1048576,0)+$L119-1),MATCH(N$4,PRN!$B$2:$F$2,0)),"")</f>
        <v/>
      </c>
      <c r="O119" s="67" t="str">
        <f>IFERROR(INDEX(PRN!$B$2:$F$1048576,(MATCH('PRN Analysis-01'!$M$2,PRN!$C$2:$C$1048576,0)+$L119-1),MATCH(O$4,PRN!$B$2:$F$2,0)),"")</f>
        <v/>
      </c>
      <c r="Q119" s="65" t="str">
        <f>IF(Q118&lt;COUNTIF(PRN!$C$2:$C$1048576,R$2),(Q118+1),"")</f>
        <v/>
      </c>
      <c r="R119" s="66" t="str">
        <f>IFERROR(INDEX(PRN!$B$2:$F$1048576,(MATCH('PRN Analysis-01'!$R$2,PRN!$C$2:$C$1048576,0)+$Q119-1),MATCH(R$4,PRN!$B$2:$F$2,0)),"")</f>
        <v/>
      </c>
      <c r="S119" s="66" t="str">
        <f>IFERROR(INDEX(PRN!$B$2:$F$1048576,(MATCH('PRN Analysis-01'!$R$2,PRN!$C$2:$C$1048576,0)+$Q119-1),MATCH(S$4,PRN!$B$2:$F$2,0)),"")</f>
        <v/>
      </c>
      <c r="T119" s="67" t="str">
        <f>IFERROR(INDEX(PRN!$B$2:$F$1048576,(MATCH('PRN Analysis-01'!$R$2,PRN!$C$2:$C$1048576,0)+$Q119-1),MATCH(T$4,PRN!$B$2:$F$2,0)),"")</f>
        <v/>
      </c>
      <c r="V119" s="65" t="str">
        <f>IF(V118&lt;COUNTIF(PRN!$C$2:$C$1048576,W$2),(V118+1),"")</f>
        <v/>
      </c>
      <c r="W119" s="66" t="str">
        <f>IFERROR(INDEX(PRN!$B$2:$F$1048576,(MATCH('PRN Analysis-01'!$W$2,PRN!$C$2:$C$1048576,0)+$V119-1),MATCH(W$4,PRN!$B$2:$F$2,0)),"")</f>
        <v/>
      </c>
      <c r="X119" s="66" t="str">
        <f>IFERROR(INDEX(PRN!$B$2:$F$1048576,(MATCH('PRN Analysis-01'!$W$2,PRN!$C$2:$C$1048576,0)+$V119-1),MATCH(X$4,PRN!$B$2:$F$2,0)),"")</f>
        <v/>
      </c>
      <c r="Y119" s="67" t="str">
        <f>IFERROR(INDEX(PRN!$B$2:$F$1048576,(MATCH('PRN Analysis-01'!$W$2,PRN!$C$2:$C$1048576,0)+$V119-1),MATCH(Y$4,PRN!$B$2:$F$2,0)),"")</f>
        <v/>
      </c>
    </row>
    <row r="120" spans="2:25" ht="15.75" x14ac:dyDescent="0.25">
      <c r="B120" s="65" t="str">
        <f>IF(B119&lt;COUNTIF(PRN!C$2:C$1048576,C$2),(B119+1),"")</f>
        <v/>
      </c>
      <c r="C120" s="66" t="str">
        <f>IFERROR(INDEX(PRN!$B$2:$F$1048576,(MATCH('PRN Analysis-01'!$C$2,PRN!$C$2:$C$1048576,0)+$B120-1),MATCH(C$4,PRN!$B$2:$F$2,0)),"")</f>
        <v/>
      </c>
      <c r="D120" s="66" t="str">
        <f>IFERROR(INDEX(PRN!$B$2:$F$1048576,(MATCH('PRN Analysis-01'!$C$2,PRN!$C$2:$C$1048576,0)+$B120-1),MATCH(D$4,PRN!$B$2:$F$2,0)),"")</f>
        <v/>
      </c>
      <c r="E120" s="67" t="str">
        <f>IFERROR(INDEX(PRN!$B$2:$F$1048576,(MATCH('PRN Analysis-01'!$C$2,PRN!$C$2:$C$1048576,0)+$B120-1),MATCH(E$4,PRN!$B$2:$F$2,0)),"")</f>
        <v/>
      </c>
      <c r="G120" s="65" t="str">
        <f>IF(G119&lt;COUNTIF(PRN!$C$2:$C$1048576,H$2),(G119+1),"")</f>
        <v/>
      </c>
      <c r="H120" s="66" t="str">
        <f>IFERROR(INDEX(PRN!$B$2:$F$1048576,(MATCH('PRN Analysis-01'!$H$2,PRN!$C$2:$C$1048576,0)+$G120-1),MATCH(H$4,PRN!$B$2:$F$2,0)),"")</f>
        <v/>
      </c>
      <c r="I120" s="66" t="str">
        <f>IFERROR(INDEX(PRN!$B$2:$F$1048576,(MATCH('PRN Analysis-01'!$H$2,PRN!$C$2:$C$1048576,0)+$G120-1),MATCH(I$4,PRN!$B$2:$F$2,0)),"")</f>
        <v/>
      </c>
      <c r="J120" s="67" t="str">
        <f>IFERROR(INDEX(PRN!$B$2:$F$1048576,(MATCH('PRN Analysis-01'!$H$2,PRN!$C$2:$C$1048576,0)+$G120-1),MATCH(J$4,PRN!$B$2:$F$2,0)),"")</f>
        <v/>
      </c>
      <c r="L120" s="65" t="str">
        <f>IF(L119&lt;COUNTIF(PRN!$C$2:$C$1048576,M$2),(L119+1),"")</f>
        <v/>
      </c>
      <c r="M120" s="66" t="str">
        <f>IFERROR(INDEX(PRN!$B$2:$F$1048576,(MATCH('PRN Analysis-01'!$M$2,PRN!$C$2:$C$1048576,0)+$L120-1),MATCH(M$4,PRN!$B$2:$F$2,0)),"")</f>
        <v/>
      </c>
      <c r="N120" s="66" t="str">
        <f>IFERROR(INDEX(PRN!$B$2:$F$1048576,(MATCH('PRN Analysis-01'!$M$2,PRN!$C$2:$C$1048576,0)+$L120-1),MATCH(N$4,PRN!$B$2:$F$2,0)),"")</f>
        <v/>
      </c>
      <c r="O120" s="67" t="str">
        <f>IFERROR(INDEX(PRN!$B$2:$F$1048576,(MATCH('PRN Analysis-01'!$M$2,PRN!$C$2:$C$1048576,0)+$L120-1),MATCH(O$4,PRN!$B$2:$F$2,0)),"")</f>
        <v/>
      </c>
      <c r="Q120" s="65" t="str">
        <f>IF(Q119&lt;COUNTIF(PRN!$C$2:$C$1048576,R$2),(Q119+1),"")</f>
        <v/>
      </c>
      <c r="R120" s="66" t="str">
        <f>IFERROR(INDEX(PRN!$B$2:$F$1048576,(MATCH('PRN Analysis-01'!$R$2,PRN!$C$2:$C$1048576,0)+$Q120-1),MATCH(R$4,PRN!$B$2:$F$2,0)),"")</f>
        <v/>
      </c>
      <c r="S120" s="66" t="str">
        <f>IFERROR(INDEX(PRN!$B$2:$F$1048576,(MATCH('PRN Analysis-01'!$R$2,PRN!$C$2:$C$1048576,0)+$Q120-1),MATCH(S$4,PRN!$B$2:$F$2,0)),"")</f>
        <v/>
      </c>
      <c r="T120" s="67" t="str">
        <f>IFERROR(INDEX(PRN!$B$2:$F$1048576,(MATCH('PRN Analysis-01'!$R$2,PRN!$C$2:$C$1048576,0)+$Q120-1),MATCH(T$4,PRN!$B$2:$F$2,0)),"")</f>
        <v/>
      </c>
      <c r="V120" s="65" t="str">
        <f>IF(V119&lt;COUNTIF(PRN!$C$2:$C$1048576,W$2),(V119+1),"")</f>
        <v/>
      </c>
      <c r="W120" s="66" t="str">
        <f>IFERROR(INDEX(PRN!$B$2:$F$1048576,(MATCH('PRN Analysis-01'!$W$2,PRN!$C$2:$C$1048576,0)+$V120-1),MATCH(W$4,PRN!$B$2:$F$2,0)),"")</f>
        <v/>
      </c>
      <c r="X120" s="66" t="str">
        <f>IFERROR(INDEX(PRN!$B$2:$F$1048576,(MATCH('PRN Analysis-01'!$W$2,PRN!$C$2:$C$1048576,0)+$V120-1),MATCH(X$4,PRN!$B$2:$F$2,0)),"")</f>
        <v/>
      </c>
      <c r="Y120" s="67" t="str">
        <f>IFERROR(INDEX(PRN!$B$2:$F$1048576,(MATCH('PRN Analysis-01'!$W$2,PRN!$C$2:$C$1048576,0)+$V120-1),MATCH(Y$4,PRN!$B$2:$F$2,0)),"")</f>
        <v/>
      </c>
    </row>
    <row r="121" spans="2:25" ht="15.75" x14ac:dyDescent="0.25">
      <c r="B121" s="65" t="str">
        <f>IF(B120&lt;COUNTIF(PRN!C$2:C$1048576,C$2),(B120+1),"")</f>
        <v/>
      </c>
      <c r="C121" s="66" t="str">
        <f>IFERROR(INDEX(PRN!$B$2:$F$1048576,(MATCH('PRN Analysis-01'!$C$2,PRN!$C$2:$C$1048576,0)+$B121-1),MATCH(C$4,PRN!$B$2:$F$2,0)),"")</f>
        <v/>
      </c>
      <c r="D121" s="66" t="str">
        <f>IFERROR(INDEX(PRN!$B$2:$F$1048576,(MATCH('PRN Analysis-01'!$C$2,PRN!$C$2:$C$1048576,0)+$B121-1),MATCH(D$4,PRN!$B$2:$F$2,0)),"")</f>
        <v/>
      </c>
      <c r="E121" s="67" t="str">
        <f>IFERROR(INDEX(PRN!$B$2:$F$1048576,(MATCH('PRN Analysis-01'!$C$2,PRN!$C$2:$C$1048576,0)+$B121-1),MATCH(E$4,PRN!$B$2:$F$2,0)),"")</f>
        <v/>
      </c>
      <c r="G121" s="65" t="str">
        <f>IF(G120&lt;COUNTIF(PRN!$C$2:$C$1048576,H$2),(G120+1),"")</f>
        <v/>
      </c>
      <c r="H121" s="66" t="str">
        <f>IFERROR(INDEX(PRN!$B$2:$F$1048576,(MATCH('PRN Analysis-01'!$H$2,PRN!$C$2:$C$1048576,0)+$G121-1),MATCH(H$4,PRN!$B$2:$F$2,0)),"")</f>
        <v/>
      </c>
      <c r="I121" s="66" t="str">
        <f>IFERROR(INDEX(PRN!$B$2:$F$1048576,(MATCH('PRN Analysis-01'!$H$2,PRN!$C$2:$C$1048576,0)+$G121-1),MATCH(I$4,PRN!$B$2:$F$2,0)),"")</f>
        <v/>
      </c>
      <c r="J121" s="67" t="str">
        <f>IFERROR(INDEX(PRN!$B$2:$F$1048576,(MATCH('PRN Analysis-01'!$H$2,PRN!$C$2:$C$1048576,0)+$G121-1),MATCH(J$4,PRN!$B$2:$F$2,0)),"")</f>
        <v/>
      </c>
      <c r="L121" s="65" t="str">
        <f>IF(L120&lt;COUNTIF(PRN!$C$2:$C$1048576,M$2),(L120+1),"")</f>
        <v/>
      </c>
      <c r="M121" s="66" t="str">
        <f>IFERROR(INDEX(PRN!$B$2:$F$1048576,(MATCH('PRN Analysis-01'!$M$2,PRN!$C$2:$C$1048576,0)+$L121-1),MATCH(M$4,PRN!$B$2:$F$2,0)),"")</f>
        <v/>
      </c>
      <c r="N121" s="66" t="str">
        <f>IFERROR(INDEX(PRN!$B$2:$F$1048576,(MATCH('PRN Analysis-01'!$M$2,PRN!$C$2:$C$1048576,0)+$L121-1),MATCH(N$4,PRN!$B$2:$F$2,0)),"")</f>
        <v/>
      </c>
      <c r="O121" s="67" t="str">
        <f>IFERROR(INDEX(PRN!$B$2:$F$1048576,(MATCH('PRN Analysis-01'!$M$2,PRN!$C$2:$C$1048576,0)+$L121-1),MATCH(O$4,PRN!$B$2:$F$2,0)),"")</f>
        <v/>
      </c>
      <c r="Q121" s="65" t="str">
        <f>IF(Q120&lt;COUNTIF(PRN!$C$2:$C$1048576,R$2),(Q120+1),"")</f>
        <v/>
      </c>
      <c r="R121" s="66" t="str">
        <f>IFERROR(INDEX(PRN!$B$2:$F$1048576,(MATCH('PRN Analysis-01'!$R$2,PRN!$C$2:$C$1048576,0)+$Q121-1),MATCH(R$4,PRN!$B$2:$F$2,0)),"")</f>
        <v/>
      </c>
      <c r="S121" s="66" t="str">
        <f>IFERROR(INDEX(PRN!$B$2:$F$1048576,(MATCH('PRN Analysis-01'!$R$2,PRN!$C$2:$C$1048576,0)+$Q121-1),MATCH(S$4,PRN!$B$2:$F$2,0)),"")</f>
        <v/>
      </c>
      <c r="T121" s="67" t="str">
        <f>IFERROR(INDEX(PRN!$B$2:$F$1048576,(MATCH('PRN Analysis-01'!$R$2,PRN!$C$2:$C$1048576,0)+$Q121-1),MATCH(T$4,PRN!$B$2:$F$2,0)),"")</f>
        <v/>
      </c>
      <c r="V121" s="65" t="str">
        <f>IF(V120&lt;COUNTIF(PRN!$C$2:$C$1048576,W$2),(V120+1),"")</f>
        <v/>
      </c>
      <c r="W121" s="66" t="str">
        <f>IFERROR(INDEX(PRN!$B$2:$F$1048576,(MATCH('PRN Analysis-01'!$W$2,PRN!$C$2:$C$1048576,0)+$V121-1),MATCH(W$4,PRN!$B$2:$F$2,0)),"")</f>
        <v/>
      </c>
      <c r="X121" s="66" t="str">
        <f>IFERROR(INDEX(PRN!$B$2:$F$1048576,(MATCH('PRN Analysis-01'!$W$2,PRN!$C$2:$C$1048576,0)+$V121-1),MATCH(X$4,PRN!$B$2:$F$2,0)),"")</f>
        <v/>
      </c>
      <c r="Y121" s="67" t="str">
        <f>IFERROR(INDEX(PRN!$B$2:$F$1048576,(MATCH('PRN Analysis-01'!$W$2,PRN!$C$2:$C$1048576,0)+$V121-1),MATCH(Y$4,PRN!$B$2:$F$2,0)),"")</f>
        <v/>
      </c>
    </row>
    <row r="122" spans="2:25" ht="15.75" x14ac:dyDescent="0.25">
      <c r="B122" s="65" t="str">
        <f>IF(B121&lt;COUNTIF(PRN!C$2:C$1048576,C$2),(B121+1),"")</f>
        <v/>
      </c>
      <c r="C122" s="66" t="str">
        <f>IFERROR(INDEX(PRN!$B$2:$F$1048576,(MATCH('PRN Analysis-01'!$C$2,PRN!$C$2:$C$1048576,0)+$B122-1),MATCH(C$4,PRN!$B$2:$F$2,0)),"")</f>
        <v/>
      </c>
      <c r="D122" s="66" t="str">
        <f>IFERROR(INDEX(PRN!$B$2:$F$1048576,(MATCH('PRN Analysis-01'!$C$2,PRN!$C$2:$C$1048576,0)+$B122-1),MATCH(D$4,PRN!$B$2:$F$2,0)),"")</f>
        <v/>
      </c>
      <c r="E122" s="67" t="str">
        <f>IFERROR(INDEX(PRN!$B$2:$F$1048576,(MATCH('PRN Analysis-01'!$C$2,PRN!$C$2:$C$1048576,0)+$B122-1),MATCH(E$4,PRN!$B$2:$F$2,0)),"")</f>
        <v/>
      </c>
      <c r="G122" s="65" t="str">
        <f>IF(G121&lt;COUNTIF(PRN!$C$2:$C$1048576,H$2),(G121+1),"")</f>
        <v/>
      </c>
      <c r="H122" s="66" t="str">
        <f>IFERROR(INDEX(PRN!$B$2:$F$1048576,(MATCH('PRN Analysis-01'!$H$2,PRN!$C$2:$C$1048576,0)+$G122-1),MATCH(H$4,PRN!$B$2:$F$2,0)),"")</f>
        <v/>
      </c>
      <c r="I122" s="66" t="str">
        <f>IFERROR(INDEX(PRN!$B$2:$F$1048576,(MATCH('PRN Analysis-01'!$H$2,PRN!$C$2:$C$1048576,0)+$G122-1),MATCH(I$4,PRN!$B$2:$F$2,0)),"")</f>
        <v/>
      </c>
      <c r="J122" s="67" t="str">
        <f>IFERROR(INDEX(PRN!$B$2:$F$1048576,(MATCH('PRN Analysis-01'!$H$2,PRN!$C$2:$C$1048576,0)+$G122-1),MATCH(J$4,PRN!$B$2:$F$2,0)),"")</f>
        <v/>
      </c>
      <c r="L122" s="65" t="str">
        <f>IF(L121&lt;COUNTIF(PRN!$C$2:$C$1048576,M$2),(L121+1),"")</f>
        <v/>
      </c>
      <c r="M122" s="66" t="str">
        <f>IFERROR(INDEX(PRN!$B$2:$F$1048576,(MATCH('PRN Analysis-01'!$M$2,PRN!$C$2:$C$1048576,0)+$L122-1),MATCH(M$4,PRN!$B$2:$F$2,0)),"")</f>
        <v/>
      </c>
      <c r="N122" s="66" t="str">
        <f>IFERROR(INDEX(PRN!$B$2:$F$1048576,(MATCH('PRN Analysis-01'!$M$2,PRN!$C$2:$C$1048576,0)+$L122-1),MATCH(N$4,PRN!$B$2:$F$2,0)),"")</f>
        <v/>
      </c>
      <c r="O122" s="67" t="str">
        <f>IFERROR(INDEX(PRN!$B$2:$F$1048576,(MATCH('PRN Analysis-01'!$M$2,PRN!$C$2:$C$1048576,0)+$L122-1),MATCH(O$4,PRN!$B$2:$F$2,0)),"")</f>
        <v/>
      </c>
      <c r="Q122" s="65" t="str">
        <f>IF(Q121&lt;COUNTIF(PRN!$C$2:$C$1048576,R$2),(Q121+1),"")</f>
        <v/>
      </c>
      <c r="R122" s="66" t="str">
        <f>IFERROR(INDEX(PRN!$B$2:$F$1048576,(MATCH('PRN Analysis-01'!$R$2,PRN!$C$2:$C$1048576,0)+$Q122-1),MATCH(R$4,PRN!$B$2:$F$2,0)),"")</f>
        <v/>
      </c>
      <c r="S122" s="66" t="str">
        <f>IFERROR(INDEX(PRN!$B$2:$F$1048576,(MATCH('PRN Analysis-01'!$R$2,PRN!$C$2:$C$1048576,0)+$Q122-1),MATCH(S$4,PRN!$B$2:$F$2,0)),"")</f>
        <v/>
      </c>
      <c r="T122" s="67" t="str">
        <f>IFERROR(INDEX(PRN!$B$2:$F$1048576,(MATCH('PRN Analysis-01'!$R$2,PRN!$C$2:$C$1048576,0)+$Q122-1),MATCH(T$4,PRN!$B$2:$F$2,0)),"")</f>
        <v/>
      </c>
      <c r="V122" s="65" t="str">
        <f>IF(V121&lt;COUNTIF(PRN!$C$2:$C$1048576,W$2),(V121+1),"")</f>
        <v/>
      </c>
      <c r="W122" s="66" t="str">
        <f>IFERROR(INDEX(PRN!$B$2:$F$1048576,(MATCH('PRN Analysis-01'!$W$2,PRN!$C$2:$C$1048576,0)+$V122-1),MATCH(W$4,PRN!$B$2:$F$2,0)),"")</f>
        <v/>
      </c>
      <c r="X122" s="66" t="str">
        <f>IFERROR(INDEX(PRN!$B$2:$F$1048576,(MATCH('PRN Analysis-01'!$W$2,PRN!$C$2:$C$1048576,0)+$V122-1),MATCH(X$4,PRN!$B$2:$F$2,0)),"")</f>
        <v/>
      </c>
      <c r="Y122" s="67" t="str">
        <f>IFERROR(INDEX(PRN!$B$2:$F$1048576,(MATCH('PRN Analysis-01'!$W$2,PRN!$C$2:$C$1048576,0)+$V122-1),MATCH(Y$4,PRN!$B$2:$F$2,0)),"")</f>
        <v/>
      </c>
    </row>
    <row r="123" spans="2:25" ht="15.75" x14ac:dyDescent="0.25">
      <c r="B123" s="65" t="str">
        <f>IF(B122&lt;COUNTIF(PRN!C$2:C$1048576,C$2),(B122+1),"")</f>
        <v/>
      </c>
      <c r="C123" s="66" t="str">
        <f>IFERROR(INDEX(PRN!$B$2:$F$1048576,(MATCH('PRN Analysis-01'!$C$2,PRN!$C$2:$C$1048576,0)+$B123-1),MATCH(C$4,PRN!$B$2:$F$2,0)),"")</f>
        <v/>
      </c>
      <c r="D123" s="66" t="str">
        <f>IFERROR(INDEX(PRN!$B$2:$F$1048576,(MATCH('PRN Analysis-01'!$C$2,PRN!$C$2:$C$1048576,0)+$B123-1),MATCH(D$4,PRN!$B$2:$F$2,0)),"")</f>
        <v/>
      </c>
      <c r="E123" s="67" t="str">
        <f>IFERROR(INDEX(PRN!$B$2:$F$1048576,(MATCH('PRN Analysis-01'!$C$2,PRN!$C$2:$C$1048576,0)+$B123-1),MATCH(E$4,PRN!$B$2:$F$2,0)),"")</f>
        <v/>
      </c>
      <c r="G123" s="65" t="str">
        <f>IF(G122&lt;COUNTIF(PRN!$C$2:$C$1048576,H$2),(G122+1),"")</f>
        <v/>
      </c>
      <c r="H123" s="66" t="str">
        <f>IFERROR(INDEX(PRN!$B$2:$F$1048576,(MATCH('PRN Analysis-01'!$H$2,PRN!$C$2:$C$1048576,0)+$G123-1),MATCH(H$4,PRN!$B$2:$F$2,0)),"")</f>
        <v/>
      </c>
      <c r="I123" s="66" t="str">
        <f>IFERROR(INDEX(PRN!$B$2:$F$1048576,(MATCH('PRN Analysis-01'!$H$2,PRN!$C$2:$C$1048576,0)+$G123-1),MATCH(I$4,PRN!$B$2:$F$2,0)),"")</f>
        <v/>
      </c>
      <c r="J123" s="67" t="str">
        <f>IFERROR(INDEX(PRN!$B$2:$F$1048576,(MATCH('PRN Analysis-01'!$H$2,PRN!$C$2:$C$1048576,0)+$G123-1),MATCH(J$4,PRN!$B$2:$F$2,0)),"")</f>
        <v/>
      </c>
      <c r="L123" s="65" t="str">
        <f>IF(L122&lt;COUNTIF(PRN!$C$2:$C$1048576,M$2),(L122+1),"")</f>
        <v/>
      </c>
      <c r="M123" s="66" t="str">
        <f>IFERROR(INDEX(PRN!$B$2:$F$1048576,(MATCH('PRN Analysis-01'!$M$2,PRN!$C$2:$C$1048576,0)+$L123-1),MATCH(M$4,PRN!$B$2:$F$2,0)),"")</f>
        <v/>
      </c>
      <c r="N123" s="66" t="str">
        <f>IFERROR(INDEX(PRN!$B$2:$F$1048576,(MATCH('PRN Analysis-01'!$M$2,PRN!$C$2:$C$1048576,0)+$L123-1),MATCH(N$4,PRN!$B$2:$F$2,0)),"")</f>
        <v/>
      </c>
      <c r="O123" s="67" t="str">
        <f>IFERROR(INDEX(PRN!$B$2:$F$1048576,(MATCH('PRN Analysis-01'!$M$2,PRN!$C$2:$C$1048576,0)+$L123-1),MATCH(O$4,PRN!$B$2:$F$2,0)),"")</f>
        <v/>
      </c>
      <c r="Q123" s="65" t="str">
        <f>IF(Q122&lt;COUNTIF(PRN!$C$2:$C$1048576,R$2),(Q122+1),"")</f>
        <v/>
      </c>
      <c r="R123" s="66" t="str">
        <f>IFERROR(INDEX(PRN!$B$2:$F$1048576,(MATCH('PRN Analysis-01'!$R$2,PRN!$C$2:$C$1048576,0)+$Q123-1),MATCH(R$4,PRN!$B$2:$F$2,0)),"")</f>
        <v/>
      </c>
      <c r="S123" s="66" t="str">
        <f>IFERROR(INDEX(PRN!$B$2:$F$1048576,(MATCH('PRN Analysis-01'!$R$2,PRN!$C$2:$C$1048576,0)+$Q123-1),MATCH(S$4,PRN!$B$2:$F$2,0)),"")</f>
        <v/>
      </c>
      <c r="T123" s="67" t="str">
        <f>IFERROR(INDEX(PRN!$B$2:$F$1048576,(MATCH('PRN Analysis-01'!$R$2,PRN!$C$2:$C$1048576,0)+$Q123-1),MATCH(T$4,PRN!$B$2:$F$2,0)),"")</f>
        <v/>
      </c>
      <c r="V123" s="65" t="str">
        <f>IF(V122&lt;COUNTIF(PRN!$C$2:$C$1048576,W$2),(V122+1),"")</f>
        <v/>
      </c>
      <c r="W123" s="66" t="str">
        <f>IFERROR(INDEX(PRN!$B$2:$F$1048576,(MATCH('PRN Analysis-01'!$W$2,PRN!$C$2:$C$1048576,0)+$V123-1),MATCH(W$4,PRN!$B$2:$F$2,0)),"")</f>
        <v/>
      </c>
      <c r="X123" s="66" t="str">
        <f>IFERROR(INDEX(PRN!$B$2:$F$1048576,(MATCH('PRN Analysis-01'!$W$2,PRN!$C$2:$C$1048576,0)+$V123-1),MATCH(X$4,PRN!$B$2:$F$2,0)),"")</f>
        <v/>
      </c>
      <c r="Y123" s="67" t="str">
        <f>IFERROR(INDEX(PRN!$B$2:$F$1048576,(MATCH('PRN Analysis-01'!$W$2,PRN!$C$2:$C$1048576,0)+$V123-1),MATCH(Y$4,PRN!$B$2:$F$2,0)),"")</f>
        <v/>
      </c>
    </row>
    <row r="124" spans="2:25" ht="15.75" x14ac:dyDescent="0.25">
      <c r="B124" s="65" t="str">
        <f>IF(B123&lt;COUNTIF(PRN!C$2:C$1048576,C$2),(B123+1),"")</f>
        <v/>
      </c>
      <c r="C124" s="66" t="str">
        <f>IFERROR(INDEX(PRN!$B$2:$F$1048576,(MATCH('PRN Analysis-01'!$C$2,PRN!$C$2:$C$1048576,0)+$B124-1),MATCH(C$4,PRN!$B$2:$F$2,0)),"")</f>
        <v/>
      </c>
      <c r="D124" s="66" t="str">
        <f>IFERROR(INDEX(PRN!$B$2:$F$1048576,(MATCH('PRN Analysis-01'!$C$2,PRN!$C$2:$C$1048576,0)+$B124-1),MATCH(D$4,PRN!$B$2:$F$2,0)),"")</f>
        <v/>
      </c>
      <c r="E124" s="67" t="str">
        <f>IFERROR(INDEX(PRN!$B$2:$F$1048576,(MATCH('PRN Analysis-01'!$C$2,PRN!$C$2:$C$1048576,0)+$B124-1),MATCH(E$4,PRN!$B$2:$F$2,0)),"")</f>
        <v/>
      </c>
      <c r="G124" s="65" t="str">
        <f>IF(G123&lt;COUNTIF(PRN!$C$2:$C$1048576,H$2),(G123+1),"")</f>
        <v/>
      </c>
      <c r="H124" s="66" t="str">
        <f>IFERROR(INDEX(PRN!$B$2:$F$1048576,(MATCH('PRN Analysis-01'!$H$2,PRN!$C$2:$C$1048576,0)+$G124-1),MATCH(H$4,PRN!$B$2:$F$2,0)),"")</f>
        <v/>
      </c>
      <c r="I124" s="66" t="str">
        <f>IFERROR(INDEX(PRN!$B$2:$F$1048576,(MATCH('PRN Analysis-01'!$H$2,PRN!$C$2:$C$1048576,0)+$G124-1),MATCH(I$4,PRN!$B$2:$F$2,0)),"")</f>
        <v/>
      </c>
      <c r="J124" s="67" t="str">
        <f>IFERROR(INDEX(PRN!$B$2:$F$1048576,(MATCH('PRN Analysis-01'!$H$2,PRN!$C$2:$C$1048576,0)+$G124-1),MATCH(J$4,PRN!$B$2:$F$2,0)),"")</f>
        <v/>
      </c>
      <c r="L124" s="65" t="str">
        <f>IF(L123&lt;COUNTIF(PRN!$C$2:$C$1048576,M$2),(L123+1),"")</f>
        <v/>
      </c>
      <c r="M124" s="66" t="str">
        <f>IFERROR(INDEX(PRN!$B$2:$F$1048576,(MATCH('PRN Analysis-01'!$M$2,PRN!$C$2:$C$1048576,0)+$L124-1),MATCH(M$4,PRN!$B$2:$F$2,0)),"")</f>
        <v/>
      </c>
      <c r="N124" s="66" t="str">
        <f>IFERROR(INDEX(PRN!$B$2:$F$1048576,(MATCH('PRN Analysis-01'!$M$2,PRN!$C$2:$C$1048576,0)+$L124-1),MATCH(N$4,PRN!$B$2:$F$2,0)),"")</f>
        <v/>
      </c>
      <c r="O124" s="67" t="str">
        <f>IFERROR(INDEX(PRN!$B$2:$F$1048576,(MATCH('PRN Analysis-01'!$M$2,PRN!$C$2:$C$1048576,0)+$L124-1),MATCH(O$4,PRN!$B$2:$F$2,0)),"")</f>
        <v/>
      </c>
      <c r="Q124" s="65" t="str">
        <f>IF(Q123&lt;COUNTIF(PRN!$C$2:$C$1048576,R$2),(Q123+1),"")</f>
        <v/>
      </c>
      <c r="R124" s="66" t="str">
        <f>IFERROR(INDEX(PRN!$B$2:$F$1048576,(MATCH('PRN Analysis-01'!$R$2,PRN!$C$2:$C$1048576,0)+$Q124-1),MATCH(R$4,PRN!$B$2:$F$2,0)),"")</f>
        <v/>
      </c>
      <c r="S124" s="66" t="str">
        <f>IFERROR(INDEX(PRN!$B$2:$F$1048576,(MATCH('PRN Analysis-01'!$R$2,PRN!$C$2:$C$1048576,0)+$Q124-1),MATCH(S$4,PRN!$B$2:$F$2,0)),"")</f>
        <v/>
      </c>
      <c r="T124" s="67" t="str">
        <f>IFERROR(INDEX(PRN!$B$2:$F$1048576,(MATCH('PRN Analysis-01'!$R$2,PRN!$C$2:$C$1048576,0)+$Q124-1),MATCH(T$4,PRN!$B$2:$F$2,0)),"")</f>
        <v/>
      </c>
      <c r="V124" s="65" t="str">
        <f>IF(V123&lt;COUNTIF(PRN!$C$2:$C$1048576,W$2),(V123+1),"")</f>
        <v/>
      </c>
      <c r="W124" s="66" t="str">
        <f>IFERROR(INDEX(PRN!$B$2:$F$1048576,(MATCH('PRN Analysis-01'!$W$2,PRN!$C$2:$C$1048576,0)+$V124-1),MATCH(W$4,PRN!$B$2:$F$2,0)),"")</f>
        <v/>
      </c>
      <c r="X124" s="66" t="str">
        <f>IFERROR(INDEX(PRN!$B$2:$F$1048576,(MATCH('PRN Analysis-01'!$W$2,PRN!$C$2:$C$1048576,0)+$V124-1),MATCH(X$4,PRN!$B$2:$F$2,0)),"")</f>
        <v/>
      </c>
      <c r="Y124" s="67" t="str">
        <f>IFERROR(INDEX(PRN!$B$2:$F$1048576,(MATCH('PRN Analysis-01'!$W$2,PRN!$C$2:$C$1048576,0)+$V124-1),MATCH(Y$4,PRN!$B$2:$F$2,0)),"")</f>
        <v/>
      </c>
    </row>
    <row r="125" spans="2:25" ht="15.75" x14ac:dyDescent="0.25">
      <c r="B125" s="65" t="str">
        <f>IF(B124&lt;COUNTIF(PRN!C$2:C$1048576,C$2),(B124+1),"")</f>
        <v/>
      </c>
      <c r="C125" s="66" t="str">
        <f>IFERROR(INDEX(PRN!$B$2:$F$1048576,(MATCH('PRN Analysis-01'!$C$2,PRN!$C$2:$C$1048576,0)+$B125-1),MATCH(C$4,PRN!$B$2:$F$2,0)),"")</f>
        <v/>
      </c>
      <c r="D125" s="66" t="str">
        <f>IFERROR(INDEX(PRN!$B$2:$F$1048576,(MATCH('PRN Analysis-01'!$C$2,PRN!$C$2:$C$1048576,0)+$B125-1),MATCH(D$4,PRN!$B$2:$F$2,0)),"")</f>
        <v/>
      </c>
      <c r="E125" s="67" t="str">
        <f>IFERROR(INDEX(PRN!$B$2:$F$1048576,(MATCH('PRN Analysis-01'!$C$2,PRN!$C$2:$C$1048576,0)+$B125-1),MATCH(E$4,PRN!$B$2:$F$2,0)),"")</f>
        <v/>
      </c>
      <c r="G125" s="65" t="str">
        <f>IF(G124&lt;COUNTIF(PRN!$C$2:$C$1048576,H$2),(G124+1),"")</f>
        <v/>
      </c>
      <c r="H125" s="66" t="str">
        <f>IFERROR(INDEX(PRN!$B$2:$F$1048576,(MATCH('PRN Analysis-01'!$H$2,PRN!$C$2:$C$1048576,0)+$G125-1),MATCH(H$4,PRN!$B$2:$F$2,0)),"")</f>
        <v/>
      </c>
      <c r="I125" s="66" t="str">
        <f>IFERROR(INDEX(PRN!$B$2:$F$1048576,(MATCH('PRN Analysis-01'!$H$2,PRN!$C$2:$C$1048576,0)+$G125-1),MATCH(I$4,PRN!$B$2:$F$2,0)),"")</f>
        <v/>
      </c>
      <c r="J125" s="67" t="str">
        <f>IFERROR(INDEX(PRN!$B$2:$F$1048576,(MATCH('PRN Analysis-01'!$H$2,PRN!$C$2:$C$1048576,0)+$G125-1),MATCH(J$4,PRN!$B$2:$F$2,0)),"")</f>
        <v/>
      </c>
      <c r="L125" s="65" t="str">
        <f>IF(L124&lt;COUNTIF(PRN!$C$2:$C$1048576,M$2),(L124+1),"")</f>
        <v/>
      </c>
      <c r="M125" s="66" t="str">
        <f>IFERROR(INDEX(PRN!$B$2:$F$1048576,(MATCH('PRN Analysis-01'!$M$2,PRN!$C$2:$C$1048576,0)+$L125-1),MATCH(M$4,PRN!$B$2:$F$2,0)),"")</f>
        <v/>
      </c>
      <c r="N125" s="66" t="str">
        <f>IFERROR(INDEX(PRN!$B$2:$F$1048576,(MATCH('PRN Analysis-01'!$M$2,PRN!$C$2:$C$1048576,0)+$L125-1),MATCH(N$4,PRN!$B$2:$F$2,0)),"")</f>
        <v/>
      </c>
      <c r="O125" s="67" t="str">
        <f>IFERROR(INDEX(PRN!$B$2:$F$1048576,(MATCH('PRN Analysis-01'!$M$2,PRN!$C$2:$C$1048576,0)+$L125-1),MATCH(O$4,PRN!$B$2:$F$2,0)),"")</f>
        <v/>
      </c>
      <c r="Q125" s="65" t="str">
        <f>IF(Q124&lt;COUNTIF(PRN!$C$2:$C$1048576,R$2),(Q124+1),"")</f>
        <v/>
      </c>
      <c r="R125" s="66" t="str">
        <f>IFERROR(INDEX(PRN!$B$2:$F$1048576,(MATCH('PRN Analysis-01'!$R$2,PRN!$C$2:$C$1048576,0)+$Q125-1),MATCH(R$4,PRN!$B$2:$F$2,0)),"")</f>
        <v/>
      </c>
      <c r="S125" s="66" t="str">
        <f>IFERROR(INDEX(PRN!$B$2:$F$1048576,(MATCH('PRN Analysis-01'!$R$2,PRN!$C$2:$C$1048576,0)+$Q125-1),MATCH(S$4,PRN!$B$2:$F$2,0)),"")</f>
        <v/>
      </c>
      <c r="T125" s="67" t="str">
        <f>IFERROR(INDEX(PRN!$B$2:$F$1048576,(MATCH('PRN Analysis-01'!$R$2,PRN!$C$2:$C$1048576,0)+$Q125-1),MATCH(T$4,PRN!$B$2:$F$2,0)),"")</f>
        <v/>
      </c>
      <c r="V125" s="65" t="str">
        <f>IF(V124&lt;COUNTIF(PRN!$C$2:$C$1048576,W$2),(V124+1),"")</f>
        <v/>
      </c>
      <c r="W125" s="66" t="str">
        <f>IFERROR(INDEX(PRN!$B$2:$F$1048576,(MATCH('PRN Analysis-01'!$W$2,PRN!$C$2:$C$1048576,0)+$V125-1),MATCH(W$4,PRN!$B$2:$F$2,0)),"")</f>
        <v/>
      </c>
      <c r="X125" s="66" t="str">
        <f>IFERROR(INDEX(PRN!$B$2:$F$1048576,(MATCH('PRN Analysis-01'!$W$2,PRN!$C$2:$C$1048576,0)+$V125-1),MATCH(X$4,PRN!$B$2:$F$2,0)),"")</f>
        <v/>
      </c>
      <c r="Y125" s="67" t="str">
        <f>IFERROR(INDEX(PRN!$B$2:$F$1048576,(MATCH('PRN Analysis-01'!$W$2,PRN!$C$2:$C$1048576,0)+$V125-1),MATCH(Y$4,PRN!$B$2:$F$2,0)),"")</f>
        <v/>
      </c>
    </row>
    <row r="126" spans="2:25" ht="15.75" x14ac:dyDescent="0.25">
      <c r="B126" s="65" t="str">
        <f>IF(B125&lt;COUNTIF(PRN!C$2:C$1048576,C$2),(B125+1),"")</f>
        <v/>
      </c>
      <c r="C126" s="66" t="str">
        <f>IFERROR(INDEX(PRN!$B$2:$F$1048576,(MATCH('PRN Analysis-01'!$C$2,PRN!$C$2:$C$1048576,0)+$B126-1),MATCH(C$4,PRN!$B$2:$F$2,0)),"")</f>
        <v/>
      </c>
      <c r="D126" s="66" t="str">
        <f>IFERROR(INDEX(PRN!$B$2:$F$1048576,(MATCH('PRN Analysis-01'!$C$2,PRN!$C$2:$C$1048576,0)+$B126-1),MATCH(D$4,PRN!$B$2:$F$2,0)),"")</f>
        <v/>
      </c>
      <c r="E126" s="67" t="str">
        <f>IFERROR(INDEX(PRN!$B$2:$F$1048576,(MATCH('PRN Analysis-01'!$C$2,PRN!$C$2:$C$1048576,0)+$B126-1),MATCH(E$4,PRN!$B$2:$F$2,0)),"")</f>
        <v/>
      </c>
      <c r="G126" s="65" t="str">
        <f>IF(G125&lt;COUNTIF(PRN!$C$2:$C$1048576,H$2),(G125+1),"")</f>
        <v/>
      </c>
      <c r="H126" s="66" t="str">
        <f>IFERROR(INDEX(PRN!$B$2:$F$1048576,(MATCH('PRN Analysis-01'!$H$2,PRN!$C$2:$C$1048576,0)+$G126-1),MATCH(H$4,PRN!$B$2:$F$2,0)),"")</f>
        <v/>
      </c>
      <c r="I126" s="66" t="str">
        <f>IFERROR(INDEX(PRN!$B$2:$F$1048576,(MATCH('PRN Analysis-01'!$H$2,PRN!$C$2:$C$1048576,0)+$G126-1),MATCH(I$4,PRN!$B$2:$F$2,0)),"")</f>
        <v/>
      </c>
      <c r="J126" s="67" t="str">
        <f>IFERROR(INDEX(PRN!$B$2:$F$1048576,(MATCH('PRN Analysis-01'!$H$2,PRN!$C$2:$C$1048576,0)+$G126-1),MATCH(J$4,PRN!$B$2:$F$2,0)),"")</f>
        <v/>
      </c>
      <c r="L126" s="65" t="str">
        <f>IF(L125&lt;COUNTIF(PRN!$C$2:$C$1048576,M$2),(L125+1),"")</f>
        <v/>
      </c>
      <c r="M126" s="66" t="str">
        <f>IFERROR(INDEX(PRN!$B$2:$F$1048576,(MATCH('PRN Analysis-01'!$M$2,PRN!$C$2:$C$1048576,0)+$L126-1),MATCH(M$4,PRN!$B$2:$F$2,0)),"")</f>
        <v/>
      </c>
      <c r="N126" s="66" t="str">
        <f>IFERROR(INDEX(PRN!$B$2:$F$1048576,(MATCH('PRN Analysis-01'!$M$2,PRN!$C$2:$C$1048576,0)+$L126-1),MATCH(N$4,PRN!$B$2:$F$2,0)),"")</f>
        <v/>
      </c>
      <c r="O126" s="67" t="str">
        <f>IFERROR(INDEX(PRN!$B$2:$F$1048576,(MATCH('PRN Analysis-01'!$M$2,PRN!$C$2:$C$1048576,0)+$L126-1),MATCH(O$4,PRN!$B$2:$F$2,0)),"")</f>
        <v/>
      </c>
      <c r="Q126" s="65" t="str">
        <f>IF(Q125&lt;COUNTIF(PRN!$C$2:$C$1048576,R$2),(Q125+1),"")</f>
        <v/>
      </c>
      <c r="R126" s="66" t="str">
        <f>IFERROR(INDEX(PRN!$B$2:$F$1048576,(MATCH('PRN Analysis-01'!$R$2,PRN!$C$2:$C$1048576,0)+$Q126-1),MATCH(R$4,PRN!$B$2:$F$2,0)),"")</f>
        <v/>
      </c>
      <c r="S126" s="66" t="str">
        <f>IFERROR(INDEX(PRN!$B$2:$F$1048576,(MATCH('PRN Analysis-01'!$R$2,PRN!$C$2:$C$1048576,0)+$Q126-1),MATCH(S$4,PRN!$B$2:$F$2,0)),"")</f>
        <v/>
      </c>
      <c r="T126" s="67" t="str">
        <f>IFERROR(INDEX(PRN!$B$2:$F$1048576,(MATCH('PRN Analysis-01'!$R$2,PRN!$C$2:$C$1048576,0)+$Q126-1),MATCH(T$4,PRN!$B$2:$F$2,0)),"")</f>
        <v/>
      </c>
      <c r="V126" s="65" t="str">
        <f>IF(V125&lt;COUNTIF(PRN!$C$2:$C$1048576,W$2),(V125+1),"")</f>
        <v/>
      </c>
      <c r="W126" s="66" t="str">
        <f>IFERROR(INDEX(PRN!$B$2:$F$1048576,(MATCH('PRN Analysis-01'!$W$2,PRN!$C$2:$C$1048576,0)+$V126-1),MATCH(W$4,PRN!$B$2:$F$2,0)),"")</f>
        <v/>
      </c>
      <c r="X126" s="66" t="str">
        <f>IFERROR(INDEX(PRN!$B$2:$F$1048576,(MATCH('PRN Analysis-01'!$W$2,PRN!$C$2:$C$1048576,0)+$V126-1),MATCH(X$4,PRN!$B$2:$F$2,0)),"")</f>
        <v/>
      </c>
      <c r="Y126" s="67" t="str">
        <f>IFERROR(INDEX(PRN!$B$2:$F$1048576,(MATCH('PRN Analysis-01'!$W$2,PRN!$C$2:$C$1048576,0)+$V126-1),MATCH(Y$4,PRN!$B$2:$F$2,0)),"")</f>
        <v/>
      </c>
    </row>
    <row r="127" spans="2:25" ht="15.75" x14ac:dyDescent="0.25">
      <c r="B127" s="65" t="str">
        <f>IF(B126&lt;COUNTIF(PRN!C$2:C$1048576,C$2),(B126+1),"")</f>
        <v/>
      </c>
      <c r="C127" s="66" t="str">
        <f>IFERROR(INDEX(PRN!$B$2:$F$1048576,(MATCH('PRN Analysis-01'!$C$2,PRN!$C$2:$C$1048576,0)+$B127-1),MATCH(C$4,PRN!$B$2:$F$2,0)),"")</f>
        <v/>
      </c>
      <c r="D127" s="66" t="str">
        <f>IFERROR(INDEX(PRN!$B$2:$F$1048576,(MATCH('PRN Analysis-01'!$C$2,PRN!$C$2:$C$1048576,0)+$B127-1),MATCH(D$4,PRN!$B$2:$F$2,0)),"")</f>
        <v/>
      </c>
      <c r="E127" s="67" t="str">
        <f>IFERROR(INDEX(PRN!$B$2:$F$1048576,(MATCH('PRN Analysis-01'!$C$2,PRN!$C$2:$C$1048576,0)+$B127-1),MATCH(E$4,PRN!$B$2:$F$2,0)),"")</f>
        <v/>
      </c>
      <c r="G127" s="65" t="str">
        <f>IF(G126&lt;COUNTIF(PRN!$C$2:$C$1048576,H$2),(G126+1),"")</f>
        <v/>
      </c>
      <c r="H127" s="66" t="str">
        <f>IFERROR(INDEX(PRN!$B$2:$F$1048576,(MATCH('PRN Analysis-01'!$H$2,PRN!$C$2:$C$1048576,0)+$G127-1),MATCH(H$4,PRN!$B$2:$F$2,0)),"")</f>
        <v/>
      </c>
      <c r="I127" s="66" t="str">
        <f>IFERROR(INDEX(PRN!$B$2:$F$1048576,(MATCH('PRN Analysis-01'!$H$2,PRN!$C$2:$C$1048576,0)+$G127-1),MATCH(I$4,PRN!$B$2:$F$2,0)),"")</f>
        <v/>
      </c>
      <c r="J127" s="67" t="str">
        <f>IFERROR(INDEX(PRN!$B$2:$F$1048576,(MATCH('PRN Analysis-01'!$H$2,PRN!$C$2:$C$1048576,0)+$G127-1),MATCH(J$4,PRN!$B$2:$F$2,0)),"")</f>
        <v/>
      </c>
      <c r="L127" s="65" t="str">
        <f>IF(L126&lt;COUNTIF(PRN!$C$2:$C$1048576,M$2),(L126+1),"")</f>
        <v/>
      </c>
      <c r="M127" s="66" t="str">
        <f>IFERROR(INDEX(PRN!$B$2:$F$1048576,(MATCH('PRN Analysis-01'!$M$2,PRN!$C$2:$C$1048576,0)+$L127-1),MATCH(M$4,PRN!$B$2:$F$2,0)),"")</f>
        <v/>
      </c>
      <c r="N127" s="66" t="str">
        <f>IFERROR(INDEX(PRN!$B$2:$F$1048576,(MATCH('PRN Analysis-01'!$M$2,PRN!$C$2:$C$1048576,0)+$L127-1),MATCH(N$4,PRN!$B$2:$F$2,0)),"")</f>
        <v/>
      </c>
      <c r="O127" s="67" t="str">
        <f>IFERROR(INDEX(PRN!$B$2:$F$1048576,(MATCH('PRN Analysis-01'!$M$2,PRN!$C$2:$C$1048576,0)+$L127-1),MATCH(O$4,PRN!$B$2:$F$2,0)),"")</f>
        <v/>
      </c>
      <c r="Q127" s="65" t="str">
        <f>IF(Q126&lt;COUNTIF(PRN!$C$2:$C$1048576,R$2),(Q126+1),"")</f>
        <v/>
      </c>
      <c r="R127" s="66" t="str">
        <f>IFERROR(INDEX(PRN!$B$2:$F$1048576,(MATCH('PRN Analysis-01'!$R$2,PRN!$C$2:$C$1048576,0)+$Q127-1),MATCH(R$4,PRN!$B$2:$F$2,0)),"")</f>
        <v/>
      </c>
      <c r="S127" s="66" t="str">
        <f>IFERROR(INDEX(PRN!$B$2:$F$1048576,(MATCH('PRN Analysis-01'!$R$2,PRN!$C$2:$C$1048576,0)+$Q127-1),MATCH(S$4,PRN!$B$2:$F$2,0)),"")</f>
        <v/>
      </c>
      <c r="T127" s="67" t="str">
        <f>IFERROR(INDEX(PRN!$B$2:$F$1048576,(MATCH('PRN Analysis-01'!$R$2,PRN!$C$2:$C$1048576,0)+$Q127-1),MATCH(T$4,PRN!$B$2:$F$2,0)),"")</f>
        <v/>
      </c>
      <c r="V127" s="65" t="str">
        <f>IF(V126&lt;COUNTIF(PRN!$C$2:$C$1048576,W$2),(V126+1),"")</f>
        <v/>
      </c>
      <c r="W127" s="66" t="str">
        <f>IFERROR(INDEX(PRN!$B$2:$F$1048576,(MATCH('PRN Analysis-01'!$W$2,PRN!$C$2:$C$1048576,0)+$V127-1),MATCH(W$4,PRN!$B$2:$F$2,0)),"")</f>
        <v/>
      </c>
      <c r="X127" s="66" t="str">
        <f>IFERROR(INDEX(PRN!$B$2:$F$1048576,(MATCH('PRN Analysis-01'!$W$2,PRN!$C$2:$C$1048576,0)+$V127-1),MATCH(X$4,PRN!$B$2:$F$2,0)),"")</f>
        <v/>
      </c>
      <c r="Y127" s="67" t="str">
        <f>IFERROR(INDEX(PRN!$B$2:$F$1048576,(MATCH('PRN Analysis-01'!$W$2,PRN!$C$2:$C$1048576,0)+$V127-1),MATCH(Y$4,PRN!$B$2:$F$2,0)),"")</f>
        <v/>
      </c>
    </row>
    <row r="128" spans="2:25" ht="15.75" x14ac:dyDescent="0.25">
      <c r="B128" s="65" t="str">
        <f>IF(B127&lt;COUNTIF(PRN!C$2:C$1048576,C$2),(B127+1),"")</f>
        <v/>
      </c>
      <c r="C128" s="66" t="str">
        <f>IFERROR(INDEX(PRN!$B$2:$F$1048576,(MATCH('PRN Analysis-01'!$C$2,PRN!$C$2:$C$1048576,0)+$B128-1),MATCH(C$4,PRN!$B$2:$F$2,0)),"")</f>
        <v/>
      </c>
      <c r="D128" s="66" t="str">
        <f>IFERROR(INDEX(PRN!$B$2:$F$1048576,(MATCH('PRN Analysis-01'!$C$2,PRN!$C$2:$C$1048576,0)+$B128-1),MATCH(D$4,PRN!$B$2:$F$2,0)),"")</f>
        <v/>
      </c>
      <c r="E128" s="67" t="str">
        <f>IFERROR(INDEX(PRN!$B$2:$F$1048576,(MATCH('PRN Analysis-01'!$C$2,PRN!$C$2:$C$1048576,0)+$B128-1),MATCH(E$4,PRN!$B$2:$F$2,0)),"")</f>
        <v/>
      </c>
      <c r="G128" s="65" t="str">
        <f>IF(G127&lt;COUNTIF(PRN!$C$2:$C$1048576,H$2),(G127+1),"")</f>
        <v/>
      </c>
      <c r="H128" s="66" t="str">
        <f>IFERROR(INDEX(PRN!$B$2:$F$1048576,(MATCH('PRN Analysis-01'!$H$2,PRN!$C$2:$C$1048576,0)+$G128-1),MATCH(H$4,PRN!$B$2:$F$2,0)),"")</f>
        <v/>
      </c>
      <c r="I128" s="66" t="str">
        <f>IFERROR(INDEX(PRN!$B$2:$F$1048576,(MATCH('PRN Analysis-01'!$H$2,PRN!$C$2:$C$1048576,0)+$G128-1),MATCH(I$4,PRN!$B$2:$F$2,0)),"")</f>
        <v/>
      </c>
      <c r="J128" s="67" t="str">
        <f>IFERROR(INDEX(PRN!$B$2:$F$1048576,(MATCH('PRN Analysis-01'!$H$2,PRN!$C$2:$C$1048576,0)+$G128-1),MATCH(J$4,PRN!$B$2:$F$2,0)),"")</f>
        <v/>
      </c>
      <c r="L128" s="65" t="str">
        <f>IF(L127&lt;COUNTIF(PRN!$C$2:$C$1048576,M$2),(L127+1),"")</f>
        <v/>
      </c>
      <c r="M128" s="66" t="str">
        <f>IFERROR(INDEX(PRN!$B$2:$F$1048576,(MATCH('PRN Analysis-01'!$M$2,PRN!$C$2:$C$1048576,0)+$L128-1),MATCH(M$4,PRN!$B$2:$F$2,0)),"")</f>
        <v/>
      </c>
      <c r="N128" s="66" t="str">
        <f>IFERROR(INDEX(PRN!$B$2:$F$1048576,(MATCH('PRN Analysis-01'!$M$2,PRN!$C$2:$C$1048576,0)+$L128-1),MATCH(N$4,PRN!$B$2:$F$2,0)),"")</f>
        <v/>
      </c>
      <c r="O128" s="67" t="str">
        <f>IFERROR(INDEX(PRN!$B$2:$F$1048576,(MATCH('PRN Analysis-01'!$M$2,PRN!$C$2:$C$1048576,0)+$L128-1),MATCH(O$4,PRN!$B$2:$F$2,0)),"")</f>
        <v/>
      </c>
      <c r="Q128" s="65" t="str">
        <f>IF(Q127&lt;COUNTIF(PRN!$C$2:$C$1048576,R$2),(Q127+1),"")</f>
        <v/>
      </c>
      <c r="R128" s="66" t="str">
        <f>IFERROR(INDEX(PRN!$B$2:$F$1048576,(MATCH('PRN Analysis-01'!$R$2,PRN!$C$2:$C$1048576,0)+$Q128-1),MATCH(R$4,PRN!$B$2:$F$2,0)),"")</f>
        <v/>
      </c>
      <c r="S128" s="66" t="str">
        <f>IFERROR(INDEX(PRN!$B$2:$F$1048576,(MATCH('PRN Analysis-01'!$R$2,PRN!$C$2:$C$1048576,0)+$Q128-1),MATCH(S$4,PRN!$B$2:$F$2,0)),"")</f>
        <v/>
      </c>
      <c r="T128" s="67" t="str">
        <f>IFERROR(INDEX(PRN!$B$2:$F$1048576,(MATCH('PRN Analysis-01'!$R$2,PRN!$C$2:$C$1048576,0)+$Q128-1),MATCH(T$4,PRN!$B$2:$F$2,0)),"")</f>
        <v/>
      </c>
      <c r="V128" s="65" t="str">
        <f>IF(V127&lt;COUNTIF(PRN!$C$2:$C$1048576,W$2),(V127+1),"")</f>
        <v/>
      </c>
      <c r="W128" s="66" t="str">
        <f>IFERROR(INDEX(PRN!$B$2:$F$1048576,(MATCH('PRN Analysis-01'!$W$2,PRN!$C$2:$C$1048576,0)+$V128-1),MATCH(W$4,PRN!$B$2:$F$2,0)),"")</f>
        <v/>
      </c>
      <c r="X128" s="66" t="str">
        <f>IFERROR(INDEX(PRN!$B$2:$F$1048576,(MATCH('PRN Analysis-01'!$W$2,PRN!$C$2:$C$1048576,0)+$V128-1),MATCH(X$4,PRN!$B$2:$F$2,0)),"")</f>
        <v/>
      </c>
      <c r="Y128" s="67" t="str">
        <f>IFERROR(INDEX(PRN!$B$2:$F$1048576,(MATCH('PRN Analysis-01'!$W$2,PRN!$C$2:$C$1048576,0)+$V128-1),MATCH(Y$4,PRN!$B$2:$F$2,0)),"")</f>
        <v/>
      </c>
    </row>
    <row r="129" spans="2:25" ht="15.75" x14ac:dyDescent="0.25">
      <c r="B129" s="65" t="str">
        <f>IF(B128&lt;COUNTIF(PRN!C$2:C$1048576,C$2),(B128+1),"")</f>
        <v/>
      </c>
      <c r="C129" s="66" t="str">
        <f>IFERROR(INDEX(PRN!$B$2:$F$1048576,(MATCH('PRN Analysis-01'!$C$2,PRN!$C$2:$C$1048576,0)+$B129-1),MATCH(C$4,PRN!$B$2:$F$2,0)),"")</f>
        <v/>
      </c>
      <c r="D129" s="66" t="str">
        <f>IFERROR(INDEX(PRN!$B$2:$F$1048576,(MATCH('PRN Analysis-01'!$C$2,PRN!$C$2:$C$1048576,0)+$B129-1),MATCH(D$4,PRN!$B$2:$F$2,0)),"")</f>
        <v/>
      </c>
      <c r="E129" s="67" t="str">
        <f>IFERROR(INDEX(PRN!$B$2:$F$1048576,(MATCH('PRN Analysis-01'!$C$2,PRN!$C$2:$C$1048576,0)+$B129-1),MATCH(E$4,PRN!$B$2:$F$2,0)),"")</f>
        <v/>
      </c>
      <c r="G129" s="65" t="str">
        <f>IF(G128&lt;COUNTIF(PRN!$C$2:$C$1048576,H$2),(G128+1),"")</f>
        <v/>
      </c>
      <c r="H129" s="66" t="str">
        <f>IFERROR(INDEX(PRN!$B$2:$F$1048576,(MATCH('PRN Analysis-01'!$H$2,PRN!$C$2:$C$1048576,0)+$G129-1),MATCH(H$4,PRN!$B$2:$F$2,0)),"")</f>
        <v/>
      </c>
      <c r="I129" s="66" t="str">
        <f>IFERROR(INDEX(PRN!$B$2:$F$1048576,(MATCH('PRN Analysis-01'!$H$2,PRN!$C$2:$C$1048576,0)+$G129-1),MATCH(I$4,PRN!$B$2:$F$2,0)),"")</f>
        <v/>
      </c>
      <c r="J129" s="67" t="str">
        <f>IFERROR(INDEX(PRN!$B$2:$F$1048576,(MATCH('PRN Analysis-01'!$H$2,PRN!$C$2:$C$1048576,0)+$G129-1),MATCH(J$4,PRN!$B$2:$F$2,0)),"")</f>
        <v/>
      </c>
      <c r="L129" s="65" t="str">
        <f>IF(L128&lt;COUNTIF(PRN!$C$2:$C$1048576,M$2),(L128+1),"")</f>
        <v/>
      </c>
      <c r="M129" s="66" t="str">
        <f>IFERROR(INDEX(PRN!$B$2:$F$1048576,(MATCH('PRN Analysis-01'!$M$2,PRN!$C$2:$C$1048576,0)+$L129-1),MATCH(M$4,PRN!$B$2:$F$2,0)),"")</f>
        <v/>
      </c>
      <c r="N129" s="66" t="str">
        <f>IFERROR(INDEX(PRN!$B$2:$F$1048576,(MATCH('PRN Analysis-01'!$M$2,PRN!$C$2:$C$1048576,0)+$L129-1),MATCH(N$4,PRN!$B$2:$F$2,0)),"")</f>
        <v/>
      </c>
      <c r="O129" s="67" t="str">
        <f>IFERROR(INDEX(PRN!$B$2:$F$1048576,(MATCH('PRN Analysis-01'!$M$2,PRN!$C$2:$C$1048576,0)+$L129-1),MATCH(O$4,PRN!$B$2:$F$2,0)),"")</f>
        <v/>
      </c>
      <c r="Q129" s="65" t="str">
        <f>IF(Q128&lt;COUNTIF(PRN!$C$2:$C$1048576,R$2),(Q128+1),"")</f>
        <v/>
      </c>
      <c r="R129" s="66" t="str">
        <f>IFERROR(INDEX(PRN!$B$2:$F$1048576,(MATCH('PRN Analysis-01'!$R$2,PRN!$C$2:$C$1048576,0)+$Q129-1),MATCH(R$4,PRN!$B$2:$F$2,0)),"")</f>
        <v/>
      </c>
      <c r="S129" s="66" t="str">
        <f>IFERROR(INDEX(PRN!$B$2:$F$1048576,(MATCH('PRN Analysis-01'!$R$2,PRN!$C$2:$C$1048576,0)+$Q129-1),MATCH(S$4,PRN!$B$2:$F$2,0)),"")</f>
        <v/>
      </c>
      <c r="T129" s="67" t="str">
        <f>IFERROR(INDEX(PRN!$B$2:$F$1048576,(MATCH('PRN Analysis-01'!$R$2,PRN!$C$2:$C$1048576,0)+$Q129-1),MATCH(T$4,PRN!$B$2:$F$2,0)),"")</f>
        <v/>
      </c>
      <c r="V129" s="65" t="str">
        <f>IF(V128&lt;COUNTIF(PRN!$C$2:$C$1048576,W$2),(V128+1),"")</f>
        <v/>
      </c>
      <c r="W129" s="66" t="str">
        <f>IFERROR(INDEX(PRN!$B$2:$F$1048576,(MATCH('PRN Analysis-01'!$W$2,PRN!$C$2:$C$1048576,0)+$V129-1),MATCH(W$4,PRN!$B$2:$F$2,0)),"")</f>
        <v/>
      </c>
      <c r="X129" s="66" t="str">
        <f>IFERROR(INDEX(PRN!$B$2:$F$1048576,(MATCH('PRN Analysis-01'!$W$2,PRN!$C$2:$C$1048576,0)+$V129-1),MATCH(X$4,PRN!$B$2:$F$2,0)),"")</f>
        <v/>
      </c>
      <c r="Y129" s="67" t="str">
        <f>IFERROR(INDEX(PRN!$B$2:$F$1048576,(MATCH('PRN Analysis-01'!$W$2,PRN!$C$2:$C$1048576,0)+$V129-1),MATCH(Y$4,PRN!$B$2:$F$2,0)),"")</f>
        <v/>
      </c>
    </row>
    <row r="130" spans="2:25" ht="15.75" x14ac:dyDescent="0.25">
      <c r="B130" s="65" t="str">
        <f>IF(B129&lt;COUNTIF(PRN!C$2:C$1048576,C$2),(B129+1),"")</f>
        <v/>
      </c>
      <c r="C130" s="66" t="str">
        <f>IFERROR(INDEX(PRN!$B$2:$F$1048576,(MATCH('PRN Analysis-01'!$C$2,PRN!$C$2:$C$1048576,0)+$B130-1),MATCH(C$4,PRN!$B$2:$F$2,0)),"")</f>
        <v/>
      </c>
      <c r="D130" s="66" t="str">
        <f>IFERROR(INDEX(PRN!$B$2:$F$1048576,(MATCH('PRN Analysis-01'!$C$2,PRN!$C$2:$C$1048576,0)+$B130-1),MATCH(D$4,PRN!$B$2:$F$2,0)),"")</f>
        <v/>
      </c>
      <c r="E130" s="67" t="str">
        <f>IFERROR(INDEX(PRN!$B$2:$F$1048576,(MATCH('PRN Analysis-01'!$C$2,PRN!$C$2:$C$1048576,0)+$B130-1),MATCH(E$4,PRN!$B$2:$F$2,0)),"")</f>
        <v/>
      </c>
      <c r="G130" s="65" t="str">
        <f>IF(G129&lt;COUNTIF(PRN!$C$2:$C$1048576,H$2),(G129+1),"")</f>
        <v/>
      </c>
      <c r="H130" s="66" t="str">
        <f>IFERROR(INDEX(PRN!$B$2:$F$1048576,(MATCH('PRN Analysis-01'!$H$2,PRN!$C$2:$C$1048576,0)+$G130-1),MATCH(H$4,PRN!$B$2:$F$2,0)),"")</f>
        <v/>
      </c>
      <c r="I130" s="66" t="str">
        <f>IFERROR(INDEX(PRN!$B$2:$F$1048576,(MATCH('PRN Analysis-01'!$H$2,PRN!$C$2:$C$1048576,0)+$G130-1),MATCH(I$4,PRN!$B$2:$F$2,0)),"")</f>
        <v/>
      </c>
      <c r="J130" s="67" t="str">
        <f>IFERROR(INDEX(PRN!$B$2:$F$1048576,(MATCH('PRN Analysis-01'!$H$2,PRN!$C$2:$C$1048576,0)+$G130-1),MATCH(J$4,PRN!$B$2:$F$2,0)),"")</f>
        <v/>
      </c>
      <c r="L130" s="65" t="str">
        <f>IF(L129&lt;COUNTIF(PRN!$C$2:$C$1048576,M$2),(L129+1),"")</f>
        <v/>
      </c>
      <c r="M130" s="66" t="str">
        <f>IFERROR(INDEX(PRN!$B$2:$F$1048576,(MATCH('PRN Analysis-01'!$M$2,PRN!$C$2:$C$1048576,0)+$L130-1),MATCH(M$4,PRN!$B$2:$F$2,0)),"")</f>
        <v/>
      </c>
      <c r="N130" s="66" t="str">
        <f>IFERROR(INDEX(PRN!$B$2:$F$1048576,(MATCH('PRN Analysis-01'!$M$2,PRN!$C$2:$C$1048576,0)+$L130-1),MATCH(N$4,PRN!$B$2:$F$2,0)),"")</f>
        <v/>
      </c>
      <c r="O130" s="67" t="str">
        <f>IFERROR(INDEX(PRN!$B$2:$F$1048576,(MATCH('PRN Analysis-01'!$M$2,PRN!$C$2:$C$1048576,0)+$L130-1),MATCH(O$4,PRN!$B$2:$F$2,0)),"")</f>
        <v/>
      </c>
      <c r="Q130" s="65" t="str">
        <f>IF(Q129&lt;COUNTIF(PRN!$C$2:$C$1048576,R$2),(Q129+1),"")</f>
        <v/>
      </c>
      <c r="R130" s="66" t="str">
        <f>IFERROR(INDEX(PRN!$B$2:$F$1048576,(MATCH('PRN Analysis-01'!$R$2,PRN!$C$2:$C$1048576,0)+$Q130-1),MATCH(R$4,PRN!$B$2:$F$2,0)),"")</f>
        <v/>
      </c>
      <c r="S130" s="66" t="str">
        <f>IFERROR(INDEX(PRN!$B$2:$F$1048576,(MATCH('PRN Analysis-01'!$R$2,PRN!$C$2:$C$1048576,0)+$Q130-1),MATCH(S$4,PRN!$B$2:$F$2,0)),"")</f>
        <v/>
      </c>
      <c r="T130" s="67" t="str">
        <f>IFERROR(INDEX(PRN!$B$2:$F$1048576,(MATCH('PRN Analysis-01'!$R$2,PRN!$C$2:$C$1048576,0)+$Q130-1),MATCH(T$4,PRN!$B$2:$F$2,0)),"")</f>
        <v/>
      </c>
      <c r="V130" s="65" t="str">
        <f>IF(V129&lt;COUNTIF(PRN!$C$2:$C$1048576,W$2),(V129+1),"")</f>
        <v/>
      </c>
      <c r="W130" s="66" t="str">
        <f>IFERROR(INDEX(PRN!$B$2:$F$1048576,(MATCH('PRN Analysis-01'!$W$2,PRN!$C$2:$C$1048576,0)+$V130-1),MATCH(W$4,PRN!$B$2:$F$2,0)),"")</f>
        <v/>
      </c>
      <c r="X130" s="66" t="str">
        <f>IFERROR(INDEX(PRN!$B$2:$F$1048576,(MATCH('PRN Analysis-01'!$W$2,PRN!$C$2:$C$1048576,0)+$V130-1),MATCH(X$4,PRN!$B$2:$F$2,0)),"")</f>
        <v/>
      </c>
      <c r="Y130" s="67" t="str">
        <f>IFERROR(INDEX(PRN!$B$2:$F$1048576,(MATCH('PRN Analysis-01'!$W$2,PRN!$C$2:$C$1048576,0)+$V130-1),MATCH(Y$4,PRN!$B$2:$F$2,0)),"")</f>
        <v/>
      </c>
    </row>
    <row r="131" spans="2:25" ht="15.75" x14ac:dyDescent="0.25">
      <c r="B131" s="65" t="str">
        <f>IF(B130&lt;COUNTIF(PRN!C$2:C$1048576,C$2),(B130+1),"")</f>
        <v/>
      </c>
      <c r="C131" s="66" t="str">
        <f>IFERROR(INDEX(PRN!$B$2:$F$1048576,(MATCH('PRN Analysis-01'!$C$2,PRN!$C$2:$C$1048576,0)+$B131-1),MATCH(C$4,PRN!$B$2:$F$2,0)),"")</f>
        <v/>
      </c>
      <c r="D131" s="66" t="str">
        <f>IFERROR(INDEX(PRN!$B$2:$F$1048576,(MATCH('PRN Analysis-01'!$C$2,PRN!$C$2:$C$1048576,0)+$B131-1),MATCH(D$4,PRN!$B$2:$F$2,0)),"")</f>
        <v/>
      </c>
      <c r="E131" s="67" t="str">
        <f>IFERROR(INDEX(PRN!$B$2:$F$1048576,(MATCH('PRN Analysis-01'!$C$2,PRN!$C$2:$C$1048576,0)+$B131-1),MATCH(E$4,PRN!$B$2:$F$2,0)),"")</f>
        <v/>
      </c>
      <c r="G131" s="65" t="str">
        <f>IF(G130&lt;COUNTIF(PRN!$C$2:$C$1048576,H$2),(G130+1),"")</f>
        <v/>
      </c>
      <c r="H131" s="66" t="str">
        <f>IFERROR(INDEX(PRN!$B$2:$F$1048576,(MATCH('PRN Analysis-01'!$H$2,PRN!$C$2:$C$1048576,0)+$G131-1),MATCH(H$4,PRN!$B$2:$F$2,0)),"")</f>
        <v/>
      </c>
      <c r="I131" s="66" t="str">
        <f>IFERROR(INDEX(PRN!$B$2:$F$1048576,(MATCH('PRN Analysis-01'!$H$2,PRN!$C$2:$C$1048576,0)+$G131-1),MATCH(I$4,PRN!$B$2:$F$2,0)),"")</f>
        <v/>
      </c>
      <c r="J131" s="67" t="str">
        <f>IFERROR(INDEX(PRN!$B$2:$F$1048576,(MATCH('PRN Analysis-01'!$H$2,PRN!$C$2:$C$1048576,0)+$G131-1),MATCH(J$4,PRN!$B$2:$F$2,0)),"")</f>
        <v/>
      </c>
      <c r="L131" s="65" t="str">
        <f>IF(L130&lt;COUNTIF(PRN!$C$2:$C$1048576,M$2),(L130+1),"")</f>
        <v/>
      </c>
      <c r="M131" s="66" t="str">
        <f>IFERROR(INDEX(PRN!$B$2:$F$1048576,(MATCH('PRN Analysis-01'!$M$2,PRN!$C$2:$C$1048576,0)+$L131-1),MATCH(M$4,PRN!$B$2:$F$2,0)),"")</f>
        <v/>
      </c>
      <c r="N131" s="66" t="str">
        <f>IFERROR(INDEX(PRN!$B$2:$F$1048576,(MATCH('PRN Analysis-01'!$M$2,PRN!$C$2:$C$1048576,0)+$L131-1),MATCH(N$4,PRN!$B$2:$F$2,0)),"")</f>
        <v/>
      </c>
      <c r="O131" s="67" t="str">
        <f>IFERROR(INDEX(PRN!$B$2:$F$1048576,(MATCH('PRN Analysis-01'!$M$2,PRN!$C$2:$C$1048576,0)+$L131-1),MATCH(O$4,PRN!$B$2:$F$2,0)),"")</f>
        <v/>
      </c>
      <c r="Q131" s="65" t="str">
        <f>IF(Q130&lt;COUNTIF(PRN!$C$2:$C$1048576,R$2),(Q130+1),"")</f>
        <v/>
      </c>
      <c r="R131" s="66" t="str">
        <f>IFERROR(INDEX(PRN!$B$2:$F$1048576,(MATCH('PRN Analysis-01'!$R$2,PRN!$C$2:$C$1048576,0)+$Q131-1),MATCH(R$4,PRN!$B$2:$F$2,0)),"")</f>
        <v/>
      </c>
      <c r="S131" s="66" t="str">
        <f>IFERROR(INDEX(PRN!$B$2:$F$1048576,(MATCH('PRN Analysis-01'!$R$2,PRN!$C$2:$C$1048576,0)+$Q131-1),MATCH(S$4,PRN!$B$2:$F$2,0)),"")</f>
        <v/>
      </c>
      <c r="T131" s="67" t="str">
        <f>IFERROR(INDEX(PRN!$B$2:$F$1048576,(MATCH('PRN Analysis-01'!$R$2,PRN!$C$2:$C$1048576,0)+$Q131-1),MATCH(T$4,PRN!$B$2:$F$2,0)),"")</f>
        <v/>
      </c>
      <c r="V131" s="65" t="str">
        <f>IF(V130&lt;COUNTIF(PRN!$C$2:$C$1048576,W$2),(V130+1),"")</f>
        <v/>
      </c>
      <c r="W131" s="66" t="str">
        <f>IFERROR(INDEX(PRN!$B$2:$F$1048576,(MATCH('PRN Analysis-01'!$W$2,PRN!$C$2:$C$1048576,0)+$V131-1),MATCH(W$4,PRN!$B$2:$F$2,0)),"")</f>
        <v/>
      </c>
      <c r="X131" s="66" t="str">
        <f>IFERROR(INDEX(PRN!$B$2:$F$1048576,(MATCH('PRN Analysis-01'!$W$2,PRN!$C$2:$C$1048576,0)+$V131-1),MATCH(X$4,PRN!$B$2:$F$2,0)),"")</f>
        <v/>
      </c>
      <c r="Y131" s="67" t="str">
        <f>IFERROR(INDEX(PRN!$B$2:$F$1048576,(MATCH('PRN Analysis-01'!$W$2,PRN!$C$2:$C$1048576,0)+$V131-1),MATCH(Y$4,PRN!$B$2:$F$2,0)),"")</f>
        <v/>
      </c>
    </row>
    <row r="132" spans="2:25" ht="15.75" x14ac:dyDescent="0.25">
      <c r="B132" s="65" t="str">
        <f>IF(B131&lt;COUNTIF(PRN!C$2:C$1048576,C$2),(B131+1),"")</f>
        <v/>
      </c>
      <c r="C132" s="66" t="str">
        <f>IFERROR(INDEX(PRN!$B$2:$F$1048576,(MATCH('PRN Analysis-01'!$C$2,PRN!$C$2:$C$1048576,0)+$B132-1),MATCH(C$4,PRN!$B$2:$F$2,0)),"")</f>
        <v/>
      </c>
      <c r="D132" s="66" t="str">
        <f>IFERROR(INDEX(PRN!$B$2:$F$1048576,(MATCH('PRN Analysis-01'!$C$2,PRN!$C$2:$C$1048576,0)+$B132-1),MATCH(D$4,PRN!$B$2:$F$2,0)),"")</f>
        <v/>
      </c>
      <c r="E132" s="67" t="str">
        <f>IFERROR(INDEX(PRN!$B$2:$F$1048576,(MATCH('PRN Analysis-01'!$C$2,PRN!$C$2:$C$1048576,0)+$B132-1),MATCH(E$4,PRN!$B$2:$F$2,0)),"")</f>
        <v/>
      </c>
      <c r="G132" s="65" t="str">
        <f>IF(G131&lt;COUNTIF(PRN!$C$2:$C$1048576,H$2),(G131+1),"")</f>
        <v/>
      </c>
      <c r="H132" s="66" t="str">
        <f>IFERROR(INDEX(PRN!$B$2:$F$1048576,(MATCH('PRN Analysis-01'!$H$2,PRN!$C$2:$C$1048576,0)+$G132-1),MATCH(H$4,PRN!$B$2:$F$2,0)),"")</f>
        <v/>
      </c>
      <c r="I132" s="66" t="str">
        <f>IFERROR(INDEX(PRN!$B$2:$F$1048576,(MATCH('PRN Analysis-01'!$H$2,PRN!$C$2:$C$1048576,0)+$G132-1),MATCH(I$4,PRN!$B$2:$F$2,0)),"")</f>
        <v/>
      </c>
      <c r="J132" s="67" t="str">
        <f>IFERROR(INDEX(PRN!$B$2:$F$1048576,(MATCH('PRN Analysis-01'!$H$2,PRN!$C$2:$C$1048576,0)+$G132-1),MATCH(J$4,PRN!$B$2:$F$2,0)),"")</f>
        <v/>
      </c>
      <c r="L132" s="65" t="str">
        <f>IF(L131&lt;COUNTIF(PRN!$C$2:$C$1048576,M$2),(L131+1),"")</f>
        <v/>
      </c>
      <c r="M132" s="66" t="str">
        <f>IFERROR(INDEX(PRN!$B$2:$F$1048576,(MATCH('PRN Analysis-01'!$M$2,PRN!$C$2:$C$1048576,0)+$L132-1),MATCH(M$4,PRN!$B$2:$F$2,0)),"")</f>
        <v/>
      </c>
      <c r="N132" s="66" t="str">
        <f>IFERROR(INDEX(PRN!$B$2:$F$1048576,(MATCH('PRN Analysis-01'!$M$2,PRN!$C$2:$C$1048576,0)+$L132-1),MATCH(N$4,PRN!$B$2:$F$2,0)),"")</f>
        <v/>
      </c>
      <c r="O132" s="67" t="str">
        <f>IFERROR(INDEX(PRN!$B$2:$F$1048576,(MATCH('PRN Analysis-01'!$M$2,PRN!$C$2:$C$1048576,0)+$L132-1),MATCH(O$4,PRN!$B$2:$F$2,0)),"")</f>
        <v/>
      </c>
      <c r="Q132" s="65" t="str">
        <f>IF(Q131&lt;COUNTIF(PRN!$C$2:$C$1048576,R$2),(Q131+1),"")</f>
        <v/>
      </c>
      <c r="R132" s="66" t="str">
        <f>IFERROR(INDEX(PRN!$B$2:$F$1048576,(MATCH('PRN Analysis-01'!$R$2,PRN!$C$2:$C$1048576,0)+$Q132-1),MATCH(R$4,PRN!$B$2:$F$2,0)),"")</f>
        <v/>
      </c>
      <c r="S132" s="66" t="str">
        <f>IFERROR(INDEX(PRN!$B$2:$F$1048576,(MATCH('PRN Analysis-01'!$R$2,PRN!$C$2:$C$1048576,0)+$Q132-1),MATCH(S$4,PRN!$B$2:$F$2,0)),"")</f>
        <v/>
      </c>
      <c r="T132" s="67" t="str">
        <f>IFERROR(INDEX(PRN!$B$2:$F$1048576,(MATCH('PRN Analysis-01'!$R$2,PRN!$C$2:$C$1048576,0)+$Q132-1),MATCH(T$4,PRN!$B$2:$F$2,0)),"")</f>
        <v/>
      </c>
      <c r="V132" s="65" t="str">
        <f>IF(V131&lt;COUNTIF(PRN!$C$2:$C$1048576,W$2),(V131+1),"")</f>
        <v/>
      </c>
      <c r="W132" s="66" t="str">
        <f>IFERROR(INDEX(PRN!$B$2:$F$1048576,(MATCH('PRN Analysis-01'!$W$2,PRN!$C$2:$C$1048576,0)+$V132-1),MATCH(W$4,PRN!$B$2:$F$2,0)),"")</f>
        <v/>
      </c>
      <c r="X132" s="66" t="str">
        <f>IFERROR(INDEX(PRN!$B$2:$F$1048576,(MATCH('PRN Analysis-01'!$W$2,PRN!$C$2:$C$1048576,0)+$V132-1),MATCH(X$4,PRN!$B$2:$F$2,0)),"")</f>
        <v/>
      </c>
      <c r="Y132" s="67" t="str">
        <f>IFERROR(INDEX(PRN!$B$2:$F$1048576,(MATCH('PRN Analysis-01'!$W$2,PRN!$C$2:$C$1048576,0)+$V132-1),MATCH(Y$4,PRN!$B$2:$F$2,0)),"")</f>
        <v/>
      </c>
    </row>
    <row r="133" spans="2:25" ht="15.75" x14ac:dyDescent="0.25">
      <c r="B133" s="65" t="str">
        <f>IF(B132&lt;COUNTIF(PRN!C$2:C$1048576,C$2),(B132+1),"")</f>
        <v/>
      </c>
      <c r="C133" s="66" t="str">
        <f>IFERROR(INDEX(PRN!$B$2:$F$1048576,(MATCH('PRN Analysis-01'!$C$2,PRN!$C$2:$C$1048576,0)+$B133-1),MATCH(C$4,PRN!$B$2:$F$2,0)),"")</f>
        <v/>
      </c>
      <c r="D133" s="66" t="str">
        <f>IFERROR(INDEX(PRN!$B$2:$F$1048576,(MATCH('PRN Analysis-01'!$C$2,PRN!$C$2:$C$1048576,0)+$B133-1),MATCH(D$4,PRN!$B$2:$F$2,0)),"")</f>
        <v/>
      </c>
      <c r="E133" s="67" t="str">
        <f>IFERROR(INDEX(PRN!$B$2:$F$1048576,(MATCH('PRN Analysis-01'!$C$2,PRN!$C$2:$C$1048576,0)+$B133-1),MATCH(E$4,PRN!$B$2:$F$2,0)),"")</f>
        <v/>
      </c>
      <c r="G133" s="65" t="str">
        <f>IF(G132&lt;COUNTIF(PRN!$C$2:$C$1048576,H$2),(G132+1),"")</f>
        <v/>
      </c>
      <c r="H133" s="66" t="str">
        <f>IFERROR(INDEX(PRN!$B$2:$F$1048576,(MATCH('PRN Analysis-01'!$H$2,PRN!$C$2:$C$1048576,0)+$G133-1),MATCH(H$4,PRN!$B$2:$F$2,0)),"")</f>
        <v/>
      </c>
      <c r="I133" s="66" t="str">
        <f>IFERROR(INDEX(PRN!$B$2:$F$1048576,(MATCH('PRN Analysis-01'!$H$2,PRN!$C$2:$C$1048576,0)+$G133-1),MATCH(I$4,PRN!$B$2:$F$2,0)),"")</f>
        <v/>
      </c>
      <c r="J133" s="67" t="str">
        <f>IFERROR(INDEX(PRN!$B$2:$F$1048576,(MATCH('PRN Analysis-01'!$H$2,PRN!$C$2:$C$1048576,0)+$G133-1),MATCH(J$4,PRN!$B$2:$F$2,0)),"")</f>
        <v/>
      </c>
      <c r="L133" s="65" t="str">
        <f>IF(L132&lt;COUNTIF(PRN!$C$2:$C$1048576,M$2),(L132+1),"")</f>
        <v/>
      </c>
      <c r="M133" s="66" t="str">
        <f>IFERROR(INDEX(PRN!$B$2:$F$1048576,(MATCH('PRN Analysis-01'!$M$2,PRN!$C$2:$C$1048576,0)+$L133-1),MATCH(M$4,PRN!$B$2:$F$2,0)),"")</f>
        <v/>
      </c>
      <c r="N133" s="66" t="str">
        <f>IFERROR(INDEX(PRN!$B$2:$F$1048576,(MATCH('PRN Analysis-01'!$M$2,PRN!$C$2:$C$1048576,0)+$L133-1),MATCH(N$4,PRN!$B$2:$F$2,0)),"")</f>
        <v/>
      </c>
      <c r="O133" s="67" t="str">
        <f>IFERROR(INDEX(PRN!$B$2:$F$1048576,(MATCH('PRN Analysis-01'!$M$2,PRN!$C$2:$C$1048576,0)+$L133-1),MATCH(O$4,PRN!$B$2:$F$2,0)),"")</f>
        <v/>
      </c>
      <c r="Q133" s="65" t="str">
        <f>IF(Q132&lt;COUNTIF(PRN!$C$2:$C$1048576,R$2),(Q132+1),"")</f>
        <v/>
      </c>
      <c r="R133" s="66" t="str">
        <f>IFERROR(INDEX(PRN!$B$2:$F$1048576,(MATCH('PRN Analysis-01'!$R$2,PRN!$C$2:$C$1048576,0)+$Q133-1),MATCH(R$4,PRN!$B$2:$F$2,0)),"")</f>
        <v/>
      </c>
      <c r="S133" s="66" t="str">
        <f>IFERROR(INDEX(PRN!$B$2:$F$1048576,(MATCH('PRN Analysis-01'!$R$2,PRN!$C$2:$C$1048576,0)+$Q133-1),MATCH(S$4,PRN!$B$2:$F$2,0)),"")</f>
        <v/>
      </c>
      <c r="T133" s="67" t="str">
        <f>IFERROR(INDEX(PRN!$B$2:$F$1048576,(MATCH('PRN Analysis-01'!$R$2,PRN!$C$2:$C$1048576,0)+$Q133-1),MATCH(T$4,PRN!$B$2:$F$2,0)),"")</f>
        <v/>
      </c>
      <c r="V133" s="65" t="str">
        <f>IF(V132&lt;COUNTIF(PRN!$C$2:$C$1048576,W$2),(V132+1),"")</f>
        <v/>
      </c>
      <c r="W133" s="66" t="str">
        <f>IFERROR(INDEX(PRN!$B$2:$F$1048576,(MATCH('PRN Analysis-01'!$W$2,PRN!$C$2:$C$1048576,0)+$V133-1),MATCH(W$4,PRN!$B$2:$F$2,0)),"")</f>
        <v/>
      </c>
      <c r="X133" s="66" t="str">
        <f>IFERROR(INDEX(PRN!$B$2:$F$1048576,(MATCH('PRN Analysis-01'!$W$2,PRN!$C$2:$C$1048576,0)+$V133-1),MATCH(X$4,PRN!$B$2:$F$2,0)),"")</f>
        <v/>
      </c>
      <c r="Y133" s="67" t="str">
        <f>IFERROR(INDEX(PRN!$B$2:$F$1048576,(MATCH('PRN Analysis-01'!$W$2,PRN!$C$2:$C$1048576,0)+$V133-1),MATCH(Y$4,PRN!$B$2:$F$2,0)),"")</f>
        <v/>
      </c>
    </row>
    <row r="134" spans="2:25" ht="15.75" x14ac:dyDescent="0.25">
      <c r="B134" s="65" t="str">
        <f>IF(B133&lt;COUNTIF(PRN!C$2:C$1048576,C$2),(B133+1),"")</f>
        <v/>
      </c>
      <c r="C134" s="66" t="str">
        <f>IFERROR(INDEX(PRN!$B$2:$F$1048576,(MATCH('PRN Analysis-01'!$C$2,PRN!$C$2:$C$1048576,0)+$B134-1),MATCH(C$4,PRN!$B$2:$F$2,0)),"")</f>
        <v/>
      </c>
      <c r="D134" s="66" t="str">
        <f>IFERROR(INDEX(PRN!$B$2:$F$1048576,(MATCH('PRN Analysis-01'!$C$2,PRN!$C$2:$C$1048576,0)+$B134-1),MATCH(D$4,PRN!$B$2:$F$2,0)),"")</f>
        <v/>
      </c>
      <c r="E134" s="67" t="str">
        <f>IFERROR(INDEX(PRN!$B$2:$F$1048576,(MATCH('PRN Analysis-01'!$C$2,PRN!$C$2:$C$1048576,0)+$B134-1),MATCH(E$4,PRN!$B$2:$F$2,0)),"")</f>
        <v/>
      </c>
      <c r="G134" s="65" t="str">
        <f>IF(G133&lt;COUNTIF(PRN!$C$2:$C$1048576,H$2),(G133+1),"")</f>
        <v/>
      </c>
      <c r="H134" s="66" t="str">
        <f>IFERROR(INDEX(PRN!$B$2:$F$1048576,(MATCH('PRN Analysis-01'!$H$2,PRN!$C$2:$C$1048576,0)+$G134-1),MATCH(H$4,PRN!$B$2:$F$2,0)),"")</f>
        <v/>
      </c>
      <c r="I134" s="66" t="str">
        <f>IFERROR(INDEX(PRN!$B$2:$F$1048576,(MATCH('PRN Analysis-01'!$H$2,PRN!$C$2:$C$1048576,0)+$G134-1),MATCH(I$4,PRN!$B$2:$F$2,0)),"")</f>
        <v/>
      </c>
      <c r="J134" s="67" t="str">
        <f>IFERROR(INDEX(PRN!$B$2:$F$1048576,(MATCH('PRN Analysis-01'!$H$2,PRN!$C$2:$C$1048576,0)+$G134-1),MATCH(J$4,PRN!$B$2:$F$2,0)),"")</f>
        <v/>
      </c>
      <c r="L134" s="65" t="str">
        <f>IF(L133&lt;COUNTIF(PRN!$C$2:$C$1048576,M$2),(L133+1),"")</f>
        <v/>
      </c>
      <c r="M134" s="66" t="str">
        <f>IFERROR(INDEX(PRN!$B$2:$F$1048576,(MATCH('PRN Analysis-01'!$M$2,PRN!$C$2:$C$1048576,0)+$L134-1),MATCH(M$4,PRN!$B$2:$F$2,0)),"")</f>
        <v/>
      </c>
      <c r="N134" s="66" t="str">
        <f>IFERROR(INDEX(PRN!$B$2:$F$1048576,(MATCH('PRN Analysis-01'!$M$2,PRN!$C$2:$C$1048576,0)+$L134-1),MATCH(N$4,PRN!$B$2:$F$2,0)),"")</f>
        <v/>
      </c>
      <c r="O134" s="67" t="str">
        <f>IFERROR(INDEX(PRN!$B$2:$F$1048576,(MATCH('PRN Analysis-01'!$M$2,PRN!$C$2:$C$1048576,0)+$L134-1),MATCH(O$4,PRN!$B$2:$F$2,0)),"")</f>
        <v/>
      </c>
      <c r="Q134" s="65" t="str">
        <f>IF(Q133&lt;COUNTIF(PRN!$C$2:$C$1048576,R$2),(Q133+1),"")</f>
        <v/>
      </c>
      <c r="R134" s="66" t="str">
        <f>IFERROR(INDEX(PRN!$B$2:$F$1048576,(MATCH('PRN Analysis-01'!$R$2,PRN!$C$2:$C$1048576,0)+$Q134-1),MATCH(R$4,PRN!$B$2:$F$2,0)),"")</f>
        <v/>
      </c>
      <c r="S134" s="66" t="str">
        <f>IFERROR(INDEX(PRN!$B$2:$F$1048576,(MATCH('PRN Analysis-01'!$R$2,PRN!$C$2:$C$1048576,0)+$Q134-1),MATCH(S$4,PRN!$B$2:$F$2,0)),"")</f>
        <v/>
      </c>
      <c r="T134" s="67" t="str">
        <f>IFERROR(INDEX(PRN!$B$2:$F$1048576,(MATCH('PRN Analysis-01'!$R$2,PRN!$C$2:$C$1048576,0)+$Q134-1),MATCH(T$4,PRN!$B$2:$F$2,0)),"")</f>
        <v/>
      </c>
      <c r="V134" s="65" t="str">
        <f>IF(V133&lt;COUNTIF(PRN!$C$2:$C$1048576,W$2),(V133+1),"")</f>
        <v/>
      </c>
      <c r="W134" s="66" t="str">
        <f>IFERROR(INDEX(PRN!$B$2:$F$1048576,(MATCH('PRN Analysis-01'!$W$2,PRN!$C$2:$C$1048576,0)+$V134-1),MATCH(W$4,PRN!$B$2:$F$2,0)),"")</f>
        <v/>
      </c>
      <c r="X134" s="66" t="str">
        <f>IFERROR(INDEX(PRN!$B$2:$F$1048576,(MATCH('PRN Analysis-01'!$W$2,PRN!$C$2:$C$1048576,0)+$V134-1),MATCH(X$4,PRN!$B$2:$F$2,0)),"")</f>
        <v/>
      </c>
      <c r="Y134" s="67" t="str">
        <f>IFERROR(INDEX(PRN!$B$2:$F$1048576,(MATCH('PRN Analysis-01'!$W$2,PRN!$C$2:$C$1048576,0)+$V134-1),MATCH(Y$4,PRN!$B$2:$F$2,0)),"")</f>
        <v/>
      </c>
    </row>
    <row r="135" spans="2:25" ht="15.75" x14ac:dyDescent="0.25">
      <c r="B135" s="65" t="str">
        <f>IF(B134&lt;COUNTIF(PRN!C$2:C$1048576,C$2),(B134+1),"")</f>
        <v/>
      </c>
      <c r="C135" s="66" t="str">
        <f>IFERROR(INDEX(PRN!$B$2:$F$1048576,(MATCH('PRN Analysis-01'!$C$2,PRN!$C$2:$C$1048576,0)+$B135-1),MATCH(C$4,PRN!$B$2:$F$2,0)),"")</f>
        <v/>
      </c>
      <c r="D135" s="66" t="str">
        <f>IFERROR(INDEX(PRN!$B$2:$F$1048576,(MATCH('PRN Analysis-01'!$C$2,PRN!$C$2:$C$1048576,0)+$B135-1),MATCH(D$4,PRN!$B$2:$F$2,0)),"")</f>
        <v/>
      </c>
      <c r="E135" s="67" t="str">
        <f>IFERROR(INDEX(PRN!$B$2:$F$1048576,(MATCH('PRN Analysis-01'!$C$2,PRN!$C$2:$C$1048576,0)+$B135-1),MATCH(E$4,PRN!$B$2:$F$2,0)),"")</f>
        <v/>
      </c>
      <c r="G135" s="65" t="str">
        <f>IF(G134&lt;COUNTIF(PRN!$C$2:$C$1048576,H$2),(G134+1),"")</f>
        <v/>
      </c>
      <c r="H135" s="66" t="str">
        <f>IFERROR(INDEX(PRN!$B$2:$F$1048576,(MATCH('PRN Analysis-01'!$H$2,PRN!$C$2:$C$1048576,0)+$G135-1),MATCH(H$4,PRN!$B$2:$F$2,0)),"")</f>
        <v/>
      </c>
      <c r="I135" s="66" t="str">
        <f>IFERROR(INDEX(PRN!$B$2:$F$1048576,(MATCH('PRN Analysis-01'!$H$2,PRN!$C$2:$C$1048576,0)+$G135-1),MATCH(I$4,PRN!$B$2:$F$2,0)),"")</f>
        <v/>
      </c>
      <c r="J135" s="67" t="str">
        <f>IFERROR(INDEX(PRN!$B$2:$F$1048576,(MATCH('PRN Analysis-01'!$H$2,PRN!$C$2:$C$1048576,0)+$G135-1),MATCH(J$4,PRN!$B$2:$F$2,0)),"")</f>
        <v/>
      </c>
      <c r="L135" s="65" t="str">
        <f>IF(L134&lt;COUNTIF(PRN!$C$2:$C$1048576,M$2),(L134+1),"")</f>
        <v/>
      </c>
      <c r="M135" s="66" t="str">
        <f>IFERROR(INDEX(PRN!$B$2:$F$1048576,(MATCH('PRN Analysis-01'!$M$2,PRN!$C$2:$C$1048576,0)+$L135-1),MATCH(M$4,PRN!$B$2:$F$2,0)),"")</f>
        <v/>
      </c>
      <c r="N135" s="66" t="str">
        <f>IFERROR(INDEX(PRN!$B$2:$F$1048576,(MATCH('PRN Analysis-01'!$M$2,PRN!$C$2:$C$1048576,0)+$L135-1),MATCH(N$4,PRN!$B$2:$F$2,0)),"")</f>
        <v/>
      </c>
      <c r="O135" s="67" t="str">
        <f>IFERROR(INDEX(PRN!$B$2:$F$1048576,(MATCH('PRN Analysis-01'!$M$2,PRN!$C$2:$C$1048576,0)+$L135-1),MATCH(O$4,PRN!$B$2:$F$2,0)),"")</f>
        <v/>
      </c>
      <c r="Q135" s="65" t="str">
        <f>IF(Q134&lt;COUNTIF(PRN!$C$2:$C$1048576,R$2),(Q134+1),"")</f>
        <v/>
      </c>
      <c r="R135" s="66" t="str">
        <f>IFERROR(INDEX(PRN!$B$2:$F$1048576,(MATCH('PRN Analysis-01'!$R$2,PRN!$C$2:$C$1048576,0)+$Q135-1),MATCH(R$4,PRN!$B$2:$F$2,0)),"")</f>
        <v/>
      </c>
      <c r="S135" s="66" t="str">
        <f>IFERROR(INDEX(PRN!$B$2:$F$1048576,(MATCH('PRN Analysis-01'!$R$2,PRN!$C$2:$C$1048576,0)+$Q135-1),MATCH(S$4,PRN!$B$2:$F$2,0)),"")</f>
        <v/>
      </c>
      <c r="T135" s="67" t="str">
        <f>IFERROR(INDEX(PRN!$B$2:$F$1048576,(MATCH('PRN Analysis-01'!$R$2,PRN!$C$2:$C$1048576,0)+$Q135-1),MATCH(T$4,PRN!$B$2:$F$2,0)),"")</f>
        <v/>
      </c>
      <c r="V135" s="65" t="str">
        <f>IF(V134&lt;COUNTIF(PRN!$C$2:$C$1048576,W$2),(V134+1),"")</f>
        <v/>
      </c>
      <c r="W135" s="66" t="str">
        <f>IFERROR(INDEX(PRN!$B$2:$F$1048576,(MATCH('PRN Analysis-01'!$W$2,PRN!$C$2:$C$1048576,0)+$V135-1),MATCH(W$4,PRN!$B$2:$F$2,0)),"")</f>
        <v/>
      </c>
      <c r="X135" s="66" t="str">
        <f>IFERROR(INDEX(PRN!$B$2:$F$1048576,(MATCH('PRN Analysis-01'!$W$2,PRN!$C$2:$C$1048576,0)+$V135-1),MATCH(X$4,PRN!$B$2:$F$2,0)),"")</f>
        <v/>
      </c>
      <c r="Y135" s="67" t="str">
        <f>IFERROR(INDEX(PRN!$B$2:$F$1048576,(MATCH('PRN Analysis-01'!$W$2,PRN!$C$2:$C$1048576,0)+$V135-1),MATCH(Y$4,PRN!$B$2:$F$2,0)),"")</f>
        <v/>
      </c>
    </row>
    <row r="136" spans="2:25" ht="15.75" x14ac:dyDescent="0.25">
      <c r="B136" s="65" t="str">
        <f>IF(B135&lt;COUNTIF(PRN!C$2:C$1048576,C$2),(B135+1),"")</f>
        <v/>
      </c>
      <c r="C136" s="66" t="str">
        <f>IFERROR(INDEX(PRN!$B$2:$F$1048576,(MATCH('PRN Analysis-01'!$C$2,PRN!$C$2:$C$1048576,0)+$B136-1),MATCH(C$4,PRN!$B$2:$F$2,0)),"")</f>
        <v/>
      </c>
      <c r="D136" s="66" t="str">
        <f>IFERROR(INDEX(PRN!$B$2:$F$1048576,(MATCH('PRN Analysis-01'!$C$2,PRN!$C$2:$C$1048576,0)+$B136-1),MATCH(D$4,PRN!$B$2:$F$2,0)),"")</f>
        <v/>
      </c>
      <c r="E136" s="67" t="str">
        <f>IFERROR(INDEX(PRN!$B$2:$F$1048576,(MATCH('PRN Analysis-01'!$C$2,PRN!$C$2:$C$1048576,0)+$B136-1),MATCH(E$4,PRN!$B$2:$F$2,0)),"")</f>
        <v/>
      </c>
      <c r="G136" s="65" t="str">
        <f>IF(G135&lt;COUNTIF(PRN!$C$2:$C$1048576,H$2),(G135+1),"")</f>
        <v/>
      </c>
      <c r="H136" s="66" t="str">
        <f>IFERROR(INDEX(PRN!$B$2:$F$1048576,(MATCH('PRN Analysis-01'!$H$2,PRN!$C$2:$C$1048576,0)+$G136-1),MATCH(H$4,PRN!$B$2:$F$2,0)),"")</f>
        <v/>
      </c>
      <c r="I136" s="66" t="str">
        <f>IFERROR(INDEX(PRN!$B$2:$F$1048576,(MATCH('PRN Analysis-01'!$H$2,PRN!$C$2:$C$1048576,0)+$G136-1),MATCH(I$4,PRN!$B$2:$F$2,0)),"")</f>
        <v/>
      </c>
      <c r="J136" s="67" t="str">
        <f>IFERROR(INDEX(PRN!$B$2:$F$1048576,(MATCH('PRN Analysis-01'!$H$2,PRN!$C$2:$C$1048576,0)+$G136-1),MATCH(J$4,PRN!$B$2:$F$2,0)),"")</f>
        <v/>
      </c>
      <c r="L136" s="65" t="str">
        <f>IF(L135&lt;COUNTIF(PRN!$C$2:$C$1048576,M$2),(L135+1),"")</f>
        <v/>
      </c>
      <c r="M136" s="66" t="str">
        <f>IFERROR(INDEX(PRN!$B$2:$F$1048576,(MATCH('PRN Analysis-01'!$M$2,PRN!$C$2:$C$1048576,0)+$L136-1),MATCH(M$4,PRN!$B$2:$F$2,0)),"")</f>
        <v/>
      </c>
      <c r="N136" s="66" t="str">
        <f>IFERROR(INDEX(PRN!$B$2:$F$1048576,(MATCH('PRN Analysis-01'!$M$2,PRN!$C$2:$C$1048576,0)+$L136-1),MATCH(N$4,PRN!$B$2:$F$2,0)),"")</f>
        <v/>
      </c>
      <c r="O136" s="67" t="str">
        <f>IFERROR(INDEX(PRN!$B$2:$F$1048576,(MATCH('PRN Analysis-01'!$M$2,PRN!$C$2:$C$1048576,0)+$L136-1),MATCH(O$4,PRN!$B$2:$F$2,0)),"")</f>
        <v/>
      </c>
      <c r="Q136" s="65" t="str">
        <f>IF(Q135&lt;COUNTIF(PRN!$C$2:$C$1048576,R$2),(Q135+1),"")</f>
        <v/>
      </c>
      <c r="R136" s="66" t="str">
        <f>IFERROR(INDEX(PRN!$B$2:$F$1048576,(MATCH('PRN Analysis-01'!$R$2,PRN!$C$2:$C$1048576,0)+$Q136-1),MATCH(R$4,PRN!$B$2:$F$2,0)),"")</f>
        <v/>
      </c>
      <c r="S136" s="66" t="str">
        <f>IFERROR(INDEX(PRN!$B$2:$F$1048576,(MATCH('PRN Analysis-01'!$R$2,PRN!$C$2:$C$1048576,0)+$Q136-1),MATCH(S$4,PRN!$B$2:$F$2,0)),"")</f>
        <v/>
      </c>
      <c r="T136" s="67" t="str">
        <f>IFERROR(INDEX(PRN!$B$2:$F$1048576,(MATCH('PRN Analysis-01'!$R$2,PRN!$C$2:$C$1048576,0)+$Q136-1),MATCH(T$4,PRN!$B$2:$F$2,0)),"")</f>
        <v/>
      </c>
      <c r="V136" s="65" t="str">
        <f>IF(V135&lt;COUNTIF(PRN!$C$2:$C$1048576,W$2),(V135+1),"")</f>
        <v/>
      </c>
      <c r="W136" s="66" t="str">
        <f>IFERROR(INDEX(PRN!$B$2:$F$1048576,(MATCH('PRN Analysis-01'!$W$2,PRN!$C$2:$C$1048576,0)+$V136-1),MATCH(W$4,PRN!$B$2:$F$2,0)),"")</f>
        <v/>
      </c>
      <c r="X136" s="66" t="str">
        <f>IFERROR(INDEX(PRN!$B$2:$F$1048576,(MATCH('PRN Analysis-01'!$W$2,PRN!$C$2:$C$1048576,0)+$V136-1),MATCH(X$4,PRN!$B$2:$F$2,0)),"")</f>
        <v/>
      </c>
      <c r="Y136" s="67" t="str">
        <f>IFERROR(INDEX(PRN!$B$2:$F$1048576,(MATCH('PRN Analysis-01'!$W$2,PRN!$C$2:$C$1048576,0)+$V136-1),MATCH(Y$4,PRN!$B$2:$F$2,0)),"")</f>
        <v/>
      </c>
    </row>
    <row r="137" spans="2:25" ht="15.75" x14ac:dyDescent="0.25">
      <c r="B137" s="65" t="str">
        <f>IF(B136&lt;COUNTIF(PRN!C$2:C$1048576,C$2),(B136+1),"")</f>
        <v/>
      </c>
      <c r="C137" s="66" t="str">
        <f>IFERROR(INDEX(PRN!$B$2:$F$1048576,(MATCH('PRN Analysis-01'!$C$2,PRN!$C$2:$C$1048576,0)+$B137-1),MATCH(C$4,PRN!$B$2:$F$2,0)),"")</f>
        <v/>
      </c>
      <c r="D137" s="66" t="str">
        <f>IFERROR(INDEX(PRN!$B$2:$F$1048576,(MATCH('PRN Analysis-01'!$C$2,PRN!$C$2:$C$1048576,0)+$B137-1),MATCH(D$4,PRN!$B$2:$F$2,0)),"")</f>
        <v/>
      </c>
      <c r="E137" s="67" t="str">
        <f>IFERROR(INDEX(PRN!$B$2:$F$1048576,(MATCH('PRN Analysis-01'!$C$2,PRN!$C$2:$C$1048576,0)+$B137-1),MATCH(E$4,PRN!$B$2:$F$2,0)),"")</f>
        <v/>
      </c>
      <c r="G137" s="65" t="str">
        <f>IF(G136&lt;COUNTIF(PRN!$C$2:$C$1048576,H$2),(G136+1),"")</f>
        <v/>
      </c>
      <c r="H137" s="66" t="str">
        <f>IFERROR(INDEX(PRN!$B$2:$F$1048576,(MATCH('PRN Analysis-01'!$H$2,PRN!$C$2:$C$1048576,0)+$G137-1),MATCH(H$4,PRN!$B$2:$F$2,0)),"")</f>
        <v/>
      </c>
      <c r="I137" s="66" t="str">
        <f>IFERROR(INDEX(PRN!$B$2:$F$1048576,(MATCH('PRN Analysis-01'!$H$2,PRN!$C$2:$C$1048576,0)+$G137-1),MATCH(I$4,PRN!$B$2:$F$2,0)),"")</f>
        <v/>
      </c>
      <c r="J137" s="67" t="str">
        <f>IFERROR(INDEX(PRN!$B$2:$F$1048576,(MATCH('PRN Analysis-01'!$H$2,PRN!$C$2:$C$1048576,0)+$G137-1),MATCH(J$4,PRN!$B$2:$F$2,0)),"")</f>
        <v/>
      </c>
      <c r="L137" s="65" t="str">
        <f>IF(L136&lt;COUNTIF(PRN!$C$2:$C$1048576,M$2),(L136+1),"")</f>
        <v/>
      </c>
      <c r="M137" s="66" t="str">
        <f>IFERROR(INDEX(PRN!$B$2:$F$1048576,(MATCH('PRN Analysis-01'!$M$2,PRN!$C$2:$C$1048576,0)+$L137-1),MATCH(M$4,PRN!$B$2:$F$2,0)),"")</f>
        <v/>
      </c>
      <c r="N137" s="66" t="str">
        <f>IFERROR(INDEX(PRN!$B$2:$F$1048576,(MATCH('PRN Analysis-01'!$M$2,PRN!$C$2:$C$1048576,0)+$L137-1),MATCH(N$4,PRN!$B$2:$F$2,0)),"")</f>
        <v/>
      </c>
      <c r="O137" s="67" t="str">
        <f>IFERROR(INDEX(PRN!$B$2:$F$1048576,(MATCH('PRN Analysis-01'!$M$2,PRN!$C$2:$C$1048576,0)+$L137-1),MATCH(O$4,PRN!$B$2:$F$2,0)),"")</f>
        <v/>
      </c>
      <c r="Q137" s="65" t="str">
        <f>IF(Q136&lt;COUNTIF(PRN!$C$2:$C$1048576,R$2),(Q136+1),"")</f>
        <v/>
      </c>
      <c r="R137" s="66" t="str">
        <f>IFERROR(INDEX(PRN!$B$2:$F$1048576,(MATCH('PRN Analysis-01'!$R$2,PRN!$C$2:$C$1048576,0)+$Q137-1),MATCH(R$4,PRN!$B$2:$F$2,0)),"")</f>
        <v/>
      </c>
      <c r="S137" s="66" t="str">
        <f>IFERROR(INDEX(PRN!$B$2:$F$1048576,(MATCH('PRN Analysis-01'!$R$2,PRN!$C$2:$C$1048576,0)+$Q137-1),MATCH(S$4,PRN!$B$2:$F$2,0)),"")</f>
        <v/>
      </c>
      <c r="T137" s="67" t="str">
        <f>IFERROR(INDEX(PRN!$B$2:$F$1048576,(MATCH('PRN Analysis-01'!$R$2,PRN!$C$2:$C$1048576,0)+$Q137-1),MATCH(T$4,PRN!$B$2:$F$2,0)),"")</f>
        <v/>
      </c>
      <c r="V137" s="65" t="str">
        <f>IF(V136&lt;COUNTIF(PRN!$C$2:$C$1048576,W$2),(V136+1),"")</f>
        <v/>
      </c>
      <c r="W137" s="66" t="str">
        <f>IFERROR(INDEX(PRN!$B$2:$F$1048576,(MATCH('PRN Analysis-01'!$W$2,PRN!$C$2:$C$1048576,0)+$V137-1),MATCH(W$4,PRN!$B$2:$F$2,0)),"")</f>
        <v/>
      </c>
      <c r="X137" s="66" t="str">
        <f>IFERROR(INDEX(PRN!$B$2:$F$1048576,(MATCH('PRN Analysis-01'!$W$2,PRN!$C$2:$C$1048576,0)+$V137-1),MATCH(X$4,PRN!$B$2:$F$2,0)),"")</f>
        <v/>
      </c>
      <c r="Y137" s="67" t="str">
        <f>IFERROR(INDEX(PRN!$B$2:$F$1048576,(MATCH('PRN Analysis-01'!$W$2,PRN!$C$2:$C$1048576,0)+$V137-1),MATCH(Y$4,PRN!$B$2:$F$2,0)),"")</f>
        <v/>
      </c>
    </row>
    <row r="138" spans="2:25" ht="15.75" x14ac:dyDescent="0.25">
      <c r="B138" s="65" t="str">
        <f>IF(B137&lt;COUNTIF(PRN!C$2:C$1048576,C$2),(B137+1),"")</f>
        <v/>
      </c>
      <c r="C138" s="66" t="str">
        <f>IFERROR(INDEX(PRN!$B$2:$F$1048576,(MATCH('PRN Analysis-01'!$C$2,PRN!$C$2:$C$1048576,0)+$B138-1),MATCH(C$4,PRN!$B$2:$F$2,0)),"")</f>
        <v/>
      </c>
      <c r="D138" s="66" t="str">
        <f>IFERROR(INDEX(PRN!$B$2:$F$1048576,(MATCH('PRN Analysis-01'!$C$2,PRN!$C$2:$C$1048576,0)+$B138-1),MATCH(D$4,PRN!$B$2:$F$2,0)),"")</f>
        <v/>
      </c>
      <c r="E138" s="67" t="str">
        <f>IFERROR(INDEX(PRN!$B$2:$F$1048576,(MATCH('PRN Analysis-01'!$C$2,PRN!$C$2:$C$1048576,0)+$B138-1),MATCH(E$4,PRN!$B$2:$F$2,0)),"")</f>
        <v/>
      </c>
      <c r="G138" s="65" t="str">
        <f>IF(G137&lt;COUNTIF(PRN!$C$2:$C$1048576,H$2),(G137+1),"")</f>
        <v/>
      </c>
      <c r="H138" s="66" t="str">
        <f>IFERROR(INDEX(PRN!$B$2:$F$1048576,(MATCH('PRN Analysis-01'!$H$2,PRN!$C$2:$C$1048576,0)+$G138-1),MATCH(H$4,PRN!$B$2:$F$2,0)),"")</f>
        <v/>
      </c>
      <c r="I138" s="66" t="str">
        <f>IFERROR(INDEX(PRN!$B$2:$F$1048576,(MATCH('PRN Analysis-01'!$H$2,PRN!$C$2:$C$1048576,0)+$G138-1),MATCH(I$4,PRN!$B$2:$F$2,0)),"")</f>
        <v/>
      </c>
      <c r="J138" s="67" t="str">
        <f>IFERROR(INDEX(PRN!$B$2:$F$1048576,(MATCH('PRN Analysis-01'!$H$2,PRN!$C$2:$C$1048576,0)+$G138-1),MATCH(J$4,PRN!$B$2:$F$2,0)),"")</f>
        <v/>
      </c>
      <c r="L138" s="65" t="str">
        <f>IF(L137&lt;COUNTIF(PRN!$C$2:$C$1048576,M$2),(L137+1),"")</f>
        <v/>
      </c>
      <c r="M138" s="66" t="str">
        <f>IFERROR(INDEX(PRN!$B$2:$F$1048576,(MATCH('PRN Analysis-01'!$M$2,PRN!$C$2:$C$1048576,0)+$L138-1),MATCH(M$4,PRN!$B$2:$F$2,0)),"")</f>
        <v/>
      </c>
      <c r="N138" s="66" t="str">
        <f>IFERROR(INDEX(PRN!$B$2:$F$1048576,(MATCH('PRN Analysis-01'!$M$2,PRN!$C$2:$C$1048576,0)+$L138-1),MATCH(N$4,PRN!$B$2:$F$2,0)),"")</f>
        <v/>
      </c>
      <c r="O138" s="67" t="str">
        <f>IFERROR(INDEX(PRN!$B$2:$F$1048576,(MATCH('PRN Analysis-01'!$M$2,PRN!$C$2:$C$1048576,0)+$L138-1),MATCH(O$4,PRN!$B$2:$F$2,0)),"")</f>
        <v/>
      </c>
      <c r="Q138" s="65" t="str">
        <f>IF(Q137&lt;COUNTIF(PRN!$C$2:$C$1048576,R$2),(Q137+1),"")</f>
        <v/>
      </c>
      <c r="R138" s="66" t="str">
        <f>IFERROR(INDEX(PRN!$B$2:$F$1048576,(MATCH('PRN Analysis-01'!$R$2,PRN!$C$2:$C$1048576,0)+$Q138-1),MATCH(R$4,PRN!$B$2:$F$2,0)),"")</f>
        <v/>
      </c>
      <c r="S138" s="66" t="str">
        <f>IFERROR(INDEX(PRN!$B$2:$F$1048576,(MATCH('PRN Analysis-01'!$R$2,PRN!$C$2:$C$1048576,0)+$Q138-1),MATCH(S$4,PRN!$B$2:$F$2,0)),"")</f>
        <v/>
      </c>
      <c r="T138" s="67" t="str">
        <f>IFERROR(INDEX(PRN!$B$2:$F$1048576,(MATCH('PRN Analysis-01'!$R$2,PRN!$C$2:$C$1048576,0)+$Q138-1),MATCH(T$4,PRN!$B$2:$F$2,0)),"")</f>
        <v/>
      </c>
      <c r="V138" s="65" t="str">
        <f>IF(V137&lt;COUNTIF(PRN!$C$2:$C$1048576,W$2),(V137+1),"")</f>
        <v/>
      </c>
      <c r="W138" s="66" t="str">
        <f>IFERROR(INDEX(PRN!$B$2:$F$1048576,(MATCH('PRN Analysis-01'!$W$2,PRN!$C$2:$C$1048576,0)+$V138-1),MATCH(W$4,PRN!$B$2:$F$2,0)),"")</f>
        <v/>
      </c>
      <c r="X138" s="66" t="str">
        <f>IFERROR(INDEX(PRN!$B$2:$F$1048576,(MATCH('PRN Analysis-01'!$W$2,PRN!$C$2:$C$1048576,0)+$V138-1),MATCH(X$4,PRN!$B$2:$F$2,0)),"")</f>
        <v/>
      </c>
      <c r="Y138" s="67" t="str">
        <f>IFERROR(INDEX(PRN!$B$2:$F$1048576,(MATCH('PRN Analysis-01'!$W$2,PRN!$C$2:$C$1048576,0)+$V138-1),MATCH(Y$4,PRN!$B$2:$F$2,0)),"")</f>
        <v/>
      </c>
    </row>
    <row r="139" spans="2:25" ht="15.75" x14ac:dyDescent="0.25">
      <c r="B139" s="65" t="str">
        <f>IF(B138&lt;COUNTIF(PRN!C$2:C$1048576,C$2),(B138+1),"")</f>
        <v/>
      </c>
      <c r="C139" s="66" t="str">
        <f>IFERROR(INDEX(PRN!$B$2:$F$1048576,(MATCH('PRN Analysis-01'!$C$2,PRN!$C$2:$C$1048576,0)+$B139-1),MATCH(C$4,PRN!$B$2:$F$2,0)),"")</f>
        <v/>
      </c>
      <c r="D139" s="66" t="str">
        <f>IFERROR(INDEX(PRN!$B$2:$F$1048576,(MATCH('PRN Analysis-01'!$C$2,PRN!$C$2:$C$1048576,0)+$B139-1),MATCH(D$4,PRN!$B$2:$F$2,0)),"")</f>
        <v/>
      </c>
      <c r="E139" s="67" t="str">
        <f>IFERROR(INDEX(PRN!$B$2:$F$1048576,(MATCH('PRN Analysis-01'!$C$2,PRN!$C$2:$C$1048576,0)+$B139-1),MATCH(E$4,PRN!$B$2:$F$2,0)),"")</f>
        <v/>
      </c>
      <c r="G139" s="65" t="str">
        <f>IF(G138&lt;COUNTIF(PRN!$C$2:$C$1048576,H$2),(G138+1),"")</f>
        <v/>
      </c>
      <c r="H139" s="66" t="str">
        <f>IFERROR(INDEX(PRN!$B$2:$F$1048576,(MATCH('PRN Analysis-01'!$H$2,PRN!$C$2:$C$1048576,0)+$G139-1),MATCH(H$4,PRN!$B$2:$F$2,0)),"")</f>
        <v/>
      </c>
      <c r="I139" s="66" t="str">
        <f>IFERROR(INDEX(PRN!$B$2:$F$1048576,(MATCH('PRN Analysis-01'!$H$2,PRN!$C$2:$C$1048576,0)+$G139-1),MATCH(I$4,PRN!$B$2:$F$2,0)),"")</f>
        <v/>
      </c>
      <c r="J139" s="67" t="str">
        <f>IFERROR(INDEX(PRN!$B$2:$F$1048576,(MATCH('PRN Analysis-01'!$H$2,PRN!$C$2:$C$1048576,0)+$G139-1),MATCH(J$4,PRN!$B$2:$F$2,0)),"")</f>
        <v/>
      </c>
      <c r="L139" s="65" t="str">
        <f>IF(L138&lt;COUNTIF(PRN!$C$2:$C$1048576,M$2),(L138+1),"")</f>
        <v/>
      </c>
      <c r="M139" s="66" t="str">
        <f>IFERROR(INDEX(PRN!$B$2:$F$1048576,(MATCH('PRN Analysis-01'!$M$2,PRN!$C$2:$C$1048576,0)+$L139-1),MATCH(M$4,PRN!$B$2:$F$2,0)),"")</f>
        <v/>
      </c>
      <c r="N139" s="66" t="str">
        <f>IFERROR(INDEX(PRN!$B$2:$F$1048576,(MATCH('PRN Analysis-01'!$M$2,PRN!$C$2:$C$1048576,0)+$L139-1),MATCH(N$4,PRN!$B$2:$F$2,0)),"")</f>
        <v/>
      </c>
      <c r="O139" s="67" t="str">
        <f>IFERROR(INDEX(PRN!$B$2:$F$1048576,(MATCH('PRN Analysis-01'!$M$2,PRN!$C$2:$C$1048576,0)+$L139-1),MATCH(O$4,PRN!$B$2:$F$2,0)),"")</f>
        <v/>
      </c>
      <c r="Q139" s="65" t="str">
        <f>IF(Q138&lt;COUNTIF(PRN!$C$2:$C$1048576,R$2),(Q138+1),"")</f>
        <v/>
      </c>
      <c r="R139" s="66" t="str">
        <f>IFERROR(INDEX(PRN!$B$2:$F$1048576,(MATCH('PRN Analysis-01'!$R$2,PRN!$C$2:$C$1048576,0)+$Q139-1),MATCH(R$4,PRN!$B$2:$F$2,0)),"")</f>
        <v/>
      </c>
      <c r="S139" s="66" t="str">
        <f>IFERROR(INDEX(PRN!$B$2:$F$1048576,(MATCH('PRN Analysis-01'!$R$2,PRN!$C$2:$C$1048576,0)+$Q139-1),MATCH(S$4,PRN!$B$2:$F$2,0)),"")</f>
        <v/>
      </c>
      <c r="T139" s="67" t="str">
        <f>IFERROR(INDEX(PRN!$B$2:$F$1048576,(MATCH('PRN Analysis-01'!$R$2,PRN!$C$2:$C$1048576,0)+$Q139-1),MATCH(T$4,PRN!$B$2:$F$2,0)),"")</f>
        <v/>
      </c>
      <c r="V139" s="65" t="str">
        <f>IF(V138&lt;COUNTIF(PRN!$C$2:$C$1048576,W$2),(V138+1),"")</f>
        <v/>
      </c>
      <c r="W139" s="66" t="str">
        <f>IFERROR(INDEX(PRN!$B$2:$F$1048576,(MATCH('PRN Analysis-01'!$W$2,PRN!$C$2:$C$1048576,0)+$V139-1),MATCH(W$4,PRN!$B$2:$F$2,0)),"")</f>
        <v/>
      </c>
      <c r="X139" s="66" t="str">
        <f>IFERROR(INDEX(PRN!$B$2:$F$1048576,(MATCH('PRN Analysis-01'!$W$2,PRN!$C$2:$C$1048576,0)+$V139-1),MATCH(X$4,PRN!$B$2:$F$2,0)),"")</f>
        <v/>
      </c>
      <c r="Y139" s="67" t="str">
        <f>IFERROR(INDEX(PRN!$B$2:$F$1048576,(MATCH('PRN Analysis-01'!$W$2,PRN!$C$2:$C$1048576,0)+$V139-1),MATCH(Y$4,PRN!$B$2:$F$2,0)),"")</f>
        <v/>
      </c>
    </row>
    <row r="140" spans="2:25" ht="15.75" x14ac:dyDescent="0.25">
      <c r="B140" s="65" t="str">
        <f>IF(B139&lt;COUNTIF(PRN!C$2:C$1048576,C$2),(B139+1),"")</f>
        <v/>
      </c>
      <c r="C140" s="66" t="str">
        <f>IFERROR(INDEX(PRN!$B$2:$F$1048576,(MATCH('PRN Analysis-01'!$C$2,PRN!$C$2:$C$1048576,0)+$B140-1),MATCH(C$4,PRN!$B$2:$F$2,0)),"")</f>
        <v/>
      </c>
      <c r="D140" s="66" t="str">
        <f>IFERROR(INDEX(PRN!$B$2:$F$1048576,(MATCH('PRN Analysis-01'!$C$2,PRN!$C$2:$C$1048576,0)+$B140-1),MATCH(D$4,PRN!$B$2:$F$2,0)),"")</f>
        <v/>
      </c>
      <c r="E140" s="67" t="str">
        <f>IFERROR(INDEX(PRN!$B$2:$F$1048576,(MATCH('PRN Analysis-01'!$C$2,PRN!$C$2:$C$1048576,0)+$B140-1),MATCH(E$4,PRN!$B$2:$F$2,0)),"")</f>
        <v/>
      </c>
      <c r="G140" s="65" t="str">
        <f>IF(G139&lt;COUNTIF(PRN!$C$2:$C$1048576,H$2),(G139+1),"")</f>
        <v/>
      </c>
      <c r="H140" s="66" t="str">
        <f>IFERROR(INDEX(PRN!$B$2:$F$1048576,(MATCH('PRN Analysis-01'!$H$2,PRN!$C$2:$C$1048576,0)+$G140-1),MATCH(H$4,PRN!$B$2:$F$2,0)),"")</f>
        <v/>
      </c>
      <c r="I140" s="66" t="str">
        <f>IFERROR(INDEX(PRN!$B$2:$F$1048576,(MATCH('PRN Analysis-01'!$H$2,PRN!$C$2:$C$1048576,0)+$G140-1),MATCH(I$4,PRN!$B$2:$F$2,0)),"")</f>
        <v/>
      </c>
      <c r="J140" s="67" t="str">
        <f>IFERROR(INDEX(PRN!$B$2:$F$1048576,(MATCH('PRN Analysis-01'!$H$2,PRN!$C$2:$C$1048576,0)+$G140-1),MATCH(J$4,PRN!$B$2:$F$2,0)),"")</f>
        <v/>
      </c>
      <c r="L140" s="65" t="str">
        <f>IF(L139&lt;COUNTIF(PRN!$C$2:$C$1048576,M$2),(L139+1),"")</f>
        <v/>
      </c>
      <c r="M140" s="66" t="str">
        <f>IFERROR(INDEX(PRN!$B$2:$F$1048576,(MATCH('PRN Analysis-01'!$M$2,PRN!$C$2:$C$1048576,0)+$L140-1),MATCH(M$4,PRN!$B$2:$F$2,0)),"")</f>
        <v/>
      </c>
      <c r="N140" s="66" t="str">
        <f>IFERROR(INDEX(PRN!$B$2:$F$1048576,(MATCH('PRN Analysis-01'!$M$2,PRN!$C$2:$C$1048576,0)+$L140-1),MATCH(N$4,PRN!$B$2:$F$2,0)),"")</f>
        <v/>
      </c>
      <c r="O140" s="67" t="str">
        <f>IFERROR(INDEX(PRN!$B$2:$F$1048576,(MATCH('PRN Analysis-01'!$M$2,PRN!$C$2:$C$1048576,0)+$L140-1),MATCH(O$4,PRN!$B$2:$F$2,0)),"")</f>
        <v/>
      </c>
      <c r="Q140" s="65" t="str">
        <f>IF(Q139&lt;COUNTIF(PRN!$C$2:$C$1048576,R$2),(Q139+1),"")</f>
        <v/>
      </c>
      <c r="R140" s="66" t="str">
        <f>IFERROR(INDEX(PRN!$B$2:$F$1048576,(MATCH('PRN Analysis-01'!$R$2,PRN!$C$2:$C$1048576,0)+$Q140-1),MATCH(R$4,PRN!$B$2:$F$2,0)),"")</f>
        <v/>
      </c>
      <c r="S140" s="66" t="str">
        <f>IFERROR(INDEX(PRN!$B$2:$F$1048576,(MATCH('PRN Analysis-01'!$R$2,PRN!$C$2:$C$1048576,0)+$Q140-1),MATCH(S$4,PRN!$B$2:$F$2,0)),"")</f>
        <v/>
      </c>
      <c r="T140" s="67" t="str">
        <f>IFERROR(INDEX(PRN!$B$2:$F$1048576,(MATCH('PRN Analysis-01'!$R$2,PRN!$C$2:$C$1048576,0)+$Q140-1),MATCH(T$4,PRN!$B$2:$F$2,0)),"")</f>
        <v/>
      </c>
      <c r="V140" s="65" t="str">
        <f>IF(V139&lt;COUNTIF(PRN!$C$2:$C$1048576,W$2),(V139+1),"")</f>
        <v/>
      </c>
      <c r="W140" s="66" t="str">
        <f>IFERROR(INDEX(PRN!$B$2:$F$1048576,(MATCH('PRN Analysis-01'!$W$2,PRN!$C$2:$C$1048576,0)+$V140-1),MATCH(W$4,PRN!$B$2:$F$2,0)),"")</f>
        <v/>
      </c>
      <c r="X140" s="66" t="str">
        <f>IFERROR(INDEX(PRN!$B$2:$F$1048576,(MATCH('PRN Analysis-01'!$W$2,PRN!$C$2:$C$1048576,0)+$V140-1),MATCH(X$4,PRN!$B$2:$F$2,0)),"")</f>
        <v/>
      </c>
      <c r="Y140" s="67" t="str">
        <f>IFERROR(INDEX(PRN!$B$2:$F$1048576,(MATCH('PRN Analysis-01'!$W$2,PRN!$C$2:$C$1048576,0)+$V140-1),MATCH(Y$4,PRN!$B$2:$F$2,0)),"")</f>
        <v/>
      </c>
    </row>
    <row r="141" spans="2:25" ht="15.75" x14ac:dyDescent="0.25">
      <c r="B141" s="65" t="str">
        <f>IF(B140&lt;COUNTIF(PRN!C$2:C$1048576,C$2),(B140+1),"")</f>
        <v/>
      </c>
      <c r="C141" s="66" t="str">
        <f>IFERROR(INDEX(PRN!$B$2:$F$1048576,(MATCH('PRN Analysis-01'!$C$2,PRN!$C$2:$C$1048576,0)+$B141-1),MATCH(C$4,PRN!$B$2:$F$2,0)),"")</f>
        <v/>
      </c>
      <c r="D141" s="66" t="str">
        <f>IFERROR(INDEX(PRN!$B$2:$F$1048576,(MATCH('PRN Analysis-01'!$C$2,PRN!$C$2:$C$1048576,0)+$B141-1),MATCH(D$4,PRN!$B$2:$F$2,0)),"")</f>
        <v/>
      </c>
      <c r="E141" s="67" t="str">
        <f>IFERROR(INDEX(PRN!$B$2:$F$1048576,(MATCH('PRN Analysis-01'!$C$2,PRN!$C$2:$C$1048576,0)+$B141-1),MATCH(E$4,PRN!$B$2:$F$2,0)),"")</f>
        <v/>
      </c>
      <c r="G141" s="65" t="str">
        <f>IF(G140&lt;COUNTIF(PRN!$C$2:$C$1048576,H$2),(G140+1),"")</f>
        <v/>
      </c>
      <c r="H141" s="66" t="str">
        <f>IFERROR(INDEX(PRN!$B$2:$F$1048576,(MATCH('PRN Analysis-01'!$H$2,PRN!$C$2:$C$1048576,0)+$G141-1),MATCH(H$4,PRN!$B$2:$F$2,0)),"")</f>
        <v/>
      </c>
      <c r="I141" s="66" t="str">
        <f>IFERROR(INDEX(PRN!$B$2:$F$1048576,(MATCH('PRN Analysis-01'!$H$2,PRN!$C$2:$C$1048576,0)+$G141-1),MATCH(I$4,PRN!$B$2:$F$2,0)),"")</f>
        <v/>
      </c>
      <c r="J141" s="67" t="str">
        <f>IFERROR(INDEX(PRN!$B$2:$F$1048576,(MATCH('PRN Analysis-01'!$H$2,PRN!$C$2:$C$1048576,0)+$G141-1),MATCH(J$4,PRN!$B$2:$F$2,0)),"")</f>
        <v/>
      </c>
      <c r="L141" s="65" t="str">
        <f>IF(L140&lt;COUNTIF(PRN!$C$2:$C$1048576,M$2),(L140+1),"")</f>
        <v/>
      </c>
      <c r="M141" s="66" t="str">
        <f>IFERROR(INDEX(PRN!$B$2:$F$1048576,(MATCH('PRN Analysis-01'!$M$2,PRN!$C$2:$C$1048576,0)+$L141-1),MATCH(M$4,PRN!$B$2:$F$2,0)),"")</f>
        <v/>
      </c>
      <c r="N141" s="66" t="str">
        <f>IFERROR(INDEX(PRN!$B$2:$F$1048576,(MATCH('PRN Analysis-01'!$M$2,PRN!$C$2:$C$1048576,0)+$L141-1),MATCH(N$4,PRN!$B$2:$F$2,0)),"")</f>
        <v/>
      </c>
      <c r="O141" s="67" t="str">
        <f>IFERROR(INDEX(PRN!$B$2:$F$1048576,(MATCH('PRN Analysis-01'!$M$2,PRN!$C$2:$C$1048576,0)+$L141-1),MATCH(O$4,PRN!$B$2:$F$2,0)),"")</f>
        <v/>
      </c>
      <c r="Q141" s="65" t="str">
        <f>IF(Q140&lt;COUNTIF(PRN!$C$2:$C$1048576,R$2),(Q140+1),"")</f>
        <v/>
      </c>
      <c r="R141" s="66" t="str">
        <f>IFERROR(INDEX(PRN!$B$2:$F$1048576,(MATCH('PRN Analysis-01'!$R$2,PRN!$C$2:$C$1048576,0)+$Q141-1),MATCH(R$4,PRN!$B$2:$F$2,0)),"")</f>
        <v/>
      </c>
      <c r="S141" s="66" t="str">
        <f>IFERROR(INDEX(PRN!$B$2:$F$1048576,(MATCH('PRN Analysis-01'!$R$2,PRN!$C$2:$C$1048576,0)+$Q141-1),MATCH(S$4,PRN!$B$2:$F$2,0)),"")</f>
        <v/>
      </c>
      <c r="T141" s="67" t="str">
        <f>IFERROR(INDEX(PRN!$B$2:$F$1048576,(MATCH('PRN Analysis-01'!$R$2,PRN!$C$2:$C$1048576,0)+$Q141-1),MATCH(T$4,PRN!$B$2:$F$2,0)),"")</f>
        <v/>
      </c>
      <c r="V141" s="65" t="str">
        <f>IF(V140&lt;COUNTIF(PRN!$C$2:$C$1048576,W$2),(V140+1),"")</f>
        <v/>
      </c>
      <c r="W141" s="66" t="str">
        <f>IFERROR(INDEX(PRN!$B$2:$F$1048576,(MATCH('PRN Analysis-01'!$W$2,PRN!$C$2:$C$1048576,0)+$V141-1),MATCH(W$4,PRN!$B$2:$F$2,0)),"")</f>
        <v/>
      </c>
      <c r="X141" s="66" t="str">
        <f>IFERROR(INDEX(PRN!$B$2:$F$1048576,(MATCH('PRN Analysis-01'!$W$2,PRN!$C$2:$C$1048576,0)+$V141-1),MATCH(X$4,PRN!$B$2:$F$2,0)),"")</f>
        <v/>
      </c>
      <c r="Y141" s="67" t="str">
        <f>IFERROR(INDEX(PRN!$B$2:$F$1048576,(MATCH('PRN Analysis-01'!$W$2,PRN!$C$2:$C$1048576,0)+$V141-1),MATCH(Y$4,PRN!$B$2:$F$2,0)),"")</f>
        <v/>
      </c>
    </row>
    <row r="142" spans="2:25" ht="15.75" x14ac:dyDescent="0.25">
      <c r="B142" s="65" t="str">
        <f>IF(B141&lt;COUNTIF(PRN!C$2:C$1048576,C$2),(B141+1),"")</f>
        <v/>
      </c>
      <c r="C142" s="66" t="str">
        <f>IFERROR(INDEX(PRN!$B$2:$F$1048576,(MATCH('PRN Analysis-01'!$C$2,PRN!$C$2:$C$1048576,0)+$B142-1),MATCH(C$4,PRN!$B$2:$F$2,0)),"")</f>
        <v/>
      </c>
      <c r="D142" s="66" t="str">
        <f>IFERROR(INDEX(PRN!$B$2:$F$1048576,(MATCH('PRN Analysis-01'!$C$2,PRN!$C$2:$C$1048576,0)+$B142-1),MATCH(D$4,PRN!$B$2:$F$2,0)),"")</f>
        <v/>
      </c>
      <c r="E142" s="67" t="str">
        <f>IFERROR(INDEX(PRN!$B$2:$F$1048576,(MATCH('PRN Analysis-01'!$C$2,PRN!$C$2:$C$1048576,0)+$B142-1),MATCH(E$4,PRN!$B$2:$F$2,0)),"")</f>
        <v/>
      </c>
      <c r="G142" s="65" t="str">
        <f>IF(G141&lt;COUNTIF(PRN!$C$2:$C$1048576,H$2),(G141+1),"")</f>
        <v/>
      </c>
      <c r="H142" s="66" t="str">
        <f>IFERROR(INDEX(PRN!$B$2:$F$1048576,(MATCH('PRN Analysis-01'!$H$2,PRN!$C$2:$C$1048576,0)+$G142-1),MATCH(H$4,PRN!$B$2:$F$2,0)),"")</f>
        <v/>
      </c>
      <c r="I142" s="66" t="str">
        <f>IFERROR(INDEX(PRN!$B$2:$F$1048576,(MATCH('PRN Analysis-01'!$H$2,PRN!$C$2:$C$1048576,0)+$G142-1),MATCH(I$4,PRN!$B$2:$F$2,0)),"")</f>
        <v/>
      </c>
      <c r="J142" s="67" t="str">
        <f>IFERROR(INDEX(PRN!$B$2:$F$1048576,(MATCH('PRN Analysis-01'!$H$2,PRN!$C$2:$C$1048576,0)+$G142-1),MATCH(J$4,PRN!$B$2:$F$2,0)),"")</f>
        <v/>
      </c>
      <c r="L142" s="65" t="str">
        <f>IF(L141&lt;COUNTIF(PRN!$C$2:$C$1048576,M$2),(L141+1),"")</f>
        <v/>
      </c>
      <c r="M142" s="66" t="str">
        <f>IFERROR(INDEX(PRN!$B$2:$F$1048576,(MATCH('PRN Analysis-01'!$M$2,PRN!$C$2:$C$1048576,0)+$L142-1),MATCH(M$4,PRN!$B$2:$F$2,0)),"")</f>
        <v/>
      </c>
      <c r="N142" s="66" t="str">
        <f>IFERROR(INDEX(PRN!$B$2:$F$1048576,(MATCH('PRN Analysis-01'!$M$2,PRN!$C$2:$C$1048576,0)+$L142-1),MATCH(N$4,PRN!$B$2:$F$2,0)),"")</f>
        <v/>
      </c>
      <c r="O142" s="67" t="str">
        <f>IFERROR(INDEX(PRN!$B$2:$F$1048576,(MATCH('PRN Analysis-01'!$M$2,PRN!$C$2:$C$1048576,0)+$L142-1),MATCH(O$4,PRN!$B$2:$F$2,0)),"")</f>
        <v/>
      </c>
      <c r="Q142" s="65" t="str">
        <f>IF(Q141&lt;COUNTIF(PRN!$C$2:$C$1048576,R$2),(Q141+1),"")</f>
        <v/>
      </c>
      <c r="R142" s="66" t="str">
        <f>IFERROR(INDEX(PRN!$B$2:$F$1048576,(MATCH('PRN Analysis-01'!$R$2,PRN!$C$2:$C$1048576,0)+$Q142-1),MATCH(R$4,PRN!$B$2:$F$2,0)),"")</f>
        <v/>
      </c>
      <c r="S142" s="66" t="str">
        <f>IFERROR(INDEX(PRN!$B$2:$F$1048576,(MATCH('PRN Analysis-01'!$R$2,PRN!$C$2:$C$1048576,0)+$Q142-1),MATCH(S$4,PRN!$B$2:$F$2,0)),"")</f>
        <v/>
      </c>
      <c r="T142" s="67" t="str">
        <f>IFERROR(INDEX(PRN!$B$2:$F$1048576,(MATCH('PRN Analysis-01'!$R$2,PRN!$C$2:$C$1048576,0)+$Q142-1),MATCH(T$4,PRN!$B$2:$F$2,0)),"")</f>
        <v/>
      </c>
      <c r="V142" s="65" t="str">
        <f>IF(V141&lt;COUNTIF(PRN!$C$2:$C$1048576,W$2),(V141+1),"")</f>
        <v/>
      </c>
      <c r="W142" s="66" t="str">
        <f>IFERROR(INDEX(PRN!$B$2:$F$1048576,(MATCH('PRN Analysis-01'!$W$2,PRN!$C$2:$C$1048576,0)+$V142-1),MATCH(W$4,PRN!$B$2:$F$2,0)),"")</f>
        <v/>
      </c>
      <c r="X142" s="66" t="str">
        <f>IFERROR(INDEX(PRN!$B$2:$F$1048576,(MATCH('PRN Analysis-01'!$W$2,PRN!$C$2:$C$1048576,0)+$V142-1),MATCH(X$4,PRN!$B$2:$F$2,0)),"")</f>
        <v/>
      </c>
      <c r="Y142" s="67" t="str">
        <f>IFERROR(INDEX(PRN!$B$2:$F$1048576,(MATCH('PRN Analysis-01'!$W$2,PRN!$C$2:$C$1048576,0)+$V142-1),MATCH(Y$4,PRN!$B$2:$F$2,0)),"")</f>
        <v/>
      </c>
    </row>
    <row r="143" spans="2:25" ht="15.75" x14ac:dyDescent="0.25">
      <c r="B143" s="65" t="str">
        <f>IF(B142&lt;COUNTIF(PRN!C$2:C$1048576,C$2),(B142+1),"")</f>
        <v/>
      </c>
      <c r="C143" s="66" t="str">
        <f>IFERROR(INDEX(PRN!$B$2:$F$1048576,(MATCH('PRN Analysis-01'!$C$2,PRN!$C$2:$C$1048576,0)+$B143-1),MATCH(C$4,PRN!$B$2:$F$2,0)),"")</f>
        <v/>
      </c>
      <c r="D143" s="66" t="str">
        <f>IFERROR(INDEX(PRN!$B$2:$F$1048576,(MATCH('PRN Analysis-01'!$C$2,PRN!$C$2:$C$1048576,0)+$B143-1),MATCH(D$4,PRN!$B$2:$F$2,0)),"")</f>
        <v/>
      </c>
      <c r="E143" s="67" t="str">
        <f>IFERROR(INDEX(PRN!$B$2:$F$1048576,(MATCH('PRN Analysis-01'!$C$2,PRN!$C$2:$C$1048576,0)+$B143-1),MATCH(E$4,PRN!$B$2:$F$2,0)),"")</f>
        <v/>
      </c>
      <c r="G143" s="65" t="str">
        <f>IF(G142&lt;COUNTIF(PRN!$C$2:$C$1048576,H$2),(G142+1),"")</f>
        <v/>
      </c>
      <c r="H143" s="66" t="str">
        <f>IFERROR(INDEX(PRN!$B$2:$F$1048576,(MATCH('PRN Analysis-01'!$H$2,PRN!$C$2:$C$1048576,0)+$G143-1),MATCH(H$4,PRN!$B$2:$F$2,0)),"")</f>
        <v/>
      </c>
      <c r="I143" s="66" t="str">
        <f>IFERROR(INDEX(PRN!$B$2:$F$1048576,(MATCH('PRN Analysis-01'!$H$2,PRN!$C$2:$C$1048576,0)+$G143-1),MATCH(I$4,PRN!$B$2:$F$2,0)),"")</f>
        <v/>
      </c>
      <c r="J143" s="67" t="str">
        <f>IFERROR(INDEX(PRN!$B$2:$F$1048576,(MATCH('PRN Analysis-01'!$H$2,PRN!$C$2:$C$1048576,0)+$G143-1),MATCH(J$4,PRN!$B$2:$F$2,0)),"")</f>
        <v/>
      </c>
      <c r="L143" s="65" t="str">
        <f>IF(L142&lt;COUNTIF(PRN!$C$2:$C$1048576,M$2),(L142+1),"")</f>
        <v/>
      </c>
      <c r="M143" s="66" t="str">
        <f>IFERROR(INDEX(PRN!$B$2:$F$1048576,(MATCH('PRN Analysis-01'!$M$2,PRN!$C$2:$C$1048576,0)+$L143-1),MATCH(M$4,PRN!$B$2:$F$2,0)),"")</f>
        <v/>
      </c>
      <c r="N143" s="66" t="str">
        <f>IFERROR(INDEX(PRN!$B$2:$F$1048576,(MATCH('PRN Analysis-01'!$M$2,PRN!$C$2:$C$1048576,0)+$L143-1),MATCH(N$4,PRN!$B$2:$F$2,0)),"")</f>
        <v/>
      </c>
      <c r="O143" s="67" t="str">
        <f>IFERROR(INDEX(PRN!$B$2:$F$1048576,(MATCH('PRN Analysis-01'!$M$2,PRN!$C$2:$C$1048576,0)+$L143-1),MATCH(O$4,PRN!$B$2:$F$2,0)),"")</f>
        <v/>
      </c>
      <c r="Q143" s="65" t="str">
        <f>IF(Q142&lt;COUNTIF(PRN!$C$2:$C$1048576,R$2),(Q142+1),"")</f>
        <v/>
      </c>
      <c r="R143" s="66" t="str">
        <f>IFERROR(INDEX(PRN!$B$2:$F$1048576,(MATCH('PRN Analysis-01'!$R$2,PRN!$C$2:$C$1048576,0)+$Q143-1),MATCH(R$4,PRN!$B$2:$F$2,0)),"")</f>
        <v/>
      </c>
      <c r="S143" s="66" t="str">
        <f>IFERROR(INDEX(PRN!$B$2:$F$1048576,(MATCH('PRN Analysis-01'!$R$2,PRN!$C$2:$C$1048576,0)+$Q143-1),MATCH(S$4,PRN!$B$2:$F$2,0)),"")</f>
        <v/>
      </c>
      <c r="T143" s="67" t="str">
        <f>IFERROR(INDEX(PRN!$B$2:$F$1048576,(MATCH('PRN Analysis-01'!$R$2,PRN!$C$2:$C$1048576,0)+$Q143-1),MATCH(T$4,PRN!$B$2:$F$2,0)),"")</f>
        <v/>
      </c>
      <c r="V143" s="65" t="str">
        <f>IF(V142&lt;COUNTIF(PRN!$C$2:$C$1048576,W$2),(V142+1),"")</f>
        <v/>
      </c>
      <c r="W143" s="66" t="str">
        <f>IFERROR(INDEX(PRN!$B$2:$F$1048576,(MATCH('PRN Analysis-01'!$W$2,PRN!$C$2:$C$1048576,0)+$V143-1),MATCH(W$4,PRN!$B$2:$F$2,0)),"")</f>
        <v/>
      </c>
      <c r="X143" s="66" t="str">
        <f>IFERROR(INDEX(PRN!$B$2:$F$1048576,(MATCH('PRN Analysis-01'!$W$2,PRN!$C$2:$C$1048576,0)+$V143-1),MATCH(X$4,PRN!$B$2:$F$2,0)),"")</f>
        <v/>
      </c>
      <c r="Y143" s="67" t="str">
        <f>IFERROR(INDEX(PRN!$B$2:$F$1048576,(MATCH('PRN Analysis-01'!$W$2,PRN!$C$2:$C$1048576,0)+$V143-1),MATCH(Y$4,PRN!$B$2:$F$2,0)),"")</f>
        <v/>
      </c>
    </row>
    <row r="144" spans="2:25" ht="15.75" x14ac:dyDescent="0.25">
      <c r="B144" s="65" t="str">
        <f>IF(B143&lt;COUNTIF(PRN!C$2:C$1048576,C$2),(B143+1),"")</f>
        <v/>
      </c>
      <c r="C144" s="66" t="str">
        <f>IFERROR(INDEX(PRN!$B$2:$F$1048576,(MATCH('PRN Analysis-01'!$C$2,PRN!$C$2:$C$1048576,0)+$B144-1),MATCH(C$4,PRN!$B$2:$F$2,0)),"")</f>
        <v/>
      </c>
      <c r="D144" s="66" t="str">
        <f>IFERROR(INDEX(PRN!$B$2:$F$1048576,(MATCH('PRN Analysis-01'!$C$2,PRN!$C$2:$C$1048576,0)+$B144-1),MATCH(D$4,PRN!$B$2:$F$2,0)),"")</f>
        <v/>
      </c>
      <c r="E144" s="67" t="str">
        <f>IFERROR(INDEX(PRN!$B$2:$F$1048576,(MATCH('PRN Analysis-01'!$C$2,PRN!$C$2:$C$1048576,0)+$B144-1),MATCH(E$4,PRN!$B$2:$F$2,0)),"")</f>
        <v/>
      </c>
      <c r="G144" s="65" t="str">
        <f>IF(G143&lt;COUNTIF(PRN!$C$2:$C$1048576,H$2),(G143+1),"")</f>
        <v/>
      </c>
      <c r="H144" s="66" t="str">
        <f>IFERROR(INDEX(PRN!$B$2:$F$1048576,(MATCH('PRN Analysis-01'!$H$2,PRN!$C$2:$C$1048576,0)+$G144-1),MATCH(H$4,PRN!$B$2:$F$2,0)),"")</f>
        <v/>
      </c>
      <c r="I144" s="66" t="str">
        <f>IFERROR(INDEX(PRN!$B$2:$F$1048576,(MATCH('PRN Analysis-01'!$H$2,PRN!$C$2:$C$1048576,0)+$G144-1),MATCH(I$4,PRN!$B$2:$F$2,0)),"")</f>
        <v/>
      </c>
      <c r="J144" s="67" t="str">
        <f>IFERROR(INDEX(PRN!$B$2:$F$1048576,(MATCH('PRN Analysis-01'!$H$2,PRN!$C$2:$C$1048576,0)+$G144-1),MATCH(J$4,PRN!$B$2:$F$2,0)),"")</f>
        <v/>
      </c>
      <c r="L144" s="65" t="str">
        <f>IF(L143&lt;COUNTIF(PRN!$C$2:$C$1048576,M$2),(L143+1),"")</f>
        <v/>
      </c>
      <c r="M144" s="66" t="str">
        <f>IFERROR(INDEX(PRN!$B$2:$F$1048576,(MATCH('PRN Analysis-01'!$M$2,PRN!$C$2:$C$1048576,0)+$L144-1),MATCH(M$4,PRN!$B$2:$F$2,0)),"")</f>
        <v/>
      </c>
      <c r="N144" s="66" t="str">
        <f>IFERROR(INDEX(PRN!$B$2:$F$1048576,(MATCH('PRN Analysis-01'!$M$2,PRN!$C$2:$C$1048576,0)+$L144-1),MATCH(N$4,PRN!$B$2:$F$2,0)),"")</f>
        <v/>
      </c>
      <c r="O144" s="67" t="str">
        <f>IFERROR(INDEX(PRN!$B$2:$F$1048576,(MATCH('PRN Analysis-01'!$M$2,PRN!$C$2:$C$1048576,0)+$L144-1),MATCH(O$4,PRN!$B$2:$F$2,0)),"")</f>
        <v/>
      </c>
      <c r="Q144" s="65" t="str">
        <f>IF(Q143&lt;COUNTIF(PRN!$C$2:$C$1048576,R$2),(Q143+1),"")</f>
        <v/>
      </c>
      <c r="R144" s="66" t="str">
        <f>IFERROR(INDEX(PRN!$B$2:$F$1048576,(MATCH('PRN Analysis-01'!$R$2,PRN!$C$2:$C$1048576,0)+$Q144-1),MATCH(R$4,PRN!$B$2:$F$2,0)),"")</f>
        <v/>
      </c>
      <c r="S144" s="66" t="str">
        <f>IFERROR(INDEX(PRN!$B$2:$F$1048576,(MATCH('PRN Analysis-01'!$R$2,PRN!$C$2:$C$1048576,0)+$Q144-1),MATCH(S$4,PRN!$B$2:$F$2,0)),"")</f>
        <v/>
      </c>
      <c r="T144" s="67" t="str">
        <f>IFERROR(INDEX(PRN!$B$2:$F$1048576,(MATCH('PRN Analysis-01'!$R$2,PRN!$C$2:$C$1048576,0)+$Q144-1),MATCH(T$4,PRN!$B$2:$F$2,0)),"")</f>
        <v/>
      </c>
      <c r="V144" s="65" t="str">
        <f>IF(V143&lt;COUNTIF(PRN!$C$2:$C$1048576,W$2),(V143+1),"")</f>
        <v/>
      </c>
      <c r="W144" s="66" t="str">
        <f>IFERROR(INDEX(PRN!$B$2:$F$1048576,(MATCH('PRN Analysis-01'!$W$2,PRN!$C$2:$C$1048576,0)+$V144-1),MATCH(W$4,PRN!$B$2:$F$2,0)),"")</f>
        <v/>
      </c>
      <c r="X144" s="66" t="str">
        <f>IFERROR(INDEX(PRN!$B$2:$F$1048576,(MATCH('PRN Analysis-01'!$W$2,PRN!$C$2:$C$1048576,0)+$V144-1),MATCH(X$4,PRN!$B$2:$F$2,0)),"")</f>
        <v/>
      </c>
      <c r="Y144" s="67" t="str">
        <f>IFERROR(INDEX(PRN!$B$2:$F$1048576,(MATCH('PRN Analysis-01'!$W$2,PRN!$C$2:$C$1048576,0)+$V144-1),MATCH(Y$4,PRN!$B$2:$F$2,0)),"")</f>
        <v/>
      </c>
    </row>
    <row r="145" spans="2:25" ht="15.75" x14ac:dyDescent="0.25">
      <c r="B145" s="65" t="str">
        <f>IF(B144&lt;COUNTIF(PRN!C$2:C$1048576,C$2),(B144+1),"")</f>
        <v/>
      </c>
      <c r="C145" s="66" t="str">
        <f>IFERROR(INDEX(PRN!$B$2:$F$1048576,(MATCH('PRN Analysis-01'!$C$2,PRN!$C$2:$C$1048576,0)+$B145-1),MATCH(C$4,PRN!$B$2:$F$2,0)),"")</f>
        <v/>
      </c>
      <c r="D145" s="66" t="str">
        <f>IFERROR(INDEX(PRN!$B$2:$F$1048576,(MATCH('PRN Analysis-01'!$C$2,PRN!$C$2:$C$1048576,0)+$B145-1),MATCH(D$4,PRN!$B$2:$F$2,0)),"")</f>
        <v/>
      </c>
      <c r="E145" s="67" t="str">
        <f>IFERROR(INDEX(PRN!$B$2:$F$1048576,(MATCH('PRN Analysis-01'!$C$2,PRN!$C$2:$C$1048576,0)+$B145-1),MATCH(E$4,PRN!$B$2:$F$2,0)),"")</f>
        <v/>
      </c>
      <c r="G145" s="65" t="str">
        <f>IF(G144&lt;COUNTIF(PRN!$C$2:$C$1048576,H$2),(G144+1),"")</f>
        <v/>
      </c>
      <c r="H145" s="66" t="str">
        <f>IFERROR(INDEX(PRN!$B$2:$F$1048576,(MATCH('PRN Analysis-01'!$H$2,PRN!$C$2:$C$1048576,0)+$G145-1),MATCH(H$4,PRN!$B$2:$F$2,0)),"")</f>
        <v/>
      </c>
      <c r="I145" s="66" t="str">
        <f>IFERROR(INDEX(PRN!$B$2:$F$1048576,(MATCH('PRN Analysis-01'!$H$2,PRN!$C$2:$C$1048576,0)+$G145-1),MATCH(I$4,PRN!$B$2:$F$2,0)),"")</f>
        <v/>
      </c>
      <c r="J145" s="67" t="str">
        <f>IFERROR(INDEX(PRN!$B$2:$F$1048576,(MATCH('PRN Analysis-01'!$H$2,PRN!$C$2:$C$1048576,0)+$G145-1),MATCH(J$4,PRN!$B$2:$F$2,0)),"")</f>
        <v/>
      </c>
      <c r="L145" s="65" t="str">
        <f>IF(L144&lt;COUNTIF(PRN!$C$2:$C$1048576,M$2),(L144+1),"")</f>
        <v/>
      </c>
      <c r="M145" s="66" t="str">
        <f>IFERROR(INDEX(PRN!$B$2:$F$1048576,(MATCH('PRN Analysis-01'!$M$2,PRN!$C$2:$C$1048576,0)+$L145-1),MATCH(M$4,PRN!$B$2:$F$2,0)),"")</f>
        <v/>
      </c>
      <c r="N145" s="66" t="str">
        <f>IFERROR(INDEX(PRN!$B$2:$F$1048576,(MATCH('PRN Analysis-01'!$M$2,PRN!$C$2:$C$1048576,0)+$L145-1),MATCH(N$4,PRN!$B$2:$F$2,0)),"")</f>
        <v/>
      </c>
      <c r="O145" s="67" t="str">
        <f>IFERROR(INDEX(PRN!$B$2:$F$1048576,(MATCH('PRN Analysis-01'!$M$2,PRN!$C$2:$C$1048576,0)+$L145-1),MATCH(O$4,PRN!$B$2:$F$2,0)),"")</f>
        <v/>
      </c>
      <c r="Q145" s="65" t="str">
        <f>IF(Q144&lt;COUNTIF(PRN!$C$2:$C$1048576,R$2),(Q144+1),"")</f>
        <v/>
      </c>
      <c r="R145" s="66" t="str">
        <f>IFERROR(INDEX(PRN!$B$2:$F$1048576,(MATCH('PRN Analysis-01'!$R$2,PRN!$C$2:$C$1048576,0)+$Q145-1),MATCH(R$4,PRN!$B$2:$F$2,0)),"")</f>
        <v/>
      </c>
      <c r="S145" s="66" t="str">
        <f>IFERROR(INDEX(PRN!$B$2:$F$1048576,(MATCH('PRN Analysis-01'!$R$2,PRN!$C$2:$C$1048576,0)+$Q145-1),MATCH(S$4,PRN!$B$2:$F$2,0)),"")</f>
        <v/>
      </c>
      <c r="T145" s="67" t="str">
        <f>IFERROR(INDEX(PRN!$B$2:$F$1048576,(MATCH('PRN Analysis-01'!$R$2,PRN!$C$2:$C$1048576,0)+$Q145-1),MATCH(T$4,PRN!$B$2:$F$2,0)),"")</f>
        <v/>
      </c>
      <c r="V145" s="65" t="str">
        <f>IF(V144&lt;COUNTIF(PRN!$C$2:$C$1048576,W$2),(V144+1),"")</f>
        <v/>
      </c>
      <c r="W145" s="66" t="str">
        <f>IFERROR(INDEX(PRN!$B$2:$F$1048576,(MATCH('PRN Analysis-01'!$W$2,PRN!$C$2:$C$1048576,0)+$V145-1),MATCH(W$4,PRN!$B$2:$F$2,0)),"")</f>
        <v/>
      </c>
      <c r="X145" s="66" t="str">
        <f>IFERROR(INDEX(PRN!$B$2:$F$1048576,(MATCH('PRN Analysis-01'!$W$2,PRN!$C$2:$C$1048576,0)+$V145-1),MATCH(X$4,PRN!$B$2:$F$2,0)),"")</f>
        <v/>
      </c>
      <c r="Y145" s="67" t="str">
        <f>IFERROR(INDEX(PRN!$B$2:$F$1048576,(MATCH('PRN Analysis-01'!$W$2,PRN!$C$2:$C$1048576,0)+$V145-1),MATCH(Y$4,PRN!$B$2:$F$2,0)),"")</f>
        <v/>
      </c>
    </row>
    <row r="146" spans="2:25" ht="15.75" x14ac:dyDescent="0.25">
      <c r="B146" s="65" t="str">
        <f>IF(B145&lt;COUNTIF(PRN!C$2:C$1048576,C$2),(B145+1),"")</f>
        <v/>
      </c>
      <c r="C146" s="66" t="str">
        <f>IFERROR(INDEX(PRN!$B$2:$F$1048576,(MATCH('PRN Analysis-01'!$C$2,PRN!$C$2:$C$1048576,0)+$B146-1),MATCH(C$4,PRN!$B$2:$F$2,0)),"")</f>
        <v/>
      </c>
      <c r="D146" s="66" t="str">
        <f>IFERROR(INDEX(PRN!$B$2:$F$1048576,(MATCH('PRN Analysis-01'!$C$2,PRN!$C$2:$C$1048576,0)+$B146-1),MATCH(D$4,PRN!$B$2:$F$2,0)),"")</f>
        <v/>
      </c>
      <c r="E146" s="67" t="str">
        <f>IFERROR(INDEX(PRN!$B$2:$F$1048576,(MATCH('PRN Analysis-01'!$C$2,PRN!$C$2:$C$1048576,0)+$B146-1),MATCH(E$4,PRN!$B$2:$F$2,0)),"")</f>
        <v/>
      </c>
      <c r="G146" s="65" t="str">
        <f>IF(G145&lt;COUNTIF(PRN!$C$2:$C$1048576,H$2),(G145+1),"")</f>
        <v/>
      </c>
      <c r="H146" s="66" t="str">
        <f>IFERROR(INDEX(PRN!$B$2:$F$1048576,(MATCH('PRN Analysis-01'!$H$2,PRN!$C$2:$C$1048576,0)+$G146-1),MATCH(H$4,PRN!$B$2:$F$2,0)),"")</f>
        <v/>
      </c>
      <c r="I146" s="66" t="str">
        <f>IFERROR(INDEX(PRN!$B$2:$F$1048576,(MATCH('PRN Analysis-01'!$H$2,PRN!$C$2:$C$1048576,0)+$G146-1),MATCH(I$4,PRN!$B$2:$F$2,0)),"")</f>
        <v/>
      </c>
      <c r="J146" s="67" t="str">
        <f>IFERROR(INDEX(PRN!$B$2:$F$1048576,(MATCH('PRN Analysis-01'!$H$2,PRN!$C$2:$C$1048576,0)+$G146-1),MATCH(J$4,PRN!$B$2:$F$2,0)),"")</f>
        <v/>
      </c>
      <c r="L146" s="65" t="str">
        <f>IF(L145&lt;COUNTIF(PRN!$C$2:$C$1048576,M$2),(L145+1),"")</f>
        <v/>
      </c>
      <c r="M146" s="66" t="str">
        <f>IFERROR(INDEX(PRN!$B$2:$F$1048576,(MATCH('PRN Analysis-01'!$M$2,PRN!$C$2:$C$1048576,0)+$L146-1),MATCH(M$4,PRN!$B$2:$F$2,0)),"")</f>
        <v/>
      </c>
      <c r="N146" s="66" t="str">
        <f>IFERROR(INDEX(PRN!$B$2:$F$1048576,(MATCH('PRN Analysis-01'!$M$2,PRN!$C$2:$C$1048576,0)+$L146-1),MATCH(N$4,PRN!$B$2:$F$2,0)),"")</f>
        <v/>
      </c>
      <c r="O146" s="67" t="str">
        <f>IFERROR(INDEX(PRN!$B$2:$F$1048576,(MATCH('PRN Analysis-01'!$M$2,PRN!$C$2:$C$1048576,0)+$L146-1),MATCH(O$4,PRN!$B$2:$F$2,0)),"")</f>
        <v/>
      </c>
      <c r="Q146" s="65" t="str">
        <f>IF(Q145&lt;COUNTIF(PRN!$C$2:$C$1048576,R$2),(Q145+1),"")</f>
        <v/>
      </c>
      <c r="R146" s="66" t="str">
        <f>IFERROR(INDEX(PRN!$B$2:$F$1048576,(MATCH('PRN Analysis-01'!$R$2,PRN!$C$2:$C$1048576,0)+$Q146-1),MATCH(R$4,PRN!$B$2:$F$2,0)),"")</f>
        <v/>
      </c>
      <c r="S146" s="66" t="str">
        <f>IFERROR(INDEX(PRN!$B$2:$F$1048576,(MATCH('PRN Analysis-01'!$R$2,PRN!$C$2:$C$1048576,0)+$Q146-1),MATCH(S$4,PRN!$B$2:$F$2,0)),"")</f>
        <v/>
      </c>
      <c r="T146" s="67" t="str">
        <f>IFERROR(INDEX(PRN!$B$2:$F$1048576,(MATCH('PRN Analysis-01'!$R$2,PRN!$C$2:$C$1048576,0)+$Q146-1),MATCH(T$4,PRN!$B$2:$F$2,0)),"")</f>
        <v/>
      </c>
      <c r="V146" s="65" t="str">
        <f>IF(V145&lt;COUNTIF(PRN!$C$2:$C$1048576,W$2),(V145+1),"")</f>
        <v/>
      </c>
      <c r="W146" s="66" t="str">
        <f>IFERROR(INDEX(PRN!$B$2:$F$1048576,(MATCH('PRN Analysis-01'!$W$2,PRN!$C$2:$C$1048576,0)+$V146-1),MATCH(W$4,PRN!$B$2:$F$2,0)),"")</f>
        <v/>
      </c>
      <c r="X146" s="66" t="str">
        <f>IFERROR(INDEX(PRN!$B$2:$F$1048576,(MATCH('PRN Analysis-01'!$W$2,PRN!$C$2:$C$1048576,0)+$V146-1),MATCH(X$4,PRN!$B$2:$F$2,0)),"")</f>
        <v/>
      </c>
      <c r="Y146" s="67" t="str">
        <f>IFERROR(INDEX(PRN!$B$2:$F$1048576,(MATCH('PRN Analysis-01'!$W$2,PRN!$C$2:$C$1048576,0)+$V146-1),MATCH(Y$4,PRN!$B$2:$F$2,0)),"")</f>
        <v/>
      </c>
    </row>
    <row r="147" spans="2:25" ht="15.75" x14ac:dyDescent="0.25">
      <c r="B147" s="65" t="str">
        <f>IF(B146&lt;COUNTIF(PRN!C$2:C$1048576,C$2),(B146+1),"")</f>
        <v/>
      </c>
      <c r="C147" s="66" t="str">
        <f>IFERROR(INDEX(PRN!$B$2:$F$1048576,(MATCH('PRN Analysis-01'!$C$2,PRN!$C$2:$C$1048576,0)+$B147-1),MATCH(C$4,PRN!$B$2:$F$2,0)),"")</f>
        <v/>
      </c>
      <c r="D147" s="66" t="str">
        <f>IFERROR(INDEX(PRN!$B$2:$F$1048576,(MATCH('PRN Analysis-01'!$C$2,PRN!$C$2:$C$1048576,0)+$B147-1),MATCH(D$4,PRN!$B$2:$F$2,0)),"")</f>
        <v/>
      </c>
      <c r="E147" s="67" t="str">
        <f>IFERROR(INDEX(PRN!$B$2:$F$1048576,(MATCH('PRN Analysis-01'!$C$2,PRN!$C$2:$C$1048576,0)+$B147-1),MATCH(E$4,PRN!$B$2:$F$2,0)),"")</f>
        <v/>
      </c>
      <c r="G147" s="65" t="str">
        <f>IF(G146&lt;COUNTIF(PRN!$C$2:$C$1048576,H$2),(G146+1),"")</f>
        <v/>
      </c>
      <c r="H147" s="66" t="str">
        <f>IFERROR(INDEX(PRN!$B$2:$F$1048576,(MATCH('PRN Analysis-01'!$H$2,PRN!$C$2:$C$1048576,0)+$G147-1),MATCH(H$4,PRN!$B$2:$F$2,0)),"")</f>
        <v/>
      </c>
      <c r="I147" s="66" t="str">
        <f>IFERROR(INDEX(PRN!$B$2:$F$1048576,(MATCH('PRN Analysis-01'!$H$2,PRN!$C$2:$C$1048576,0)+$G147-1),MATCH(I$4,PRN!$B$2:$F$2,0)),"")</f>
        <v/>
      </c>
      <c r="J147" s="67" t="str">
        <f>IFERROR(INDEX(PRN!$B$2:$F$1048576,(MATCH('PRN Analysis-01'!$H$2,PRN!$C$2:$C$1048576,0)+$G147-1),MATCH(J$4,PRN!$B$2:$F$2,0)),"")</f>
        <v/>
      </c>
      <c r="L147" s="65" t="str">
        <f>IF(L146&lt;COUNTIF(PRN!$C$2:$C$1048576,M$2),(L146+1),"")</f>
        <v/>
      </c>
      <c r="M147" s="66" t="str">
        <f>IFERROR(INDEX(PRN!$B$2:$F$1048576,(MATCH('PRN Analysis-01'!$M$2,PRN!$C$2:$C$1048576,0)+$L147-1),MATCH(M$4,PRN!$B$2:$F$2,0)),"")</f>
        <v/>
      </c>
      <c r="N147" s="66" t="str">
        <f>IFERROR(INDEX(PRN!$B$2:$F$1048576,(MATCH('PRN Analysis-01'!$M$2,PRN!$C$2:$C$1048576,0)+$L147-1),MATCH(N$4,PRN!$B$2:$F$2,0)),"")</f>
        <v/>
      </c>
      <c r="O147" s="67" t="str">
        <f>IFERROR(INDEX(PRN!$B$2:$F$1048576,(MATCH('PRN Analysis-01'!$M$2,PRN!$C$2:$C$1048576,0)+$L147-1),MATCH(O$4,PRN!$B$2:$F$2,0)),"")</f>
        <v/>
      </c>
      <c r="Q147" s="65" t="str">
        <f>IF(Q146&lt;COUNTIF(PRN!$C$2:$C$1048576,R$2),(Q146+1),"")</f>
        <v/>
      </c>
      <c r="R147" s="66" t="str">
        <f>IFERROR(INDEX(PRN!$B$2:$F$1048576,(MATCH('PRN Analysis-01'!$R$2,PRN!$C$2:$C$1048576,0)+$Q147-1),MATCH(R$4,PRN!$B$2:$F$2,0)),"")</f>
        <v/>
      </c>
      <c r="S147" s="66" t="str">
        <f>IFERROR(INDEX(PRN!$B$2:$F$1048576,(MATCH('PRN Analysis-01'!$R$2,PRN!$C$2:$C$1048576,0)+$Q147-1),MATCH(S$4,PRN!$B$2:$F$2,0)),"")</f>
        <v/>
      </c>
      <c r="T147" s="67" t="str">
        <f>IFERROR(INDEX(PRN!$B$2:$F$1048576,(MATCH('PRN Analysis-01'!$R$2,PRN!$C$2:$C$1048576,0)+$Q147-1),MATCH(T$4,PRN!$B$2:$F$2,0)),"")</f>
        <v/>
      </c>
      <c r="V147" s="65" t="str">
        <f>IF(V146&lt;COUNTIF(PRN!$C$2:$C$1048576,W$2),(V146+1),"")</f>
        <v/>
      </c>
      <c r="W147" s="66" t="str">
        <f>IFERROR(INDEX(PRN!$B$2:$F$1048576,(MATCH('PRN Analysis-01'!$W$2,PRN!$C$2:$C$1048576,0)+$V147-1),MATCH(W$4,PRN!$B$2:$F$2,0)),"")</f>
        <v/>
      </c>
      <c r="X147" s="66" t="str">
        <f>IFERROR(INDEX(PRN!$B$2:$F$1048576,(MATCH('PRN Analysis-01'!$W$2,PRN!$C$2:$C$1048576,0)+$V147-1),MATCH(X$4,PRN!$B$2:$F$2,0)),"")</f>
        <v/>
      </c>
      <c r="Y147" s="67" t="str">
        <f>IFERROR(INDEX(PRN!$B$2:$F$1048576,(MATCH('PRN Analysis-01'!$W$2,PRN!$C$2:$C$1048576,0)+$V147-1),MATCH(Y$4,PRN!$B$2:$F$2,0)),"")</f>
        <v/>
      </c>
    </row>
    <row r="148" spans="2:25" ht="15.75" x14ac:dyDescent="0.25">
      <c r="B148" s="65" t="str">
        <f>IF(B147&lt;COUNTIF(PRN!C$2:C$1048576,C$2),(B147+1),"")</f>
        <v/>
      </c>
      <c r="C148" s="66" t="str">
        <f>IFERROR(INDEX(PRN!$B$2:$F$1048576,(MATCH('PRN Analysis-01'!$C$2,PRN!$C$2:$C$1048576,0)+$B148-1),MATCH(C$4,PRN!$B$2:$F$2,0)),"")</f>
        <v/>
      </c>
      <c r="D148" s="66" t="str">
        <f>IFERROR(INDEX(PRN!$B$2:$F$1048576,(MATCH('PRN Analysis-01'!$C$2,PRN!$C$2:$C$1048576,0)+$B148-1),MATCH(D$4,PRN!$B$2:$F$2,0)),"")</f>
        <v/>
      </c>
      <c r="E148" s="67" t="str">
        <f>IFERROR(INDEX(PRN!$B$2:$F$1048576,(MATCH('PRN Analysis-01'!$C$2,PRN!$C$2:$C$1048576,0)+$B148-1),MATCH(E$4,PRN!$B$2:$F$2,0)),"")</f>
        <v/>
      </c>
      <c r="G148" s="65" t="str">
        <f>IF(G147&lt;COUNTIF(PRN!$C$2:$C$1048576,H$2),(G147+1),"")</f>
        <v/>
      </c>
      <c r="H148" s="66" t="str">
        <f>IFERROR(INDEX(PRN!$B$2:$F$1048576,(MATCH('PRN Analysis-01'!$H$2,PRN!$C$2:$C$1048576,0)+$G148-1),MATCH(H$4,PRN!$B$2:$F$2,0)),"")</f>
        <v/>
      </c>
      <c r="I148" s="66" t="str">
        <f>IFERROR(INDEX(PRN!$B$2:$F$1048576,(MATCH('PRN Analysis-01'!$H$2,PRN!$C$2:$C$1048576,0)+$G148-1),MATCH(I$4,PRN!$B$2:$F$2,0)),"")</f>
        <v/>
      </c>
      <c r="J148" s="67" t="str">
        <f>IFERROR(INDEX(PRN!$B$2:$F$1048576,(MATCH('PRN Analysis-01'!$H$2,PRN!$C$2:$C$1048576,0)+$G148-1),MATCH(J$4,PRN!$B$2:$F$2,0)),"")</f>
        <v/>
      </c>
      <c r="L148" s="65" t="str">
        <f>IF(L147&lt;COUNTIF(PRN!$C$2:$C$1048576,M$2),(L147+1),"")</f>
        <v/>
      </c>
      <c r="M148" s="66" t="str">
        <f>IFERROR(INDEX(PRN!$B$2:$F$1048576,(MATCH('PRN Analysis-01'!$M$2,PRN!$C$2:$C$1048576,0)+$L148-1),MATCH(M$4,PRN!$B$2:$F$2,0)),"")</f>
        <v/>
      </c>
      <c r="N148" s="66" t="str">
        <f>IFERROR(INDEX(PRN!$B$2:$F$1048576,(MATCH('PRN Analysis-01'!$M$2,PRN!$C$2:$C$1048576,0)+$L148-1),MATCH(N$4,PRN!$B$2:$F$2,0)),"")</f>
        <v/>
      </c>
      <c r="O148" s="67" t="str">
        <f>IFERROR(INDEX(PRN!$B$2:$F$1048576,(MATCH('PRN Analysis-01'!$M$2,PRN!$C$2:$C$1048576,0)+$L148-1),MATCH(O$4,PRN!$B$2:$F$2,0)),"")</f>
        <v/>
      </c>
      <c r="Q148" s="65" t="str">
        <f>IF(Q147&lt;COUNTIF(PRN!$C$2:$C$1048576,R$2),(Q147+1),"")</f>
        <v/>
      </c>
      <c r="R148" s="66" t="str">
        <f>IFERROR(INDEX(PRN!$B$2:$F$1048576,(MATCH('PRN Analysis-01'!$R$2,PRN!$C$2:$C$1048576,0)+$Q148-1),MATCH(R$4,PRN!$B$2:$F$2,0)),"")</f>
        <v/>
      </c>
      <c r="S148" s="66" t="str">
        <f>IFERROR(INDEX(PRN!$B$2:$F$1048576,(MATCH('PRN Analysis-01'!$R$2,PRN!$C$2:$C$1048576,0)+$Q148-1),MATCH(S$4,PRN!$B$2:$F$2,0)),"")</f>
        <v/>
      </c>
      <c r="T148" s="67" t="str">
        <f>IFERROR(INDEX(PRN!$B$2:$F$1048576,(MATCH('PRN Analysis-01'!$R$2,PRN!$C$2:$C$1048576,0)+$Q148-1),MATCH(T$4,PRN!$B$2:$F$2,0)),"")</f>
        <v/>
      </c>
      <c r="V148" s="65" t="str">
        <f>IF(V147&lt;COUNTIF(PRN!$C$2:$C$1048576,W$2),(V147+1),"")</f>
        <v/>
      </c>
      <c r="W148" s="66" t="str">
        <f>IFERROR(INDEX(PRN!$B$2:$F$1048576,(MATCH('PRN Analysis-01'!$W$2,PRN!$C$2:$C$1048576,0)+$V148-1),MATCH(W$4,PRN!$B$2:$F$2,0)),"")</f>
        <v/>
      </c>
      <c r="X148" s="66" t="str">
        <f>IFERROR(INDEX(PRN!$B$2:$F$1048576,(MATCH('PRN Analysis-01'!$W$2,PRN!$C$2:$C$1048576,0)+$V148-1),MATCH(X$4,PRN!$B$2:$F$2,0)),"")</f>
        <v/>
      </c>
      <c r="Y148" s="67" t="str">
        <f>IFERROR(INDEX(PRN!$B$2:$F$1048576,(MATCH('PRN Analysis-01'!$W$2,PRN!$C$2:$C$1048576,0)+$V148-1),MATCH(Y$4,PRN!$B$2:$F$2,0)),"")</f>
        <v/>
      </c>
    </row>
    <row r="149" spans="2:25" ht="15.75" x14ac:dyDescent="0.25">
      <c r="B149" s="65" t="str">
        <f>IF(B148&lt;COUNTIF(PRN!C$2:C$1048576,C$2),(B148+1),"")</f>
        <v/>
      </c>
      <c r="C149" s="66" t="str">
        <f>IFERROR(INDEX(PRN!$B$2:$F$1048576,(MATCH('PRN Analysis-01'!$C$2,PRN!$C$2:$C$1048576,0)+$B149-1),MATCH(C$4,PRN!$B$2:$F$2,0)),"")</f>
        <v/>
      </c>
      <c r="D149" s="66" t="str">
        <f>IFERROR(INDEX(PRN!$B$2:$F$1048576,(MATCH('PRN Analysis-01'!$C$2,PRN!$C$2:$C$1048576,0)+$B149-1),MATCH(D$4,PRN!$B$2:$F$2,0)),"")</f>
        <v/>
      </c>
      <c r="E149" s="67" t="str">
        <f>IFERROR(INDEX(PRN!$B$2:$F$1048576,(MATCH('PRN Analysis-01'!$C$2,PRN!$C$2:$C$1048576,0)+$B149-1),MATCH(E$4,PRN!$B$2:$F$2,0)),"")</f>
        <v/>
      </c>
      <c r="G149" s="65" t="str">
        <f>IF(G148&lt;COUNTIF(PRN!$C$2:$C$1048576,H$2),(G148+1),"")</f>
        <v/>
      </c>
      <c r="H149" s="66" t="str">
        <f>IFERROR(INDEX(PRN!$B$2:$F$1048576,(MATCH('PRN Analysis-01'!$H$2,PRN!$C$2:$C$1048576,0)+$G149-1),MATCH(H$4,PRN!$B$2:$F$2,0)),"")</f>
        <v/>
      </c>
      <c r="I149" s="66" t="str">
        <f>IFERROR(INDEX(PRN!$B$2:$F$1048576,(MATCH('PRN Analysis-01'!$H$2,PRN!$C$2:$C$1048576,0)+$G149-1),MATCH(I$4,PRN!$B$2:$F$2,0)),"")</f>
        <v/>
      </c>
      <c r="J149" s="67" t="str">
        <f>IFERROR(INDEX(PRN!$B$2:$F$1048576,(MATCH('PRN Analysis-01'!$H$2,PRN!$C$2:$C$1048576,0)+$G149-1),MATCH(J$4,PRN!$B$2:$F$2,0)),"")</f>
        <v/>
      </c>
      <c r="L149" s="65" t="str">
        <f>IF(L148&lt;COUNTIF(PRN!$C$2:$C$1048576,M$2),(L148+1),"")</f>
        <v/>
      </c>
      <c r="M149" s="66" t="str">
        <f>IFERROR(INDEX(PRN!$B$2:$F$1048576,(MATCH('PRN Analysis-01'!$M$2,PRN!$C$2:$C$1048576,0)+$L149-1),MATCH(M$4,PRN!$B$2:$F$2,0)),"")</f>
        <v/>
      </c>
      <c r="N149" s="66" t="str">
        <f>IFERROR(INDEX(PRN!$B$2:$F$1048576,(MATCH('PRN Analysis-01'!$M$2,PRN!$C$2:$C$1048576,0)+$L149-1),MATCH(N$4,PRN!$B$2:$F$2,0)),"")</f>
        <v/>
      </c>
      <c r="O149" s="67" t="str">
        <f>IFERROR(INDEX(PRN!$B$2:$F$1048576,(MATCH('PRN Analysis-01'!$M$2,PRN!$C$2:$C$1048576,0)+$L149-1),MATCH(O$4,PRN!$B$2:$F$2,0)),"")</f>
        <v/>
      </c>
      <c r="Q149" s="65" t="str">
        <f>IF(Q148&lt;COUNTIF(PRN!$C$2:$C$1048576,R$2),(Q148+1),"")</f>
        <v/>
      </c>
      <c r="R149" s="66" t="str">
        <f>IFERROR(INDEX(PRN!$B$2:$F$1048576,(MATCH('PRN Analysis-01'!$R$2,PRN!$C$2:$C$1048576,0)+$Q149-1),MATCH(R$4,PRN!$B$2:$F$2,0)),"")</f>
        <v/>
      </c>
      <c r="S149" s="66" t="str">
        <f>IFERROR(INDEX(PRN!$B$2:$F$1048576,(MATCH('PRN Analysis-01'!$R$2,PRN!$C$2:$C$1048576,0)+$Q149-1),MATCH(S$4,PRN!$B$2:$F$2,0)),"")</f>
        <v/>
      </c>
      <c r="T149" s="67" t="str">
        <f>IFERROR(INDEX(PRN!$B$2:$F$1048576,(MATCH('PRN Analysis-01'!$R$2,PRN!$C$2:$C$1048576,0)+$Q149-1),MATCH(T$4,PRN!$B$2:$F$2,0)),"")</f>
        <v/>
      </c>
      <c r="V149" s="65" t="str">
        <f>IF(V148&lt;COUNTIF(PRN!$C$2:$C$1048576,W$2),(V148+1),"")</f>
        <v/>
      </c>
      <c r="W149" s="66" t="str">
        <f>IFERROR(INDEX(PRN!$B$2:$F$1048576,(MATCH('PRN Analysis-01'!$W$2,PRN!$C$2:$C$1048576,0)+$V149-1),MATCH(W$4,PRN!$B$2:$F$2,0)),"")</f>
        <v/>
      </c>
      <c r="X149" s="66" t="str">
        <f>IFERROR(INDEX(PRN!$B$2:$F$1048576,(MATCH('PRN Analysis-01'!$W$2,PRN!$C$2:$C$1048576,0)+$V149-1),MATCH(X$4,PRN!$B$2:$F$2,0)),"")</f>
        <v/>
      </c>
      <c r="Y149" s="67" t="str">
        <f>IFERROR(INDEX(PRN!$B$2:$F$1048576,(MATCH('PRN Analysis-01'!$W$2,PRN!$C$2:$C$1048576,0)+$V149-1),MATCH(Y$4,PRN!$B$2:$F$2,0)),"")</f>
        <v/>
      </c>
    </row>
    <row r="150" spans="2:25" ht="15.75" x14ac:dyDescent="0.25">
      <c r="B150" s="65" t="str">
        <f>IF(B149&lt;COUNTIF(PRN!C$2:C$1048576,C$2),(B149+1),"")</f>
        <v/>
      </c>
      <c r="C150" s="66" t="str">
        <f>IFERROR(INDEX(PRN!$B$2:$F$1048576,(MATCH('PRN Analysis-01'!$C$2,PRN!$C$2:$C$1048576,0)+$B150-1),MATCH(C$4,PRN!$B$2:$F$2,0)),"")</f>
        <v/>
      </c>
      <c r="D150" s="66" t="str">
        <f>IFERROR(INDEX(PRN!$B$2:$F$1048576,(MATCH('PRN Analysis-01'!$C$2,PRN!$C$2:$C$1048576,0)+$B150-1),MATCH(D$4,PRN!$B$2:$F$2,0)),"")</f>
        <v/>
      </c>
      <c r="E150" s="67" t="str">
        <f>IFERROR(INDEX(PRN!$B$2:$F$1048576,(MATCH('PRN Analysis-01'!$C$2,PRN!$C$2:$C$1048576,0)+$B150-1),MATCH(E$4,PRN!$B$2:$F$2,0)),"")</f>
        <v/>
      </c>
      <c r="G150" s="65" t="str">
        <f>IF(G149&lt;COUNTIF(PRN!$C$2:$C$1048576,H$2),(G149+1),"")</f>
        <v/>
      </c>
      <c r="H150" s="66" t="str">
        <f>IFERROR(INDEX(PRN!$B$2:$F$1048576,(MATCH('PRN Analysis-01'!$H$2,PRN!$C$2:$C$1048576,0)+$G150-1),MATCH(H$4,PRN!$B$2:$F$2,0)),"")</f>
        <v/>
      </c>
      <c r="I150" s="66" t="str">
        <f>IFERROR(INDEX(PRN!$B$2:$F$1048576,(MATCH('PRN Analysis-01'!$H$2,PRN!$C$2:$C$1048576,0)+$G150-1),MATCH(I$4,PRN!$B$2:$F$2,0)),"")</f>
        <v/>
      </c>
      <c r="J150" s="67" t="str">
        <f>IFERROR(INDEX(PRN!$B$2:$F$1048576,(MATCH('PRN Analysis-01'!$H$2,PRN!$C$2:$C$1048576,0)+$G150-1),MATCH(J$4,PRN!$B$2:$F$2,0)),"")</f>
        <v/>
      </c>
      <c r="L150" s="65" t="str">
        <f>IF(L149&lt;COUNTIF(PRN!$C$2:$C$1048576,M$2),(L149+1),"")</f>
        <v/>
      </c>
      <c r="M150" s="66" t="str">
        <f>IFERROR(INDEX(PRN!$B$2:$F$1048576,(MATCH('PRN Analysis-01'!$M$2,PRN!$C$2:$C$1048576,0)+$L150-1),MATCH(M$4,PRN!$B$2:$F$2,0)),"")</f>
        <v/>
      </c>
      <c r="N150" s="66" t="str">
        <f>IFERROR(INDEX(PRN!$B$2:$F$1048576,(MATCH('PRN Analysis-01'!$M$2,PRN!$C$2:$C$1048576,0)+$L150-1),MATCH(N$4,PRN!$B$2:$F$2,0)),"")</f>
        <v/>
      </c>
      <c r="O150" s="67" t="str">
        <f>IFERROR(INDEX(PRN!$B$2:$F$1048576,(MATCH('PRN Analysis-01'!$M$2,PRN!$C$2:$C$1048576,0)+$L150-1),MATCH(O$4,PRN!$B$2:$F$2,0)),"")</f>
        <v/>
      </c>
      <c r="Q150" s="65" t="str">
        <f>IF(Q149&lt;COUNTIF(PRN!$C$2:$C$1048576,R$2),(Q149+1),"")</f>
        <v/>
      </c>
      <c r="R150" s="66" t="str">
        <f>IFERROR(INDEX(PRN!$B$2:$F$1048576,(MATCH('PRN Analysis-01'!$R$2,PRN!$C$2:$C$1048576,0)+$Q150-1),MATCH(R$4,PRN!$B$2:$F$2,0)),"")</f>
        <v/>
      </c>
      <c r="S150" s="66" t="str">
        <f>IFERROR(INDEX(PRN!$B$2:$F$1048576,(MATCH('PRN Analysis-01'!$R$2,PRN!$C$2:$C$1048576,0)+$Q150-1),MATCH(S$4,PRN!$B$2:$F$2,0)),"")</f>
        <v/>
      </c>
      <c r="T150" s="67" t="str">
        <f>IFERROR(INDEX(PRN!$B$2:$F$1048576,(MATCH('PRN Analysis-01'!$R$2,PRN!$C$2:$C$1048576,0)+$Q150-1),MATCH(T$4,PRN!$B$2:$F$2,0)),"")</f>
        <v/>
      </c>
      <c r="V150" s="65" t="str">
        <f>IF(V149&lt;COUNTIF(PRN!$C$2:$C$1048576,W$2),(V149+1),"")</f>
        <v/>
      </c>
      <c r="W150" s="66" t="str">
        <f>IFERROR(INDEX(PRN!$B$2:$F$1048576,(MATCH('PRN Analysis-01'!$W$2,PRN!$C$2:$C$1048576,0)+$V150-1),MATCH(W$4,PRN!$B$2:$F$2,0)),"")</f>
        <v/>
      </c>
      <c r="X150" s="66" t="str">
        <f>IFERROR(INDEX(PRN!$B$2:$F$1048576,(MATCH('PRN Analysis-01'!$W$2,PRN!$C$2:$C$1048576,0)+$V150-1),MATCH(X$4,PRN!$B$2:$F$2,0)),"")</f>
        <v/>
      </c>
      <c r="Y150" s="67" t="str">
        <f>IFERROR(INDEX(PRN!$B$2:$F$1048576,(MATCH('PRN Analysis-01'!$W$2,PRN!$C$2:$C$1048576,0)+$V150-1),MATCH(Y$4,PRN!$B$2:$F$2,0)),"")</f>
        <v/>
      </c>
    </row>
    <row r="151" spans="2:25" ht="15.75" x14ac:dyDescent="0.25">
      <c r="B151" s="65" t="str">
        <f>IF(B150&lt;COUNTIF(PRN!C$2:C$1048576,C$2),(B150+1),"")</f>
        <v/>
      </c>
      <c r="C151" s="66" t="str">
        <f>IFERROR(INDEX(PRN!$B$2:$F$1048576,(MATCH('PRN Analysis-01'!$C$2,PRN!$C$2:$C$1048576,0)+$B151-1),MATCH(C$4,PRN!$B$2:$F$2,0)),"")</f>
        <v/>
      </c>
      <c r="D151" s="66" t="str">
        <f>IFERROR(INDEX(PRN!$B$2:$F$1048576,(MATCH('PRN Analysis-01'!$C$2,PRN!$C$2:$C$1048576,0)+$B151-1),MATCH(D$4,PRN!$B$2:$F$2,0)),"")</f>
        <v/>
      </c>
      <c r="E151" s="67" t="str">
        <f>IFERROR(INDEX(PRN!$B$2:$F$1048576,(MATCH('PRN Analysis-01'!$C$2,PRN!$C$2:$C$1048576,0)+$B151-1),MATCH(E$4,PRN!$B$2:$F$2,0)),"")</f>
        <v/>
      </c>
      <c r="G151" s="65" t="str">
        <f>IF(G150&lt;COUNTIF(PRN!$C$2:$C$1048576,H$2),(G150+1),"")</f>
        <v/>
      </c>
      <c r="H151" s="66" t="str">
        <f>IFERROR(INDEX(PRN!$B$2:$F$1048576,(MATCH('PRN Analysis-01'!$H$2,PRN!$C$2:$C$1048576,0)+$G151-1),MATCH(H$4,PRN!$B$2:$F$2,0)),"")</f>
        <v/>
      </c>
      <c r="I151" s="66" t="str">
        <f>IFERROR(INDEX(PRN!$B$2:$F$1048576,(MATCH('PRN Analysis-01'!$H$2,PRN!$C$2:$C$1048576,0)+$G151-1),MATCH(I$4,PRN!$B$2:$F$2,0)),"")</f>
        <v/>
      </c>
      <c r="J151" s="67" t="str">
        <f>IFERROR(INDEX(PRN!$B$2:$F$1048576,(MATCH('PRN Analysis-01'!$H$2,PRN!$C$2:$C$1048576,0)+$G151-1),MATCH(J$4,PRN!$B$2:$F$2,0)),"")</f>
        <v/>
      </c>
      <c r="L151" s="65" t="str">
        <f>IF(L150&lt;COUNTIF(PRN!$C$2:$C$1048576,M$2),(L150+1),"")</f>
        <v/>
      </c>
      <c r="M151" s="66" t="str">
        <f>IFERROR(INDEX(PRN!$B$2:$F$1048576,(MATCH('PRN Analysis-01'!$M$2,PRN!$C$2:$C$1048576,0)+$L151-1),MATCH(M$4,PRN!$B$2:$F$2,0)),"")</f>
        <v/>
      </c>
      <c r="N151" s="66" t="str">
        <f>IFERROR(INDEX(PRN!$B$2:$F$1048576,(MATCH('PRN Analysis-01'!$M$2,PRN!$C$2:$C$1048576,0)+$L151-1),MATCH(N$4,PRN!$B$2:$F$2,0)),"")</f>
        <v/>
      </c>
      <c r="O151" s="67" t="str">
        <f>IFERROR(INDEX(PRN!$B$2:$F$1048576,(MATCH('PRN Analysis-01'!$M$2,PRN!$C$2:$C$1048576,0)+$L151-1),MATCH(O$4,PRN!$B$2:$F$2,0)),"")</f>
        <v/>
      </c>
      <c r="Q151" s="65" t="str">
        <f>IF(Q150&lt;COUNTIF(PRN!$C$2:$C$1048576,R$2),(Q150+1),"")</f>
        <v/>
      </c>
      <c r="R151" s="66" t="str">
        <f>IFERROR(INDEX(PRN!$B$2:$F$1048576,(MATCH('PRN Analysis-01'!$R$2,PRN!$C$2:$C$1048576,0)+$Q151-1),MATCH(R$4,PRN!$B$2:$F$2,0)),"")</f>
        <v/>
      </c>
      <c r="S151" s="66" t="str">
        <f>IFERROR(INDEX(PRN!$B$2:$F$1048576,(MATCH('PRN Analysis-01'!$R$2,PRN!$C$2:$C$1048576,0)+$Q151-1),MATCH(S$4,PRN!$B$2:$F$2,0)),"")</f>
        <v/>
      </c>
      <c r="T151" s="67" t="str">
        <f>IFERROR(INDEX(PRN!$B$2:$F$1048576,(MATCH('PRN Analysis-01'!$R$2,PRN!$C$2:$C$1048576,0)+$Q151-1),MATCH(T$4,PRN!$B$2:$F$2,0)),"")</f>
        <v/>
      </c>
      <c r="V151" s="65" t="str">
        <f>IF(V150&lt;COUNTIF(PRN!$C$2:$C$1048576,W$2),(V150+1),"")</f>
        <v/>
      </c>
      <c r="W151" s="66" t="str">
        <f>IFERROR(INDEX(PRN!$B$2:$F$1048576,(MATCH('PRN Analysis-01'!$W$2,PRN!$C$2:$C$1048576,0)+$V151-1),MATCH(W$4,PRN!$B$2:$F$2,0)),"")</f>
        <v/>
      </c>
      <c r="X151" s="66" t="str">
        <f>IFERROR(INDEX(PRN!$B$2:$F$1048576,(MATCH('PRN Analysis-01'!$W$2,PRN!$C$2:$C$1048576,0)+$V151-1),MATCH(X$4,PRN!$B$2:$F$2,0)),"")</f>
        <v/>
      </c>
      <c r="Y151" s="67" t="str">
        <f>IFERROR(INDEX(PRN!$B$2:$F$1048576,(MATCH('PRN Analysis-01'!$W$2,PRN!$C$2:$C$1048576,0)+$V151-1),MATCH(Y$4,PRN!$B$2:$F$2,0)),"")</f>
        <v/>
      </c>
    </row>
    <row r="152" spans="2:25" ht="15.75" x14ac:dyDescent="0.25">
      <c r="B152" s="65" t="str">
        <f>IF(B151&lt;COUNTIF(PRN!C$2:C$1048576,C$2),(B151+1),"")</f>
        <v/>
      </c>
      <c r="C152" s="66" t="str">
        <f>IFERROR(INDEX(PRN!$B$2:$F$1048576,(MATCH('PRN Analysis-01'!$C$2,PRN!$C$2:$C$1048576,0)+$B152-1),MATCH(C$4,PRN!$B$2:$F$2,0)),"")</f>
        <v/>
      </c>
      <c r="D152" s="66" t="str">
        <f>IFERROR(INDEX(PRN!$B$2:$F$1048576,(MATCH('PRN Analysis-01'!$C$2,PRN!$C$2:$C$1048576,0)+$B152-1),MATCH(D$4,PRN!$B$2:$F$2,0)),"")</f>
        <v/>
      </c>
      <c r="E152" s="67" t="str">
        <f>IFERROR(INDEX(PRN!$B$2:$F$1048576,(MATCH('PRN Analysis-01'!$C$2,PRN!$C$2:$C$1048576,0)+$B152-1),MATCH(E$4,PRN!$B$2:$F$2,0)),"")</f>
        <v/>
      </c>
      <c r="G152" s="65" t="str">
        <f>IF(G151&lt;COUNTIF(PRN!$C$2:$C$1048576,H$2),(G151+1),"")</f>
        <v/>
      </c>
      <c r="H152" s="66" t="str">
        <f>IFERROR(INDEX(PRN!$B$2:$F$1048576,(MATCH('PRN Analysis-01'!$H$2,PRN!$C$2:$C$1048576,0)+$G152-1),MATCH(H$4,PRN!$B$2:$F$2,0)),"")</f>
        <v/>
      </c>
      <c r="I152" s="66" t="str">
        <f>IFERROR(INDEX(PRN!$B$2:$F$1048576,(MATCH('PRN Analysis-01'!$H$2,PRN!$C$2:$C$1048576,0)+$G152-1),MATCH(I$4,PRN!$B$2:$F$2,0)),"")</f>
        <v/>
      </c>
      <c r="J152" s="67" t="str">
        <f>IFERROR(INDEX(PRN!$B$2:$F$1048576,(MATCH('PRN Analysis-01'!$H$2,PRN!$C$2:$C$1048576,0)+$G152-1),MATCH(J$4,PRN!$B$2:$F$2,0)),"")</f>
        <v/>
      </c>
      <c r="L152" s="65" t="str">
        <f>IF(L151&lt;COUNTIF(PRN!$C$2:$C$1048576,M$2),(L151+1),"")</f>
        <v/>
      </c>
      <c r="M152" s="66" t="str">
        <f>IFERROR(INDEX(PRN!$B$2:$F$1048576,(MATCH('PRN Analysis-01'!$M$2,PRN!$C$2:$C$1048576,0)+$L152-1),MATCH(M$4,PRN!$B$2:$F$2,0)),"")</f>
        <v/>
      </c>
      <c r="N152" s="66" t="str">
        <f>IFERROR(INDEX(PRN!$B$2:$F$1048576,(MATCH('PRN Analysis-01'!$M$2,PRN!$C$2:$C$1048576,0)+$L152-1),MATCH(N$4,PRN!$B$2:$F$2,0)),"")</f>
        <v/>
      </c>
      <c r="O152" s="67" t="str">
        <f>IFERROR(INDEX(PRN!$B$2:$F$1048576,(MATCH('PRN Analysis-01'!$M$2,PRN!$C$2:$C$1048576,0)+$L152-1),MATCH(O$4,PRN!$B$2:$F$2,0)),"")</f>
        <v/>
      </c>
      <c r="Q152" s="65" t="str">
        <f>IF(Q151&lt;COUNTIF(PRN!$C$2:$C$1048576,R$2),(Q151+1),"")</f>
        <v/>
      </c>
      <c r="R152" s="66" t="str">
        <f>IFERROR(INDEX(PRN!$B$2:$F$1048576,(MATCH('PRN Analysis-01'!$R$2,PRN!$C$2:$C$1048576,0)+$Q152-1),MATCH(R$4,PRN!$B$2:$F$2,0)),"")</f>
        <v/>
      </c>
      <c r="S152" s="66" t="str">
        <f>IFERROR(INDEX(PRN!$B$2:$F$1048576,(MATCH('PRN Analysis-01'!$R$2,PRN!$C$2:$C$1048576,0)+$Q152-1),MATCH(S$4,PRN!$B$2:$F$2,0)),"")</f>
        <v/>
      </c>
      <c r="T152" s="67" t="str">
        <f>IFERROR(INDEX(PRN!$B$2:$F$1048576,(MATCH('PRN Analysis-01'!$R$2,PRN!$C$2:$C$1048576,0)+$Q152-1),MATCH(T$4,PRN!$B$2:$F$2,0)),"")</f>
        <v/>
      </c>
      <c r="V152" s="65" t="str">
        <f>IF(V151&lt;COUNTIF(PRN!$C$2:$C$1048576,W$2),(V151+1),"")</f>
        <v/>
      </c>
      <c r="W152" s="66" t="str">
        <f>IFERROR(INDEX(PRN!$B$2:$F$1048576,(MATCH('PRN Analysis-01'!$W$2,PRN!$C$2:$C$1048576,0)+$V152-1),MATCH(W$4,PRN!$B$2:$F$2,0)),"")</f>
        <v/>
      </c>
      <c r="X152" s="66" t="str">
        <f>IFERROR(INDEX(PRN!$B$2:$F$1048576,(MATCH('PRN Analysis-01'!$W$2,PRN!$C$2:$C$1048576,0)+$V152-1),MATCH(X$4,PRN!$B$2:$F$2,0)),"")</f>
        <v/>
      </c>
      <c r="Y152" s="67" t="str">
        <f>IFERROR(INDEX(PRN!$B$2:$F$1048576,(MATCH('PRN Analysis-01'!$W$2,PRN!$C$2:$C$1048576,0)+$V152-1),MATCH(Y$4,PRN!$B$2:$F$2,0)),"")</f>
        <v/>
      </c>
    </row>
    <row r="153" spans="2:25" ht="15.75" x14ac:dyDescent="0.25">
      <c r="B153" s="65" t="str">
        <f>IF(B152&lt;COUNTIF(PRN!C$2:C$1048576,C$2),(B152+1),"")</f>
        <v/>
      </c>
      <c r="C153" s="66" t="str">
        <f>IFERROR(INDEX(PRN!$B$2:$F$1048576,(MATCH('PRN Analysis-01'!$C$2,PRN!$C$2:$C$1048576,0)+$B153-1),MATCH(C$4,PRN!$B$2:$F$2,0)),"")</f>
        <v/>
      </c>
      <c r="D153" s="66" t="str">
        <f>IFERROR(INDEX(PRN!$B$2:$F$1048576,(MATCH('PRN Analysis-01'!$C$2,PRN!$C$2:$C$1048576,0)+$B153-1),MATCH(D$4,PRN!$B$2:$F$2,0)),"")</f>
        <v/>
      </c>
      <c r="E153" s="67" t="str">
        <f>IFERROR(INDEX(PRN!$B$2:$F$1048576,(MATCH('PRN Analysis-01'!$C$2,PRN!$C$2:$C$1048576,0)+$B153-1),MATCH(E$4,PRN!$B$2:$F$2,0)),"")</f>
        <v/>
      </c>
      <c r="G153" s="65" t="str">
        <f>IF(G152&lt;COUNTIF(PRN!$C$2:$C$1048576,H$2),(G152+1),"")</f>
        <v/>
      </c>
      <c r="H153" s="66" t="str">
        <f>IFERROR(INDEX(PRN!$B$2:$F$1048576,(MATCH('PRN Analysis-01'!$H$2,PRN!$C$2:$C$1048576,0)+$G153-1),MATCH(H$4,PRN!$B$2:$F$2,0)),"")</f>
        <v/>
      </c>
      <c r="I153" s="66" t="str">
        <f>IFERROR(INDEX(PRN!$B$2:$F$1048576,(MATCH('PRN Analysis-01'!$H$2,PRN!$C$2:$C$1048576,0)+$G153-1),MATCH(I$4,PRN!$B$2:$F$2,0)),"")</f>
        <v/>
      </c>
      <c r="J153" s="67" t="str">
        <f>IFERROR(INDEX(PRN!$B$2:$F$1048576,(MATCH('PRN Analysis-01'!$H$2,PRN!$C$2:$C$1048576,0)+$G153-1),MATCH(J$4,PRN!$B$2:$F$2,0)),"")</f>
        <v/>
      </c>
      <c r="L153" s="65" t="str">
        <f>IF(L152&lt;COUNTIF(PRN!$C$2:$C$1048576,M$2),(L152+1),"")</f>
        <v/>
      </c>
      <c r="M153" s="66" t="str">
        <f>IFERROR(INDEX(PRN!$B$2:$F$1048576,(MATCH('PRN Analysis-01'!$M$2,PRN!$C$2:$C$1048576,0)+$L153-1),MATCH(M$4,PRN!$B$2:$F$2,0)),"")</f>
        <v/>
      </c>
      <c r="N153" s="66" t="str">
        <f>IFERROR(INDEX(PRN!$B$2:$F$1048576,(MATCH('PRN Analysis-01'!$M$2,PRN!$C$2:$C$1048576,0)+$L153-1),MATCH(N$4,PRN!$B$2:$F$2,0)),"")</f>
        <v/>
      </c>
      <c r="O153" s="67" t="str">
        <f>IFERROR(INDEX(PRN!$B$2:$F$1048576,(MATCH('PRN Analysis-01'!$M$2,PRN!$C$2:$C$1048576,0)+$L153-1),MATCH(O$4,PRN!$B$2:$F$2,0)),"")</f>
        <v/>
      </c>
      <c r="Q153" s="65" t="str">
        <f>IF(Q152&lt;COUNTIF(PRN!$C$2:$C$1048576,R$2),(Q152+1),"")</f>
        <v/>
      </c>
      <c r="R153" s="66" t="str">
        <f>IFERROR(INDEX(PRN!$B$2:$F$1048576,(MATCH('PRN Analysis-01'!$R$2,PRN!$C$2:$C$1048576,0)+$Q153-1),MATCH(R$4,PRN!$B$2:$F$2,0)),"")</f>
        <v/>
      </c>
      <c r="S153" s="66" t="str">
        <f>IFERROR(INDEX(PRN!$B$2:$F$1048576,(MATCH('PRN Analysis-01'!$R$2,PRN!$C$2:$C$1048576,0)+$Q153-1),MATCH(S$4,PRN!$B$2:$F$2,0)),"")</f>
        <v/>
      </c>
      <c r="T153" s="67" t="str">
        <f>IFERROR(INDEX(PRN!$B$2:$F$1048576,(MATCH('PRN Analysis-01'!$R$2,PRN!$C$2:$C$1048576,0)+$Q153-1),MATCH(T$4,PRN!$B$2:$F$2,0)),"")</f>
        <v/>
      </c>
      <c r="V153" s="65" t="str">
        <f>IF(V152&lt;COUNTIF(PRN!$C$2:$C$1048576,W$2),(V152+1),"")</f>
        <v/>
      </c>
      <c r="W153" s="66" t="str">
        <f>IFERROR(INDEX(PRN!$B$2:$F$1048576,(MATCH('PRN Analysis-01'!$W$2,PRN!$C$2:$C$1048576,0)+$V153-1),MATCH(W$4,PRN!$B$2:$F$2,0)),"")</f>
        <v/>
      </c>
      <c r="X153" s="66" t="str">
        <f>IFERROR(INDEX(PRN!$B$2:$F$1048576,(MATCH('PRN Analysis-01'!$W$2,PRN!$C$2:$C$1048576,0)+$V153-1),MATCH(X$4,PRN!$B$2:$F$2,0)),"")</f>
        <v/>
      </c>
      <c r="Y153" s="67" t="str">
        <f>IFERROR(INDEX(PRN!$B$2:$F$1048576,(MATCH('PRN Analysis-01'!$W$2,PRN!$C$2:$C$1048576,0)+$V153-1),MATCH(Y$4,PRN!$B$2:$F$2,0)),"")</f>
        <v/>
      </c>
    </row>
    <row r="154" spans="2:25" ht="15.75" x14ac:dyDescent="0.25">
      <c r="B154" s="65" t="str">
        <f>IF(B153&lt;COUNTIF(PRN!C$2:C$1048576,C$2),(B153+1),"")</f>
        <v/>
      </c>
      <c r="C154" s="66" t="str">
        <f>IFERROR(INDEX(PRN!$B$2:$F$1048576,(MATCH('PRN Analysis-01'!$C$2,PRN!$C$2:$C$1048576,0)+$B154-1),MATCH(C$4,PRN!$B$2:$F$2,0)),"")</f>
        <v/>
      </c>
      <c r="D154" s="66" t="str">
        <f>IFERROR(INDEX(PRN!$B$2:$F$1048576,(MATCH('PRN Analysis-01'!$C$2,PRN!$C$2:$C$1048576,0)+$B154-1),MATCH(D$4,PRN!$B$2:$F$2,0)),"")</f>
        <v/>
      </c>
      <c r="E154" s="67" t="str">
        <f>IFERROR(INDEX(PRN!$B$2:$F$1048576,(MATCH('PRN Analysis-01'!$C$2,PRN!$C$2:$C$1048576,0)+$B154-1),MATCH(E$4,PRN!$B$2:$F$2,0)),"")</f>
        <v/>
      </c>
      <c r="G154" s="65" t="str">
        <f>IF(G153&lt;COUNTIF(PRN!$C$2:$C$1048576,H$2),(G153+1),"")</f>
        <v/>
      </c>
      <c r="H154" s="66" t="str">
        <f>IFERROR(INDEX(PRN!$B$2:$F$1048576,(MATCH('PRN Analysis-01'!$H$2,PRN!$C$2:$C$1048576,0)+$G154-1),MATCH(H$4,PRN!$B$2:$F$2,0)),"")</f>
        <v/>
      </c>
      <c r="I154" s="66" t="str">
        <f>IFERROR(INDEX(PRN!$B$2:$F$1048576,(MATCH('PRN Analysis-01'!$H$2,PRN!$C$2:$C$1048576,0)+$G154-1),MATCH(I$4,PRN!$B$2:$F$2,0)),"")</f>
        <v/>
      </c>
      <c r="J154" s="67" t="str">
        <f>IFERROR(INDEX(PRN!$B$2:$F$1048576,(MATCH('PRN Analysis-01'!$H$2,PRN!$C$2:$C$1048576,0)+$G154-1),MATCH(J$4,PRN!$B$2:$F$2,0)),"")</f>
        <v/>
      </c>
      <c r="L154" s="65" t="str">
        <f>IF(L153&lt;COUNTIF(PRN!$C$2:$C$1048576,M$2),(L153+1),"")</f>
        <v/>
      </c>
      <c r="M154" s="66" t="str">
        <f>IFERROR(INDEX(PRN!$B$2:$F$1048576,(MATCH('PRN Analysis-01'!$M$2,PRN!$C$2:$C$1048576,0)+$L154-1),MATCH(M$4,PRN!$B$2:$F$2,0)),"")</f>
        <v/>
      </c>
      <c r="N154" s="66" t="str">
        <f>IFERROR(INDEX(PRN!$B$2:$F$1048576,(MATCH('PRN Analysis-01'!$M$2,PRN!$C$2:$C$1048576,0)+$L154-1),MATCH(N$4,PRN!$B$2:$F$2,0)),"")</f>
        <v/>
      </c>
      <c r="O154" s="67" t="str">
        <f>IFERROR(INDEX(PRN!$B$2:$F$1048576,(MATCH('PRN Analysis-01'!$M$2,PRN!$C$2:$C$1048576,0)+$L154-1),MATCH(O$4,PRN!$B$2:$F$2,0)),"")</f>
        <v/>
      </c>
      <c r="Q154" s="65" t="str">
        <f>IF(Q153&lt;COUNTIF(PRN!$C$2:$C$1048576,R$2),(Q153+1),"")</f>
        <v/>
      </c>
      <c r="R154" s="66" t="str">
        <f>IFERROR(INDEX(PRN!$B$2:$F$1048576,(MATCH('PRN Analysis-01'!$R$2,PRN!$C$2:$C$1048576,0)+$Q154-1),MATCH(R$4,PRN!$B$2:$F$2,0)),"")</f>
        <v/>
      </c>
      <c r="S154" s="66" t="str">
        <f>IFERROR(INDEX(PRN!$B$2:$F$1048576,(MATCH('PRN Analysis-01'!$R$2,PRN!$C$2:$C$1048576,0)+$Q154-1),MATCH(S$4,PRN!$B$2:$F$2,0)),"")</f>
        <v/>
      </c>
      <c r="T154" s="67" t="str">
        <f>IFERROR(INDEX(PRN!$B$2:$F$1048576,(MATCH('PRN Analysis-01'!$R$2,PRN!$C$2:$C$1048576,0)+$Q154-1),MATCH(T$4,PRN!$B$2:$F$2,0)),"")</f>
        <v/>
      </c>
      <c r="V154" s="65" t="str">
        <f>IF(V153&lt;COUNTIF(PRN!$C$2:$C$1048576,W$2),(V153+1),"")</f>
        <v/>
      </c>
      <c r="W154" s="66" t="str">
        <f>IFERROR(INDEX(PRN!$B$2:$F$1048576,(MATCH('PRN Analysis-01'!$W$2,PRN!$C$2:$C$1048576,0)+$V154-1),MATCH(W$4,PRN!$B$2:$F$2,0)),"")</f>
        <v/>
      </c>
      <c r="X154" s="66" t="str">
        <f>IFERROR(INDEX(PRN!$B$2:$F$1048576,(MATCH('PRN Analysis-01'!$W$2,PRN!$C$2:$C$1048576,0)+$V154-1),MATCH(X$4,PRN!$B$2:$F$2,0)),"")</f>
        <v/>
      </c>
      <c r="Y154" s="67" t="str">
        <f>IFERROR(INDEX(PRN!$B$2:$F$1048576,(MATCH('PRN Analysis-01'!$W$2,PRN!$C$2:$C$1048576,0)+$V154-1),MATCH(Y$4,PRN!$B$2:$F$2,0)),"")</f>
        <v/>
      </c>
    </row>
    <row r="155" spans="2:25" ht="15.75" x14ac:dyDescent="0.25">
      <c r="B155" s="65" t="str">
        <f>IF(B154&lt;COUNTIF(PRN!C$2:C$1048576,C$2),(B154+1),"")</f>
        <v/>
      </c>
      <c r="C155" s="66" t="str">
        <f>IFERROR(INDEX(PRN!$B$2:$F$1048576,(MATCH('PRN Analysis-01'!$C$2,PRN!$C$2:$C$1048576,0)+$B155-1),MATCH(C$4,PRN!$B$2:$F$2,0)),"")</f>
        <v/>
      </c>
      <c r="D155" s="66" t="str">
        <f>IFERROR(INDEX(PRN!$B$2:$F$1048576,(MATCH('PRN Analysis-01'!$C$2,PRN!$C$2:$C$1048576,0)+$B155-1),MATCH(D$4,PRN!$B$2:$F$2,0)),"")</f>
        <v/>
      </c>
      <c r="E155" s="67" t="str">
        <f>IFERROR(INDEX(PRN!$B$2:$F$1048576,(MATCH('PRN Analysis-01'!$C$2,PRN!$C$2:$C$1048576,0)+$B155-1),MATCH(E$4,PRN!$B$2:$F$2,0)),"")</f>
        <v/>
      </c>
      <c r="G155" s="65" t="str">
        <f>IF(G154&lt;COUNTIF(PRN!$C$2:$C$1048576,H$2),(G154+1),"")</f>
        <v/>
      </c>
      <c r="H155" s="66" t="str">
        <f>IFERROR(INDEX(PRN!$B$2:$F$1048576,(MATCH('PRN Analysis-01'!$H$2,PRN!$C$2:$C$1048576,0)+$G155-1),MATCH(H$4,PRN!$B$2:$F$2,0)),"")</f>
        <v/>
      </c>
      <c r="I155" s="66" t="str">
        <f>IFERROR(INDEX(PRN!$B$2:$F$1048576,(MATCH('PRN Analysis-01'!$H$2,PRN!$C$2:$C$1048576,0)+$G155-1),MATCH(I$4,PRN!$B$2:$F$2,0)),"")</f>
        <v/>
      </c>
      <c r="J155" s="67" t="str">
        <f>IFERROR(INDEX(PRN!$B$2:$F$1048576,(MATCH('PRN Analysis-01'!$H$2,PRN!$C$2:$C$1048576,0)+$G155-1),MATCH(J$4,PRN!$B$2:$F$2,0)),"")</f>
        <v/>
      </c>
      <c r="L155" s="65" t="str">
        <f>IF(L154&lt;COUNTIF(PRN!$C$2:$C$1048576,M$2),(L154+1),"")</f>
        <v/>
      </c>
      <c r="M155" s="66" t="str">
        <f>IFERROR(INDEX(PRN!$B$2:$F$1048576,(MATCH('PRN Analysis-01'!$M$2,PRN!$C$2:$C$1048576,0)+$L155-1),MATCH(M$4,PRN!$B$2:$F$2,0)),"")</f>
        <v/>
      </c>
      <c r="N155" s="66" t="str">
        <f>IFERROR(INDEX(PRN!$B$2:$F$1048576,(MATCH('PRN Analysis-01'!$M$2,PRN!$C$2:$C$1048576,0)+$L155-1),MATCH(N$4,PRN!$B$2:$F$2,0)),"")</f>
        <v/>
      </c>
      <c r="O155" s="67" t="str">
        <f>IFERROR(INDEX(PRN!$B$2:$F$1048576,(MATCH('PRN Analysis-01'!$M$2,PRN!$C$2:$C$1048576,0)+$L155-1),MATCH(O$4,PRN!$B$2:$F$2,0)),"")</f>
        <v/>
      </c>
      <c r="Q155" s="65" t="str">
        <f>IF(Q154&lt;COUNTIF(PRN!$C$2:$C$1048576,R$2),(Q154+1),"")</f>
        <v/>
      </c>
      <c r="R155" s="66" t="str">
        <f>IFERROR(INDEX(PRN!$B$2:$F$1048576,(MATCH('PRN Analysis-01'!$R$2,PRN!$C$2:$C$1048576,0)+$Q155-1),MATCH(R$4,PRN!$B$2:$F$2,0)),"")</f>
        <v/>
      </c>
      <c r="S155" s="66" t="str">
        <f>IFERROR(INDEX(PRN!$B$2:$F$1048576,(MATCH('PRN Analysis-01'!$R$2,PRN!$C$2:$C$1048576,0)+$Q155-1),MATCH(S$4,PRN!$B$2:$F$2,0)),"")</f>
        <v/>
      </c>
      <c r="T155" s="67" t="str">
        <f>IFERROR(INDEX(PRN!$B$2:$F$1048576,(MATCH('PRN Analysis-01'!$R$2,PRN!$C$2:$C$1048576,0)+$Q155-1),MATCH(T$4,PRN!$B$2:$F$2,0)),"")</f>
        <v/>
      </c>
      <c r="V155" s="65" t="str">
        <f>IF(V154&lt;COUNTIF(PRN!$C$2:$C$1048576,W$2),(V154+1),"")</f>
        <v/>
      </c>
      <c r="W155" s="66" t="str">
        <f>IFERROR(INDEX(PRN!$B$2:$F$1048576,(MATCH('PRN Analysis-01'!$W$2,PRN!$C$2:$C$1048576,0)+$V155-1),MATCH(W$4,PRN!$B$2:$F$2,0)),"")</f>
        <v/>
      </c>
      <c r="X155" s="66" t="str">
        <f>IFERROR(INDEX(PRN!$B$2:$F$1048576,(MATCH('PRN Analysis-01'!$W$2,PRN!$C$2:$C$1048576,0)+$V155-1),MATCH(X$4,PRN!$B$2:$F$2,0)),"")</f>
        <v/>
      </c>
      <c r="Y155" s="67" t="str">
        <f>IFERROR(INDEX(PRN!$B$2:$F$1048576,(MATCH('PRN Analysis-01'!$W$2,PRN!$C$2:$C$1048576,0)+$V155-1),MATCH(Y$4,PRN!$B$2:$F$2,0)),"")</f>
        <v/>
      </c>
    </row>
    <row r="156" spans="2:25" ht="15.75" x14ac:dyDescent="0.25">
      <c r="B156" s="65" t="str">
        <f>IF(B155&lt;COUNTIF(PRN!C$2:C$1048576,C$2),(B155+1),"")</f>
        <v/>
      </c>
      <c r="C156" s="66" t="str">
        <f>IFERROR(INDEX(PRN!$B$2:$F$1048576,(MATCH('PRN Analysis-01'!$C$2,PRN!$C$2:$C$1048576,0)+$B156-1),MATCH(C$4,PRN!$B$2:$F$2,0)),"")</f>
        <v/>
      </c>
      <c r="D156" s="66" t="str">
        <f>IFERROR(INDEX(PRN!$B$2:$F$1048576,(MATCH('PRN Analysis-01'!$C$2,PRN!$C$2:$C$1048576,0)+$B156-1),MATCH(D$4,PRN!$B$2:$F$2,0)),"")</f>
        <v/>
      </c>
      <c r="E156" s="67" t="str">
        <f>IFERROR(INDEX(PRN!$B$2:$F$1048576,(MATCH('PRN Analysis-01'!$C$2,PRN!$C$2:$C$1048576,0)+$B156-1),MATCH(E$4,PRN!$B$2:$F$2,0)),"")</f>
        <v/>
      </c>
      <c r="G156" s="65" t="str">
        <f>IF(G155&lt;COUNTIF(PRN!$C$2:$C$1048576,H$2),(G155+1),"")</f>
        <v/>
      </c>
      <c r="H156" s="66" t="str">
        <f>IFERROR(INDEX(PRN!$B$2:$F$1048576,(MATCH('PRN Analysis-01'!$H$2,PRN!$C$2:$C$1048576,0)+$G156-1),MATCH(H$4,PRN!$B$2:$F$2,0)),"")</f>
        <v/>
      </c>
      <c r="I156" s="66" t="str">
        <f>IFERROR(INDEX(PRN!$B$2:$F$1048576,(MATCH('PRN Analysis-01'!$H$2,PRN!$C$2:$C$1048576,0)+$G156-1),MATCH(I$4,PRN!$B$2:$F$2,0)),"")</f>
        <v/>
      </c>
      <c r="J156" s="67" t="str">
        <f>IFERROR(INDEX(PRN!$B$2:$F$1048576,(MATCH('PRN Analysis-01'!$H$2,PRN!$C$2:$C$1048576,0)+$G156-1),MATCH(J$4,PRN!$B$2:$F$2,0)),"")</f>
        <v/>
      </c>
      <c r="L156" s="65" t="str">
        <f>IF(L155&lt;COUNTIF(PRN!$C$2:$C$1048576,M$2),(L155+1),"")</f>
        <v/>
      </c>
      <c r="M156" s="66" t="str">
        <f>IFERROR(INDEX(PRN!$B$2:$F$1048576,(MATCH('PRN Analysis-01'!$M$2,PRN!$C$2:$C$1048576,0)+$L156-1),MATCH(M$4,PRN!$B$2:$F$2,0)),"")</f>
        <v/>
      </c>
      <c r="N156" s="66" t="str">
        <f>IFERROR(INDEX(PRN!$B$2:$F$1048576,(MATCH('PRN Analysis-01'!$M$2,PRN!$C$2:$C$1048576,0)+$L156-1),MATCH(N$4,PRN!$B$2:$F$2,0)),"")</f>
        <v/>
      </c>
      <c r="O156" s="67" t="str">
        <f>IFERROR(INDEX(PRN!$B$2:$F$1048576,(MATCH('PRN Analysis-01'!$M$2,PRN!$C$2:$C$1048576,0)+$L156-1),MATCH(O$4,PRN!$B$2:$F$2,0)),"")</f>
        <v/>
      </c>
      <c r="Q156" s="65" t="str">
        <f>IF(Q155&lt;COUNTIF(PRN!$C$2:$C$1048576,R$2),(Q155+1),"")</f>
        <v/>
      </c>
      <c r="R156" s="66" t="str">
        <f>IFERROR(INDEX(PRN!$B$2:$F$1048576,(MATCH('PRN Analysis-01'!$R$2,PRN!$C$2:$C$1048576,0)+$Q156-1),MATCH(R$4,PRN!$B$2:$F$2,0)),"")</f>
        <v/>
      </c>
      <c r="S156" s="66" t="str">
        <f>IFERROR(INDEX(PRN!$B$2:$F$1048576,(MATCH('PRN Analysis-01'!$R$2,PRN!$C$2:$C$1048576,0)+$Q156-1),MATCH(S$4,PRN!$B$2:$F$2,0)),"")</f>
        <v/>
      </c>
      <c r="T156" s="67" t="str">
        <f>IFERROR(INDEX(PRN!$B$2:$F$1048576,(MATCH('PRN Analysis-01'!$R$2,PRN!$C$2:$C$1048576,0)+$Q156-1),MATCH(T$4,PRN!$B$2:$F$2,0)),"")</f>
        <v/>
      </c>
      <c r="V156" s="65" t="str">
        <f>IF(V155&lt;COUNTIF(PRN!$C$2:$C$1048576,W$2),(V155+1),"")</f>
        <v/>
      </c>
      <c r="W156" s="66" t="str">
        <f>IFERROR(INDEX(PRN!$B$2:$F$1048576,(MATCH('PRN Analysis-01'!$W$2,PRN!$C$2:$C$1048576,0)+$V156-1),MATCH(W$4,PRN!$B$2:$F$2,0)),"")</f>
        <v/>
      </c>
      <c r="X156" s="66" t="str">
        <f>IFERROR(INDEX(PRN!$B$2:$F$1048576,(MATCH('PRN Analysis-01'!$W$2,PRN!$C$2:$C$1048576,0)+$V156-1),MATCH(X$4,PRN!$B$2:$F$2,0)),"")</f>
        <v/>
      </c>
      <c r="Y156" s="67" t="str">
        <f>IFERROR(INDEX(PRN!$B$2:$F$1048576,(MATCH('PRN Analysis-01'!$W$2,PRN!$C$2:$C$1048576,0)+$V156-1),MATCH(Y$4,PRN!$B$2:$F$2,0)),"")</f>
        <v/>
      </c>
    </row>
    <row r="157" spans="2:25" ht="15.75" x14ac:dyDescent="0.25">
      <c r="B157" s="65" t="str">
        <f>IF(B156&lt;COUNTIF(PRN!C$2:C$1048576,C$2),(B156+1),"")</f>
        <v/>
      </c>
      <c r="C157" s="66" t="str">
        <f>IFERROR(INDEX(PRN!$B$2:$F$1048576,(MATCH('PRN Analysis-01'!$C$2,PRN!$C$2:$C$1048576,0)+$B157-1),MATCH(C$4,PRN!$B$2:$F$2,0)),"")</f>
        <v/>
      </c>
      <c r="D157" s="66" t="str">
        <f>IFERROR(INDEX(PRN!$B$2:$F$1048576,(MATCH('PRN Analysis-01'!$C$2,PRN!$C$2:$C$1048576,0)+$B157-1),MATCH(D$4,PRN!$B$2:$F$2,0)),"")</f>
        <v/>
      </c>
      <c r="E157" s="67" t="str">
        <f>IFERROR(INDEX(PRN!$B$2:$F$1048576,(MATCH('PRN Analysis-01'!$C$2,PRN!$C$2:$C$1048576,0)+$B157-1),MATCH(E$4,PRN!$B$2:$F$2,0)),"")</f>
        <v/>
      </c>
      <c r="G157" s="65" t="str">
        <f>IF(G156&lt;COUNTIF(PRN!$C$2:$C$1048576,H$2),(G156+1),"")</f>
        <v/>
      </c>
      <c r="H157" s="66" t="str">
        <f>IFERROR(INDEX(PRN!$B$2:$F$1048576,(MATCH('PRN Analysis-01'!$H$2,PRN!$C$2:$C$1048576,0)+$G157-1),MATCH(H$4,PRN!$B$2:$F$2,0)),"")</f>
        <v/>
      </c>
      <c r="I157" s="66" t="str">
        <f>IFERROR(INDEX(PRN!$B$2:$F$1048576,(MATCH('PRN Analysis-01'!$H$2,PRN!$C$2:$C$1048576,0)+$G157-1),MATCH(I$4,PRN!$B$2:$F$2,0)),"")</f>
        <v/>
      </c>
      <c r="J157" s="67" t="str">
        <f>IFERROR(INDEX(PRN!$B$2:$F$1048576,(MATCH('PRN Analysis-01'!$H$2,PRN!$C$2:$C$1048576,0)+$G157-1),MATCH(J$4,PRN!$B$2:$F$2,0)),"")</f>
        <v/>
      </c>
      <c r="L157" s="65" t="str">
        <f>IF(L156&lt;COUNTIF(PRN!$C$2:$C$1048576,M$2),(L156+1),"")</f>
        <v/>
      </c>
      <c r="M157" s="66" t="str">
        <f>IFERROR(INDEX(PRN!$B$2:$F$1048576,(MATCH('PRN Analysis-01'!$M$2,PRN!$C$2:$C$1048576,0)+$L157-1),MATCH(M$4,PRN!$B$2:$F$2,0)),"")</f>
        <v/>
      </c>
      <c r="N157" s="66" t="str">
        <f>IFERROR(INDEX(PRN!$B$2:$F$1048576,(MATCH('PRN Analysis-01'!$M$2,PRN!$C$2:$C$1048576,0)+$L157-1),MATCH(N$4,PRN!$B$2:$F$2,0)),"")</f>
        <v/>
      </c>
      <c r="O157" s="67" t="str">
        <f>IFERROR(INDEX(PRN!$B$2:$F$1048576,(MATCH('PRN Analysis-01'!$M$2,PRN!$C$2:$C$1048576,0)+$L157-1),MATCH(O$4,PRN!$B$2:$F$2,0)),"")</f>
        <v/>
      </c>
      <c r="Q157" s="65" t="str">
        <f>IF(Q156&lt;COUNTIF(PRN!$C$2:$C$1048576,R$2),(Q156+1),"")</f>
        <v/>
      </c>
      <c r="R157" s="66" t="str">
        <f>IFERROR(INDEX(PRN!$B$2:$F$1048576,(MATCH('PRN Analysis-01'!$R$2,PRN!$C$2:$C$1048576,0)+$Q157-1),MATCH(R$4,PRN!$B$2:$F$2,0)),"")</f>
        <v/>
      </c>
      <c r="S157" s="66" t="str">
        <f>IFERROR(INDEX(PRN!$B$2:$F$1048576,(MATCH('PRN Analysis-01'!$R$2,PRN!$C$2:$C$1048576,0)+$Q157-1),MATCH(S$4,PRN!$B$2:$F$2,0)),"")</f>
        <v/>
      </c>
      <c r="T157" s="67" t="str">
        <f>IFERROR(INDEX(PRN!$B$2:$F$1048576,(MATCH('PRN Analysis-01'!$R$2,PRN!$C$2:$C$1048576,0)+$Q157-1),MATCH(T$4,PRN!$B$2:$F$2,0)),"")</f>
        <v/>
      </c>
      <c r="V157" s="65" t="str">
        <f>IF(V156&lt;COUNTIF(PRN!$C$2:$C$1048576,W$2),(V156+1),"")</f>
        <v/>
      </c>
      <c r="W157" s="66" t="str">
        <f>IFERROR(INDEX(PRN!$B$2:$F$1048576,(MATCH('PRN Analysis-01'!$W$2,PRN!$C$2:$C$1048576,0)+$V157-1),MATCH(W$4,PRN!$B$2:$F$2,0)),"")</f>
        <v/>
      </c>
      <c r="X157" s="66" t="str">
        <f>IFERROR(INDEX(PRN!$B$2:$F$1048576,(MATCH('PRN Analysis-01'!$W$2,PRN!$C$2:$C$1048576,0)+$V157-1),MATCH(X$4,PRN!$B$2:$F$2,0)),"")</f>
        <v/>
      </c>
      <c r="Y157" s="67" t="str">
        <f>IFERROR(INDEX(PRN!$B$2:$F$1048576,(MATCH('PRN Analysis-01'!$W$2,PRN!$C$2:$C$1048576,0)+$V157-1),MATCH(Y$4,PRN!$B$2:$F$2,0)),"")</f>
        <v/>
      </c>
    </row>
    <row r="158" spans="2:25" ht="15.75" x14ac:dyDescent="0.25">
      <c r="B158" s="65" t="str">
        <f>IF(B157&lt;COUNTIF(PRN!C$2:C$1048576,C$2),(B157+1),"")</f>
        <v/>
      </c>
      <c r="C158" s="66" t="str">
        <f>IFERROR(INDEX(PRN!$B$2:$F$1048576,(MATCH('PRN Analysis-01'!$C$2,PRN!$C$2:$C$1048576,0)+$B158-1),MATCH(C$4,PRN!$B$2:$F$2,0)),"")</f>
        <v/>
      </c>
      <c r="D158" s="66" t="str">
        <f>IFERROR(INDEX(PRN!$B$2:$F$1048576,(MATCH('PRN Analysis-01'!$C$2,PRN!$C$2:$C$1048576,0)+$B158-1),MATCH(D$4,PRN!$B$2:$F$2,0)),"")</f>
        <v/>
      </c>
      <c r="E158" s="67" t="str">
        <f>IFERROR(INDEX(PRN!$B$2:$F$1048576,(MATCH('PRN Analysis-01'!$C$2,PRN!$C$2:$C$1048576,0)+$B158-1),MATCH(E$4,PRN!$B$2:$F$2,0)),"")</f>
        <v/>
      </c>
      <c r="G158" s="65" t="str">
        <f>IF(G157&lt;COUNTIF(PRN!$C$2:$C$1048576,H$2),(G157+1),"")</f>
        <v/>
      </c>
      <c r="H158" s="66" t="str">
        <f>IFERROR(INDEX(PRN!$B$2:$F$1048576,(MATCH('PRN Analysis-01'!$H$2,PRN!$C$2:$C$1048576,0)+$G158-1),MATCH(H$4,PRN!$B$2:$F$2,0)),"")</f>
        <v/>
      </c>
      <c r="I158" s="66" t="str">
        <f>IFERROR(INDEX(PRN!$B$2:$F$1048576,(MATCH('PRN Analysis-01'!$H$2,PRN!$C$2:$C$1048576,0)+$G158-1),MATCH(I$4,PRN!$B$2:$F$2,0)),"")</f>
        <v/>
      </c>
      <c r="J158" s="67" t="str">
        <f>IFERROR(INDEX(PRN!$B$2:$F$1048576,(MATCH('PRN Analysis-01'!$H$2,PRN!$C$2:$C$1048576,0)+$G158-1),MATCH(J$4,PRN!$B$2:$F$2,0)),"")</f>
        <v/>
      </c>
      <c r="L158" s="65" t="str">
        <f>IF(L157&lt;COUNTIF(PRN!$C$2:$C$1048576,M$2),(L157+1),"")</f>
        <v/>
      </c>
      <c r="M158" s="66" t="str">
        <f>IFERROR(INDEX(PRN!$B$2:$F$1048576,(MATCH('PRN Analysis-01'!$M$2,PRN!$C$2:$C$1048576,0)+$L158-1),MATCH(M$4,PRN!$B$2:$F$2,0)),"")</f>
        <v/>
      </c>
      <c r="N158" s="66" t="str">
        <f>IFERROR(INDEX(PRN!$B$2:$F$1048576,(MATCH('PRN Analysis-01'!$M$2,PRN!$C$2:$C$1048576,0)+$L158-1),MATCH(N$4,PRN!$B$2:$F$2,0)),"")</f>
        <v/>
      </c>
      <c r="O158" s="67" t="str">
        <f>IFERROR(INDEX(PRN!$B$2:$F$1048576,(MATCH('PRN Analysis-01'!$M$2,PRN!$C$2:$C$1048576,0)+$L158-1),MATCH(O$4,PRN!$B$2:$F$2,0)),"")</f>
        <v/>
      </c>
      <c r="Q158" s="65" t="str">
        <f>IF(Q157&lt;COUNTIF(PRN!$C$2:$C$1048576,R$2),(Q157+1),"")</f>
        <v/>
      </c>
      <c r="R158" s="66" t="str">
        <f>IFERROR(INDEX(PRN!$B$2:$F$1048576,(MATCH('PRN Analysis-01'!$R$2,PRN!$C$2:$C$1048576,0)+$Q158-1),MATCH(R$4,PRN!$B$2:$F$2,0)),"")</f>
        <v/>
      </c>
      <c r="S158" s="66" t="str">
        <f>IFERROR(INDEX(PRN!$B$2:$F$1048576,(MATCH('PRN Analysis-01'!$R$2,PRN!$C$2:$C$1048576,0)+$Q158-1),MATCH(S$4,PRN!$B$2:$F$2,0)),"")</f>
        <v/>
      </c>
      <c r="T158" s="67" t="str">
        <f>IFERROR(INDEX(PRN!$B$2:$F$1048576,(MATCH('PRN Analysis-01'!$R$2,PRN!$C$2:$C$1048576,0)+$Q158-1),MATCH(T$4,PRN!$B$2:$F$2,0)),"")</f>
        <v/>
      </c>
      <c r="V158" s="65" t="str">
        <f>IF(V157&lt;COUNTIF(PRN!$C$2:$C$1048576,W$2),(V157+1),"")</f>
        <v/>
      </c>
      <c r="W158" s="66" t="str">
        <f>IFERROR(INDEX(PRN!$B$2:$F$1048576,(MATCH('PRN Analysis-01'!$W$2,PRN!$C$2:$C$1048576,0)+$V158-1),MATCH(W$4,PRN!$B$2:$F$2,0)),"")</f>
        <v/>
      </c>
      <c r="X158" s="66" t="str">
        <f>IFERROR(INDEX(PRN!$B$2:$F$1048576,(MATCH('PRN Analysis-01'!$W$2,PRN!$C$2:$C$1048576,0)+$V158-1),MATCH(X$4,PRN!$B$2:$F$2,0)),"")</f>
        <v/>
      </c>
      <c r="Y158" s="67" t="str">
        <f>IFERROR(INDEX(PRN!$B$2:$F$1048576,(MATCH('PRN Analysis-01'!$W$2,PRN!$C$2:$C$1048576,0)+$V158-1),MATCH(Y$4,PRN!$B$2:$F$2,0)),"")</f>
        <v/>
      </c>
    </row>
    <row r="159" spans="2:25" ht="15.75" x14ac:dyDescent="0.25">
      <c r="B159" s="65" t="str">
        <f>IF(B158&lt;COUNTIF(PRN!C$2:C$1048576,C$2),(B158+1),"")</f>
        <v/>
      </c>
      <c r="C159" s="66" t="str">
        <f>IFERROR(INDEX(PRN!$B$2:$F$1048576,(MATCH('PRN Analysis-01'!$C$2,PRN!$C$2:$C$1048576,0)+$B159-1),MATCH(C$4,PRN!$B$2:$F$2,0)),"")</f>
        <v/>
      </c>
      <c r="D159" s="66" t="str">
        <f>IFERROR(INDEX(PRN!$B$2:$F$1048576,(MATCH('PRN Analysis-01'!$C$2,PRN!$C$2:$C$1048576,0)+$B159-1),MATCH(D$4,PRN!$B$2:$F$2,0)),"")</f>
        <v/>
      </c>
      <c r="E159" s="67" t="str">
        <f>IFERROR(INDEX(PRN!$B$2:$F$1048576,(MATCH('PRN Analysis-01'!$C$2,PRN!$C$2:$C$1048576,0)+$B159-1),MATCH(E$4,PRN!$B$2:$F$2,0)),"")</f>
        <v/>
      </c>
      <c r="G159" s="65" t="str">
        <f>IF(G158&lt;COUNTIF(PRN!$C$2:$C$1048576,H$2),(G158+1),"")</f>
        <v/>
      </c>
      <c r="H159" s="66" t="str">
        <f>IFERROR(INDEX(PRN!$B$2:$F$1048576,(MATCH('PRN Analysis-01'!$H$2,PRN!$C$2:$C$1048576,0)+$G159-1),MATCH(H$4,PRN!$B$2:$F$2,0)),"")</f>
        <v/>
      </c>
      <c r="I159" s="66" t="str">
        <f>IFERROR(INDEX(PRN!$B$2:$F$1048576,(MATCH('PRN Analysis-01'!$H$2,PRN!$C$2:$C$1048576,0)+$G159-1),MATCH(I$4,PRN!$B$2:$F$2,0)),"")</f>
        <v/>
      </c>
      <c r="J159" s="67" t="str">
        <f>IFERROR(INDEX(PRN!$B$2:$F$1048576,(MATCH('PRN Analysis-01'!$H$2,PRN!$C$2:$C$1048576,0)+$G159-1),MATCH(J$4,PRN!$B$2:$F$2,0)),"")</f>
        <v/>
      </c>
      <c r="L159" s="65" t="str">
        <f>IF(L158&lt;COUNTIF(PRN!$C$2:$C$1048576,M$2),(L158+1),"")</f>
        <v/>
      </c>
      <c r="M159" s="66" t="str">
        <f>IFERROR(INDEX(PRN!$B$2:$F$1048576,(MATCH('PRN Analysis-01'!$M$2,PRN!$C$2:$C$1048576,0)+$L159-1),MATCH(M$4,PRN!$B$2:$F$2,0)),"")</f>
        <v/>
      </c>
      <c r="N159" s="66" t="str">
        <f>IFERROR(INDEX(PRN!$B$2:$F$1048576,(MATCH('PRN Analysis-01'!$M$2,PRN!$C$2:$C$1048576,0)+$L159-1),MATCH(N$4,PRN!$B$2:$F$2,0)),"")</f>
        <v/>
      </c>
      <c r="O159" s="67" t="str">
        <f>IFERROR(INDEX(PRN!$B$2:$F$1048576,(MATCH('PRN Analysis-01'!$M$2,PRN!$C$2:$C$1048576,0)+$L159-1),MATCH(O$4,PRN!$B$2:$F$2,0)),"")</f>
        <v/>
      </c>
      <c r="Q159" s="65" t="str">
        <f>IF(Q158&lt;COUNTIF(PRN!$C$2:$C$1048576,R$2),(Q158+1),"")</f>
        <v/>
      </c>
      <c r="R159" s="66" t="str">
        <f>IFERROR(INDEX(PRN!$B$2:$F$1048576,(MATCH('PRN Analysis-01'!$R$2,PRN!$C$2:$C$1048576,0)+$Q159-1),MATCH(R$4,PRN!$B$2:$F$2,0)),"")</f>
        <v/>
      </c>
      <c r="S159" s="66" t="str">
        <f>IFERROR(INDEX(PRN!$B$2:$F$1048576,(MATCH('PRN Analysis-01'!$R$2,PRN!$C$2:$C$1048576,0)+$Q159-1),MATCH(S$4,PRN!$B$2:$F$2,0)),"")</f>
        <v/>
      </c>
      <c r="T159" s="67" t="str">
        <f>IFERROR(INDEX(PRN!$B$2:$F$1048576,(MATCH('PRN Analysis-01'!$R$2,PRN!$C$2:$C$1048576,0)+$Q159-1),MATCH(T$4,PRN!$B$2:$F$2,0)),"")</f>
        <v/>
      </c>
      <c r="V159" s="65" t="str">
        <f>IF(V158&lt;COUNTIF(PRN!$C$2:$C$1048576,W$2),(V158+1),"")</f>
        <v/>
      </c>
      <c r="W159" s="66" t="str">
        <f>IFERROR(INDEX(PRN!$B$2:$F$1048576,(MATCH('PRN Analysis-01'!$W$2,PRN!$C$2:$C$1048576,0)+$V159-1),MATCH(W$4,PRN!$B$2:$F$2,0)),"")</f>
        <v/>
      </c>
      <c r="X159" s="66" t="str">
        <f>IFERROR(INDEX(PRN!$B$2:$F$1048576,(MATCH('PRN Analysis-01'!$W$2,PRN!$C$2:$C$1048576,0)+$V159-1),MATCH(X$4,PRN!$B$2:$F$2,0)),"")</f>
        <v/>
      </c>
      <c r="Y159" s="67" t="str">
        <f>IFERROR(INDEX(PRN!$B$2:$F$1048576,(MATCH('PRN Analysis-01'!$W$2,PRN!$C$2:$C$1048576,0)+$V159-1),MATCH(Y$4,PRN!$B$2:$F$2,0)),"")</f>
        <v/>
      </c>
    </row>
    <row r="160" spans="2:25" ht="15.75" x14ac:dyDescent="0.25">
      <c r="B160" s="65" t="str">
        <f>IF(B159&lt;COUNTIF(PRN!C$2:C$1048576,C$2),(B159+1),"")</f>
        <v/>
      </c>
      <c r="C160" s="66" t="str">
        <f>IFERROR(INDEX(PRN!$B$2:$F$1048576,(MATCH('PRN Analysis-01'!$C$2,PRN!$C$2:$C$1048576,0)+$B160-1),MATCH(C$4,PRN!$B$2:$F$2,0)),"")</f>
        <v/>
      </c>
      <c r="D160" s="66" t="str">
        <f>IFERROR(INDEX(PRN!$B$2:$F$1048576,(MATCH('PRN Analysis-01'!$C$2,PRN!$C$2:$C$1048576,0)+$B160-1),MATCH(D$4,PRN!$B$2:$F$2,0)),"")</f>
        <v/>
      </c>
      <c r="E160" s="67" t="str">
        <f>IFERROR(INDEX(PRN!$B$2:$F$1048576,(MATCH('PRN Analysis-01'!$C$2,PRN!$C$2:$C$1048576,0)+$B160-1),MATCH(E$4,PRN!$B$2:$F$2,0)),"")</f>
        <v/>
      </c>
      <c r="G160" s="65" t="str">
        <f>IF(G159&lt;COUNTIF(PRN!$C$2:$C$1048576,H$2),(G159+1),"")</f>
        <v/>
      </c>
      <c r="H160" s="66" t="str">
        <f>IFERROR(INDEX(PRN!$B$2:$F$1048576,(MATCH('PRN Analysis-01'!$H$2,PRN!$C$2:$C$1048576,0)+$G160-1),MATCH(H$4,PRN!$B$2:$F$2,0)),"")</f>
        <v/>
      </c>
      <c r="I160" s="66" t="str">
        <f>IFERROR(INDEX(PRN!$B$2:$F$1048576,(MATCH('PRN Analysis-01'!$H$2,PRN!$C$2:$C$1048576,0)+$G160-1),MATCH(I$4,PRN!$B$2:$F$2,0)),"")</f>
        <v/>
      </c>
      <c r="J160" s="67" t="str">
        <f>IFERROR(INDEX(PRN!$B$2:$F$1048576,(MATCH('PRN Analysis-01'!$H$2,PRN!$C$2:$C$1048576,0)+$G160-1),MATCH(J$4,PRN!$B$2:$F$2,0)),"")</f>
        <v/>
      </c>
      <c r="L160" s="65" t="str">
        <f>IF(L159&lt;COUNTIF(PRN!$C$2:$C$1048576,M$2),(L159+1),"")</f>
        <v/>
      </c>
      <c r="M160" s="66" t="str">
        <f>IFERROR(INDEX(PRN!$B$2:$F$1048576,(MATCH('PRN Analysis-01'!$M$2,PRN!$C$2:$C$1048576,0)+$L160-1),MATCH(M$4,PRN!$B$2:$F$2,0)),"")</f>
        <v/>
      </c>
      <c r="N160" s="66" t="str">
        <f>IFERROR(INDEX(PRN!$B$2:$F$1048576,(MATCH('PRN Analysis-01'!$M$2,PRN!$C$2:$C$1048576,0)+$L160-1),MATCH(N$4,PRN!$B$2:$F$2,0)),"")</f>
        <v/>
      </c>
      <c r="O160" s="67" t="str">
        <f>IFERROR(INDEX(PRN!$B$2:$F$1048576,(MATCH('PRN Analysis-01'!$M$2,PRN!$C$2:$C$1048576,0)+$L160-1),MATCH(O$4,PRN!$B$2:$F$2,0)),"")</f>
        <v/>
      </c>
      <c r="Q160" s="65" t="str">
        <f>IF(Q159&lt;COUNTIF(PRN!$C$2:$C$1048576,R$2),(Q159+1),"")</f>
        <v/>
      </c>
      <c r="R160" s="66" t="str">
        <f>IFERROR(INDEX(PRN!$B$2:$F$1048576,(MATCH('PRN Analysis-01'!$R$2,PRN!$C$2:$C$1048576,0)+$Q160-1),MATCH(R$4,PRN!$B$2:$F$2,0)),"")</f>
        <v/>
      </c>
      <c r="S160" s="66" t="str">
        <f>IFERROR(INDEX(PRN!$B$2:$F$1048576,(MATCH('PRN Analysis-01'!$R$2,PRN!$C$2:$C$1048576,0)+$Q160-1),MATCH(S$4,PRN!$B$2:$F$2,0)),"")</f>
        <v/>
      </c>
      <c r="T160" s="67" t="str">
        <f>IFERROR(INDEX(PRN!$B$2:$F$1048576,(MATCH('PRN Analysis-01'!$R$2,PRN!$C$2:$C$1048576,0)+$Q160-1),MATCH(T$4,PRN!$B$2:$F$2,0)),"")</f>
        <v/>
      </c>
      <c r="V160" s="65" t="str">
        <f>IF(V159&lt;COUNTIF(PRN!$C$2:$C$1048576,W$2),(V159+1),"")</f>
        <v/>
      </c>
      <c r="W160" s="66" t="str">
        <f>IFERROR(INDEX(PRN!$B$2:$F$1048576,(MATCH('PRN Analysis-01'!$W$2,PRN!$C$2:$C$1048576,0)+$V160-1),MATCH(W$4,PRN!$B$2:$F$2,0)),"")</f>
        <v/>
      </c>
      <c r="X160" s="66" t="str">
        <f>IFERROR(INDEX(PRN!$B$2:$F$1048576,(MATCH('PRN Analysis-01'!$W$2,PRN!$C$2:$C$1048576,0)+$V160-1),MATCH(X$4,PRN!$B$2:$F$2,0)),"")</f>
        <v/>
      </c>
      <c r="Y160" s="67" t="str">
        <f>IFERROR(INDEX(PRN!$B$2:$F$1048576,(MATCH('PRN Analysis-01'!$W$2,PRN!$C$2:$C$1048576,0)+$V160-1),MATCH(Y$4,PRN!$B$2:$F$2,0)),"")</f>
        <v/>
      </c>
    </row>
    <row r="161" spans="2:25" ht="15.75" x14ac:dyDescent="0.25">
      <c r="B161" s="65" t="str">
        <f>IF(B160&lt;COUNTIF(PRN!C$2:C$1048576,C$2),(B160+1),"")</f>
        <v/>
      </c>
      <c r="C161" s="66" t="str">
        <f>IFERROR(INDEX(PRN!$B$2:$F$1048576,(MATCH('PRN Analysis-01'!$C$2,PRN!$C$2:$C$1048576,0)+$B161-1),MATCH(C$4,PRN!$B$2:$F$2,0)),"")</f>
        <v/>
      </c>
      <c r="D161" s="66" t="str">
        <f>IFERROR(INDEX(PRN!$B$2:$F$1048576,(MATCH('PRN Analysis-01'!$C$2,PRN!$C$2:$C$1048576,0)+$B161-1),MATCH(D$4,PRN!$B$2:$F$2,0)),"")</f>
        <v/>
      </c>
      <c r="E161" s="67" t="str">
        <f>IFERROR(INDEX(PRN!$B$2:$F$1048576,(MATCH('PRN Analysis-01'!$C$2,PRN!$C$2:$C$1048576,0)+$B161-1),MATCH(E$4,PRN!$B$2:$F$2,0)),"")</f>
        <v/>
      </c>
      <c r="G161" s="65" t="str">
        <f>IF(G160&lt;COUNTIF(PRN!$C$2:$C$1048576,H$2),(G160+1),"")</f>
        <v/>
      </c>
      <c r="H161" s="66" t="str">
        <f>IFERROR(INDEX(PRN!$B$2:$F$1048576,(MATCH('PRN Analysis-01'!$H$2,PRN!$C$2:$C$1048576,0)+$G161-1),MATCH(H$4,PRN!$B$2:$F$2,0)),"")</f>
        <v/>
      </c>
      <c r="I161" s="66" t="str">
        <f>IFERROR(INDEX(PRN!$B$2:$F$1048576,(MATCH('PRN Analysis-01'!$H$2,PRN!$C$2:$C$1048576,0)+$G161-1),MATCH(I$4,PRN!$B$2:$F$2,0)),"")</f>
        <v/>
      </c>
      <c r="J161" s="67" t="str">
        <f>IFERROR(INDEX(PRN!$B$2:$F$1048576,(MATCH('PRN Analysis-01'!$H$2,PRN!$C$2:$C$1048576,0)+$G161-1),MATCH(J$4,PRN!$B$2:$F$2,0)),"")</f>
        <v/>
      </c>
      <c r="L161" s="65" t="str">
        <f>IF(L160&lt;COUNTIF(PRN!$C$2:$C$1048576,M$2),(L160+1),"")</f>
        <v/>
      </c>
      <c r="M161" s="66" t="str">
        <f>IFERROR(INDEX(PRN!$B$2:$F$1048576,(MATCH('PRN Analysis-01'!$M$2,PRN!$C$2:$C$1048576,0)+$L161-1),MATCH(M$4,PRN!$B$2:$F$2,0)),"")</f>
        <v/>
      </c>
      <c r="N161" s="66" t="str">
        <f>IFERROR(INDEX(PRN!$B$2:$F$1048576,(MATCH('PRN Analysis-01'!$M$2,PRN!$C$2:$C$1048576,0)+$L161-1),MATCH(N$4,PRN!$B$2:$F$2,0)),"")</f>
        <v/>
      </c>
      <c r="O161" s="67" t="str">
        <f>IFERROR(INDEX(PRN!$B$2:$F$1048576,(MATCH('PRN Analysis-01'!$M$2,PRN!$C$2:$C$1048576,0)+$L161-1),MATCH(O$4,PRN!$B$2:$F$2,0)),"")</f>
        <v/>
      </c>
      <c r="Q161" s="65" t="str">
        <f>IF(Q160&lt;COUNTIF(PRN!$C$2:$C$1048576,R$2),(Q160+1),"")</f>
        <v/>
      </c>
      <c r="R161" s="66" t="str">
        <f>IFERROR(INDEX(PRN!$B$2:$F$1048576,(MATCH('PRN Analysis-01'!$R$2,PRN!$C$2:$C$1048576,0)+$Q161-1),MATCH(R$4,PRN!$B$2:$F$2,0)),"")</f>
        <v/>
      </c>
      <c r="S161" s="66" t="str">
        <f>IFERROR(INDEX(PRN!$B$2:$F$1048576,(MATCH('PRN Analysis-01'!$R$2,PRN!$C$2:$C$1048576,0)+$Q161-1),MATCH(S$4,PRN!$B$2:$F$2,0)),"")</f>
        <v/>
      </c>
      <c r="T161" s="67" t="str">
        <f>IFERROR(INDEX(PRN!$B$2:$F$1048576,(MATCH('PRN Analysis-01'!$R$2,PRN!$C$2:$C$1048576,0)+$Q161-1),MATCH(T$4,PRN!$B$2:$F$2,0)),"")</f>
        <v/>
      </c>
      <c r="V161" s="65" t="str">
        <f>IF(V160&lt;COUNTIF(PRN!$C$2:$C$1048576,W$2),(V160+1),"")</f>
        <v/>
      </c>
      <c r="W161" s="66" t="str">
        <f>IFERROR(INDEX(PRN!$B$2:$F$1048576,(MATCH('PRN Analysis-01'!$W$2,PRN!$C$2:$C$1048576,0)+$V161-1),MATCH(W$4,PRN!$B$2:$F$2,0)),"")</f>
        <v/>
      </c>
      <c r="X161" s="66" t="str">
        <f>IFERROR(INDEX(PRN!$B$2:$F$1048576,(MATCH('PRN Analysis-01'!$W$2,PRN!$C$2:$C$1048576,0)+$V161-1),MATCH(X$4,PRN!$B$2:$F$2,0)),"")</f>
        <v/>
      </c>
      <c r="Y161" s="67" t="str">
        <f>IFERROR(INDEX(PRN!$B$2:$F$1048576,(MATCH('PRN Analysis-01'!$W$2,PRN!$C$2:$C$1048576,0)+$V161-1),MATCH(Y$4,PRN!$B$2:$F$2,0)),"")</f>
        <v/>
      </c>
    </row>
    <row r="162" spans="2:25" ht="15.75" x14ac:dyDescent="0.25">
      <c r="B162" s="65" t="str">
        <f>IF(B161&lt;COUNTIF(PRN!C$2:C$1048576,C$2),(B161+1),"")</f>
        <v/>
      </c>
      <c r="C162" s="66" t="str">
        <f>IFERROR(INDEX(PRN!$B$2:$F$1048576,(MATCH('PRN Analysis-01'!$C$2,PRN!$C$2:$C$1048576,0)+$B162-1),MATCH(C$4,PRN!$B$2:$F$2,0)),"")</f>
        <v/>
      </c>
      <c r="D162" s="66" t="str">
        <f>IFERROR(INDEX(PRN!$B$2:$F$1048576,(MATCH('PRN Analysis-01'!$C$2,PRN!$C$2:$C$1048576,0)+$B162-1),MATCH(D$4,PRN!$B$2:$F$2,0)),"")</f>
        <v/>
      </c>
      <c r="E162" s="67" t="str">
        <f>IFERROR(INDEX(PRN!$B$2:$F$1048576,(MATCH('PRN Analysis-01'!$C$2,PRN!$C$2:$C$1048576,0)+$B162-1),MATCH(E$4,PRN!$B$2:$F$2,0)),"")</f>
        <v/>
      </c>
      <c r="G162" s="65" t="str">
        <f>IF(G161&lt;COUNTIF(PRN!$C$2:$C$1048576,H$2),(G161+1),"")</f>
        <v/>
      </c>
      <c r="H162" s="66" t="str">
        <f>IFERROR(INDEX(PRN!$B$2:$F$1048576,(MATCH('PRN Analysis-01'!$H$2,PRN!$C$2:$C$1048576,0)+$G162-1),MATCH(H$4,PRN!$B$2:$F$2,0)),"")</f>
        <v/>
      </c>
      <c r="I162" s="66" t="str">
        <f>IFERROR(INDEX(PRN!$B$2:$F$1048576,(MATCH('PRN Analysis-01'!$H$2,PRN!$C$2:$C$1048576,0)+$G162-1),MATCH(I$4,PRN!$B$2:$F$2,0)),"")</f>
        <v/>
      </c>
      <c r="J162" s="67" t="str">
        <f>IFERROR(INDEX(PRN!$B$2:$F$1048576,(MATCH('PRN Analysis-01'!$H$2,PRN!$C$2:$C$1048576,0)+$G162-1),MATCH(J$4,PRN!$B$2:$F$2,0)),"")</f>
        <v/>
      </c>
      <c r="L162" s="65" t="str">
        <f>IF(L161&lt;COUNTIF(PRN!$C$2:$C$1048576,M$2),(L161+1),"")</f>
        <v/>
      </c>
      <c r="M162" s="66" t="str">
        <f>IFERROR(INDEX(PRN!$B$2:$F$1048576,(MATCH('PRN Analysis-01'!$M$2,PRN!$C$2:$C$1048576,0)+$L162-1),MATCH(M$4,PRN!$B$2:$F$2,0)),"")</f>
        <v/>
      </c>
      <c r="N162" s="66" t="str">
        <f>IFERROR(INDEX(PRN!$B$2:$F$1048576,(MATCH('PRN Analysis-01'!$M$2,PRN!$C$2:$C$1048576,0)+$L162-1),MATCH(N$4,PRN!$B$2:$F$2,0)),"")</f>
        <v/>
      </c>
      <c r="O162" s="67" t="str">
        <f>IFERROR(INDEX(PRN!$B$2:$F$1048576,(MATCH('PRN Analysis-01'!$M$2,PRN!$C$2:$C$1048576,0)+$L162-1),MATCH(O$4,PRN!$B$2:$F$2,0)),"")</f>
        <v/>
      </c>
      <c r="Q162" s="65" t="str">
        <f>IF(Q161&lt;COUNTIF(PRN!$C$2:$C$1048576,R$2),(Q161+1),"")</f>
        <v/>
      </c>
      <c r="R162" s="66" t="str">
        <f>IFERROR(INDEX(PRN!$B$2:$F$1048576,(MATCH('PRN Analysis-01'!$R$2,PRN!$C$2:$C$1048576,0)+$Q162-1),MATCH(R$4,PRN!$B$2:$F$2,0)),"")</f>
        <v/>
      </c>
      <c r="S162" s="66" t="str">
        <f>IFERROR(INDEX(PRN!$B$2:$F$1048576,(MATCH('PRN Analysis-01'!$R$2,PRN!$C$2:$C$1048576,0)+$Q162-1),MATCH(S$4,PRN!$B$2:$F$2,0)),"")</f>
        <v/>
      </c>
      <c r="T162" s="67" t="str">
        <f>IFERROR(INDEX(PRN!$B$2:$F$1048576,(MATCH('PRN Analysis-01'!$R$2,PRN!$C$2:$C$1048576,0)+$Q162-1),MATCH(T$4,PRN!$B$2:$F$2,0)),"")</f>
        <v/>
      </c>
      <c r="V162" s="65" t="str">
        <f>IF(V161&lt;COUNTIF(PRN!$C$2:$C$1048576,W$2),(V161+1),"")</f>
        <v/>
      </c>
      <c r="W162" s="66" t="str">
        <f>IFERROR(INDEX(PRN!$B$2:$F$1048576,(MATCH('PRN Analysis-01'!$W$2,PRN!$C$2:$C$1048576,0)+$V162-1),MATCH(W$4,PRN!$B$2:$F$2,0)),"")</f>
        <v/>
      </c>
      <c r="X162" s="66" t="str">
        <f>IFERROR(INDEX(PRN!$B$2:$F$1048576,(MATCH('PRN Analysis-01'!$W$2,PRN!$C$2:$C$1048576,0)+$V162-1),MATCH(X$4,PRN!$B$2:$F$2,0)),"")</f>
        <v/>
      </c>
      <c r="Y162" s="67" t="str">
        <f>IFERROR(INDEX(PRN!$B$2:$F$1048576,(MATCH('PRN Analysis-01'!$W$2,PRN!$C$2:$C$1048576,0)+$V162-1),MATCH(Y$4,PRN!$B$2:$F$2,0)),"")</f>
        <v/>
      </c>
    </row>
    <row r="163" spans="2:25" ht="15.75" x14ac:dyDescent="0.25">
      <c r="B163" s="65" t="str">
        <f>IF(B162&lt;COUNTIF(PRN!C$2:C$1048576,C$2),(B162+1),"")</f>
        <v/>
      </c>
      <c r="C163" s="66" t="str">
        <f>IFERROR(INDEX(PRN!$B$2:$F$1048576,(MATCH('PRN Analysis-01'!$C$2,PRN!$C$2:$C$1048576,0)+$B163-1),MATCH(C$4,PRN!$B$2:$F$2,0)),"")</f>
        <v/>
      </c>
      <c r="D163" s="66" t="str">
        <f>IFERROR(INDEX(PRN!$B$2:$F$1048576,(MATCH('PRN Analysis-01'!$C$2,PRN!$C$2:$C$1048576,0)+$B163-1),MATCH(D$4,PRN!$B$2:$F$2,0)),"")</f>
        <v/>
      </c>
      <c r="E163" s="67" t="str">
        <f>IFERROR(INDEX(PRN!$B$2:$F$1048576,(MATCH('PRN Analysis-01'!$C$2,PRN!$C$2:$C$1048576,0)+$B163-1),MATCH(E$4,PRN!$B$2:$F$2,0)),"")</f>
        <v/>
      </c>
      <c r="G163" s="65" t="str">
        <f>IF(G162&lt;COUNTIF(PRN!$C$2:$C$1048576,H$2),(G162+1),"")</f>
        <v/>
      </c>
      <c r="H163" s="66" t="str">
        <f>IFERROR(INDEX(PRN!$B$2:$F$1048576,(MATCH('PRN Analysis-01'!$H$2,PRN!$C$2:$C$1048576,0)+$G163-1),MATCH(H$4,PRN!$B$2:$F$2,0)),"")</f>
        <v/>
      </c>
      <c r="I163" s="66" t="str">
        <f>IFERROR(INDEX(PRN!$B$2:$F$1048576,(MATCH('PRN Analysis-01'!$H$2,PRN!$C$2:$C$1048576,0)+$G163-1),MATCH(I$4,PRN!$B$2:$F$2,0)),"")</f>
        <v/>
      </c>
      <c r="J163" s="67" t="str">
        <f>IFERROR(INDEX(PRN!$B$2:$F$1048576,(MATCH('PRN Analysis-01'!$H$2,PRN!$C$2:$C$1048576,0)+$G163-1),MATCH(J$4,PRN!$B$2:$F$2,0)),"")</f>
        <v/>
      </c>
      <c r="L163" s="65" t="str">
        <f>IF(L162&lt;COUNTIF(PRN!$C$2:$C$1048576,M$2),(L162+1),"")</f>
        <v/>
      </c>
      <c r="M163" s="66" t="str">
        <f>IFERROR(INDEX(PRN!$B$2:$F$1048576,(MATCH('PRN Analysis-01'!$M$2,PRN!$C$2:$C$1048576,0)+$L163-1),MATCH(M$4,PRN!$B$2:$F$2,0)),"")</f>
        <v/>
      </c>
      <c r="N163" s="66" t="str">
        <f>IFERROR(INDEX(PRN!$B$2:$F$1048576,(MATCH('PRN Analysis-01'!$M$2,PRN!$C$2:$C$1048576,0)+$L163-1),MATCH(N$4,PRN!$B$2:$F$2,0)),"")</f>
        <v/>
      </c>
      <c r="O163" s="67" t="str">
        <f>IFERROR(INDEX(PRN!$B$2:$F$1048576,(MATCH('PRN Analysis-01'!$M$2,PRN!$C$2:$C$1048576,0)+$L163-1),MATCH(O$4,PRN!$B$2:$F$2,0)),"")</f>
        <v/>
      </c>
      <c r="Q163" s="65" t="str">
        <f>IF(Q162&lt;COUNTIF(PRN!$C$2:$C$1048576,R$2),(Q162+1),"")</f>
        <v/>
      </c>
      <c r="R163" s="66" t="str">
        <f>IFERROR(INDEX(PRN!$B$2:$F$1048576,(MATCH('PRN Analysis-01'!$R$2,PRN!$C$2:$C$1048576,0)+$Q163-1),MATCH(R$4,PRN!$B$2:$F$2,0)),"")</f>
        <v/>
      </c>
      <c r="S163" s="66" t="str">
        <f>IFERROR(INDEX(PRN!$B$2:$F$1048576,(MATCH('PRN Analysis-01'!$R$2,PRN!$C$2:$C$1048576,0)+$Q163-1),MATCH(S$4,PRN!$B$2:$F$2,0)),"")</f>
        <v/>
      </c>
      <c r="T163" s="67" t="str">
        <f>IFERROR(INDEX(PRN!$B$2:$F$1048576,(MATCH('PRN Analysis-01'!$R$2,PRN!$C$2:$C$1048576,0)+$Q163-1),MATCH(T$4,PRN!$B$2:$F$2,0)),"")</f>
        <v/>
      </c>
      <c r="V163" s="65" t="str">
        <f>IF(V162&lt;COUNTIF(PRN!$C$2:$C$1048576,W$2),(V162+1),"")</f>
        <v/>
      </c>
      <c r="W163" s="66" t="str">
        <f>IFERROR(INDEX(PRN!$B$2:$F$1048576,(MATCH('PRN Analysis-01'!$W$2,PRN!$C$2:$C$1048576,0)+$V163-1),MATCH(W$4,PRN!$B$2:$F$2,0)),"")</f>
        <v/>
      </c>
      <c r="X163" s="66" t="str">
        <f>IFERROR(INDEX(PRN!$B$2:$F$1048576,(MATCH('PRN Analysis-01'!$W$2,PRN!$C$2:$C$1048576,0)+$V163-1),MATCH(X$4,PRN!$B$2:$F$2,0)),"")</f>
        <v/>
      </c>
      <c r="Y163" s="67" t="str">
        <f>IFERROR(INDEX(PRN!$B$2:$F$1048576,(MATCH('PRN Analysis-01'!$W$2,PRN!$C$2:$C$1048576,0)+$V163-1),MATCH(Y$4,PRN!$B$2:$F$2,0)),"")</f>
        <v/>
      </c>
    </row>
    <row r="164" spans="2:25" ht="15.75" x14ac:dyDescent="0.25">
      <c r="B164" s="65" t="str">
        <f>IF(B163&lt;COUNTIF(PRN!C$2:C$1048576,C$2),(B163+1),"")</f>
        <v/>
      </c>
      <c r="C164" s="66" t="str">
        <f>IFERROR(INDEX(PRN!$B$2:$F$1048576,(MATCH('PRN Analysis-01'!$C$2,PRN!$C$2:$C$1048576,0)+$B164-1),MATCH(C$4,PRN!$B$2:$F$2,0)),"")</f>
        <v/>
      </c>
      <c r="D164" s="66" t="str">
        <f>IFERROR(INDEX(PRN!$B$2:$F$1048576,(MATCH('PRN Analysis-01'!$C$2,PRN!$C$2:$C$1048576,0)+$B164-1),MATCH(D$4,PRN!$B$2:$F$2,0)),"")</f>
        <v/>
      </c>
      <c r="E164" s="67" t="str">
        <f>IFERROR(INDEX(PRN!$B$2:$F$1048576,(MATCH('PRN Analysis-01'!$C$2,PRN!$C$2:$C$1048576,0)+$B164-1),MATCH(E$4,PRN!$B$2:$F$2,0)),"")</f>
        <v/>
      </c>
      <c r="G164" s="65" t="str">
        <f>IF(G163&lt;COUNTIF(PRN!$C$2:$C$1048576,H$2),(G163+1),"")</f>
        <v/>
      </c>
      <c r="H164" s="66" t="str">
        <f>IFERROR(INDEX(PRN!$B$2:$F$1048576,(MATCH('PRN Analysis-01'!$H$2,PRN!$C$2:$C$1048576,0)+$G164-1),MATCH(H$4,PRN!$B$2:$F$2,0)),"")</f>
        <v/>
      </c>
      <c r="I164" s="66" t="str">
        <f>IFERROR(INDEX(PRN!$B$2:$F$1048576,(MATCH('PRN Analysis-01'!$H$2,PRN!$C$2:$C$1048576,0)+$G164-1),MATCH(I$4,PRN!$B$2:$F$2,0)),"")</f>
        <v/>
      </c>
      <c r="J164" s="67" t="str">
        <f>IFERROR(INDEX(PRN!$B$2:$F$1048576,(MATCH('PRN Analysis-01'!$H$2,PRN!$C$2:$C$1048576,0)+$G164-1),MATCH(J$4,PRN!$B$2:$F$2,0)),"")</f>
        <v/>
      </c>
      <c r="L164" s="65" t="str">
        <f>IF(L163&lt;COUNTIF(PRN!$C$2:$C$1048576,M$2),(L163+1),"")</f>
        <v/>
      </c>
      <c r="M164" s="66" t="str">
        <f>IFERROR(INDEX(PRN!$B$2:$F$1048576,(MATCH('PRN Analysis-01'!$M$2,PRN!$C$2:$C$1048576,0)+$L164-1),MATCH(M$4,PRN!$B$2:$F$2,0)),"")</f>
        <v/>
      </c>
      <c r="N164" s="66" t="str">
        <f>IFERROR(INDEX(PRN!$B$2:$F$1048576,(MATCH('PRN Analysis-01'!$M$2,PRN!$C$2:$C$1048576,0)+$L164-1),MATCH(N$4,PRN!$B$2:$F$2,0)),"")</f>
        <v/>
      </c>
      <c r="O164" s="67" t="str">
        <f>IFERROR(INDEX(PRN!$B$2:$F$1048576,(MATCH('PRN Analysis-01'!$M$2,PRN!$C$2:$C$1048576,0)+$L164-1),MATCH(O$4,PRN!$B$2:$F$2,0)),"")</f>
        <v/>
      </c>
      <c r="Q164" s="65" t="str">
        <f>IF(Q163&lt;COUNTIF(PRN!$C$2:$C$1048576,R$2),(Q163+1),"")</f>
        <v/>
      </c>
      <c r="R164" s="66" t="str">
        <f>IFERROR(INDEX(PRN!$B$2:$F$1048576,(MATCH('PRN Analysis-01'!$R$2,PRN!$C$2:$C$1048576,0)+$Q164-1),MATCH(R$4,PRN!$B$2:$F$2,0)),"")</f>
        <v/>
      </c>
      <c r="S164" s="66" t="str">
        <f>IFERROR(INDEX(PRN!$B$2:$F$1048576,(MATCH('PRN Analysis-01'!$R$2,PRN!$C$2:$C$1048576,0)+$Q164-1),MATCH(S$4,PRN!$B$2:$F$2,0)),"")</f>
        <v/>
      </c>
      <c r="T164" s="67" t="str">
        <f>IFERROR(INDEX(PRN!$B$2:$F$1048576,(MATCH('PRN Analysis-01'!$R$2,PRN!$C$2:$C$1048576,0)+$Q164-1),MATCH(T$4,PRN!$B$2:$F$2,0)),"")</f>
        <v/>
      </c>
      <c r="V164" s="65" t="str">
        <f>IF(V163&lt;COUNTIF(PRN!$C$2:$C$1048576,W$2),(V163+1),"")</f>
        <v/>
      </c>
      <c r="W164" s="66" t="str">
        <f>IFERROR(INDEX(PRN!$B$2:$F$1048576,(MATCH('PRN Analysis-01'!$W$2,PRN!$C$2:$C$1048576,0)+$V164-1),MATCH(W$4,PRN!$B$2:$F$2,0)),"")</f>
        <v/>
      </c>
      <c r="X164" s="66" t="str">
        <f>IFERROR(INDEX(PRN!$B$2:$F$1048576,(MATCH('PRN Analysis-01'!$W$2,PRN!$C$2:$C$1048576,0)+$V164-1),MATCH(X$4,PRN!$B$2:$F$2,0)),"")</f>
        <v/>
      </c>
      <c r="Y164" s="67" t="str">
        <f>IFERROR(INDEX(PRN!$B$2:$F$1048576,(MATCH('PRN Analysis-01'!$W$2,PRN!$C$2:$C$1048576,0)+$V164-1),MATCH(Y$4,PRN!$B$2:$F$2,0)),"")</f>
        <v/>
      </c>
    </row>
    <row r="165" spans="2:25" ht="15.75" x14ac:dyDescent="0.25">
      <c r="B165" s="65" t="str">
        <f>IF(B164&lt;COUNTIF(PRN!C$2:C$1048576,C$2),(B164+1),"")</f>
        <v/>
      </c>
      <c r="C165" s="66" t="str">
        <f>IFERROR(INDEX(PRN!$B$2:$F$1048576,(MATCH('PRN Analysis-01'!$C$2,PRN!$C$2:$C$1048576,0)+$B165-1),MATCH(C$4,PRN!$B$2:$F$2,0)),"")</f>
        <v/>
      </c>
      <c r="D165" s="66" t="str">
        <f>IFERROR(INDEX(PRN!$B$2:$F$1048576,(MATCH('PRN Analysis-01'!$C$2,PRN!$C$2:$C$1048576,0)+$B165-1),MATCH(D$4,PRN!$B$2:$F$2,0)),"")</f>
        <v/>
      </c>
      <c r="E165" s="67" t="str">
        <f>IFERROR(INDEX(PRN!$B$2:$F$1048576,(MATCH('PRN Analysis-01'!$C$2,PRN!$C$2:$C$1048576,0)+$B165-1),MATCH(E$4,PRN!$B$2:$F$2,0)),"")</f>
        <v/>
      </c>
      <c r="G165" s="65" t="str">
        <f>IF(G164&lt;COUNTIF(PRN!$C$2:$C$1048576,H$2),(G164+1),"")</f>
        <v/>
      </c>
      <c r="H165" s="66" t="str">
        <f>IFERROR(INDEX(PRN!$B$2:$F$1048576,(MATCH('PRN Analysis-01'!$H$2,PRN!$C$2:$C$1048576,0)+$G165-1),MATCH(H$4,PRN!$B$2:$F$2,0)),"")</f>
        <v/>
      </c>
      <c r="I165" s="66" t="str">
        <f>IFERROR(INDEX(PRN!$B$2:$F$1048576,(MATCH('PRN Analysis-01'!$H$2,PRN!$C$2:$C$1048576,0)+$G165-1),MATCH(I$4,PRN!$B$2:$F$2,0)),"")</f>
        <v/>
      </c>
      <c r="J165" s="67" t="str">
        <f>IFERROR(INDEX(PRN!$B$2:$F$1048576,(MATCH('PRN Analysis-01'!$H$2,PRN!$C$2:$C$1048576,0)+$G165-1),MATCH(J$4,PRN!$B$2:$F$2,0)),"")</f>
        <v/>
      </c>
      <c r="L165" s="65" t="str">
        <f>IF(L164&lt;COUNTIF(PRN!$C$2:$C$1048576,M$2),(L164+1),"")</f>
        <v/>
      </c>
      <c r="M165" s="66" t="str">
        <f>IFERROR(INDEX(PRN!$B$2:$F$1048576,(MATCH('PRN Analysis-01'!$M$2,PRN!$C$2:$C$1048576,0)+$L165-1),MATCH(M$4,PRN!$B$2:$F$2,0)),"")</f>
        <v/>
      </c>
      <c r="N165" s="66" t="str">
        <f>IFERROR(INDEX(PRN!$B$2:$F$1048576,(MATCH('PRN Analysis-01'!$M$2,PRN!$C$2:$C$1048576,0)+$L165-1),MATCH(N$4,PRN!$B$2:$F$2,0)),"")</f>
        <v/>
      </c>
      <c r="O165" s="67" t="str">
        <f>IFERROR(INDEX(PRN!$B$2:$F$1048576,(MATCH('PRN Analysis-01'!$M$2,PRN!$C$2:$C$1048576,0)+$L165-1),MATCH(O$4,PRN!$B$2:$F$2,0)),"")</f>
        <v/>
      </c>
      <c r="Q165" s="65" t="str">
        <f>IF(Q164&lt;COUNTIF(PRN!$C$2:$C$1048576,R$2),(Q164+1),"")</f>
        <v/>
      </c>
      <c r="R165" s="66" t="str">
        <f>IFERROR(INDEX(PRN!$B$2:$F$1048576,(MATCH('PRN Analysis-01'!$R$2,PRN!$C$2:$C$1048576,0)+$Q165-1),MATCH(R$4,PRN!$B$2:$F$2,0)),"")</f>
        <v/>
      </c>
      <c r="S165" s="66" t="str">
        <f>IFERROR(INDEX(PRN!$B$2:$F$1048576,(MATCH('PRN Analysis-01'!$R$2,PRN!$C$2:$C$1048576,0)+$Q165-1),MATCH(S$4,PRN!$B$2:$F$2,0)),"")</f>
        <v/>
      </c>
      <c r="T165" s="67" t="str">
        <f>IFERROR(INDEX(PRN!$B$2:$F$1048576,(MATCH('PRN Analysis-01'!$R$2,PRN!$C$2:$C$1048576,0)+$Q165-1),MATCH(T$4,PRN!$B$2:$F$2,0)),"")</f>
        <v/>
      </c>
      <c r="V165" s="65" t="str">
        <f>IF(V164&lt;COUNTIF(PRN!$C$2:$C$1048576,W$2),(V164+1),"")</f>
        <v/>
      </c>
      <c r="W165" s="66" t="str">
        <f>IFERROR(INDEX(PRN!$B$2:$F$1048576,(MATCH('PRN Analysis-01'!$W$2,PRN!$C$2:$C$1048576,0)+$V165-1),MATCH(W$4,PRN!$B$2:$F$2,0)),"")</f>
        <v/>
      </c>
      <c r="X165" s="66" t="str">
        <f>IFERROR(INDEX(PRN!$B$2:$F$1048576,(MATCH('PRN Analysis-01'!$W$2,PRN!$C$2:$C$1048576,0)+$V165-1),MATCH(X$4,PRN!$B$2:$F$2,0)),"")</f>
        <v/>
      </c>
      <c r="Y165" s="67" t="str">
        <f>IFERROR(INDEX(PRN!$B$2:$F$1048576,(MATCH('PRN Analysis-01'!$W$2,PRN!$C$2:$C$1048576,0)+$V165-1),MATCH(Y$4,PRN!$B$2:$F$2,0)),"")</f>
        <v/>
      </c>
    </row>
    <row r="166" spans="2:25" ht="15.75" x14ac:dyDescent="0.25">
      <c r="B166" s="65" t="str">
        <f>IF(B165&lt;COUNTIF(PRN!C$2:C$1048576,C$2),(B165+1),"")</f>
        <v/>
      </c>
      <c r="C166" s="66" t="str">
        <f>IFERROR(INDEX(PRN!$B$2:$F$1048576,(MATCH('PRN Analysis-01'!$C$2,PRN!$C$2:$C$1048576,0)+$B166-1),MATCH(C$4,PRN!$B$2:$F$2,0)),"")</f>
        <v/>
      </c>
      <c r="D166" s="66" t="str">
        <f>IFERROR(INDEX(PRN!$B$2:$F$1048576,(MATCH('PRN Analysis-01'!$C$2,PRN!$C$2:$C$1048576,0)+$B166-1),MATCH(D$4,PRN!$B$2:$F$2,0)),"")</f>
        <v/>
      </c>
      <c r="E166" s="67" t="str">
        <f>IFERROR(INDEX(PRN!$B$2:$F$1048576,(MATCH('PRN Analysis-01'!$C$2,PRN!$C$2:$C$1048576,0)+$B166-1),MATCH(E$4,PRN!$B$2:$F$2,0)),"")</f>
        <v/>
      </c>
      <c r="G166" s="65" t="str">
        <f>IF(G165&lt;COUNTIF(PRN!$C$2:$C$1048576,H$2),(G165+1),"")</f>
        <v/>
      </c>
      <c r="H166" s="66" t="str">
        <f>IFERROR(INDEX(PRN!$B$2:$F$1048576,(MATCH('PRN Analysis-01'!$H$2,PRN!$C$2:$C$1048576,0)+$G166-1),MATCH(H$4,PRN!$B$2:$F$2,0)),"")</f>
        <v/>
      </c>
      <c r="I166" s="66" t="str">
        <f>IFERROR(INDEX(PRN!$B$2:$F$1048576,(MATCH('PRN Analysis-01'!$H$2,PRN!$C$2:$C$1048576,0)+$G166-1),MATCH(I$4,PRN!$B$2:$F$2,0)),"")</f>
        <v/>
      </c>
      <c r="J166" s="67" t="str">
        <f>IFERROR(INDEX(PRN!$B$2:$F$1048576,(MATCH('PRN Analysis-01'!$H$2,PRN!$C$2:$C$1048576,0)+$G166-1),MATCH(J$4,PRN!$B$2:$F$2,0)),"")</f>
        <v/>
      </c>
      <c r="L166" s="65" t="str">
        <f>IF(L165&lt;COUNTIF(PRN!$C$2:$C$1048576,M$2),(L165+1),"")</f>
        <v/>
      </c>
      <c r="M166" s="66" t="str">
        <f>IFERROR(INDEX(PRN!$B$2:$F$1048576,(MATCH('PRN Analysis-01'!$M$2,PRN!$C$2:$C$1048576,0)+$L166-1),MATCH(M$4,PRN!$B$2:$F$2,0)),"")</f>
        <v/>
      </c>
      <c r="N166" s="66" t="str">
        <f>IFERROR(INDEX(PRN!$B$2:$F$1048576,(MATCH('PRN Analysis-01'!$M$2,PRN!$C$2:$C$1048576,0)+$L166-1),MATCH(N$4,PRN!$B$2:$F$2,0)),"")</f>
        <v/>
      </c>
      <c r="O166" s="67" t="str">
        <f>IFERROR(INDEX(PRN!$B$2:$F$1048576,(MATCH('PRN Analysis-01'!$M$2,PRN!$C$2:$C$1048576,0)+$L166-1),MATCH(O$4,PRN!$B$2:$F$2,0)),"")</f>
        <v/>
      </c>
      <c r="Q166" s="65" t="str">
        <f>IF(Q165&lt;COUNTIF(PRN!$C$2:$C$1048576,R$2),(Q165+1),"")</f>
        <v/>
      </c>
      <c r="R166" s="66" t="str">
        <f>IFERROR(INDEX(PRN!$B$2:$F$1048576,(MATCH('PRN Analysis-01'!$R$2,PRN!$C$2:$C$1048576,0)+$Q166-1),MATCH(R$4,PRN!$B$2:$F$2,0)),"")</f>
        <v/>
      </c>
      <c r="S166" s="66" t="str">
        <f>IFERROR(INDEX(PRN!$B$2:$F$1048576,(MATCH('PRN Analysis-01'!$R$2,PRN!$C$2:$C$1048576,0)+$Q166-1),MATCH(S$4,PRN!$B$2:$F$2,0)),"")</f>
        <v/>
      </c>
      <c r="T166" s="67" t="str">
        <f>IFERROR(INDEX(PRN!$B$2:$F$1048576,(MATCH('PRN Analysis-01'!$R$2,PRN!$C$2:$C$1048576,0)+$Q166-1),MATCH(T$4,PRN!$B$2:$F$2,0)),"")</f>
        <v/>
      </c>
      <c r="V166" s="65" t="str">
        <f>IF(V165&lt;COUNTIF(PRN!$C$2:$C$1048576,W$2),(V165+1),"")</f>
        <v/>
      </c>
      <c r="W166" s="66" t="str">
        <f>IFERROR(INDEX(PRN!$B$2:$F$1048576,(MATCH('PRN Analysis-01'!$W$2,PRN!$C$2:$C$1048576,0)+$V166-1),MATCH(W$4,PRN!$B$2:$F$2,0)),"")</f>
        <v/>
      </c>
      <c r="X166" s="66" t="str">
        <f>IFERROR(INDEX(PRN!$B$2:$F$1048576,(MATCH('PRN Analysis-01'!$W$2,PRN!$C$2:$C$1048576,0)+$V166-1),MATCH(X$4,PRN!$B$2:$F$2,0)),"")</f>
        <v/>
      </c>
      <c r="Y166" s="67" t="str">
        <f>IFERROR(INDEX(PRN!$B$2:$F$1048576,(MATCH('PRN Analysis-01'!$W$2,PRN!$C$2:$C$1048576,0)+$V166-1),MATCH(Y$4,PRN!$B$2:$F$2,0)),"")</f>
        <v/>
      </c>
    </row>
    <row r="167" spans="2:25" ht="15.75" x14ac:dyDescent="0.25">
      <c r="B167" s="65" t="str">
        <f>IF(B166&lt;COUNTIF(PRN!C$2:C$1048576,C$2),(B166+1),"")</f>
        <v/>
      </c>
      <c r="C167" s="66" t="str">
        <f>IFERROR(INDEX(PRN!$B$2:$F$1048576,(MATCH('PRN Analysis-01'!$C$2,PRN!$C$2:$C$1048576,0)+$B167-1),MATCH(C$4,PRN!$B$2:$F$2,0)),"")</f>
        <v/>
      </c>
      <c r="D167" s="66" t="str">
        <f>IFERROR(INDEX(PRN!$B$2:$F$1048576,(MATCH('PRN Analysis-01'!$C$2,PRN!$C$2:$C$1048576,0)+$B167-1),MATCH(D$4,PRN!$B$2:$F$2,0)),"")</f>
        <v/>
      </c>
      <c r="E167" s="67" t="str">
        <f>IFERROR(INDEX(PRN!$B$2:$F$1048576,(MATCH('PRN Analysis-01'!$C$2,PRN!$C$2:$C$1048576,0)+$B167-1),MATCH(E$4,PRN!$B$2:$F$2,0)),"")</f>
        <v/>
      </c>
      <c r="G167" s="65" t="str">
        <f>IF(G166&lt;COUNTIF(PRN!$C$2:$C$1048576,H$2),(G166+1),"")</f>
        <v/>
      </c>
      <c r="H167" s="66" t="str">
        <f>IFERROR(INDEX(PRN!$B$2:$F$1048576,(MATCH('PRN Analysis-01'!$H$2,PRN!$C$2:$C$1048576,0)+$G167-1),MATCH(H$4,PRN!$B$2:$F$2,0)),"")</f>
        <v/>
      </c>
      <c r="I167" s="66" t="str">
        <f>IFERROR(INDEX(PRN!$B$2:$F$1048576,(MATCH('PRN Analysis-01'!$H$2,PRN!$C$2:$C$1048576,0)+$G167-1),MATCH(I$4,PRN!$B$2:$F$2,0)),"")</f>
        <v/>
      </c>
      <c r="J167" s="67" t="str">
        <f>IFERROR(INDEX(PRN!$B$2:$F$1048576,(MATCH('PRN Analysis-01'!$H$2,PRN!$C$2:$C$1048576,0)+$G167-1),MATCH(J$4,PRN!$B$2:$F$2,0)),"")</f>
        <v/>
      </c>
      <c r="L167" s="65" t="str">
        <f>IF(L166&lt;COUNTIF(PRN!$C$2:$C$1048576,M$2),(L166+1),"")</f>
        <v/>
      </c>
      <c r="M167" s="66" t="str">
        <f>IFERROR(INDEX(PRN!$B$2:$F$1048576,(MATCH('PRN Analysis-01'!$M$2,PRN!$C$2:$C$1048576,0)+$L167-1),MATCH(M$4,PRN!$B$2:$F$2,0)),"")</f>
        <v/>
      </c>
      <c r="N167" s="66" t="str">
        <f>IFERROR(INDEX(PRN!$B$2:$F$1048576,(MATCH('PRN Analysis-01'!$M$2,PRN!$C$2:$C$1048576,0)+$L167-1),MATCH(N$4,PRN!$B$2:$F$2,0)),"")</f>
        <v/>
      </c>
      <c r="O167" s="67" t="str">
        <f>IFERROR(INDEX(PRN!$B$2:$F$1048576,(MATCH('PRN Analysis-01'!$M$2,PRN!$C$2:$C$1048576,0)+$L167-1),MATCH(O$4,PRN!$B$2:$F$2,0)),"")</f>
        <v/>
      </c>
      <c r="Q167" s="65" t="str">
        <f>IF(Q166&lt;COUNTIF(PRN!$C$2:$C$1048576,R$2),(Q166+1),"")</f>
        <v/>
      </c>
      <c r="R167" s="66" t="str">
        <f>IFERROR(INDEX(PRN!$B$2:$F$1048576,(MATCH('PRN Analysis-01'!$R$2,PRN!$C$2:$C$1048576,0)+$Q167-1),MATCH(R$4,PRN!$B$2:$F$2,0)),"")</f>
        <v/>
      </c>
      <c r="S167" s="66" t="str">
        <f>IFERROR(INDEX(PRN!$B$2:$F$1048576,(MATCH('PRN Analysis-01'!$R$2,PRN!$C$2:$C$1048576,0)+$Q167-1),MATCH(S$4,PRN!$B$2:$F$2,0)),"")</f>
        <v/>
      </c>
      <c r="T167" s="67" t="str">
        <f>IFERROR(INDEX(PRN!$B$2:$F$1048576,(MATCH('PRN Analysis-01'!$R$2,PRN!$C$2:$C$1048576,0)+$Q167-1),MATCH(T$4,PRN!$B$2:$F$2,0)),"")</f>
        <v/>
      </c>
      <c r="V167" s="65" t="str">
        <f>IF(V166&lt;COUNTIF(PRN!$C$2:$C$1048576,W$2),(V166+1),"")</f>
        <v/>
      </c>
      <c r="W167" s="66" t="str">
        <f>IFERROR(INDEX(PRN!$B$2:$F$1048576,(MATCH('PRN Analysis-01'!$W$2,PRN!$C$2:$C$1048576,0)+$V167-1),MATCH(W$4,PRN!$B$2:$F$2,0)),"")</f>
        <v/>
      </c>
      <c r="X167" s="66" t="str">
        <f>IFERROR(INDEX(PRN!$B$2:$F$1048576,(MATCH('PRN Analysis-01'!$W$2,PRN!$C$2:$C$1048576,0)+$V167-1),MATCH(X$4,PRN!$B$2:$F$2,0)),"")</f>
        <v/>
      </c>
      <c r="Y167" s="67" t="str">
        <f>IFERROR(INDEX(PRN!$B$2:$F$1048576,(MATCH('PRN Analysis-01'!$W$2,PRN!$C$2:$C$1048576,0)+$V167-1),MATCH(Y$4,PRN!$B$2:$F$2,0)),"")</f>
        <v/>
      </c>
    </row>
    <row r="168" spans="2:25" ht="15.75" x14ac:dyDescent="0.25">
      <c r="B168" s="65" t="str">
        <f>IF(B167&lt;COUNTIF(PRN!C$2:C$1048576,C$2),(B167+1),"")</f>
        <v/>
      </c>
      <c r="C168" s="66" t="str">
        <f>IFERROR(INDEX(PRN!$B$2:$F$1048576,(MATCH('PRN Analysis-01'!$C$2,PRN!$C$2:$C$1048576,0)+$B168-1),MATCH(C$4,PRN!$B$2:$F$2,0)),"")</f>
        <v/>
      </c>
      <c r="D168" s="66" t="str">
        <f>IFERROR(INDEX(PRN!$B$2:$F$1048576,(MATCH('PRN Analysis-01'!$C$2,PRN!$C$2:$C$1048576,0)+$B168-1),MATCH(D$4,PRN!$B$2:$F$2,0)),"")</f>
        <v/>
      </c>
      <c r="E168" s="67" t="str">
        <f>IFERROR(INDEX(PRN!$B$2:$F$1048576,(MATCH('PRN Analysis-01'!$C$2,PRN!$C$2:$C$1048576,0)+$B168-1),MATCH(E$4,PRN!$B$2:$F$2,0)),"")</f>
        <v/>
      </c>
      <c r="G168" s="65" t="str">
        <f>IF(G167&lt;COUNTIF(PRN!$C$2:$C$1048576,H$2),(G167+1),"")</f>
        <v/>
      </c>
      <c r="H168" s="66" t="str">
        <f>IFERROR(INDEX(PRN!$B$2:$F$1048576,(MATCH('PRN Analysis-01'!$H$2,PRN!$C$2:$C$1048576,0)+$G168-1),MATCH(H$4,PRN!$B$2:$F$2,0)),"")</f>
        <v/>
      </c>
      <c r="I168" s="66" t="str">
        <f>IFERROR(INDEX(PRN!$B$2:$F$1048576,(MATCH('PRN Analysis-01'!$H$2,PRN!$C$2:$C$1048576,0)+$G168-1),MATCH(I$4,PRN!$B$2:$F$2,0)),"")</f>
        <v/>
      </c>
      <c r="J168" s="67" t="str">
        <f>IFERROR(INDEX(PRN!$B$2:$F$1048576,(MATCH('PRN Analysis-01'!$H$2,PRN!$C$2:$C$1048576,0)+$G168-1),MATCH(J$4,PRN!$B$2:$F$2,0)),"")</f>
        <v/>
      </c>
      <c r="L168" s="65" t="str">
        <f>IF(L167&lt;COUNTIF(PRN!$C$2:$C$1048576,M$2),(L167+1),"")</f>
        <v/>
      </c>
      <c r="M168" s="66" t="str">
        <f>IFERROR(INDEX(PRN!$B$2:$F$1048576,(MATCH('PRN Analysis-01'!$M$2,PRN!$C$2:$C$1048576,0)+$L168-1),MATCH(M$4,PRN!$B$2:$F$2,0)),"")</f>
        <v/>
      </c>
      <c r="N168" s="66" t="str">
        <f>IFERROR(INDEX(PRN!$B$2:$F$1048576,(MATCH('PRN Analysis-01'!$M$2,PRN!$C$2:$C$1048576,0)+$L168-1),MATCH(N$4,PRN!$B$2:$F$2,0)),"")</f>
        <v/>
      </c>
      <c r="O168" s="67" t="str">
        <f>IFERROR(INDEX(PRN!$B$2:$F$1048576,(MATCH('PRN Analysis-01'!$M$2,PRN!$C$2:$C$1048576,0)+$L168-1),MATCH(O$4,PRN!$B$2:$F$2,0)),"")</f>
        <v/>
      </c>
      <c r="Q168" s="65" t="str">
        <f>IF(Q167&lt;COUNTIF(PRN!$C$2:$C$1048576,R$2),(Q167+1),"")</f>
        <v/>
      </c>
      <c r="R168" s="66" t="str">
        <f>IFERROR(INDEX(PRN!$B$2:$F$1048576,(MATCH('PRN Analysis-01'!$R$2,PRN!$C$2:$C$1048576,0)+$Q168-1),MATCH(R$4,PRN!$B$2:$F$2,0)),"")</f>
        <v/>
      </c>
      <c r="S168" s="66" t="str">
        <f>IFERROR(INDEX(PRN!$B$2:$F$1048576,(MATCH('PRN Analysis-01'!$R$2,PRN!$C$2:$C$1048576,0)+$Q168-1),MATCH(S$4,PRN!$B$2:$F$2,0)),"")</f>
        <v/>
      </c>
      <c r="T168" s="67" t="str">
        <f>IFERROR(INDEX(PRN!$B$2:$F$1048576,(MATCH('PRN Analysis-01'!$R$2,PRN!$C$2:$C$1048576,0)+$Q168-1),MATCH(T$4,PRN!$B$2:$F$2,0)),"")</f>
        <v/>
      </c>
      <c r="V168" s="65" t="str">
        <f>IF(V167&lt;COUNTIF(PRN!$C$2:$C$1048576,W$2),(V167+1),"")</f>
        <v/>
      </c>
      <c r="W168" s="66" t="str">
        <f>IFERROR(INDEX(PRN!$B$2:$F$1048576,(MATCH('PRN Analysis-01'!$W$2,PRN!$C$2:$C$1048576,0)+$V168-1),MATCH(W$4,PRN!$B$2:$F$2,0)),"")</f>
        <v/>
      </c>
      <c r="X168" s="66" t="str">
        <f>IFERROR(INDEX(PRN!$B$2:$F$1048576,(MATCH('PRN Analysis-01'!$W$2,PRN!$C$2:$C$1048576,0)+$V168-1),MATCH(X$4,PRN!$B$2:$F$2,0)),"")</f>
        <v/>
      </c>
      <c r="Y168" s="67" t="str">
        <f>IFERROR(INDEX(PRN!$B$2:$F$1048576,(MATCH('PRN Analysis-01'!$W$2,PRN!$C$2:$C$1048576,0)+$V168-1),MATCH(Y$4,PRN!$B$2:$F$2,0)),"")</f>
        <v/>
      </c>
    </row>
    <row r="169" spans="2:25" ht="15.75" x14ac:dyDescent="0.25">
      <c r="B169" s="65" t="str">
        <f>IF(B168&lt;COUNTIF(PRN!C$2:C$1048576,C$2),(B168+1),"")</f>
        <v/>
      </c>
      <c r="C169" s="66" t="str">
        <f>IFERROR(INDEX(PRN!$B$2:$F$1048576,(MATCH('PRN Analysis-01'!$C$2,PRN!$C$2:$C$1048576,0)+$B169-1),MATCH(C$4,PRN!$B$2:$F$2,0)),"")</f>
        <v/>
      </c>
      <c r="D169" s="66" t="str">
        <f>IFERROR(INDEX(PRN!$B$2:$F$1048576,(MATCH('PRN Analysis-01'!$C$2,PRN!$C$2:$C$1048576,0)+$B169-1),MATCH(D$4,PRN!$B$2:$F$2,0)),"")</f>
        <v/>
      </c>
      <c r="E169" s="67" t="str">
        <f>IFERROR(INDEX(PRN!$B$2:$F$1048576,(MATCH('PRN Analysis-01'!$C$2,PRN!$C$2:$C$1048576,0)+$B169-1),MATCH(E$4,PRN!$B$2:$F$2,0)),"")</f>
        <v/>
      </c>
      <c r="G169" s="65" t="str">
        <f>IF(G168&lt;COUNTIF(PRN!$C$2:$C$1048576,H$2),(G168+1),"")</f>
        <v/>
      </c>
      <c r="H169" s="66" t="str">
        <f>IFERROR(INDEX(PRN!$B$2:$F$1048576,(MATCH('PRN Analysis-01'!$H$2,PRN!$C$2:$C$1048576,0)+$G169-1),MATCH(H$4,PRN!$B$2:$F$2,0)),"")</f>
        <v/>
      </c>
      <c r="I169" s="66" t="str">
        <f>IFERROR(INDEX(PRN!$B$2:$F$1048576,(MATCH('PRN Analysis-01'!$H$2,PRN!$C$2:$C$1048576,0)+$G169-1),MATCH(I$4,PRN!$B$2:$F$2,0)),"")</f>
        <v/>
      </c>
      <c r="J169" s="67" t="str">
        <f>IFERROR(INDEX(PRN!$B$2:$F$1048576,(MATCH('PRN Analysis-01'!$H$2,PRN!$C$2:$C$1048576,0)+$G169-1),MATCH(J$4,PRN!$B$2:$F$2,0)),"")</f>
        <v/>
      </c>
      <c r="L169" s="65" t="str">
        <f>IF(L168&lt;COUNTIF(PRN!$C$2:$C$1048576,M$2),(L168+1),"")</f>
        <v/>
      </c>
      <c r="M169" s="66" t="str">
        <f>IFERROR(INDEX(PRN!$B$2:$F$1048576,(MATCH('PRN Analysis-01'!$M$2,PRN!$C$2:$C$1048576,0)+$L169-1),MATCH(M$4,PRN!$B$2:$F$2,0)),"")</f>
        <v/>
      </c>
      <c r="N169" s="66" t="str">
        <f>IFERROR(INDEX(PRN!$B$2:$F$1048576,(MATCH('PRN Analysis-01'!$M$2,PRN!$C$2:$C$1048576,0)+$L169-1),MATCH(N$4,PRN!$B$2:$F$2,0)),"")</f>
        <v/>
      </c>
      <c r="O169" s="67" t="str">
        <f>IFERROR(INDEX(PRN!$B$2:$F$1048576,(MATCH('PRN Analysis-01'!$M$2,PRN!$C$2:$C$1048576,0)+$L169-1),MATCH(O$4,PRN!$B$2:$F$2,0)),"")</f>
        <v/>
      </c>
      <c r="Q169" s="65" t="str">
        <f>IF(Q168&lt;COUNTIF(PRN!$C$2:$C$1048576,R$2),(Q168+1),"")</f>
        <v/>
      </c>
      <c r="R169" s="66" t="str">
        <f>IFERROR(INDEX(PRN!$B$2:$F$1048576,(MATCH('PRN Analysis-01'!$R$2,PRN!$C$2:$C$1048576,0)+$Q169-1),MATCH(R$4,PRN!$B$2:$F$2,0)),"")</f>
        <v/>
      </c>
      <c r="S169" s="66" t="str">
        <f>IFERROR(INDEX(PRN!$B$2:$F$1048576,(MATCH('PRN Analysis-01'!$R$2,PRN!$C$2:$C$1048576,0)+$Q169-1),MATCH(S$4,PRN!$B$2:$F$2,0)),"")</f>
        <v/>
      </c>
      <c r="T169" s="67" t="str">
        <f>IFERROR(INDEX(PRN!$B$2:$F$1048576,(MATCH('PRN Analysis-01'!$R$2,PRN!$C$2:$C$1048576,0)+$Q169-1),MATCH(T$4,PRN!$B$2:$F$2,0)),"")</f>
        <v/>
      </c>
      <c r="V169" s="65" t="str">
        <f>IF(V168&lt;COUNTIF(PRN!$C$2:$C$1048576,W$2),(V168+1),"")</f>
        <v/>
      </c>
      <c r="W169" s="66" t="str">
        <f>IFERROR(INDEX(PRN!$B$2:$F$1048576,(MATCH('PRN Analysis-01'!$W$2,PRN!$C$2:$C$1048576,0)+$V169-1),MATCH(W$4,PRN!$B$2:$F$2,0)),"")</f>
        <v/>
      </c>
      <c r="X169" s="66" t="str">
        <f>IFERROR(INDEX(PRN!$B$2:$F$1048576,(MATCH('PRN Analysis-01'!$W$2,PRN!$C$2:$C$1048576,0)+$V169-1),MATCH(X$4,PRN!$B$2:$F$2,0)),"")</f>
        <v/>
      </c>
      <c r="Y169" s="67" t="str">
        <f>IFERROR(INDEX(PRN!$B$2:$F$1048576,(MATCH('PRN Analysis-01'!$W$2,PRN!$C$2:$C$1048576,0)+$V169-1),MATCH(Y$4,PRN!$B$2:$F$2,0)),"")</f>
        <v/>
      </c>
    </row>
    <row r="170" spans="2:25" ht="15.75" x14ac:dyDescent="0.25">
      <c r="B170" s="65" t="str">
        <f>IF(B169&lt;COUNTIF(PRN!C$2:C$1048576,C$2),(B169+1),"")</f>
        <v/>
      </c>
      <c r="C170" s="66" t="str">
        <f>IFERROR(INDEX(PRN!$B$2:$F$1048576,(MATCH('PRN Analysis-01'!$C$2,PRN!$C$2:$C$1048576,0)+$B170-1),MATCH(C$4,PRN!$B$2:$F$2,0)),"")</f>
        <v/>
      </c>
      <c r="D170" s="66" t="str">
        <f>IFERROR(INDEX(PRN!$B$2:$F$1048576,(MATCH('PRN Analysis-01'!$C$2,PRN!$C$2:$C$1048576,0)+$B170-1),MATCH(D$4,PRN!$B$2:$F$2,0)),"")</f>
        <v/>
      </c>
      <c r="E170" s="67" t="str">
        <f>IFERROR(INDEX(PRN!$B$2:$F$1048576,(MATCH('PRN Analysis-01'!$C$2,PRN!$C$2:$C$1048576,0)+$B170-1),MATCH(E$4,PRN!$B$2:$F$2,0)),"")</f>
        <v/>
      </c>
      <c r="G170" s="65" t="str">
        <f>IF(G169&lt;COUNTIF(PRN!$C$2:$C$1048576,H$2),(G169+1),"")</f>
        <v/>
      </c>
      <c r="H170" s="66" t="str">
        <f>IFERROR(INDEX(PRN!$B$2:$F$1048576,(MATCH('PRN Analysis-01'!$H$2,PRN!$C$2:$C$1048576,0)+$G170-1),MATCH(H$4,PRN!$B$2:$F$2,0)),"")</f>
        <v/>
      </c>
      <c r="I170" s="66" t="str">
        <f>IFERROR(INDEX(PRN!$B$2:$F$1048576,(MATCH('PRN Analysis-01'!$H$2,PRN!$C$2:$C$1048576,0)+$G170-1),MATCH(I$4,PRN!$B$2:$F$2,0)),"")</f>
        <v/>
      </c>
      <c r="J170" s="67" t="str">
        <f>IFERROR(INDEX(PRN!$B$2:$F$1048576,(MATCH('PRN Analysis-01'!$H$2,PRN!$C$2:$C$1048576,0)+$G170-1),MATCH(J$4,PRN!$B$2:$F$2,0)),"")</f>
        <v/>
      </c>
      <c r="L170" s="65" t="str">
        <f>IF(L169&lt;COUNTIF(PRN!$C$2:$C$1048576,M$2),(L169+1),"")</f>
        <v/>
      </c>
      <c r="M170" s="66" t="str">
        <f>IFERROR(INDEX(PRN!$B$2:$F$1048576,(MATCH('PRN Analysis-01'!$M$2,PRN!$C$2:$C$1048576,0)+$L170-1),MATCH(M$4,PRN!$B$2:$F$2,0)),"")</f>
        <v/>
      </c>
      <c r="N170" s="66" t="str">
        <f>IFERROR(INDEX(PRN!$B$2:$F$1048576,(MATCH('PRN Analysis-01'!$M$2,PRN!$C$2:$C$1048576,0)+$L170-1),MATCH(N$4,PRN!$B$2:$F$2,0)),"")</f>
        <v/>
      </c>
      <c r="O170" s="67" t="str">
        <f>IFERROR(INDEX(PRN!$B$2:$F$1048576,(MATCH('PRN Analysis-01'!$M$2,PRN!$C$2:$C$1048576,0)+$L170-1),MATCH(O$4,PRN!$B$2:$F$2,0)),"")</f>
        <v/>
      </c>
      <c r="Q170" s="65" t="str">
        <f>IF(Q169&lt;COUNTIF(PRN!$C$2:$C$1048576,R$2),(Q169+1),"")</f>
        <v/>
      </c>
      <c r="R170" s="66" t="str">
        <f>IFERROR(INDEX(PRN!$B$2:$F$1048576,(MATCH('PRN Analysis-01'!$R$2,PRN!$C$2:$C$1048576,0)+$Q170-1),MATCH(R$4,PRN!$B$2:$F$2,0)),"")</f>
        <v/>
      </c>
      <c r="S170" s="66" t="str">
        <f>IFERROR(INDEX(PRN!$B$2:$F$1048576,(MATCH('PRN Analysis-01'!$R$2,PRN!$C$2:$C$1048576,0)+$Q170-1),MATCH(S$4,PRN!$B$2:$F$2,0)),"")</f>
        <v/>
      </c>
      <c r="T170" s="67" t="str">
        <f>IFERROR(INDEX(PRN!$B$2:$F$1048576,(MATCH('PRN Analysis-01'!$R$2,PRN!$C$2:$C$1048576,0)+$Q170-1),MATCH(T$4,PRN!$B$2:$F$2,0)),"")</f>
        <v/>
      </c>
      <c r="V170" s="65" t="str">
        <f>IF(V169&lt;COUNTIF(PRN!$C$2:$C$1048576,W$2),(V169+1),"")</f>
        <v/>
      </c>
      <c r="W170" s="66" t="str">
        <f>IFERROR(INDEX(PRN!$B$2:$F$1048576,(MATCH('PRN Analysis-01'!$W$2,PRN!$C$2:$C$1048576,0)+$V170-1),MATCH(W$4,PRN!$B$2:$F$2,0)),"")</f>
        <v/>
      </c>
      <c r="X170" s="66" t="str">
        <f>IFERROR(INDEX(PRN!$B$2:$F$1048576,(MATCH('PRN Analysis-01'!$W$2,PRN!$C$2:$C$1048576,0)+$V170-1),MATCH(X$4,PRN!$B$2:$F$2,0)),"")</f>
        <v/>
      </c>
      <c r="Y170" s="67" t="str">
        <f>IFERROR(INDEX(PRN!$B$2:$F$1048576,(MATCH('PRN Analysis-01'!$W$2,PRN!$C$2:$C$1048576,0)+$V170-1),MATCH(Y$4,PRN!$B$2:$F$2,0)),"")</f>
        <v/>
      </c>
    </row>
    <row r="171" spans="2:25" ht="15.75" x14ac:dyDescent="0.25">
      <c r="B171" s="65" t="str">
        <f>IF(B170&lt;COUNTIF(PRN!C$2:C$1048576,C$2),(B170+1),"")</f>
        <v/>
      </c>
      <c r="C171" s="66" t="str">
        <f>IFERROR(INDEX(PRN!$B$2:$F$1048576,(MATCH('PRN Analysis-01'!$C$2,PRN!$C$2:$C$1048576,0)+$B171-1),MATCH(C$4,PRN!$B$2:$F$2,0)),"")</f>
        <v/>
      </c>
      <c r="D171" s="66" t="str">
        <f>IFERROR(INDEX(PRN!$B$2:$F$1048576,(MATCH('PRN Analysis-01'!$C$2,PRN!$C$2:$C$1048576,0)+$B171-1),MATCH(D$4,PRN!$B$2:$F$2,0)),"")</f>
        <v/>
      </c>
      <c r="E171" s="67" t="str">
        <f>IFERROR(INDEX(PRN!$B$2:$F$1048576,(MATCH('PRN Analysis-01'!$C$2,PRN!$C$2:$C$1048576,0)+$B171-1),MATCH(E$4,PRN!$B$2:$F$2,0)),"")</f>
        <v/>
      </c>
      <c r="G171" s="65" t="str">
        <f>IF(G170&lt;COUNTIF(PRN!$C$2:$C$1048576,H$2),(G170+1),"")</f>
        <v/>
      </c>
      <c r="H171" s="66" t="str">
        <f>IFERROR(INDEX(PRN!$B$2:$F$1048576,(MATCH('PRN Analysis-01'!$H$2,PRN!$C$2:$C$1048576,0)+$G171-1),MATCH(H$4,PRN!$B$2:$F$2,0)),"")</f>
        <v/>
      </c>
      <c r="I171" s="66" t="str">
        <f>IFERROR(INDEX(PRN!$B$2:$F$1048576,(MATCH('PRN Analysis-01'!$H$2,PRN!$C$2:$C$1048576,0)+$G171-1),MATCH(I$4,PRN!$B$2:$F$2,0)),"")</f>
        <v/>
      </c>
      <c r="J171" s="67" t="str">
        <f>IFERROR(INDEX(PRN!$B$2:$F$1048576,(MATCH('PRN Analysis-01'!$H$2,PRN!$C$2:$C$1048576,0)+$G171-1),MATCH(J$4,PRN!$B$2:$F$2,0)),"")</f>
        <v/>
      </c>
      <c r="L171" s="65" t="str">
        <f>IF(L170&lt;COUNTIF(PRN!$C$2:$C$1048576,M$2),(L170+1),"")</f>
        <v/>
      </c>
      <c r="M171" s="66" t="str">
        <f>IFERROR(INDEX(PRN!$B$2:$F$1048576,(MATCH('PRN Analysis-01'!$M$2,PRN!$C$2:$C$1048576,0)+$L171-1),MATCH(M$4,PRN!$B$2:$F$2,0)),"")</f>
        <v/>
      </c>
      <c r="N171" s="66" t="str">
        <f>IFERROR(INDEX(PRN!$B$2:$F$1048576,(MATCH('PRN Analysis-01'!$M$2,PRN!$C$2:$C$1048576,0)+$L171-1),MATCH(N$4,PRN!$B$2:$F$2,0)),"")</f>
        <v/>
      </c>
      <c r="O171" s="67" t="str">
        <f>IFERROR(INDEX(PRN!$B$2:$F$1048576,(MATCH('PRN Analysis-01'!$M$2,PRN!$C$2:$C$1048576,0)+$L171-1),MATCH(O$4,PRN!$B$2:$F$2,0)),"")</f>
        <v/>
      </c>
      <c r="Q171" s="65" t="str">
        <f>IF(Q170&lt;COUNTIF(PRN!$C$2:$C$1048576,R$2),(Q170+1),"")</f>
        <v/>
      </c>
      <c r="R171" s="66" t="str">
        <f>IFERROR(INDEX(PRN!$B$2:$F$1048576,(MATCH('PRN Analysis-01'!$R$2,PRN!$C$2:$C$1048576,0)+$Q171-1),MATCH(R$4,PRN!$B$2:$F$2,0)),"")</f>
        <v/>
      </c>
      <c r="S171" s="66" t="str">
        <f>IFERROR(INDEX(PRN!$B$2:$F$1048576,(MATCH('PRN Analysis-01'!$R$2,PRN!$C$2:$C$1048576,0)+$Q171-1),MATCH(S$4,PRN!$B$2:$F$2,0)),"")</f>
        <v/>
      </c>
      <c r="T171" s="67" t="str">
        <f>IFERROR(INDEX(PRN!$B$2:$F$1048576,(MATCH('PRN Analysis-01'!$R$2,PRN!$C$2:$C$1048576,0)+$Q171-1),MATCH(T$4,PRN!$B$2:$F$2,0)),"")</f>
        <v/>
      </c>
      <c r="V171" s="65" t="str">
        <f>IF(V170&lt;COUNTIF(PRN!$C$2:$C$1048576,W$2),(V170+1),"")</f>
        <v/>
      </c>
      <c r="W171" s="66" t="str">
        <f>IFERROR(INDEX(PRN!$B$2:$F$1048576,(MATCH('PRN Analysis-01'!$W$2,PRN!$C$2:$C$1048576,0)+$V171-1),MATCH(W$4,PRN!$B$2:$F$2,0)),"")</f>
        <v/>
      </c>
      <c r="X171" s="66" t="str">
        <f>IFERROR(INDEX(PRN!$B$2:$F$1048576,(MATCH('PRN Analysis-01'!$W$2,PRN!$C$2:$C$1048576,0)+$V171-1),MATCH(X$4,PRN!$B$2:$F$2,0)),"")</f>
        <v/>
      </c>
      <c r="Y171" s="67" t="str">
        <f>IFERROR(INDEX(PRN!$B$2:$F$1048576,(MATCH('PRN Analysis-01'!$W$2,PRN!$C$2:$C$1048576,0)+$V171-1),MATCH(Y$4,PRN!$B$2:$F$2,0)),"")</f>
        <v/>
      </c>
    </row>
    <row r="172" spans="2:25" ht="15.75" x14ac:dyDescent="0.25">
      <c r="B172" s="65" t="str">
        <f>IF(B171&lt;COUNTIF(PRN!C$2:C$1048576,C$2),(B171+1),"")</f>
        <v/>
      </c>
      <c r="C172" s="66" t="str">
        <f>IFERROR(INDEX(PRN!$B$2:$F$1048576,(MATCH('PRN Analysis-01'!$C$2,PRN!$C$2:$C$1048576,0)+$B172-1),MATCH(C$4,PRN!$B$2:$F$2,0)),"")</f>
        <v/>
      </c>
      <c r="D172" s="66" t="str">
        <f>IFERROR(INDEX(PRN!$B$2:$F$1048576,(MATCH('PRN Analysis-01'!$C$2,PRN!$C$2:$C$1048576,0)+$B172-1),MATCH(D$4,PRN!$B$2:$F$2,0)),"")</f>
        <v/>
      </c>
      <c r="E172" s="67" t="str">
        <f>IFERROR(INDEX(PRN!$B$2:$F$1048576,(MATCH('PRN Analysis-01'!$C$2,PRN!$C$2:$C$1048576,0)+$B172-1),MATCH(E$4,PRN!$B$2:$F$2,0)),"")</f>
        <v/>
      </c>
      <c r="G172" s="65" t="str">
        <f>IF(G171&lt;COUNTIF(PRN!$C$2:$C$1048576,H$2),(G171+1),"")</f>
        <v/>
      </c>
      <c r="H172" s="66" t="str">
        <f>IFERROR(INDEX(PRN!$B$2:$F$1048576,(MATCH('PRN Analysis-01'!$H$2,PRN!$C$2:$C$1048576,0)+$G172-1),MATCH(H$4,PRN!$B$2:$F$2,0)),"")</f>
        <v/>
      </c>
      <c r="I172" s="66" t="str">
        <f>IFERROR(INDEX(PRN!$B$2:$F$1048576,(MATCH('PRN Analysis-01'!$H$2,PRN!$C$2:$C$1048576,0)+$G172-1),MATCH(I$4,PRN!$B$2:$F$2,0)),"")</f>
        <v/>
      </c>
      <c r="J172" s="67" t="str">
        <f>IFERROR(INDEX(PRN!$B$2:$F$1048576,(MATCH('PRN Analysis-01'!$H$2,PRN!$C$2:$C$1048576,0)+$G172-1),MATCH(J$4,PRN!$B$2:$F$2,0)),"")</f>
        <v/>
      </c>
      <c r="L172" s="65" t="str">
        <f>IF(L171&lt;COUNTIF(PRN!$C$2:$C$1048576,M$2),(L171+1),"")</f>
        <v/>
      </c>
      <c r="M172" s="66" t="str">
        <f>IFERROR(INDEX(PRN!$B$2:$F$1048576,(MATCH('PRN Analysis-01'!$M$2,PRN!$C$2:$C$1048576,0)+$L172-1),MATCH(M$4,PRN!$B$2:$F$2,0)),"")</f>
        <v/>
      </c>
      <c r="N172" s="66" t="str">
        <f>IFERROR(INDEX(PRN!$B$2:$F$1048576,(MATCH('PRN Analysis-01'!$M$2,PRN!$C$2:$C$1048576,0)+$L172-1),MATCH(N$4,PRN!$B$2:$F$2,0)),"")</f>
        <v/>
      </c>
      <c r="O172" s="67" t="str">
        <f>IFERROR(INDEX(PRN!$B$2:$F$1048576,(MATCH('PRN Analysis-01'!$M$2,PRN!$C$2:$C$1048576,0)+$L172-1),MATCH(O$4,PRN!$B$2:$F$2,0)),"")</f>
        <v/>
      </c>
      <c r="Q172" s="65" t="str">
        <f>IF(Q171&lt;COUNTIF(PRN!$C$2:$C$1048576,R$2),(Q171+1),"")</f>
        <v/>
      </c>
      <c r="R172" s="66" t="str">
        <f>IFERROR(INDEX(PRN!$B$2:$F$1048576,(MATCH('PRN Analysis-01'!$R$2,PRN!$C$2:$C$1048576,0)+$Q172-1),MATCH(R$4,PRN!$B$2:$F$2,0)),"")</f>
        <v/>
      </c>
      <c r="S172" s="66" t="str">
        <f>IFERROR(INDEX(PRN!$B$2:$F$1048576,(MATCH('PRN Analysis-01'!$R$2,PRN!$C$2:$C$1048576,0)+$Q172-1),MATCH(S$4,PRN!$B$2:$F$2,0)),"")</f>
        <v/>
      </c>
      <c r="T172" s="67" t="str">
        <f>IFERROR(INDEX(PRN!$B$2:$F$1048576,(MATCH('PRN Analysis-01'!$R$2,PRN!$C$2:$C$1048576,0)+$Q172-1),MATCH(T$4,PRN!$B$2:$F$2,0)),"")</f>
        <v/>
      </c>
      <c r="V172" s="65" t="str">
        <f>IF(V171&lt;COUNTIF(PRN!$C$2:$C$1048576,W$2),(V171+1),"")</f>
        <v/>
      </c>
      <c r="W172" s="66" t="str">
        <f>IFERROR(INDEX(PRN!$B$2:$F$1048576,(MATCH('PRN Analysis-01'!$W$2,PRN!$C$2:$C$1048576,0)+$V172-1),MATCH(W$4,PRN!$B$2:$F$2,0)),"")</f>
        <v/>
      </c>
      <c r="X172" s="66" t="str">
        <f>IFERROR(INDEX(PRN!$B$2:$F$1048576,(MATCH('PRN Analysis-01'!$W$2,PRN!$C$2:$C$1048576,0)+$V172-1),MATCH(X$4,PRN!$B$2:$F$2,0)),"")</f>
        <v/>
      </c>
      <c r="Y172" s="67" t="str">
        <f>IFERROR(INDEX(PRN!$B$2:$F$1048576,(MATCH('PRN Analysis-01'!$W$2,PRN!$C$2:$C$1048576,0)+$V172-1),MATCH(Y$4,PRN!$B$2:$F$2,0)),"")</f>
        <v/>
      </c>
    </row>
    <row r="173" spans="2:25" ht="15.75" x14ac:dyDescent="0.25">
      <c r="B173" s="65" t="str">
        <f>IF(B172&lt;COUNTIF(PRN!C$2:C$1048576,C$2),(B172+1),"")</f>
        <v/>
      </c>
      <c r="C173" s="66" t="str">
        <f>IFERROR(INDEX(PRN!$B$2:$F$1048576,(MATCH('PRN Analysis-01'!$C$2,PRN!$C$2:$C$1048576,0)+$B173-1),MATCH(C$4,PRN!$B$2:$F$2,0)),"")</f>
        <v/>
      </c>
      <c r="D173" s="66" t="str">
        <f>IFERROR(INDEX(PRN!$B$2:$F$1048576,(MATCH('PRN Analysis-01'!$C$2,PRN!$C$2:$C$1048576,0)+$B173-1),MATCH(D$4,PRN!$B$2:$F$2,0)),"")</f>
        <v/>
      </c>
      <c r="E173" s="67" t="str">
        <f>IFERROR(INDEX(PRN!$B$2:$F$1048576,(MATCH('PRN Analysis-01'!$C$2,PRN!$C$2:$C$1048576,0)+$B173-1),MATCH(E$4,PRN!$B$2:$F$2,0)),"")</f>
        <v/>
      </c>
      <c r="G173" s="65" t="str">
        <f>IF(G172&lt;COUNTIF(PRN!$C$2:$C$1048576,H$2),(G172+1),"")</f>
        <v/>
      </c>
      <c r="H173" s="66" t="str">
        <f>IFERROR(INDEX(PRN!$B$2:$F$1048576,(MATCH('PRN Analysis-01'!$H$2,PRN!$C$2:$C$1048576,0)+$G173-1),MATCH(H$4,PRN!$B$2:$F$2,0)),"")</f>
        <v/>
      </c>
      <c r="I173" s="66" t="str">
        <f>IFERROR(INDEX(PRN!$B$2:$F$1048576,(MATCH('PRN Analysis-01'!$H$2,PRN!$C$2:$C$1048576,0)+$G173-1),MATCH(I$4,PRN!$B$2:$F$2,0)),"")</f>
        <v/>
      </c>
      <c r="J173" s="67" t="str">
        <f>IFERROR(INDEX(PRN!$B$2:$F$1048576,(MATCH('PRN Analysis-01'!$H$2,PRN!$C$2:$C$1048576,0)+$G173-1),MATCH(J$4,PRN!$B$2:$F$2,0)),"")</f>
        <v/>
      </c>
      <c r="L173" s="65" t="str">
        <f>IF(L172&lt;COUNTIF(PRN!$C$2:$C$1048576,M$2),(L172+1),"")</f>
        <v/>
      </c>
      <c r="M173" s="66" t="str">
        <f>IFERROR(INDEX(PRN!$B$2:$F$1048576,(MATCH('PRN Analysis-01'!$M$2,PRN!$C$2:$C$1048576,0)+$L173-1),MATCH(M$4,PRN!$B$2:$F$2,0)),"")</f>
        <v/>
      </c>
      <c r="N173" s="66" t="str">
        <f>IFERROR(INDEX(PRN!$B$2:$F$1048576,(MATCH('PRN Analysis-01'!$M$2,PRN!$C$2:$C$1048576,0)+$L173-1),MATCH(N$4,PRN!$B$2:$F$2,0)),"")</f>
        <v/>
      </c>
      <c r="O173" s="67" t="str">
        <f>IFERROR(INDEX(PRN!$B$2:$F$1048576,(MATCH('PRN Analysis-01'!$M$2,PRN!$C$2:$C$1048576,0)+$L173-1),MATCH(O$4,PRN!$B$2:$F$2,0)),"")</f>
        <v/>
      </c>
      <c r="Q173" s="65" t="str">
        <f>IF(Q172&lt;COUNTIF(PRN!$C$2:$C$1048576,R$2),(Q172+1),"")</f>
        <v/>
      </c>
      <c r="R173" s="66" t="str">
        <f>IFERROR(INDEX(PRN!$B$2:$F$1048576,(MATCH('PRN Analysis-01'!$R$2,PRN!$C$2:$C$1048576,0)+$Q173-1),MATCH(R$4,PRN!$B$2:$F$2,0)),"")</f>
        <v/>
      </c>
      <c r="S173" s="66" t="str">
        <f>IFERROR(INDEX(PRN!$B$2:$F$1048576,(MATCH('PRN Analysis-01'!$R$2,PRN!$C$2:$C$1048576,0)+$Q173-1),MATCH(S$4,PRN!$B$2:$F$2,0)),"")</f>
        <v/>
      </c>
      <c r="T173" s="67" t="str">
        <f>IFERROR(INDEX(PRN!$B$2:$F$1048576,(MATCH('PRN Analysis-01'!$R$2,PRN!$C$2:$C$1048576,0)+$Q173-1),MATCH(T$4,PRN!$B$2:$F$2,0)),"")</f>
        <v/>
      </c>
      <c r="V173" s="65" t="str">
        <f>IF(V172&lt;COUNTIF(PRN!$C$2:$C$1048576,W$2),(V172+1),"")</f>
        <v/>
      </c>
      <c r="W173" s="66" t="str">
        <f>IFERROR(INDEX(PRN!$B$2:$F$1048576,(MATCH('PRN Analysis-01'!$W$2,PRN!$C$2:$C$1048576,0)+$V173-1),MATCH(W$4,PRN!$B$2:$F$2,0)),"")</f>
        <v/>
      </c>
      <c r="X173" s="66" t="str">
        <f>IFERROR(INDEX(PRN!$B$2:$F$1048576,(MATCH('PRN Analysis-01'!$W$2,PRN!$C$2:$C$1048576,0)+$V173-1),MATCH(X$4,PRN!$B$2:$F$2,0)),"")</f>
        <v/>
      </c>
      <c r="Y173" s="67" t="str">
        <f>IFERROR(INDEX(PRN!$B$2:$F$1048576,(MATCH('PRN Analysis-01'!$W$2,PRN!$C$2:$C$1048576,0)+$V173-1),MATCH(Y$4,PRN!$B$2:$F$2,0)),"")</f>
        <v/>
      </c>
    </row>
    <row r="174" spans="2:25" ht="15.75" x14ac:dyDescent="0.25">
      <c r="B174" s="65" t="str">
        <f>IF(B173&lt;COUNTIF(PRN!C$2:C$1048576,C$2),(B173+1),"")</f>
        <v/>
      </c>
      <c r="C174" s="66" t="str">
        <f>IFERROR(INDEX(PRN!$B$2:$F$1048576,(MATCH('PRN Analysis-01'!$C$2,PRN!$C$2:$C$1048576,0)+$B174-1),MATCH(C$4,PRN!$B$2:$F$2,0)),"")</f>
        <v/>
      </c>
      <c r="D174" s="66" t="str">
        <f>IFERROR(INDEX(PRN!$B$2:$F$1048576,(MATCH('PRN Analysis-01'!$C$2,PRN!$C$2:$C$1048576,0)+$B174-1),MATCH(D$4,PRN!$B$2:$F$2,0)),"")</f>
        <v/>
      </c>
      <c r="E174" s="67" t="str">
        <f>IFERROR(INDEX(PRN!$B$2:$F$1048576,(MATCH('PRN Analysis-01'!$C$2,PRN!$C$2:$C$1048576,0)+$B174-1),MATCH(E$4,PRN!$B$2:$F$2,0)),"")</f>
        <v/>
      </c>
      <c r="G174" s="65" t="str">
        <f>IF(G173&lt;COUNTIF(PRN!$C$2:$C$1048576,H$2),(G173+1),"")</f>
        <v/>
      </c>
      <c r="H174" s="66" t="str">
        <f>IFERROR(INDEX(PRN!$B$2:$F$1048576,(MATCH('PRN Analysis-01'!$H$2,PRN!$C$2:$C$1048576,0)+$G174-1),MATCH(H$4,PRN!$B$2:$F$2,0)),"")</f>
        <v/>
      </c>
      <c r="I174" s="66" t="str">
        <f>IFERROR(INDEX(PRN!$B$2:$F$1048576,(MATCH('PRN Analysis-01'!$H$2,PRN!$C$2:$C$1048576,0)+$G174-1),MATCH(I$4,PRN!$B$2:$F$2,0)),"")</f>
        <v/>
      </c>
      <c r="J174" s="67" t="str">
        <f>IFERROR(INDEX(PRN!$B$2:$F$1048576,(MATCH('PRN Analysis-01'!$H$2,PRN!$C$2:$C$1048576,0)+$G174-1),MATCH(J$4,PRN!$B$2:$F$2,0)),"")</f>
        <v/>
      </c>
      <c r="L174" s="65" t="str">
        <f>IF(L173&lt;COUNTIF(PRN!$C$2:$C$1048576,M$2),(L173+1),"")</f>
        <v/>
      </c>
      <c r="M174" s="66" t="str">
        <f>IFERROR(INDEX(PRN!$B$2:$F$1048576,(MATCH('PRN Analysis-01'!$M$2,PRN!$C$2:$C$1048576,0)+$L174-1),MATCH(M$4,PRN!$B$2:$F$2,0)),"")</f>
        <v/>
      </c>
      <c r="N174" s="66" t="str">
        <f>IFERROR(INDEX(PRN!$B$2:$F$1048576,(MATCH('PRN Analysis-01'!$M$2,PRN!$C$2:$C$1048576,0)+$L174-1),MATCH(N$4,PRN!$B$2:$F$2,0)),"")</f>
        <v/>
      </c>
      <c r="O174" s="67" t="str">
        <f>IFERROR(INDEX(PRN!$B$2:$F$1048576,(MATCH('PRN Analysis-01'!$M$2,PRN!$C$2:$C$1048576,0)+$L174-1),MATCH(O$4,PRN!$B$2:$F$2,0)),"")</f>
        <v/>
      </c>
      <c r="Q174" s="65" t="str">
        <f>IF(Q173&lt;COUNTIF(PRN!$C$2:$C$1048576,R$2),(Q173+1),"")</f>
        <v/>
      </c>
      <c r="R174" s="66" t="str">
        <f>IFERROR(INDEX(PRN!$B$2:$F$1048576,(MATCH('PRN Analysis-01'!$R$2,PRN!$C$2:$C$1048576,0)+$Q174-1),MATCH(R$4,PRN!$B$2:$F$2,0)),"")</f>
        <v/>
      </c>
      <c r="S174" s="66" t="str">
        <f>IFERROR(INDEX(PRN!$B$2:$F$1048576,(MATCH('PRN Analysis-01'!$R$2,PRN!$C$2:$C$1048576,0)+$Q174-1),MATCH(S$4,PRN!$B$2:$F$2,0)),"")</f>
        <v/>
      </c>
      <c r="T174" s="67" t="str">
        <f>IFERROR(INDEX(PRN!$B$2:$F$1048576,(MATCH('PRN Analysis-01'!$R$2,PRN!$C$2:$C$1048576,0)+$Q174-1),MATCH(T$4,PRN!$B$2:$F$2,0)),"")</f>
        <v/>
      </c>
      <c r="V174" s="65" t="str">
        <f>IF(V173&lt;COUNTIF(PRN!$C$2:$C$1048576,W$2),(V173+1),"")</f>
        <v/>
      </c>
      <c r="W174" s="66" t="str">
        <f>IFERROR(INDEX(PRN!$B$2:$F$1048576,(MATCH('PRN Analysis-01'!$W$2,PRN!$C$2:$C$1048576,0)+$V174-1),MATCH(W$4,PRN!$B$2:$F$2,0)),"")</f>
        <v/>
      </c>
      <c r="X174" s="66" t="str">
        <f>IFERROR(INDEX(PRN!$B$2:$F$1048576,(MATCH('PRN Analysis-01'!$W$2,PRN!$C$2:$C$1048576,0)+$V174-1),MATCH(X$4,PRN!$B$2:$F$2,0)),"")</f>
        <v/>
      </c>
      <c r="Y174" s="67" t="str">
        <f>IFERROR(INDEX(PRN!$B$2:$F$1048576,(MATCH('PRN Analysis-01'!$W$2,PRN!$C$2:$C$1048576,0)+$V174-1),MATCH(Y$4,PRN!$B$2:$F$2,0)),"")</f>
        <v/>
      </c>
    </row>
    <row r="175" spans="2:25" ht="15.75" x14ac:dyDescent="0.25">
      <c r="B175" s="65" t="str">
        <f>IF(B174&lt;COUNTIF(PRN!C$2:C$1048576,C$2),(B174+1),"")</f>
        <v/>
      </c>
      <c r="C175" s="66" t="str">
        <f>IFERROR(INDEX(PRN!$B$2:$F$1048576,(MATCH('PRN Analysis-01'!$C$2,PRN!$C$2:$C$1048576,0)+$B175-1),MATCH(C$4,PRN!$B$2:$F$2,0)),"")</f>
        <v/>
      </c>
      <c r="D175" s="66" t="str">
        <f>IFERROR(INDEX(PRN!$B$2:$F$1048576,(MATCH('PRN Analysis-01'!$C$2,PRN!$C$2:$C$1048576,0)+$B175-1),MATCH(D$4,PRN!$B$2:$F$2,0)),"")</f>
        <v/>
      </c>
      <c r="E175" s="67" t="str">
        <f>IFERROR(INDEX(PRN!$B$2:$F$1048576,(MATCH('PRN Analysis-01'!$C$2,PRN!$C$2:$C$1048576,0)+$B175-1),MATCH(E$4,PRN!$B$2:$F$2,0)),"")</f>
        <v/>
      </c>
      <c r="G175" s="65" t="str">
        <f>IF(G174&lt;COUNTIF(PRN!$C$2:$C$1048576,H$2),(G174+1),"")</f>
        <v/>
      </c>
      <c r="H175" s="66" t="str">
        <f>IFERROR(INDEX(PRN!$B$2:$F$1048576,(MATCH('PRN Analysis-01'!$H$2,PRN!$C$2:$C$1048576,0)+$G175-1),MATCH(H$4,PRN!$B$2:$F$2,0)),"")</f>
        <v/>
      </c>
      <c r="I175" s="66" t="str">
        <f>IFERROR(INDEX(PRN!$B$2:$F$1048576,(MATCH('PRN Analysis-01'!$H$2,PRN!$C$2:$C$1048576,0)+$G175-1),MATCH(I$4,PRN!$B$2:$F$2,0)),"")</f>
        <v/>
      </c>
      <c r="J175" s="67" t="str">
        <f>IFERROR(INDEX(PRN!$B$2:$F$1048576,(MATCH('PRN Analysis-01'!$H$2,PRN!$C$2:$C$1048576,0)+$G175-1),MATCH(J$4,PRN!$B$2:$F$2,0)),"")</f>
        <v/>
      </c>
      <c r="L175" s="65" t="str">
        <f>IF(L174&lt;COUNTIF(PRN!$C$2:$C$1048576,M$2),(L174+1),"")</f>
        <v/>
      </c>
      <c r="M175" s="66" t="str">
        <f>IFERROR(INDEX(PRN!$B$2:$F$1048576,(MATCH('PRN Analysis-01'!$M$2,PRN!$C$2:$C$1048576,0)+$L175-1),MATCH(M$4,PRN!$B$2:$F$2,0)),"")</f>
        <v/>
      </c>
      <c r="N175" s="66" t="str">
        <f>IFERROR(INDEX(PRN!$B$2:$F$1048576,(MATCH('PRN Analysis-01'!$M$2,PRN!$C$2:$C$1048576,0)+$L175-1),MATCH(N$4,PRN!$B$2:$F$2,0)),"")</f>
        <v/>
      </c>
      <c r="O175" s="67" t="str">
        <f>IFERROR(INDEX(PRN!$B$2:$F$1048576,(MATCH('PRN Analysis-01'!$M$2,PRN!$C$2:$C$1048576,0)+$L175-1),MATCH(O$4,PRN!$B$2:$F$2,0)),"")</f>
        <v/>
      </c>
      <c r="Q175" s="65" t="str">
        <f>IF(Q174&lt;COUNTIF(PRN!$C$2:$C$1048576,R$2),(Q174+1),"")</f>
        <v/>
      </c>
      <c r="R175" s="66" t="str">
        <f>IFERROR(INDEX(PRN!$B$2:$F$1048576,(MATCH('PRN Analysis-01'!$R$2,PRN!$C$2:$C$1048576,0)+$Q175-1),MATCH(R$4,PRN!$B$2:$F$2,0)),"")</f>
        <v/>
      </c>
      <c r="S175" s="66" t="str">
        <f>IFERROR(INDEX(PRN!$B$2:$F$1048576,(MATCH('PRN Analysis-01'!$R$2,PRN!$C$2:$C$1048576,0)+$Q175-1),MATCH(S$4,PRN!$B$2:$F$2,0)),"")</f>
        <v/>
      </c>
      <c r="T175" s="67" t="str">
        <f>IFERROR(INDEX(PRN!$B$2:$F$1048576,(MATCH('PRN Analysis-01'!$R$2,PRN!$C$2:$C$1048576,0)+$Q175-1),MATCH(T$4,PRN!$B$2:$F$2,0)),"")</f>
        <v/>
      </c>
      <c r="V175" s="65" t="str">
        <f>IF(V174&lt;COUNTIF(PRN!$C$2:$C$1048576,W$2),(V174+1),"")</f>
        <v/>
      </c>
      <c r="W175" s="66" t="str">
        <f>IFERROR(INDEX(PRN!$B$2:$F$1048576,(MATCH('PRN Analysis-01'!$W$2,PRN!$C$2:$C$1048576,0)+$V175-1),MATCH(W$4,PRN!$B$2:$F$2,0)),"")</f>
        <v/>
      </c>
      <c r="X175" s="66" t="str">
        <f>IFERROR(INDEX(PRN!$B$2:$F$1048576,(MATCH('PRN Analysis-01'!$W$2,PRN!$C$2:$C$1048576,0)+$V175-1),MATCH(X$4,PRN!$B$2:$F$2,0)),"")</f>
        <v/>
      </c>
      <c r="Y175" s="67" t="str">
        <f>IFERROR(INDEX(PRN!$B$2:$F$1048576,(MATCH('PRN Analysis-01'!$W$2,PRN!$C$2:$C$1048576,0)+$V175-1),MATCH(Y$4,PRN!$B$2:$F$2,0)),"")</f>
        <v/>
      </c>
    </row>
    <row r="176" spans="2:25" ht="15.75" x14ac:dyDescent="0.25">
      <c r="B176" s="65" t="str">
        <f>IF(B175&lt;COUNTIF(PRN!C$2:C$1048576,C$2),(B175+1),"")</f>
        <v/>
      </c>
      <c r="C176" s="66" t="str">
        <f>IFERROR(INDEX(PRN!$B$2:$F$1048576,(MATCH('PRN Analysis-01'!$C$2,PRN!$C$2:$C$1048576,0)+$B176-1),MATCH(C$4,PRN!$B$2:$F$2,0)),"")</f>
        <v/>
      </c>
      <c r="D176" s="66" t="str">
        <f>IFERROR(INDEX(PRN!$B$2:$F$1048576,(MATCH('PRN Analysis-01'!$C$2,PRN!$C$2:$C$1048576,0)+$B176-1),MATCH(D$4,PRN!$B$2:$F$2,0)),"")</f>
        <v/>
      </c>
      <c r="E176" s="67" t="str">
        <f>IFERROR(INDEX(PRN!$B$2:$F$1048576,(MATCH('PRN Analysis-01'!$C$2,PRN!$C$2:$C$1048576,0)+$B176-1),MATCH(E$4,PRN!$B$2:$F$2,0)),"")</f>
        <v/>
      </c>
      <c r="G176" s="65" t="str">
        <f>IF(G175&lt;COUNTIF(PRN!$C$2:$C$1048576,H$2),(G175+1),"")</f>
        <v/>
      </c>
      <c r="H176" s="66" t="str">
        <f>IFERROR(INDEX(PRN!$B$2:$F$1048576,(MATCH('PRN Analysis-01'!$H$2,PRN!$C$2:$C$1048576,0)+$G176-1),MATCH(H$4,PRN!$B$2:$F$2,0)),"")</f>
        <v/>
      </c>
      <c r="I176" s="66" t="str">
        <f>IFERROR(INDEX(PRN!$B$2:$F$1048576,(MATCH('PRN Analysis-01'!$H$2,PRN!$C$2:$C$1048576,0)+$G176-1),MATCH(I$4,PRN!$B$2:$F$2,0)),"")</f>
        <v/>
      </c>
      <c r="J176" s="67" t="str">
        <f>IFERROR(INDEX(PRN!$B$2:$F$1048576,(MATCH('PRN Analysis-01'!$H$2,PRN!$C$2:$C$1048576,0)+$G176-1),MATCH(J$4,PRN!$B$2:$F$2,0)),"")</f>
        <v/>
      </c>
      <c r="L176" s="65" t="str">
        <f>IF(L175&lt;COUNTIF(PRN!$C$2:$C$1048576,M$2),(L175+1),"")</f>
        <v/>
      </c>
      <c r="M176" s="66" t="str">
        <f>IFERROR(INDEX(PRN!$B$2:$F$1048576,(MATCH('PRN Analysis-01'!$M$2,PRN!$C$2:$C$1048576,0)+$L176-1),MATCH(M$4,PRN!$B$2:$F$2,0)),"")</f>
        <v/>
      </c>
      <c r="N176" s="66" t="str">
        <f>IFERROR(INDEX(PRN!$B$2:$F$1048576,(MATCH('PRN Analysis-01'!$M$2,PRN!$C$2:$C$1048576,0)+$L176-1),MATCH(N$4,PRN!$B$2:$F$2,0)),"")</f>
        <v/>
      </c>
      <c r="O176" s="67" t="str">
        <f>IFERROR(INDEX(PRN!$B$2:$F$1048576,(MATCH('PRN Analysis-01'!$M$2,PRN!$C$2:$C$1048576,0)+$L176-1),MATCH(O$4,PRN!$B$2:$F$2,0)),"")</f>
        <v/>
      </c>
      <c r="Q176" s="65" t="str">
        <f>IF(Q175&lt;COUNTIF(PRN!$C$2:$C$1048576,R$2),(Q175+1),"")</f>
        <v/>
      </c>
      <c r="R176" s="66" t="str">
        <f>IFERROR(INDEX(PRN!$B$2:$F$1048576,(MATCH('PRN Analysis-01'!$R$2,PRN!$C$2:$C$1048576,0)+$Q176-1),MATCH(R$4,PRN!$B$2:$F$2,0)),"")</f>
        <v/>
      </c>
      <c r="S176" s="66" t="str">
        <f>IFERROR(INDEX(PRN!$B$2:$F$1048576,(MATCH('PRN Analysis-01'!$R$2,PRN!$C$2:$C$1048576,0)+$Q176-1),MATCH(S$4,PRN!$B$2:$F$2,0)),"")</f>
        <v/>
      </c>
      <c r="T176" s="67" t="str">
        <f>IFERROR(INDEX(PRN!$B$2:$F$1048576,(MATCH('PRN Analysis-01'!$R$2,PRN!$C$2:$C$1048576,0)+$Q176-1),MATCH(T$4,PRN!$B$2:$F$2,0)),"")</f>
        <v/>
      </c>
      <c r="V176" s="65" t="str">
        <f>IF(V175&lt;COUNTIF(PRN!$C$2:$C$1048576,W$2),(V175+1),"")</f>
        <v/>
      </c>
      <c r="W176" s="66" t="str">
        <f>IFERROR(INDEX(PRN!$B$2:$F$1048576,(MATCH('PRN Analysis-01'!$W$2,PRN!$C$2:$C$1048576,0)+$V176-1),MATCH(W$4,PRN!$B$2:$F$2,0)),"")</f>
        <v/>
      </c>
      <c r="X176" s="66" t="str">
        <f>IFERROR(INDEX(PRN!$B$2:$F$1048576,(MATCH('PRN Analysis-01'!$W$2,PRN!$C$2:$C$1048576,0)+$V176-1),MATCH(X$4,PRN!$B$2:$F$2,0)),"")</f>
        <v/>
      </c>
      <c r="Y176" s="67" t="str">
        <f>IFERROR(INDEX(PRN!$B$2:$F$1048576,(MATCH('PRN Analysis-01'!$W$2,PRN!$C$2:$C$1048576,0)+$V176-1),MATCH(Y$4,PRN!$B$2:$F$2,0)),"")</f>
        <v/>
      </c>
    </row>
    <row r="177" spans="2:25" ht="15.75" x14ac:dyDescent="0.25">
      <c r="B177" s="65" t="str">
        <f>IF(B176&lt;COUNTIF(PRN!C$2:C$1048576,C$2),(B176+1),"")</f>
        <v/>
      </c>
      <c r="C177" s="66" t="str">
        <f>IFERROR(INDEX(PRN!$B$2:$F$1048576,(MATCH('PRN Analysis-01'!$C$2,PRN!$C$2:$C$1048576,0)+$B177-1),MATCH(C$4,PRN!$B$2:$F$2,0)),"")</f>
        <v/>
      </c>
      <c r="D177" s="66" t="str">
        <f>IFERROR(INDEX(PRN!$B$2:$F$1048576,(MATCH('PRN Analysis-01'!$C$2,PRN!$C$2:$C$1048576,0)+$B177-1),MATCH(D$4,PRN!$B$2:$F$2,0)),"")</f>
        <v/>
      </c>
      <c r="E177" s="67" t="str">
        <f>IFERROR(INDEX(PRN!$B$2:$F$1048576,(MATCH('PRN Analysis-01'!$C$2,PRN!$C$2:$C$1048576,0)+$B177-1),MATCH(E$4,PRN!$B$2:$F$2,0)),"")</f>
        <v/>
      </c>
      <c r="G177" s="65" t="str">
        <f>IF(G176&lt;COUNTIF(PRN!$C$2:$C$1048576,H$2),(G176+1),"")</f>
        <v/>
      </c>
      <c r="H177" s="66" t="str">
        <f>IFERROR(INDEX(PRN!$B$2:$F$1048576,(MATCH('PRN Analysis-01'!$H$2,PRN!$C$2:$C$1048576,0)+$G177-1),MATCH(H$4,PRN!$B$2:$F$2,0)),"")</f>
        <v/>
      </c>
      <c r="I177" s="66" t="str">
        <f>IFERROR(INDEX(PRN!$B$2:$F$1048576,(MATCH('PRN Analysis-01'!$H$2,PRN!$C$2:$C$1048576,0)+$G177-1),MATCH(I$4,PRN!$B$2:$F$2,0)),"")</f>
        <v/>
      </c>
      <c r="J177" s="67" t="str">
        <f>IFERROR(INDEX(PRN!$B$2:$F$1048576,(MATCH('PRN Analysis-01'!$H$2,PRN!$C$2:$C$1048576,0)+$G177-1),MATCH(J$4,PRN!$B$2:$F$2,0)),"")</f>
        <v/>
      </c>
      <c r="L177" s="65" t="str">
        <f>IF(L176&lt;COUNTIF(PRN!$C$2:$C$1048576,M$2),(L176+1),"")</f>
        <v/>
      </c>
      <c r="M177" s="66" t="str">
        <f>IFERROR(INDEX(PRN!$B$2:$F$1048576,(MATCH('PRN Analysis-01'!$M$2,PRN!$C$2:$C$1048576,0)+$L177-1),MATCH(M$4,PRN!$B$2:$F$2,0)),"")</f>
        <v/>
      </c>
      <c r="N177" s="66" t="str">
        <f>IFERROR(INDEX(PRN!$B$2:$F$1048576,(MATCH('PRN Analysis-01'!$M$2,PRN!$C$2:$C$1048576,0)+$L177-1),MATCH(N$4,PRN!$B$2:$F$2,0)),"")</f>
        <v/>
      </c>
      <c r="O177" s="67" t="str">
        <f>IFERROR(INDEX(PRN!$B$2:$F$1048576,(MATCH('PRN Analysis-01'!$M$2,PRN!$C$2:$C$1048576,0)+$L177-1),MATCH(O$4,PRN!$B$2:$F$2,0)),"")</f>
        <v/>
      </c>
      <c r="Q177" s="65" t="str">
        <f>IF(Q176&lt;COUNTIF(PRN!$C$2:$C$1048576,R$2),(Q176+1),"")</f>
        <v/>
      </c>
      <c r="R177" s="66" t="str">
        <f>IFERROR(INDEX(PRN!$B$2:$F$1048576,(MATCH('PRN Analysis-01'!$R$2,PRN!$C$2:$C$1048576,0)+$Q177-1),MATCH(R$4,PRN!$B$2:$F$2,0)),"")</f>
        <v/>
      </c>
      <c r="S177" s="66" t="str">
        <f>IFERROR(INDEX(PRN!$B$2:$F$1048576,(MATCH('PRN Analysis-01'!$R$2,PRN!$C$2:$C$1048576,0)+$Q177-1),MATCH(S$4,PRN!$B$2:$F$2,0)),"")</f>
        <v/>
      </c>
      <c r="T177" s="67" t="str">
        <f>IFERROR(INDEX(PRN!$B$2:$F$1048576,(MATCH('PRN Analysis-01'!$R$2,PRN!$C$2:$C$1048576,0)+$Q177-1),MATCH(T$4,PRN!$B$2:$F$2,0)),"")</f>
        <v/>
      </c>
      <c r="V177" s="65" t="str">
        <f>IF(V176&lt;COUNTIF(PRN!$C$2:$C$1048576,W$2),(V176+1),"")</f>
        <v/>
      </c>
      <c r="W177" s="66" t="str">
        <f>IFERROR(INDEX(PRN!$B$2:$F$1048576,(MATCH('PRN Analysis-01'!$W$2,PRN!$C$2:$C$1048576,0)+$V177-1),MATCH(W$4,PRN!$B$2:$F$2,0)),"")</f>
        <v/>
      </c>
      <c r="X177" s="66" t="str">
        <f>IFERROR(INDEX(PRN!$B$2:$F$1048576,(MATCH('PRN Analysis-01'!$W$2,PRN!$C$2:$C$1048576,0)+$V177-1),MATCH(X$4,PRN!$B$2:$F$2,0)),"")</f>
        <v/>
      </c>
      <c r="Y177" s="67" t="str">
        <f>IFERROR(INDEX(PRN!$B$2:$F$1048576,(MATCH('PRN Analysis-01'!$W$2,PRN!$C$2:$C$1048576,0)+$V177-1),MATCH(Y$4,PRN!$B$2:$F$2,0)),"")</f>
        <v/>
      </c>
    </row>
    <row r="178" spans="2:25" ht="15.75" x14ac:dyDescent="0.25">
      <c r="B178" s="65" t="str">
        <f>IF(B177&lt;COUNTIF(PRN!C$2:C$1048576,C$2),(B177+1),"")</f>
        <v/>
      </c>
      <c r="C178" s="66" t="str">
        <f>IFERROR(INDEX(PRN!$B$2:$F$1048576,(MATCH('PRN Analysis-01'!$C$2,PRN!$C$2:$C$1048576,0)+$B178-1),MATCH(C$4,PRN!$B$2:$F$2,0)),"")</f>
        <v/>
      </c>
      <c r="D178" s="66" t="str">
        <f>IFERROR(INDEX(PRN!$B$2:$F$1048576,(MATCH('PRN Analysis-01'!$C$2,PRN!$C$2:$C$1048576,0)+$B178-1),MATCH(D$4,PRN!$B$2:$F$2,0)),"")</f>
        <v/>
      </c>
      <c r="E178" s="67" t="str">
        <f>IFERROR(INDEX(PRN!$B$2:$F$1048576,(MATCH('PRN Analysis-01'!$C$2,PRN!$C$2:$C$1048576,0)+$B178-1),MATCH(E$4,PRN!$B$2:$F$2,0)),"")</f>
        <v/>
      </c>
      <c r="G178" s="65" t="str">
        <f>IF(G177&lt;COUNTIF(PRN!$C$2:$C$1048576,H$2),(G177+1),"")</f>
        <v/>
      </c>
      <c r="H178" s="66" t="str">
        <f>IFERROR(INDEX(PRN!$B$2:$F$1048576,(MATCH('PRN Analysis-01'!$H$2,PRN!$C$2:$C$1048576,0)+$G178-1),MATCH(H$4,PRN!$B$2:$F$2,0)),"")</f>
        <v/>
      </c>
      <c r="I178" s="66" t="str">
        <f>IFERROR(INDEX(PRN!$B$2:$F$1048576,(MATCH('PRN Analysis-01'!$H$2,PRN!$C$2:$C$1048576,0)+$G178-1),MATCH(I$4,PRN!$B$2:$F$2,0)),"")</f>
        <v/>
      </c>
      <c r="J178" s="67" t="str">
        <f>IFERROR(INDEX(PRN!$B$2:$F$1048576,(MATCH('PRN Analysis-01'!$H$2,PRN!$C$2:$C$1048576,0)+$G178-1),MATCH(J$4,PRN!$B$2:$F$2,0)),"")</f>
        <v/>
      </c>
      <c r="L178" s="65" t="str">
        <f>IF(L177&lt;COUNTIF(PRN!$C$2:$C$1048576,M$2),(L177+1),"")</f>
        <v/>
      </c>
      <c r="M178" s="66" t="str">
        <f>IFERROR(INDEX(PRN!$B$2:$F$1048576,(MATCH('PRN Analysis-01'!$M$2,PRN!$C$2:$C$1048576,0)+$L178-1),MATCH(M$4,PRN!$B$2:$F$2,0)),"")</f>
        <v/>
      </c>
      <c r="N178" s="66" t="str">
        <f>IFERROR(INDEX(PRN!$B$2:$F$1048576,(MATCH('PRN Analysis-01'!$M$2,PRN!$C$2:$C$1048576,0)+$L178-1),MATCH(N$4,PRN!$B$2:$F$2,0)),"")</f>
        <v/>
      </c>
      <c r="O178" s="67" t="str">
        <f>IFERROR(INDEX(PRN!$B$2:$F$1048576,(MATCH('PRN Analysis-01'!$M$2,PRN!$C$2:$C$1048576,0)+$L178-1),MATCH(O$4,PRN!$B$2:$F$2,0)),"")</f>
        <v/>
      </c>
      <c r="Q178" s="65" t="str">
        <f>IF(Q177&lt;COUNTIF(PRN!$C$2:$C$1048576,R$2),(Q177+1),"")</f>
        <v/>
      </c>
      <c r="R178" s="66" t="str">
        <f>IFERROR(INDEX(PRN!$B$2:$F$1048576,(MATCH('PRN Analysis-01'!$R$2,PRN!$C$2:$C$1048576,0)+$Q178-1),MATCH(R$4,PRN!$B$2:$F$2,0)),"")</f>
        <v/>
      </c>
      <c r="S178" s="66" t="str">
        <f>IFERROR(INDEX(PRN!$B$2:$F$1048576,(MATCH('PRN Analysis-01'!$R$2,PRN!$C$2:$C$1048576,0)+$Q178-1),MATCH(S$4,PRN!$B$2:$F$2,0)),"")</f>
        <v/>
      </c>
      <c r="T178" s="67" t="str">
        <f>IFERROR(INDEX(PRN!$B$2:$F$1048576,(MATCH('PRN Analysis-01'!$R$2,PRN!$C$2:$C$1048576,0)+$Q178-1),MATCH(T$4,PRN!$B$2:$F$2,0)),"")</f>
        <v/>
      </c>
      <c r="V178" s="65" t="str">
        <f>IF(V177&lt;COUNTIF(PRN!$C$2:$C$1048576,W$2),(V177+1),"")</f>
        <v/>
      </c>
      <c r="W178" s="66" t="str">
        <f>IFERROR(INDEX(PRN!$B$2:$F$1048576,(MATCH('PRN Analysis-01'!$W$2,PRN!$C$2:$C$1048576,0)+$V178-1),MATCH(W$4,PRN!$B$2:$F$2,0)),"")</f>
        <v/>
      </c>
      <c r="X178" s="66" t="str">
        <f>IFERROR(INDEX(PRN!$B$2:$F$1048576,(MATCH('PRN Analysis-01'!$W$2,PRN!$C$2:$C$1048576,0)+$V178-1),MATCH(X$4,PRN!$B$2:$F$2,0)),"")</f>
        <v/>
      </c>
      <c r="Y178" s="67" t="str">
        <f>IFERROR(INDEX(PRN!$B$2:$F$1048576,(MATCH('PRN Analysis-01'!$W$2,PRN!$C$2:$C$1048576,0)+$V178-1),MATCH(Y$4,PRN!$B$2:$F$2,0)),"")</f>
        <v/>
      </c>
    </row>
    <row r="179" spans="2:25" ht="15.75" x14ac:dyDescent="0.25">
      <c r="B179" s="65" t="str">
        <f>IF(B178&lt;COUNTIF(PRN!C$2:C$1048576,C$2),(B178+1),"")</f>
        <v/>
      </c>
      <c r="C179" s="66" t="str">
        <f>IFERROR(INDEX(PRN!$B$2:$F$1048576,(MATCH('PRN Analysis-01'!$C$2,PRN!$C$2:$C$1048576,0)+$B179-1),MATCH(C$4,PRN!$B$2:$F$2,0)),"")</f>
        <v/>
      </c>
      <c r="D179" s="66" t="str">
        <f>IFERROR(INDEX(PRN!$B$2:$F$1048576,(MATCH('PRN Analysis-01'!$C$2,PRN!$C$2:$C$1048576,0)+$B179-1),MATCH(D$4,PRN!$B$2:$F$2,0)),"")</f>
        <v/>
      </c>
      <c r="E179" s="67" t="str">
        <f>IFERROR(INDEX(PRN!$B$2:$F$1048576,(MATCH('PRN Analysis-01'!$C$2,PRN!$C$2:$C$1048576,0)+$B179-1),MATCH(E$4,PRN!$B$2:$F$2,0)),"")</f>
        <v/>
      </c>
      <c r="G179" s="65" t="str">
        <f>IF(G178&lt;COUNTIF(PRN!$C$2:$C$1048576,H$2),(G178+1),"")</f>
        <v/>
      </c>
      <c r="H179" s="66" t="str">
        <f>IFERROR(INDEX(PRN!$B$2:$F$1048576,(MATCH('PRN Analysis-01'!$H$2,PRN!$C$2:$C$1048576,0)+$G179-1),MATCH(H$4,PRN!$B$2:$F$2,0)),"")</f>
        <v/>
      </c>
      <c r="I179" s="66" t="str">
        <f>IFERROR(INDEX(PRN!$B$2:$F$1048576,(MATCH('PRN Analysis-01'!$H$2,PRN!$C$2:$C$1048576,0)+$G179-1),MATCH(I$4,PRN!$B$2:$F$2,0)),"")</f>
        <v/>
      </c>
      <c r="J179" s="67" t="str">
        <f>IFERROR(INDEX(PRN!$B$2:$F$1048576,(MATCH('PRN Analysis-01'!$H$2,PRN!$C$2:$C$1048576,0)+$G179-1),MATCH(J$4,PRN!$B$2:$F$2,0)),"")</f>
        <v/>
      </c>
      <c r="L179" s="65" t="str">
        <f>IF(L178&lt;COUNTIF(PRN!$C$2:$C$1048576,M$2),(L178+1),"")</f>
        <v/>
      </c>
      <c r="M179" s="66" t="str">
        <f>IFERROR(INDEX(PRN!$B$2:$F$1048576,(MATCH('PRN Analysis-01'!$M$2,PRN!$C$2:$C$1048576,0)+$L179-1),MATCH(M$4,PRN!$B$2:$F$2,0)),"")</f>
        <v/>
      </c>
      <c r="N179" s="66" t="str">
        <f>IFERROR(INDEX(PRN!$B$2:$F$1048576,(MATCH('PRN Analysis-01'!$M$2,PRN!$C$2:$C$1048576,0)+$L179-1),MATCH(N$4,PRN!$B$2:$F$2,0)),"")</f>
        <v/>
      </c>
      <c r="O179" s="67" t="str">
        <f>IFERROR(INDEX(PRN!$B$2:$F$1048576,(MATCH('PRN Analysis-01'!$M$2,PRN!$C$2:$C$1048576,0)+$L179-1),MATCH(O$4,PRN!$B$2:$F$2,0)),"")</f>
        <v/>
      </c>
      <c r="Q179" s="65" t="str">
        <f>IF(Q178&lt;COUNTIF(PRN!$C$2:$C$1048576,R$2),(Q178+1),"")</f>
        <v/>
      </c>
      <c r="R179" s="66" t="str">
        <f>IFERROR(INDEX(PRN!$B$2:$F$1048576,(MATCH('PRN Analysis-01'!$R$2,PRN!$C$2:$C$1048576,0)+$Q179-1),MATCH(R$4,PRN!$B$2:$F$2,0)),"")</f>
        <v/>
      </c>
      <c r="S179" s="66" t="str">
        <f>IFERROR(INDEX(PRN!$B$2:$F$1048576,(MATCH('PRN Analysis-01'!$R$2,PRN!$C$2:$C$1048576,0)+$Q179-1),MATCH(S$4,PRN!$B$2:$F$2,0)),"")</f>
        <v/>
      </c>
      <c r="T179" s="67" t="str">
        <f>IFERROR(INDEX(PRN!$B$2:$F$1048576,(MATCH('PRN Analysis-01'!$R$2,PRN!$C$2:$C$1048576,0)+$Q179-1),MATCH(T$4,PRN!$B$2:$F$2,0)),"")</f>
        <v/>
      </c>
      <c r="V179" s="65" t="str">
        <f>IF(V178&lt;COUNTIF(PRN!$C$2:$C$1048576,W$2),(V178+1),"")</f>
        <v/>
      </c>
      <c r="W179" s="66" t="str">
        <f>IFERROR(INDEX(PRN!$B$2:$F$1048576,(MATCH('PRN Analysis-01'!$W$2,PRN!$C$2:$C$1048576,0)+$V179-1),MATCH(W$4,PRN!$B$2:$F$2,0)),"")</f>
        <v/>
      </c>
      <c r="X179" s="66" t="str">
        <f>IFERROR(INDEX(PRN!$B$2:$F$1048576,(MATCH('PRN Analysis-01'!$W$2,PRN!$C$2:$C$1048576,0)+$V179-1),MATCH(X$4,PRN!$B$2:$F$2,0)),"")</f>
        <v/>
      </c>
      <c r="Y179" s="67" t="str">
        <f>IFERROR(INDEX(PRN!$B$2:$F$1048576,(MATCH('PRN Analysis-01'!$W$2,PRN!$C$2:$C$1048576,0)+$V179-1),MATCH(Y$4,PRN!$B$2:$F$2,0)),"")</f>
        <v/>
      </c>
    </row>
    <row r="180" spans="2:25" ht="15.75" x14ac:dyDescent="0.25">
      <c r="B180" s="65" t="str">
        <f>IF(B179&lt;COUNTIF(PRN!C$2:C$1048576,C$2),(B179+1),"")</f>
        <v/>
      </c>
      <c r="C180" s="66" t="str">
        <f>IFERROR(INDEX(PRN!$B$2:$F$1048576,(MATCH('PRN Analysis-01'!$C$2,PRN!$C$2:$C$1048576,0)+$B180-1),MATCH(C$4,PRN!$B$2:$F$2,0)),"")</f>
        <v/>
      </c>
      <c r="D180" s="66" t="str">
        <f>IFERROR(INDEX(PRN!$B$2:$F$1048576,(MATCH('PRN Analysis-01'!$C$2,PRN!$C$2:$C$1048576,0)+$B180-1),MATCH(D$4,PRN!$B$2:$F$2,0)),"")</f>
        <v/>
      </c>
      <c r="E180" s="67" t="str">
        <f>IFERROR(INDEX(PRN!$B$2:$F$1048576,(MATCH('PRN Analysis-01'!$C$2,PRN!$C$2:$C$1048576,0)+$B180-1),MATCH(E$4,PRN!$B$2:$F$2,0)),"")</f>
        <v/>
      </c>
      <c r="G180" s="65" t="str">
        <f>IF(G179&lt;COUNTIF(PRN!$C$2:$C$1048576,H$2),(G179+1),"")</f>
        <v/>
      </c>
      <c r="H180" s="66" t="str">
        <f>IFERROR(INDEX(PRN!$B$2:$F$1048576,(MATCH('PRN Analysis-01'!$H$2,PRN!$C$2:$C$1048576,0)+$G180-1),MATCH(H$4,PRN!$B$2:$F$2,0)),"")</f>
        <v/>
      </c>
      <c r="I180" s="66" t="str">
        <f>IFERROR(INDEX(PRN!$B$2:$F$1048576,(MATCH('PRN Analysis-01'!$H$2,PRN!$C$2:$C$1048576,0)+$G180-1),MATCH(I$4,PRN!$B$2:$F$2,0)),"")</f>
        <v/>
      </c>
      <c r="J180" s="67" t="str">
        <f>IFERROR(INDEX(PRN!$B$2:$F$1048576,(MATCH('PRN Analysis-01'!$H$2,PRN!$C$2:$C$1048576,0)+$G180-1),MATCH(J$4,PRN!$B$2:$F$2,0)),"")</f>
        <v/>
      </c>
      <c r="L180" s="65" t="str">
        <f>IF(L179&lt;COUNTIF(PRN!$C$2:$C$1048576,M$2),(L179+1),"")</f>
        <v/>
      </c>
      <c r="M180" s="66" t="str">
        <f>IFERROR(INDEX(PRN!$B$2:$F$1048576,(MATCH('PRN Analysis-01'!$M$2,PRN!$C$2:$C$1048576,0)+$L180-1),MATCH(M$4,PRN!$B$2:$F$2,0)),"")</f>
        <v/>
      </c>
      <c r="N180" s="66" t="str">
        <f>IFERROR(INDEX(PRN!$B$2:$F$1048576,(MATCH('PRN Analysis-01'!$M$2,PRN!$C$2:$C$1048576,0)+$L180-1),MATCH(N$4,PRN!$B$2:$F$2,0)),"")</f>
        <v/>
      </c>
      <c r="O180" s="67" t="str">
        <f>IFERROR(INDEX(PRN!$B$2:$F$1048576,(MATCH('PRN Analysis-01'!$M$2,PRN!$C$2:$C$1048576,0)+$L180-1),MATCH(O$4,PRN!$B$2:$F$2,0)),"")</f>
        <v/>
      </c>
      <c r="Q180" s="65" t="str">
        <f>IF(Q179&lt;COUNTIF(PRN!$C$2:$C$1048576,R$2),(Q179+1),"")</f>
        <v/>
      </c>
      <c r="R180" s="66" t="str">
        <f>IFERROR(INDEX(PRN!$B$2:$F$1048576,(MATCH('PRN Analysis-01'!$R$2,PRN!$C$2:$C$1048576,0)+$Q180-1),MATCH(R$4,PRN!$B$2:$F$2,0)),"")</f>
        <v/>
      </c>
      <c r="S180" s="66" t="str">
        <f>IFERROR(INDEX(PRN!$B$2:$F$1048576,(MATCH('PRN Analysis-01'!$R$2,PRN!$C$2:$C$1048576,0)+$Q180-1),MATCH(S$4,PRN!$B$2:$F$2,0)),"")</f>
        <v/>
      </c>
      <c r="T180" s="67" t="str">
        <f>IFERROR(INDEX(PRN!$B$2:$F$1048576,(MATCH('PRN Analysis-01'!$R$2,PRN!$C$2:$C$1048576,0)+$Q180-1),MATCH(T$4,PRN!$B$2:$F$2,0)),"")</f>
        <v/>
      </c>
      <c r="V180" s="65" t="str">
        <f>IF(V179&lt;COUNTIF(PRN!$C$2:$C$1048576,W$2),(V179+1),"")</f>
        <v/>
      </c>
      <c r="W180" s="66" t="str">
        <f>IFERROR(INDEX(PRN!$B$2:$F$1048576,(MATCH('PRN Analysis-01'!$W$2,PRN!$C$2:$C$1048576,0)+$V180-1),MATCH(W$4,PRN!$B$2:$F$2,0)),"")</f>
        <v/>
      </c>
      <c r="X180" s="66" t="str">
        <f>IFERROR(INDEX(PRN!$B$2:$F$1048576,(MATCH('PRN Analysis-01'!$W$2,PRN!$C$2:$C$1048576,0)+$V180-1),MATCH(X$4,PRN!$B$2:$F$2,0)),"")</f>
        <v/>
      </c>
      <c r="Y180" s="67" t="str">
        <f>IFERROR(INDEX(PRN!$B$2:$F$1048576,(MATCH('PRN Analysis-01'!$W$2,PRN!$C$2:$C$1048576,0)+$V180-1),MATCH(Y$4,PRN!$B$2:$F$2,0)),"")</f>
        <v/>
      </c>
    </row>
    <row r="181" spans="2:25" ht="15.75" x14ac:dyDescent="0.25">
      <c r="B181" s="65" t="str">
        <f>IF(B180&lt;COUNTIF(PRN!C$2:C$1048576,C$2),(B180+1),"")</f>
        <v/>
      </c>
      <c r="C181" s="66" t="str">
        <f>IFERROR(INDEX(PRN!$B$2:$F$1048576,(MATCH('PRN Analysis-01'!$C$2,PRN!$C$2:$C$1048576,0)+$B181-1),MATCH(C$4,PRN!$B$2:$F$2,0)),"")</f>
        <v/>
      </c>
      <c r="D181" s="66" t="str">
        <f>IFERROR(INDEX(PRN!$B$2:$F$1048576,(MATCH('PRN Analysis-01'!$C$2,PRN!$C$2:$C$1048576,0)+$B181-1),MATCH(D$4,PRN!$B$2:$F$2,0)),"")</f>
        <v/>
      </c>
      <c r="E181" s="67" t="str">
        <f>IFERROR(INDEX(PRN!$B$2:$F$1048576,(MATCH('PRN Analysis-01'!$C$2,PRN!$C$2:$C$1048576,0)+$B181-1),MATCH(E$4,PRN!$B$2:$F$2,0)),"")</f>
        <v/>
      </c>
      <c r="G181" s="65" t="str">
        <f>IF(G180&lt;COUNTIF(PRN!$C$2:$C$1048576,H$2),(G180+1),"")</f>
        <v/>
      </c>
      <c r="H181" s="66" t="str">
        <f>IFERROR(INDEX(PRN!$B$2:$F$1048576,(MATCH('PRN Analysis-01'!$H$2,PRN!$C$2:$C$1048576,0)+$G181-1),MATCH(H$4,PRN!$B$2:$F$2,0)),"")</f>
        <v/>
      </c>
      <c r="I181" s="66" t="str">
        <f>IFERROR(INDEX(PRN!$B$2:$F$1048576,(MATCH('PRN Analysis-01'!$H$2,PRN!$C$2:$C$1048576,0)+$G181-1),MATCH(I$4,PRN!$B$2:$F$2,0)),"")</f>
        <v/>
      </c>
      <c r="J181" s="67" t="str">
        <f>IFERROR(INDEX(PRN!$B$2:$F$1048576,(MATCH('PRN Analysis-01'!$H$2,PRN!$C$2:$C$1048576,0)+$G181-1),MATCH(J$4,PRN!$B$2:$F$2,0)),"")</f>
        <v/>
      </c>
      <c r="L181" s="65" t="str">
        <f>IF(L180&lt;COUNTIF(PRN!$C$2:$C$1048576,M$2),(L180+1),"")</f>
        <v/>
      </c>
      <c r="M181" s="66" t="str">
        <f>IFERROR(INDEX(PRN!$B$2:$F$1048576,(MATCH('PRN Analysis-01'!$M$2,PRN!$C$2:$C$1048576,0)+$L181-1),MATCH(M$4,PRN!$B$2:$F$2,0)),"")</f>
        <v/>
      </c>
      <c r="N181" s="66" t="str">
        <f>IFERROR(INDEX(PRN!$B$2:$F$1048576,(MATCH('PRN Analysis-01'!$M$2,PRN!$C$2:$C$1048576,0)+$L181-1),MATCH(N$4,PRN!$B$2:$F$2,0)),"")</f>
        <v/>
      </c>
      <c r="O181" s="67" t="str">
        <f>IFERROR(INDEX(PRN!$B$2:$F$1048576,(MATCH('PRN Analysis-01'!$M$2,PRN!$C$2:$C$1048576,0)+$L181-1),MATCH(O$4,PRN!$B$2:$F$2,0)),"")</f>
        <v/>
      </c>
      <c r="Q181" s="65" t="str">
        <f>IF(Q180&lt;COUNTIF(PRN!$C$2:$C$1048576,R$2),(Q180+1),"")</f>
        <v/>
      </c>
      <c r="R181" s="66" t="str">
        <f>IFERROR(INDEX(PRN!$B$2:$F$1048576,(MATCH('PRN Analysis-01'!$R$2,PRN!$C$2:$C$1048576,0)+$Q181-1),MATCH(R$4,PRN!$B$2:$F$2,0)),"")</f>
        <v/>
      </c>
      <c r="S181" s="66" t="str">
        <f>IFERROR(INDEX(PRN!$B$2:$F$1048576,(MATCH('PRN Analysis-01'!$R$2,PRN!$C$2:$C$1048576,0)+$Q181-1),MATCH(S$4,PRN!$B$2:$F$2,0)),"")</f>
        <v/>
      </c>
      <c r="T181" s="67" t="str">
        <f>IFERROR(INDEX(PRN!$B$2:$F$1048576,(MATCH('PRN Analysis-01'!$R$2,PRN!$C$2:$C$1048576,0)+$Q181-1),MATCH(T$4,PRN!$B$2:$F$2,0)),"")</f>
        <v/>
      </c>
      <c r="V181" s="65" t="str">
        <f>IF(V180&lt;COUNTIF(PRN!$C$2:$C$1048576,W$2),(V180+1),"")</f>
        <v/>
      </c>
      <c r="W181" s="66" t="str">
        <f>IFERROR(INDEX(PRN!$B$2:$F$1048576,(MATCH('PRN Analysis-01'!$W$2,PRN!$C$2:$C$1048576,0)+$V181-1),MATCH(W$4,PRN!$B$2:$F$2,0)),"")</f>
        <v/>
      </c>
      <c r="X181" s="66" t="str">
        <f>IFERROR(INDEX(PRN!$B$2:$F$1048576,(MATCH('PRN Analysis-01'!$W$2,PRN!$C$2:$C$1048576,0)+$V181-1),MATCH(X$4,PRN!$B$2:$F$2,0)),"")</f>
        <v/>
      </c>
      <c r="Y181" s="67" t="str">
        <f>IFERROR(INDEX(PRN!$B$2:$F$1048576,(MATCH('PRN Analysis-01'!$W$2,PRN!$C$2:$C$1048576,0)+$V181-1),MATCH(Y$4,PRN!$B$2:$F$2,0)),"")</f>
        <v/>
      </c>
    </row>
    <row r="182" spans="2:25" ht="15.75" x14ac:dyDescent="0.25">
      <c r="B182" s="65" t="str">
        <f>IF(B181&lt;COUNTIF(PRN!C$2:C$1048576,C$2),(B181+1),"")</f>
        <v/>
      </c>
      <c r="C182" s="66" t="str">
        <f>IFERROR(INDEX(PRN!$B$2:$F$1048576,(MATCH('PRN Analysis-01'!$C$2,PRN!$C$2:$C$1048576,0)+$B182-1),MATCH(C$4,PRN!$B$2:$F$2,0)),"")</f>
        <v/>
      </c>
      <c r="D182" s="66" t="str">
        <f>IFERROR(INDEX(PRN!$B$2:$F$1048576,(MATCH('PRN Analysis-01'!$C$2,PRN!$C$2:$C$1048576,0)+$B182-1),MATCH(D$4,PRN!$B$2:$F$2,0)),"")</f>
        <v/>
      </c>
      <c r="E182" s="67" t="str">
        <f>IFERROR(INDEX(PRN!$B$2:$F$1048576,(MATCH('PRN Analysis-01'!$C$2,PRN!$C$2:$C$1048576,0)+$B182-1),MATCH(E$4,PRN!$B$2:$F$2,0)),"")</f>
        <v/>
      </c>
      <c r="G182" s="65" t="str">
        <f>IF(G181&lt;COUNTIF(PRN!$C$2:$C$1048576,H$2),(G181+1),"")</f>
        <v/>
      </c>
      <c r="H182" s="66" t="str">
        <f>IFERROR(INDEX(PRN!$B$2:$F$1048576,(MATCH('PRN Analysis-01'!$H$2,PRN!$C$2:$C$1048576,0)+$G182-1),MATCH(H$4,PRN!$B$2:$F$2,0)),"")</f>
        <v/>
      </c>
      <c r="I182" s="66" t="str">
        <f>IFERROR(INDEX(PRN!$B$2:$F$1048576,(MATCH('PRN Analysis-01'!$H$2,PRN!$C$2:$C$1048576,0)+$G182-1),MATCH(I$4,PRN!$B$2:$F$2,0)),"")</f>
        <v/>
      </c>
      <c r="J182" s="67" t="str">
        <f>IFERROR(INDEX(PRN!$B$2:$F$1048576,(MATCH('PRN Analysis-01'!$H$2,PRN!$C$2:$C$1048576,0)+$G182-1),MATCH(J$4,PRN!$B$2:$F$2,0)),"")</f>
        <v/>
      </c>
      <c r="L182" s="65" t="str">
        <f>IF(L181&lt;COUNTIF(PRN!$C$2:$C$1048576,M$2),(L181+1),"")</f>
        <v/>
      </c>
      <c r="M182" s="66" t="str">
        <f>IFERROR(INDEX(PRN!$B$2:$F$1048576,(MATCH('PRN Analysis-01'!$M$2,PRN!$C$2:$C$1048576,0)+$L182-1),MATCH(M$4,PRN!$B$2:$F$2,0)),"")</f>
        <v/>
      </c>
      <c r="N182" s="66" t="str">
        <f>IFERROR(INDEX(PRN!$B$2:$F$1048576,(MATCH('PRN Analysis-01'!$M$2,PRN!$C$2:$C$1048576,0)+$L182-1),MATCH(N$4,PRN!$B$2:$F$2,0)),"")</f>
        <v/>
      </c>
      <c r="O182" s="67" t="str">
        <f>IFERROR(INDEX(PRN!$B$2:$F$1048576,(MATCH('PRN Analysis-01'!$M$2,PRN!$C$2:$C$1048576,0)+$L182-1),MATCH(O$4,PRN!$B$2:$F$2,0)),"")</f>
        <v/>
      </c>
      <c r="Q182" s="65" t="str">
        <f>IF(Q181&lt;COUNTIF(PRN!$C$2:$C$1048576,R$2),(Q181+1),"")</f>
        <v/>
      </c>
      <c r="R182" s="66" t="str">
        <f>IFERROR(INDEX(PRN!$B$2:$F$1048576,(MATCH('PRN Analysis-01'!$R$2,PRN!$C$2:$C$1048576,0)+$Q182-1),MATCH(R$4,PRN!$B$2:$F$2,0)),"")</f>
        <v/>
      </c>
      <c r="S182" s="66" t="str">
        <f>IFERROR(INDEX(PRN!$B$2:$F$1048576,(MATCH('PRN Analysis-01'!$R$2,PRN!$C$2:$C$1048576,0)+$Q182-1),MATCH(S$4,PRN!$B$2:$F$2,0)),"")</f>
        <v/>
      </c>
      <c r="T182" s="67" t="str">
        <f>IFERROR(INDEX(PRN!$B$2:$F$1048576,(MATCH('PRN Analysis-01'!$R$2,PRN!$C$2:$C$1048576,0)+$Q182-1),MATCH(T$4,PRN!$B$2:$F$2,0)),"")</f>
        <v/>
      </c>
      <c r="V182" s="65" t="str">
        <f>IF(V181&lt;COUNTIF(PRN!$C$2:$C$1048576,W$2),(V181+1),"")</f>
        <v/>
      </c>
      <c r="W182" s="66" t="str">
        <f>IFERROR(INDEX(PRN!$B$2:$F$1048576,(MATCH('PRN Analysis-01'!$W$2,PRN!$C$2:$C$1048576,0)+$V182-1),MATCH(W$4,PRN!$B$2:$F$2,0)),"")</f>
        <v/>
      </c>
      <c r="X182" s="66" t="str">
        <f>IFERROR(INDEX(PRN!$B$2:$F$1048576,(MATCH('PRN Analysis-01'!$W$2,PRN!$C$2:$C$1048576,0)+$V182-1),MATCH(X$4,PRN!$B$2:$F$2,0)),"")</f>
        <v/>
      </c>
      <c r="Y182" s="67" t="str">
        <f>IFERROR(INDEX(PRN!$B$2:$F$1048576,(MATCH('PRN Analysis-01'!$W$2,PRN!$C$2:$C$1048576,0)+$V182-1),MATCH(Y$4,PRN!$B$2:$F$2,0)),"")</f>
        <v/>
      </c>
    </row>
    <row r="183" spans="2:25" ht="15.75" x14ac:dyDescent="0.25">
      <c r="B183" s="65" t="str">
        <f>IF(B182&lt;COUNTIF(PRN!C$2:C$1048576,C$2),(B182+1),"")</f>
        <v/>
      </c>
      <c r="C183" s="66" t="str">
        <f>IFERROR(INDEX(PRN!$B$2:$F$1048576,(MATCH('PRN Analysis-01'!$C$2,PRN!$C$2:$C$1048576,0)+$B183-1),MATCH(C$4,PRN!$B$2:$F$2,0)),"")</f>
        <v/>
      </c>
      <c r="D183" s="66" t="str">
        <f>IFERROR(INDEX(PRN!$B$2:$F$1048576,(MATCH('PRN Analysis-01'!$C$2,PRN!$C$2:$C$1048576,0)+$B183-1),MATCH(D$4,PRN!$B$2:$F$2,0)),"")</f>
        <v/>
      </c>
      <c r="E183" s="67" t="str">
        <f>IFERROR(INDEX(PRN!$B$2:$F$1048576,(MATCH('PRN Analysis-01'!$C$2,PRN!$C$2:$C$1048576,0)+$B183-1),MATCH(E$4,PRN!$B$2:$F$2,0)),"")</f>
        <v/>
      </c>
      <c r="G183" s="65" t="str">
        <f>IF(G182&lt;COUNTIF(PRN!$C$2:$C$1048576,H$2),(G182+1),"")</f>
        <v/>
      </c>
      <c r="H183" s="66" t="str">
        <f>IFERROR(INDEX(PRN!$B$2:$F$1048576,(MATCH('PRN Analysis-01'!$H$2,PRN!$C$2:$C$1048576,0)+$G183-1),MATCH(H$4,PRN!$B$2:$F$2,0)),"")</f>
        <v/>
      </c>
      <c r="I183" s="66" t="str">
        <f>IFERROR(INDEX(PRN!$B$2:$F$1048576,(MATCH('PRN Analysis-01'!$H$2,PRN!$C$2:$C$1048576,0)+$G183-1),MATCH(I$4,PRN!$B$2:$F$2,0)),"")</f>
        <v/>
      </c>
      <c r="J183" s="67" t="str">
        <f>IFERROR(INDEX(PRN!$B$2:$F$1048576,(MATCH('PRN Analysis-01'!$H$2,PRN!$C$2:$C$1048576,0)+$G183-1),MATCH(J$4,PRN!$B$2:$F$2,0)),"")</f>
        <v/>
      </c>
      <c r="L183" s="65" t="str">
        <f>IF(L182&lt;COUNTIF(PRN!$C$2:$C$1048576,M$2),(L182+1),"")</f>
        <v/>
      </c>
      <c r="M183" s="66" t="str">
        <f>IFERROR(INDEX(PRN!$B$2:$F$1048576,(MATCH('PRN Analysis-01'!$M$2,PRN!$C$2:$C$1048576,0)+$L183-1),MATCH(M$4,PRN!$B$2:$F$2,0)),"")</f>
        <v/>
      </c>
      <c r="N183" s="66" t="str">
        <f>IFERROR(INDEX(PRN!$B$2:$F$1048576,(MATCH('PRN Analysis-01'!$M$2,PRN!$C$2:$C$1048576,0)+$L183-1),MATCH(N$4,PRN!$B$2:$F$2,0)),"")</f>
        <v/>
      </c>
      <c r="O183" s="67" t="str">
        <f>IFERROR(INDEX(PRN!$B$2:$F$1048576,(MATCH('PRN Analysis-01'!$M$2,PRN!$C$2:$C$1048576,0)+$L183-1),MATCH(O$4,PRN!$B$2:$F$2,0)),"")</f>
        <v/>
      </c>
      <c r="Q183" s="65" t="str">
        <f>IF(Q182&lt;COUNTIF(PRN!$C$2:$C$1048576,R$2),(Q182+1),"")</f>
        <v/>
      </c>
      <c r="R183" s="66" t="str">
        <f>IFERROR(INDEX(PRN!$B$2:$F$1048576,(MATCH('PRN Analysis-01'!$R$2,PRN!$C$2:$C$1048576,0)+$Q183-1),MATCH(R$4,PRN!$B$2:$F$2,0)),"")</f>
        <v/>
      </c>
      <c r="S183" s="66" t="str">
        <f>IFERROR(INDEX(PRN!$B$2:$F$1048576,(MATCH('PRN Analysis-01'!$R$2,PRN!$C$2:$C$1048576,0)+$Q183-1),MATCH(S$4,PRN!$B$2:$F$2,0)),"")</f>
        <v/>
      </c>
      <c r="T183" s="67" t="str">
        <f>IFERROR(INDEX(PRN!$B$2:$F$1048576,(MATCH('PRN Analysis-01'!$R$2,PRN!$C$2:$C$1048576,0)+$Q183-1),MATCH(T$4,PRN!$B$2:$F$2,0)),"")</f>
        <v/>
      </c>
      <c r="V183" s="65" t="str">
        <f>IF(V182&lt;COUNTIF(PRN!$C$2:$C$1048576,W$2),(V182+1),"")</f>
        <v/>
      </c>
      <c r="W183" s="66" t="str">
        <f>IFERROR(INDEX(PRN!$B$2:$F$1048576,(MATCH('PRN Analysis-01'!$W$2,PRN!$C$2:$C$1048576,0)+$V183-1),MATCH(W$4,PRN!$B$2:$F$2,0)),"")</f>
        <v/>
      </c>
      <c r="X183" s="66" t="str">
        <f>IFERROR(INDEX(PRN!$B$2:$F$1048576,(MATCH('PRN Analysis-01'!$W$2,PRN!$C$2:$C$1048576,0)+$V183-1),MATCH(X$4,PRN!$B$2:$F$2,0)),"")</f>
        <v/>
      </c>
      <c r="Y183" s="67" t="str">
        <f>IFERROR(INDEX(PRN!$B$2:$F$1048576,(MATCH('PRN Analysis-01'!$W$2,PRN!$C$2:$C$1048576,0)+$V183-1),MATCH(Y$4,PRN!$B$2:$F$2,0)),"")</f>
        <v/>
      </c>
    </row>
    <row r="184" spans="2:25" ht="15.75" x14ac:dyDescent="0.25">
      <c r="B184" s="65" t="str">
        <f>IF(B183&lt;COUNTIF(PRN!C$2:C$1048576,C$2),(B183+1),"")</f>
        <v/>
      </c>
      <c r="C184" s="66" t="str">
        <f>IFERROR(INDEX(PRN!$B$2:$F$1048576,(MATCH('PRN Analysis-01'!$C$2,PRN!$C$2:$C$1048576,0)+$B184-1),MATCH(C$4,PRN!$B$2:$F$2,0)),"")</f>
        <v/>
      </c>
      <c r="D184" s="66" t="str">
        <f>IFERROR(INDEX(PRN!$B$2:$F$1048576,(MATCH('PRN Analysis-01'!$C$2,PRN!$C$2:$C$1048576,0)+$B184-1),MATCH(D$4,PRN!$B$2:$F$2,0)),"")</f>
        <v/>
      </c>
      <c r="E184" s="67" t="str">
        <f>IFERROR(INDEX(PRN!$B$2:$F$1048576,(MATCH('PRN Analysis-01'!$C$2,PRN!$C$2:$C$1048576,0)+$B184-1),MATCH(E$4,PRN!$B$2:$F$2,0)),"")</f>
        <v/>
      </c>
      <c r="G184" s="65" t="str">
        <f>IF(G183&lt;COUNTIF(PRN!$C$2:$C$1048576,H$2),(G183+1),"")</f>
        <v/>
      </c>
      <c r="H184" s="66" t="str">
        <f>IFERROR(INDEX(PRN!$B$2:$F$1048576,(MATCH('PRN Analysis-01'!$H$2,PRN!$C$2:$C$1048576,0)+$G184-1),MATCH(H$4,PRN!$B$2:$F$2,0)),"")</f>
        <v/>
      </c>
      <c r="I184" s="66" t="str">
        <f>IFERROR(INDEX(PRN!$B$2:$F$1048576,(MATCH('PRN Analysis-01'!$H$2,PRN!$C$2:$C$1048576,0)+$G184-1),MATCH(I$4,PRN!$B$2:$F$2,0)),"")</f>
        <v/>
      </c>
      <c r="J184" s="67" t="str">
        <f>IFERROR(INDEX(PRN!$B$2:$F$1048576,(MATCH('PRN Analysis-01'!$H$2,PRN!$C$2:$C$1048576,0)+$G184-1),MATCH(J$4,PRN!$B$2:$F$2,0)),"")</f>
        <v/>
      </c>
      <c r="L184" s="65" t="str">
        <f>IF(L183&lt;COUNTIF(PRN!$C$2:$C$1048576,M$2),(L183+1),"")</f>
        <v/>
      </c>
      <c r="M184" s="66" t="str">
        <f>IFERROR(INDEX(PRN!$B$2:$F$1048576,(MATCH('PRN Analysis-01'!$M$2,PRN!$C$2:$C$1048576,0)+$L184-1),MATCH(M$4,PRN!$B$2:$F$2,0)),"")</f>
        <v/>
      </c>
      <c r="N184" s="66" t="str">
        <f>IFERROR(INDEX(PRN!$B$2:$F$1048576,(MATCH('PRN Analysis-01'!$M$2,PRN!$C$2:$C$1048576,0)+$L184-1),MATCH(N$4,PRN!$B$2:$F$2,0)),"")</f>
        <v/>
      </c>
      <c r="O184" s="67" t="str">
        <f>IFERROR(INDEX(PRN!$B$2:$F$1048576,(MATCH('PRN Analysis-01'!$M$2,PRN!$C$2:$C$1048576,0)+$L184-1),MATCH(O$4,PRN!$B$2:$F$2,0)),"")</f>
        <v/>
      </c>
      <c r="Q184" s="65" t="str">
        <f>IF(Q183&lt;COUNTIF(PRN!$C$2:$C$1048576,R$2),(Q183+1),"")</f>
        <v/>
      </c>
      <c r="R184" s="66" t="str">
        <f>IFERROR(INDEX(PRN!$B$2:$F$1048576,(MATCH('PRN Analysis-01'!$R$2,PRN!$C$2:$C$1048576,0)+$Q184-1),MATCH(R$4,PRN!$B$2:$F$2,0)),"")</f>
        <v/>
      </c>
      <c r="S184" s="66" t="str">
        <f>IFERROR(INDEX(PRN!$B$2:$F$1048576,(MATCH('PRN Analysis-01'!$R$2,PRN!$C$2:$C$1048576,0)+$Q184-1),MATCH(S$4,PRN!$B$2:$F$2,0)),"")</f>
        <v/>
      </c>
      <c r="T184" s="67" t="str">
        <f>IFERROR(INDEX(PRN!$B$2:$F$1048576,(MATCH('PRN Analysis-01'!$R$2,PRN!$C$2:$C$1048576,0)+$Q184-1),MATCH(T$4,PRN!$B$2:$F$2,0)),"")</f>
        <v/>
      </c>
      <c r="V184" s="65" t="str">
        <f>IF(V183&lt;COUNTIF(PRN!$C$2:$C$1048576,W$2),(V183+1),"")</f>
        <v/>
      </c>
      <c r="W184" s="66" t="str">
        <f>IFERROR(INDEX(PRN!$B$2:$F$1048576,(MATCH('PRN Analysis-01'!$W$2,PRN!$C$2:$C$1048576,0)+$V184-1),MATCH(W$4,PRN!$B$2:$F$2,0)),"")</f>
        <v/>
      </c>
      <c r="X184" s="66" t="str">
        <f>IFERROR(INDEX(PRN!$B$2:$F$1048576,(MATCH('PRN Analysis-01'!$W$2,PRN!$C$2:$C$1048576,0)+$V184-1),MATCH(X$4,PRN!$B$2:$F$2,0)),"")</f>
        <v/>
      </c>
      <c r="Y184" s="67" t="str">
        <f>IFERROR(INDEX(PRN!$B$2:$F$1048576,(MATCH('PRN Analysis-01'!$W$2,PRN!$C$2:$C$1048576,0)+$V184-1),MATCH(Y$4,PRN!$B$2:$F$2,0)),"")</f>
        <v/>
      </c>
    </row>
    <row r="185" spans="2:25" ht="15.75" x14ac:dyDescent="0.25">
      <c r="B185" s="65" t="str">
        <f>IF(B184&lt;COUNTIF(PRN!C$2:C$1048576,C$2),(B184+1),"")</f>
        <v/>
      </c>
      <c r="C185" s="66" t="str">
        <f>IFERROR(INDEX(PRN!$B$2:$F$1048576,(MATCH('PRN Analysis-01'!$C$2,PRN!$C$2:$C$1048576,0)+$B185-1),MATCH(C$4,PRN!$B$2:$F$2,0)),"")</f>
        <v/>
      </c>
      <c r="D185" s="66" t="str">
        <f>IFERROR(INDEX(PRN!$B$2:$F$1048576,(MATCH('PRN Analysis-01'!$C$2,PRN!$C$2:$C$1048576,0)+$B185-1),MATCH(D$4,PRN!$B$2:$F$2,0)),"")</f>
        <v/>
      </c>
      <c r="E185" s="67" t="str">
        <f>IFERROR(INDEX(PRN!$B$2:$F$1048576,(MATCH('PRN Analysis-01'!$C$2,PRN!$C$2:$C$1048576,0)+$B185-1),MATCH(E$4,PRN!$B$2:$F$2,0)),"")</f>
        <v/>
      </c>
      <c r="G185" s="65" t="str">
        <f>IF(G184&lt;COUNTIF(PRN!$C$2:$C$1048576,H$2),(G184+1),"")</f>
        <v/>
      </c>
      <c r="H185" s="66" t="str">
        <f>IFERROR(INDEX(PRN!$B$2:$F$1048576,(MATCH('PRN Analysis-01'!$H$2,PRN!$C$2:$C$1048576,0)+$G185-1),MATCH(H$4,PRN!$B$2:$F$2,0)),"")</f>
        <v/>
      </c>
      <c r="I185" s="66" t="str">
        <f>IFERROR(INDEX(PRN!$B$2:$F$1048576,(MATCH('PRN Analysis-01'!$H$2,PRN!$C$2:$C$1048576,0)+$G185-1),MATCH(I$4,PRN!$B$2:$F$2,0)),"")</f>
        <v/>
      </c>
      <c r="J185" s="67" t="str">
        <f>IFERROR(INDEX(PRN!$B$2:$F$1048576,(MATCH('PRN Analysis-01'!$H$2,PRN!$C$2:$C$1048576,0)+$G185-1),MATCH(J$4,PRN!$B$2:$F$2,0)),"")</f>
        <v/>
      </c>
      <c r="L185" s="65" t="str">
        <f>IF(L184&lt;COUNTIF(PRN!$C$2:$C$1048576,M$2),(L184+1),"")</f>
        <v/>
      </c>
      <c r="M185" s="66" t="str">
        <f>IFERROR(INDEX(PRN!$B$2:$F$1048576,(MATCH('PRN Analysis-01'!$M$2,PRN!$C$2:$C$1048576,0)+$L185-1),MATCH(M$4,PRN!$B$2:$F$2,0)),"")</f>
        <v/>
      </c>
      <c r="N185" s="66" t="str">
        <f>IFERROR(INDEX(PRN!$B$2:$F$1048576,(MATCH('PRN Analysis-01'!$M$2,PRN!$C$2:$C$1048576,0)+$L185-1),MATCH(N$4,PRN!$B$2:$F$2,0)),"")</f>
        <v/>
      </c>
      <c r="O185" s="67" t="str">
        <f>IFERROR(INDEX(PRN!$B$2:$F$1048576,(MATCH('PRN Analysis-01'!$M$2,PRN!$C$2:$C$1048576,0)+$L185-1),MATCH(O$4,PRN!$B$2:$F$2,0)),"")</f>
        <v/>
      </c>
      <c r="Q185" s="65" t="str">
        <f>IF(Q184&lt;COUNTIF(PRN!$C$2:$C$1048576,R$2),(Q184+1),"")</f>
        <v/>
      </c>
      <c r="R185" s="66" t="str">
        <f>IFERROR(INDEX(PRN!$B$2:$F$1048576,(MATCH('PRN Analysis-01'!$R$2,PRN!$C$2:$C$1048576,0)+$Q185-1),MATCH(R$4,PRN!$B$2:$F$2,0)),"")</f>
        <v/>
      </c>
      <c r="S185" s="66" t="str">
        <f>IFERROR(INDEX(PRN!$B$2:$F$1048576,(MATCH('PRN Analysis-01'!$R$2,PRN!$C$2:$C$1048576,0)+$Q185-1),MATCH(S$4,PRN!$B$2:$F$2,0)),"")</f>
        <v/>
      </c>
      <c r="T185" s="67" t="str">
        <f>IFERROR(INDEX(PRN!$B$2:$F$1048576,(MATCH('PRN Analysis-01'!$R$2,PRN!$C$2:$C$1048576,0)+$Q185-1),MATCH(T$4,PRN!$B$2:$F$2,0)),"")</f>
        <v/>
      </c>
      <c r="V185" s="65" t="str">
        <f>IF(V184&lt;COUNTIF(PRN!$C$2:$C$1048576,W$2),(V184+1),"")</f>
        <v/>
      </c>
      <c r="W185" s="66" t="str">
        <f>IFERROR(INDEX(PRN!$B$2:$F$1048576,(MATCH('PRN Analysis-01'!$W$2,PRN!$C$2:$C$1048576,0)+$V185-1),MATCH(W$4,PRN!$B$2:$F$2,0)),"")</f>
        <v/>
      </c>
      <c r="X185" s="66" t="str">
        <f>IFERROR(INDEX(PRN!$B$2:$F$1048576,(MATCH('PRN Analysis-01'!$W$2,PRN!$C$2:$C$1048576,0)+$V185-1),MATCH(X$4,PRN!$B$2:$F$2,0)),"")</f>
        <v/>
      </c>
      <c r="Y185" s="67" t="str">
        <f>IFERROR(INDEX(PRN!$B$2:$F$1048576,(MATCH('PRN Analysis-01'!$W$2,PRN!$C$2:$C$1048576,0)+$V185-1),MATCH(Y$4,PRN!$B$2:$F$2,0)),"")</f>
        <v/>
      </c>
    </row>
    <row r="186" spans="2:25" ht="15.75" x14ac:dyDescent="0.25">
      <c r="B186" s="65" t="str">
        <f>IF(B185&lt;COUNTIF(PRN!C$2:C$1048576,C$2),(B185+1),"")</f>
        <v/>
      </c>
      <c r="C186" s="66" t="str">
        <f>IFERROR(INDEX(PRN!$B$2:$F$1048576,(MATCH('PRN Analysis-01'!$C$2,PRN!$C$2:$C$1048576,0)+$B186-1),MATCH(C$4,PRN!$B$2:$F$2,0)),"")</f>
        <v/>
      </c>
      <c r="D186" s="66" t="str">
        <f>IFERROR(INDEX(PRN!$B$2:$F$1048576,(MATCH('PRN Analysis-01'!$C$2,PRN!$C$2:$C$1048576,0)+$B186-1),MATCH(D$4,PRN!$B$2:$F$2,0)),"")</f>
        <v/>
      </c>
      <c r="E186" s="67" t="str">
        <f>IFERROR(INDEX(PRN!$B$2:$F$1048576,(MATCH('PRN Analysis-01'!$C$2,PRN!$C$2:$C$1048576,0)+$B186-1),MATCH(E$4,PRN!$B$2:$F$2,0)),"")</f>
        <v/>
      </c>
      <c r="G186" s="65" t="str">
        <f>IF(G185&lt;COUNTIF(PRN!$C$2:$C$1048576,H$2),(G185+1),"")</f>
        <v/>
      </c>
      <c r="H186" s="66" t="str">
        <f>IFERROR(INDEX(PRN!$B$2:$F$1048576,(MATCH('PRN Analysis-01'!$H$2,PRN!$C$2:$C$1048576,0)+$G186-1),MATCH(H$4,PRN!$B$2:$F$2,0)),"")</f>
        <v/>
      </c>
      <c r="I186" s="66" t="str">
        <f>IFERROR(INDEX(PRN!$B$2:$F$1048576,(MATCH('PRN Analysis-01'!$H$2,PRN!$C$2:$C$1048576,0)+$G186-1),MATCH(I$4,PRN!$B$2:$F$2,0)),"")</f>
        <v/>
      </c>
      <c r="J186" s="67" t="str">
        <f>IFERROR(INDEX(PRN!$B$2:$F$1048576,(MATCH('PRN Analysis-01'!$H$2,PRN!$C$2:$C$1048576,0)+$G186-1),MATCH(J$4,PRN!$B$2:$F$2,0)),"")</f>
        <v/>
      </c>
      <c r="L186" s="65" t="str">
        <f>IF(L185&lt;COUNTIF(PRN!$C$2:$C$1048576,M$2),(L185+1),"")</f>
        <v/>
      </c>
      <c r="M186" s="66" t="str">
        <f>IFERROR(INDEX(PRN!$B$2:$F$1048576,(MATCH('PRN Analysis-01'!$M$2,PRN!$C$2:$C$1048576,0)+$L186-1),MATCH(M$4,PRN!$B$2:$F$2,0)),"")</f>
        <v/>
      </c>
      <c r="N186" s="66" t="str">
        <f>IFERROR(INDEX(PRN!$B$2:$F$1048576,(MATCH('PRN Analysis-01'!$M$2,PRN!$C$2:$C$1048576,0)+$L186-1),MATCH(N$4,PRN!$B$2:$F$2,0)),"")</f>
        <v/>
      </c>
      <c r="O186" s="67" t="str">
        <f>IFERROR(INDEX(PRN!$B$2:$F$1048576,(MATCH('PRN Analysis-01'!$M$2,PRN!$C$2:$C$1048576,0)+$L186-1),MATCH(O$4,PRN!$B$2:$F$2,0)),"")</f>
        <v/>
      </c>
      <c r="Q186" s="65" t="str">
        <f>IF(Q185&lt;COUNTIF(PRN!$C$2:$C$1048576,R$2),(Q185+1),"")</f>
        <v/>
      </c>
      <c r="R186" s="66" t="str">
        <f>IFERROR(INDEX(PRN!$B$2:$F$1048576,(MATCH('PRN Analysis-01'!$R$2,PRN!$C$2:$C$1048576,0)+$Q186-1),MATCH(R$4,PRN!$B$2:$F$2,0)),"")</f>
        <v/>
      </c>
      <c r="S186" s="66" t="str">
        <f>IFERROR(INDEX(PRN!$B$2:$F$1048576,(MATCH('PRN Analysis-01'!$R$2,PRN!$C$2:$C$1048576,0)+$Q186-1),MATCH(S$4,PRN!$B$2:$F$2,0)),"")</f>
        <v/>
      </c>
      <c r="T186" s="67" t="str">
        <f>IFERROR(INDEX(PRN!$B$2:$F$1048576,(MATCH('PRN Analysis-01'!$R$2,PRN!$C$2:$C$1048576,0)+$Q186-1),MATCH(T$4,PRN!$B$2:$F$2,0)),"")</f>
        <v/>
      </c>
      <c r="V186" s="65" t="str">
        <f>IF(V185&lt;COUNTIF(PRN!$C$2:$C$1048576,W$2),(V185+1),"")</f>
        <v/>
      </c>
      <c r="W186" s="66" t="str">
        <f>IFERROR(INDEX(PRN!$B$2:$F$1048576,(MATCH('PRN Analysis-01'!$W$2,PRN!$C$2:$C$1048576,0)+$V186-1),MATCH(W$4,PRN!$B$2:$F$2,0)),"")</f>
        <v/>
      </c>
      <c r="X186" s="66" t="str">
        <f>IFERROR(INDEX(PRN!$B$2:$F$1048576,(MATCH('PRN Analysis-01'!$W$2,PRN!$C$2:$C$1048576,0)+$V186-1),MATCH(X$4,PRN!$B$2:$F$2,0)),"")</f>
        <v/>
      </c>
      <c r="Y186" s="67" t="str">
        <f>IFERROR(INDEX(PRN!$B$2:$F$1048576,(MATCH('PRN Analysis-01'!$W$2,PRN!$C$2:$C$1048576,0)+$V186-1),MATCH(Y$4,PRN!$B$2:$F$2,0)),"")</f>
        <v/>
      </c>
    </row>
    <row r="187" spans="2:25" ht="15.75" x14ac:dyDescent="0.25">
      <c r="B187" s="65" t="str">
        <f>IF(B186&lt;COUNTIF(PRN!C$2:C$1048576,C$2),(B186+1),"")</f>
        <v/>
      </c>
      <c r="C187" s="66" t="str">
        <f>IFERROR(INDEX(PRN!$B$2:$F$1048576,(MATCH('PRN Analysis-01'!$C$2,PRN!$C$2:$C$1048576,0)+$B187-1),MATCH(C$4,PRN!$B$2:$F$2,0)),"")</f>
        <v/>
      </c>
      <c r="D187" s="66" t="str">
        <f>IFERROR(INDEX(PRN!$B$2:$F$1048576,(MATCH('PRN Analysis-01'!$C$2,PRN!$C$2:$C$1048576,0)+$B187-1),MATCH(D$4,PRN!$B$2:$F$2,0)),"")</f>
        <v/>
      </c>
      <c r="E187" s="67" t="str">
        <f>IFERROR(INDEX(PRN!$B$2:$F$1048576,(MATCH('PRN Analysis-01'!$C$2,PRN!$C$2:$C$1048576,0)+$B187-1),MATCH(E$4,PRN!$B$2:$F$2,0)),"")</f>
        <v/>
      </c>
      <c r="G187" s="65" t="str">
        <f>IF(G186&lt;COUNTIF(PRN!$C$2:$C$1048576,H$2),(G186+1),"")</f>
        <v/>
      </c>
      <c r="H187" s="66" t="str">
        <f>IFERROR(INDEX(PRN!$B$2:$F$1048576,(MATCH('PRN Analysis-01'!$H$2,PRN!$C$2:$C$1048576,0)+$G187-1),MATCH(H$4,PRN!$B$2:$F$2,0)),"")</f>
        <v/>
      </c>
      <c r="I187" s="66" t="str">
        <f>IFERROR(INDEX(PRN!$B$2:$F$1048576,(MATCH('PRN Analysis-01'!$H$2,PRN!$C$2:$C$1048576,0)+$G187-1),MATCH(I$4,PRN!$B$2:$F$2,0)),"")</f>
        <v/>
      </c>
      <c r="J187" s="67" t="str">
        <f>IFERROR(INDEX(PRN!$B$2:$F$1048576,(MATCH('PRN Analysis-01'!$H$2,PRN!$C$2:$C$1048576,0)+$G187-1),MATCH(J$4,PRN!$B$2:$F$2,0)),"")</f>
        <v/>
      </c>
      <c r="L187" s="65" t="str">
        <f>IF(L186&lt;COUNTIF(PRN!$C$2:$C$1048576,M$2),(L186+1),"")</f>
        <v/>
      </c>
      <c r="M187" s="66" t="str">
        <f>IFERROR(INDEX(PRN!$B$2:$F$1048576,(MATCH('PRN Analysis-01'!$M$2,PRN!$C$2:$C$1048576,0)+$L187-1),MATCH(M$4,PRN!$B$2:$F$2,0)),"")</f>
        <v/>
      </c>
      <c r="N187" s="66" t="str">
        <f>IFERROR(INDEX(PRN!$B$2:$F$1048576,(MATCH('PRN Analysis-01'!$M$2,PRN!$C$2:$C$1048576,0)+$L187-1),MATCH(N$4,PRN!$B$2:$F$2,0)),"")</f>
        <v/>
      </c>
      <c r="O187" s="67" t="str">
        <f>IFERROR(INDEX(PRN!$B$2:$F$1048576,(MATCH('PRN Analysis-01'!$M$2,PRN!$C$2:$C$1048576,0)+$L187-1),MATCH(O$4,PRN!$B$2:$F$2,0)),"")</f>
        <v/>
      </c>
      <c r="Q187" s="65" t="str">
        <f>IF(Q186&lt;COUNTIF(PRN!$C$2:$C$1048576,R$2),(Q186+1),"")</f>
        <v/>
      </c>
      <c r="R187" s="66" t="str">
        <f>IFERROR(INDEX(PRN!$B$2:$F$1048576,(MATCH('PRN Analysis-01'!$R$2,PRN!$C$2:$C$1048576,0)+$Q187-1),MATCH(R$4,PRN!$B$2:$F$2,0)),"")</f>
        <v/>
      </c>
      <c r="S187" s="66" t="str">
        <f>IFERROR(INDEX(PRN!$B$2:$F$1048576,(MATCH('PRN Analysis-01'!$R$2,PRN!$C$2:$C$1048576,0)+$Q187-1),MATCH(S$4,PRN!$B$2:$F$2,0)),"")</f>
        <v/>
      </c>
      <c r="T187" s="67" t="str">
        <f>IFERROR(INDEX(PRN!$B$2:$F$1048576,(MATCH('PRN Analysis-01'!$R$2,PRN!$C$2:$C$1048576,0)+$Q187-1),MATCH(T$4,PRN!$B$2:$F$2,0)),"")</f>
        <v/>
      </c>
      <c r="V187" s="65" t="str">
        <f>IF(V186&lt;COUNTIF(PRN!$C$2:$C$1048576,W$2),(V186+1),"")</f>
        <v/>
      </c>
      <c r="W187" s="66" t="str">
        <f>IFERROR(INDEX(PRN!$B$2:$F$1048576,(MATCH('PRN Analysis-01'!$W$2,PRN!$C$2:$C$1048576,0)+$V187-1),MATCH(W$4,PRN!$B$2:$F$2,0)),"")</f>
        <v/>
      </c>
      <c r="X187" s="66" t="str">
        <f>IFERROR(INDEX(PRN!$B$2:$F$1048576,(MATCH('PRN Analysis-01'!$W$2,PRN!$C$2:$C$1048576,0)+$V187-1),MATCH(X$4,PRN!$B$2:$F$2,0)),"")</f>
        <v/>
      </c>
      <c r="Y187" s="67" t="str">
        <f>IFERROR(INDEX(PRN!$B$2:$F$1048576,(MATCH('PRN Analysis-01'!$W$2,PRN!$C$2:$C$1048576,0)+$V187-1),MATCH(Y$4,PRN!$B$2:$F$2,0)),"")</f>
        <v/>
      </c>
    </row>
    <row r="188" spans="2:25" ht="15.75" x14ac:dyDescent="0.25">
      <c r="B188" s="65" t="str">
        <f>IF(B187&lt;COUNTIF(PRN!C$2:C$1048576,C$2),(B187+1),"")</f>
        <v/>
      </c>
      <c r="C188" s="66" t="str">
        <f>IFERROR(INDEX(PRN!$B$2:$F$1048576,(MATCH('PRN Analysis-01'!$C$2,PRN!$C$2:$C$1048576,0)+$B188-1),MATCH(C$4,PRN!$B$2:$F$2,0)),"")</f>
        <v/>
      </c>
      <c r="D188" s="66" t="str">
        <f>IFERROR(INDEX(PRN!$B$2:$F$1048576,(MATCH('PRN Analysis-01'!$C$2,PRN!$C$2:$C$1048576,0)+$B188-1),MATCH(D$4,PRN!$B$2:$F$2,0)),"")</f>
        <v/>
      </c>
      <c r="E188" s="67" t="str">
        <f>IFERROR(INDEX(PRN!$B$2:$F$1048576,(MATCH('PRN Analysis-01'!$C$2,PRN!$C$2:$C$1048576,0)+$B188-1),MATCH(E$4,PRN!$B$2:$F$2,0)),"")</f>
        <v/>
      </c>
      <c r="G188" s="65" t="str">
        <f>IF(G187&lt;COUNTIF(PRN!$C$2:$C$1048576,H$2),(G187+1),"")</f>
        <v/>
      </c>
      <c r="H188" s="66" t="str">
        <f>IFERROR(INDEX(PRN!$B$2:$F$1048576,(MATCH('PRN Analysis-01'!$H$2,PRN!$C$2:$C$1048576,0)+$G188-1),MATCH(H$4,PRN!$B$2:$F$2,0)),"")</f>
        <v/>
      </c>
      <c r="I188" s="66" t="str">
        <f>IFERROR(INDEX(PRN!$B$2:$F$1048576,(MATCH('PRN Analysis-01'!$H$2,PRN!$C$2:$C$1048576,0)+$G188-1),MATCH(I$4,PRN!$B$2:$F$2,0)),"")</f>
        <v/>
      </c>
      <c r="J188" s="67" t="str">
        <f>IFERROR(INDEX(PRN!$B$2:$F$1048576,(MATCH('PRN Analysis-01'!$H$2,PRN!$C$2:$C$1048576,0)+$G188-1),MATCH(J$4,PRN!$B$2:$F$2,0)),"")</f>
        <v/>
      </c>
      <c r="L188" s="65" t="str">
        <f>IF(L187&lt;COUNTIF(PRN!$C$2:$C$1048576,M$2),(L187+1),"")</f>
        <v/>
      </c>
      <c r="M188" s="66" t="str">
        <f>IFERROR(INDEX(PRN!$B$2:$F$1048576,(MATCH('PRN Analysis-01'!$M$2,PRN!$C$2:$C$1048576,0)+$L188-1),MATCH(M$4,PRN!$B$2:$F$2,0)),"")</f>
        <v/>
      </c>
      <c r="N188" s="66" t="str">
        <f>IFERROR(INDEX(PRN!$B$2:$F$1048576,(MATCH('PRN Analysis-01'!$M$2,PRN!$C$2:$C$1048576,0)+$L188-1),MATCH(N$4,PRN!$B$2:$F$2,0)),"")</f>
        <v/>
      </c>
      <c r="O188" s="67" t="str">
        <f>IFERROR(INDEX(PRN!$B$2:$F$1048576,(MATCH('PRN Analysis-01'!$M$2,PRN!$C$2:$C$1048576,0)+$L188-1),MATCH(O$4,PRN!$B$2:$F$2,0)),"")</f>
        <v/>
      </c>
      <c r="Q188" s="65" t="str">
        <f>IF(Q187&lt;COUNTIF(PRN!$C$2:$C$1048576,R$2),(Q187+1),"")</f>
        <v/>
      </c>
      <c r="R188" s="66" t="str">
        <f>IFERROR(INDEX(PRN!$B$2:$F$1048576,(MATCH('PRN Analysis-01'!$R$2,PRN!$C$2:$C$1048576,0)+$Q188-1),MATCH(R$4,PRN!$B$2:$F$2,0)),"")</f>
        <v/>
      </c>
      <c r="S188" s="66" t="str">
        <f>IFERROR(INDEX(PRN!$B$2:$F$1048576,(MATCH('PRN Analysis-01'!$R$2,PRN!$C$2:$C$1048576,0)+$Q188-1),MATCH(S$4,PRN!$B$2:$F$2,0)),"")</f>
        <v/>
      </c>
      <c r="T188" s="67" t="str">
        <f>IFERROR(INDEX(PRN!$B$2:$F$1048576,(MATCH('PRN Analysis-01'!$R$2,PRN!$C$2:$C$1048576,0)+$Q188-1),MATCH(T$4,PRN!$B$2:$F$2,0)),"")</f>
        <v/>
      </c>
      <c r="V188" s="65" t="str">
        <f>IF(V187&lt;COUNTIF(PRN!$C$2:$C$1048576,W$2),(V187+1),"")</f>
        <v/>
      </c>
      <c r="W188" s="66" t="str">
        <f>IFERROR(INDEX(PRN!$B$2:$F$1048576,(MATCH('PRN Analysis-01'!$W$2,PRN!$C$2:$C$1048576,0)+$V188-1),MATCH(W$4,PRN!$B$2:$F$2,0)),"")</f>
        <v/>
      </c>
      <c r="X188" s="66" t="str">
        <f>IFERROR(INDEX(PRN!$B$2:$F$1048576,(MATCH('PRN Analysis-01'!$W$2,PRN!$C$2:$C$1048576,0)+$V188-1),MATCH(X$4,PRN!$B$2:$F$2,0)),"")</f>
        <v/>
      </c>
      <c r="Y188" s="67" t="str">
        <f>IFERROR(INDEX(PRN!$B$2:$F$1048576,(MATCH('PRN Analysis-01'!$W$2,PRN!$C$2:$C$1048576,0)+$V188-1),MATCH(Y$4,PRN!$B$2:$F$2,0)),"")</f>
        <v/>
      </c>
    </row>
    <row r="189" spans="2:25" ht="15.75" x14ac:dyDescent="0.25">
      <c r="B189" s="65" t="str">
        <f>IF(B188&lt;COUNTIF(PRN!C$2:C$1048576,C$2),(B188+1),"")</f>
        <v/>
      </c>
      <c r="C189" s="66" t="str">
        <f>IFERROR(INDEX(PRN!$B$2:$F$1048576,(MATCH('PRN Analysis-01'!$C$2,PRN!$C$2:$C$1048576,0)+$B189-1),MATCH(C$4,PRN!$B$2:$F$2,0)),"")</f>
        <v/>
      </c>
      <c r="D189" s="66" t="str">
        <f>IFERROR(INDEX(PRN!$B$2:$F$1048576,(MATCH('PRN Analysis-01'!$C$2,PRN!$C$2:$C$1048576,0)+$B189-1),MATCH(D$4,PRN!$B$2:$F$2,0)),"")</f>
        <v/>
      </c>
      <c r="E189" s="67" t="str">
        <f>IFERROR(INDEX(PRN!$B$2:$F$1048576,(MATCH('PRN Analysis-01'!$C$2,PRN!$C$2:$C$1048576,0)+$B189-1),MATCH(E$4,PRN!$B$2:$F$2,0)),"")</f>
        <v/>
      </c>
      <c r="G189" s="65" t="str">
        <f>IF(G188&lt;COUNTIF(PRN!$C$2:$C$1048576,H$2),(G188+1),"")</f>
        <v/>
      </c>
      <c r="H189" s="66" t="str">
        <f>IFERROR(INDEX(PRN!$B$2:$F$1048576,(MATCH('PRN Analysis-01'!$H$2,PRN!$C$2:$C$1048576,0)+$G189-1),MATCH(H$4,PRN!$B$2:$F$2,0)),"")</f>
        <v/>
      </c>
      <c r="I189" s="66" t="str">
        <f>IFERROR(INDEX(PRN!$B$2:$F$1048576,(MATCH('PRN Analysis-01'!$H$2,PRN!$C$2:$C$1048576,0)+$G189-1),MATCH(I$4,PRN!$B$2:$F$2,0)),"")</f>
        <v/>
      </c>
      <c r="J189" s="67" t="str">
        <f>IFERROR(INDEX(PRN!$B$2:$F$1048576,(MATCH('PRN Analysis-01'!$H$2,PRN!$C$2:$C$1048576,0)+$G189-1),MATCH(J$4,PRN!$B$2:$F$2,0)),"")</f>
        <v/>
      </c>
      <c r="L189" s="65" t="str">
        <f>IF(L188&lt;COUNTIF(PRN!$C$2:$C$1048576,M$2),(L188+1),"")</f>
        <v/>
      </c>
      <c r="M189" s="66" t="str">
        <f>IFERROR(INDEX(PRN!$B$2:$F$1048576,(MATCH('PRN Analysis-01'!$M$2,PRN!$C$2:$C$1048576,0)+$L189-1),MATCH(M$4,PRN!$B$2:$F$2,0)),"")</f>
        <v/>
      </c>
      <c r="N189" s="66" t="str">
        <f>IFERROR(INDEX(PRN!$B$2:$F$1048576,(MATCH('PRN Analysis-01'!$M$2,PRN!$C$2:$C$1048576,0)+$L189-1),MATCH(N$4,PRN!$B$2:$F$2,0)),"")</f>
        <v/>
      </c>
      <c r="O189" s="67" t="str">
        <f>IFERROR(INDEX(PRN!$B$2:$F$1048576,(MATCH('PRN Analysis-01'!$M$2,PRN!$C$2:$C$1048576,0)+$L189-1),MATCH(O$4,PRN!$B$2:$F$2,0)),"")</f>
        <v/>
      </c>
      <c r="Q189" s="65" t="str">
        <f>IF(Q188&lt;COUNTIF(PRN!$C$2:$C$1048576,R$2),(Q188+1),"")</f>
        <v/>
      </c>
      <c r="R189" s="66" t="str">
        <f>IFERROR(INDEX(PRN!$B$2:$F$1048576,(MATCH('PRN Analysis-01'!$R$2,PRN!$C$2:$C$1048576,0)+$Q189-1),MATCH(R$4,PRN!$B$2:$F$2,0)),"")</f>
        <v/>
      </c>
      <c r="S189" s="66" t="str">
        <f>IFERROR(INDEX(PRN!$B$2:$F$1048576,(MATCH('PRN Analysis-01'!$R$2,PRN!$C$2:$C$1048576,0)+$Q189-1),MATCH(S$4,PRN!$B$2:$F$2,0)),"")</f>
        <v/>
      </c>
      <c r="T189" s="67" t="str">
        <f>IFERROR(INDEX(PRN!$B$2:$F$1048576,(MATCH('PRN Analysis-01'!$R$2,PRN!$C$2:$C$1048576,0)+$Q189-1),MATCH(T$4,PRN!$B$2:$F$2,0)),"")</f>
        <v/>
      </c>
      <c r="V189" s="65" t="str">
        <f>IF(V188&lt;COUNTIF(PRN!$C$2:$C$1048576,W$2),(V188+1),"")</f>
        <v/>
      </c>
      <c r="W189" s="66" t="str">
        <f>IFERROR(INDEX(PRN!$B$2:$F$1048576,(MATCH('PRN Analysis-01'!$W$2,PRN!$C$2:$C$1048576,0)+$V189-1),MATCH(W$4,PRN!$B$2:$F$2,0)),"")</f>
        <v/>
      </c>
      <c r="X189" s="66" t="str">
        <f>IFERROR(INDEX(PRN!$B$2:$F$1048576,(MATCH('PRN Analysis-01'!$W$2,PRN!$C$2:$C$1048576,0)+$V189-1),MATCH(X$4,PRN!$B$2:$F$2,0)),"")</f>
        <v/>
      </c>
      <c r="Y189" s="67" t="str">
        <f>IFERROR(INDEX(PRN!$B$2:$F$1048576,(MATCH('PRN Analysis-01'!$W$2,PRN!$C$2:$C$1048576,0)+$V189-1),MATCH(Y$4,PRN!$B$2:$F$2,0)),"")</f>
        <v/>
      </c>
    </row>
    <row r="190" spans="2:25" ht="15.75" x14ac:dyDescent="0.25">
      <c r="B190" s="65" t="str">
        <f>IF(B189&lt;COUNTIF(PRN!C$2:C$1048576,C$2),(B189+1),"")</f>
        <v/>
      </c>
      <c r="C190" s="66" t="str">
        <f>IFERROR(INDEX(PRN!$B$2:$F$1048576,(MATCH('PRN Analysis-01'!$C$2,PRN!$C$2:$C$1048576,0)+$B190-1),MATCH(C$4,PRN!$B$2:$F$2,0)),"")</f>
        <v/>
      </c>
      <c r="D190" s="66" t="str">
        <f>IFERROR(INDEX(PRN!$B$2:$F$1048576,(MATCH('PRN Analysis-01'!$C$2,PRN!$C$2:$C$1048576,0)+$B190-1),MATCH(D$4,PRN!$B$2:$F$2,0)),"")</f>
        <v/>
      </c>
      <c r="E190" s="67" t="str">
        <f>IFERROR(INDEX(PRN!$B$2:$F$1048576,(MATCH('PRN Analysis-01'!$C$2,PRN!$C$2:$C$1048576,0)+$B190-1),MATCH(E$4,PRN!$B$2:$F$2,0)),"")</f>
        <v/>
      </c>
      <c r="G190" s="65" t="str">
        <f>IF(G189&lt;COUNTIF(PRN!$C$2:$C$1048576,H$2),(G189+1),"")</f>
        <v/>
      </c>
      <c r="H190" s="66" t="str">
        <f>IFERROR(INDEX(PRN!$B$2:$F$1048576,(MATCH('PRN Analysis-01'!$H$2,PRN!$C$2:$C$1048576,0)+$G190-1),MATCH(H$4,PRN!$B$2:$F$2,0)),"")</f>
        <v/>
      </c>
      <c r="I190" s="66" t="str">
        <f>IFERROR(INDEX(PRN!$B$2:$F$1048576,(MATCH('PRN Analysis-01'!$H$2,PRN!$C$2:$C$1048576,0)+$G190-1),MATCH(I$4,PRN!$B$2:$F$2,0)),"")</f>
        <v/>
      </c>
      <c r="J190" s="67" t="str">
        <f>IFERROR(INDEX(PRN!$B$2:$F$1048576,(MATCH('PRN Analysis-01'!$H$2,PRN!$C$2:$C$1048576,0)+$G190-1),MATCH(J$4,PRN!$B$2:$F$2,0)),"")</f>
        <v/>
      </c>
      <c r="L190" s="65" t="str">
        <f>IF(L189&lt;COUNTIF(PRN!$C$2:$C$1048576,M$2),(L189+1),"")</f>
        <v/>
      </c>
      <c r="M190" s="66" t="str">
        <f>IFERROR(INDEX(PRN!$B$2:$F$1048576,(MATCH('PRN Analysis-01'!$M$2,PRN!$C$2:$C$1048576,0)+$L190-1),MATCH(M$4,PRN!$B$2:$F$2,0)),"")</f>
        <v/>
      </c>
      <c r="N190" s="66" t="str">
        <f>IFERROR(INDEX(PRN!$B$2:$F$1048576,(MATCH('PRN Analysis-01'!$M$2,PRN!$C$2:$C$1048576,0)+$L190-1),MATCH(N$4,PRN!$B$2:$F$2,0)),"")</f>
        <v/>
      </c>
      <c r="O190" s="67" t="str">
        <f>IFERROR(INDEX(PRN!$B$2:$F$1048576,(MATCH('PRN Analysis-01'!$M$2,PRN!$C$2:$C$1048576,0)+$L190-1),MATCH(O$4,PRN!$B$2:$F$2,0)),"")</f>
        <v/>
      </c>
      <c r="Q190" s="65" t="str">
        <f>IF(Q189&lt;COUNTIF(PRN!$C$2:$C$1048576,R$2),(Q189+1),"")</f>
        <v/>
      </c>
      <c r="R190" s="66" t="str">
        <f>IFERROR(INDEX(PRN!$B$2:$F$1048576,(MATCH('PRN Analysis-01'!$R$2,PRN!$C$2:$C$1048576,0)+$Q190-1),MATCH(R$4,PRN!$B$2:$F$2,0)),"")</f>
        <v/>
      </c>
      <c r="S190" s="66" t="str">
        <f>IFERROR(INDEX(PRN!$B$2:$F$1048576,(MATCH('PRN Analysis-01'!$R$2,PRN!$C$2:$C$1048576,0)+$Q190-1),MATCH(S$4,PRN!$B$2:$F$2,0)),"")</f>
        <v/>
      </c>
      <c r="T190" s="67" t="str">
        <f>IFERROR(INDEX(PRN!$B$2:$F$1048576,(MATCH('PRN Analysis-01'!$R$2,PRN!$C$2:$C$1048576,0)+$Q190-1),MATCH(T$4,PRN!$B$2:$F$2,0)),"")</f>
        <v/>
      </c>
      <c r="V190" s="65" t="str">
        <f>IF(V189&lt;COUNTIF(PRN!$C$2:$C$1048576,W$2),(V189+1),"")</f>
        <v/>
      </c>
      <c r="W190" s="66" t="str">
        <f>IFERROR(INDEX(PRN!$B$2:$F$1048576,(MATCH('PRN Analysis-01'!$W$2,PRN!$C$2:$C$1048576,0)+$V190-1),MATCH(W$4,PRN!$B$2:$F$2,0)),"")</f>
        <v/>
      </c>
      <c r="X190" s="66" t="str">
        <f>IFERROR(INDEX(PRN!$B$2:$F$1048576,(MATCH('PRN Analysis-01'!$W$2,PRN!$C$2:$C$1048576,0)+$V190-1),MATCH(X$4,PRN!$B$2:$F$2,0)),"")</f>
        <v/>
      </c>
      <c r="Y190" s="67" t="str">
        <f>IFERROR(INDEX(PRN!$B$2:$F$1048576,(MATCH('PRN Analysis-01'!$W$2,PRN!$C$2:$C$1048576,0)+$V190-1),MATCH(Y$4,PRN!$B$2:$F$2,0)),"")</f>
        <v/>
      </c>
    </row>
    <row r="191" spans="2:25" ht="15.75" x14ac:dyDescent="0.25">
      <c r="B191" s="65" t="str">
        <f>IF(B190&lt;COUNTIF(PRN!C$2:C$1048576,C$2),(B190+1),"")</f>
        <v/>
      </c>
      <c r="C191" s="66" t="str">
        <f>IFERROR(INDEX(PRN!$B$2:$F$1048576,(MATCH('PRN Analysis-01'!$C$2,PRN!$C$2:$C$1048576,0)+$B191-1),MATCH(C$4,PRN!$B$2:$F$2,0)),"")</f>
        <v/>
      </c>
      <c r="D191" s="66" t="str">
        <f>IFERROR(INDEX(PRN!$B$2:$F$1048576,(MATCH('PRN Analysis-01'!$C$2,PRN!$C$2:$C$1048576,0)+$B191-1),MATCH(D$4,PRN!$B$2:$F$2,0)),"")</f>
        <v/>
      </c>
      <c r="E191" s="67" t="str">
        <f>IFERROR(INDEX(PRN!$B$2:$F$1048576,(MATCH('PRN Analysis-01'!$C$2,PRN!$C$2:$C$1048576,0)+$B191-1),MATCH(E$4,PRN!$B$2:$F$2,0)),"")</f>
        <v/>
      </c>
      <c r="G191" s="65" t="str">
        <f>IF(G190&lt;COUNTIF(PRN!$C$2:$C$1048576,H$2),(G190+1),"")</f>
        <v/>
      </c>
      <c r="H191" s="66" t="str">
        <f>IFERROR(INDEX(PRN!$B$2:$F$1048576,(MATCH('PRN Analysis-01'!$H$2,PRN!$C$2:$C$1048576,0)+$G191-1),MATCH(H$4,PRN!$B$2:$F$2,0)),"")</f>
        <v/>
      </c>
      <c r="I191" s="66" t="str">
        <f>IFERROR(INDEX(PRN!$B$2:$F$1048576,(MATCH('PRN Analysis-01'!$H$2,PRN!$C$2:$C$1048576,0)+$G191-1),MATCH(I$4,PRN!$B$2:$F$2,0)),"")</f>
        <v/>
      </c>
      <c r="J191" s="67" t="str">
        <f>IFERROR(INDEX(PRN!$B$2:$F$1048576,(MATCH('PRN Analysis-01'!$H$2,PRN!$C$2:$C$1048576,0)+$G191-1),MATCH(J$4,PRN!$B$2:$F$2,0)),"")</f>
        <v/>
      </c>
      <c r="L191" s="65" t="str">
        <f>IF(L190&lt;COUNTIF(PRN!$C$2:$C$1048576,M$2),(L190+1),"")</f>
        <v/>
      </c>
      <c r="M191" s="66" t="str">
        <f>IFERROR(INDEX(PRN!$B$2:$F$1048576,(MATCH('PRN Analysis-01'!$M$2,PRN!$C$2:$C$1048576,0)+$L191-1),MATCH(M$4,PRN!$B$2:$F$2,0)),"")</f>
        <v/>
      </c>
      <c r="N191" s="66" t="str">
        <f>IFERROR(INDEX(PRN!$B$2:$F$1048576,(MATCH('PRN Analysis-01'!$M$2,PRN!$C$2:$C$1048576,0)+$L191-1),MATCH(N$4,PRN!$B$2:$F$2,0)),"")</f>
        <v/>
      </c>
      <c r="O191" s="67" t="str">
        <f>IFERROR(INDEX(PRN!$B$2:$F$1048576,(MATCH('PRN Analysis-01'!$M$2,PRN!$C$2:$C$1048576,0)+$L191-1),MATCH(O$4,PRN!$B$2:$F$2,0)),"")</f>
        <v/>
      </c>
      <c r="Q191" s="65" t="str">
        <f>IF(Q190&lt;COUNTIF(PRN!$C$2:$C$1048576,R$2),(Q190+1),"")</f>
        <v/>
      </c>
      <c r="R191" s="66" t="str">
        <f>IFERROR(INDEX(PRN!$B$2:$F$1048576,(MATCH('PRN Analysis-01'!$R$2,PRN!$C$2:$C$1048576,0)+$Q191-1),MATCH(R$4,PRN!$B$2:$F$2,0)),"")</f>
        <v/>
      </c>
      <c r="S191" s="66" t="str">
        <f>IFERROR(INDEX(PRN!$B$2:$F$1048576,(MATCH('PRN Analysis-01'!$R$2,PRN!$C$2:$C$1048576,0)+$Q191-1),MATCH(S$4,PRN!$B$2:$F$2,0)),"")</f>
        <v/>
      </c>
      <c r="T191" s="67" t="str">
        <f>IFERROR(INDEX(PRN!$B$2:$F$1048576,(MATCH('PRN Analysis-01'!$R$2,PRN!$C$2:$C$1048576,0)+$Q191-1),MATCH(T$4,PRN!$B$2:$F$2,0)),"")</f>
        <v/>
      </c>
      <c r="V191" s="65" t="str">
        <f>IF(V190&lt;COUNTIF(PRN!$C$2:$C$1048576,W$2),(V190+1),"")</f>
        <v/>
      </c>
      <c r="W191" s="66" t="str">
        <f>IFERROR(INDEX(PRN!$B$2:$F$1048576,(MATCH('PRN Analysis-01'!$W$2,PRN!$C$2:$C$1048576,0)+$V191-1),MATCH(W$4,PRN!$B$2:$F$2,0)),"")</f>
        <v/>
      </c>
      <c r="X191" s="66" t="str">
        <f>IFERROR(INDEX(PRN!$B$2:$F$1048576,(MATCH('PRN Analysis-01'!$W$2,PRN!$C$2:$C$1048576,0)+$V191-1),MATCH(X$4,PRN!$B$2:$F$2,0)),"")</f>
        <v/>
      </c>
      <c r="Y191" s="67" t="str">
        <f>IFERROR(INDEX(PRN!$B$2:$F$1048576,(MATCH('PRN Analysis-01'!$W$2,PRN!$C$2:$C$1048576,0)+$V191-1),MATCH(Y$4,PRN!$B$2:$F$2,0)),"")</f>
        <v/>
      </c>
    </row>
    <row r="192" spans="2:25" ht="15.75" x14ac:dyDescent="0.25">
      <c r="B192" s="65" t="str">
        <f>IF(B191&lt;COUNTIF(PRN!C$2:C$1048576,C$2),(B191+1),"")</f>
        <v/>
      </c>
      <c r="C192" s="66" t="str">
        <f>IFERROR(INDEX(PRN!$B$2:$F$1048576,(MATCH('PRN Analysis-01'!$C$2,PRN!$C$2:$C$1048576,0)+$B192-1),MATCH(C$4,PRN!$B$2:$F$2,0)),"")</f>
        <v/>
      </c>
      <c r="D192" s="66" t="str">
        <f>IFERROR(INDEX(PRN!$B$2:$F$1048576,(MATCH('PRN Analysis-01'!$C$2,PRN!$C$2:$C$1048576,0)+$B192-1),MATCH(D$4,PRN!$B$2:$F$2,0)),"")</f>
        <v/>
      </c>
      <c r="E192" s="67" t="str">
        <f>IFERROR(INDEX(PRN!$B$2:$F$1048576,(MATCH('PRN Analysis-01'!$C$2,PRN!$C$2:$C$1048576,0)+$B192-1),MATCH(E$4,PRN!$B$2:$F$2,0)),"")</f>
        <v/>
      </c>
      <c r="G192" s="65" t="str">
        <f>IF(G191&lt;COUNTIF(PRN!$C$2:$C$1048576,H$2),(G191+1),"")</f>
        <v/>
      </c>
      <c r="H192" s="66" t="str">
        <f>IFERROR(INDEX(PRN!$B$2:$F$1048576,(MATCH('PRN Analysis-01'!$H$2,PRN!$C$2:$C$1048576,0)+$G192-1),MATCH(H$4,PRN!$B$2:$F$2,0)),"")</f>
        <v/>
      </c>
      <c r="I192" s="66" t="str">
        <f>IFERROR(INDEX(PRN!$B$2:$F$1048576,(MATCH('PRN Analysis-01'!$H$2,PRN!$C$2:$C$1048576,0)+$G192-1),MATCH(I$4,PRN!$B$2:$F$2,0)),"")</f>
        <v/>
      </c>
      <c r="J192" s="67" t="str">
        <f>IFERROR(INDEX(PRN!$B$2:$F$1048576,(MATCH('PRN Analysis-01'!$H$2,PRN!$C$2:$C$1048576,0)+$G192-1),MATCH(J$4,PRN!$B$2:$F$2,0)),"")</f>
        <v/>
      </c>
      <c r="L192" s="65" t="str">
        <f>IF(L191&lt;COUNTIF(PRN!$C$2:$C$1048576,M$2),(L191+1),"")</f>
        <v/>
      </c>
      <c r="M192" s="66" t="str">
        <f>IFERROR(INDEX(PRN!$B$2:$F$1048576,(MATCH('PRN Analysis-01'!$M$2,PRN!$C$2:$C$1048576,0)+$L192-1),MATCH(M$4,PRN!$B$2:$F$2,0)),"")</f>
        <v/>
      </c>
      <c r="N192" s="66" t="str">
        <f>IFERROR(INDEX(PRN!$B$2:$F$1048576,(MATCH('PRN Analysis-01'!$M$2,PRN!$C$2:$C$1048576,0)+$L192-1),MATCH(N$4,PRN!$B$2:$F$2,0)),"")</f>
        <v/>
      </c>
      <c r="O192" s="67" t="str">
        <f>IFERROR(INDEX(PRN!$B$2:$F$1048576,(MATCH('PRN Analysis-01'!$M$2,PRN!$C$2:$C$1048576,0)+$L192-1),MATCH(O$4,PRN!$B$2:$F$2,0)),"")</f>
        <v/>
      </c>
      <c r="Q192" s="65" t="str">
        <f>IF(Q191&lt;COUNTIF(PRN!$C$2:$C$1048576,R$2),(Q191+1),"")</f>
        <v/>
      </c>
      <c r="R192" s="66" t="str">
        <f>IFERROR(INDEX(PRN!$B$2:$F$1048576,(MATCH('PRN Analysis-01'!$R$2,PRN!$C$2:$C$1048576,0)+$Q192-1),MATCH(R$4,PRN!$B$2:$F$2,0)),"")</f>
        <v/>
      </c>
      <c r="S192" s="66" t="str">
        <f>IFERROR(INDEX(PRN!$B$2:$F$1048576,(MATCH('PRN Analysis-01'!$R$2,PRN!$C$2:$C$1048576,0)+$Q192-1),MATCH(S$4,PRN!$B$2:$F$2,0)),"")</f>
        <v/>
      </c>
      <c r="T192" s="67" t="str">
        <f>IFERROR(INDEX(PRN!$B$2:$F$1048576,(MATCH('PRN Analysis-01'!$R$2,PRN!$C$2:$C$1048576,0)+$Q192-1),MATCH(T$4,PRN!$B$2:$F$2,0)),"")</f>
        <v/>
      </c>
      <c r="V192" s="65" t="str">
        <f>IF(V191&lt;COUNTIF(PRN!$C$2:$C$1048576,W$2),(V191+1),"")</f>
        <v/>
      </c>
      <c r="W192" s="66" t="str">
        <f>IFERROR(INDEX(PRN!$B$2:$F$1048576,(MATCH('PRN Analysis-01'!$W$2,PRN!$C$2:$C$1048576,0)+$V192-1),MATCH(W$4,PRN!$B$2:$F$2,0)),"")</f>
        <v/>
      </c>
      <c r="X192" s="66" t="str">
        <f>IFERROR(INDEX(PRN!$B$2:$F$1048576,(MATCH('PRN Analysis-01'!$W$2,PRN!$C$2:$C$1048576,0)+$V192-1),MATCH(X$4,PRN!$B$2:$F$2,0)),"")</f>
        <v/>
      </c>
      <c r="Y192" s="67" t="str">
        <f>IFERROR(INDEX(PRN!$B$2:$F$1048576,(MATCH('PRN Analysis-01'!$W$2,PRN!$C$2:$C$1048576,0)+$V192-1),MATCH(Y$4,PRN!$B$2:$F$2,0)),"")</f>
        <v/>
      </c>
    </row>
    <row r="193" spans="2:25" ht="15.75" x14ac:dyDescent="0.25">
      <c r="B193" s="65" t="str">
        <f>IF(B192&lt;COUNTIF(PRN!C$2:C$1048576,C$2),(B192+1),"")</f>
        <v/>
      </c>
      <c r="C193" s="66" t="str">
        <f>IFERROR(INDEX(PRN!$B$2:$F$1048576,(MATCH('PRN Analysis-01'!$C$2,PRN!$C$2:$C$1048576,0)+$B193-1),MATCH(C$4,PRN!$B$2:$F$2,0)),"")</f>
        <v/>
      </c>
      <c r="D193" s="66" t="str">
        <f>IFERROR(INDEX(PRN!$B$2:$F$1048576,(MATCH('PRN Analysis-01'!$C$2,PRN!$C$2:$C$1048576,0)+$B193-1),MATCH(D$4,PRN!$B$2:$F$2,0)),"")</f>
        <v/>
      </c>
      <c r="E193" s="67" t="str">
        <f>IFERROR(INDEX(PRN!$B$2:$F$1048576,(MATCH('PRN Analysis-01'!$C$2,PRN!$C$2:$C$1048576,0)+$B193-1),MATCH(E$4,PRN!$B$2:$F$2,0)),"")</f>
        <v/>
      </c>
      <c r="G193" s="65" t="str">
        <f>IF(G192&lt;COUNTIF(PRN!$C$2:$C$1048576,H$2),(G192+1),"")</f>
        <v/>
      </c>
      <c r="H193" s="66" t="str">
        <f>IFERROR(INDEX(PRN!$B$2:$F$1048576,(MATCH('PRN Analysis-01'!$H$2,PRN!$C$2:$C$1048576,0)+$G193-1),MATCH(H$4,PRN!$B$2:$F$2,0)),"")</f>
        <v/>
      </c>
      <c r="I193" s="66" t="str">
        <f>IFERROR(INDEX(PRN!$B$2:$F$1048576,(MATCH('PRN Analysis-01'!$H$2,PRN!$C$2:$C$1048576,0)+$G193-1),MATCH(I$4,PRN!$B$2:$F$2,0)),"")</f>
        <v/>
      </c>
      <c r="J193" s="67" t="str">
        <f>IFERROR(INDEX(PRN!$B$2:$F$1048576,(MATCH('PRN Analysis-01'!$H$2,PRN!$C$2:$C$1048576,0)+$G193-1),MATCH(J$4,PRN!$B$2:$F$2,0)),"")</f>
        <v/>
      </c>
      <c r="L193" s="65" t="str">
        <f>IF(L192&lt;COUNTIF(PRN!$C$2:$C$1048576,M$2),(L192+1),"")</f>
        <v/>
      </c>
      <c r="M193" s="66" t="str">
        <f>IFERROR(INDEX(PRN!$B$2:$F$1048576,(MATCH('PRN Analysis-01'!$M$2,PRN!$C$2:$C$1048576,0)+$L193-1),MATCH(M$4,PRN!$B$2:$F$2,0)),"")</f>
        <v/>
      </c>
      <c r="N193" s="66" t="str">
        <f>IFERROR(INDEX(PRN!$B$2:$F$1048576,(MATCH('PRN Analysis-01'!$M$2,PRN!$C$2:$C$1048576,0)+$L193-1),MATCH(N$4,PRN!$B$2:$F$2,0)),"")</f>
        <v/>
      </c>
      <c r="O193" s="67" t="str">
        <f>IFERROR(INDEX(PRN!$B$2:$F$1048576,(MATCH('PRN Analysis-01'!$M$2,PRN!$C$2:$C$1048576,0)+$L193-1),MATCH(O$4,PRN!$B$2:$F$2,0)),"")</f>
        <v/>
      </c>
      <c r="Q193" s="65" t="str">
        <f>IF(Q192&lt;COUNTIF(PRN!$C$2:$C$1048576,R$2),(Q192+1),"")</f>
        <v/>
      </c>
      <c r="R193" s="66" t="str">
        <f>IFERROR(INDEX(PRN!$B$2:$F$1048576,(MATCH('PRN Analysis-01'!$R$2,PRN!$C$2:$C$1048576,0)+$Q193-1),MATCH(R$4,PRN!$B$2:$F$2,0)),"")</f>
        <v/>
      </c>
      <c r="S193" s="66" t="str">
        <f>IFERROR(INDEX(PRN!$B$2:$F$1048576,(MATCH('PRN Analysis-01'!$R$2,PRN!$C$2:$C$1048576,0)+$Q193-1),MATCH(S$4,PRN!$B$2:$F$2,0)),"")</f>
        <v/>
      </c>
      <c r="T193" s="67" t="str">
        <f>IFERROR(INDEX(PRN!$B$2:$F$1048576,(MATCH('PRN Analysis-01'!$R$2,PRN!$C$2:$C$1048576,0)+$Q193-1),MATCH(T$4,PRN!$B$2:$F$2,0)),"")</f>
        <v/>
      </c>
      <c r="V193" s="65" t="str">
        <f>IF(V192&lt;COUNTIF(PRN!$C$2:$C$1048576,W$2),(V192+1),"")</f>
        <v/>
      </c>
      <c r="W193" s="66" t="str">
        <f>IFERROR(INDEX(PRN!$B$2:$F$1048576,(MATCH('PRN Analysis-01'!$W$2,PRN!$C$2:$C$1048576,0)+$V193-1),MATCH(W$4,PRN!$B$2:$F$2,0)),"")</f>
        <v/>
      </c>
      <c r="X193" s="66" t="str">
        <f>IFERROR(INDEX(PRN!$B$2:$F$1048576,(MATCH('PRN Analysis-01'!$W$2,PRN!$C$2:$C$1048576,0)+$V193-1),MATCH(X$4,PRN!$B$2:$F$2,0)),"")</f>
        <v/>
      </c>
      <c r="Y193" s="67" t="str">
        <f>IFERROR(INDEX(PRN!$B$2:$F$1048576,(MATCH('PRN Analysis-01'!$W$2,PRN!$C$2:$C$1048576,0)+$V193-1),MATCH(Y$4,PRN!$B$2:$F$2,0)),"")</f>
        <v/>
      </c>
    </row>
    <row r="194" spans="2:25" ht="15.75" x14ac:dyDescent="0.25">
      <c r="B194" s="65" t="str">
        <f>IF(B193&lt;COUNTIF(PRN!C$2:C$1048576,C$2),(B193+1),"")</f>
        <v/>
      </c>
      <c r="C194" s="66" t="str">
        <f>IFERROR(INDEX(PRN!$B$2:$F$1048576,(MATCH('PRN Analysis-01'!$C$2,PRN!$C$2:$C$1048576,0)+$B194-1),MATCH(C$4,PRN!$B$2:$F$2,0)),"")</f>
        <v/>
      </c>
      <c r="D194" s="66" t="str">
        <f>IFERROR(INDEX(PRN!$B$2:$F$1048576,(MATCH('PRN Analysis-01'!$C$2,PRN!$C$2:$C$1048576,0)+$B194-1),MATCH(D$4,PRN!$B$2:$F$2,0)),"")</f>
        <v/>
      </c>
      <c r="E194" s="67" t="str">
        <f>IFERROR(INDEX(PRN!$B$2:$F$1048576,(MATCH('PRN Analysis-01'!$C$2,PRN!$C$2:$C$1048576,0)+$B194-1),MATCH(E$4,PRN!$B$2:$F$2,0)),"")</f>
        <v/>
      </c>
      <c r="G194" s="65" t="str">
        <f>IF(G193&lt;COUNTIF(PRN!$C$2:$C$1048576,H$2),(G193+1),"")</f>
        <v/>
      </c>
      <c r="H194" s="66" t="str">
        <f>IFERROR(INDEX(PRN!$B$2:$F$1048576,(MATCH('PRN Analysis-01'!$H$2,PRN!$C$2:$C$1048576,0)+$G194-1),MATCH(H$4,PRN!$B$2:$F$2,0)),"")</f>
        <v/>
      </c>
      <c r="I194" s="66" t="str">
        <f>IFERROR(INDEX(PRN!$B$2:$F$1048576,(MATCH('PRN Analysis-01'!$H$2,PRN!$C$2:$C$1048576,0)+$G194-1),MATCH(I$4,PRN!$B$2:$F$2,0)),"")</f>
        <v/>
      </c>
      <c r="J194" s="67" t="str">
        <f>IFERROR(INDEX(PRN!$B$2:$F$1048576,(MATCH('PRN Analysis-01'!$H$2,PRN!$C$2:$C$1048576,0)+$G194-1),MATCH(J$4,PRN!$B$2:$F$2,0)),"")</f>
        <v/>
      </c>
      <c r="L194" s="65" t="str">
        <f>IF(L193&lt;COUNTIF(PRN!$C$2:$C$1048576,M$2),(L193+1),"")</f>
        <v/>
      </c>
      <c r="M194" s="66" t="str">
        <f>IFERROR(INDEX(PRN!$B$2:$F$1048576,(MATCH('PRN Analysis-01'!$M$2,PRN!$C$2:$C$1048576,0)+$L194-1),MATCH(M$4,PRN!$B$2:$F$2,0)),"")</f>
        <v/>
      </c>
      <c r="N194" s="66" t="str">
        <f>IFERROR(INDEX(PRN!$B$2:$F$1048576,(MATCH('PRN Analysis-01'!$M$2,PRN!$C$2:$C$1048576,0)+$L194-1),MATCH(N$4,PRN!$B$2:$F$2,0)),"")</f>
        <v/>
      </c>
      <c r="O194" s="67" t="str">
        <f>IFERROR(INDEX(PRN!$B$2:$F$1048576,(MATCH('PRN Analysis-01'!$M$2,PRN!$C$2:$C$1048576,0)+$L194-1),MATCH(O$4,PRN!$B$2:$F$2,0)),"")</f>
        <v/>
      </c>
      <c r="Q194" s="65" t="str">
        <f>IF(Q193&lt;COUNTIF(PRN!$C$2:$C$1048576,R$2),(Q193+1),"")</f>
        <v/>
      </c>
      <c r="R194" s="66" t="str">
        <f>IFERROR(INDEX(PRN!$B$2:$F$1048576,(MATCH('PRN Analysis-01'!$R$2,PRN!$C$2:$C$1048576,0)+$Q194-1),MATCH(R$4,PRN!$B$2:$F$2,0)),"")</f>
        <v/>
      </c>
      <c r="S194" s="66" t="str">
        <f>IFERROR(INDEX(PRN!$B$2:$F$1048576,(MATCH('PRN Analysis-01'!$R$2,PRN!$C$2:$C$1048576,0)+$Q194-1),MATCH(S$4,PRN!$B$2:$F$2,0)),"")</f>
        <v/>
      </c>
      <c r="T194" s="67" t="str">
        <f>IFERROR(INDEX(PRN!$B$2:$F$1048576,(MATCH('PRN Analysis-01'!$R$2,PRN!$C$2:$C$1048576,0)+$Q194-1),MATCH(T$4,PRN!$B$2:$F$2,0)),"")</f>
        <v/>
      </c>
      <c r="V194" s="65" t="str">
        <f>IF(V193&lt;COUNTIF(PRN!$C$2:$C$1048576,W$2),(V193+1),"")</f>
        <v/>
      </c>
      <c r="W194" s="66" t="str">
        <f>IFERROR(INDEX(PRN!$B$2:$F$1048576,(MATCH('PRN Analysis-01'!$W$2,PRN!$C$2:$C$1048576,0)+$V194-1),MATCH(W$4,PRN!$B$2:$F$2,0)),"")</f>
        <v/>
      </c>
      <c r="X194" s="66" t="str">
        <f>IFERROR(INDEX(PRN!$B$2:$F$1048576,(MATCH('PRN Analysis-01'!$W$2,PRN!$C$2:$C$1048576,0)+$V194-1),MATCH(X$4,PRN!$B$2:$F$2,0)),"")</f>
        <v/>
      </c>
      <c r="Y194" s="67" t="str">
        <f>IFERROR(INDEX(PRN!$B$2:$F$1048576,(MATCH('PRN Analysis-01'!$W$2,PRN!$C$2:$C$1048576,0)+$V194-1),MATCH(Y$4,PRN!$B$2:$F$2,0)),"")</f>
        <v/>
      </c>
    </row>
    <row r="195" spans="2:25" ht="15.75" x14ac:dyDescent="0.25">
      <c r="B195" s="65" t="str">
        <f>IF(B194&lt;COUNTIF(PRN!C$2:C$1048576,C$2),(B194+1),"")</f>
        <v/>
      </c>
      <c r="C195" s="66" t="str">
        <f>IFERROR(INDEX(PRN!$B$2:$F$1048576,(MATCH('PRN Analysis-01'!$C$2,PRN!$C$2:$C$1048576,0)+$B195-1),MATCH(C$4,PRN!$B$2:$F$2,0)),"")</f>
        <v/>
      </c>
      <c r="D195" s="66" t="str">
        <f>IFERROR(INDEX(PRN!$B$2:$F$1048576,(MATCH('PRN Analysis-01'!$C$2,PRN!$C$2:$C$1048576,0)+$B195-1),MATCH(D$4,PRN!$B$2:$F$2,0)),"")</f>
        <v/>
      </c>
      <c r="E195" s="67" t="str">
        <f>IFERROR(INDEX(PRN!$B$2:$F$1048576,(MATCH('PRN Analysis-01'!$C$2,PRN!$C$2:$C$1048576,0)+$B195-1),MATCH(E$4,PRN!$B$2:$F$2,0)),"")</f>
        <v/>
      </c>
      <c r="G195" s="65" t="str">
        <f>IF(G194&lt;COUNTIF(PRN!$C$2:$C$1048576,H$2),(G194+1),"")</f>
        <v/>
      </c>
      <c r="H195" s="66" t="str">
        <f>IFERROR(INDEX(PRN!$B$2:$F$1048576,(MATCH('PRN Analysis-01'!$H$2,PRN!$C$2:$C$1048576,0)+$G195-1),MATCH(H$4,PRN!$B$2:$F$2,0)),"")</f>
        <v/>
      </c>
      <c r="I195" s="66" t="str">
        <f>IFERROR(INDEX(PRN!$B$2:$F$1048576,(MATCH('PRN Analysis-01'!$H$2,PRN!$C$2:$C$1048576,0)+$G195-1),MATCH(I$4,PRN!$B$2:$F$2,0)),"")</f>
        <v/>
      </c>
      <c r="J195" s="67" t="str">
        <f>IFERROR(INDEX(PRN!$B$2:$F$1048576,(MATCH('PRN Analysis-01'!$H$2,PRN!$C$2:$C$1048576,0)+$G195-1),MATCH(J$4,PRN!$B$2:$F$2,0)),"")</f>
        <v/>
      </c>
      <c r="L195" s="65" t="str">
        <f>IF(L194&lt;COUNTIF(PRN!$C$2:$C$1048576,M$2),(L194+1),"")</f>
        <v/>
      </c>
      <c r="M195" s="66" t="str">
        <f>IFERROR(INDEX(PRN!$B$2:$F$1048576,(MATCH('PRN Analysis-01'!$M$2,PRN!$C$2:$C$1048576,0)+$L195-1),MATCH(M$4,PRN!$B$2:$F$2,0)),"")</f>
        <v/>
      </c>
      <c r="N195" s="66" t="str">
        <f>IFERROR(INDEX(PRN!$B$2:$F$1048576,(MATCH('PRN Analysis-01'!$M$2,PRN!$C$2:$C$1048576,0)+$L195-1),MATCH(N$4,PRN!$B$2:$F$2,0)),"")</f>
        <v/>
      </c>
      <c r="O195" s="67" t="str">
        <f>IFERROR(INDEX(PRN!$B$2:$F$1048576,(MATCH('PRN Analysis-01'!$M$2,PRN!$C$2:$C$1048576,0)+$L195-1),MATCH(O$4,PRN!$B$2:$F$2,0)),"")</f>
        <v/>
      </c>
      <c r="Q195" s="65" t="str">
        <f>IF(Q194&lt;COUNTIF(PRN!$C$2:$C$1048576,R$2),(Q194+1),"")</f>
        <v/>
      </c>
      <c r="R195" s="66" t="str">
        <f>IFERROR(INDEX(PRN!$B$2:$F$1048576,(MATCH('PRN Analysis-01'!$R$2,PRN!$C$2:$C$1048576,0)+$Q195-1),MATCH(R$4,PRN!$B$2:$F$2,0)),"")</f>
        <v/>
      </c>
      <c r="S195" s="66" t="str">
        <f>IFERROR(INDEX(PRN!$B$2:$F$1048576,(MATCH('PRN Analysis-01'!$R$2,PRN!$C$2:$C$1048576,0)+$Q195-1),MATCH(S$4,PRN!$B$2:$F$2,0)),"")</f>
        <v/>
      </c>
      <c r="T195" s="67" t="str">
        <f>IFERROR(INDEX(PRN!$B$2:$F$1048576,(MATCH('PRN Analysis-01'!$R$2,PRN!$C$2:$C$1048576,0)+$Q195-1),MATCH(T$4,PRN!$B$2:$F$2,0)),"")</f>
        <v/>
      </c>
      <c r="V195" s="65" t="str">
        <f>IF(V194&lt;COUNTIF(PRN!$C$2:$C$1048576,W$2),(V194+1),"")</f>
        <v/>
      </c>
      <c r="W195" s="66" t="str">
        <f>IFERROR(INDEX(PRN!$B$2:$F$1048576,(MATCH('PRN Analysis-01'!$W$2,PRN!$C$2:$C$1048576,0)+$V195-1),MATCH(W$4,PRN!$B$2:$F$2,0)),"")</f>
        <v/>
      </c>
      <c r="X195" s="66" t="str">
        <f>IFERROR(INDEX(PRN!$B$2:$F$1048576,(MATCH('PRN Analysis-01'!$W$2,PRN!$C$2:$C$1048576,0)+$V195-1),MATCH(X$4,PRN!$B$2:$F$2,0)),"")</f>
        <v/>
      </c>
      <c r="Y195" s="67" t="str">
        <f>IFERROR(INDEX(PRN!$B$2:$F$1048576,(MATCH('PRN Analysis-01'!$W$2,PRN!$C$2:$C$1048576,0)+$V195-1),MATCH(Y$4,PRN!$B$2:$F$2,0)),"")</f>
        <v/>
      </c>
    </row>
    <row r="196" spans="2:25" ht="15.75" x14ac:dyDescent="0.25">
      <c r="B196" s="65" t="str">
        <f>IF(B195&lt;COUNTIF(PRN!C$2:C$1048576,C$2),(B195+1),"")</f>
        <v/>
      </c>
      <c r="C196" s="66" t="str">
        <f>IFERROR(INDEX(PRN!$B$2:$F$1048576,(MATCH('PRN Analysis-01'!$C$2,PRN!$C$2:$C$1048576,0)+$B196-1),MATCH(C$4,PRN!$B$2:$F$2,0)),"")</f>
        <v/>
      </c>
      <c r="D196" s="66" t="str">
        <f>IFERROR(INDEX(PRN!$B$2:$F$1048576,(MATCH('PRN Analysis-01'!$C$2,PRN!$C$2:$C$1048576,0)+$B196-1),MATCH(D$4,PRN!$B$2:$F$2,0)),"")</f>
        <v/>
      </c>
      <c r="E196" s="67" t="str">
        <f>IFERROR(INDEX(PRN!$B$2:$F$1048576,(MATCH('PRN Analysis-01'!$C$2,PRN!$C$2:$C$1048576,0)+$B196-1),MATCH(E$4,PRN!$B$2:$F$2,0)),"")</f>
        <v/>
      </c>
      <c r="G196" s="65" t="str">
        <f>IF(G195&lt;COUNTIF(PRN!$C$2:$C$1048576,H$2),(G195+1),"")</f>
        <v/>
      </c>
      <c r="H196" s="66" t="str">
        <f>IFERROR(INDEX(PRN!$B$2:$F$1048576,(MATCH('PRN Analysis-01'!$H$2,PRN!$C$2:$C$1048576,0)+$G196-1),MATCH(H$4,PRN!$B$2:$F$2,0)),"")</f>
        <v/>
      </c>
      <c r="I196" s="66" t="str">
        <f>IFERROR(INDEX(PRN!$B$2:$F$1048576,(MATCH('PRN Analysis-01'!$H$2,PRN!$C$2:$C$1048576,0)+$G196-1),MATCH(I$4,PRN!$B$2:$F$2,0)),"")</f>
        <v/>
      </c>
      <c r="J196" s="67" t="str">
        <f>IFERROR(INDEX(PRN!$B$2:$F$1048576,(MATCH('PRN Analysis-01'!$H$2,PRN!$C$2:$C$1048576,0)+$G196-1),MATCH(J$4,PRN!$B$2:$F$2,0)),"")</f>
        <v/>
      </c>
      <c r="L196" s="65" t="str">
        <f>IF(L195&lt;COUNTIF(PRN!$C$2:$C$1048576,M$2),(L195+1),"")</f>
        <v/>
      </c>
      <c r="M196" s="66" t="str">
        <f>IFERROR(INDEX(PRN!$B$2:$F$1048576,(MATCH('PRN Analysis-01'!$M$2,PRN!$C$2:$C$1048576,0)+$L196-1),MATCH(M$4,PRN!$B$2:$F$2,0)),"")</f>
        <v/>
      </c>
      <c r="N196" s="66" t="str">
        <f>IFERROR(INDEX(PRN!$B$2:$F$1048576,(MATCH('PRN Analysis-01'!$M$2,PRN!$C$2:$C$1048576,0)+$L196-1),MATCH(N$4,PRN!$B$2:$F$2,0)),"")</f>
        <v/>
      </c>
      <c r="O196" s="67" t="str">
        <f>IFERROR(INDEX(PRN!$B$2:$F$1048576,(MATCH('PRN Analysis-01'!$M$2,PRN!$C$2:$C$1048576,0)+$L196-1),MATCH(O$4,PRN!$B$2:$F$2,0)),"")</f>
        <v/>
      </c>
      <c r="Q196" s="65" t="str">
        <f>IF(Q195&lt;COUNTIF(PRN!$C$2:$C$1048576,R$2),(Q195+1),"")</f>
        <v/>
      </c>
      <c r="R196" s="66" t="str">
        <f>IFERROR(INDEX(PRN!$B$2:$F$1048576,(MATCH('PRN Analysis-01'!$R$2,PRN!$C$2:$C$1048576,0)+$Q196-1),MATCH(R$4,PRN!$B$2:$F$2,0)),"")</f>
        <v/>
      </c>
      <c r="S196" s="66" t="str">
        <f>IFERROR(INDEX(PRN!$B$2:$F$1048576,(MATCH('PRN Analysis-01'!$R$2,PRN!$C$2:$C$1048576,0)+$Q196-1),MATCH(S$4,PRN!$B$2:$F$2,0)),"")</f>
        <v/>
      </c>
      <c r="T196" s="67" t="str">
        <f>IFERROR(INDEX(PRN!$B$2:$F$1048576,(MATCH('PRN Analysis-01'!$R$2,PRN!$C$2:$C$1048576,0)+$Q196-1),MATCH(T$4,PRN!$B$2:$F$2,0)),"")</f>
        <v/>
      </c>
      <c r="V196" s="65" t="str">
        <f>IF(V195&lt;COUNTIF(PRN!$C$2:$C$1048576,W$2),(V195+1),"")</f>
        <v/>
      </c>
      <c r="W196" s="66" t="str">
        <f>IFERROR(INDEX(PRN!$B$2:$F$1048576,(MATCH('PRN Analysis-01'!$W$2,PRN!$C$2:$C$1048576,0)+$V196-1),MATCH(W$4,PRN!$B$2:$F$2,0)),"")</f>
        <v/>
      </c>
      <c r="X196" s="66" t="str">
        <f>IFERROR(INDEX(PRN!$B$2:$F$1048576,(MATCH('PRN Analysis-01'!$W$2,PRN!$C$2:$C$1048576,0)+$V196-1),MATCH(X$4,PRN!$B$2:$F$2,0)),"")</f>
        <v/>
      </c>
      <c r="Y196" s="67" t="str">
        <f>IFERROR(INDEX(PRN!$B$2:$F$1048576,(MATCH('PRN Analysis-01'!$W$2,PRN!$C$2:$C$1048576,0)+$V196-1),MATCH(Y$4,PRN!$B$2:$F$2,0)),"")</f>
        <v/>
      </c>
    </row>
    <row r="197" spans="2:25" ht="15.75" x14ac:dyDescent="0.25">
      <c r="B197" s="65" t="str">
        <f>IF(B196&lt;COUNTIF(PRN!C$2:C$1048576,C$2),(B196+1),"")</f>
        <v/>
      </c>
      <c r="C197" s="66" t="str">
        <f>IFERROR(INDEX(PRN!$B$2:$F$1048576,(MATCH('PRN Analysis-01'!$C$2,PRN!$C$2:$C$1048576,0)+$B197-1),MATCH(C$4,PRN!$B$2:$F$2,0)),"")</f>
        <v/>
      </c>
      <c r="D197" s="66" t="str">
        <f>IFERROR(INDEX(PRN!$B$2:$F$1048576,(MATCH('PRN Analysis-01'!$C$2,PRN!$C$2:$C$1048576,0)+$B197-1),MATCH(D$4,PRN!$B$2:$F$2,0)),"")</f>
        <v/>
      </c>
      <c r="E197" s="67" t="str">
        <f>IFERROR(INDEX(PRN!$B$2:$F$1048576,(MATCH('PRN Analysis-01'!$C$2,PRN!$C$2:$C$1048576,0)+$B197-1),MATCH(E$4,PRN!$B$2:$F$2,0)),"")</f>
        <v/>
      </c>
      <c r="G197" s="65" t="str">
        <f>IF(G196&lt;COUNTIF(PRN!$C$2:$C$1048576,H$2),(G196+1),"")</f>
        <v/>
      </c>
      <c r="H197" s="66" t="str">
        <f>IFERROR(INDEX(PRN!$B$2:$F$1048576,(MATCH('PRN Analysis-01'!$H$2,PRN!$C$2:$C$1048576,0)+$G197-1),MATCH(H$4,PRN!$B$2:$F$2,0)),"")</f>
        <v/>
      </c>
      <c r="I197" s="66" t="str">
        <f>IFERROR(INDEX(PRN!$B$2:$F$1048576,(MATCH('PRN Analysis-01'!$H$2,PRN!$C$2:$C$1048576,0)+$G197-1),MATCH(I$4,PRN!$B$2:$F$2,0)),"")</f>
        <v/>
      </c>
      <c r="J197" s="67" t="str">
        <f>IFERROR(INDEX(PRN!$B$2:$F$1048576,(MATCH('PRN Analysis-01'!$H$2,PRN!$C$2:$C$1048576,0)+$G197-1),MATCH(J$4,PRN!$B$2:$F$2,0)),"")</f>
        <v/>
      </c>
      <c r="L197" s="65" t="str">
        <f>IF(L196&lt;COUNTIF(PRN!$C$2:$C$1048576,M$2),(L196+1),"")</f>
        <v/>
      </c>
      <c r="M197" s="66" t="str">
        <f>IFERROR(INDEX(PRN!$B$2:$F$1048576,(MATCH('PRN Analysis-01'!$M$2,PRN!$C$2:$C$1048576,0)+$L197-1),MATCH(M$4,PRN!$B$2:$F$2,0)),"")</f>
        <v/>
      </c>
      <c r="N197" s="66" t="str">
        <f>IFERROR(INDEX(PRN!$B$2:$F$1048576,(MATCH('PRN Analysis-01'!$M$2,PRN!$C$2:$C$1048576,0)+$L197-1),MATCH(N$4,PRN!$B$2:$F$2,0)),"")</f>
        <v/>
      </c>
      <c r="O197" s="67" t="str">
        <f>IFERROR(INDEX(PRN!$B$2:$F$1048576,(MATCH('PRN Analysis-01'!$M$2,PRN!$C$2:$C$1048576,0)+$L197-1),MATCH(O$4,PRN!$B$2:$F$2,0)),"")</f>
        <v/>
      </c>
      <c r="Q197" s="65" t="str">
        <f>IF(Q196&lt;COUNTIF(PRN!$C$2:$C$1048576,R$2),(Q196+1),"")</f>
        <v/>
      </c>
      <c r="R197" s="66" t="str">
        <f>IFERROR(INDEX(PRN!$B$2:$F$1048576,(MATCH('PRN Analysis-01'!$R$2,PRN!$C$2:$C$1048576,0)+$Q197-1),MATCH(R$4,PRN!$B$2:$F$2,0)),"")</f>
        <v/>
      </c>
      <c r="S197" s="66" t="str">
        <f>IFERROR(INDEX(PRN!$B$2:$F$1048576,(MATCH('PRN Analysis-01'!$R$2,PRN!$C$2:$C$1048576,0)+$Q197-1),MATCH(S$4,PRN!$B$2:$F$2,0)),"")</f>
        <v/>
      </c>
      <c r="T197" s="67" t="str">
        <f>IFERROR(INDEX(PRN!$B$2:$F$1048576,(MATCH('PRN Analysis-01'!$R$2,PRN!$C$2:$C$1048576,0)+$Q197-1),MATCH(T$4,PRN!$B$2:$F$2,0)),"")</f>
        <v/>
      </c>
      <c r="V197" s="65" t="str">
        <f>IF(V196&lt;COUNTIF(PRN!$C$2:$C$1048576,W$2),(V196+1),"")</f>
        <v/>
      </c>
      <c r="W197" s="66" t="str">
        <f>IFERROR(INDEX(PRN!$B$2:$F$1048576,(MATCH('PRN Analysis-01'!$W$2,PRN!$C$2:$C$1048576,0)+$V197-1),MATCH(W$4,PRN!$B$2:$F$2,0)),"")</f>
        <v/>
      </c>
      <c r="X197" s="66" t="str">
        <f>IFERROR(INDEX(PRN!$B$2:$F$1048576,(MATCH('PRN Analysis-01'!$W$2,PRN!$C$2:$C$1048576,0)+$V197-1),MATCH(X$4,PRN!$B$2:$F$2,0)),"")</f>
        <v/>
      </c>
      <c r="Y197" s="67" t="str">
        <f>IFERROR(INDEX(PRN!$B$2:$F$1048576,(MATCH('PRN Analysis-01'!$W$2,PRN!$C$2:$C$1048576,0)+$V197-1),MATCH(Y$4,PRN!$B$2:$F$2,0)),"")</f>
        <v/>
      </c>
    </row>
    <row r="198" spans="2:25" ht="15.75" x14ac:dyDescent="0.25">
      <c r="B198" s="65" t="str">
        <f>IF(B197&lt;COUNTIF(PRN!C$2:C$1048576,C$2),(B197+1),"")</f>
        <v/>
      </c>
      <c r="C198" s="66" t="str">
        <f>IFERROR(INDEX(PRN!$B$2:$F$1048576,(MATCH('PRN Analysis-01'!$C$2,PRN!$C$2:$C$1048576,0)+$B198-1),MATCH(C$4,PRN!$B$2:$F$2,0)),"")</f>
        <v/>
      </c>
      <c r="D198" s="66" t="str">
        <f>IFERROR(INDEX(PRN!$B$2:$F$1048576,(MATCH('PRN Analysis-01'!$C$2,PRN!$C$2:$C$1048576,0)+$B198-1),MATCH(D$4,PRN!$B$2:$F$2,0)),"")</f>
        <v/>
      </c>
      <c r="E198" s="67" t="str">
        <f>IFERROR(INDEX(PRN!$B$2:$F$1048576,(MATCH('PRN Analysis-01'!$C$2,PRN!$C$2:$C$1048576,0)+$B198-1),MATCH(E$4,PRN!$B$2:$F$2,0)),"")</f>
        <v/>
      </c>
      <c r="G198" s="65" t="str">
        <f>IF(G197&lt;COUNTIF(PRN!$C$2:$C$1048576,H$2),(G197+1),"")</f>
        <v/>
      </c>
      <c r="H198" s="66" t="str">
        <f>IFERROR(INDEX(PRN!$B$2:$F$1048576,(MATCH('PRN Analysis-01'!$H$2,PRN!$C$2:$C$1048576,0)+$G198-1),MATCH(H$4,PRN!$B$2:$F$2,0)),"")</f>
        <v/>
      </c>
      <c r="I198" s="66" t="str">
        <f>IFERROR(INDEX(PRN!$B$2:$F$1048576,(MATCH('PRN Analysis-01'!$H$2,PRN!$C$2:$C$1048576,0)+$G198-1),MATCH(I$4,PRN!$B$2:$F$2,0)),"")</f>
        <v/>
      </c>
      <c r="J198" s="67" t="str">
        <f>IFERROR(INDEX(PRN!$B$2:$F$1048576,(MATCH('PRN Analysis-01'!$H$2,PRN!$C$2:$C$1048576,0)+$G198-1),MATCH(J$4,PRN!$B$2:$F$2,0)),"")</f>
        <v/>
      </c>
      <c r="L198" s="65" t="str">
        <f>IF(L197&lt;COUNTIF(PRN!$C$2:$C$1048576,M$2),(L197+1),"")</f>
        <v/>
      </c>
      <c r="M198" s="66" t="str">
        <f>IFERROR(INDEX(PRN!$B$2:$F$1048576,(MATCH('PRN Analysis-01'!$M$2,PRN!$C$2:$C$1048576,0)+$L198-1),MATCH(M$4,PRN!$B$2:$F$2,0)),"")</f>
        <v/>
      </c>
      <c r="N198" s="66" t="str">
        <f>IFERROR(INDEX(PRN!$B$2:$F$1048576,(MATCH('PRN Analysis-01'!$M$2,PRN!$C$2:$C$1048576,0)+$L198-1),MATCH(N$4,PRN!$B$2:$F$2,0)),"")</f>
        <v/>
      </c>
      <c r="O198" s="67" t="str">
        <f>IFERROR(INDEX(PRN!$B$2:$F$1048576,(MATCH('PRN Analysis-01'!$M$2,PRN!$C$2:$C$1048576,0)+$L198-1),MATCH(O$4,PRN!$B$2:$F$2,0)),"")</f>
        <v/>
      </c>
      <c r="Q198" s="65" t="str">
        <f>IF(Q197&lt;COUNTIF(PRN!$C$2:$C$1048576,R$2),(Q197+1),"")</f>
        <v/>
      </c>
      <c r="R198" s="66" t="str">
        <f>IFERROR(INDEX(PRN!$B$2:$F$1048576,(MATCH('PRN Analysis-01'!$R$2,PRN!$C$2:$C$1048576,0)+$Q198-1),MATCH(R$4,PRN!$B$2:$F$2,0)),"")</f>
        <v/>
      </c>
      <c r="S198" s="66" t="str">
        <f>IFERROR(INDEX(PRN!$B$2:$F$1048576,(MATCH('PRN Analysis-01'!$R$2,PRN!$C$2:$C$1048576,0)+$Q198-1),MATCH(S$4,PRN!$B$2:$F$2,0)),"")</f>
        <v/>
      </c>
      <c r="T198" s="67" t="str">
        <f>IFERROR(INDEX(PRN!$B$2:$F$1048576,(MATCH('PRN Analysis-01'!$R$2,PRN!$C$2:$C$1048576,0)+$Q198-1),MATCH(T$4,PRN!$B$2:$F$2,0)),"")</f>
        <v/>
      </c>
      <c r="V198" s="65" t="str">
        <f>IF(V197&lt;COUNTIF(PRN!$C$2:$C$1048576,W$2),(V197+1),"")</f>
        <v/>
      </c>
      <c r="W198" s="66" t="str">
        <f>IFERROR(INDEX(PRN!$B$2:$F$1048576,(MATCH('PRN Analysis-01'!$W$2,PRN!$C$2:$C$1048576,0)+$V198-1),MATCH(W$4,PRN!$B$2:$F$2,0)),"")</f>
        <v/>
      </c>
      <c r="X198" s="66" t="str">
        <f>IFERROR(INDEX(PRN!$B$2:$F$1048576,(MATCH('PRN Analysis-01'!$W$2,PRN!$C$2:$C$1048576,0)+$V198-1),MATCH(X$4,PRN!$B$2:$F$2,0)),"")</f>
        <v/>
      </c>
      <c r="Y198" s="67" t="str">
        <f>IFERROR(INDEX(PRN!$B$2:$F$1048576,(MATCH('PRN Analysis-01'!$W$2,PRN!$C$2:$C$1048576,0)+$V198-1),MATCH(Y$4,PRN!$B$2:$F$2,0)),"")</f>
        <v/>
      </c>
    </row>
    <row r="199" spans="2:25" ht="15.75" x14ac:dyDescent="0.25">
      <c r="B199" s="65" t="str">
        <f>IF(B198&lt;COUNTIF(PRN!C$2:C$1048576,C$2),(B198+1),"")</f>
        <v/>
      </c>
      <c r="C199" s="66" t="str">
        <f>IFERROR(INDEX(PRN!$B$2:$F$1048576,(MATCH('PRN Analysis-01'!$C$2,PRN!$C$2:$C$1048576,0)+$B199-1),MATCH(C$4,PRN!$B$2:$F$2,0)),"")</f>
        <v/>
      </c>
      <c r="D199" s="66" t="str">
        <f>IFERROR(INDEX(PRN!$B$2:$F$1048576,(MATCH('PRN Analysis-01'!$C$2,PRN!$C$2:$C$1048576,0)+$B199-1),MATCH(D$4,PRN!$B$2:$F$2,0)),"")</f>
        <v/>
      </c>
      <c r="E199" s="67" t="str">
        <f>IFERROR(INDEX(PRN!$B$2:$F$1048576,(MATCH('PRN Analysis-01'!$C$2,PRN!$C$2:$C$1048576,0)+$B199-1),MATCH(E$4,PRN!$B$2:$F$2,0)),"")</f>
        <v/>
      </c>
      <c r="G199" s="65" t="str">
        <f>IF(G198&lt;COUNTIF(PRN!$C$2:$C$1048576,H$2),(G198+1),"")</f>
        <v/>
      </c>
      <c r="H199" s="66" t="str">
        <f>IFERROR(INDEX(PRN!$B$2:$F$1048576,(MATCH('PRN Analysis-01'!$H$2,PRN!$C$2:$C$1048576,0)+$G199-1),MATCH(H$4,PRN!$B$2:$F$2,0)),"")</f>
        <v/>
      </c>
      <c r="I199" s="66" t="str">
        <f>IFERROR(INDEX(PRN!$B$2:$F$1048576,(MATCH('PRN Analysis-01'!$H$2,PRN!$C$2:$C$1048576,0)+$G199-1),MATCH(I$4,PRN!$B$2:$F$2,0)),"")</f>
        <v/>
      </c>
      <c r="J199" s="67" t="str">
        <f>IFERROR(INDEX(PRN!$B$2:$F$1048576,(MATCH('PRN Analysis-01'!$H$2,PRN!$C$2:$C$1048576,0)+$G199-1),MATCH(J$4,PRN!$B$2:$F$2,0)),"")</f>
        <v/>
      </c>
      <c r="L199" s="65" t="str">
        <f>IF(L198&lt;COUNTIF(PRN!$C$2:$C$1048576,M$2),(L198+1),"")</f>
        <v/>
      </c>
      <c r="M199" s="66" t="str">
        <f>IFERROR(INDEX(PRN!$B$2:$F$1048576,(MATCH('PRN Analysis-01'!$M$2,PRN!$C$2:$C$1048576,0)+$L199-1),MATCH(M$4,PRN!$B$2:$F$2,0)),"")</f>
        <v/>
      </c>
      <c r="N199" s="66" t="str">
        <f>IFERROR(INDEX(PRN!$B$2:$F$1048576,(MATCH('PRN Analysis-01'!$M$2,PRN!$C$2:$C$1048576,0)+$L199-1),MATCH(N$4,PRN!$B$2:$F$2,0)),"")</f>
        <v/>
      </c>
      <c r="O199" s="67" t="str">
        <f>IFERROR(INDEX(PRN!$B$2:$F$1048576,(MATCH('PRN Analysis-01'!$M$2,PRN!$C$2:$C$1048576,0)+$L199-1),MATCH(O$4,PRN!$B$2:$F$2,0)),"")</f>
        <v/>
      </c>
      <c r="Q199" s="65" t="str">
        <f>IF(Q198&lt;COUNTIF(PRN!$C$2:$C$1048576,R$2),(Q198+1),"")</f>
        <v/>
      </c>
      <c r="R199" s="66" t="str">
        <f>IFERROR(INDEX(PRN!$B$2:$F$1048576,(MATCH('PRN Analysis-01'!$R$2,PRN!$C$2:$C$1048576,0)+$Q199-1),MATCH(R$4,PRN!$B$2:$F$2,0)),"")</f>
        <v/>
      </c>
      <c r="S199" s="66" t="str">
        <f>IFERROR(INDEX(PRN!$B$2:$F$1048576,(MATCH('PRN Analysis-01'!$R$2,PRN!$C$2:$C$1048576,0)+$Q199-1),MATCH(S$4,PRN!$B$2:$F$2,0)),"")</f>
        <v/>
      </c>
      <c r="T199" s="67" t="str">
        <f>IFERROR(INDEX(PRN!$B$2:$F$1048576,(MATCH('PRN Analysis-01'!$R$2,PRN!$C$2:$C$1048576,0)+$Q199-1),MATCH(T$4,PRN!$B$2:$F$2,0)),"")</f>
        <v/>
      </c>
      <c r="V199" s="65" t="str">
        <f>IF(V198&lt;COUNTIF(PRN!$C$2:$C$1048576,W$2),(V198+1),"")</f>
        <v/>
      </c>
      <c r="W199" s="66" t="str">
        <f>IFERROR(INDEX(PRN!$B$2:$F$1048576,(MATCH('PRN Analysis-01'!$W$2,PRN!$C$2:$C$1048576,0)+$V199-1),MATCH(W$4,PRN!$B$2:$F$2,0)),"")</f>
        <v/>
      </c>
      <c r="X199" s="66" t="str">
        <f>IFERROR(INDEX(PRN!$B$2:$F$1048576,(MATCH('PRN Analysis-01'!$W$2,PRN!$C$2:$C$1048576,0)+$V199-1),MATCH(X$4,PRN!$B$2:$F$2,0)),"")</f>
        <v/>
      </c>
      <c r="Y199" s="67" t="str">
        <f>IFERROR(INDEX(PRN!$B$2:$F$1048576,(MATCH('PRN Analysis-01'!$W$2,PRN!$C$2:$C$1048576,0)+$V199-1),MATCH(Y$4,PRN!$B$2:$F$2,0)),"")</f>
        <v/>
      </c>
    </row>
    <row r="200" spans="2:25" ht="15.75" x14ac:dyDescent="0.25">
      <c r="B200" s="65" t="str">
        <f>IF(B199&lt;COUNTIF(PRN!C$2:C$1048576,C$2),(B199+1),"")</f>
        <v/>
      </c>
      <c r="C200" s="66" t="str">
        <f>IFERROR(INDEX(PRN!$B$2:$F$1048576,(MATCH('PRN Analysis-01'!$C$2,PRN!$C$2:$C$1048576,0)+$B200-1),MATCH(C$4,PRN!$B$2:$F$2,0)),"")</f>
        <v/>
      </c>
      <c r="D200" s="66" t="str">
        <f>IFERROR(INDEX(PRN!$B$2:$F$1048576,(MATCH('PRN Analysis-01'!$C$2,PRN!$C$2:$C$1048576,0)+$B200-1),MATCH(D$4,PRN!$B$2:$F$2,0)),"")</f>
        <v/>
      </c>
      <c r="E200" s="67" t="str">
        <f>IFERROR(INDEX(PRN!$B$2:$F$1048576,(MATCH('PRN Analysis-01'!$C$2,PRN!$C$2:$C$1048576,0)+$B200-1),MATCH(E$4,PRN!$B$2:$F$2,0)),"")</f>
        <v/>
      </c>
      <c r="G200" s="65" t="str">
        <f>IF(G199&lt;COUNTIF(PRN!$C$2:$C$1048576,H$2),(G199+1),"")</f>
        <v/>
      </c>
      <c r="H200" s="66" t="str">
        <f>IFERROR(INDEX(PRN!$B$2:$F$1048576,(MATCH('PRN Analysis-01'!$H$2,PRN!$C$2:$C$1048576,0)+$G200-1),MATCH(H$4,PRN!$B$2:$F$2,0)),"")</f>
        <v/>
      </c>
      <c r="I200" s="66" t="str">
        <f>IFERROR(INDEX(PRN!$B$2:$F$1048576,(MATCH('PRN Analysis-01'!$H$2,PRN!$C$2:$C$1048576,0)+$G200-1),MATCH(I$4,PRN!$B$2:$F$2,0)),"")</f>
        <v/>
      </c>
      <c r="J200" s="67" t="str">
        <f>IFERROR(INDEX(PRN!$B$2:$F$1048576,(MATCH('PRN Analysis-01'!$H$2,PRN!$C$2:$C$1048576,0)+$G200-1),MATCH(J$4,PRN!$B$2:$F$2,0)),"")</f>
        <v/>
      </c>
      <c r="L200" s="65" t="str">
        <f>IF(L199&lt;COUNTIF(PRN!$C$2:$C$1048576,M$2),(L199+1),"")</f>
        <v/>
      </c>
      <c r="M200" s="66" t="str">
        <f>IFERROR(INDEX(PRN!$B$2:$F$1048576,(MATCH('PRN Analysis-01'!$M$2,PRN!$C$2:$C$1048576,0)+$L200-1),MATCH(M$4,PRN!$B$2:$F$2,0)),"")</f>
        <v/>
      </c>
      <c r="N200" s="66" t="str">
        <f>IFERROR(INDEX(PRN!$B$2:$F$1048576,(MATCH('PRN Analysis-01'!$M$2,PRN!$C$2:$C$1048576,0)+$L200-1),MATCH(N$4,PRN!$B$2:$F$2,0)),"")</f>
        <v/>
      </c>
      <c r="O200" s="67" t="str">
        <f>IFERROR(INDEX(PRN!$B$2:$F$1048576,(MATCH('PRN Analysis-01'!$M$2,PRN!$C$2:$C$1048576,0)+$L200-1),MATCH(O$4,PRN!$B$2:$F$2,0)),"")</f>
        <v/>
      </c>
      <c r="Q200" s="65" t="str">
        <f>IF(Q199&lt;COUNTIF(PRN!$C$2:$C$1048576,R$2),(Q199+1),"")</f>
        <v/>
      </c>
      <c r="R200" s="66" t="str">
        <f>IFERROR(INDEX(PRN!$B$2:$F$1048576,(MATCH('PRN Analysis-01'!$R$2,PRN!$C$2:$C$1048576,0)+$Q200-1),MATCH(R$4,PRN!$B$2:$F$2,0)),"")</f>
        <v/>
      </c>
      <c r="S200" s="66" t="str">
        <f>IFERROR(INDEX(PRN!$B$2:$F$1048576,(MATCH('PRN Analysis-01'!$R$2,PRN!$C$2:$C$1048576,0)+$Q200-1),MATCH(S$4,PRN!$B$2:$F$2,0)),"")</f>
        <v/>
      </c>
      <c r="T200" s="67" t="str">
        <f>IFERROR(INDEX(PRN!$B$2:$F$1048576,(MATCH('PRN Analysis-01'!$R$2,PRN!$C$2:$C$1048576,0)+$Q200-1),MATCH(T$4,PRN!$B$2:$F$2,0)),"")</f>
        <v/>
      </c>
      <c r="V200" s="65" t="str">
        <f>IF(V199&lt;COUNTIF(PRN!$C$2:$C$1048576,W$2),(V199+1),"")</f>
        <v/>
      </c>
      <c r="W200" s="66" t="str">
        <f>IFERROR(INDEX(PRN!$B$2:$F$1048576,(MATCH('PRN Analysis-01'!$W$2,PRN!$C$2:$C$1048576,0)+$V200-1),MATCH(W$4,PRN!$B$2:$F$2,0)),"")</f>
        <v/>
      </c>
      <c r="X200" s="66" t="str">
        <f>IFERROR(INDEX(PRN!$B$2:$F$1048576,(MATCH('PRN Analysis-01'!$W$2,PRN!$C$2:$C$1048576,0)+$V200-1),MATCH(X$4,PRN!$B$2:$F$2,0)),"")</f>
        <v/>
      </c>
      <c r="Y200" s="67" t="str">
        <f>IFERROR(INDEX(PRN!$B$2:$F$1048576,(MATCH('PRN Analysis-01'!$W$2,PRN!$C$2:$C$1048576,0)+$V200-1),MATCH(Y$4,PRN!$B$2:$F$2,0)),"")</f>
        <v/>
      </c>
    </row>
  </sheetData>
  <mergeCells count="5">
    <mergeCell ref="B3:C3"/>
    <mergeCell ref="G3:H3"/>
    <mergeCell ref="L3:M3"/>
    <mergeCell ref="Q3:R3"/>
    <mergeCell ref="V3:W3"/>
  </mergeCells>
  <conditionalFormatting sqref="B3:C3">
    <cfRule type="containsText" dxfId="25" priority="9" operator="containsText" text="Invalid PRN No">
      <formula>NOT(ISERROR(SEARCH("Invalid PRN No",B3)))</formula>
    </cfRule>
  </conditionalFormatting>
  <conditionalFormatting sqref="G3:H3">
    <cfRule type="containsText" dxfId="24" priority="8" operator="containsText" text="Invalid PRN No">
      <formula>NOT(ISERROR(SEARCH("Invalid PRN No",G3)))</formula>
    </cfRule>
  </conditionalFormatting>
  <conditionalFormatting sqref="L3:M3">
    <cfRule type="containsText" dxfId="23" priority="4" operator="containsText" text="Invalid PRN No">
      <formula>NOT(ISERROR(SEARCH("Invalid PRN No",L3)))</formula>
    </cfRule>
  </conditionalFormatting>
  <conditionalFormatting sqref="Q3:R3">
    <cfRule type="containsText" dxfId="22" priority="3" operator="containsText" text="Invalid PRN No">
      <formula>NOT(ISERROR(SEARCH("Invalid PRN No",Q3)))</formula>
    </cfRule>
  </conditionalFormatting>
  <conditionalFormatting sqref="V3:W3">
    <cfRule type="containsText" dxfId="21" priority="2" operator="containsText" text="Invalid PRN No">
      <formula>NOT(ISERROR(SEARCH("Invalid PRN No",V3)))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22B9-D287-45D4-8494-FCBE980E1868}">
  <sheetPr filterMode="1">
    <tabColor theme="3" tint="-0.249977111117893"/>
  </sheetPr>
  <dimension ref="B1:O199"/>
  <sheetViews>
    <sheetView workbookViewId="0">
      <selection activeCell="G19" sqref="G19"/>
    </sheetView>
  </sheetViews>
  <sheetFormatPr defaultRowHeight="15" x14ac:dyDescent="0.25"/>
  <cols>
    <col min="2" max="2" width="9.28515625" style="42" customWidth="1"/>
    <col min="3" max="3" width="25.7109375" customWidth="1"/>
    <col min="4" max="4" width="10.140625" customWidth="1"/>
    <col min="5" max="5" width="7.28515625" style="134" customWidth="1"/>
    <col min="6" max="6" width="29.7109375" customWidth="1"/>
    <col min="7" max="7" width="24" bestFit="1" customWidth="1"/>
    <col min="8" max="8" width="11.28515625" bestFit="1" customWidth="1"/>
    <col min="9" max="9" width="19.140625" bestFit="1" customWidth="1"/>
    <col min="10" max="10" width="14.5703125" style="134" bestFit="1" customWidth="1"/>
    <col min="11" max="11" width="17" bestFit="1" customWidth="1"/>
    <col min="12" max="12" width="15.85546875" style="134" bestFit="1" customWidth="1"/>
    <col min="13" max="13" width="15.7109375" style="134" bestFit="1" customWidth="1"/>
    <col min="14" max="14" width="15.42578125" bestFit="1" customWidth="1"/>
    <col min="15" max="15" width="10.28515625" style="138" bestFit="1" customWidth="1"/>
  </cols>
  <sheetData>
    <row r="1" spans="2:15" x14ac:dyDescent="0.25">
      <c r="B1"/>
      <c r="E1"/>
      <c r="J1"/>
      <c r="L1"/>
      <c r="M1"/>
      <c r="O1"/>
    </row>
    <row r="2" spans="2:15" ht="17.25" customHeight="1" x14ac:dyDescent="0.25">
      <c r="B2" s="58" t="s">
        <v>41</v>
      </c>
      <c r="C2" s="43" t="s">
        <v>76</v>
      </c>
      <c r="E2"/>
      <c r="J2"/>
      <c r="L2"/>
      <c r="M2"/>
      <c r="O2"/>
    </row>
    <row r="3" spans="2:15" ht="19.5" customHeight="1" x14ac:dyDescent="0.25">
      <c r="B3" s="188" t="str">
        <f>IF(C2="","",IF(COUNTIF(PRN!C2:C1048576,C$2)=0,"Invalid PRN No",""))</f>
        <v/>
      </c>
      <c r="C3" s="189"/>
      <c r="E3"/>
      <c r="J3"/>
      <c r="L3"/>
      <c r="M3"/>
      <c r="O3"/>
    </row>
    <row r="4" spans="2:15" ht="18" customHeight="1" x14ac:dyDescent="0.25">
      <c r="B4" s="44" t="s">
        <v>72</v>
      </c>
      <c r="C4" s="26" t="s">
        <v>73</v>
      </c>
      <c r="D4" s="26" t="s">
        <v>74</v>
      </c>
      <c r="E4" s="26" t="s">
        <v>75</v>
      </c>
      <c r="F4" s="26" t="s">
        <v>182</v>
      </c>
      <c r="G4" s="26" t="s">
        <v>180</v>
      </c>
      <c r="H4" s="26" t="s">
        <v>181</v>
      </c>
      <c r="I4" s="26" t="s">
        <v>183</v>
      </c>
      <c r="J4" s="26" t="s">
        <v>185</v>
      </c>
      <c r="K4" s="26" t="s">
        <v>193</v>
      </c>
      <c r="L4" s="26" t="s">
        <v>184</v>
      </c>
      <c r="M4" s="26" t="s">
        <v>186</v>
      </c>
      <c r="N4" s="26" t="s">
        <v>187</v>
      </c>
      <c r="O4" s="26" t="s">
        <v>188</v>
      </c>
    </row>
    <row r="5" spans="2:15" ht="15.75" x14ac:dyDescent="0.25">
      <c r="B5" s="65">
        <f>IF(COUNTIF(PRN!C2:C1048576,C$2)&gt;0,1,"")</f>
        <v>1</v>
      </c>
      <c r="C5" s="66" t="str">
        <f>IFERROR(INDEX(PRN!$B$2:$P$1048576,(MATCH('TRACK PRN'!$C$2,PRN!$C$2:$C$1048576,0)+$B5-1),MATCH(C$4,PRN!$B$2:$P$2,0)),"")</f>
        <v>3'' Pipe (1000 Gauge)</v>
      </c>
      <c r="D5" s="66" t="str">
        <f>IFERROR(INDEX(PRN!$B$2:$P$1048576,(MATCH('TRACK PRN'!$C$2,PRN!$C$2:$C$1048576,0)+$B5-1),MATCH(D$4,PRN!$B$2:$P$2,0)),"")</f>
        <v>Nrs</v>
      </c>
      <c r="E5" s="136">
        <f>IFERROR(INDEX(PRN!$B$2:$P$1048576,(MATCH('TRACK PRN'!$C$2,PRN!$C$2:$C$1048576,0)+$B5-1),MATCH(E$4,PRN!$B$2:$P$2,0)),"")</f>
        <v>2</v>
      </c>
      <c r="F5" s="66" t="str">
        <f>IFERROR(INDEX(PRN!$B$2:$P$1048576,(MATCH('TRACK PRN'!$C$2,PRN!$C$2:$C$1048576,0)+$B5-1),MATCH(F$4,PRN!$B$2:$P$2,0)),"")</f>
        <v>D2 Technologies</v>
      </c>
      <c r="G5" s="66" t="str">
        <f>IFERROR(INDEX(PRN!$B$2:$P$1048576,(MATCH('TRACK PRN'!$C$2,PRN!$C$2:$C$1048576,0)+$B5-1),MATCH(G$4,PRN!$B$2:$P$2,0)),"")</f>
        <v>UOJ/FK/FT/BST/2023/66</v>
      </c>
      <c r="H5" s="66" t="str">
        <f>IFERROR(INDEX(PRN!$B$2:$P$1048576,(MATCH('TRACK PRN'!$C$2,PRN!$C$2:$C$1048576,0)+$B5-1),MATCH(H$4,PRN!$B$2:$P$2,0)),"")</f>
        <v>22.09.2030</v>
      </c>
      <c r="I5" s="66" t="str">
        <f>IFERROR(INDEX(PRN!$B$2:$P$1048576,(MATCH('TRACK PRN'!$C$2,PRN!$C$2:$C$1048576,0)+$B5-1),MATCH(I$4,PRN!$B$2:$P$2,0)),"")</f>
        <v>02.10.2030</v>
      </c>
      <c r="J5" s="136">
        <f>IFERROR(INDEX(PRN!$B$2:$P$1048576,(MATCH('TRACK PRN'!$C$2,PRN!$C$2:$C$1048576,0)+$B5-1),MATCH(J$4,PRN!$B$2:$P$2,0)),"")</f>
        <v>2</v>
      </c>
      <c r="K5" s="66" t="str">
        <f>IFERROR(INDEX(PRN!$B$2:$P$1048576,(MATCH('TRACK PRN'!$C$2,PRN!$C$2:$C$1048576,0)+$B5-1),MATCH(K$4,PRN!$B$2:$P$2,0)),"")</f>
        <v>22.10.2030</v>
      </c>
      <c r="L5" s="136">
        <f>IFERROR(INDEX(PRN!$B$2:$P$1048576,(MATCH('TRACK PRN'!$C$2,PRN!$C$2:$C$1048576,0)+$B5-1),MATCH(L$4,PRN!$B$2:$P$2,0)),"")</f>
        <v>2</v>
      </c>
      <c r="M5" s="136">
        <f>IFERROR(INDEX(PRN!$B$2:$P$1048576,(MATCH('TRACK PRN'!$C$2,PRN!$C$2:$C$1048576,0)+$B5-1),MATCH(M$4,PRN!$B$2:$P$2,0)),"")</f>
        <v>0</v>
      </c>
      <c r="N5" s="66" t="str">
        <f>IFERROR(INDEX(PRN!$B$2:$P$1048576,(MATCH('TRACK PRN'!$C$2,PRN!$C$2:$C$1048576,0)+$B5-1),MATCH(N$4,PRN!$B$2:$P$2,0)),"")</f>
        <v>COMPLETED</v>
      </c>
      <c r="O5" s="137">
        <f>IFERROR(INDEX(PRN!$B$2:$P$1048576,(MATCH('TRACK PRN'!$C$2,PRN!$C$2:$C$1048576,0)+$B5-1),MATCH(O$4,PRN!$B$2:$P$2,0)),"")</f>
        <v>0</v>
      </c>
    </row>
    <row r="6" spans="2:15" ht="15.75" x14ac:dyDescent="0.25">
      <c r="B6" s="65">
        <f>IF(B5&lt;COUNTIF(PRN!C$2:C$1048576,C$2),(B5+1),"")</f>
        <v>2</v>
      </c>
      <c r="C6" s="66" t="str">
        <f>IFERROR(INDEX(PRN!$B$2:$F$1048576,(MATCH('TRACK PRN'!$C$2,PRN!$C$2:$C$1048576,0)+$B6-1),MATCH(C$4,PRN!$B$2:$F$2,0)),"")</f>
        <v>2'' Pipe  (1000 Gauge)</v>
      </c>
      <c r="D6" s="66" t="str">
        <f>IFERROR(INDEX(PRN!$B$2:$F$1048576,(MATCH('TRACK PRN'!$C$2,PRN!$C$2:$C$1048576,0)+$B6-1),MATCH(D$4,PRN!$B$2:$F$2,0)),"")</f>
        <v>Nrs</v>
      </c>
      <c r="E6" s="136">
        <f>IFERROR(INDEX(PRN!$B$2:$F$1048576,(MATCH('TRACK PRN'!$C$2,PRN!$C$2:$C$1048576,0)+$B6-1),MATCH(E$4,PRN!$B$2:$F$2,0)),"")</f>
        <v>4</v>
      </c>
      <c r="F6" s="66" t="str">
        <f>IFERROR(INDEX(PRN!$B$2:$P$1048576,(MATCH('TRACK PRN'!$C$2,PRN!$C$2:$C$1048576,0)+$B6-1),MATCH(F$4,PRN!$B$2:$P$2,0)),"")</f>
        <v>D2 Technologies</v>
      </c>
      <c r="G6" s="66" t="str">
        <f>IFERROR(INDEX(PRN!$B$2:$P$1048576,(MATCH('TRACK PRN'!$C$2,PRN!$C$2:$C$1048576,0)+$B6-1),MATCH(G$4,PRN!$B$2:$P$2,0)),"")</f>
        <v>UOJ/FK/FT/BST/2023/66</v>
      </c>
      <c r="H6" s="66" t="str">
        <f>IFERROR(INDEX(PRN!$B$2:$P$1048576,(MATCH('TRACK PRN'!$C$2,PRN!$C$2:$C$1048576,0)+$B6-1),MATCH(H$4,PRN!$B$2:$P$2,0)),"")</f>
        <v>22.09.2031</v>
      </c>
      <c r="I6" s="66" t="str">
        <f>IFERROR(INDEX(PRN!$B$2:$P$1048576,(MATCH('TRACK PRN'!$C$2,PRN!$C$2:$C$1048576,0)+$B6-1),MATCH(I$4,PRN!$B$2:$P$2,0)),"")</f>
        <v>02.10.2031</v>
      </c>
      <c r="J6" s="136">
        <f>IFERROR(INDEX(PRN!$B$2:$P$1048576,(MATCH('TRACK PRN'!$C$2,PRN!$C$2:$C$1048576,0)+$B6-1),MATCH(J$4,PRN!$B$2:$P$2,0)),"")</f>
        <v>4</v>
      </c>
      <c r="K6" s="66" t="str">
        <f>IFERROR(INDEX(PRN!$B$2:$P$1048576,(MATCH('TRACK PRN'!$C$2,PRN!$C$2:$C$1048576,0)+$B6-1),MATCH(K$4,PRN!$B$2:$P$2,0)),"")</f>
        <v>22.10.2031</v>
      </c>
      <c r="L6" s="136">
        <f>IFERROR(INDEX(PRN!$B$2:$P$1048576,(MATCH('TRACK PRN'!$C$2,PRN!$C$2:$C$1048576,0)+$B6-1),MATCH(L$4,PRN!$B$2:$P$2,0)),"")</f>
        <v>4</v>
      </c>
      <c r="M6" s="136">
        <f>IFERROR(INDEX(PRN!$B$2:$P$1048576,(MATCH('TRACK PRN'!$C$2,PRN!$C$2:$C$1048576,0)+$B6-1),MATCH(M$4,PRN!$B$2:$P$2,0)),"")</f>
        <v>0</v>
      </c>
      <c r="N6" s="66" t="str">
        <f>IFERROR(INDEX(PRN!$B$2:$P$1048576,(MATCH('TRACK PRN'!$C$2,PRN!$C$2:$C$1048576,0)+$B6-1),MATCH(N$4,PRN!$B$2:$P$2,0)),"")</f>
        <v>COMPLETED</v>
      </c>
      <c r="O6" s="137">
        <f>IFERROR(INDEX(PRN!$B$2:$P$1048576,(MATCH('TRACK PRN'!$C$2,PRN!$C$2:$C$1048576,0)+$B6-1),MATCH(O$4,PRN!$B$2:$P$2,0)),"")</f>
        <v>0</v>
      </c>
    </row>
    <row r="7" spans="2:15" ht="15.75" x14ac:dyDescent="0.25">
      <c r="B7" s="65">
        <f>IF(B6&lt;COUNTIF(PRN!C$2:C$1048576,C$2),(B6+1),"")</f>
        <v>3</v>
      </c>
      <c r="C7" s="66" t="str">
        <f>IFERROR(INDEX(PRN!$B$2:$F$1048576,(MATCH('TRACK PRN'!$C$2,PRN!$C$2:$C$1048576,0)+$B7-1),MATCH(C$4,PRN!$B$2:$F$2,0)),"")</f>
        <v xml:space="preserve">3 * 2 Reducing socket </v>
      </c>
      <c r="D7" s="66" t="str">
        <f>IFERROR(INDEX(PRN!$B$2:$F$1048576,(MATCH('TRACK PRN'!$C$2,PRN!$C$2:$C$1048576,0)+$B7-1),MATCH(D$4,PRN!$B$2:$F$2,0)),"")</f>
        <v>Nrs</v>
      </c>
      <c r="E7" s="136">
        <f>IFERROR(INDEX(PRN!$B$2:$F$1048576,(MATCH('TRACK PRN'!$C$2,PRN!$C$2:$C$1048576,0)+$B7-1),MATCH(E$4,PRN!$B$2:$F$2,0)),"")</f>
        <v>3</v>
      </c>
      <c r="F7" s="66" t="str">
        <f>IFERROR(INDEX(PRN!$B$2:$P$1048576,(MATCH('TRACK PRN'!$C$2,PRN!$C$2:$C$1048576,0)+$B7-1),MATCH(F$4,PRN!$B$2:$P$2,0)),"")</f>
        <v>D2 Technologies</v>
      </c>
      <c r="G7" s="66" t="str">
        <f>IFERROR(INDEX(PRN!$B$2:$P$1048576,(MATCH('TRACK PRN'!$C$2,PRN!$C$2:$C$1048576,0)+$B7-1),MATCH(G$4,PRN!$B$2:$P$2,0)),"")</f>
        <v>UOJ/FK/FT/BST/2023/66</v>
      </c>
      <c r="H7" s="66" t="str">
        <f>IFERROR(INDEX(PRN!$B$2:$P$1048576,(MATCH('TRACK PRN'!$C$2,PRN!$C$2:$C$1048576,0)+$B7-1),MATCH(H$4,PRN!$B$2:$P$2,0)),"")</f>
        <v>22.09.2032</v>
      </c>
      <c r="I7" s="66" t="str">
        <f>IFERROR(INDEX(PRN!$B$2:$P$1048576,(MATCH('TRACK PRN'!$C$2,PRN!$C$2:$C$1048576,0)+$B7-1),MATCH(I$4,PRN!$B$2:$P$2,0)),"")</f>
        <v>02.10.2032</v>
      </c>
      <c r="J7" s="136">
        <f>IFERROR(INDEX(PRN!$B$2:$P$1048576,(MATCH('TRACK PRN'!$C$2,PRN!$C$2:$C$1048576,0)+$B7-1),MATCH(J$4,PRN!$B$2:$P$2,0)),"")</f>
        <v>3</v>
      </c>
      <c r="K7" s="66" t="str">
        <f>IFERROR(INDEX(PRN!$B$2:$P$1048576,(MATCH('TRACK PRN'!$C$2,PRN!$C$2:$C$1048576,0)+$B7-1),MATCH(K$4,PRN!$B$2:$P$2,0)),"")</f>
        <v>22.10.2032</v>
      </c>
      <c r="L7" s="136">
        <f>IFERROR(INDEX(PRN!$B$2:$P$1048576,(MATCH('TRACK PRN'!$C$2,PRN!$C$2:$C$1048576,0)+$B7-1),MATCH(L$4,PRN!$B$2:$P$2,0)),"")</f>
        <v>3</v>
      </c>
      <c r="M7" s="136">
        <f>IFERROR(INDEX(PRN!$B$2:$P$1048576,(MATCH('TRACK PRN'!$C$2,PRN!$C$2:$C$1048576,0)+$B7-1),MATCH(M$4,PRN!$B$2:$P$2,0)),"")</f>
        <v>0</v>
      </c>
      <c r="N7" s="66" t="str">
        <f>IFERROR(INDEX(PRN!$B$2:$P$1048576,(MATCH('TRACK PRN'!$C$2,PRN!$C$2:$C$1048576,0)+$B7-1),MATCH(N$4,PRN!$B$2:$P$2,0)),"")</f>
        <v>COMPLETED</v>
      </c>
      <c r="O7" s="137">
        <f>IFERROR(INDEX(PRN!$B$2:$P$1048576,(MATCH('TRACK PRN'!$C$2,PRN!$C$2:$C$1048576,0)+$B7-1),MATCH(O$4,PRN!$B$2:$P$2,0)),"")</f>
        <v>0</v>
      </c>
    </row>
    <row r="8" spans="2:15" ht="15.75" hidden="1" x14ac:dyDescent="0.25">
      <c r="B8" s="65">
        <f>IF(B7&lt;COUNTIF(PRN!C$2:C$1048576,C$2),(B7+1),"")</f>
        <v>4</v>
      </c>
      <c r="C8" s="66" t="str">
        <f>IFERROR(INDEX(PRN!$B$2:$F$1048576,(MATCH('TRACK PRN'!$C$2,PRN!$C$2:$C$1048576,0)+$B8-1),MATCH(C$4,PRN!$B$2:$F$2,0)),"")</f>
        <v xml:space="preserve">2'' Socket </v>
      </c>
      <c r="D8" s="66" t="str">
        <f>IFERROR(INDEX(PRN!$B$2:$F$1048576,(MATCH('TRACK PRN'!$C$2,PRN!$C$2:$C$1048576,0)+$B8-1),MATCH(D$4,PRN!$B$2:$F$2,0)),"")</f>
        <v>Nrs</v>
      </c>
      <c r="E8" s="136">
        <f>IFERROR(INDEX(PRN!$B$2:$F$1048576,(MATCH('TRACK PRN'!$C$2,PRN!$C$2:$C$1048576,0)+$B8-1),MATCH(E$4,PRN!$B$2:$F$2,0)),"")</f>
        <v>3</v>
      </c>
      <c r="F8" s="66" t="str">
        <f>IFERROR(INDEX(PRN!$B$2:$P$1048576,(MATCH('TRACK PRN'!$C$2,PRN!$C$2:$C$1048576,0)+$B8-1),MATCH(F$4,PRN!$B$2:$P$2,0)),"")</f>
        <v>Alpha Industries (Pvt)Ltd</v>
      </c>
      <c r="G8" s="66" t="str">
        <f>IFERROR(INDEX(PRN!$B$2:$P$1048576,(MATCH('TRACK PRN'!$C$2,PRN!$C$2:$C$1048576,0)+$B8-1),MATCH(G$4,PRN!$B$2:$P$2,0)),"")</f>
        <v>UOJ/FK/FT/BST/2023/66</v>
      </c>
      <c r="H8" s="66" t="str">
        <f>IFERROR(INDEX(PRN!$B$2:$P$1048576,(MATCH('TRACK PRN'!$C$2,PRN!$C$2:$C$1048576,0)+$B8-1),MATCH(H$4,PRN!$B$2:$P$2,0)),"")</f>
        <v>22.09.2033</v>
      </c>
      <c r="I8" s="66" t="str">
        <f>IFERROR(INDEX(PRN!$B$2:$P$1048576,(MATCH('TRACK PRN'!$C$2,PRN!$C$2:$C$1048576,0)+$B8-1),MATCH(I$4,PRN!$B$2:$P$2,0)),"")</f>
        <v>02.10.2033</v>
      </c>
      <c r="J8" s="136">
        <f>IFERROR(INDEX(PRN!$B$2:$P$1048576,(MATCH('TRACK PRN'!$C$2,PRN!$C$2:$C$1048576,0)+$B8-1),MATCH(J$4,PRN!$B$2:$P$2,0)),"")</f>
        <v>3</v>
      </c>
      <c r="K8" s="66" t="str">
        <f>IFERROR(INDEX(PRN!$B$2:$P$1048576,(MATCH('TRACK PRN'!$C$2,PRN!$C$2:$C$1048576,0)+$B8-1),MATCH(K$4,PRN!$B$2:$P$2,0)),"")</f>
        <v>22.10.2033</v>
      </c>
      <c r="L8" s="136">
        <f>IFERROR(INDEX(PRN!$B$2:$P$1048576,(MATCH('TRACK PRN'!$C$2,PRN!$C$2:$C$1048576,0)+$B8-1),MATCH(L$4,PRN!$B$2:$P$2,0)),"")</f>
        <v>3</v>
      </c>
      <c r="M8" s="136">
        <f>IFERROR(INDEX(PRN!$B$2:$P$1048576,(MATCH('TRACK PRN'!$C$2,PRN!$C$2:$C$1048576,0)+$B8-1),MATCH(M$4,PRN!$B$2:$P$2,0)),"")</f>
        <v>0</v>
      </c>
      <c r="N8" s="66" t="str">
        <f>IFERROR(INDEX(PRN!$B$2:$P$1048576,(MATCH('TRACK PRN'!$C$2,PRN!$C$2:$C$1048576,0)+$B8-1),MATCH(N$4,PRN!$B$2:$P$2,0)),"")</f>
        <v>COMPLETED</v>
      </c>
      <c r="O8" s="137">
        <f>IFERROR(INDEX(PRN!$B$2:$P$1048576,(MATCH('TRACK PRN'!$C$2,PRN!$C$2:$C$1048576,0)+$B8-1),MATCH(O$4,PRN!$B$2:$P$2,0)),"")</f>
        <v>0</v>
      </c>
    </row>
    <row r="9" spans="2:15" ht="15.75" hidden="1" x14ac:dyDescent="0.25">
      <c r="B9" s="65">
        <f>IF(B8&lt;COUNTIF(PRN!C$2:C$1048576,C$2),(B8+1),"")</f>
        <v>5</v>
      </c>
      <c r="C9" s="66" t="str">
        <f>IFERROR(INDEX(PRN!$B$2:$F$1048576,(MATCH('TRACK PRN'!$C$2,PRN!$C$2:$C$1048576,0)+$B9-1),MATCH(C$4,PRN!$B$2:$F$2,0)),"")</f>
        <v xml:space="preserve">3'' Socket </v>
      </c>
      <c r="D9" s="66" t="str">
        <f>IFERROR(INDEX(PRN!$B$2:$F$1048576,(MATCH('TRACK PRN'!$C$2,PRN!$C$2:$C$1048576,0)+$B9-1),MATCH(D$4,PRN!$B$2:$F$2,0)),"")</f>
        <v>Nrs</v>
      </c>
      <c r="E9" s="136">
        <f>IFERROR(INDEX(PRN!$B$2:$F$1048576,(MATCH('TRACK PRN'!$C$2,PRN!$C$2:$C$1048576,0)+$B9-1),MATCH(E$4,PRN!$B$2:$F$2,0)),"")</f>
        <v>2</v>
      </c>
      <c r="F9" s="66" t="str">
        <f>IFERROR(INDEX(PRN!$B$2:$P$1048576,(MATCH('TRACK PRN'!$C$2,PRN!$C$2:$C$1048576,0)+$B9-1),MATCH(F$4,PRN!$B$2:$P$2,0)),"")</f>
        <v>Northern Computer</v>
      </c>
      <c r="G9" s="66" t="str">
        <f>IFERROR(INDEX(PRN!$B$2:$P$1048576,(MATCH('TRACK PRN'!$C$2,PRN!$C$2:$C$1048576,0)+$B9-1),MATCH(G$4,PRN!$B$2:$P$2,0)),"")</f>
        <v>UOJ/FK/FT/BST/2023/66</v>
      </c>
      <c r="H9" s="66" t="str">
        <f>IFERROR(INDEX(PRN!$B$2:$P$1048576,(MATCH('TRACK PRN'!$C$2,PRN!$C$2:$C$1048576,0)+$B9-1),MATCH(H$4,PRN!$B$2:$P$2,0)),"")</f>
        <v>22.09.2034</v>
      </c>
      <c r="I9" s="66" t="str">
        <f>IFERROR(INDEX(PRN!$B$2:$P$1048576,(MATCH('TRACK PRN'!$C$2,PRN!$C$2:$C$1048576,0)+$B9-1),MATCH(I$4,PRN!$B$2:$P$2,0)),"")</f>
        <v>02.10.2034</v>
      </c>
      <c r="J9" s="136">
        <f>IFERROR(INDEX(PRN!$B$2:$P$1048576,(MATCH('TRACK PRN'!$C$2,PRN!$C$2:$C$1048576,0)+$B9-1),MATCH(J$4,PRN!$B$2:$P$2,0)),"")</f>
        <v>2</v>
      </c>
      <c r="K9" s="66" t="str">
        <f>IFERROR(INDEX(PRN!$B$2:$P$1048576,(MATCH('TRACK PRN'!$C$2,PRN!$C$2:$C$1048576,0)+$B9-1),MATCH(K$4,PRN!$B$2:$P$2,0)),"")</f>
        <v>22.10.2034</v>
      </c>
      <c r="L9" s="136">
        <f>IFERROR(INDEX(PRN!$B$2:$P$1048576,(MATCH('TRACK PRN'!$C$2,PRN!$C$2:$C$1048576,0)+$B9-1),MATCH(L$4,PRN!$B$2:$P$2,0)),"")</f>
        <v>2</v>
      </c>
      <c r="M9" s="136">
        <f>IFERROR(INDEX(PRN!$B$2:$P$1048576,(MATCH('TRACK PRN'!$C$2,PRN!$C$2:$C$1048576,0)+$B9-1),MATCH(M$4,PRN!$B$2:$P$2,0)),"")</f>
        <v>0</v>
      </c>
      <c r="N9" s="66" t="str">
        <f>IFERROR(INDEX(PRN!$B$2:$P$1048576,(MATCH('TRACK PRN'!$C$2,PRN!$C$2:$C$1048576,0)+$B9-1),MATCH(N$4,PRN!$B$2:$P$2,0)),"")</f>
        <v>COMPLETED</v>
      </c>
      <c r="O9" s="137">
        <f>IFERROR(INDEX(PRN!$B$2:$P$1048576,(MATCH('TRACK PRN'!$C$2,PRN!$C$2:$C$1048576,0)+$B9-1),MATCH(O$4,PRN!$B$2:$P$2,0)),"")</f>
        <v>0</v>
      </c>
    </row>
    <row r="10" spans="2:15" ht="15.75" hidden="1" x14ac:dyDescent="0.25">
      <c r="B10" s="65">
        <f>IF(B9&lt;COUNTIF(PRN!C$2:C$1048576,C$2),(B9+1),"")</f>
        <v>6</v>
      </c>
      <c r="C10" s="66" t="str">
        <f>IFERROR(INDEX(PRN!$B$2:$F$1048576,(MATCH('TRACK PRN'!$C$2,PRN!$C$2:$C$1048576,0)+$B10-1),MATCH(C$4,PRN!$B$2:$F$2,0)),"")</f>
        <v>3'' Union</v>
      </c>
      <c r="D10" s="66" t="str">
        <f>IFERROR(INDEX(PRN!$B$2:$F$1048576,(MATCH('TRACK PRN'!$C$2,PRN!$C$2:$C$1048576,0)+$B10-1),MATCH(D$4,PRN!$B$2:$F$2,0)),"")</f>
        <v>Nrs</v>
      </c>
      <c r="E10" s="136">
        <f>IFERROR(INDEX(PRN!$B$2:$F$1048576,(MATCH('TRACK PRN'!$C$2,PRN!$C$2:$C$1048576,0)+$B10-1),MATCH(E$4,PRN!$B$2:$F$2,0)),"")</f>
        <v>2</v>
      </c>
      <c r="F10" s="66" t="str">
        <f>IFERROR(INDEX(PRN!$B$2:$P$1048576,(MATCH('TRACK PRN'!$C$2,PRN!$C$2:$C$1048576,0)+$B10-1),MATCH(F$4,PRN!$B$2:$P$2,0)),"")</f>
        <v>North Link Eng</v>
      </c>
      <c r="G10" s="66" t="str">
        <f>IFERROR(INDEX(PRN!$B$2:$P$1048576,(MATCH('TRACK PRN'!$C$2,PRN!$C$2:$C$1048576,0)+$B10-1),MATCH(G$4,PRN!$B$2:$P$2,0)),"")</f>
        <v>UOJ/FK/FT/BST/2023/66</v>
      </c>
      <c r="H10" s="66" t="str">
        <f>IFERROR(INDEX(PRN!$B$2:$P$1048576,(MATCH('TRACK PRN'!$C$2,PRN!$C$2:$C$1048576,0)+$B10-1),MATCH(H$4,PRN!$B$2:$P$2,0)),"")</f>
        <v>22.09.2035</v>
      </c>
      <c r="I10" s="66" t="str">
        <f>IFERROR(INDEX(PRN!$B$2:$P$1048576,(MATCH('TRACK PRN'!$C$2,PRN!$C$2:$C$1048576,0)+$B10-1),MATCH(I$4,PRN!$B$2:$P$2,0)),"")</f>
        <v>02.10.2035</v>
      </c>
      <c r="J10" s="136">
        <f>IFERROR(INDEX(PRN!$B$2:$P$1048576,(MATCH('TRACK PRN'!$C$2,PRN!$C$2:$C$1048576,0)+$B10-1),MATCH(J$4,PRN!$B$2:$P$2,0)),"")</f>
        <v>2</v>
      </c>
      <c r="K10" s="66" t="str">
        <f>IFERROR(INDEX(PRN!$B$2:$P$1048576,(MATCH('TRACK PRN'!$C$2,PRN!$C$2:$C$1048576,0)+$B10-1),MATCH(K$4,PRN!$B$2:$P$2,0)),"")</f>
        <v>22.10.2035</v>
      </c>
      <c r="L10" s="136">
        <f>IFERROR(INDEX(PRN!$B$2:$P$1048576,(MATCH('TRACK PRN'!$C$2,PRN!$C$2:$C$1048576,0)+$B10-1),MATCH(L$4,PRN!$B$2:$P$2,0)),"")</f>
        <v>2</v>
      </c>
      <c r="M10" s="136">
        <f>IFERROR(INDEX(PRN!$B$2:$P$1048576,(MATCH('TRACK PRN'!$C$2,PRN!$C$2:$C$1048576,0)+$B10-1),MATCH(M$4,PRN!$B$2:$P$2,0)),"")</f>
        <v>0</v>
      </c>
      <c r="N10" s="66" t="str">
        <f>IFERROR(INDEX(PRN!$B$2:$P$1048576,(MATCH('TRACK PRN'!$C$2,PRN!$C$2:$C$1048576,0)+$B10-1),MATCH(N$4,PRN!$B$2:$P$2,0)),"")</f>
        <v>COMPLETED</v>
      </c>
      <c r="O10" s="137">
        <f>IFERROR(INDEX(PRN!$B$2:$P$1048576,(MATCH('TRACK PRN'!$C$2,PRN!$C$2:$C$1048576,0)+$B10-1),MATCH(O$4,PRN!$B$2:$P$2,0)),"")</f>
        <v>0</v>
      </c>
    </row>
    <row r="11" spans="2:15" ht="15.75" hidden="1" x14ac:dyDescent="0.25">
      <c r="B11" s="65" t="str">
        <f>IF(B10&lt;COUNTIF(PRN!C$2:C$1048576,C$2),(B10+1),"")</f>
        <v/>
      </c>
      <c r="C11" s="66" t="str">
        <f>IFERROR(INDEX(PRN!$B$2:$F$1048576,(MATCH('TRACK PRN'!$C$2,PRN!$C$2:$C$1048576,0)+$B11-1),MATCH(C$4,PRN!$B$2:$F$2,0)),"")</f>
        <v/>
      </c>
      <c r="D11" s="66" t="str">
        <f>IFERROR(INDEX(PRN!$B$2:$F$1048576,(MATCH('TRACK PRN'!$C$2,PRN!$C$2:$C$1048576,0)+$B11-1),MATCH(D$4,PRN!$B$2:$F$2,0)),"")</f>
        <v/>
      </c>
      <c r="E11" s="136" t="str">
        <f>IFERROR(INDEX(PRN!$B$2:$F$1048576,(MATCH('TRACK PRN'!$C$2,PRN!$C$2:$C$1048576,0)+$B11-1),MATCH(E$4,PRN!$B$2:$F$2,0)),"")</f>
        <v/>
      </c>
      <c r="F11" s="66" t="str">
        <f>IFERROR(INDEX(PRN!$B$2:$P$1048576,(MATCH('TRACK PRN'!$C$2,PRN!$C$2:$C$1048576,0)+$B11-1),MATCH(F$4,PRN!$B$2:$P$2,0)),"")</f>
        <v/>
      </c>
      <c r="G11" s="66" t="str">
        <f>IFERROR(INDEX(PRN!$B$2:$P$1048576,(MATCH('TRACK PRN'!$C$2,PRN!$C$2:$C$1048576,0)+$B11-1),MATCH(G$4,PRN!$B$2:$P$2,0)),"")</f>
        <v/>
      </c>
      <c r="H11" s="66" t="str">
        <f>IFERROR(INDEX(PRN!$B$2:$P$1048576,(MATCH('TRACK PRN'!$C$2,PRN!$C$2:$C$1048576,0)+$B11-1),MATCH(H$4,PRN!$B$2:$P$2,0)),"")</f>
        <v/>
      </c>
      <c r="I11" s="66" t="str">
        <f>IFERROR(INDEX(PRN!$B$2:$P$1048576,(MATCH('TRACK PRN'!$C$2,PRN!$C$2:$C$1048576,0)+$B11-1),MATCH(I$4,PRN!$B$2:$P$2,0)),"")</f>
        <v/>
      </c>
      <c r="J11" s="136" t="str">
        <f>IFERROR(INDEX(PRN!$B$2:$P$1048576,(MATCH('TRACK PRN'!$C$2,PRN!$C$2:$C$1048576,0)+$B11-1),MATCH(J$4,PRN!$B$2:$P$2,0)),"")</f>
        <v/>
      </c>
      <c r="K11" s="66" t="str">
        <f>IFERROR(INDEX(PRN!$B$2:$P$1048576,(MATCH('TRACK PRN'!$C$2,PRN!$C$2:$C$1048576,0)+$B11-1),MATCH(K$4,PRN!$B$2:$P$2,0)),"")</f>
        <v/>
      </c>
      <c r="L11" s="136" t="str">
        <f>IFERROR(INDEX(PRN!$B$2:$P$1048576,(MATCH('TRACK PRN'!$C$2,PRN!$C$2:$C$1048576,0)+$B11-1),MATCH(L$4,PRN!$B$2:$P$2,0)),"")</f>
        <v/>
      </c>
      <c r="M11" s="136" t="str">
        <f>IFERROR(INDEX(PRN!$B$2:$P$1048576,(MATCH('TRACK PRN'!$C$2,PRN!$C$2:$C$1048576,0)+$B11-1),MATCH(M$4,PRN!$B$2:$P$2,0)),"")</f>
        <v/>
      </c>
      <c r="N11" s="66" t="str">
        <f>IFERROR(INDEX(PRN!$B$2:$P$1048576,(MATCH('TRACK PRN'!$C$2,PRN!$C$2:$C$1048576,0)+$B11-1),MATCH(N$4,PRN!$B$2:$P$2,0)),"")</f>
        <v/>
      </c>
      <c r="O11" s="137" t="str">
        <f>IFERROR(INDEX(PRN!$B$2:$P$1048576,(MATCH('TRACK PRN'!$C$2,PRN!$C$2:$C$1048576,0)+$B11-1),MATCH(O$4,PRN!$B$2:$P$2,0)),"")</f>
        <v/>
      </c>
    </row>
    <row r="12" spans="2:15" ht="15.75" hidden="1" x14ac:dyDescent="0.25">
      <c r="B12" s="65" t="str">
        <f>IF(B11&lt;COUNTIF(PRN!C$2:C$1048576,C$2),(B11+1),"")</f>
        <v/>
      </c>
      <c r="C12" s="66" t="str">
        <f>IFERROR(INDEX(PRN!$B$2:$F$1048576,(MATCH('TRACK PRN'!$C$2,PRN!$C$2:$C$1048576,0)+$B12-1),MATCH(C$4,PRN!$B$2:$F$2,0)),"")</f>
        <v/>
      </c>
      <c r="D12" s="66" t="str">
        <f>IFERROR(INDEX(PRN!$B$2:$F$1048576,(MATCH('TRACK PRN'!$C$2,PRN!$C$2:$C$1048576,0)+$B12-1),MATCH(D$4,PRN!$B$2:$F$2,0)),"")</f>
        <v/>
      </c>
      <c r="E12" s="136" t="str">
        <f>IFERROR(INDEX(PRN!$B$2:$F$1048576,(MATCH('TRACK PRN'!$C$2,PRN!$C$2:$C$1048576,0)+$B12-1),MATCH(E$4,PRN!$B$2:$F$2,0)),"")</f>
        <v/>
      </c>
      <c r="F12" s="66" t="str">
        <f>IFERROR(INDEX(PRN!$B$2:$P$1048576,(MATCH('TRACK PRN'!$C$2,PRN!$C$2:$C$1048576,0)+$B12-1),MATCH(F$4,PRN!$B$2:$P$2,0)),"")</f>
        <v/>
      </c>
      <c r="G12" s="66" t="str">
        <f>IFERROR(INDEX(PRN!$B$2:$P$1048576,(MATCH('TRACK PRN'!$C$2,PRN!$C$2:$C$1048576,0)+$B12-1),MATCH(G$4,PRN!$B$2:$P$2,0)),"")</f>
        <v/>
      </c>
      <c r="H12" s="66" t="str">
        <f>IFERROR(INDEX(PRN!$B$2:$P$1048576,(MATCH('TRACK PRN'!$C$2,PRN!$C$2:$C$1048576,0)+$B12-1),MATCH(H$4,PRN!$B$2:$P$2,0)),"")</f>
        <v/>
      </c>
      <c r="I12" s="66" t="str">
        <f>IFERROR(INDEX(PRN!$B$2:$P$1048576,(MATCH('TRACK PRN'!$C$2,PRN!$C$2:$C$1048576,0)+$B12-1),MATCH(I$4,PRN!$B$2:$P$2,0)),"")</f>
        <v/>
      </c>
      <c r="J12" s="136" t="str">
        <f>IFERROR(INDEX(PRN!$B$2:$P$1048576,(MATCH('TRACK PRN'!$C$2,PRN!$C$2:$C$1048576,0)+$B12-1),MATCH(J$4,PRN!$B$2:$P$2,0)),"")</f>
        <v/>
      </c>
      <c r="K12" s="66" t="str">
        <f>IFERROR(INDEX(PRN!$B$2:$P$1048576,(MATCH('TRACK PRN'!$C$2,PRN!$C$2:$C$1048576,0)+$B12-1),MATCH(K$4,PRN!$B$2:$P$2,0)),"")</f>
        <v/>
      </c>
      <c r="L12" s="136" t="str">
        <f>IFERROR(INDEX(PRN!$B$2:$P$1048576,(MATCH('TRACK PRN'!$C$2,PRN!$C$2:$C$1048576,0)+$B12-1),MATCH(L$4,PRN!$B$2:$P$2,0)),"")</f>
        <v/>
      </c>
      <c r="M12" s="136" t="str">
        <f>IFERROR(INDEX(PRN!$B$2:$P$1048576,(MATCH('TRACK PRN'!$C$2,PRN!$C$2:$C$1048576,0)+$B12-1),MATCH(M$4,PRN!$B$2:$P$2,0)),"")</f>
        <v/>
      </c>
      <c r="N12" s="66" t="str">
        <f>IFERROR(INDEX(PRN!$B$2:$P$1048576,(MATCH('TRACK PRN'!$C$2,PRN!$C$2:$C$1048576,0)+$B12-1),MATCH(N$4,PRN!$B$2:$P$2,0)),"")</f>
        <v/>
      </c>
      <c r="O12" s="137" t="str">
        <f>IFERROR(INDEX(PRN!$B$2:$P$1048576,(MATCH('TRACK PRN'!$C$2,PRN!$C$2:$C$1048576,0)+$B12-1),MATCH(O$4,PRN!$B$2:$P$2,0)),"")</f>
        <v/>
      </c>
    </row>
    <row r="13" spans="2:15" ht="15.75" hidden="1" x14ac:dyDescent="0.25">
      <c r="B13" s="65" t="str">
        <f>IF(B12&lt;COUNTIF(PRN!C$2:C$1048576,C$2),(B12+1),"")</f>
        <v/>
      </c>
      <c r="C13" s="66" t="str">
        <f>IFERROR(INDEX(PRN!$B$2:$F$1048576,(MATCH('TRACK PRN'!$C$2,PRN!$C$2:$C$1048576,0)+$B13-1),MATCH(C$4,PRN!$B$2:$F$2,0)),"")</f>
        <v/>
      </c>
      <c r="D13" s="66" t="str">
        <f>IFERROR(INDEX(PRN!$B$2:$F$1048576,(MATCH('TRACK PRN'!$C$2,PRN!$C$2:$C$1048576,0)+$B13-1),MATCH(D$4,PRN!$B$2:$F$2,0)),"")</f>
        <v/>
      </c>
      <c r="E13" s="136" t="str">
        <f>IFERROR(INDEX(PRN!$B$2:$F$1048576,(MATCH('TRACK PRN'!$C$2,PRN!$C$2:$C$1048576,0)+$B13-1),MATCH(E$4,PRN!$B$2:$F$2,0)),"")</f>
        <v/>
      </c>
      <c r="F13" s="66" t="str">
        <f>IFERROR(INDEX(PRN!$B$2:$P$1048576,(MATCH('TRACK PRN'!$C$2,PRN!$C$2:$C$1048576,0)+$B13-1),MATCH(F$4,PRN!$B$2:$P$2,0)),"")</f>
        <v/>
      </c>
      <c r="G13" s="66" t="str">
        <f>IFERROR(INDEX(PRN!$B$2:$P$1048576,(MATCH('TRACK PRN'!$C$2,PRN!$C$2:$C$1048576,0)+$B13-1),MATCH(G$4,PRN!$B$2:$P$2,0)),"")</f>
        <v/>
      </c>
      <c r="H13" s="66" t="str">
        <f>IFERROR(INDEX(PRN!$B$2:$P$1048576,(MATCH('TRACK PRN'!$C$2,PRN!$C$2:$C$1048576,0)+$B13-1),MATCH(H$4,PRN!$B$2:$P$2,0)),"")</f>
        <v/>
      </c>
      <c r="I13" s="66" t="str">
        <f>IFERROR(INDEX(PRN!$B$2:$P$1048576,(MATCH('TRACK PRN'!$C$2,PRN!$C$2:$C$1048576,0)+$B13-1),MATCH(I$4,PRN!$B$2:$P$2,0)),"")</f>
        <v/>
      </c>
      <c r="J13" s="136" t="str">
        <f>IFERROR(INDEX(PRN!$B$2:$P$1048576,(MATCH('TRACK PRN'!$C$2,PRN!$C$2:$C$1048576,0)+$B13-1),MATCH(J$4,PRN!$B$2:$P$2,0)),"")</f>
        <v/>
      </c>
      <c r="K13" s="66" t="str">
        <f>IFERROR(INDEX(PRN!$B$2:$P$1048576,(MATCH('TRACK PRN'!$C$2,PRN!$C$2:$C$1048576,0)+$B13-1),MATCH(K$4,PRN!$B$2:$P$2,0)),"")</f>
        <v/>
      </c>
      <c r="L13" s="136" t="str">
        <f>IFERROR(INDEX(PRN!$B$2:$P$1048576,(MATCH('TRACK PRN'!$C$2,PRN!$C$2:$C$1048576,0)+$B13-1),MATCH(L$4,PRN!$B$2:$P$2,0)),"")</f>
        <v/>
      </c>
      <c r="M13" s="136" t="str">
        <f>IFERROR(INDEX(PRN!$B$2:$P$1048576,(MATCH('TRACK PRN'!$C$2,PRN!$C$2:$C$1048576,0)+$B13-1),MATCH(M$4,PRN!$B$2:$P$2,0)),"")</f>
        <v/>
      </c>
      <c r="N13" s="66" t="str">
        <f>IFERROR(INDEX(PRN!$B$2:$P$1048576,(MATCH('TRACK PRN'!$C$2,PRN!$C$2:$C$1048576,0)+$B13-1),MATCH(N$4,PRN!$B$2:$P$2,0)),"")</f>
        <v/>
      </c>
      <c r="O13" s="137" t="str">
        <f>IFERROR(INDEX(PRN!$B$2:$P$1048576,(MATCH('TRACK PRN'!$C$2,PRN!$C$2:$C$1048576,0)+$B13-1),MATCH(O$4,PRN!$B$2:$P$2,0)),"")</f>
        <v/>
      </c>
    </row>
    <row r="14" spans="2:15" ht="15.75" hidden="1" x14ac:dyDescent="0.25">
      <c r="B14" s="65" t="str">
        <f>IF(B13&lt;COUNTIF(PRN!C$2:C$1048576,C$2),(B13+1),"")</f>
        <v/>
      </c>
      <c r="C14" s="66" t="str">
        <f>IFERROR(INDEX(PRN!$B$2:$F$1048576,(MATCH('TRACK PRN'!$C$2,PRN!$C$2:$C$1048576,0)+$B14-1),MATCH(C$4,PRN!$B$2:$F$2,0)),"")</f>
        <v/>
      </c>
      <c r="D14" s="66" t="str">
        <f>IFERROR(INDEX(PRN!$B$2:$F$1048576,(MATCH('TRACK PRN'!$C$2,PRN!$C$2:$C$1048576,0)+$B14-1),MATCH(D$4,PRN!$B$2:$F$2,0)),"")</f>
        <v/>
      </c>
      <c r="E14" s="136" t="str">
        <f>IFERROR(INDEX(PRN!$B$2:$F$1048576,(MATCH('TRACK PRN'!$C$2,PRN!$C$2:$C$1048576,0)+$B14-1),MATCH(E$4,PRN!$B$2:$F$2,0)),"")</f>
        <v/>
      </c>
      <c r="F14" s="66" t="str">
        <f>IFERROR(INDEX(PRN!$B$2:$P$1048576,(MATCH('TRACK PRN'!$C$2,PRN!$C$2:$C$1048576,0)+$B14-1),MATCH(F$4,PRN!$B$2:$P$2,0)),"")</f>
        <v/>
      </c>
      <c r="G14" s="66" t="str">
        <f>IFERROR(INDEX(PRN!$B$2:$P$1048576,(MATCH('TRACK PRN'!$C$2,PRN!$C$2:$C$1048576,0)+$B14-1),MATCH(G$4,PRN!$B$2:$P$2,0)),"")</f>
        <v/>
      </c>
      <c r="H14" s="66" t="str">
        <f>IFERROR(INDEX(PRN!$B$2:$P$1048576,(MATCH('TRACK PRN'!$C$2,PRN!$C$2:$C$1048576,0)+$B14-1),MATCH(H$4,PRN!$B$2:$P$2,0)),"")</f>
        <v/>
      </c>
      <c r="I14" s="66" t="str">
        <f>IFERROR(INDEX(PRN!$B$2:$P$1048576,(MATCH('TRACK PRN'!$C$2,PRN!$C$2:$C$1048576,0)+$B14-1),MATCH(I$4,PRN!$B$2:$P$2,0)),"")</f>
        <v/>
      </c>
      <c r="J14" s="136" t="str">
        <f>IFERROR(INDEX(PRN!$B$2:$P$1048576,(MATCH('TRACK PRN'!$C$2,PRN!$C$2:$C$1048576,0)+$B14-1),MATCH(J$4,PRN!$B$2:$P$2,0)),"")</f>
        <v/>
      </c>
      <c r="K14" s="66" t="str">
        <f>IFERROR(INDEX(PRN!$B$2:$P$1048576,(MATCH('TRACK PRN'!$C$2,PRN!$C$2:$C$1048576,0)+$B14-1),MATCH(K$4,PRN!$B$2:$P$2,0)),"")</f>
        <v/>
      </c>
      <c r="L14" s="136" t="str">
        <f>IFERROR(INDEX(PRN!$B$2:$P$1048576,(MATCH('TRACK PRN'!$C$2,PRN!$C$2:$C$1048576,0)+$B14-1),MATCH(L$4,PRN!$B$2:$P$2,0)),"")</f>
        <v/>
      </c>
      <c r="M14" s="136" t="str">
        <f>IFERROR(INDEX(PRN!$B$2:$P$1048576,(MATCH('TRACK PRN'!$C$2,PRN!$C$2:$C$1048576,0)+$B14-1),MATCH(M$4,PRN!$B$2:$P$2,0)),"")</f>
        <v/>
      </c>
      <c r="N14" s="66" t="str">
        <f>IFERROR(INDEX(PRN!$B$2:$P$1048576,(MATCH('TRACK PRN'!$C$2,PRN!$C$2:$C$1048576,0)+$B14-1),MATCH(N$4,PRN!$B$2:$P$2,0)),"")</f>
        <v/>
      </c>
      <c r="O14" s="137" t="str">
        <f>IFERROR(INDEX(PRN!$B$2:$P$1048576,(MATCH('TRACK PRN'!$C$2,PRN!$C$2:$C$1048576,0)+$B14-1),MATCH(O$4,PRN!$B$2:$P$2,0)),"")</f>
        <v/>
      </c>
    </row>
    <row r="15" spans="2:15" ht="15.75" hidden="1" x14ac:dyDescent="0.25">
      <c r="B15" s="65" t="str">
        <f>IF(B14&lt;COUNTIF(PRN!C$2:C$1048576,C$2),(B14+1),"")</f>
        <v/>
      </c>
      <c r="C15" s="66" t="str">
        <f>IFERROR(INDEX(PRN!$B$2:$F$1048576,(MATCH('TRACK PRN'!$C$2,PRN!$C$2:$C$1048576,0)+$B15-1),MATCH(C$4,PRN!$B$2:$F$2,0)),"")</f>
        <v/>
      </c>
      <c r="D15" s="66" t="str">
        <f>IFERROR(INDEX(PRN!$B$2:$F$1048576,(MATCH('TRACK PRN'!$C$2,PRN!$C$2:$C$1048576,0)+$B15-1),MATCH(D$4,PRN!$B$2:$F$2,0)),"")</f>
        <v/>
      </c>
      <c r="E15" s="136" t="str">
        <f>IFERROR(INDEX(PRN!$B$2:$F$1048576,(MATCH('TRACK PRN'!$C$2,PRN!$C$2:$C$1048576,0)+$B15-1),MATCH(E$4,PRN!$B$2:$F$2,0)),"")</f>
        <v/>
      </c>
      <c r="F15" s="66" t="str">
        <f>IFERROR(INDEX(PRN!$B$2:$P$1048576,(MATCH('TRACK PRN'!$C$2,PRN!$C$2:$C$1048576,0)+$B15-1),MATCH(F$4,PRN!$B$2:$P$2,0)),"")</f>
        <v/>
      </c>
      <c r="G15" s="66" t="str">
        <f>IFERROR(INDEX(PRN!$B$2:$P$1048576,(MATCH('TRACK PRN'!$C$2,PRN!$C$2:$C$1048576,0)+$B15-1),MATCH(G$4,PRN!$B$2:$P$2,0)),"")</f>
        <v/>
      </c>
      <c r="H15" s="66" t="str">
        <f>IFERROR(INDEX(PRN!$B$2:$P$1048576,(MATCH('TRACK PRN'!$C$2,PRN!$C$2:$C$1048576,0)+$B15-1),MATCH(H$4,PRN!$B$2:$P$2,0)),"")</f>
        <v/>
      </c>
      <c r="I15" s="66" t="str">
        <f>IFERROR(INDEX(PRN!$B$2:$P$1048576,(MATCH('TRACK PRN'!$C$2,PRN!$C$2:$C$1048576,0)+$B15-1),MATCH(I$4,PRN!$B$2:$P$2,0)),"")</f>
        <v/>
      </c>
      <c r="J15" s="136" t="str">
        <f>IFERROR(INDEX(PRN!$B$2:$P$1048576,(MATCH('TRACK PRN'!$C$2,PRN!$C$2:$C$1048576,0)+$B15-1),MATCH(J$4,PRN!$B$2:$P$2,0)),"")</f>
        <v/>
      </c>
      <c r="K15" s="66" t="str">
        <f>IFERROR(INDEX(PRN!$B$2:$P$1048576,(MATCH('TRACK PRN'!$C$2,PRN!$C$2:$C$1048576,0)+$B15-1),MATCH(K$4,PRN!$B$2:$P$2,0)),"")</f>
        <v/>
      </c>
      <c r="L15" s="136" t="str">
        <f>IFERROR(INDEX(PRN!$B$2:$P$1048576,(MATCH('TRACK PRN'!$C$2,PRN!$C$2:$C$1048576,0)+$B15-1),MATCH(L$4,PRN!$B$2:$P$2,0)),"")</f>
        <v/>
      </c>
      <c r="M15" s="136" t="str">
        <f>IFERROR(INDEX(PRN!$B$2:$P$1048576,(MATCH('TRACK PRN'!$C$2,PRN!$C$2:$C$1048576,0)+$B15-1),MATCH(M$4,PRN!$B$2:$P$2,0)),"")</f>
        <v/>
      </c>
      <c r="N15" s="66" t="str">
        <f>IFERROR(INDEX(PRN!$B$2:$P$1048576,(MATCH('TRACK PRN'!$C$2,PRN!$C$2:$C$1048576,0)+$B15-1),MATCH(N$4,PRN!$B$2:$P$2,0)),"")</f>
        <v/>
      </c>
      <c r="O15" s="137" t="str">
        <f>IFERROR(INDEX(PRN!$B$2:$P$1048576,(MATCH('TRACK PRN'!$C$2,PRN!$C$2:$C$1048576,0)+$B15-1),MATCH(O$4,PRN!$B$2:$P$2,0)),"")</f>
        <v/>
      </c>
    </row>
    <row r="16" spans="2:15" ht="15.75" hidden="1" x14ac:dyDescent="0.25">
      <c r="B16" s="65" t="str">
        <f>IF(B15&lt;COUNTIF(PRN!C$2:C$1048576,C$2),(B15+1),"")</f>
        <v/>
      </c>
      <c r="C16" s="66" t="str">
        <f>IFERROR(INDEX(PRN!$B$2:$F$1048576,(MATCH('TRACK PRN'!$C$2,PRN!$C$2:$C$1048576,0)+$B16-1),MATCH(C$4,PRN!$B$2:$F$2,0)),"")</f>
        <v/>
      </c>
      <c r="D16" s="66" t="str">
        <f>IFERROR(INDEX(PRN!$B$2:$F$1048576,(MATCH('TRACK PRN'!$C$2,PRN!$C$2:$C$1048576,0)+$B16-1),MATCH(D$4,PRN!$B$2:$F$2,0)),"")</f>
        <v/>
      </c>
      <c r="E16" s="136" t="str">
        <f>IFERROR(INDEX(PRN!$B$2:$F$1048576,(MATCH('TRACK PRN'!$C$2,PRN!$C$2:$C$1048576,0)+$B16-1),MATCH(E$4,PRN!$B$2:$F$2,0)),"")</f>
        <v/>
      </c>
      <c r="F16" s="66" t="str">
        <f>IFERROR(INDEX(PRN!$B$2:$P$1048576,(MATCH('TRACK PRN'!$C$2,PRN!$C$2:$C$1048576,0)+$B16-1),MATCH(F$4,PRN!$B$2:$P$2,0)),"")</f>
        <v/>
      </c>
      <c r="G16" s="66" t="str">
        <f>IFERROR(INDEX(PRN!$B$2:$P$1048576,(MATCH('TRACK PRN'!$C$2,PRN!$C$2:$C$1048576,0)+$B16-1),MATCH(G$4,PRN!$B$2:$P$2,0)),"")</f>
        <v/>
      </c>
      <c r="H16" s="66" t="str">
        <f>IFERROR(INDEX(PRN!$B$2:$P$1048576,(MATCH('TRACK PRN'!$C$2,PRN!$C$2:$C$1048576,0)+$B16-1),MATCH(H$4,PRN!$B$2:$P$2,0)),"")</f>
        <v/>
      </c>
      <c r="I16" s="66" t="str">
        <f>IFERROR(INDEX(PRN!$B$2:$P$1048576,(MATCH('TRACK PRN'!$C$2,PRN!$C$2:$C$1048576,0)+$B16-1),MATCH(I$4,PRN!$B$2:$P$2,0)),"")</f>
        <v/>
      </c>
      <c r="J16" s="136" t="str">
        <f>IFERROR(INDEX(PRN!$B$2:$P$1048576,(MATCH('TRACK PRN'!$C$2,PRN!$C$2:$C$1048576,0)+$B16-1),MATCH(J$4,PRN!$B$2:$P$2,0)),"")</f>
        <v/>
      </c>
      <c r="K16" s="66" t="str">
        <f>IFERROR(INDEX(PRN!$B$2:$P$1048576,(MATCH('TRACK PRN'!$C$2,PRN!$C$2:$C$1048576,0)+$B16-1),MATCH(K$4,PRN!$B$2:$P$2,0)),"")</f>
        <v/>
      </c>
      <c r="L16" s="136" t="str">
        <f>IFERROR(INDEX(PRN!$B$2:$P$1048576,(MATCH('TRACK PRN'!$C$2,PRN!$C$2:$C$1048576,0)+$B16-1),MATCH(L$4,PRN!$B$2:$P$2,0)),"")</f>
        <v/>
      </c>
      <c r="M16" s="136" t="str">
        <f>IFERROR(INDEX(PRN!$B$2:$P$1048576,(MATCH('TRACK PRN'!$C$2,PRN!$C$2:$C$1048576,0)+$B16-1),MATCH(M$4,PRN!$B$2:$P$2,0)),"")</f>
        <v/>
      </c>
      <c r="N16" s="66" t="str">
        <f>IFERROR(INDEX(PRN!$B$2:$P$1048576,(MATCH('TRACK PRN'!$C$2,PRN!$C$2:$C$1048576,0)+$B16-1),MATCH(N$4,PRN!$B$2:$P$2,0)),"")</f>
        <v/>
      </c>
      <c r="O16" s="137" t="str">
        <f>IFERROR(INDEX(PRN!$B$2:$P$1048576,(MATCH('TRACK PRN'!$C$2,PRN!$C$2:$C$1048576,0)+$B16-1),MATCH(O$4,PRN!$B$2:$P$2,0)),"")</f>
        <v/>
      </c>
    </row>
    <row r="17" spans="2:15" ht="15.75" hidden="1" x14ac:dyDescent="0.25">
      <c r="B17" s="65" t="str">
        <f>IF(B16&lt;COUNTIF(PRN!C$2:C$1048576,C$2),(B16+1),"")</f>
        <v/>
      </c>
      <c r="C17" s="66" t="str">
        <f>IFERROR(INDEX(PRN!$B$2:$F$1048576,(MATCH('TRACK PRN'!$C$2,PRN!$C$2:$C$1048576,0)+$B17-1),MATCH(C$4,PRN!$B$2:$F$2,0)),"")</f>
        <v/>
      </c>
      <c r="D17" s="66" t="str">
        <f>IFERROR(INDEX(PRN!$B$2:$F$1048576,(MATCH('TRACK PRN'!$C$2,PRN!$C$2:$C$1048576,0)+$B17-1),MATCH(D$4,PRN!$B$2:$F$2,0)),"")</f>
        <v/>
      </c>
      <c r="E17" s="136" t="str">
        <f>IFERROR(INDEX(PRN!$B$2:$F$1048576,(MATCH('TRACK PRN'!$C$2,PRN!$C$2:$C$1048576,0)+$B17-1),MATCH(E$4,PRN!$B$2:$F$2,0)),"")</f>
        <v/>
      </c>
      <c r="F17" s="66" t="str">
        <f>IFERROR(INDEX(PRN!$B$2:$P$1048576,(MATCH('TRACK PRN'!$C$2,PRN!$C$2:$C$1048576,0)+$B17-1),MATCH(F$4,PRN!$B$2:$P$2,0)),"")</f>
        <v/>
      </c>
      <c r="G17" s="66" t="str">
        <f>IFERROR(INDEX(PRN!$B$2:$P$1048576,(MATCH('TRACK PRN'!$C$2,PRN!$C$2:$C$1048576,0)+$B17-1),MATCH(G$4,PRN!$B$2:$P$2,0)),"")</f>
        <v/>
      </c>
      <c r="H17" s="66" t="str">
        <f>IFERROR(INDEX(PRN!$B$2:$P$1048576,(MATCH('TRACK PRN'!$C$2,PRN!$C$2:$C$1048576,0)+$B17-1),MATCH(H$4,PRN!$B$2:$P$2,0)),"")</f>
        <v/>
      </c>
      <c r="I17" s="66" t="str">
        <f>IFERROR(INDEX(PRN!$B$2:$P$1048576,(MATCH('TRACK PRN'!$C$2,PRN!$C$2:$C$1048576,0)+$B17-1),MATCH(I$4,PRN!$B$2:$P$2,0)),"")</f>
        <v/>
      </c>
      <c r="J17" s="136" t="str">
        <f>IFERROR(INDEX(PRN!$B$2:$P$1048576,(MATCH('TRACK PRN'!$C$2,PRN!$C$2:$C$1048576,0)+$B17-1),MATCH(J$4,PRN!$B$2:$P$2,0)),"")</f>
        <v/>
      </c>
      <c r="K17" s="66" t="str">
        <f>IFERROR(INDEX(PRN!$B$2:$P$1048576,(MATCH('TRACK PRN'!$C$2,PRN!$C$2:$C$1048576,0)+$B17-1),MATCH(K$4,PRN!$B$2:$P$2,0)),"")</f>
        <v/>
      </c>
      <c r="L17" s="136" t="str">
        <f>IFERROR(INDEX(PRN!$B$2:$P$1048576,(MATCH('TRACK PRN'!$C$2,PRN!$C$2:$C$1048576,0)+$B17-1),MATCH(L$4,PRN!$B$2:$P$2,0)),"")</f>
        <v/>
      </c>
      <c r="M17" s="136" t="str">
        <f>IFERROR(INDEX(PRN!$B$2:$P$1048576,(MATCH('TRACK PRN'!$C$2,PRN!$C$2:$C$1048576,0)+$B17-1),MATCH(M$4,PRN!$B$2:$P$2,0)),"")</f>
        <v/>
      </c>
      <c r="N17" s="66" t="str">
        <f>IFERROR(INDEX(PRN!$B$2:$P$1048576,(MATCH('TRACK PRN'!$C$2,PRN!$C$2:$C$1048576,0)+$B17-1),MATCH(N$4,PRN!$B$2:$P$2,0)),"")</f>
        <v/>
      </c>
      <c r="O17" s="137" t="str">
        <f>IFERROR(INDEX(PRN!$B$2:$P$1048576,(MATCH('TRACK PRN'!$C$2,PRN!$C$2:$C$1048576,0)+$B17-1),MATCH(O$4,PRN!$B$2:$P$2,0)),"")</f>
        <v/>
      </c>
    </row>
    <row r="18" spans="2:15" ht="15.75" hidden="1" x14ac:dyDescent="0.25">
      <c r="B18" s="65" t="str">
        <f>IF(B17&lt;COUNTIF(PRN!C$2:C$1048576,C$2),(B17+1),"")</f>
        <v/>
      </c>
      <c r="C18" s="66" t="str">
        <f>IFERROR(INDEX(PRN!$B$2:$F$1048576,(MATCH('TRACK PRN'!$C$2,PRN!$C$2:$C$1048576,0)+$B18-1),MATCH(C$4,PRN!$B$2:$F$2,0)),"")</f>
        <v/>
      </c>
      <c r="D18" s="66" t="str">
        <f>IFERROR(INDEX(PRN!$B$2:$F$1048576,(MATCH('TRACK PRN'!$C$2,PRN!$C$2:$C$1048576,0)+$B18-1),MATCH(D$4,PRN!$B$2:$F$2,0)),"")</f>
        <v/>
      </c>
      <c r="E18" s="136" t="str">
        <f>IFERROR(INDEX(PRN!$B$2:$F$1048576,(MATCH('TRACK PRN'!$C$2,PRN!$C$2:$C$1048576,0)+$B18-1),MATCH(E$4,PRN!$B$2:$F$2,0)),"")</f>
        <v/>
      </c>
      <c r="F18" s="66" t="str">
        <f>IFERROR(INDEX(PRN!$B$2:$P$1048576,(MATCH('TRACK PRN'!$C$2,PRN!$C$2:$C$1048576,0)+$B18-1),MATCH(F$4,PRN!$B$2:$P$2,0)),"")</f>
        <v/>
      </c>
      <c r="G18" s="66" t="str">
        <f>IFERROR(INDEX(PRN!$B$2:$P$1048576,(MATCH('TRACK PRN'!$C$2,PRN!$C$2:$C$1048576,0)+$B18-1),MATCH(G$4,PRN!$B$2:$P$2,0)),"")</f>
        <v/>
      </c>
      <c r="H18" s="66" t="str">
        <f>IFERROR(INDEX(PRN!$B$2:$P$1048576,(MATCH('TRACK PRN'!$C$2,PRN!$C$2:$C$1048576,0)+$B18-1),MATCH(H$4,PRN!$B$2:$P$2,0)),"")</f>
        <v/>
      </c>
      <c r="I18" s="66" t="str">
        <f>IFERROR(INDEX(PRN!$B$2:$P$1048576,(MATCH('TRACK PRN'!$C$2,PRN!$C$2:$C$1048576,0)+$B18-1),MATCH(I$4,PRN!$B$2:$P$2,0)),"")</f>
        <v/>
      </c>
      <c r="J18" s="136" t="str">
        <f>IFERROR(INDEX(PRN!$B$2:$P$1048576,(MATCH('TRACK PRN'!$C$2,PRN!$C$2:$C$1048576,0)+$B18-1),MATCH(J$4,PRN!$B$2:$P$2,0)),"")</f>
        <v/>
      </c>
      <c r="K18" s="66" t="str">
        <f>IFERROR(INDEX(PRN!$B$2:$P$1048576,(MATCH('TRACK PRN'!$C$2,PRN!$C$2:$C$1048576,0)+$B18-1),MATCH(K$4,PRN!$B$2:$P$2,0)),"")</f>
        <v/>
      </c>
      <c r="L18" s="136" t="str">
        <f>IFERROR(INDEX(PRN!$B$2:$P$1048576,(MATCH('TRACK PRN'!$C$2,PRN!$C$2:$C$1048576,0)+$B18-1),MATCH(L$4,PRN!$B$2:$P$2,0)),"")</f>
        <v/>
      </c>
      <c r="M18" s="136" t="str">
        <f>IFERROR(INDEX(PRN!$B$2:$P$1048576,(MATCH('TRACK PRN'!$C$2,PRN!$C$2:$C$1048576,0)+$B18-1),MATCH(M$4,PRN!$B$2:$P$2,0)),"")</f>
        <v/>
      </c>
      <c r="N18" s="66" t="str">
        <f>IFERROR(INDEX(PRN!$B$2:$P$1048576,(MATCH('TRACK PRN'!$C$2,PRN!$C$2:$C$1048576,0)+$B18-1),MATCH(N$4,PRN!$B$2:$P$2,0)),"")</f>
        <v/>
      </c>
      <c r="O18" s="137" t="str">
        <f>IFERROR(INDEX(PRN!$B$2:$P$1048576,(MATCH('TRACK PRN'!$C$2,PRN!$C$2:$C$1048576,0)+$B18-1),MATCH(O$4,PRN!$B$2:$P$2,0)),"")</f>
        <v/>
      </c>
    </row>
    <row r="19" spans="2:15" ht="15.75" hidden="1" x14ac:dyDescent="0.25">
      <c r="B19" s="65" t="str">
        <f>IF(B18&lt;COUNTIF(PRN!C$2:C$1048576,C$2),(B18+1),"")</f>
        <v/>
      </c>
      <c r="C19" s="66" t="str">
        <f>IFERROR(INDEX(PRN!$B$2:$F$1048576,(MATCH('TRACK PRN'!$C$2,PRN!$C$2:$C$1048576,0)+$B19-1),MATCH(C$4,PRN!$B$2:$F$2,0)),"")</f>
        <v/>
      </c>
      <c r="D19" s="66" t="str">
        <f>IFERROR(INDEX(PRN!$B$2:$F$1048576,(MATCH('TRACK PRN'!$C$2,PRN!$C$2:$C$1048576,0)+$B19-1),MATCH(D$4,PRN!$B$2:$F$2,0)),"")</f>
        <v/>
      </c>
      <c r="E19" s="136" t="str">
        <f>IFERROR(INDEX(PRN!$B$2:$F$1048576,(MATCH('TRACK PRN'!$C$2,PRN!$C$2:$C$1048576,0)+$B19-1),MATCH(E$4,PRN!$B$2:$F$2,0)),"")</f>
        <v/>
      </c>
      <c r="F19" s="66" t="str">
        <f>IFERROR(INDEX(PRN!$B$2:$P$1048576,(MATCH('TRACK PRN'!$C$2,PRN!$C$2:$C$1048576,0)+$B19-1),MATCH(F$4,PRN!$B$2:$P$2,0)),"")</f>
        <v/>
      </c>
      <c r="G19" s="66" t="str">
        <f>IFERROR(INDEX(PRN!$B$2:$P$1048576,(MATCH('TRACK PRN'!$C$2,PRN!$C$2:$C$1048576,0)+$B19-1),MATCH(G$4,PRN!$B$2:$P$2,0)),"")</f>
        <v/>
      </c>
      <c r="H19" s="66" t="str">
        <f>IFERROR(INDEX(PRN!$B$2:$P$1048576,(MATCH('TRACK PRN'!$C$2,PRN!$C$2:$C$1048576,0)+$B19-1),MATCH(H$4,PRN!$B$2:$P$2,0)),"")</f>
        <v/>
      </c>
      <c r="I19" s="66" t="str">
        <f>IFERROR(INDEX(PRN!$B$2:$P$1048576,(MATCH('TRACK PRN'!$C$2,PRN!$C$2:$C$1048576,0)+$B19-1),MATCH(I$4,PRN!$B$2:$P$2,0)),"")</f>
        <v/>
      </c>
      <c r="J19" s="136" t="str">
        <f>IFERROR(INDEX(PRN!$B$2:$P$1048576,(MATCH('TRACK PRN'!$C$2,PRN!$C$2:$C$1048576,0)+$B19-1),MATCH(J$4,PRN!$B$2:$P$2,0)),"")</f>
        <v/>
      </c>
      <c r="K19" s="66" t="str">
        <f>IFERROR(INDEX(PRN!$B$2:$P$1048576,(MATCH('TRACK PRN'!$C$2,PRN!$C$2:$C$1048576,0)+$B19-1),MATCH(K$4,PRN!$B$2:$P$2,0)),"")</f>
        <v/>
      </c>
      <c r="L19" s="136" t="str">
        <f>IFERROR(INDEX(PRN!$B$2:$P$1048576,(MATCH('TRACK PRN'!$C$2,PRN!$C$2:$C$1048576,0)+$B19-1),MATCH(L$4,PRN!$B$2:$P$2,0)),"")</f>
        <v/>
      </c>
      <c r="M19" s="136" t="str">
        <f>IFERROR(INDEX(PRN!$B$2:$P$1048576,(MATCH('TRACK PRN'!$C$2,PRN!$C$2:$C$1048576,0)+$B19-1),MATCH(M$4,PRN!$B$2:$P$2,0)),"")</f>
        <v/>
      </c>
      <c r="N19" s="66" t="str">
        <f>IFERROR(INDEX(PRN!$B$2:$P$1048576,(MATCH('TRACK PRN'!$C$2,PRN!$C$2:$C$1048576,0)+$B19-1),MATCH(N$4,PRN!$B$2:$P$2,0)),"")</f>
        <v/>
      </c>
      <c r="O19" s="137" t="str">
        <f>IFERROR(INDEX(PRN!$B$2:$P$1048576,(MATCH('TRACK PRN'!$C$2,PRN!$C$2:$C$1048576,0)+$B19-1),MATCH(O$4,PRN!$B$2:$P$2,0)),"")</f>
        <v/>
      </c>
    </row>
    <row r="20" spans="2:15" ht="15.75" hidden="1" x14ac:dyDescent="0.25">
      <c r="B20" s="65" t="str">
        <f>IF(B19&lt;COUNTIF(PRN!C$2:C$1048576,C$2),(B19+1),"")</f>
        <v/>
      </c>
      <c r="C20" s="66" t="str">
        <f>IFERROR(INDEX(PRN!$B$2:$F$1048576,(MATCH('TRACK PRN'!$C$2,PRN!$C$2:$C$1048576,0)+$B20-1),MATCH(C$4,PRN!$B$2:$F$2,0)),"")</f>
        <v/>
      </c>
      <c r="D20" s="66" t="str">
        <f>IFERROR(INDEX(PRN!$B$2:$F$1048576,(MATCH('TRACK PRN'!$C$2,PRN!$C$2:$C$1048576,0)+$B20-1),MATCH(D$4,PRN!$B$2:$F$2,0)),"")</f>
        <v/>
      </c>
      <c r="E20" s="136" t="str">
        <f>IFERROR(INDEX(PRN!$B$2:$F$1048576,(MATCH('TRACK PRN'!$C$2,PRN!$C$2:$C$1048576,0)+$B20-1),MATCH(E$4,PRN!$B$2:$F$2,0)),"")</f>
        <v/>
      </c>
      <c r="F20" s="66" t="str">
        <f>IFERROR(INDEX(PRN!$B$2:$P$1048576,(MATCH('TRACK PRN'!$C$2,PRN!$C$2:$C$1048576,0)+$B20-1),MATCH(F$4,PRN!$B$2:$P$2,0)),"")</f>
        <v/>
      </c>
      <c r="G20" s="66" t="str">
        <f>IFERROR(INDEX(PRN!$B$2:$P$1048576,(MATCH('TRACK PRN'!$C$2,PRN!$C$2:$C$1048576,0)+$B20-1),MATCH(G$4,PRN!$B$2:$P$2,0)),"")</f>
        <v/>
      </c>
      <c r="H20" s="66" t="str">
        <f>IFERROR(INDEX(PRN!$B$2:$P$1048576,(MATCH('TRACK PRN'!$C$2,PRN!$C$2:$C$1048576,0)+$B20-1),MATCH(H$4,PRN!$B$2:$P$2,0)),"")</f>
        <v/>
      </c>
      <c r="I20" s="66" t="str">
        <f>IFERROR(INDEX(PRN!$B$2:$P$1048576,(MATCH('TRACK PRN'!$C$2,PRN!$C$2:$C$1048576,0)+$B20-1),MATCH(I$4,PRN!$B$2:$P$2,0)),"")</f>
        <v/>
      </c>
      <c r="J20" s="136" t="str">
        <f>IFERROR(INDEX(PRN!$B$2:$P$1048576,(MATCH('TRACK PRN'!$C$2,PRN!$C$2:$C$1048576,0)+$B20-1),MATCH(J$4,PRN!$B$2:$P$2,0)),"")</f>
        <v/>
      </c>
      <c r="K20" s="66" t="str">
        <f>IFERROR(INDEX(PRN!$B$2:$P$1048576,(MATCH('TRACK PRN'!$C$2,PRN!$C$2:$C$1048576,0)+$B20-1),MATCH(K$4,PRN!$B$2:$P$2,0)),"")</f>
        <v/>
      </c>
      <c r="L20" s="136" t="str">
        <f>IFERROR(INDEX(PRN!$B$2:$P$1048576,(MATCH('TRACK PRN'!$C$2,PRN!$C$2:$C$1048576,0)+$B20-1),MATCH(L$4,PRN!$B$2:$P$2,0)),"")</f>
        <v/>
      </c>
      <c r="M20" s="136" t="str">
        <f>IFERROR(INDEX(PRN!$B$2:$P$1048576,(MATCH('TRACK PRN'!$C$2,PRN!$C$2:$C$1048576,0)+$B20-1),MATCH(M$4,PRN!$B$2:$P$2,0)),"")</f>
        <v/>
      </c>
      <c r="N20" s="66" t="str">
        <f>IFERROR(INDEX(PRN!$B$2:$P$1048576,(MATCH('TRACK PRN'!$C$2,PRN!$C$2:$C$1048576,0)+$B20-1),MATCH(N$4,PRN!$B$2:$P$2,0)),"")</f>
        <v/>
      </c>
      <c r="O20" s="137" t="str">
        <f>IFERROR(INDEX(PRN!$B$2:$P$1048576,(MATCH('TRACK PRN'!$C$2,PRN!$C$2:$C$1048576,0)+$B20-1),MATCH(O$4,PRN!$B$2:$P$2,0)),"")</f>
        <v/>
      </c>
    </row>
    <row r="21" spans="2:15" ht="15.75" hidden="1" x14ac:dyDescent="0.25">
      <c r="B21" s="65" t="str">
        <f>IF(B20&lt;COUNTIF(PRN!C$2:C$1048576,C$2),(B20+1),"")</f>
        <v/>
      </c>
      <c r="C21" s="66" t="str">
        <f>IFERROR(INDEX(PRN!$B$2:$F$1048576,(MATCH('TRACK PRN'!$C$2,PRN!$C$2:$C$1048576,0)+$B21-1),MATCH(C$4,PRN!$B$2:$F$2,0)),"")</f>
        <v/>
      </c>
      <c r="D21" s="66" t="str">
        <f>IFERROR(INDEX(PRN!$B$2:$F$1048576,(MATCH('TRACK PRN'!$C$2,PRN!$C$2:$C$1048576,0)+$B21-1),MATCH(D$4,PRN!$B$2:$F$2,0)),"")</f>
        <v/>
      </c>
      <c r="E21" s="136" t="str">
        <f>IFERROR(INDEX(PRN!$B$2:$F$1048576,(MATCH('TRACK PRN'!$C$2,PRN!$C$2:$C$1048576,0)+$B21-1),MATCH(E$4,PRN!$B$2:$F$2,0)),"")</f>
        <v/>
      </c>
      <c r="F21" s="66" t="str">
        <f>IFERROR(INDEX(PRN!$B$2:$P$1048576,(MATCH('TRACK PRN'!$C$2,PRN!$C$2:$C$1048576,0)+$B21-1),MATCH(F$4,PRN!$B$2:$P$2,0)),"")</f>
        <v/>
      </c>
      <c r="G21" s="66" t="str">
        <f>IFERROR(INDEX(PRN!$B$2:$P$1048576,(MATCH('TRACK PRN'!$C$2,PRN!$C$2:$C$1048576,0)+$B21-1),MATCH(G$4,PRN!$B$2:$P$2,0)),"")</f>
        <v/>
      </c>
      <c r="H21" s="66" t="str">
        <f>IFERROR(INDEX(PRN!$B$2:$P$1048576,(MATCH('TRACK PRN'!$C$2,PRN!$C$2:$C$1048576,0)+$B21-1),MATCH(H$4,PRN!$B$2:$P$2,0)),"")</f>
        <v/>
      </c>
      <c r="I21" s="66" t="str">
        <f>IFERROR(INDEX(PRN!$B$2:$P$1048576,(MATCH('TRACK PRN'!$C$2,PRN!$C$2:$C$1048576,0)+$B21-1),MATCH(I$4,PRN!$B$2:$P$2,0)),"")</f>
        <v/>
      </c>
      <c r="J21" s="136" t="str">
        <f>IFERROR(INDEX(PRN!$B$2:$P$1048576,(MATCH('TRACK PRN'!$C$2,PRN!$C$2:$C$1048576,0)+$B21-1),MATCH(J$4,PRN!$B$2:$P$2,0)),"")</f>
        <v/>
      </c>
      <c r="K21" s="66" t="str">
        <f>IFERROR(INDEX(PRN!$B$2:$P$1048576,(MATCH('TRACK PRN'!$C$2,PRN!$C$2:$C$1048576,0)+$B21-1),MATCH(K$4,PRN!$B$2:$P$2,0)),"")</f>
        <v/>
      </c>
      <c r="L21" s="136" t="str">
        <f>IFERROR(INDEX(PRN!$B$2:$P$1048576,(MATCH('TRACK PRN'!$C$2,PRN!$C$2:$C$1048576,0)+$B21-1),MATCH(L$4,PRN!$B$2:$P$2,0)),"")</f>
        <v/>
      </c>
      <c r="M21" s="136" t="str">
        <f>IFERROR(INDEX(PRN!$B$2:$P$1048576,(MATCH('TRACK PRN'!$C$2,PRN!$C$2:$C$1048576,0)+$B21-1),MATCH(M$4,PRN!$B$2:$P$2,0)),"")</f>
        <v/>
      </c>
      <c r="N21" s="66" t="str">
        <f>IFERROR(INDEX(PRN!$B$2:$P$1048576,(MATCH('TRACK PRN'!$C$2,PRN!$C$2:$C$1048576,0)+$B21-1),MATCH(N$4,PRN!$B$2:$P$2,0)),"")</f>
        <v/>
      </c>
      <c r="O21" s="137" t="str">
        <f>IFERROR(INDEX(PRN!$B$2:$P$1048576,(MATCH('TRACK PRN'!$C$2,PRN!$C$2:$C$1048576,0)+$B21-1),MATCH(O$4,PRN!$B$2:$P$2,0)),"")</f>
        <v/>
      </c>
    </row>
    <row r="22" spans="2:15" ht="15.75" hidden="1" x14ac:dyDescent="0.25">
      <c r="B22" s="65" t="str">
        <f>IF(B21&lt;COUNTIF(PRN!C$2:C$1048576,C$2),(B21+1),"")</f>
        <v/>
      </c>
      <c r="C22" s="66" t="str">
        <f>IFERROR(INDEX(PRN!$B$2:$F$1048576,(MATCH('TRACK PRN'!$C$2,PRN!$C$2:$C$1048576,0)+$B22-1),MATCH(C$4,PRN!$B$2:$F$2,0)),"")</f>
        <v/>
      </c>
      <c r="D22" s="66" t="str">
        <f>IFERROR(INDEX(PRN!$B$2:$F$1048576,(MATCH('TRACK PRN'!$C$2,PRN!$C$2:$C$1048576,0)+$B22-1),MATCH(D$4,PRN!$B$2:$F$2,0)),"")</f>
        <v/>
      </c>
      <c r="E22" s="136" t="str">
        <f>IFERROR(INDEX(PRN!$B$2:$F$1048576,(MATCH('TRACK PRN'!$C$2,PRN!$C$2:$C$1048576,0)+$B22-1),MATCH(E$4,PRN!$B$2:$F$2,0)),"")</f>
        <v/>
      </c>
      <c r="F22" s="66" t="str">
        <f>IFERROR(INDEX(PRN!$B$2:$P$1048576,(MATCH('TRACK PRN'!$C$2,PRN!$C$2:$C$1048576,0)+$B22-1),MATCH(F$4,PRN!$B$2:$P$2,0)),"")</f>
        <v/>
      </c>
      <c r="G22" s="66" t="str">
        <f>IFERROR(INDEX(PRN!$B$2:$P$1048576,(MATCH('TRACK PRN'!$C$2,PRN!$C$2:$C$1048576,0)+$B22-1),MATCH(G$4,PRN!$B$2:$P$2,0)),"")</f>
        <v/>
      </c>
      <c r="H22" s="66" t="str">
        <f>IFERROR(INDEX(PRN!$B$2:$P$1048576,(MATCH('TRACK PRN'!$C$2,PRN!$C$2:$C$1048576,0)+$B22-1),MATCH(H$4,PRN!$B$2:$P$2,0)),"")</f>
        <v/>
      </c>
      <c r="I22" s="66" t="str">
        <f>IFERROR(INDEX(PRN!$B$2:$P$1048576,(MATCH('TRACK PRN'!$C$2,PRN!$C$2:$C$1048576,0)+$B22-1),MATCH(I$4,PRN!$B$2:$P$2,0)),"")</f>
        <v/>
      </c>
      <c r="J22" s="136" t="str">
        <f>IFERROR(INDEX(PRN!$B$2:$P$1048576,(MATCH('TRACK PRN'!$C$2,PRN!$C$2:$C$1048576,0)+$B22-1),MATCH(J$4,PRN!$B$2:$P$2,0)),"")</f>
        <v/>
      </c>
      <c r="K22" s="66" t="str">
        <f>IFERROR(INDEX(PRN!$B$2:$P$1048576,(MATCH('TRACK PRN'!$C$2,PRN!$C$2:$C$1048576,0)+$B22-1),MATCH(K$4,PRN!$B$2:$P$2,0)),"")</f>
        <v/>
      </c>
      <c r="L22" s="136" t="str">
        <f>IFERROR(INDEX(PRN!$B$2:$P$1048576,(MATCH('TRACK PRN'!$C$2,PRN!$C$2:$C$1048576,0)+$B22-1),MATCH(L$4,PRN!$B$2:$P$2,0)),"")</f>
        <v/>
      </c>
      <c r="M22" s="136" t="str">
        <f>IFERROR(INDEX(PRN!$B$2:$P$1048576,(MATCH('TRACK PRN'!$C$2,PRN!$C$2:$C$1048576,0)+$B22-1),MATCH(M$4,PRN!$B$2:$P$2,0)),"")</f>
        <v/>
      </c>
      <c r="N22" s="66" t="str">
        <f>IFERROR(INDEX(PRN!$B$2:$P$1048576,(MATCH('TRACK PRN'!$C$2,PRN!$C$2:$C$1048576,0)+$B22-1),MATCH(N$4,PRN!$B$2:$P$2,0)),"")</f>
        <v/>
      </c>
      <c r="O22" s="137" t="str">
        <f>IFERROR(INDEX(PRN!$B$2:$P$1048576,(MATCH('TRACK PRN'!$C$2,PRN!$C$2:$C$1048576,0)+$B22-1),MATCH(O$4,PRN!$B$2:$P$2,0)),"")</f>
        <v/>
      </c>
    </row>
    <row r="23" spans="2:15" ht="15.75" hidden="1" x14ac:dyDescent="0.25">
      <c r="B23" s="65" t="str">
        <f>IF(B22&lt;COUNTIF(PRN!C$2:C$1048576,C$2),(B22+1),"")</f>
        <v/>
      </c>
      <c r="C23" s="66" t="str">
        <f>IFERROR(INDEX(PRN!$B$2:$F$1048576,(MATCH('TRACK PRN'!$C$2,PRN!$C$2:$C$1048576,0)+$B23-1),MATCH(C$4,PRN!$B$2:$F$2,0)),"")</f>
        <v/>
      </c>
      <c r="D23" s="66" t="str">
        <f>IFERROR(INDEX(PRN!$B$2:$F$1048576,(MATCH('TRACK PRN'!$C$2,PRN!$C$2:$C$1048576,0)+$B23-1),MATCH(D$4,PRN!$B$2:$F$2,0)),"")</f>
        <v/>
      </c>
      <c r="E23" s="136" t="str">
        <f>IFERROR(INDEX(PRN!$B$2:$F$1048576,(MATCH('TRACK PRN'!$C$2,PRN!$C$2:$C$1048576,0)+$B23-1),MATCH(E$4,PRN!$B$2:$F$2,0)),"")</f>
        <v/>
      </c>
      <c r="F23" s="66" t="str">
        <f>IFERROR(INDEX(PRN!$B$2:$P$1048576,(MATCH('TRACK PRN'!$C$2,PRN!$C$2:$C$1048576,0)+$B23-1),MATCH(F$4,PRN!$B$2:$P$2,0)),"")</f>
        <v/>
      </c>
      <c r="G23" s="66" t="str">
        <f>IFERROR(INDEX(PRN!$B$2:$P$1048576,(MATCH('TRACK PRN'!$C$2,PRN!$C$2:$C$1048576,0)+$B23-1),MATCH(G$4,PRN!$B$2:$P$2,0)),"")</f>
        <v/>
      </c>
      <c r="H23" s="66" t="str">
        <f>IFERROR(INDEX(PRN!$B$2:$P$1048576,(MATCH('TRACK PRN'!$C$2,PRN!$C$2:$C$1048576,0)+$B23-1),MATCH(H$4,PRN!$B$2:$P$2,0)),"")</f>
        <v/>
      </c>
      <c r="I23" s="66" t="str">
        <f>IFERROR(INDEX(PRN!$B$2:$P$1048576,(MATCH('TRACK PRN'!$C$2,PRN!$C$2:$C$1048576,0)+$B23-1),MATCH(I$4,PRN!$B$2:$P$2,0)),"")</f>
        <v/>
      </c>
      <c r="J23" s="136" t="str">
        <f>IFERROR(INDEX(PRN!$B$2:$P$1048576,(MATCH('TRACK PRN'!$C$2,PRN!$C$2:$C$1048576,0)+$B23-1),MATCH(J$4,PRN!$B$2:$P$2,0)),"")</f>
        <v/>
      </c>
      <c r="K23" s="66" t="str">
        <f>IFERROR(INDEX(PRN!$B$2:$P$1048576,(MATCH('TRACK PRN'!$C$2,PRN!$C$2:$C$1048576,0)+$B23-1),MATCH(K$4,PRN!$B$2:$P$2,0)),"")</f>
        <v/>
      </c>
      <c r="L23" s="136" t="str">
        <f>IFERROR(INDEX(PRN!$B$2:$P$1048576,(MATCH('TRACK PRN'!$C$2,PRN!$C$2:$C$1048576,0)+$B23-1),MATCH(L$4,PRN!$B$2:$P$2,0)),"")</f>
        <v/>
      </c>
      <c r="M23" s="136" t="str">
        <f>IFERROR(INDEX(PRN!$B$2:$P$1048576,(MATCH('TRACK PRN'!$C$2,PRN!$C$2:$C$1048576,0)+$B23-1),MATCH(M$4,PRN!$B$2:$P$2,0)),"")</f>
        <v/>
      </c>
      <c r="N23" s="66" t="str">
        <f>IFERROR(INDEX(PRN!$B$2:$P$1048576,(MATCH('TRACK PRN'!$C$2,PRN!$C$2:$C$1048576,0)+$B23-1),MATCH(N$4,PRN!$B$2:$P$2,0)),"")</f>
        <v/>
      </c>
      <c r="O23" s="137" t="str">
        <f>IFERROR(INDEX(PRN!$B$2:$P$1048576,(MATCH('TRACK PRN'!$C$2,PRN!$C$2:$C$1048576,0)+$B23-1),MATCH(O$4,PRN!$B$2:$P$2,0)),"")</f>
        <v/>
      </c>
    </row>
    <row r="24" spans="2:15" ht="15.75" hidden="1" x14ac:dyDescent="0.25">
      <c r="B24" s="65" t="str">
        <f>IF(B23&lt;COUNTIF(PRN!C$2:C$1048576,C$2),(B23+1),"")</f>
        <v/>
      </c>
      <c r="C24" s="66" t="str">
        <f>IFERROR(INDEX(PRN!$B$2:$F$1048576,(MATCH('TRACK PRN'!$C$2,PRN!$C$2:$C$1048576,0)+$B24-1),MATCH(C$4,PRN!$B$2:$F$2,0)),"")</f>
        <v/>
      </c>
      <c r="D24" s="66" t="str">
        <f>IFERROR(INDEX(PRN!$B$2:$F$1048576,(MATCH('TRACK PRN'!$C$2,PRN!$C$2:$C$1048576,0)+$B24-1),MATCH(D$4,PRN!$B$2:$F$2,0)),"")</f>
        <v/>
      </c>
      <c r="E24" s="136" t="str">
        <f>IFERROR(INDEX(PRN!$B$2:$F$1048576,(MATCH('TRACK PRN'!$C$2,PRN!$C$2:$C$1048576,0)+$B24-1),MATCH(E$4,PRN!$B$2:$F$2,0)),"")</f>
        <v/>
      </c>
      <c r="F24" s="66" t="str">
        <f>IFERROR(INDEX(PRN!$B$2:$P$1048576,(MATCH('TRACK PRN'!$C$2,PRN!$C$2:$C$1048576,0)+$B24-1),MATCH(F$4,PRN!$B$2:$P$2,0)),"")</f>
        <v/>
      </c>
      <c r="G24" s="66" t="str">
        <f>IFERROR(INDEX(PRN!$B$2:$P$1048576,(MATCH('TRACK PRN'!$C$2,PRN!$C$2:$C$1048576,0)+$B24-1),MATCH(G$4,PRN!$B$2:$P$2,0)),"")</f>
        <v/>
      </c>
      <c r="H24" s="66" t="str">
        <f>IFERROR(INDEX(PRN!$B$2:$P$1048576,(MATCH('TRACK PRN'!$C$2,PRN!$C$2:$C$1048576,0)+$B24-1),MATCH(H$4,PRN!$B$2:$P$2,0)),"")</f>
        <v/>
      </c>
      <c r="I24" s="66" t="str">
        <f>IFERROR(INDEX(PRN!$B$2:$P$1048576,(MATCH('TRACK PRN'!$C$2,PRN!$C$2:$C$1048576,0)+$B24-1),MATCH(I$4,PRN!$B$2:$P$2,0)),"")</f>
        <v/>
      </c>
      <c r="J24" s="136" t="str">
        <f>IFERROR(INDEX(PRN!$B$2:$P$1048576,(MATCH('TRACK PRN'!$C$2,PRN!$C$2:$C$1048576,0)+$B24-1),MATCH(J$4,PRN!$B$2:$P$2,0)),"")</f>
        <v/>
      </c>
      <c r="K24" s="66" t="str">
        <f>IFERROR(INDEX(PRN!$B$2:$P$1048576,(MATCH('TRACK PRN'!$C$2,PRN!$C$2:$C$1048576,0)+$B24-1),MATCH(K$4,PRN!$B$2:$P$2,0)),"")</f>
        <v/>
      </c>
      <c r="L24" s="136" t="str">
        <f>IFERROR(INDEX(PRN!$B$2:$P$1048576,(MATCH('TRACK PRN'!$C$2,PRN!$C$2:$C$1048576,0)+$B24-1),MATCH(L$4,PRN!$B$2:$P$2,0)),"")</f>
        <v/>
      </c>
      <c r="M24" s="136" t="str">
        <f>IFERROR(INDEX(PRN!$B$2:$P$1048576,(MATCH('TRACK PRN'!$C$2,PRN!$C$2:$C$1048576,0)+$B24-1),MATCH(M$4,PRN!$B$2:$P$2,0)),"")</f>
        <v/>
      </c>
      <c r="N24" s="66" t="str">
        <f>IFERROR(INDEX(PRN!$B$2:$P$1048576,(MATCH('TRACK PRN'!$C$2,PRN!$C$2:$C$1048576,0)+$B24-1),MATCH(N$4,PRN!$B$2:$P$2,0)),"")</f>
        <v/>
      </c>
      <c r="O24" s="137" t="str">
        <f>IFERROR(INDEX(PRN!$B$2:$P$1048576,(MATCH('TRACK PRN'!$C$2,PRN!$C$2:$C$1048576,0)+$B24-1),MATCH(O$4,PRN!$B$2:$P$2,0)),"")</f>
        <v/>
      </c>
    </row>
    <row r="25" spans="2:15" ht="15.75" hidden="1" x14ac:dyDescent="0.25">
      <c r="B25" s="65" t="str">
        <f>IF(B24&lt;COUNTIF(PRN!C$2:C$1048576,C$2),(B24+1),"")</f>
        <v/>
      </c>
      <c r="C25" s="66" t="str">
        <f>IFERROR(INDEX(PRN!$B$2:$F$1048576,(MATCH('TRACK PRN'!$C$2,PRN!$C$2:$C$1048576,0)+$B25-1),MATCH(C$4,PRN!$B$2:$F$2,0)),"")</f>
        <v/>
      </c>
      <c r="D25" s="66" t="str">
        <f>IFERROR(INDEX(PRN!$B$2:$F$1048576,(MATCH('TRACK PRN'!$C$2,PRN!$C$2:$C$1048576,0)+$B25-1),MATCH(D$4,PRN!$B$2:$F$2,0)),"")</f>
        <v/>
      </c>
      <c r="E25" s="136" t="str">
        <f>IFERROR(INDEX(PRN!$B$2:$F$1048576,(MATCH('TRACK PRN'!$C$2,PRN!$C$2:$C$1048576,0)+$B25-1),MATCH(E$4,PRN!$B$2:$F$2,0)),"")</f>
        <v/>
      </c>
      <c r="F25" s="66" t="str">
        <f>IFERROR(INDEX(PRN!$B$2:$P$1048576,(MATCH('TRACK PRN'!$C$2,PRN!$C$2:$C$1048576,0)+$B25-1),MATCH(F$4,PRN!$B$2:$P$2,0)),"")</f>
        <v/>
      </c>
      <c r="G25" s="66" t="str">
        <f>IFERROR(INDEX(PRN!$B$2:$P$1048576,(MATCH('TRACK PRN'!$C$2,PRN!$C$2:$C$1048576,0)+$B25-1),MATCH(G$4,PRN!$B$2:$P$2,0)),"")</f>
        <v/>
      </c>
      <c r="H25" s="66" t="str">
        <f>IFERROR(INDEX(PRN!$B$2:$P$1048576,(MATCH('TRACK PRN'!$C$2,PRN!$C$2:$C$1048576,0)+$B25-1),MATCH(H$4,PRN!$B$2:$P$2,0)),"")</f>
        <v/>
      </c>
      <c r="I25" s="66" t="str">
        <f>IFERROR(INDEX(PRN!$B$2:$P$1048576,(MATCH('TRACK PRN'!$C$2,PRN!$C$2:$C$1048576,0)+$B25-1),MATCH(I$4,PRN!$B$2:$P$2,0)),"")</f>
        <v/>
      </c>
      <c r="J25" s="136" t="str">
        <f>IFERROR(INDEX(PRN!$B$2:$P$1048576,(MATCH('TRACK PRN'!$C$2,PRN!$C$2:$C$1048576,0)+$B25-1),MATCH(J$4,PRN!$B$2:$P$2,0)),"")</f>
        <v/>
      </c>
      <c r="K25" s="66" t="str">
        <f>IFERROR(INDEX(PRN!$B$2:$P$1048576,(MATCH('TRACK PRN'!$C$2,PRN!$C$2:$C$1048576,0)+$B25-1),MATCH(K$4,PRN!$B$2:$P$2,0)),"")</f>
        <v/>
      </c>
      <c r="L25" s="136" t="str">
        <f>IFERROR(INDEX(PRN!$B$2:$P$1048576,(MATCH('TRACK PRN'!$C$2,PRN!$C$2:$C$1048576,0)+$B25-1),MATCH(L$4,PRN!$B$2:$P$2,0)),"")</f>
        <v/>
      </c>
      <c r="M25" s="136" t="str">
        <f>IFERROR(INDEX(PRN!$B$2:$P$1048576,(MATCH('TRACK PRN'!$C$2,PRN!$C$2:$C$1048576,0)+$B25-1),MATCH(M$4,PRN!$B$2:$P$2,0)),"")</f>
        <v/>
      </c>
      <c r="N25" s="66" t="str">
        <f>IFERROR(INDEX(PRN!$B$2:$P$1048576,(MATCH('TRACK PRN'!$C$2,PRN!$C$2:$C$1048576,0)+$B25-1),MATCH(N$4,PRN!$B$2:$P$2,0)),"")</f>
        <v/>
      </c>
      <c r="O25" s="137" t="str">
        <f>IFERROR(INDEX(PRN!$B$2:$P$1048576,(MATCH('TRACK PRN'!$C$2,PRN!$C$2:$C$1048576,0)+$B25-1),MATCH(O$4,PRN!$B$2:$P$2,0)),"")</f>
        <v/>
      </c>
    </row>
    <row r="26" spans="2:15" ht="15.75" hidden="1" x14ac:dyDescent="0.25">
      <c r="B26" s="65" t="str">
        <f>IF(B25&lt;COUNTIF(PRN!C$2:C$1048576,C$2),(B25+1),"")</f>
        <v/>
      </c>
      <c r="C26" s="66" t="str">
        <f>IFERROR(INDEX(PRN!$B$2:$F$1048576,(MATCH('TRACK PRN'!$C$2,PRN!$C$2:$C$1048576,0)+$B26-1),MATCH(C$4,PRN!$B$2:$F$2,0)),"")</f>
        <v/>
      </c>
      <c r="D26" s="66" t="str">
        <f>IFERROR(INDEX(PRN!$B$2:$F$1048576,(MATCH('TRACK PRN'!$C$2,PRN!$C$2:$C$1048576,0)+$B26-1),MATCH(D$4,PRN!$B$2:$F$2,0)),"")</f>
        <v/>
      </c>
      <c r="E26" s="136" t="str">
        <f>IFERROR(INDEX(PRN!$B$2:$F$1048576,(MATCH('TRACK PRN'!$C$2,PRN!$C$2:$C$1048576,0)+$B26-1),MATCH(E$4,PRN!$B$2:$F$2,0)),"")</f>
        <v/>
      </c>
      <c r="F26" s="66" t="str">
        <f>IFERROR(INDEX(PRN!$B$2:$P$1048576,(MATCH('TRACK PRN'!$C$2,PRN!$C$2:$C$1048576,0)+$B26-1),MATCH(F$4,PRN!$B$2:$P$2,0)),"")</f>
        <v/>
      </c>
      <c r="G26" s="66" t="str">
        <f>IFERROR(INDEX(PRN!$B$2:$P$1048576,(MATCH('TRACK PRN'!$C$2,PRN!$C$2:$C$1048576,0)+$B26-1),MATCH(G$4,PRN!$B$2:$P$2,0)),"")</f>
        <v/>
      </c>
      <c r="H26" s="66" t="str">
        <f>IFERROR(INDEX(PRN!$B$2:$P$1048576,(MATCH('TRACK PRN'!$C$2,PRN!$C$2:$C$1048576,0)+$B26-1),MATCH(H$4,PRN!$B$2:$P$2,0)),"")</f>
        <v/>
      </c>
      <c r="I26" s="66" t="str">
        <f>IFERROR(INDEX(PRN!$B$2:$P$1048576,(MATCH('TRACK PRN'!$C$2,PRN!$C$2:$C$1048576,0)+$B26-1),MATCH(I$4,PRN!$B$2:$P$2,0)),"")</f>
        <v/>
      </c>
      <c r="J26" s="136" t="str">
        <f>IFERROR(INDEX(PRN!$B$2:$P$1048576,(MATCH('TRACK PRN'!$C$2,PRN!$C$2:$C$1048576,0)+$B26-1),MATCH(J$4,PRN!$B$2:$P$2,0)),"")</f>
        <v/>
      </c>
      <c r="K26" s="66" t="str">
        <f>IFERROR(INDEX(PRN!$B$2:$P$1048576,(MATCH('TRACK PRN'!$C$2,PRN!$C$2:$C$1048576,0)+$B26-1),MATCH(K$4,PRN!$B$2:$P$2,0)),"")</f>
        <v/>
      </c>
      <c r="L26" s="136" t="str">
        <f>IFERROR(INDEX(PRN!$B$2:$P$1048576,(MATCH('TRACK PRN'!$C$2,PRN!$C$2:$C$1048576,0)+$B26-1),MATCH(L$4,PRN!$B$2:$P$2,0)),"")</f>
        <v/>
      </c>
      <c r="M26" s="136" t="str">
        <f>IFERROR(INDEX(PRN!$B$2:$P$1048576,(MATCH('TRACK PRN'!$C$2,PRN!$C$2:$C$1048576,0)+$B26-1),MATCH(M$4,PRN!$B$2:$P$2,0)),"")</f>
        <v/>
      </c>
      <c r="N26" s="66" t="str">
        <f>IFERROR(INDEX(PRN!$B$2:$P$1048576,(MATCH('TRACK PRN'!$C$2,PRN!$C$2:$C$1048576,0)+$B26-1),MATCH(N$4,PRN!$B$2:$P$2,0)),"")</f>
        <v/>
      </c>
      <c r="O26" s="137" t="str">
        <f>IFERROR(INDEX(PRN!$B$2:$P$1048576,(MATCH('TRACK PRN'!$C$2,PRN!$C$2:$C$1048576,0)+$B26-1),MATCH(O$4,PRN!$B$2:$P$2,0)),"")</f>
        <v/>
      </c>
    </row>
    <row r="27" spans="2:15" ht="15.75" hidden="1" x14ac:dyDescent="0.25">
      <c r="B27" s="65" t="str">
        <f>IF(B26&lt;COUNTIF(PRN!C$2:C$1048576,C$2),(B26+1),"")</f>
        <v/>
      </c>
      <c r="C27" s="66" t="str">
        <f>IFERROR(INDEX(PRN!$B$2:$F$1048576,(MATCH('TRACK PRN'!$C$2,PRN!$C$2:$C$1048576,0)+$B27-1),MATCH(C$4,PRN!$B$2:$F$2,0)),"")</f>
        <v/>
      </c>
      <c r="D27" s="66" t="str">
        <f>IFERROR(INDEX(PRN!$B$2:$F$1048576,(MATCH('TRACK PRN'!$C$2,PRN!$C$2:$C$1048576,0)+$B27-1),MATCH(D$4,PRN!$B$2:$F$2,0)),"")</f>
        <v/>
      </c>
      <c r="E27" s="136" t="str">
        <f>IFERROR(INDEX(PRN!$B$2:$F$1048576,(MATCH('TRACK PRN'!$C$2,PRN!$C$2:$C$1048576,0)+$B27-1),MATCH(E$4,PRN!$B$2:$F$2,0)),"")</f>
        <v/>
      </c>
      <c r="F27" s="66" t="str">
        <f>IFERROR(INDEX(PRN!$B$2:$P$1048576,(MATCH('TRACK PRN'!$C$2,PRN!$C$2:$C$1048576,0)+$B27-1),MATCH(F$4,PRN!$B$2:$P$2,0)),"")</f>
        <v/>
      </c>
      <c r="G27" s="66" t="str">
        <f>IFERROR(INDEX(PRN!$B$2:$P$1048576,(MATCH('TRACK PRN'!$C$2,PRN!$C$2:$C$1048576,0)+$B27-1),MATCH(G$4,PRN!$B$2:$P$2,0)),"")</f>
        <v/>
      </c>
      <c r="H27" s="66" t="str">
        <f>IFERROR(INDEX(PRN!$B$2:$P$1048576,(MATCH('TRACK PRN'!$C$2,PRN!$C$2:$C$1048576,0)+$B27-1),MATCH(H$4,PRN!$B$2:$P$2,0)),"")</f>
        <v/>
      </c>
      <c r="I27" s="66" t="str">
        <f>IFERROR(INDEX(PRN!$B$2:$P$1048576,(MATCH('TRACK PRN'!$C$2,PRN!$C$2:$C$1048576,0)+$B27-1),MATCH(I$4,PRN!$B$2:$P$2,0)),"")</f>
        <v/>
      </c>
      <c r="J27" s="136" t="str">
        <f>IFERROR(INDEX(PRN!$B$2:$P$1048576,(MATCH('TRACK PRN'!$C$2,PRN!$C$2:$C$1048576,0)+$B27-1),MATCH(J$4,PRN!$B$2:$P$2,0)),"")</f>
        <v/>
      </c>
      <c r="K27" s="66" t="str">
        <f>IFERROR(INDEX(PRN!$B$2:$P$1048576,(MATCH('TRACK PRN'!$C$2,PRN!$C$2:$C$1048576,0)+$B27-1),MATCH(K$4,PRN!$B$2:$P$2,0)),"")</f>
        <v/>
      </c>
      <c r="L27" s="136" t="str">
        <f>IFERROR(INDEX(PRN!$B$2:$P$1048576,(MATCH('TRACK PRN'!$C$2,PRN!$C$2:$C$1048576,0)+$B27-1),MATCH(L$4,PRN!$B$2:$P$2,0)),"")</f>
        <v/>
      </c>
      <c r="M27" s="136" t="str">
        <f>IFERROR(INDEX(PRN!$B$2:$P$1048576,(MATCH('TRACK PRN'!$C$2,PRN!$C$2:$C$1048576,0)+$B27-1),MATCH(M$4,PRN!$B$2:$P$2,0)),"")</f>
        <v/>
      </c>
      <c r="N27" s="66" t="str">
        <f>IFERROR(INDEX(PRN!$B$2:$P$1048576,(MATCH('TRACK PRN'!$C$2,PRN!$C$2:$C$1048576,0)+$B27-1),MATCH(N$4,PRN!$B$2:$P$2,0)),"")</f>
        <v/>
      </c>
      <c r="O27" s="137" t="str">
        <f>IFERROR(INDEX(PRN!$B$2:$P$1048576,(MATCH('TRACK PRN'!$C$2,PRN!$C$2:$C$1048576,0)+$B27-1),MATCH(O$4,PRN!$B$2:$P$2,0)),"")</f>
        <v/>
      </c>
    </row>
    <row r="28" spans="2:15" ht="15.75" hidden="1" x14ac:dyDescent="0.25">
      <c r="B28" s="65" t="str">
        <f>IF(B27&lt;COUNTIF(PRN!C$2:C$1048576,C$2),(B27+1),"")</f>
        <v/>
      </c>
      <c r="C28" s="66" t="str">
        <f>IFERROR(INDEX(PRN!$B$2:$F$1048576,(MATCH('TRACK PRN'!$C$2,PRN!$C$2:$C$1048576,0)+$B28-1),MATCH(C$4,PRN!$B$2:$F$2,0)),"")</f>
        <v/>
      </c>
      <c r="D28" s="66" t="str">
        <f>IFERROR(INDEX(PRN!$B$2:$F$1048576,(MATCH('TRACK PRN'!$C$2,PRN!$C$2:$C$1048576,0)+$B28-1),MATCH(D$4,PRN!$B$2:$F$2,0)),"")</f>
        <v/>
      </c>
      <c r="E28" s="136" t="str">
        <f>IFERROR(INDEX(PRN!$B$2:$F$1048576,(MATCH('TRACK PRN'!$C$2,PRN!$C$2:$C$1048576,0)+$B28-1),MATCH(E$4,PRN!$B$2:$F$2,0)),"")</f>
        <v/>
      </c>
      <c r="F28" s="66" t="str">
        <f>IFERROR(INDEX(PRN!$B$2:$P$1048576,(MATCH('TRACK PRN'!$C$2,PRN!$C$2:$C$1048576,0)+$B28-1),MATCH(F$4,PRN!$B$2:$P$2,0)),"")</f>
        <v/>
      </c>
      <c r="G28" s="66" t="str">
        <f>IFERROR(INDEX(PRN!$B$2:$P$1048576,(MATCH('TRACK PRN'!$C$2,PRN!$C$2:$C$1048576,0)+$B28-1),MATCH(G$4,PRN!$B$2:$P$2,0)),"")</f>
        <v/>
      </c>
      <c r="H28" s="66" t="str">
        <f>IFERROR(INDEX(PRN!$B$2:$P$1048576,(MATCH('TRACK PRN'!$C$2,PRN!$C$2:$C$1048576,0)+$B28-1),MATCH(H$4,PRN!$B$2:$P$2,0)),"")</f>
        <v/>
      </c>
      <c r="I28" s="66" t="str">
        <f>IFERROR(INDEX(PRN!$B$2:$P$1048576,(MATCH('TRACK PRN'!$C$2,PRN!$C$2:$C$1048576,0)+$B28-1),MATCH(I$4,PRN!$B$2:$P$2,0)),"")</f>
        <v/>
      </c>
      <c r="J28" s="136" t="str">
        <f>IFERROR(INDEX(PRN!$B$2:$P$1048576,(MATCH('TRACK PRN'!$C$2,PRN!$C$2:$C$1048576,0)+$B28-1),MATCH(J$4,PRN!$B$2:$P$2,0)),"")</f>
        <v/>
      </c>
      <c r="K28" s="66" t="str">
        <f>IFERROR(INDEX(PRN!$B$2:$P$1048576,(MATCH('TRACK PRN'!$C$2,PRN!$C$2:$C$1048576,0)+$B28-1),MATCH(K$4,PRN!$B$2:$P$2,0)),"")</f>
        <v/>
      </c>
      <c r="L28" s="136" t="str">
        <f>IFERROR(INDEX(PRN!$B$2:$P$1048576,(MATCH('TRACK PRN'!$C$2,PRN!$C$2:$C$1048576,0)+$B28-1),MATCH(L$4,PRN!$B$2:$P$2,0)),"")</f>
        <v/>
      </c>
      <c r="M28" s="136" t="str">
        <f>IFERROR(INDEX(PRN!$B$2:$P$1048576,(MATCH('TRACK PRN'!$C$2,PRN!$C$2:$C$1048576,0)+$B28-1),MATCH(M$4,PRN!$B$2:$P$2,0)),"")</f>
        <v/>
      </c>
      <c r="N28" s="66" t="str">
        <f>IFERROR(INDEX(PRN!$B$2:$P$1048576,(MATCH('TRACK PRN'!$C$2,PRN!$C$2:$C$1048576,0)+$B28-1),MATCH(N$4,PRN!$B$2:$P$2,0)),"")</f>
        <v/>
      </c>
      <c r="O28" s="137" t="str">
        <f>IFERROR(INDEX(PRN!$B$2:$P$1048576,(MATCH('TRACK PRN'!$C$2,PRN!$C$2:$C$1048576,0)+$B28-1),MATCH(O$4,PRN!$B$2:$P$2,0)),"")</f>
        <v/>
      </c>
    </row>
    <row r="29" spans="2:15" ht="15.75" hidden="1" x14ac:dyDescent="0.25">
      <c r="B29" s="65" t="str">
        <f>IF(B28&lt;COUNTIF(PRN!C$2:C$1048576,C$2),(B28+1),"")</f>
        <v/>
      </c>
      <c r="C29" s="66" t="str">
        <f>IFERROR(INDEX(PRN!$B$2:$F$1048576,(MATCH('TRACK PRN'!$C$2,PRN!$C$2:$C$1048576,0)+$B29-1),MATCH(C$4,PRN!$B$2:$F$2,0)),"")</f>
        <v/>
      </c>
      <c r="D29" s="66" t="str">
        <f>IFERROR(INDEX(PRN!$B$2:$F$1048576,(MATCH('TRACK PRN'!$C$2,PRN!$C$2:$C$1048576,0)+$B29-1),MATCH(D$4,PRN!$B$2:$F$2,0)),"")</f>
        <v/>
      </c>
      <c r="E29" s="136" t="str">
        <f>IFERROR(INDEX(PRN!$B$2:$F$1048576,(MATCH('TRACK PRN'!$C$2,PRN!$C$2:$C$1048576,0)+$B29-1),MATCH(E$4,PRN!$B$2:$F$2,0)),"")</f>
        <v/>
      </c>
      <c r="F29" s="66" t="str">
        <f>IFERROR(INDEX(PRN!$B$2:$P$1048576,(MATCH('TRACK PRN'!$C$2,PRN!$C$2:$C$1048576,0)+$B29-1),MATCH(F$4,PRN!$B$2:$P$2,0)),"")</f>
        <v/>
      </c>
      <c r="G29" s="66" t="str">
        <f>IFERROR(INDEX(PRN!$B$2:$P$1048576,(MATCH('TRACK PRN'!$C$2,PRN!$C$2:$C$1048576,0)+$B29-1),MATCH(G$4,PRN!$B$2:$P$2,0)),"")</f>
        <v/>
      </c>
      <c r="H29" s="66" t="str">
        <f>IFERROR(INDEX(PRN!$B$2:$P$1048576,(MATCH('TRACK PRN'!$C$2,PRN!$C$2:$C$1048576,0)+$B29-1),MATCH(H$4,PRN!$B$2:$P$2,0)),"")</f>
        <v/>
      </c>
      <c r="I29" s="66" t="str">
        <f>IFERROR(INDEX(PRN!$B$2:$P$1048576,(MATCH('TRACK PRN'!$C$2,PRN!$C$2:$C$1048576,0)+$B29-1),MATCH(I$4,PRN!$B$2:$P$2,0)),"")</f>
        <v/>
      </c>
      <c r="J29" s="136" t="str">
        <f>IFERROR(INDEX(PRN!$B$2:$P$1048576,(MATCH('TRACK PRN'!$C$2,PRN!$C$2:$C$1048576,0)+$B29-1),MATCH(J$4,PRN!$B$2:$P$2,0)),"")</f>
        <v/>
      </c>
      <c r="K29" s="66" t="str">
        <f>IFERROR(INDEX(PRN!$B$2:$P$1048576,(MATCH('TRACK PRN'!$C$2,PRN!$C$2:$C$1048576,0)+$B29-1),MATCH(K$4,PRN!$B$2:$P$2,0)),"")</f>
        <v/>
      </c>
      <c r="L29" s="136" t="str">
        <f>IFERROR(INDEX(PRN!$B$2:$P$1048576,(MATCH('TRACK PRN'!$C$2,PRN!$C$2:$C$1048576,0)+$B29-1),MATCH(L$4,PRN!$B$2:$P$2,0)),"")</f>
        <v/>
      </c>
      <c r="M29" s="136" t="str">
        <f>IFERROR(INDEX(PRN!$B$2:$P$1048576,(MATCH('TRACK PRN'!$C$2,PRN!$C$2:$C$1048576,0)+$B29-1),MATCH(M$4,PRN!$B$2:$P$2,0)),"")</f>
        <v/>
      </c>
      <c r="N29" s="66" t="str">
        <f>IFERROR(INDEX(PRN!$B$2:$P$1048576,(MATCH('TRACK PRN'!$C$2,PRN!$C$2:$C$1048576,0)+$B29-1),MATCH(N$4,PRN!$B$2:$P$2,0)),"")</f>
        <v/>
      </c>
      <c r="O29" s="137" t="str">
        <f>IFERROR(INDEX(PRN!$B$2:$P$1048576,(MATCH('TRACK PRN'!$C$2,PRN!$C$2:$C$1048576,0)+$B29-1),MATCH(O$4,PRN!$B$2:$P$2,0)),"")</f>
        <v/>
      </c>
    </row>
    <row r="30" spans="2:15" ht="15.75" hidden="1" x14ac:dyDescent="0.25">
      <c r="B30" s="65" t="str">
        <f>IF(B29&lt;COUNTIF(PRN!C$2:C$1048576,C$2),(B29+1),"")</f>
        <v/>
      </c>
      <c r="C30" s="66" t="str">
        <f>IFERROR(INDEX(PRN!$B$2:$F$1048576,(MATCH('TRACK PRN'!$C$2,PRN!$C$2:$C$1048576,0)+$B30-1),MATCH(C$4,PRN!$B$2:$F$2,0)),"")</f>
        <v/>
      </c>
      <c r="D30" s="66" t="str">
        <f>IFERROR(INDEX(PRN!$B$2:$F$1048576,(MATCH('TRACK PRN'!$C$2,PRN!$C$2:$C$1048576,0)+$B30-1),MATCH(D$4,PRN!$B$2:$F$2,0)),"")</f>
        <v/>
      </c>
      <c r="E30" s="136" t="str">
        <f>IFERROR(INDEX(PRN!$B$2:$F$1048576,(MATCH('TRACK PRN'!$C$2,PRN!$C$2:$C$1048576,0)+$B30-1),MATCH(E$4,PRN!$B$2:$F$2,0)),"")</f>
        <v/>
      </c>
      <c r="F30" s="66" t="str">
        <f>IFERROR(INDEX(PRN!$B$2:$P$1048576,(MATCH('TRACK PRN'!$C$2,PRN!$C$2:$C$1048576,0)+$B30-1),MATCH(F$4,PRN!$B$2:$P$2,0)),"")</f>
        <v/>
      </c>
      <c r="G30" s="66" t="str">
        <f>IFERROR(INDEX(PRN!$B$2:$P$1048576,(MATCH('TRACK PRN'!$C$2,PRN!$C$2:$C$1048576,0)+$B30-1),MATCH(G$4,PRN!$B$2:$P$2,0)),"")</f>
        <v/>
      </c>
      <c r="H30" s="66" t="str">
        <f>IFERROR(INDEX(PRN!$B$2:$P$1048576,(MATCH('TRACK PRN'!$C$2,PRN!$C$2:$C$1048576,0)+$B30-1),MATCH(H$4,PRN!$B$2:$P$2,0)),"")</f>
        <v/>
      </c>
      <c r="I30" s="66" t="str">
        <f>IFERROR(INDEX(PRN!$B$2:$P$1048576,(MATCH('TRACK PRN'!$C$2,PRN!$C$2:$C$1048576,0)+$B30-1),MATCH(I$4,PRN!$B$2:$P$2,0)),"")</f>
        <v/>
      </c>
      <c r="J30" s="136" t="str">
        <f>IFERROR(INDEX(PRN!$B$2:$P$1048576,(MATCH('TRACK PRN'!$C$2,PRN!$C$2:$C$1048576,0)+$B30-1),MATCH(J$4,PRN!$B$2:$P$2,0)),"")</f>
        <v/>
      </c>
      <c r="K30" s="66" t="str">
        <f>IFERROR(INDEX(PRN!$B$2:$P$1048576,(MATCH('TRACK PRN'!$C$2,PRN!$C$2:$C$1048576,0)+$B30-1),MATCH(K$4,PRN!$B$2:$P$2,0)),"")</f>
        <v/>
      </c>
      <c r="L30" s="136" t="str">
        <f>IFERROR(INDEX(PRN!$B$2:$P$1048576,(MATCH('TRACK PRN'!$C$2,PRN!$C$2:$C$1048576,0)+$B30-1),MATCH(L$4,PRN!$B$2:$P$2,0)),"")</f>
        <v/>
      </c>
      <c r="M30" s="136" t="str">
        <f>IFERROR(INDEX(PRN!$B$2:$P$1048576,(MATCH('TRACK PRN'!$C$2,PRN!$C$2:$C$1048576,0)+$B30-1),MATCH(M$4,PRN!$B$2:$P$2,0)),"")</f>
        <v/>
      </c>
      <c r="N30" s="66" t="str">
        <f>IFERROR(INDEX(PRN!$B$2:$P$1048576,(MATCH('TRACK PRN'!$C$2,PRN!$C$2:$C$1048576,0)+$B30-1),MATCH(N$4,PRN!$B$2:$P$2,0)),"")</f>
        <v/>
      </c>
      <c r="O30" s="137" t="str">
        <f>IFERROR(INDEX(PRN!$B$2:$P$1048576,(MATCH('TRACK PRN'!$C$2,PRN!$C$2:$C$1048576,0)+$B30-1),MATCH(O$4,PRN!$B$2:$P$2,0)),"")</f>
        <v/>
      </c>
    </row>
    <row r="31" spans="2:15" ht="15.75" hidden="1" x14ac:dyDescent="0.25">
      <c r="B31" s="65" t="str">
        <f>IF(B30&lt;COUNTIF(PRN!C$2:C$1048576,C$2),(B30+1),"")</f>
        <v/>
      </c>
      <c r="C31" s="66" t="str">
        <f>IFERROR(INDEX(PRN!$B$2:$F$1048576,(MATCH('TRACK PRN'!$C$2,PRN!$C$2:$C$1048576,0)+$B31-1),MATCH(C$4,PRN!$B$2:$F$2,0)),"")</f>
        <v/>
      </c>
      <c r="D31" s="66" t="str">
        <f>IFERROR(INDEX(PRN!$B$2:$F$1048576,(MATCH('TRACK PRN'!$C$2,PRN!$C$2:$C$1048576,0)+$B31-1),MATCH(D$4,PRN!$B$2:$F$2,0)),"")</f>
        <v/>
      </c>
      <c r="E31" s="136" t="str">
        <f>IFERROR(INDEX(PRN!$B$2:$F$1048576,(MATCH('TRACK PRN'!$C$2,PRN!$C$2:$C$1048576,0)+$B31-1),MATCH(E$4,PRN!$B$2:$F$2,0)),"")</f>
        <v/>
      </c>
      <c r="F31" s="66" t="str">
        <f>IFERROR(INDEX(PRN!$B$2:$P$1048576,(MATCH('TRACK PRN'!$C$2,PRN!$C$2:$C$1048576,0)+$B31-1),MATCH(F$4,PRN!$B$2:$P$2,0)),"")</f>
        <v/>
      </c>
      <c r="G31" s="66" t="str">
        <f>IFERROR(INDEX(PRN!$B$2:$P$1048576,(MATCH('TRACK PRN'!$C$2,PRN!$C$2:$C$1048576,0)+$B31-1),MATCH(G$4,PRN!$B$2:$P$2,0)),"")</f>
        <v/>
      </c>
      <c r="H31" s="66" t="str">
        <f>IFERROR(INDEX(PRN!$B$2:$P$1048576,(MATCH('TRACK PRN'!$C$2,PRN!$C$2:$C$1048576,0)+$B31-1),MATCH(H$4,PRN!$B$2:$P$2,0)),"")</f>
        <v/>
      </c>
      <c r="I31" s="66" t="str">
        <f>IFERROR(INDEX(PRN!$B$2:$P$1048576,(MATCH('TRACK PRN'!$C$2,PRN!$C$2:$C$1048576,0)+$B31-1),MATCH(I$4,PRN!$B$2:$P$2,0)),"")</f>
        <v/>
      </c>
      <c r="J31" s="136" t="str">
        <f>IFERROR(INDEX(PRN!$B$2:$P$1048576,(MATCH('TRACK PRN'!$C$2,PRN!$C$2:$C$1048576,0)+$B31-1),MATCH(J$4,PRN!$B$2:$P$2,0)),"")</f>
        <v/>
      </c>
      <c r="K31" s="66" t="str">
        <f>IFERROR(INDEX(PRN!$B$2:$P$1048576,(MATCH('TRACK PRN'!$C$2,PRN!$C$2:$C$1048576,0)+$B31-1),MATCH(K$4,PRN!$B$2:$P$2,0)),"")</f>
        <v/>
      </c>
      <c r="L31" s="136" t="str">
        <f>IFERROR(INDEX(PRN!$B$2:$P$1048576,(MATCH('TRACK PRN'!$C$2,PRN!$C$2:$C$1048576,0)+$B31-1),MATCH(L$4,PRN!$B$2:$P$2,0)),"")</f>
        <v/>
      </c>
      <c r="M31" s="136" t="str">
        <f>IFERROR(INDEX(PRN!$B$2:$P$1048576,(MATCH('TRACK PRN'!$C$2,PRN!$C$2:$C$1048576,0)+$B31-1),MATCH(M$4,PRN!$B$2:$P$2,0)),"")</f>
        <v/>
      </c>
      <c r="N31" s="66" t="str">
        <f>IFERROR(INDEX(PRN!$B$2:$P$1048576,(MATCH('TRACK PRN'!$C$2,PRN!$C$2:$C$1048576,0)+$B31-1),MATCH(N$4,PRN!$B$2:$P$2,0)),"")</f>
        <v/>
      </c>
      <c r="O31" s="137" t="str">
        <f>IFERROR(INDEX(PRN!$B$2:$P$1048576,(MATCH('TRACK PRN'!$C$2,PRN!$C$2:$C$1048576,0)+$B31-1),MATCH(O$4,PRN!$B$2:$P$2,0)),"")</f>
        <v/>
      </c>
    </row>
    <row r="32" spans="2:15" ht="15.75" hidden="1" x14ac:dyDescent="0.25">
      <c r="B32" s="65" t="str">
        <f>IF(B31&lt;COUNTIF(PRN!C$2:C$1048576,C$2),(B31+1),"")</f>
        <v/>
      </c>
      <c r="C32" s="66" t="str">
        <f>IFERROR(INDEX(PRN!$B$2:$F$1048576,(MATCH('TRACK PRN'!$C$2,PRN!$C$2:$C$1048576,0)+$B32-1),MATCH(C$4,PRN!$B$2:$F$2,0)),"")</f>
        <v/>
      </c>
      <c r="D32" s="66" t="str">
        <f>IFERROR(INDEX(PRN!$B$2:$F$1048576,(MATCH('TRACK PRN'!$C$2,PRN!$C$2:$C$1048576,0)+$B32-1),MATCH(D$4,PRN!$B$2:$F$2,0)),"")</f>
        <v/>
      </c>
      <c r="E32" s="136" t="str">
        <f>IFERROR(INDEX(PRN!$B$2:$F$1048576,(MATCH('TRACK PRN'!$C$2,PRN!$C$2:$C$1048576,0)+$B32-1),MATCH(E$4,PRN!$B$2:$F$2,0)),"")</f>
        <v/>
      </c>
      <c r="F32" s="66" t="str">
        <f>IFERROR(INDEX(PRN!$B$2:$P$1048576,(MATCH('TRACK PRN'!$C$2,PRN!$C$2:$C$1048576,0)+$B32-1),MATCH(F$4,PRN!$B$2:$P$2,0)),"")</f>
        <v/>
      </c>
      <c r="G32" s="66" t="str">
        <f>IFERROR(INDEX(PRN!$B$2:$P$1048576,(MATCH('TRACK PRN'!$C$2,PRN!$C$2:$C$1048576,0)+$B32-1),MATCH(G$4,PRN!$B$2:$P$2,0)),"")</f>
        <v/>
      </c>
      <c r="H32" s="66" t="str">
        <f>IFERROR(INDEX(PRN!$B$2:$P$1048576,(MATCH('TRACK PRN'!$C$2,PRN!$C$2:$C$1048576,0)+$B32-1),MATCH(H$4,PRN!$B$2:$P$2,0)),"")</f>
        <v/>
      </c>
      <c r="I32" s="66" t="str">
        <f>IFERROR(INDEX(PRN!$B$2:$P$1048576,(MATCH('TRACK PRN'!$C$2,PRN!$C$2:$C$1048576,0)+$B32-1),MATCH(I$4,PRN!$B$2:$P$2,0)),"")</f>
        <v/>
      </c>
      <c r="J32" s="136" t="str">
        <f>IFERROR(INDEX(PRN!$B$2:$P$1048576,(MATCH('TRACK PRN'!$C$2,PRN!$C$2:$C$1048576,0)+$B32-1),MATCH(J$4,PRN!$B$2:$P$2,0)),"")</f>
        <v/>
      </c>
      <c r="K32" s="66" t="str">
        <f>IFERROR(INDEX(PRN!$B$2:$P$1048576,(MATCH('TRACK PRN'!$C$2,PRN!$C$2:$C$1048576,0)+$B32-1),MATCH(K$4,PRN!$B$2:$P$2,0)),"")</f>
        <v/>
      </c>
      <c r="L32" s="136" t="str">
        <f>IFERROR(INDEX(PRN!$B$2:$P$1048576,(MATCH('TRACK PRN'!$C$2,PRN!$C$2:$C$1048576,0)+$B32-1),MATCH(L$4,PRN!$B$2:$P$2,0)),"")</f>
        <v/>
      </c>
      <c r="M32" s="136" t="str">
        <f>IFERROR(INDEX(PRN!$B$2:$P$1048576,(MATCH('TRACK PRN'!$C$2,PRN!$C$2:$C$1048576,0)+$B32-1),MATCH(M$4,PRN!$B$2:$P$2,0)),"")</f>
        <v/>
      </c>
      <c r="N32" s="66" t="str">
        <f>IFERROR(INDEX(PRN!$B$2:$P$1048576,(MATCH('TRACK PRN'!$C$2,PRN!$C$2:$C$1048576,0)+$B32-1),MATCH(N$4,PRN!$B$2:$P$2,0)),"")</f>
        <v/>
      </c>
      <c r="O32" s="137" t="str">
        <f>IFERROR(INDEX(PRN!$B$2:$P$1048576,(MATCH('TRACK PRN'!$C$2,PRN!$C$2:$C$1048576,0)+$B32-1),MATCH(O$4,PRN!$B$2:$P$2,0)),"")</f>
        <v/>
      </c>
    </row>
    <row r="33" spans="2:15" ht="15.75" hidden="1" x14ac:dyDescent="0.25">
      <c r="B33" s="65" t="str">
        <f>IF(B32&lt;COUNTIF(PRN!C$2:C$1048576,C$2),(B32+1),"")</f>
        <v/>
      </c>
      <c r="C33" s="66" t="str">
        <f>IFERROR(INDEX(PRN!$B$2:$F$1048576,(MATCH('TRACK PRN'!$C$2,PRN!$C$2:$C$1048576,0)+$B33-1),MATCH(C$4,PRN!$B$2:$F$2,0)),"")</f>
        <v/>
      </c>
      <c r="D33" s="66" t="str">
        <f>IFERROR(INDEX(PRN!$B$2:$F$1048576,(MATCH('TRACK PRN'!$C$2,PRN!$C$2:$C$1048576,0)+$B33-1),MATCH(D$4,PRN!$B$2:$F$2,0)),"")</f>
        <v/>
      </c>
      <c r="E33" s="136" t="str">
        <f>IFERROR(INDEX(PRN!$B$2:$F$1048576,(MATCH('TRACK PRN'!$C$2,PRN!$C$2:$C$1048576,0)+$B33-1),MATCH(E$4,PRN!$B$2:$F$2,0)),"")</f>
        <v/>
      </c>
      <c r="F33" s="66" t="str">
        <f>IFERROR(INDEX(PRN!$B$2:$P$1048576,(MATCH('TRACK PRN'!$C$2,PRN!$C$2:$C$1048576,0)+$B33-1),MATCH(F$4,PRN!$B$2:$P$2,0)),"")</f>
        <v/>
      </c>
      <c r="G33" s="66" t="str">
        <f>IFERROR(INDEX(PRN!$B$2:$P$1048576,(MATCH('TRACK PRN'!$C$2,PRN!$C$2:$C$1048576,0)+$B33-1),MATCH(G$4,PRN!$B$2:$P$2,0)),"")</f>
        <v/>
      </c>
      <c r="H33" s="66" t="str">
        <f>IFERROR(INDEX(PRN!$B$2:$P$1048576,(MATCH('TRACK PRN'!$C$2,PRN!$C$2:$C$1048576,0)+$B33-1),MATCH(H$4,PRN!$B$2:$P$2,0)),"")</f>
        <v/>
      </c>
      <c r="I33" s="66" t="str">
        <f>IFERROR(INDEX(PRN!$B$2:$P$1048576,(MATCH('TRACK PRN'!$C$2,PRN!$C$2:$C$1048576,0)+$B33-1),MATCH(I$4,PRN!$B$2:$P$2,0)),"")</f>
        <v/>
      </c>
      <c r="J33" s="136" t="str">
        <f>IFERROR(INDEX(PRN!$B$2:$P$1048576,(MATCH('TRACK PRN'!$C$2,PRN!$C$2:$C$1048576,0)+$B33-1),MATCH(J$4,PRN!$B$2:$P$2,0)),"")</f>
        <v/>
      </c>
      <c r="K33" s="66" t="str">
        <f>IFERROR(INDEX(PRN!$B$2:$P$1048576,(MATCH('TRACK PRN'!$C$2,PRN!$C$2:$C$1048576,0)+$B33-1),MATCH(K$4,PRN!$B$2:$P$2,0)),"")</f>
        <v/>
      </c>
      <c r="L33" s="136" t="str">
        <f>IFERROR(INDEX(PRN!$B$2:$P$1048576,(MATCH('TRACK PRN'!$C$2,PRN!$C$2:$C$1048576,0)+$B33-1),MATCH(L$4,PRN!$B$2:$P$2,0)),"")</f>
        <v/>
      </c>
      <c r="M33" s="136" t="str">
        <f>IFERROR(INDEX(PRN!$B$2:$P$1048576,(MATCH('TRACK PRN'!$C$2,PRN!$C$2:$C$1048576,0)+$B33-1),MATCH(M$4,PRN!$B$2:$P$2,0)),"")</f>
        <v/>
      </c>
      <c r="N33" s="66" t="str">
        <f>IFERROR(INDEX(PRN!$B$2:$P$1048576,(MATCH('TRACK PRN'!$C$2,PRN!$C$2:$C$1048576,0)+$B33-1),MATCH(N$4,PRN!$B$2:$P$2,0)),"")</f>
        <v/>
      </c>
      <c r="O33" s="137" t="str">
        <f>IFERROR(INDEX(PRN!$B$2:$P$1048576,(MATCH('TRACK PRN'!$C$2,PRN!$C$2:$C$1048576,0)+$B33-1),MATCH(O$4,PRN!$B$2:$P$2,0)),"")</f>
        <v/>
      </c>
    </row>
    <row r="34" spans="2:15" ht="15.75" hidden="1" x14ac:dyDescent="0.25">
      <c r="B34" s="65" t="str">
        <f>IF(B33&lt;COUNTIF(PRN!C$2:C$1048576,C$2),(B33+1),"")</f>
        <v/>
      </c>
      <c r="C34" s="66" t="str">
        <f>IFERROR(INDEX(PRN!$B$2:$F$1048576,(MATCH('TRACK PRN'!$C$2,PRN!$C$2:$C$1048576,0)+$B34-1),MATCH(C$4,PRN!$B$2:$F$2,0)),"")</f>
        <v/>
      </c>
      <c r="D34" s="66" t="str">
        <f>IFERROR(INDEX(PRN!$B$2:$F$1048576,(MATCH('TRACK PRN'!$C$2,PRN!$C$2:$C$1048576,0)+$B34-1),MATCH(D$4,PRN!$B$2:$F$2,0)),"")</f>
        <v/>
      </c>
      <c r="E34" s="136" t="str">
        <f>IFERROR(INDEX(PRN!$B$2:$F$1048576,(MATCH('TRACK PRN'!$C$2,PRN!$C$2:$C$1048576,0)+$B34-1),MATCH(E$4,PRN!$B$2:$F$2,0)),"")</f>
        <v/>
      </c>
      <c r="F34" s="66" t="str">
        <f>IFERROR(INDEX(PRN!$B$2:$P$1048576,(MATCH('TRACK PRN'!$C$2,PRN!$C$2:$C$1048576,0)+$B34-1),MATCH(F$4,PRN!$B$2:$P$2,0)),"")</f>
        <v/>
      </c>
      <c r="G34" s="66" t="str">
        <f>IFERROR(INDEX(PRN!$B$2:$P$1048576,(MATCH('TRACK PRN'!$C$2,PRN!$C$2:$C$1048576,0)+$B34-1),MATCH(G$4,PRN!$B$2:$P$2,0)),"")</f>
        <v/>
      </c>
      <c r="H34" s="66" t="str">
        <f>IFERROR(INDEX(PRN!$B$2:$P$1048576,(MATCH('TRACK PRN'!$C$2,PRN!$C$2:$C$1048576,0)+$B34-1),MATCH(H$4,PRN!$B$2:$P$2,0)),"")</f>
        <v/>
      </c>
      <c r="I34" s="66" t="str">
        <f>IFERROR(INDEX(PRN!$B$2:$P$1048576,(MATCH('TRACK PRN'!$C$2,PRN!$C$2:$C$1048576,0)+$B34-1),MATCH(I$4,PRN!$B$2:$P$2,0)),"")</f>
        <v/>
      </c>
      <c r="J34" s="136" t="str">
        <f>IFERROR(INDEX(PRN!$B$2:$P$1048576,(MATCH('TRACK PRN'!$C$2,PRN!$C$2:$C$1048576,0)+$B34-1),MATCH(J$4,PRN!$B$2:$P$2,0)),"")</f>
        <v/>
      </c>
      <c r="K34" s="66" t="str">
        <f>IFERROR(INDEX(PRN!$B$2:$P$1048576,(MATCH('TRACK PRN'!$C$2,PRN!$C$2:$C$1048576,0)+$B34-1),MATCH(K$4,PRN!$B$2:$P$2,0)),"")</f>
        <v/>
      </c>
      <c r="L34" s="136" t="str">
        <f>IFERROR(INDEX(PRN!$B$2:$P$1048576,(MATCH('TRACK PRN'!$C$2,PRN!$C$2:$C$1048576,0)+$B34-1),MATCH(L$4,PRN!$B$2:$P$2,0)),"")</f>
        <v/>
      </c>
      <c r="M34" s="136" t="str">
        <f>IFERROR(INDEX(PRN!$B$2:$P$1048576,(MATCH('TRACK PRN'!$C$2,PRN!$C$2:$C$1048576,0)+$B34-1),MATCH(M$4,PRN!$B$2:$P$2,0)),"")</f>
        <v/>
      </c>
      <c r="N34" s="66" t="str">
        <f>IFERROR(INDEX(PRN!$B$2:$P$1048576,(MATCH('TRACK PRN'!$C$2,PRN!$C$2:$C$1048576,0)+$B34-1),MATCH(N$4,PRN!$B$2:$P$2,0)),"")</f>
        <v/>
      </c>
      <c r="O34" s="137" t="str">
        <f>IFERROR(INDEX(PRN!$B$2:$P$1048576,(MATCH('TRACK PRN'!$C$2,PRN!$C$2:$C$1048576,0)+$B34-1),MATCH(O$4,PRN!$B$2:$P$2,0)),"")</f>
        <v/>
      </c>
    </row>
    <row r="35" spans="2:15" ht="15.75" hidden="1" x14ac:dyDescent="0.25">
      <c r="B35" s="65" t="str">
        <f>IF(B34&lt;COUNTIF(PRN!C$2:C$1048576,C$2),(B34+1),"")</f>
        <v/>
      </c>
      <c r="C35" s="66" t="str">
        <f>IFERROR(INDEX(PRN!$B$2:$F$1048576,(MATCH('TRACK PRN'!$C$2,PRN!$C$2:$C$1048576,0)+$B35-1),MATCH(C$4,PRN!$B$2:$F$2,0)),"")</f>
        <v/>
      </c>
      <c r="D35" s="66" t="str">
        <f>IFERROR(INDEX(PRN!$B$2:$F$1048576,(MATCH('TRACK PRN'!$C$2,PRN!$C$2:$C$1048576,0)+$B35-1),MATCH(D$4,PRN!$B$2:$F$2,0)),"")</f>
        <v/>
      </c>
      <c r="E35" s="136" t="str">
        <f>IFERROR(INDEX(PRN!$B$2:$F$1048576,(MATCH('TRACK PRN'!$C$2,PRN!$C$2:$C$1048576,0)+$B35-1),MATCH(E$4,PRN!$B$2:$F$2,0)),"")</f>
        <v/>
      </c>
      <c r="F35" s="66" t="str">
        <f>IFERROR(INDEX(PRN!$B$2:$P$1048576,(MATCH('TRACK PRN'!$C$2,PRN!$C$2:$C$1048576,0)+$B35-1),MATCH(F$4,PRN!$B$2:$P$2,0)),"")</f>
        <v/>
      </c>
      <c r="G35" s="66" t="str">
        <f>IFERROR(INDEX(PRN!$B$2:$P$1048576,(MATCH('TRACK PRN'!$C$2,PRN!$C$2:$C$1048576,0)+$B35-1),MATCH(G$4,PRN!$B$2:$P$2,0)),"")</f>
        <v/>
      </c>
      <c r="H35" s="66" t="str">
        <f>IFERROR(INDEX(PRN!$B$2:$P$1048576,(MATCH('TRACK PRN'!$C$2,PRN!$C$2:$C$1048576,0)+$B35-1),MATCH(H$4,PRN!$B$2:$P$2,0)),"")</f>
        <v/>
      </c>
      <c r="I35" s="66" t="str">
        <f>IFERROR(INDEX(PRN!$B$2:$P$1048576,(MATCH('TRACK PRN'!$C$2,PRN!$C$2:$C$1048576,0)+$B35-1),MATCH(I$4,PRN!$B$2:$P$2,0)),"")</f>
        <v/>
      </c>
      <c r="J35" s="136" t="str">
        <f>IFERROR(INDEX(PRN!$B$2:$P$1048576,(MATCH('TRACK PRN'!$C$2,PRN!$C$2:$C$1048576,0)+$B35-1),MATCH(J$4,PRN!$B$2:$P$2,0)),"")</f>
        <v/>
      </c>
      <c r="K35" s="66" t="str">
        <f>IFERROR(INDEX(PRN!$B$2:$P$1048576,(MATCH('TRACK PRN'!$C$2,PRN!$C$2:$C$1048576,0)+$B35-1),MATCH(K$4,PRN!$B$2:$P$2,0)),"")</f>
        <v/>
      </c>
      <c r="L35" s="136" t="str">
        <f>IFERROR(INDEX(PRN!$B$2:$P$1048576,(MATCH('TRACK PRN'!$C$2,PRN!$C$2:$C$1048576,0)+$B35-1),MATCH(L$4,PRN!$B$2:$P$2,0)),"")</f>
        <v/>
      </c>
      <c r="M35" s="136" t="str">
        <f>IFERROR(INDEX(PRN!$B$2:$P$1048576,(MATCH('TRACK PRN'!$C$2,PRN!$C$2:$C$1048576,0)+$B35-1),MATCH(M$4,PRN!$B$2:$P$2,0)),"")</f>
        <v/>
      </c>
      <c r="N35" s="66" t="str">
        <f>IFERROR(INDEX(PRN!$B$2:$P$1048576,(MATCH('TRACK PRN'!$C$2,PRN!$C$2:$C$1048576,0)+$B35-1),MATCH(N$4,PRN!$B$2:$P$2,0)),"")</f>
        <v/>
      </c>
      <c r="O35" s="137" t="str">
        <f>IFERROR(INDEX(PRN!$B$2:$P$1048576,(MATCH('TRACK PRN'!$C$2,PRN!$C$2:$C$1048576,0)+$B35-1),MATCH(O$4,PRN!$B$2:$P$2,0)),"")</f>
        <v/>
      </c>
    </row>
    <row r="36" spans="2:15" ht="15.75" hidden="1" x14ac:dyDescent="0.25">
      <c r="B36" s="65" t="str">
        <f>IF(B35&lt;COUNTIF(PRN!C$2:C$1048576,C$2),(B35+1),"")</f>
        <v/>
      </c>
      <c r="C36" s="66" t="str">
        <f>IFERROR(INDEX(PRN!$B$2:$F$1048576,(MATCH('TRACK PRN'!$C$2,PRN!$C$2:$C$1048576,0)+$B36-1),MATCH(C$4,PRN!$B$2:$F$2,0)),"")</f>
        <v/>
      </c>
      <c r="D36" s="66" t="str">
        <f>IFERROR(INDEX(PRN!$B$2:$F$1048576,(MATCH('TRACK PRN'!$C$2,PRN!$C$2:$C$1048576,0)+$B36-1),MATCH(D$4,PRN!$B$2:$F$2,0)),"")</f>
        <v/>
      </c>
      <c r="E36" s="136" t="str">
        <f>IFERROR(INDEX(PRN!$B$2:$F$1048576,(MATCH('TRACK PRN'!$C$2,PRN!$C$2:$C$1048576,0)+$B36-1),MATCH(E$4,PRN!$B$2:$F$2,0)),"")</f>
        <v/>
      </c>
      <c r="F36" s="66" t="str">
        <f>IFERROR(INDEX(PRN!$B$2:$P$1048576,(MATCH('TRACK PRN'!$C$2,PRN!$C$2:$C$1048576,0)+$B36-1),MATCH(F$4,PRN!$B$2:$P$2,0)),"")</f>
        <v/>
      </c>
      <c r="G36" s="66" t="str">
        <f>IFERROR(INDEX(PRN!$B$2:$P$1048576,(MATCH('TRACK PRN'!$C$2,PRN!$C$2:$C$1048576,0)+$B36-1),MATCH(G$4,PRN!$B$2:$P$2,0)),"")</f>
        <v/>
      </c>
      <c r="H36" s="66" t="str">
        <f>IFERROR(INDEX(PRN!$B$2:$P$1048576,(MATCH('TRACK PRN'!$C$2,PRN!$C$2:$C$1048576,0)+$B36-1),MATCH(H$4,PRN!$B$2:$P$2,0)),"")</f>
        <v/>
      </c>
      <c r="I36" s="66" t="str">
        <f>IFERROR(INDEX(PRN!$B$2:$P$1048576,(MATCH('TRACK PRN'!$C$2,PRN!$C$2:$C$1048576,0)+$B36-1),MATCH(I$4,PRN!$B$2:$P$2,0)),"")</f>
        <v/>
      </c>
      <c r="J36" s="136" t="str">
        <f>IFERROR(INDEX(PRN!$B$2:$P$1048576,(MATCH('TRACK PRN'!$C$2,PRN!$C$2:$C$1048576,0)+$B36-1),MATCH(J$4,PRN!$B$2:$P$2,0)),"")</f>
        <v/>
      </c>
      <c r="K36" s="66" t="str">
        <f>IFERROR(INDEX(PRN!$B$2:$P$1048576,(MATCH('TRACK PRN'!$C$2,PRN!$C$2:$C$1048576,0)+$B36-1),MATCH(K$4,PRN!$B$2:$P$2,0)),"")</f>
        <v/>
      </c>
      <c r="L36" s="136" t="str">
        <f>IFERROR(INDEX(PRN!$B$2:$P$1048576,(MATCH('TRACK PRN'!$C$2,PRN!$C$2:$C$1048576,0)+$B36-1),MATCH(L$4,PRN!$B$2:$P$2,0)),"")</f>
        <v/>
      </c>
      <c r="M36" s="136" t="str">
        <f>IFERROR(INDEX(PRN!$B$2:$P$1048576,(MATCH('TRACK PRN'!$C$2,PRN!$C$2:$C$1048576,0)+$B36-1),MATCH(M$4,PRN!$B$2:$P$2,0)),"")</f>
        <v/>
      </c>
      <c r="N36" s="66" t="str">
        <f>IFERROR(INDEX(PRN!$B$2:$P$1048576,(MATCH('TRACK PRN'!$C$2,PRN!$C$2:$C$1048576,0)+$B36-1),MATCH(N$4,PRN!$B$2:$P$2,0)),"")</f>
        <v/>
      </c>
      <c r="O36" s="137" t="str">
        <f>IFERROR(INDEX(PRN!$B$2:$P$1048576,(MATCH('TRACK PRN'!$C$2,PRN!$C$2:$C$1048576,0)+$B36-1),MATCH(O$4,PRN!$B$2:$P$2,0)),"")</f>
        <v/>
      </c>
    </row>
    <row r="37" spans="2:15" ht="15.75" hidden="1" x14ac:dyDescent="0.25">
      <c r="B37" s="65" t="str">
        <f>IF(B36&lt;COUNTIF(PRN!C$2:C$1048576,C$2),(B36+1),"")</f>
        <v/>
      </c>
      <c r="C37" s="66" t="str">
        <f>IFERROR(INDEX(PRN!$B$2:$F$1048576,(MATCH('TRACK PRN'!$C$2,PRN!$C$2:$C$1048576,0)+$B37-1),MATCH(C$4,PRN!$B$2:$F$2,0)),"")</f>
        <v/>
      </c>
      <c r="D37" s="66" t="str">
        <f>IFERROR(INDEX(PRN!$B$2:$F$1048576,(MATCH('TRACK PRN'!$C$2,PRN!$C$2:$C$1048576,0)+$B37-1),MATCH(D$4,PRN!$B$2:$F$2,0)),"")</f>
        <v/>
      </c>
      <c r="E37" s="136" t="str">
        <f>IFERROR(INDEX(PRN!$B$2:$F$1048576,(MATCH('TRACK PRN'!$C$2,PRN!$C$2:$C$1048576,0)+$B37-1),MATCH(E$4,PRN!$B$2:$F$2,0)),"")</f>
        <v/>
      </c>
      <c r="F37" s="66" t="str">
        <f>IFERROR(INDEX(PRN!$B$2:$P$1048576,(MATCH('TRACK PRN'!$C$2,PRN!$C$2:$C$1048576,0)+$B37-1),MATCH(F$4,PRN!$B$2:$P$2,0)),"")</f>
        <v/>
      </c>
      <c r="G37" s="66" t="str">
        <f>IFERROR(INDEX(PRN!$B$2:$P$1048576,(MATCH('TRACK PRN'!$C$2,PRN!$C$2:$C$1048576,0)+$B37-1),MATCH(G$4,PRN!$B$2:$P$2,0)),"")</f>
        <v/>
      </c>
      <c r="H37" s="66" t="str">
        <f>IFERROR(INDEX(PRN!$B$2:$P$1048576,(MATCH('TRACK PRN'!$C$2,PRN!$C$2:$C$1048576,0)+$B37-1),MATCH(H$4,PRN!$B$2:$P$2,0)),"")</f>
        <v/>
      </c>
      <c r="I37" s="66" t="str">
        <f>IFERROR(INDEX(PRN!$B$2:$P$1048576,(MATCH('TRACK PRN'!$C$2,PRN!$C$2:$C$1048576,0)+$B37-1),MATCH(I$4,PRN!$B$2:$P$2,0)),"")</f>
        <v/>
      </c>
      <c r="J37" s="136" t="str">
        <f>IFERROR(INDEX(PRN!$B$2:$P$1048576,(MATCH('TRACK PRN'!$C$2,PRN!$C$2:$C$1048576,0)+$B37-1),MATCH(J$4,PRN!$B$2:$P$2,0)),"")</f>
        <v/>
      </c>
      <c r="K37" s="66" t="str">
        <f>IFERROR(INDEX(PRN!$B$2:$P$1048576,(MATCH('TRACK PRN'!$C$2,PRN!$C$2:$C$1048576,0)+$B37-1),MATCH(K$4,PRN!$B$2:$P$2,0)),"")</f>
        <v/>
      </c>
      <c r="L37" s="136" t="str">
        <f>IFERROR(INDEX(PRN!$B$2:$P$1048576,(MATCH('TRACK PRN'!$C$2,PRN!$C$2:$C$1048576,0)+$B37-1),MATCH(L$4,PRN!$B$2:$P$2,0)),"")</f>
        <v/>
      </c>
      <c r="M37" s="136" t="str">
        <f>IFERROR(INDEX(PRN!$B$2:$P$1048576,(MATCH('TRACK PRN'!$C$2,PRN!$C$2:$C$1048576,0)+$B37-1),MATCH(M$4,PRN!$B$2:$P$2,0)),"")</f>
        <v/>
      </c>
      <c r="N37" s="66" t="str">
        <f>IFERROR(INDEX(PRN!$B$2:$P$1048576,(MATCH('TRACK PRN'!$C$2,PRN!$C$2:$C$1048576,0)+$B37-1),MATCH(N$4,PRN!$B$2:$P$2,0)),"")</f>
        <v/>
      </c>
      <c r="O37" s="137" t="str">
        <f>IFERROR(INDEX(PRN!$B$2:$P$1048576,(MATCH('TRACK PRN'!$C$2,PRN!$C$2:$C$1048576,0)+$B37-1),MATCH(O$4,PRN!$B$2:$P$2,0)),"")</f>
        <v/>
      </c>
    </row>
    <row r="38" spans="2:15" ht="15.75" hidden="1" x14ac:dyDescent="0.25">
      <c r="B38" s="65" t="str">
        <f>IF(B37&lt;COUNTIF(PRN!C$2:C$1048576,C$2),(B37+1),"")</f>
        <v/>
      </c>
      <c r="C38" s="66" t="str">
        <f>IFERROR(INDEX(PRN!$B$2:$F$1048576,(MATCH('TRACK PRN'!$C$2,PRN!$C$2:$C$1048576,0)+$B38-1),MATCH(C$4,PRN!$B$2:$F$2,0)),"")</f>
        <v/>
      </c>
      <c r="D38" s="66" t="str">
        <f>IFERROR(INDEX(PRN!$B$2:$F$1048576,(MATCH('TRACK PRN'!$C$2,PRN!$C$2:$C$1048576,0)+$B38-1),MATCH(D$4,PRN!$B$2:$F$2,0)),"")</f>
        <v/>
      </c>
      <c r="E38" s="136" t="str">
        <f>IFERROR(INDEX(PRN!$B$2:$F$1048576,(MATCH('TRACK PRN'!$C$2,PRN!$C$2:$C$1048576,0)+$B38-1),MATCH(E$4,PRN!$B$2:$F$2,0)),"")</f>
        <v/>
      </c>
      <c r="F38" s="66" t="str">
        <f>IFERROR(INDEX(PRN!$B$2:$P$1048576,(MATCH('TRACK PRN'!$C$2,PRN!$C$2:$C$1048576,0)+$B38-1),MATCH(F$4,PRN!$B$2:$P$2,0)),"")</f>
        <v/>
      </c>
      <c r="G38" s="66" t="str">
        <f>IFERROR(INDEX(PRN!$B$2:$P$1048576,(MATCH('TRACK PRN'!$C$2,PRN!$C$2:$C$1048576,0)+$B38-1),MATCH(G$4,PRN!$B$2:$P$2,0)),"")</f>
        <v/>
      </c>
      <c r="H38" s="66" t="str">
        <f>IFERROR(INDEX(PRN!$B$2:$P$1048576,(MATCH('TRACK PRN'!$C$2,PRN!$C$2:$C$1048576,0)+$B38-1),MATCH(H$4,PRN!$B$2:$P$2,0)),"")</f>
        <v/>
      </c>
      <c r="I38" s="66" t="str">
        <f>IFERROR(INDEX(PRN!$B$2:$P$1048576,(MATCH('TRACK PRN'!$C$2,PRN!$C$2:$C$1048576,0)+$B38-1),MATCH(I$4,PRN!$B$2:$P$2,0)),"")</f>
        <v/>
      </c>
      <c r="J38" s="136" t="str">
        <f>IFERROR(INDEX(PRN!$B$2:$P$1048576,(MATCH('TRACK PRN'!$C$2,PRN!$C$2:$C$1048576,0)+$B38-1),MATCH(J$4,PRN!$B$2:$P$2,0)),"")</f>
        <v/>
      </c>
      <c r="K38" s="66" t="str">
        <f>IFERROR(INDEX(PRN!$B$2:$P$1048576,(MATCH('TRACK PRN'!$C$2,PRN!$C$2:$C$1048576,0)+$B38-1),MATCH(K$4,PRN!$B$2:$P$2,0)),"")</f>
        <v/>
      </c>
      <c r="L38" s="136" t="str">
        <f>IFERROR(INDEX(PRN!$B$2:$P$1048576,(MATCH('TRACK PRN'!$C$2,PRN!$C$2:$C$1048576,0)+$B38-1),MATCH(L$4,PRN!$B$2:$P$2,0)),"")</f>
        <v/>
      </c>
      <c r="M38" s="136" t="str">
        <f>IFERROR(INDEX(PRN!$B$2:$P$1048576,(MATCH('TRACK PRN'!$C$2,PRN!$C$2:$C$1048576,0)+$B38-1),MATCH(M$4,PRN!$B$2:$P$2,0)),"")</f>
        <v/>
      </c>
      <c r="N38" s="66" t="str">
        <f>IFERROR(INDEX(PRN!$B$2:$P$1048576,(MATCH('TRACK PRN'!$C$2,PRN!$C$2:$C$1048576,0)+$B38-1),MATCH(N$4,PRN!$B$2:$P$2,0)),"")</f>
        <v/>
      </c>
      <c r="O38" s="137" t="str">
        <f>IFERROR(INDEX(PRN!$B$2:$P$1048576,(MATCH('TRACK PRN'!$C$2,PRN!$C$2:$C$1048576,0)+$B38-1),MATCH(O$4,PRN!$B$2:$P$2,0)),"")</f>
        <v/>
      </c>
    </row>
    <row r="39" spans="2:15" ht="15.75" hidden="1" x14ac:dyDescent="0.25">
      <c r="B39" s="65" t="str">
        <f>IF(B38&lt;COUNTIF(PRN!C$2:C$1048576,C$2),(B38+1),"")</f>
        <v/>
      </c>
      <c r="C39" s="66" t="str">
        <f>IFERROR(INDEX(PRN!$B$2:$F$1048576,(MATCH('TRACK PRN'!$C$2,PRN!$C$2:$C$1048576,0)+$B39-1),MATCH(C$4,PRN!$B$2:$F$2,0)),"")</f>
        <v/>
      </c>
      <c r="D39" s="66" t="str">
        <f>IFERROR(INDEX(PRN!$B$2:$F$1048576,(MATCH('TRACK PRN'!$C$2,PRN!$C$2:$C$1048576,0)+$B39-1),MATCH(D$4,PRN!$B$2:$F$2,0)),"")</f>
        <v/>
      </c>
      <c r="E39" s="136" t="str">
        <f>IFERROR(INDEX(PRN!$B$2:$F$1048576,(MATCH('TRACK PRN'!$C$2,PRN!$C$2:$C$1048576,0)+$B39-1),MATCH(E$4,PRN!$B$2:$F$2,0)),"")</f>
        <v/>
      </c>
      <c r="F39" s="66" t="str">
        <f>IFERROR(INDEX(PRN!$B$2:$P$1048576,(MATCH('TRACK PRN'!$C$2,PRN!$C$2:$C$1048576,0)+$B39-1),MATCH(F$4,PRN!$B$2:$P$2,0)),"")</f>
        <v/>
      </c>
      <c r="G39" s="66" t="str">
        <f>IFERROR(INDEX(PRN!$B$2:$P$1048576,(MATCH('TRACK PRN'!$C$2,PRN!$C$2:$C$1048576,0)+$B39-1),MATCH(G$4,PRN!$B$2:$P$2,0)),"")</f>
        <v/>
      </c>
      <c r="H39" s="66" t="str">
        <f>IFERROR(INDEX(PRN!$B$2:$P$1048576,(MATCH('TRACK PRN'!$C$2,PRN!$C$2:$C$1048576,0)+$B39-1),MATCH(H$4,PRN!$B$2:$P$2,0)),"")</f>
        <v/>
      </c>
      <c r="I39" s="66" t="str">
        <f>IFERROR(INDEX(PRN!$B$2:$P$1048576,(MATCH('TRACK PRN'!$C$2,PRN!$C$2:$C$1048576,0)+$B39-1),MATCH(I$4,PRN!$B$2:$P$2,0)),"")</f>
        <v/>
      </c>
      <c r="J39" s="136" t="str">
        <f>IFERROR(INDEX(PRN!$B$2:$P$1048576,(MATCH('TRACK PRN'!$C$2,PRN!$C$2:$C$1048576,0)+$B39-1),MATCH(J$4,PRN!$B$2:$P$2,0)),"")</f>
        <v/>
      </c>
      <c r="K39" s="66" t="str">
        <f>IFERROR(INDEX(PRN!$B$2:$P$1048576,(MATCH('TRACK PRN'!$C$2,PRN!$C$2:$C$1048576,0)+$B39-1),MATCH(K$4,PRN!$B$2:$P$2,0)),"")</f>
        <v/>
      </c>
      <c r="L39" s="136" t="str">
        <f>IFERROR(INDEX(PRN!$B$2:$P$1048576,(MATCH('TRACK PRN'!$C$2,PRN!$C$2:$C$1048576,0)+$B39-1),MATCH(L$4,PRN!$B$2:$P$2,0)),"")</f>
        <v/>
      </c>
      <c r="M39" s="136" t="str">
        <f>IFERROR(INDEX(PRN!$B$2:$P$1048576,(MATCH('TRACK PRN'!$C$2,PRN!$C$2:$C$1048576,0)+$B39-1),MATCH(M$4,PRN!$B$2:$P$2,0)),"")</f>
        <v/>
      </c>
      <c r="N39" s="66" t="str">
        <f>IFERROR(INDEX(PRN!$B$2:$P$1048576,(MATCH('TRACK PRN'!$C$2,PRN!$C$2:$C$1048576,0)+$B39-1),MATCH(N$4,PRN!$B$2:$P$2,0)),"")</f>
        <v/>
      </c>
      <c r="O39" s="137" t="str">
        <f>IFERROR(INDEX(PRN!$B$2:$P$1048576,(MATCH('TRACK PRN'!$C$2,PRN!$C$2:$C$1048576,0)+$B39-1),MATCH(O$4,PRN!$B$2:$P$2,0)),"")</f>
        <v/>
      </c>
    </row>
    <row r="40" spans="2:15" ht="15.75" hidden="1" x14ac:dyDescent="0.25">
      <c r="B40" s="65" t="str">
        <f>IF(B39&lt;COUNTIF(PRN!C$2:C$1048576,C$2),(B39+1),"")</f>
        <v/>
      </c>
      <c r="C40" s="66" t="str">
        <f>IFERROR(INDEX(PRN!$B$2:$F$1048576,(MATCH('TRACK PRN'!$C$2,PRN!$C$2:$C$1048576,0)+$B40-1),MATCH(C$4,PRN!$B$2:$F$2,0)),"")</f>
        <v/>
      </c>
      <c r="D40" s="66" t="str">
        <f>IFERROR(INDEX(PRN!$B$2:$F$1048576,(MATCH('TRACK PRN'!$C$2,PRN!$C$2:$C$1048576,0)+$B40-1),MATCH(D$4,PRN!$B$2:$F$2,0)),"")</f>
        <v/>
      </c>
      <c r="E40" s="136" t="str">
        <f>IFERROR(INDEX(PRN!$B$2:$F$1048576,(MATCH('TRACK PRN'!$C$2,PRN!$C$2:$C$1048576,0)+$B40-1),MATCH(E$4,PRN!$B$2:$F$2,0)),"")</f>
        <v/>
      </c>
      <c r="F40" s="66" t="str">
        <f>IFERROR(INDEX(PRN!$B$2:$P$1048576,(MATCH('TRACK PRN'!$C$2,PRN!$C$2:$C$1048576,0)+$B40-1),MATCH(F$4,PRN!$B$2:$P$2,0)),"")</f>
        <v/>
      </c>
      <c r="G40" s="66" t="str">
        <f>IFERROR(INDEX(PRN!$B$2:$P$1048576,(MATCH('TRACK PRN'!$C$2,PRN!$C$2:$C$1048576,0)+$B40-1),MATCH(G$4,PRN!$B$2:$P$2,0)),"")</f>
        <v/>
      </c>
      <c r="H40" s="66" t="str">
        <f>IFERROR(INDEX(PRN!$B$2:$P$1048576,(MATCH('TRACK PRN'!$C$2,PRN!$C$2:$C$1048576,0)+$B40-1),MATCH(H$4,PRN!$B$2:$P$2,0)),"")</f>
        <v/>
      </c>
      <c r="I40" s="66" t="str">
        <f>IFERROR(INDEX(PRN!$B$2:$P$1048576,(MATCH('TRACK PRN'!$C$2,PRN!$C$2:$C$1048576,0)+$B40-1),MATCH(I$4,PRN!$B$2:$P$2,0)),"")</f>
        <v/>
      </c>
      <c r="J40" s="136" t="str">
        <f>IFERROR(INDEX(PRN!$B$2:$P$1048576,(MATCH('TRACK PRN'!$C$2,PRN!$C$2:$C$1048576,0)+$B40-1),MATCH(J$4,PRN!$B$2:$P$2,0)),"")</f>
        <v/>
      </c>
      <c r="K40" s="66" t="str">
        <f>IFERROR(INDEX(PRN!$B$2:$P$1048576,(MATCH('TRACK PRN'!$C$2,PRN!$C$2:$C$1048576,0)+$B40-1),MATCH(K$4,PRN!$B$2:$P$2,0)),"")</f>
        <v/>
      </c>
      <c r="L40" s="136" t="str">
        <f>IFERROR(INDEX(PRN!$B$2:$P$1048576,(MATCH('TRACK PRN'!$C$2,PRN!$C$2:$C$1048576,0)+$B40-1),MATCH(L$4,PRN!$B$2:$P$2,0)),"")</f>
        <v/>
      </c>
      <c r="M40" s="136" t="str">
        <f>IFERROR(INDEX(PRN!$B$2:$P$1048576,(MATCH('TRACK PRN'!$C$2,PRN!$C$2:$C$1048576,0)+$B40-1),MATCH(M$4,PRN!$B$2:$P$2,0)),"")</f>
        <v/>
      </c>
      <c r="N40" s="66" t="str">
        <f>IFERROR(INDEX(PRN!$B$2:$P$1048576,(MATCH('TRACK PRN'!$C$2,PRN!$C$2:$C$1048576,0)+$B40-1),MATCH(N$4,PRN!$B$2:$P$2,0)),"")</f>
        <v/>
      </c>
      <c r="O40" s="137" t="str">
        <f>IFERROR(INDEX(PRN!$B$2:$P$1048576,(MATCH('TRACK PRN'!$C$2,PRN!$C$2:$C$1048576,0)+$B40-1),MATCH(O$4,PRN!$B$2:$P$2,0)),"")</f>
        <v/>
      </c>
    </row>
    <row r="41" spans="2:15" ht="15.75" hidden="1" x14ac:dyDescent="0.25">
      <c r="B41" s="65" t="str">
        <f>IF(B40&lt;COUNTIF(PRN!C$2:C$1048576,C$2),(B40+1),"")</f>
        <v/>
      </c>
      <c r="C41" s="66" t="str">
        <f>IFERROR(INDEX(PRN!$B$2:$F$1048576,(MATCH('TRACK PRN'!$C$2,PRN!$C$2:$C$1048576,0)+$B41-1),MATCH(C$4,PRN!$B$2:$F$2,0)),"")</f>
        <v/>
      </c>
      <c r="D41" s="66" t="str">
        <f>IFERROR(INDEX(PRN!$B$2:$F$1048576,(MATCH('TRACK PRN'!$C$2,PRN!$C$2:$C$1048576,0)+$B41-1),MATCH(D$4,PRN!$B$2:$F$2,0)),"")</f>
        <v/>
      </c>
      <c r="E41" s="136" t="str">
        <f>IFERROR(INDEX(PRN!$B$2:$F$1048576,(MATCH('TRACK PRN'!$C$2,PRN!$C$2:$C$1048576,0)+$B41-1),MATCH(E$4,PRN!$B$2:$F$2,0)),"")</f>
        <v/>
      </c>
      <c r="F41" s="66" t="str">
        <f>IFERROR(INDEX(PRN!$B$2:$P$1048576,(MATCH('TRACK PRN'!$C$2,PRN!$C$2:$C$1048576,0)+$B41-1),MATCH(F$4,PRN!$B$2:$P$2,0)),"")</f>
        <v/>
      </c>
      <c r="G41" s="66" t="str">
        <f>IFERROR(INDEX(PRN!$B$2:$P$1048576,(MATCH('TRACK PRN'!$C$2,PRN!$C$2:$C$1048576,0)+$B41-1),MATCH(G$4,PRN!$B$2:$P$2,0)),"")</f>
        <v/>
      </c>
      <c r="H41" s="66" t="str">
        <f>IFERROR(INDEX(PRN!$B$2:$P$1048576,(MATCH('TRACK PRN'!$C$2,PRN!$C$2:$C$1048576,0)+$B41-1),MATCH(H$4,PRN!$B$2:$P$2,0)),"")</f>
        <v/>
      </c>
      <c r="I41" s="66" t="str">
        <f>IFERROR(INDEX(PRN!$B$2:$P$1048576,(MATCH('TRACK PRN'!$C$2,PRN!$C$2:$C$1048576,0)+$B41-1),MATCH(I$4,PRN!$B$2:$P$2,0)),"")</f>
        <v/>
      </c>
      <c r="J41" s="136" t="str">
        <f>IFERROR(INDEX(PRN!$B$2:$P$1048576,(MATCH('TRACK PRN'!$C$2,PRN!$C$2:$C$1048576,0)+$B41-1),MATCH(J$4,PRN!$B$2:$P$2,0)),"")</f>
        <v/>
      </c>
      <c r="K41" s="66" t="str">
        <f>IFERROR(INDEX(PRN!$B$2:$P$1048576,(MATCH('TRACK PRN'!$C$2,PRN!$C$2:$C$1048576,0)+$B41-1),MATCH(K$4,PRN!$B$2:$P$2,0)),"")</f>
        <v/>
      </c>
      <c r="L41" s="136" t="str">
        <f>IFERROR(INDEX(PRN!$B$2:$P$1048576,(MATCH('TRACK PRN'!$C$2,PRN!$C$2:$C$1048576,0)+$B41-1),MATCH(L$4,PRN!$B$2:$P$2,0)),"")</f>
        <v/>
      </c>
      <c r="M41" s="136" t="str">
        <f>IFERROR(INDEX(PRN!$B$2:$P$1048576,(MATCH('TRACK PRN'!$C$2,PRN!$C$2:$C$1048576,0)+$B41-1),MATCH(M$4,PRN!$B$2:$P$2,0)),"")</f>
        <v/>
      </c>
      <c r="N41" s="66" t="str">
        <f>IFERROR(INDEX(PRN!$B$2:$P$1048576,(MATCH('TRACK PRN'!$C$2,PRN!$C$2:$C$1048576,0)+$B41-1),MATCH(N$4,PRN!$B$2:$P$2,0)),"")</f>
        <v/>
      </c>
      <c r="O41" s="137" t="str">
        <f>IFERROR(INDEX(PRN!$B$2:$P$1048576,(MATCH('TRACK PRN'!$C$2,PRN!$C$2:$C$1048576,0)+$B41-1),MATCH(O$4,PRN!$B$2:$P$2,0)),"")</f>
        <v/>
      </c>
    </row>
    <row r="42" spans="2:15" ht="15.75" hidden="1" x14ac:dyDescent="0.25">
      <c r="B42" s="65" t="str">
        <f>IF(B41&lt;COUNTIF(PRN!C$2:C$1048576,C$2),(B41+1),"")</f>
        <v/>
      </c>
      <c r="C42" s="66" t="str">
        <f>IFERROR(INDEX(PRN!$B$2:$F$1048576,(MATCH('TRACK PRN'!$C$2,PRN!$C$2:$C$1048576,0)+$B42-1),MATCH(C$4,PRN!$B$2:$F$2,0)),"")</f>
        <v/>
      </c>
      <c r="D42" s="66" t="str">
        <f>IFERROR(INDEX(PRN!$B$2:$F$1048576,(MATCH('TRACK PRN'!$C$2,PRN!$C$2:$C$1048576,0)+$B42-1),MATCH(D$4,PRN!$B$2:$F$2,0)),"")</f>
        <v/>
      </c>
      <c r="E42" s="136" t="str">
        <f>IFERROR(INDEX(PRN!$B$2:$F$1048576,(MATCH('TRACK PRN'!$C$2,PRN!$C$2:$C$1048576,0)+$B42-1),MATCH(E$4,PRN!$B$2:$F$2,0)),"")</f>
        <v/>
      </c>
      <c r="F42" s="66" t="str">
        <f>IFERROR(INDEX(PRN!$B$2:$P$1048576,(MATCH('TRACK PRN'!$C$2,PRN!$C$2:$C$1048576,0)+$B42-1),MATCH(F$4,PRN!$B$2:$P$2,0)),"")</f>
        <v/>
      </c>
      <c r="G42" s="66" t="str">
        <f>IFERROR(INDEX(PRN!$B$2:$P$1048576,(MATCH('TRACK PRN'!$C$2,PRN!$C$2:$C$1048576,0)+$B42-1),MATCH(G$4,PRN!$B$2:$P$2,0)),"")</f>
        <v/>
      </c>
      <c r="H42" s="66" t="str">
        <f>IFERROR(INDEX(PRN!$B$2:$P$1048576,(MATCH('TRACK PRN'!$C$2,PRN!$C$2:$C$1048576,0)+$B42-1),MATCH(H$4,PRN!$B$2:$P$2,0)),"")</f>
        <v/>
      </c>
      <c r="I42" s="66" t="str">
        <f>IFERROR(INDEX(PRN!$B$2:$P$1048576,(MATCH('TRACK PRN'!$C$2,PRN!$C$2:$C$1048576,0)+$B42-1),MATCH(I$4,PRN!$B$2:$P$2,0)),"")</f>
        <v/>
      </c>
      <c r="J42" s="136" t="str">
        <f>IFERROR(INDEX(PRN!$B$2:$P$1048576,(MATCH('TRACK PRN'!$C$2,PRN!$C$2:$C$1048576,0)+$B42-1),MATCH(J$4,PRN!$B$2:$P$2,0)),"")</f>
        <v/>
      </c>
      <c r="K42" s="66" t="str">
        <f>IFERROR(INDEX(PRN!$B$2:$P$1048576,(MATCH('TRACK PRN'!$C$2,PRN!$C$2:$C$1048576,0)+$B42-1),MATCH(K$4,PRN!$B$2:$P$2,0)),"")</f>
        <v/>
      </c>
      <c r="L42" s="136" t="str">
        <f>IFERROR(INDEX(PRN!$B$2:$P$1048576,(MATCH('TRACK PRN'!$C$2,PRN!$C$2:$C$1048576,0)+$B42-1),MATCH(L$4,PRN!$B$2:$P$2,0)),"")</f>
        <v/>
      </c>
      <c r="M42" s="136" t="str">
        <f>IFERROR(INDEX(PRN!$B$2:$P$1048576,(MATCH('TRACK PRN'!$C$2,PRN!$C$2:$C$1048576,0)+$B42-1),MATCH(M$4,PRN!$B$2:$P$2,0)),"")</f>
        <v/>
      </c>
      <c r="N42" s="66" t="str">
        <f>IFERROR(INDEX(PRN!$B$2:$P$1048576,(MATCH('TRACK PRN'!$C$2,PRN!$C$2:$C$1048576,0)+$B42-1),MATCH(N$4,PRN!$B$2:$P$2,0)),"")</f>
        <v/>
      </c>
      <c r="O42" s="137" t="str">
        <f>IFERROR(INDEX(PRN!$B$2:$P$1048576,(MATCH('TRACK PRN'!$C$2,PRN!$C$2:$C$1048576,0)+$B42-1),MATCH(O$4,PRN!$B$2:$P$2,0)),"")</f>
        <v/>
      </c>
    </row>
    <row r="43" spans="2:15" ht="15.75" hidden="1" x14ac:dyDescent="0.25">
      <c r="B43" s="65" t="str">
        <f>IF(B42&lt;COUNTIF(PRN!C$2:C$1048576,C$2),(B42+1),"")</f>
        <v/>
      </c>
      <c r="C43" s="66" t="str">
        <f>IFERROR(INDEX(PRN!$B$2:$F$1048576,(MATCH('TRACK PRN'!$C$2,PRN!$C$2:$C$1048576,0)+$B43-1),MATCH(C$4,PRN!$B$2:$F$2,0)),"")</f>
        <v/>
      </c>
      <c r="D43" s="66" t="str">
        <f>IFERROR(INDEX(PRN!$B$2:$F$1048576,(MATCH('TRACK PRN'!$C$2,PRN!$C$2:$C$1048576,0)+$B43-1),MATCH(D$4,PRN!$B$2:$F$2,0)),"")</f>
        <v/>
      </c>
      <c r="E43" s="136" t="str">
        <f>IFERROR(INDEX(PRN!$B$2:$F$1048576,(MATCH('TRACK PRN'!$C$2,PRN!$C$2:$C$1048576,0)+$B43-1),MATCH(E$4,PRN!$B$2:$F$2,0)),"")</f>
        <v/>
      </c>
      <c r="F43" s="66" t="str">
        <f>IFERROR(INDEX(PRN!$B$2:$P$1048576,(MATCH('TRACK PRN'!$C$2,PRN!$C$2:$C$1048576,0)+$B43-1),MATCH(F$4,PRN!$B$2:$P$2,0)),"")</f>
        <v/>
      </c>
      <c r="G43" s="66" t="str">
        <f>IFERROR(INDEX(PRN!$B$2:$P$1048576,(MATCH('TRACK PRN'!$C$2,PRN!$C$2:$C$1048576,0)+$B43-1),MATCH(G$4,PRN!$B$2:$P$2,0)),"")</f>
        <v/>
      </c>
      <c r="H43" s="66" t="str">
        <f>IFERROR(INDEX(PRN!$B$2:$P$1048576,(MATCH('TRACK PRN'!$C$2,PRN!$C$2:$C$1048576,0)+$B43-1),MATCH(H$4,PRN!$B$2:$P$2,0)),"")</f>
        <v/>
      </c>
      <c r="I43" s="66" t="str">
        <f>IFERROR(INDEX(PRN!$B$2:$P$1048576,(MATCH('TRACK PRN'!$C$2,PRN!$C$2:$C$1048576,0)+$B43-1),MATCH(I$4,PRN!$B$2:$P$2,0)),"")</f>
        <v/>
      </c>
      <c r="J43" s="136" t="str">
        <f>IFERROR(INDEX(PRN!$B$2:$P$1048576,(MATCH('TRACK PRN'!$C$2,PRN!$C$2:$C$1048576,0)+$B43-1),MATCH(J$4,PRN!$B$2:$P$2,0)),"")</f>
        <v/>
      </c>
      <c r="K43" s="66" t="str">
        <f>IFERROR(INDEX(PRN!$B$2:$P$1048576,(MATCH('TRACK PRN'!$C$2,PRN!$C$2:$C$1048576,0)+$B43-1),MATCH(K$4,PRN!$B$2:$P$2,0)),"")</f>
        <v/>
      </c>
      <c r="L43" s="136" t="str">
        <f>IFERROR(INDEX(PRN!$B$2:$P$1048576,(MATCH('TRACK PRN'!$C$2,PRN!$C$2:$C$1048576,0)+$B43-1),MATCH(L$4,PRN!$B$2:$P$2,0)),"")</f>
        <v/>
      </c>
      <c r="M43" s="136" t="str">
        <f>IFERROR(INDEX(PRN!$B$2:$P$1048576,(MATCH('TRACK PRN'!$C$2,PRN!$C$2:$C$1048576,0)+$B43-1),MATCH(M$4,PRN!$B$2:$P$2,0)),"")</f>
        <v/>
      </c>
      <c r="N43" s="66" t="str">
        <f>IFERROR(INDEX(PRN!$B$2:$P$1048576,(MATCH('TRACK PRN'!$C$2,PRN!$C$2:$C$1048576,0)+$B43-1),MATCH(N$4,PRN!$B$2:$P$2,0)),"")</f>
        <v/>
      </c>
      <c r="O43" s="137" t="str">
        <f>IFERROR(INDEX(PRN!$B$2:$P$1048576,(MATCH('TRACK PRN'!$C$2,PRN!$C$2:$C$1048576,0)+$B43-1),MATCH(O$4,PRN!$B$2:$P$2,0)),"")</f>
        <v/>
      </c>
    </row>
    <row r="44" spans="2:15" ht="15.75" hidden="1" x14ac:dyDescent="0.25">
      <c r="B44" s="65" t="str">
        <f>IF(B43&lt;COUNTIF(PRN!C$2:C$1048576,C$2),(B43+1),"")</f>
        <v/>
      </c>
      <c r="C44" s="66" t="str">
        <f>IFERROR(INDEX(PRN!$B$2:$F$1048576,(MATCH('TRACK PRN'!$C$2,PRN!$C$2:$C$1048576,0)+$B44-1),MATCH(C$4,PRN!$B$2:$F$2,0)),"")</f>
        <v/>
      </c>
      <c r="D44" s="66" t="str">
        <f>IFERROR(INDEX(PRN!$B$2:$F$1048576,(MATCH('TRACK PRN'!$C$2,PRN!$C$2:$C$1048576,0)+$B44-1),MATCH(D$4,PRN!$B$2:$F$2,0)),"")</f>
        <v/>
      </c>
      <c r="E44" s="136" t="str">
        <f>IFERROR(INDEX(PRN!$B$2:$F$1048576,(MATCH('TRACK PRN'!$C$2,PRN!$C$2:$C$1048576,0)+$B44-1),MATCH(E$4,PRN!$B$2:$F$2,0)),"")</f>
        <v/>
      </c>
      <c r="F44" s="66" t="str">
        <f>IFERROR(INDEX(PRN!$B$2:$P$1048576,(MATCH('TRACK PRN'!$C$2,PRN!$C$2:$C$1048576,0)+$B44-1),MATCH(F$4,PRN!$B$2:$P$2,0)),"")</f>
        <v/>
      </c>
      <c r="G44" s="66" t="str">
        <f>IFERROR(INDEX(PRN!$B$2:$P$1048576,(MATCH('TRACK PRN'!$C$2,PRN!$C$2:$C$1048576,0)+$B44-1),MATCH(G$4,PRN!$B$2:$P$2,0)),"")</f>
        <v/>
      </c>
      <c r="H44" s="66" t="str">
        <f>IFERROR(INDEX(PRN!$B$2:$P$1048576,(MATCH('TRACK PRN'!$C$2,PRN!$C$2:$C$1048576,0)+$B44-1),MATCH(H$4,PRN!$B$2:$P$2,0)),"")</f>
        <v/>
      </c>
      <c r="I44" s="66" t="str">
        <f>IFERROR(INDEX(PRN!$B$2:$P$1048576,(MATCH('TRACK PRN'!$C$2,PRN!$C$2:$C$1048576,0)+$B44-1),MATCH(I$4,PRN!$B$2:$P$2,0)),"")</f>
        <v/>
      </c>
      <c r="J44" s="136" t="str">
        <f>IFERROR(INDEX(PRN!$B$2:$P$1048576,(MATCH('TRACK PRN'!$C$2,PRN!$C$2:$C$1048576,0)+$B44-1),MATCH(J$4,PRN!$B$2:$P$2,0)),"")</f>
        <v/>
      </c>
      <c r="K44" s="66" t="str">
        <f>IFERROR(INDEX(PRN!$B$2:$P$1048576,(MATCH('TRACK PRN'!$C$2,PRN!$C$2:$C$1048576,0)+$B44-1),MATCH(K$4,PRN!$B$2:$P$2,0)),"")</f>
        <v/>
      </c>
      <c r="L44" s="136" t="str">
        <f>IFERROR(INDEX(PRN!$B$2:$P$1048576,(MATCH('TRACK PRN'!$C$2,PRN!$C$2:$C$1048576,0)+$B44-1),MATCH(L$4,PRN!$B$2:$P$2,0)),"")</f>
        <v/>
      </c>
      <c r="M44" s="136" t="str">
        <f>IFERROR(INDEX(PRN!$B$2:$P$1048576,(MATCH('TRACK PRN'!$C$2,PRN!$C$2:$C$1048576,0)+$B44-1),MATCH(M$4,PRN!$B$2:$P$2,0)),"")</f>
        <v/>
      </c>
      <c r="N44" s="66" t="str">
        <f>IFERROR(INDEX(PRN!$B$2:$P$1048576,(MATCH('TRACK PRN'!$C$2,PRN!$C$2:$C$1048576,0)+$B44-1),MATCH(N$4,PRN!$B$2:$P$2,0)),"")</f>
        <v/>
      </c>
      <c r="O44" s="137" t="str">
        <f>IFERROR(INDEX(PRN!$B$2:$P$1048576,(MATCH('TRACK PRN'!$C$2,PRN!$C$2:$C$1048576,0)+$B44-1),MATCH(O$4,PRN!$B$2:$P$2,0)),"")</f>
        <v/>
      </c>
    </row>
    <row r="45" spans="2:15" ht="15.75" hidden="1" x14ac:dyDescent="0.25">
      <c r="B45" s="65" t="str">
        <f>IF(B44&lt;COUNTIF(PRN!C$2:C$1048576,C$2),(B44+1),"")</f>
        <v/>
      </c>
      <c r="C45" s="66" t="str">
        <f>IFERROR(INDEX(PRN!$B$2:$F$1048576,(MATCH('TRACK PRN'!$C$2,PRN!$C$2:$C$1048576,0)+$B45-1),MATCH(C$4,PRN!$B$2:$F$2,0)),"")</f>
        <v/>
      </c>
      <c r="D45" s="66" t="str">
        <f>IFERROR(INDEX(PRN!$B$2:$F$1048576,(MATCH('TRACK PRN'!$C$2,PRN!$C$2:$C$1048576,0)+$B45-1),MATCH(D$4,PRN!$B$2:$F$2,0)),"")</f>
        <v/>
      </c>
      <c r="E45" s="136" t="str">
        <f>IFERROR(INDEX(PRN!$B$2:$F$1048576,(MATCH('TRACK PRN'!$C$2,PRN!$C$2:$C$1048576,0)+$B45-1),MATCH(E$4,PRN!$B$2:$F$2,0)),"")</f>
        <v/>
      </c>
      <c r="F45" s="66" t="str">
        <f>IFERROR(INDEX(PRN!$B$2:$P$1048576,(MATCH('TRACK PRN'!$C$2,PRN!$C$2:$C$1048576,0)+$B45-1),MATCH(F$4,PRN!$B$2:$P$2,0)),"")</f>
        <v/>
      </c>
      <c r="G45" s="66" t="str">
        <f>IFERROR(INDEX(PRN!$B$2:$P$1048576,(MATCH('TRACK PRN'!$C$2,PRN!$C$2:$C$1048576,0)+$B45-1),MATCH(G$4,PRN!$B$2:$P$2,0)),"")</f>
        <v/>
      </c>
      <c r="H45" s="66" t="str">
        <f>IFERROR(INDEX(PRN!$B$2:$P$1048576,(MATCH('TRACK PRN'!$C$2,PRN!$C$2:$C$1048576,0)+$B45-1),MATCH(H$4,PRN!$B$2:$P$2,0)),"")</f>
        <v/>
      </c>
      <c r="I45" s="66" t="str">
        <f>IFERROR(INDEX(PRN!$B$2:$P$1048576,(MATCH('TRACK PRN'!$C$2,PRN!$C$2:$C$1048576,0)+$B45-1),MATCH(I$4,PRN!$B$2:$P$2,0)),"")</f>
        <v/>
      </c>
      <c r="J45" s="136" t="str">
        <f>IFERROR(INDEX(PRN!$B$2:$P$1048576,(MATCH('TRACK PRN'!$C$2,PRN!$C$2:$C$1048576,0)+$B45-1),MATCH(J$4,PRN!$B$2:$P$2,0)),"")</f>
        <v/>
      </c>
      <c r="K45" s="66" t="str">
        <f>IFERROR(INDEX(PRN!$B$2:$P$1048576,(MATCH('TRACK PRN'!$C$2,PRN!$C$2:$C$1048576,0)+$B45-1),MATCH(K$4,PRN!$B$2:$P$2,0)),"")</f>
        <v/>
      </c>
      <c r="L45" s="136" t="str">
        <f>IFERROR(INDEX(PRN!$B$2:$P$1048576,(MATCH('TRACK PRN'!$C$2,PRN!$C$2:$C$1048576,0)+$B45-1),MATCH(L$4,PRN!$B$2:$P$2,0)),"")</f>
        <v/>
      </c>
      <c r="M45" s="136" t="str">
        <f>IFERROR(INDEX(PRN!$B$2:$P$1048576,(MATCH('TRACK PRN'!$C$2,PRN!$C$2:$C$1048576,0)+$B45-1),MATCH(M$4,PRN!$B$2:$P$2,0)),"")</f>
        <v/>
      </c>
      <c r="N45" s="66" t="str">
        <f>IFERROR(INDEX(PRN!$B$2:$P$1048576,(MATCH('TRACK PRN'!$C$2,PRN!$C$2:$C$1048576,0)+$B45-1),MATCH(N$4,PRN!$B$2:$P$2,0)),"")</f>
        <v/>
      </c>
      <c r="O45" s="137" t="str">
        <f>IFERROR(INDEX(PRN!$B$2:$P$1048576,(MATCH('TRACK PRN'!$C$2,PRN!$C$2:$C$1048576,0)+$B45-1),MATCH(O$4,PRN!$B$2:$P$2,0)),"")</f>
        <v/>
      </c>
    </row>
    <row r="46" spans="2:15" ht="15.75" hidden="1" x14ac:dyDescent="0.25">
      <c r="B46" s="65" t="str">
        <f>IF(B45&lt;COUNTIF(PRN!C$2:C$1048576,C$2),(B45+1),"")</f>
        <v/>
      </c>
      <c r="C46" s="66" t="str">
        <f>IFERROR(INDEX(PRN!$B$2:$F$1048576,(MATCH('TRACK PRN'!$C$2,PRN!$C$2:$C$1048576,0)+$B46-1),MATCH(C$4,PRN!$B$2:$F$2,0)),"")</f>
        <v/>
      </c>
      <c r="D46" s="66" t="str">
        <f>IFERROR(INDEX(PRN!$B$2:$F$1048576,(MATCH('TRACK PRN'!$C$2,PRN!$C$2:$C$1048576,0)+$B46-1),MATCH(D$4,PRN!$B$2:$F$2,0)),"")</f>
        <v/>
      </c>
      <c r="E46" s="136" t="str">
        <f>IFERROR(INDEX(PRN!$B$2:$F$1048576,(MATCH('TRACK PRN'!$C$2,PRN!$C$2:$C$1048576,0)+$B46-1),MATCH(E$4,PRN!$B$2:$F$2,0)),"")</f>
        <v/>
      </c>
      <c r="F46" s="66" t="str">
        <f>IFERROR(INDEX(PRN!$B$2:$P$1048576,(MATCH('TRACK PRN'!$C$2,PRN!$C$2:$C$1048576,0)+$B46-1),MATCH(F$4,PRN!$B$2:$P$2,0)),"")</f>
        <v/>
      </c>
      <c r="G46" s="66" t="str">
        <f>IFERROR(INDEX(PRN!$B$2:$P$1048576,(MATCH('TRACK PRN'!$C$2,PRN!$C$2:$C$1048576,0)+$B46-1),MATCH(G$4,PRN!$B$2:$P$2,0)),"")</f>
        <v/>
      </c>
      <c r="H46" s="66" t="str">
        <f>IFERROR(INDEX(PRN!$B$2:$P$1048576,(MATCH('TRACK PRN'!$C$2,PRN!$C$2:$C$1048576,0)+$B46-1),MATCH(H$4,PRN!$B$2:$P$2,0)),"")</f>
        <v/>
      </c>
      <c r="I46" s="66" t="str">
        <f>IFERROR(INDEX(PRN!$B$2:$P$1048576,(MATCH('TRACK PRN'!$C$2,PRN!$C$2:$C$1048576,0)+$B46-1),MATCH(I$4,PRN!$B$2:$P$2,0)),"")</f>
        <v/>
      </c>
      <c r="J46" s="136" t="str">
        <f>IFERROR(INDEX(PRN!$B$2:$P$1048576,(MATCH('TRACK PRN'!$C$2,PRN!$C$2:$C$1048576,0)+$B46-1),MATCH(J$4,PRN!$B$2:$P$2,0)),"")</f>
        <v/>
      </c>
      <c r="K46" s="66" t="str">
        <f>IFERROR(INDEX(PRN!$B$2:$P$1048576,(MATCH('TRACK PRN'!$C$2,PRN!$C$2:$C$1048576,0)+$B46-1),MATCH(K$4,PRN!$B$2:$P$2,0)),"")</f>
        <v/>
      </c>
      <c r="L46" s="136" t="str">
        <f>IFERROR(INDEX(PRN!$B$2:$P$1048576,(MATCH('TRACK PRN'!$C$2,PRN!$C$2:$C$1048576,0)+$B46-1),MATCH(L$4,PRN!$B$2:$P$2,0)),"")</f>
        <v/>
      </c>
      <c r="M46" s="136" t="str">
        <f>IFERROR(INDEX(PRN!$B$2:$P$1048576,(MATCH('TRACK PRN'!$C$2,PRN!$C$2:$C$1048576,0)+$B46-1),MATCH(M$4,PRN!$B$2:$P$2,0)),"")</f>
        <v/>
      </c>
      <c r="N46" s="66" t="str">
        <f>IFERROR(INDEX(PRN!$B$2:$P$1048576,(MATCH('TRACK PRN'!$C$2,PRN!$C$2:$C$1048576,0)+$B46-1),MATCH(N$4,PRN!$B$2:$P$2,0)),"")</f>
        <v/>
      </c>
      <c r="O46" s="137" t="str">
        <f>IFERROR(INDEX(PRN!$B$2:$P$1048576,(MATCH('TRACK PRN'!$C$2,PRN!$C$2:$C$1048576,0)+$B46-1),MATCH(O$4,PRN!$B$2:$P$2,0)),"")</f>
        <v/>
      </c>
    </row>
    <row r="47" spans="2:15" ht="15.75" hidden="1" x14ac:dyDescent="0.25">
      <c r="B47" s="65" t="str">
        <f>IF(B46&lt;COUNTIF(PRN!C$2:C$1048576,C$2),(B46+1),"")</f>
        <v/>
      </c>
      <c r="C47" s="66" t="str">
        <f>IFERROR(INDEX(PRN!$B$2:$F$1048576,(MATCH('TRACK PRN'!$C$2,PRN!$C$2:$C$1048576,0)+$B47-1),MATCH(C$4,PRN!$B$2:$F$2,0)),"")</f>
        <v/>
      </c>
      <c r="D47" s="66" t="str">
        <f>IFERROR(INDEX(PRN!$B$2:$F$1048576,(MATCH('TRACK PRN'!$C$2,PRN!$C$2:$C$1048576,0)+$B47-1),MATCH(D$4,PRN!$B$2:$F$2,0)),"")</f>
        <v/>
      </c>
      <c r="E47" s="136" t="str">
        <f>IFERROR(INDEX(PRN!$B$2:$F$1048576,(MATCH('TRACK PRN'!$C$2,PRN!$C$2:$C$1048576,0)+$B47-1),MATCH(E$4,PRN!$B$2:$F$2,0)),"")</f>
        <v/>
      </c>
      <c r="F47" s="66" t="str">
        <f>IFERROR(INDEX(PRN!$B$2:$P$1048576,(MATCH('TRACK PRN'!$C$2,PRN!$C$2:$C$1048576,0)+$B47-1),MATCH(F$4,PRN!$B$2:$P$2,0)),"")</f>
        <v/>
      </c>
      <c r="G47" s="66" t="str">
        <f>IFERROR(INDEX(PRN!$B$2:$P$1048576,(MATCH('TRACK PRN'!$C$2,PRN!$C$2:$C$1048576,0)+$B47-1),MATCH(G$4,PRN!$B$2:$P$2,0)),"")</f>
        <v/>
      </c>
      <c r="H47" s="66" t="str">
        <f>IFERROR(INDEX(PRN!$B$2:$P$1048576,(MATCH('TRACK PRN'!$C$2,PRN!$C$2:$C$1048576,0)+$B47-1),MATCH(H$4,PRN!$B$2:$P$2,0)),"")</f>
        <v/>
      </c>
      <c r="I47" s="66" t="str">
        <f>IFERROR(INDEX(PRN!$B$2:$P$1048576,(MATCH('TRACK PRN'!$C$2,PRN!$C$2:$C$1048576,0)+$B47-1),MATCH(I$4,PRN!$B$2:$P$2,0)),"")</f>
        <v/>
      </c>
      <c r="J47" s="136" t="str">
        <f>IFERROR(INDEX(PRN!$B$2:$P$1048576,(MATCH('TRACK PRN'!$C$2,PRN!$C$2:$C$1048576,0)+$B47-1),MATCH(J$4,PRN!$B$2:$P$2,0)),"")</f>
        <v/>
      </c>
      <c r="K47" s="66" t="str">
        <f>IFERROR(INDEX(PRN!$B$2:$P$1048576,(MATCH('TRACK PRN'!$C$2,PRN!$C$2:$C$1048576,0)+$B47-1),MATCH(K$4,PRN!$B$2:$P$2,0)),"")</f>
        <v/>
      </c>
      <c r="L47" s="136" t="str">
        <f>IFERROR(INDEX(PRN!$B$2:$P$1048576,(MATCH('TRACK PRN'!$C$2,PRN!$C$2:$C$1048576,0)+$B47-1),MATCH(L$4,PRN!$B$2:$P$2,0)),"")</f>
        <v/>
      </c>
      <c r="M47" s="136" t="str">
        <f>IFERROR(INDEX(PRN!$B$2:$P$1048576,(MATCH('TRACK PRN'!$C$2,PRN!$C$2:$C$1048576,0)+$B47-1),MATCH(M$4,PRN!$B$2:$P$2,0)),"")</f>
        <v/>
      </c>
      <c r="N47" s="66" t="str">
        <f>IFERROR(INDEX(PRN!$B$2:$P$1048576,(MATCH('TRACK PRN'!$C$2,PRN!$C$2:$C$1048576,0)+$B47-1),MATCH(N$4,PRN!$B$2:$P$2,0)),"")</f>
        <v/>
      </c>
      <c r="O47" s="137" t="str">
        <f>IFERROR(INDEX(PRN!$B$2:$P$1048576,(MATCH('TRACK PRN'!$C$2,PRN!$C$2:$C$1048576,0)+$B47-1),MATCH(O$4,PRN!$B$2:$P$2,0)),"")</f>
        <v/>
      </c>
    </row>
    <row r="48" spans="2:15" ht="15.75" hidden="1" x14ac:dyDescent="0.25">
      <c r="B48" s="65" t="str">
        <f>IF(B47&lt;COUNTIF(PRN!C$2:C$1048576,C$2),(B47+1),"")</f>
        <v/>
      </c>
      <c r="C48" s="66" t="str">
        <f>IFERROR(INDEX(PRN!$B$2:$F$1048576,(MATCH('TRACK PRN'!$C$2,PRN!$C$2:$C$1048576,0)+$B48-1),MATCH(C$4,PRN!$B$2:$F$2,0)),"")</f>
        <v/>
      </c>
      <c r="D48" s="66" t="str">
        <f>IFERROR(INDEX(PRN!$B$2:$F$1048576,(MATCH('TRACK PRN'!$C$2,PRN!$C$2:$C$1048576,0)+$B48-1),MATCH(D$4,PRN!$B$2:$F$2,0)),"")</f>
        <v/>
      </c>
      <c r="E48" s="136" t="str">
        <f>IFERROR(INDEX(PRN!$B$2:$F$1048576,(MATCH('TRACK PRN'!$C$2,PRN!$C$2:$C$1048576,0)+$B48-1),MATCH(E$4,PRN!$B$2:$F$2,0)),"")</f>
        <v/>
      </c>
      <c r="F48" s="66" t="str">
        <f>IFERROR(INDEX(PRN!$B$2:$P$1048576,(MATCH('TRACK PRN'!$C$2,PRN!$C$2:$C$1048576,0)+$B48-1),MATCH(F$4,PRN!$B$2:$P$2,0)),"")</f>
        <v/>
      </c>
      <c r="G48" s="66" t="str">
        <f>IFERROR(INDEX(PRN!$B$2:$P$1048576,(MATCH('TRACK PRN'!$C$2,PRN!$C$2:$C$1048576,0)+$B48-1),MATCH(G$4,PRN!$B$2:$P$2,0)),"")</f>
        <v/>
      </c>
      <c r="H48" s="66" t="str">
        <f>IFERROR(INDEX(PRN!$B$2:$P$1048576,(MATCH('TRACK PRN'!$C$2,PRN!$C$2:$C$1048576,0)+$B48-1),MATCH(H$4,PRN!$B$2:$P$2,0)),"")</f>
        <v/>
      </c>
      <c r="I48" s="66" t="str">
        <f>IFERROR(INDEX(PRN!$B$2:$P$1048576,(MATCH('TRACK PRN'!$C$2,PRN!$C$2:$C$1048576,0)+$B48-1),MATCH(I$4,PRN!$B$2:$P$2,0)),"")</f>
        <v/>
      </c>
      <c r="J48" s="136" t="str">
        <f>IFERROR(INDEX(PRN!$B$2:$P$1048576,(MATCH('TRACK PRN'!$C$2,PRN!$C$2:$C$1048576,0)+$B48-1),MATCH(J$4,PRN!$B$2:$P$2,0)),"")</f>
        <v/>
      </c>
      <c r="K48" s="66" t="str">
        <f>IFERROR(INDEX(PRN!$B$2:$P$1048576,(MATCH('TRACK PRN'!$C$2,PRN!$C$2:$C$1048576,0)+$B48-1),MATCH(K$4,PRN!$B$2:$P$2,0)),"")</f>
        <v/>
      </c>
      <c r="L48" s="136" t="str">
        <f>IFERROR(INDEX(PRN!$B$2:$P$1048576,(MATCH('TRACK PRN'!$C$2,PRN!$C$2:$C$1048576,0)+$B48-1),MATCH(L$4,PRN!$B$2:$P$2,0)),"")</f>
        <v/>
      </c>
      <c r="M48" s="136" t="str">
        <f>IFERROR(INDEX(PRN!$B$2:$P$1048576,(MATCH('TRACK PRN'!$C$2,PRN!$C$2:$C$1048576,0)+$B48-1),MATCH(M$4,PRN!$B$2:$P$2,0)),"")</f>
        <v/>
      </c>
      <c r="N48" s="66" t="str">
        <f>IFERROR(INDEX(PRN!$B$2:$P$1048576,(MATCH('TRACK PRN'!$C$2,PRN!$C$2:$C$1048576,0)+$B48-1),MATCH(N$4,PRN!$B$2:$P$2,0)),"")</f>
        <v/>
      </c>
      <c r="O48" s="137" t="str">
        <f>IFERROR(INDEX(PRN!$B$2:$P$1048576,(MATCH('TRACK PRN'!$C$2,PRN!$C$2:$C$1048576,0)+$B48-1),MATCH(O$4,PRN!$B$2:$P$2,0)),"")</f>
        <v/>
      </c>
    </row>
    <row r="49" spans="2:15" ht="15.75" hidden="1" x14ac:dyDescent="0.25">
      <c r="B49" s="65" t="str">
        <f>IF(B48&lt;COUNTIF(PRN!C$2:C$1048576,C$2),(B48+1),"")</f>
        <v/>
      </c>
      <c r="C49" s="66" t="str">
        <f>IFERROR(INDEX(PRN!$B$2:$F$1048576,(MATCH('TRACK PRN'!$C$2,PRN!$C$2:$C$1048576,0)+$B49-1),MATCH(C$4,PRN!$B$2:$F$2,0)),"")</f>
        <v/>
      </c>
      <c r="D49" s="66" t="str">
        <f>IFERROR(INDEX(PRN!$B$2:$F$1048576,(MATCH('TRACK PRN'!$C$2,PRN!$C$2:$C$1048576,0)+$B49-1),MATCH(D$4,PRN!$B$2:$F$2,0)),"")</f>
        <v/>
      </c>
      <c r="E49" s="136" t="str">
        <f>IFERROR(INDEX(PRN!$B$2:$F$1048576,(MATCH('TRACK PRN'!$C$2,PRN!$C$2:$C$1048576,0)+$B49-1),MATCH(E$4,PRN!$B$2:$F$2,0)),"")</f>
        <v/>
      </c>
      <c r="F49" s="66" t="str">
        <f>IFERROR(INDEX(PRN!$B$2:$P$1048576,(MATCH('TRACK PRN'!$C$2,PRN!$C$2:$C$1048576,0)+$B49-1),MATCH(F$4,PRN!$B$2:$P$2,0)),"")</f>
        <v/>
      </c>
      <c r="G49" s="66" t="str">
        <f>IFERROR(INDEX(PRN!$B$2:$P$1048576,(MATCH('TRACK PRN'!$C$2,PRN!$C$2:$C$1048576,0)+$B49-1),MATCH(G$4,PRN!$B$2:$P$2,0)),"")</f>
        <v/>
      </c>
      <c r="H49" s="66" t="str">
        <f>IFERROR(INDEX(PRN!$B$2:$P$1048576,(MATCH('TRACK PRN'!$C$2,PRN!$C$2:$C$1048576,0)+$B49-1),MATCH(H$4,PRN!$B$2:$P$2,0)),"")</f>
        <v/>
      </c>
      <c r="I49" s="66" t="str">
        <f>IFERROR(INDEX(PRN!$B$2:$P$1048576,(MATCH('TRACK PRN'!$C$2,PRN!$C$2:$C$1048576,0)+$B49-1),MATCH(I$4,PRN!$B$2:$P$2,0)),"")</f>
        <v/>
      </c>
      <c r="J49" s="136" t="str">
        <f>IFERROR(INDEX(PRN!$B$2:$P$1048576,(MATCH('TRACK PRN'!$C$2,PRN!$C$2:$C$1048576,0)+$B49-1),MATCH(J$4,PRN!$B$2:$P$2,0)),"")</f>
        <v/>
      </c>
      <c r="K49" s="66" t="str">
        <f>IFERROR(INDEX(PRN!$B$2:$P$1048576,(MATCH('TRACK PRN'!$C$2,PRN!$C$2:$C$1048576,0)+$B49-1),MATCH(K$4,PRN!$B$2:$P$2,0)),"")</f>
        <v/>
      </c>
      <c r="L49" s="136" t="str">
        <f>IFERROR(INDEX(PRN!$B$2:$P$1048576,(MATCH('TRACK PRN'!$C$2,PRN!$C$2:$C$1048576,0)+$B49-1),MATCH(L$4,PRN!$B$2:$P$2,0)),"")</f>
        <v/>
      </c>
      <c r="M49" s="136" t="str">
        <f>IFERROR(INDEX(PRN!$B$2:$P$1048576,(MATCH('TRACK PRN'!$C$2,PRN!$C$2:$C$1048576,0)+$B49-1),MATCH(M$4,PRN!$B$2:$P$2,0)),"")</f>
        <v/>
      </c>
      <c r="N49" s="66" t="str">
        <f>IFERROR(INDEX(PRN!$B$2:$P$1048576,(MATCH('TRACK PRN'!$C$2,PRN!$C$2:$C$1048576,0)+$B49-1),MATCH(N$4,PRN!$B$2:$P$2,0)),"")</f>
        <v/>
      </c>
      <c r="O49" s="137" t="str">
        <f>IFERROR(INDEX(PRN!$B$2:$P$1048576,(MATCH('TRACK PRN'!$C$2,PRN!$C$2:$C$1048576,0)+$B49-1),MATCH(O$4,PRN!$B$2:$P$2,0)),"")</f>
        <v/>
      </c>
    </row>
    <row r="50" spans="2:15" ht="15.75" hidden="1" x14ac:dyDescent="0.25">
      <c r="B50" s="65" t="str">
        <f>IF(B49&lt;COUNTIF(PRN!C$2:C$1048576,C$2),(B49+1),"")</f>
        <v/>
      </c>
      <c r="C50" s="66" t="str">
        <f>IFERROR(INDEX(PRN!$B$2:$F$1048576,(MATCH('TRACK PRN'!$C$2,PRN!$C$2:$C$1048576,0)+$B50-1),MATCH(C$4,PRN!$B$2:$F$2,0)),"")</f>
        <v/>
      </c>
      <c r="D50" s="66" t="str">
        <f>IFERROR(INDEX(PRN!$B$2:$F$1048576,(MATCH('TRACK PRN'!$C$2,PRN!$C$2:$C$1048576,0)+$B50-1),MATCH(D$4,PRN!$B$2:$F$2,0)),"")</f>
        <v/>
      </c>
      <c r="E50" s="136" t="str">
        <f>IFERROR(INDEX(PRN!$B$2:$F$1048576,(MATCH('TRACK PRN'!$C$2,PRN!$C$2:$C$1048576,0)+$B50-1),MATCH(E$4,PRN!$B$2:$F$2,0)),"")</f>
        <v/>
      </c>
      <c r="F50" s="66" t="str">
        <f>IFERROR(INDEX(PRN!$B$2:$P$1048576,(MATCH('TRACK PRN'!$C$2,PRN!$C$2:$C$1048576,0)+$B50-1),MATCH(F$4,PRN!$B$2:$P$2,0)),"")</f>
        <v/>
      </c>
      <c r="G50" s="66" t="str">
        <f>IFERROR(INDEX(PRN!$B$2:$P$1048576,(MATCH('TRACK PRN'!$C$2,PRN!$C$2:$C$1048576,0)+$B50-1),MATCH(G$4,PRN!$B$2:$P$2,0)),"")</f>
        <v/>
      </c>
      <c r="H50" s="66" t="str">
        <f>IFERROR(INDEX(PRN!$B$2:$P$1048576,(MATCH('TRACK PRN'!$C$2,PRN!$C$2:$C$1048576,0)+$B50-1),MATCH(H$4,PRN!$B$2:$P$2,0)),"")</f>
        <v/>
      </c>
      <c r="I50" s="66" t="str">
        <f>IFERROR(INDEX(PRN!$B$2:$P$1048576,(MATCH('TRACK PRN'!$C$2,PRN!$C$2:$C$1048576,0)+$B50-1),MATCH(I$4,PRN!$B$2:$P$2,0)),"")</f>
        <v/>
      </c>
      <c r="J50" s="136" t="str">
        <f>IFERROR(INDEX(PRN!$B$2:$P$1048576,(MATCH('TRACK PRN'!$C$2,PRN!$C$2:$C$1048576,0)+$B50-1),MATCH(J$4,PRN!$B$2:$P$2,0)),"")</f>
        <v/>
      </c>
      <c r="K50" s="66" t="str">
        <f>IFERROR(INDEX(PRN!$B$2:$P$1048576,(MATCH('TRACK PRN'!$C$2,PRN!$C$2:$C$1048576,0)+$B50-1),MATCH(K$4,PRN!$B$2:$P$2,0)),"")</f>
        <v/>
      </c>
      <c r="L50" s="136" t="str">
        <f>IFERROR(INDEX(PRN!$B$2:$P$1048576,(MATCH('TRACK PRN'!$C$2,PRN!$C$2:$C$1048576,0)+$B50-1),MATCH(L$4,PRN!$B$2:$P$2,0)),"")</f>
        <v/>
      </c>
      <c r="M50" s="136" t="str">
        <f>IFERROR(INDEX(PRN!$B$2:$P$1048576,(MATCH('TRACK PRN'!$C$2,PRN!$C$2:$C$1048576,0)+$B50-1),MATCH(M$4,PRN!$B$2:$P$2,0)),"")</f>
        <v/>
      </c>
      <c r="N50" s="66" t="str">
        <f>IFERROR(INDEX(PRN!$B$2:$P$1048576,(MATCH('TRACK PRN'!$C$2,PRN!$C$2:$C$1048576,0)+$B50-1),MATCH(N$4,PRN!$B$2:$P$2,0)),"")</f>
        <v/>
      </c>
      <c r="O50" s="137" t="str">
        <f>IFERROR(INDEX(PRN!$B$2:$P$1048576,(MATCH('TRACK PRN'!$C$2,PRN!$C$2:$C$1048576,0)+$B50-1),MATCH(O$4,PRN!$B$2:$P$2,0)),"")</f>
        <v/>
      </c>
    </row>
    <row r="51" spans="2:15" ht="15.75" hidden="1" x14ac:dyDescent="0.25">
      <c r="B51" s="65" t="str">
        <f>IF(B50&lt;COUNTIF(PRN!C$2:C$1048576,C$2),(B50+1),"")</f>
        <v/>
      </c>
      <c r="C51" s="66" t="str">
        <f>IFERROR(INDEX(PRN!$B$2:$F$1048576,(MATCH('TRACK PRN'!$C$2,PRN!$C$2:$C$1048576,0)+$B51-1),MATCH(C$4,PRN!$B$2:$F$2,0)),"")</f>
        <v/>
      </c>
      <c r="D51" s="66" t="str">
        <f>IFERROR(INDEX(PRN!$B$2:$F$1048576,(MATCH('TRACK PRN'!$C$2,PRN!$C$2:$C$1048576,0)+$B51-1),MATCH(D$4,PRN!$B$2:$F$2,0)),"")</f>
        <v/>
      </c>
      <c r="E51" s="136" t="str">
        <f>IFERROR(INDEX(PRN!$B$2:$F$1048576,(MATCH('TRACK PRN'!$C$2,PRN!$C$2:$C$1048576,0)+$B51-1),MATCH(E$4,PRN!$B$2:$F$2,0)),"")</f>
        <v/>
      </c>
      <c r="F51" s="66" t="str">
        <f>IFERROR(INDEX(PRN!$B$2:$P$1048576,(MATCH('TRACK PRN'!$C$2,PRN!$C$2:$C$1048576,0)+$B51-1),MATCH(F$4,PRN!$B$2:$P$2,0)),"")</f>
        <v/>
      </c>
      <c r="G51" s="66" t="str">
        <f>IFERROR(INDEX(PRN!$B$2:$P$1048576,(MATCH('TRACK PRN'!$C$2,PRN!$C$2:$C$1048576,0)+$B51-1),MATCH(G$4,PRN!$B$2:$P$2,0)),"")</f>
        <v/>
      </c>
      <c r="H51" s="66" t="str">
        <f>IFERROR(INDEX(PRN!$B$2:$P$1048576,(MATCH('TRACK PRN'!$C$2,PRN!$C$2:$C$1048576,0)+$B51-1),MATCH(H$4,PRN!$B$2:$P$2,0)),"")</f>
        <v/>
      </c>
      <c r="I51" s="66" t="str">
        <f>IFERROR(INDEX(PRN!$B$2:$P$1048576,(MATCH('TRACK PRN'!$C$2,PRN!$C$2:$C$1048576,0)+$B51-1),MATCH(I$4,PRN!$B$2:$P$2,0)),"")</f>
        <v/>
      </c>
      <c r="J51" s="136" t="str">
        <f>IFERROR(INDEX(PRN!$B$2:$P$1048576,(MATCH('TRACK PRN'!$C$2,PRN!$C$2:$C$1048576,0)+$B51-1),MATCH(J$4,PRN!$B$2:$P$2,0)),"")</f>
        <v/>
      </c>
      <c r="K51" s="66" t="str">
        <f>IFERROR(INDEX(PRN!$B$2:$P$1048576,(MATCH('TRACK PRN'!$C$2,PRN!$C$2:$C$1048576,0)+$B51-1),MATCH(K$4,PRN!$B$2:$P$2,0)),"")</f>
        <v/>
      </c>
      <c r="L51" s="136" t="str">
        <f>IFERROR(INDEX(PRN!$B$2:$P$1048576,(MATCH('TRACK PRN'!$C$2,PRN!$C$2:$C$1048576,0)+$B51-1),MATCH(L$4,PRN!$B$2:$P$2,0)),"")</f>
        <v/>
      </c>
      <c r="M51" s="136" t="str">
        <f>IFERROR(INDEX(PRN!$B$2:$P$1048576,(MATCH('TRACK PRN'!$C$2,PRN!$C$2:$C$1048576,0)+$B51-1),MATCH(M$4,PRN!$B$2:$P$2,0)),"")</f>
        <v/>
      </c>
      <c r="N51" s="66" t="str">
        <f>IFERROR(INDEX(PRN!$B$2:$P$1048576,(MATCH('TRACK PRN'!$C$2,PRN!$C$2:$C$1048576,0)+$B51-1),MATCH(N$4,PRN!$B$2:$P$2,0)),"")</f>
        <v/>
      </c>
      <c r="O51" s="137" t="str">
        <f>IFERROR(INDEX(PRN!$B$2:$P$1048576,(MATCH('TRACK PRN'!$C$2,PRN!$C$2:$C$1048576,0)+$B51-1),MATCH(O$4,PRN!$B$2:$P$2,0)),"")</f>
        <v/>
      </c>
    </row>
    <row r="52" spans="2:15" ht="15.75" hidden="1" x14ac:dyDescent="0.25">
      <c r="B52" s="65" t="str">
        <f>IF(B51&lt;COUNTIF(PRN!C$2:C$1048576,C$2),(B51+1),"")</f>
        <v/>
      </c>
      <c r="C52" s="66" t="str">
        <f>IFERROR(INDEX(PRN!$B$2:$F$1048576,(MATCH('TRACK PRN'!$C$2,PRN!$C$2:$C$1048576,0)+$B52-1),MATCH(C$4,PRN!$B$2:$F$2,0)),"")</f>
        <v/>
      </c>
      <c r="D52" s="66" t="str">
        <f>IFERROR(INDEX(PRN!$B$2:$F$1048576,(MATCH('TRACK PRN'!$C$2,PRN!$C$2:$C$1048576,0)+$B52-1),MATCH(D$4,PRN!$B$2:$F$2,0)),"")</f>
        <v/>
      </c>
      <c r="E52" s="136" t="str">
        <f>IFERROR(INDEX(PRN!$B$2:$F$1048576,(MATCH('TRACK PRN'!$C$2,PRN!$C$2:$C$1048576,0)+$B52-1),MATCH(E$4,PRN!$B$2:$F$2,0)),"")</f>
        <v/>
      </c>
      <c r="F52" s="66" t="str">
        <f>IFERROR(INDEX(PRN!$B$2:$P$1048576,(MATCH('TRACK PRN'!$C$2,PRN!$C$2:$C$1048576,0)+$B52-1),MATCH(F$4,PRN!$B$2:$P$2,0)),"")</f>
        <v/>
      </c>
      <c r="G52" s="66" t="str">
        <f>IFERROR(INDEX(PRN!$B$2:$P$1048576,(MATCH('TRACK PRN'!$C$2,PRN!$C$2:$C$1048576,0)+$B52-1),MATCH(G$4,PRN!$B$2:$P$2,0)),"")</f>
        <v/>
      </c>
      <c r="H52" s="66" t="str">
        <f>IFERROR(INDEX(PRN!$B$2:$P$1048576,(MATCH('TRACK PRN'!$C$2,PRN!$C$2:$C$1048576,0)+$B52-1),MATCH(H$4,PRN!$B$2:$P$2,0)),"")</f>
        <v/>
      </c>
      <c r="I52" s="66" t="str">
        <f>IFERROR(INDEX(PRN!$B$2:$P$1048576,(MATCH('TRACK PRN'!$C$2,PRN!$C$2:$C$1048576,0)+$B52-1),MATCH(I$4,PRN!$B$2:$P$2,0)),"")</f>
        <v/>
      </c>
      <c r="J52" s="136" t="str">
        <f>IFERROR(INDEX(PRN!$B$2:$P$1048576,(MATCH('TRACK PRN'!$C$2,PRN!$C$2:$C$1048576,0)+$B52-1),MATCH(J$4,PRN!$B$2:$P$2,0)),"")</f>
        <v/>
      </c>
      <c r="K52" s="66" t="str">
        <f>IFERROR(INDEX(PRN!$B$2:$P$1048576,(MATCH('TRACK PRN'!$C$2,PRN!$C$2:$C$1048576,0)+$B52-1),MATCH(K$4,PRN!$B$2:$P$2,0)),"")</f>
        <v/>
      </c>
      <c r="L52" s="136" t="str">
        <f>IFERROR(INDEX(PRN!$B$2:$P$1048576,(MATCH('TRACK PRN'!$C$2,PRN!$C$2:$C$1048576,0)+$B52-1),MATCH(L$4,PRN!$B$2:$P$2,0)),"")</f>
        <v/>
      </c>
      <c r="M52" s="136" t="str">
        <f>IFERROR(INDEX(PRN!$B$2:$P$1048576,(MATCH('TRACK PRN'!$C$2,PRN!$C$2:$C$1048576,0)+$B52-1),MATCH(M$4,PRN!$B$2:$P$2,0)),"")</f>
        <v/>
      </c>
      <c r="N52" s="66" t="str">
        <f>IFERROR(INDEX(PRN!$B$2:$P$1048576,(MATCH('TRACK PRN'!$C$2,PRN!$C$2:$C$1048576,0)+$B52-1),MATCH(N$4,PRN!$B$2:$P$2,0)),"")</f>
        <v/>
      </c>
      <c r="O52" s="137" t="str">
        <f>IFERROR(INDEX(PRN!$B$2:$P$1048576,(MATCH('TRACK PRN'!$C$2,PRN!$C$2:$C$1048576,0)+$B52-1),MATCH(O$4,PRN!$B$2:$P$2,0)),"")</f>
        <v/>
      </c>
    </row>
    <row r="53" spans="2:15" ht="15.75" hidden="1" x14ac:dyDescent="0.25">
      <c r="B53" s="65" t="str">
        <f>IF(B52&lt;COUNTIF(PRN!C$2:C$1048576,C$2),(B52+1),"")</f>
        <v/>
      </c>
      <c r="C53" s="66" t="str">
        <f>IFERROR(INDEX(PRN!$B$2:$F$1048576,(MATCH('TRACK PRN'!$C$2,PRN!$C$2:$C$1048576,0)+$B53-1),MATCH(C$4,PRN!$B$2:$F$2,0)),"")</f>
        <v/>
      </c>
      <c r="D53" s="66" t="str">
        <f>IFERROR(INDEX(PRN!$B$2:$F$1048576,(MATCH('TRACK PRN'!$C$2,PRN!$C$2:$C$1048576,0)+$B53-1),MATCH(D$4,PRN!$B$2:$F$2,0)),"")</f>
        <v/>
      </c>
      <c r="E53" s="136" t="str">
        <f>IFERROR(INDEX(PRN!$B$2:$F$1048576,(MATCH('TRACK PRN'!$C$2,PRN!$C$2:$C$1048576,0)+$B53-1),MATCH(E$4,PRN!$B$2:$F$2,0)),"")</f>
        <v/>
      </c>
      <c r="F53" s="66" t="str">
        <f>IFERROR(INDEX(PRN!$B$2:$P$1048576,(MATCH('TRACK PRN'!$C$2,PRN!$C$2:$C$1048576,0)+$B53-1),MATCH(F$4,PRN!$B$2:$P$2,0)),"")</f>
        <v/>
      </c>
      <c r="G53" s="66" t="str">
        <f>IFERROR(INDEX(PRN!$B$2:$P$1048576,(MATCH('TRACK PRN'!$C$2,PRN!$C$2:$C$1048576,0)+$B53-1),MATCH(G$4,PRN!$B$2:$P$2,0)),"")</f>
        <v/>
      </c>
      <c r="H53" s="66" t="str">
        <f>IFERROR(INDEX(PRN!$B$2:$P$1048576,(MATCH('TRACK PRN'!$C$2,PRN!$C$2:$C$1048576,0)+$B53-1),MATCH(H$4,PRN!$B$2:$P$2,0)),"")</f>
        <v/>
      </c>
      <c r="I53" s="66" t="str">
        <f>IFERROR(INDEX(PRN!$B$2:$P$1048576,(MATCH('TRACK PRN'!$C$2,PRN!$C$2:$C$1048576,0)+$B53-1),MATCH(I$4,PRN!$B$2:$P$2,0)),"")</f>
        <v/>
      </c>
      <c r="J53" s="136" t="str">
        <f>IFERROR(INDEX(PRN!$B$2:$P$1048576,(MATCH('TRACK PRN'!$C$2,PRN!$C$2:$C$1048576,0)+$B53-1),MATCH(J$4,PRN!$B$2:$P$2,0)),"")</f>
        <v/>
      </c>
      <c r="K53" s="66" t="str">
        <f>IFERROR(INDEX(PRN!$B$2:$P$1048576,(MATCH('TRACK PRN'!$C$2,PRN!$C$2:$C$1048576,0)+$B53-1),MATCH(K$4,PRN!$B$2:$P$2,0)),"")</f>
        <v/>
      </c>
      <c r="L53" s="136" t="str">
        <f>IFERROR(INDEX(PRN!$B$2:$P$1048576,(MATCH('TRACK PRN'!$C$2,PRN!$C$2:$C$1048576,0)+$B53-1),MATCH(L$4,PRN!$B$2:$P$2,0)),"")</f>
        <v/>
      </c>
      <c r="M53" s="136" t="str">
        <f>IFERROR(INDEX(PRN!$B$2:$P$1048576,(MATCH('TRACK PRN'!$C$2,PRN!$C$2:$C$1048576,0)+$B53-1),MATCH(M$4,PRN!$B$2:$P$2,0)),"")</f>
        <v/>
      </c>
      <c r="N53" s="66" t="str">
        <f>IFERROR(INDEX(PRN!$B$2:$P$1048576,(MATCH('TRACK PRN'!$C$2,PRN!$C$2:$C$1048576,0)+$B53-1),MATCH(N$4,PRN!$B$2:$P$2,0)),"")</f>
        <v/>
      </c>
      <c r="O53" s="137" t="str">
        <f>IFERROR(INDEX(PRN!$B$2:$P$1048576,(MATCH('TRACK PRN'!$C$2,PRN!$C$2:$C$1048576,0)+$B53-1),MATCH(O$4,PRN!$B$2:$P$2,0)),"")</f>
        <v/>
      </c>
    </row>
    <row r="54" spans="2:15" ht="15.75" hidden="1" x14ac:dyDescent="0.25">
      <c r="B54" s="65" t="str">
        <f>IF(B53&lt;COUNTIF(PRN!C$2:C$1048576,C$2),(B53+1),"")</f>
        <v/>
      </c>
      <c r="C54" s="66" t="str">
        <f>IFERROR(INDEX(PRN!$B$2:$F$1048576,(MATCH('TRACK PRN'!$C$2,PRN!$C$2:$C$1048576,0)+$B54-1),MATCH(C$4,PRN!$B$2:$F$2,0)),"")</f>
        <v/>
      </c>
      <c r="D54" s="66" t="str">
        <f>IFERROR(INDEX(PRN!$B$2:$F$1048576,(MATCH('TRACK PRN'!$C$2,PRN!$C$2:$C$1048576,0)+$B54-1),MATCH(D$4,PRN!$B$2:$F$2,0)),"")</f>
        <v/>
      </c>
      <c r="E54" s="136" t="str">
        <f>IFERROR(INDEX(PRN!$B$2:$F$1048576,(MATCH('TRACK PRN'!$C$2,PRN!$C$2:$C$1048576,0)+$B54-1),MATCH(E$4,PRN!$B$2:$F$2,0)),"")</f>
        <v/>
      </c>
      <c r="F54" s="66" t="str">
        <f>IFERROR(INDEX(PRN!$B$2:$P$1048576,(MATCH('TRACK PRN'!$C$2,PRN!$C$2:$C$1048576,0)+$B54-1),MATCH(F$4,PRN!$B$2:$P$2,0)),"")</f>
        <v/>
      </c>
      <c r="G54" s="66" t="str">
        <f>IFERROR(INDEX(PRN!$B$2:$P$1048576,(MATCH('TRACK PRN'!$C$2,PRN!$C$2:$C$1048576,0)+$B54-1),MATCH(G$4,PRN!$B$2:$P$2,0)),"")</f>
        <v/>
      </c>
      <c r="H54" s="66" t="str">
        <f>IFERROR(INDEX(PRN!$B$2:$P$1048576,(MATCH('TRACK PRN'!$C$2,PRN!$C$2:$C$1048576,0)+$B54-1),MATCH(H$4,PRN!$B$2:$P$2,0)),"")</f>
        <v/>
      </c>
      <c r="I54" s="66" t="str">
        <f>IFERROR(INDEX(PRN!$B$2:$P$1048576,(MATCH('TRACK PRN'!$C$2,PRN!$C$2:$C$1048576,0)+$B54-1),MATCH(I$4,PRN!$B$2:$P$2,0)),"")</f>
        <v/>
      </c>
      <c r="J54" s="136" t="str">
        <f>IFERROR(INDEX(PRN!$B$2:$P$1048576,(MATCH('TRACK PRN'!$C$2,PRN!$C$2:$C$1048576,0)+$B54-1),MATCH(J$4,PRN!$B$2:$P$2,0)),"")</f>
        <v/>
      </c>
      <c r="K54" s="66" t="str">
        <f>IFERROR(INDEX(PRN!$B$2:$P$1048576,(MATCH('TRACK PRN'!$C$2,PRN!$C$2:$C$1048576,0)+$B54-1),MATCH(K$4,PRN!$B$2:$P$2,0)),"")</f>
        <v/>
      </c>
      <c r="L54" s="136" t="str">
        <f>IFERROR(INDEX(PRN!$B$2:$P$1048576,(MATCH('TRACK PRN'!$C$2,PRN!$C$2:$C$1048576,0)+$B54-1),MATCH(L$4,PRN!$B$2:$P$2,0)),"")</f>
        <v/>
      </c>
      <c r="M54" s="136" t="str">
        <f>IFERROR(INDEX(PRN!$B$2:$P$1048576,(MATCH('TRACK PRN'!$C$2,PRN!$C$2:$C$1048576,0)+$B54-1),MATCH(M$4,PRN!$B$2:$P$2,0)),"")</f>
        <v/>
      </c>
      <c r="N54" s="66" t="str">
        <f>IFERROR(INDEX(PRN!$B$2:$P$1048576,(MATCH('TRACK PRN'!$C$2,PRN!$C$2:$C$1048576,0)+$B54-1),MATCH(N$4,PRN!$B$2:$P$2,0)),"")</f>
        <v/>
      </c>
      <c r="O54" s="137" t="str">
        <f>IFERROR(INDEX(PRN!$B$2:$P$1048576,(MATCH('TRACK PRN'!$C$2,PRN!$C$2:$C$1048576,0)+$B54-1),MATCH(O$4,PRN!$B$2:$P$2,0)),"")</f>
        <v/>
      </c>
    </row>
    <row r="55" spans="2:15" ht="15.75" hidden="1" x14ac:dyDescent="0.25">
      <c r="B55" s="65" t="str">
        <f>IF(B54&lt;COUNTIF(PRN!C$2:C$1048576,C$2),(B54+1),"")</f>
        <v/>
      </c>
      <c r="C55" s="66" t="str">
        <f>IFERROR(INDEX(PRN!$B$2:$F$1048576,(MATCH('TRACK PRN'!$C$2,PRN!$C$2:$C$1048576,0)+$B55-1),MATCH(C$4,PRN!$B$2:$F$2,0)),"")</f>
        <v/>
      </c>
      <c r="D55" s="66" t="str">
        <f>IFERROR(INDEX(PRN!$B$2:$F$1048576,(MATCH('TRACK PRN'!$C$2,PRN!$C$2:$C$1048576,0)+$B55-1),MATCH(D$4,PRN!$B$2:$F$2,0)),"")</f>
        <v/>
      </c>
      <c r="E55" s="136" t="str">
        <f>IFERROR(INDEX(PRN!$B$2:$F$1048576,(MATCH('TRACK PRN'!$C$2,PRN!$C$2:$C$1048576,0)+$B55-1),MATCH(E$4,PRN!$B$2:$F$2,0)),"")</f>
        <v/>
      </c>
      <c r="F55" s="66" t="str">
        <f>IFERROR(INDEX(PRN!$B$2:$P$1048576,(MATCH('TRACK PRN'!$C$2,PRN!$C$2:$C$1048576,0)+$B55-1),MATCH(F$4,PRN!$B$2:$P$2,0)),"")</f>
        <v/>
      </c>
      <c r="G55" s="66" t="str">
        <f>IFERROR(INDEX(PRN!$B$2:$P$1048576,(MATCH('TRACK PRN'!$C$2,PRN!$C$2:$C$1048576,0)+$B55-1),MATCH(G$4,PRN!$B$2:$P$2,0)),"")</f>
        <v/>
      </c>
      <c r="H55" s="66" t="str">
        <f>IFERROR(INDEX(PRN!$B$2:$P$1048576,(MATCH('TRACK PRN'!$C$2,PRN!$C$2:$C$1048576,0)+$B55-1),MATCH(H$4,PRN!$B$2:$P$2,0)),"")</f>
        <v/>
      </c>
      <c r="I55" s="66" t="str">
        <f>IFERROR(INDEX(PRN!$B$2:$P$1048576,(MATCH('TRACK PRN'!$C$2,PRN!$C$2:$C$1048576,0)+$B55-1),MATCH(I$4,PRN!$B$2:$P$2,0)),"")</f>
        <v/>
      </c>
      <c r="J55" s="136" t="str">
        <f>IFERROR(INDEX(PRN!$B$2:$P$1048576,(MATCH('TRACK PRN'!$C$2,PRN!$C$2:$C$1048576,0)+$B55-1),MATCH(J$4,PRN!$B$2:$P$2,0)),"")</f>
        <v/>
      </c>
      <c r="K55" s="66" t="str">
        <f>IFERROR(INDEX(PRN!$B$2:$P$1048576,(MATCH('TRACK PRN'!$C$2,PRN!$C$2:$C$1048576,0)+$B55-1),MATCH(K$4,PRN!$B$2:$P$2,0)),"")</f>
        <v/>
      </c>
      <c r="L55" s="136" t="str">
        <f>IFERROR(INDEX(PRN!$B$2:$P$1048576,(MATCH('TRACK PRN'!$C$2,PRN!$C$2:$C$1048576,0)+$B55-1),MATCH(L$4,PRN!$B$2:$P$2,0)),"")</f>
        <v/>
      </c>
      <c r="M55" s="136" t="str">
        <f>IFERROR(INDEX(PRN!$B$2:$P$1048576,(MATCH('TRACK PRN'!$C$2,PRN!$C$2:$C$1048576,0)+$B55-1),MATCH(M$4,PRN!$B$2:$P$2,0)),"")</f>
        <v/>
      </c>
      <c r="N55" s="66" t="str">
        <f>IFERROR(INDEX(PRN!$B$2:$P$1048576,(MATCH('TRACK PRN'!$C$2,PRN!$C$2:$C$1048576,0)+$B55-1),MATCH(N$4,PRN!$B$2:$P$2,0)),"")</f>
        <v/>
      </c>
      <c r="O55" s="137" t="str">
        <f>IFERROR(INDEX(PRN!$B$2:$P$1048576,(MATCH('TRACK PRN'!$C$2,PRN!$C$2:$C$1048576,0)+$B55-1),MATCH(O$4,PRN!$B$2:$P$2,0)),"")</f>
        <v/>
      </c>
    </row>
    <row r="56" spans="2:15" ht="15.75" hidden="1" x14ac:dyDescent="0.25">
      <c r="B56" s="65" t="str">
        <f>IF(B55&lt;COUNTIF(PRN!C$2:C$1048576,C$2),(B55+1),"")</f>
        <v/>
      </c>
      <c r="C56" s="66" t="str">
        <f>IFERROR(INDEX(PRN!$B$2:$F$1048576,(MATCH('TRACK PRN'!$C$2,PRN!$C$2:$C$1048576,0)+$B56-1),MATCH(C$4,PRN!$B$2:$F$2,0)),"")</f>
        <v/>
      </c>
      <c r="D56" s="66" t="str">
        <f>IFERROR(INDEX(PRN!$B$2:$F$1048576,(MATCH('TRACK PRN'!$C$2,PRN!$C$2:$C$1048576,0)+$B56-1),MATCH(D$4,PRN!$B$2:$F$2,0)),"")</f>
        <v/>
      </c>
      <c r="E56" s="136" t="str">
        <f>IFERROR(INDEX(PRN!$B$2:$F$1048576,(MATCH('TRACK PRN'!$C$2,PRN!$C$2:$C$1048576,0)+$B56-1),MATCH(E$4,PRN!$B$2:$F$2,0)),"")</f>
        <v/>
      </c>
      <c r="F56" s="66" t="str">
        <f>IFERROR(INDEX(PRN!$B$2:$P$1048576,(MATCH('TRACK PRN'!$C$2,PRN!$C$2:$C$1048576,0)+$B56-1),MATCH(F$4,PRN!$B$2:$P$2,0)),"")</f>
        <v/>
      </c>
      <c r="G56" s="66" t="str">
        <f>IFERROR(INDEX(PRN!$B$2:$P$1048576,(MATCH('TRACK PRN'!$C$2,PRN!$C$2:$C$1048576,0)+$B56-1),MATCH(G$4,PRN!$B$2:$P$2,0)),"")</f>
        <v/>
      </c>
      <c r="H56" s="66" t="str">
        <f>IFERROR(INDEX(PRN!$B$2:$P$1048576,(MATCH('TRACK PRN'!$C$2,PRN!$C$2:$C$1048576,0)+$B56-1),MATCH(H$4,PRN!$B$2:$P$2,0)),"")</f>
        <v/>
      </c>
      <c r="I56" s="66" t="str">
        <f>IFERROR(INDEX(PRN!$B$2:$P$1048576,(MATCH('TRACK PRN'!$C$2,PRN!$C$2:$C$1048576,0)+$B56-1),MATCH(I$4,PRN!$B$2:$P$2,0)),"")</f>
        <v/>
      </c>
      <c r="J56" s="136" t="str">
        <f>IFERROR(INDEX(PRN!$B$2:$P$1048576,(MATCH('TRACK PRN'!$C$2,PRN!$C$2:$C$1048576,0)+$B56-1),MATCH(J$4,PRN!$B$2:$P$2,0)),"")</f>
        <v/>
      </c>
      <c r="K56" s="66" t="str">
        <f>IFERROR(INDEX(PRN!$B$2:$P$1048576,(MATCH('TRACK PRN'!$C$2,PRN!$C$2:$C$1048576,0)+$B56-1),MATCH(K$4,PRN!$B$2:$P$2,0)),"")</f>
        <v/>
      </c>
      <c r="L56" s="136" t="str">
        <f>IFERROR(INDEX(PRN!$B$2:$P$1048576,(MATCH('TRACK PRN'!$C$2,PRN!$C$2:$C$1048576,0)+$B56-1),MATCH(L$4,PRN!$B$2:$P$2,0)),"")</f>
        <v/>
      </c>
      <c r="M56" s="136" t="str">
        <f>IFERROR(INDEX(PRN!$B$2:$P$1048576,(MATCH('TRACK PRN'!$C$2,PRN!$C$2:$C$1048576,0)+$B56-1),MATCH(M$4,PRN!$B$2:$P$2,0)),"")</f>
        <v/>
      </c>
      <c r="N56" s="66" t="str">
        <f>IFERROR(INDEX(PRN!$B$2:$P$1048576,(MATCH('TRACK PRN'!$C$2,PRN!$C$2:$C$1048576,0)+$B56-1),MATCH(N$4,PRN!$B$2:$P$2,0)),"")</f>
        <v/>
      </c>
      <c r="O56" s="137" t="str">
        <f>IFERROR(INDEX(PRN!$B$2:$P$1048576,(MATCH('TRACK PRN'!$C$2,PRN!$C$2:$C$1048576,0)+$B56-1),MATCH(O$4,PRN!$B$2:$P$2,0)),"")</f>
        <v/>
      </c>
    </row>
    <row r="57" spans="2:15" ht="15.75" hidden="1" x14ac:dyDescent="0.25">
      <c r="B57" s="65" t="str">
        <f>IF(B56&lt;COUNTIF(PRN!C$2:C$1048576,C$2),(B56+1),"")</f>
        <v/>
      </c>
      <c r="C57" s="66" t="str">
        <f>IFERROR(INDEX(PRN!$B$2:$F$1048576,(MATCH('TRACK PRN'!$C$2,PRN!$C$2:$C$1048576,0)+$B57-1),MATCH(C$4,PRN!$B$2:$F$2,0)),"")</f>
        <v/>
      </c>
      <c r="D57" s="66" t="str">
        <f>IFERROR(INDEX(PRN!$B$2:$F$1048576,(MATCH('TRACK PRN'!$C$2,PRN!$C$2:$C$1048576,0)+$B57-1),MATCH(D$4,PRN!$B$2:$F$2,0)),"")</f>
        <v/>
      </c>
      <c r="E57" s="136" t="str">
        <f>IFERROR(INDEX(PRN!$B$2:$F$1048576,(MATCH('TRACK PRN'!$C$2,PRN!$C$2:$C$1048576,0)+$B57-1),MATCH(E$4,PRN!$B$2:$F$2,0)),"")</f>
        <v/>
      </c>
      <c r="F57" s="66" t="str">
        <f>IFERROR(INDEX(PRN!$B$2:$P$1048576,(MATCH('TRACK PRN'!$C$2,PRN!$C$2:$C$1048576,0)+$B57-1),MATCH(F$4,PRN!$B$2:$P$2,0)),"")</f>
        <v/>
      </c>
      <c r="G57" s="66" t="str">
        <f>IFERROR(INDEX(PRN!$B$2:$P$1048576,(MATCH('TRACK PRN'!$C$2,PRN!$C$2:$C$1048576,0)+$B57-1),MATCH(G$4,PRN!$B$2:$P$2,0)),"")</f>
        <v/>
      </c>
      <c r="H57" s="66" t="str">
        <f>IFERROR(INDEX(PRN!$B$2:$P$1048576,(MATCH('TRACK PRN'!$C$2,PRN!$C$2:$C$1048576,0)+$B57-1),MATCH(H$4,PRN!$B$2:$P$2,0)),"")</f>
        <v/>
      </c>
      <c r="I57" s="66" t="str">
        <f>IFERROR(INDEX(PRN!$B$2:$P$1048576,(MATCH('TRACK PRN'!$C$2,PRN!$C$2:$C$1048576,0)+$B57-1),MATCH(I$4,PRN!$B$2:$P$2,0)),"")</f>
        <v/>
      </c>
      <c r="J57" s="136" t="str">
        <f>IFERROR(INDEX(PRN!$B$2:$P$1048576,(MATCH('TRACK PRN'!$C$2,PRN!$C$2:$C$1048576,0)+$B57-1),MATCH(J$4,PRN!$B$2:$P$2,0)),"")</f>
        <v/>
      </c>
      <c r="K57" s="66" t="str">
        <f>IFERROR(INDEX(PRN!$B$2:$P$1048576,(MATCH('TRACK PRN'!$C$2,PRN!$C$2:$C$1048576,0)+$B57-1),MATCH(K$4,PRN!$B$2:$P$2,0)),"")</f>
        <v/>
      </c>
      <c r="L57" s="136" t="str">
        <f>IFERROR(INDEX(PRN!$B$2:$P$1048576,(MATCH('TRACK PRN'!$C$2,PRN!$C$2:$C$1048576,0)+$B57-1),MATCH(L$4,PRN!$B$2:$P$2,0)),"")</f>
        <v/>
      </c>
      <c r="M57" s="136" t="str">
        <f>IFERROR(INDEX(PRN!$B$2:$P$1048576,(MATCH('TRACK PRN'!$C$2,PRN!$C$2:$C$1048576,0)+$B57-1),MATCH(M$4,PRN!$B$2:$P$2,0)),"")</f>
        <v/>
      </c>
      <c r="N57" s="66" t="str">
        <f>IFERROR(INDEX(PRN!$B$2:$P$1048576,(MATCH('TRACK PRN'!$C$2,PRN!$C$2:$C$1048576,0)+$B57-1),MATCH(N$4,PRN!$B$2:$P$2,0)),"")</f>
        <v/>
      </c>
      <c r="O57" s="137" t="str">
        <f>IFERROR(INDEX(PRN!$B$2:$P$1048576,(MATCH('TRACK PRN'!$C$2,PRN!$C$2:$C$1048576,0)+$B57-1),MATCH(O$4,PRN!$B$2:$P$2,0)),"")</f>
        <v/>
      </c>
    </row>
    <row r="58" spans="2:15" ht="15.75" hidden="1" x14ac:dyDescent="0.25">
      <c r="B58" s="65" t="str">
        <f>IF(B57&lt;COUNTIF(PRN!C$2:C$1048576,C$2),(B57+1),"")</f>
        <v/>
      </c>
      <c r="C58" s="66" t="str">
        <f>IFERROR(INDEX(PRN!$B$2:$F$1048576,(MATCH('TRACK PRN'!$C$2,PRN!$C$2:$C$1048576,0)+$B58-1),MATCH(C$4,PRN!$B$2:$F$2,0)),"")</f>
        <v/>
      </c>
      <c r="D58" s="66" t="str">
        <f>IFERROR(INDEX(PRN!$B$2:$F$1048576,(MATCH('TRACK PRN'!$C$2,PRN!$C$2:$C$1048576,0)+$B58-1),MATCH(D$4,PRN!$B$2:$F$2,0)),"")</f>
        <v/>
      </c>
      <c r="E58" s="136" t="str">
        <f>IFERROR(INDEX(PRN!$B$2:$F$1048576,(MATCH('TRACK PRN'!$C$2,PRN!$C$2:$C$1048576,0)+$B58-1),MATCH(E$4,PRN!$B$2:$F$2,0)),"")</f>
        <v/>
      </c>
      <c r="F58" s="66" t="str">
        <f>IFERROR(INDEX(PRN!$B$2:$P$1048576,(MATCH('TRACK PRN'!$C$2,PRN!$C$2:$C$1048576,0)+$B58-1),MATCH(F$4,PRN!$B$2:$P$2,0)),"")</f>
        <v/>
      </c>
      <c r="G58" s="66" t="str">
        <f>IFERROR(INDEX(PRN!$B$2:$P$1048576,(MATCH('TRACK PRN'!$C$2,PRN!$C$2:$C$1048576,0)+$B58-1),MATCH(G$4,PRN!$B$2:$P$2,0)),"")</f>
        <v/>
      </c>
      <c r="H58" s="66" t="str">
        <f>IFERROR(INDEX(PRN!$B$2:$P$1048576,(MATCH('TRACK PRN'!$C$2,PRN!$C$2:$C$1048576,0)+$B58-1),MATCH(H$4,PRN!$B$2:$P$2,0)),"")</f>
        <v/>
      </c>
      <c r="I58" s="66" t="str">
        <f>IFERROR(INDEX(PRN!$B$2:$P$1048576,(MATCH('TRACK PRN'!$C$2,PRN!$C$2:$C$1048576,0)+$B58-1),MATCH(I$4,PRN!$B$2:$P$2,0)),"")</f>
        <v/>
      </c>
      <c r="J58" s="136" t="str">
        <f>IFERROR(INDEX(PRN!$B$2:$P$1048576,(MATCH('TRACK PRN'!$C$2,PRN!$C$2:$C$1048576,0)+$B58-1),MATCH(J$4,PRN!$B$2:$P$2,0)),"")</f>
        <v/>
      </c>
      <c r="K58" s="66" t="str">
        <f>IFERROR(INDEX(PRN!$B$2:$P$1048576,(MATCH('TRACK PRN'!$C$2,PRN!$C$2:$C$1048576,0)+$B58-1),MATCH(K$4,PRN!$B$2:$P$2,0)),"")</f>
        <v/>
      </c>
      <c r="L58" s="136" t="str">
        <f>IFERROR(INDEX(PRN!$B$2:$P$1048576,(MATCH('TRACK PRN'!$C$2,PRN!$C$2:$C$1048576,0)+$B58-1),MATCH(L$4,PRN!$B$2:$P$2,0)),"")</f>
        <v/>
      </c>
      <c r="M58" s="136" t="str">
        <f>IFERROR(INDEX(PRN!$B$2:$P$1048576,(MATCH('TRACK PRN'!$C$2,PRN!$C$2:$C$1048576,0)+$B58-1),MATCH(M$4,PRN!$B$2:$P$2,0)),"")</f>
        <v/>
      </c>
      <c r="N58" s="66" t="str">
        <f>IFERROR(INDEX(PRN!$B$2:$P$1048576,(MATCH('TRACK PRN'!$C$2,PRN!$C$2:$C$1048576,0)+$B58-1),MATCH(N$4,PRN!$B$2:$P$2,0)),"")</f>
        <v/>
      </c>
      <c r="O58" s="137" t="str">
        <f>IFERROR(INDEX(PRN!$B$2:$P$1048576,(MATCH('TRACK PRN'!$C$2,PRN!$C$2:$C$1048576,0)+$B58-1),MATCH(O$4,PRN!$B$2:$P$2,0)),"")</f>
        <v/>
      </c>
    </row>
    <row r="59" spans="2:15" ht="15.75" hidden="1" x14ac:dyDescent="0.25">
      <c r="B59" s="65" t="str">
        <f>IF(B58&lt;COUNTIF(PRN!C$2:C$1048576,C$2),(B58+1),"")</f>
        <v/>
      </c>
      <c r="C59" s="66" t="str">
        <f>IFERROR(INDEX(PRN!$B$2:$F$1048576,(MATCH('TRACK PRN'!$C$2,PRN!$C$2:$C$1048576,0)+$B59-1),MATCH(C$4,PRN!$B$2:$F$2,0)),"")</f>
        <v/>
      </c>
      <c r="D59" s="66" t="str">
        <f>IFERROR(INDEX(PRN!$B$2:$F$1048576,(MATCH('TRACK PRN'!$C$2,PRN!$C$2:$C$1048576,0)+$B59-1),MATCH(D$4,PRN!$B$2:$F$2,0)),"")</f>
        <v/>
      </c>
      <c r="E59" s="136" t="str">
        <f>IFERROR(INDEX(PRN!$B$2:$F$1048576,(MATCH('TRACK PRN'!$C$2,PRN!$C$2:$C$1048576,0)+$B59-1),MATCH(E$4,PRN!$B$2:$F$2,0)),"")</f>
        <v/>
      </c>
      <c r="F59" s="66" t="str">
        <f>IFERROR(INDEX(PRN!$B$2:$P$1048576,(MATCH('TRACK PRN'!$C$2,PRN!$C$2:$C$1048576,0)+$B59-1),MATCH(F$4,PRN!$B$2:$P$2,0)),"")</f>
        <v/>
      </c>
      <c r="G59" s="66" t="str">
        <f>IFERROR(INDEX(PRN!$B$2:$P$1048576,(MATCH('TRACK PRN'!$C$2,PRN!$C$2:$C$1048576,0)+$B59-1),MATCH(G$4,PRN!$B$2:$P$2,0)),"")</f>
        <v/>
      </c>
      <c r="H59" s="66" t="str">
        <f>IFERROR(INDEX(PRN!$B$2:$P$1048576,(MATCH('TRACK PRN'!$C$2,PRN!$C$2:$C$1048576,0)+$B59-1),MATCH(H$4,PRN!$B$2:$P$2,0)),"")</f>
        <v/>
      </c>
      <c r="I59" s="66" t="str">
        <f>IFERROR(INDEX(PRN!$B$2:$P$1048576,(MATCH('TRACK PRN'!$C$2,PRN!$C$2:$C$1048576,0)+$B59-1),MATCH(I$4,PRN!$B$2:$P$2,0)),"")</f>
        <v/>
      </c>
      <c r="J59" s="136" t="str">
        <f>IFERROR(INDEX(PRN!$B$2:$P$1048576,(MATCH('TRACK PRN'!$C$2,PRN!$C$2:$C$1048576,0)+$B59-1),MATCH(J$4,PRN!$B$2:$P$2,0)),"")</f>
        <v/>
      </c>
      <c r="K59" s="66" t="str">
        <f>IFERROR(INDEX(PRN!$B$2:$P$1048576,(MATCH('TRACK PRN'!$C$2,PRN!$C$2:$C$1048576,0)+$B59-1),MATCH(K$4,PRN!$B$2:$P$2,0)),"")</f>
        <v/>
      </c>
      <c r="L59" s="136" t="str">
        <f>IFERROR(INDEX(PRN!$B$2:$P$1048576,(MATCH('TRACK PRN'!$C$2,PRN!$C$2:$C$1048576,0)+$B59-1),MATCH(L$4,PRN!$B$2:$P$2,0)),"")</f>
        <v/>
      </c>
      <c r="M59" s="136" t="str">
        <f>IFERROR(INDEX(PRN!$B$2:$P$1048576,(MATCH('TRACK PRN'!$C$2,PRN!$C$2:$C$1048576,0)+$B59-1),MATCH(M$4,PRN!$B$2:$P$2,0)),"")</f>
        <v/>
      </c>
      <c r="N59" s="66" t="str">
        <f>IFERROR(INDEX(PRN!$B$2:$P$1048576,(MATCH('TRACK PRN'!$C$2,PRN!$C$2:$C$1048576,0)+$B59-1),MATCH(N$4,PRN!$B$2:$P$2,0)),"")</f>
        <v/>
      </c>
      <c r="O59" s="137" t="str">
        <f>IFERROR(INDEX(PRN!$B$2:$P$1048576,(MATCH('TRACK PRN'!$C$2,PRN!$C$2:$C$1048576,0)+$B59-1),MATCH(O$4,PRN!$B$2:$P$2,0)),"")</f>
        <v/>
      </c>
    </row>
    <row r="60" spans="2:15" ht="15.75" hidden="1" x14ac:dyDescent="0.25">
      <c r="B60" s="65" t="str">
        <f>IF(B59&lt;COUNTIF(PRN!C$2:C$1048576,C$2),(B59+1),"")</f>
        <v/>
      </c>
      <c r="C60" s="66" t="str">
        <f>IFERROR(INDEX(PRN!$B$2:$F$1048576,(MATCH('TRACK PRN'!$C$2,PRN!$C$2:$C$1048576,0)+$B60-1),MATCH(C$4,PRN!$B$2:$F$2,0)),"")</f>
        <v/>
      </c>
      <c r="D60" s="66" t="str">
        <f>IFERROR(INDEX(PRN!$B$2:$F$1048576,(MATCH('TRACK PRN'!$C$2,PRN!$C$2:$C$1048576,0)+$B60-1),MATCH(D$4,PRN!$B$2:$F$2,0)),"")</f>
        <v/>
      </c>
      <c r="E60" s="136" t="str">
        <f>IFERROR(INDEX(PRN!$B$2:$F$1048576,(MATCH('TRACK PRN'!$C$2,PRN!$C$2:$C$1048576,0)+$B60-1),MATCH(E$4,PRN!$B$2:$F$2,0)),"")</f>
        <v/>
      </c>
      <c r="F60" s="66" t="str">
        <f>IFERROR(INDEX(PRN!$B$2:$P$1048576,(MATCH('TRACK PRN'!$C$2,PRN!$C$2:$C$1048576,0)+$B60-1),MATCH(F$4,PRN!$B$2:$P$2,0)),"")</f>
        <v/>
      </c>
      <c r="G60" s="66" t="str">
        <f>IFERROR(INDEX(PRN!$B$2:$P$1048576,(MATCH('TRACK PRN'!$C$2,PRN!$C$2:$C$1048576,0)+$B60-1),MATCH(G$4,PRN!$B$2:$P$2,0)),"")</f>
        <v/>
      </c>
      <c r="H60" s="66" t="str">
        <f>IFERROR(INDEX(PRN!$B$2:$P$1048576,(MATCH('TRACK PRN'!$C$2,PRN!$C$2:$C$1048576,0)+$B60-1),MATCH(H$4,PRN!$B$2:$P$2,0)),"")</f>
        <v/>
      </c>
      <c r="I60" s="66" t="str">
        <f>IFERROR(INDEX(PRN!$B$2:$P$1048576,(MATCH('TRACK PRN'!$C$2,PRN!$C$2:$C$1048576,0)+$B60-1),MATCH(I$4,PRN!$B$2:$P$2,0)),"")</f>
        <v/>
      </c>
      <c r="J60" s="136" t="str">
        <f>IFERROR(INDEX(PRN!$B$2:$P$1048576,(MATCH('TRACK PRN'!$C$2,PRN!$C$2:$C$1048576,0)+$B60-1),MATCH(J$4,PRN!$B$2:$P$2,0)),"")</f>
        <v/>
      </c>
      <c r="K60" s="66" t="str">
        <f>IFERROR(INDEX(PRN!$B$2:$P$1048576,(MATCH('TRACK PRN'!$C$2,PRN!$C$2:$C$1048576,0)+$B60-1),MATCH(K$4,PRN!$B$2:$P$2,0)),"")</f>
        <v/>
      </c>
      <c r="L60" s="136" t="str">
        <f>IFERROR(INDEX(PRN!$B$2:$P$1048576,(MATCH('TRACK PRN'!$C$2,PRN!$C$2:$C$1048576,0)+$B60-1),MATCH(L$4,PRN!$B$2:$P$2,0)),"")</f>
        <v/>
      </c>
      <c r="M60" s="136" t="str">
        <f>IFERROR(INDEX(PRN!$B$2:$P$1048576,(MATCH('TRACK PRN'!$C$2,PRN!$C$2:$C$1048576,0)+$B60-1),MATCH(M$4,PRN!$B$2:$P$2,0)),"")</f>
        <v/>
      </c>
      <c r="N60" s="66" t="str">
        <f>IFERROR(INDEX(PRN!$B$2:$P$1048576,(MATCH('TRACK PRN'!$C$2,PRN!$C$2:$C$1048576,0)+$B60-1),MATCH(N$4,PRN!$B$2:$P$2,0)),"")</f>
        <v/>
      </c>
      <c r="O60" s="137" t="str">
        <f>IFERROR(INDEX(PRN!$B$2:$P$1048576,(MATCH('TRACK PRN'!$C$2,PRN!$C$2:$C$1048576,0)+$B60-1),MATCH(O$4,PRN!$B$2:$P$2,0)),"")</f>
        <v/>
      </c>
    </row>
    <row r="61" spans="2:15" ht="15.75" hidden="1" x14ac:dyDescent="0.25">
      <c r="B61" s="65" t="str">
        <f>IF(B60&lt;COUNTIF(PRN!C$2:C$1048576,C$2),(B60+1),"")</f>
        <v/>
      </c>
      <c r="C61" s="66" t="str">
        <f>IFERROR(INDEX(PRN!$B$2:$F$1048576,(MATCH('TRACK PRN'!$C$2,PRN!$C$2:$C$1048576,0)+$B61-1),MATCH(C$4,PRN!$B$2:$F$2,0)),"")</f>
        <v/>
      </c>
      <c r="D61" s="66" t="str">
        <f>IFERROR(INDEX(PRN!$B$2:$F$1048576,(MATCH('TRACK PRN'!$C$2,PRN!$C$2:$C$1048576,0)+$B61-1),MATCH(D$4,PRN!$B$2:$F$2,0)),"")</f>
        <v/>
      </c>
      <c r="E61" s="136" t="str">
        <f>IFERROR(INDEX(PRN!$B$2:$F$1048576,(MATCH('TRACK PRN'!$C$2,PRN!$C$2:$C$1048576,0)+$B61-1),MATCH(E$4,PRN!$B$2:$F$2,0)),"")</f>
        <v/>
      </c>
      <c r="F61" s="66" t="str">
        <f>IFERROR(INDEX(PRN!$B$2:$P$1048576,(MATCH('TRACK PRN'!$C$2,PRN!$C$2:$C$1048576,0)+$B61-1),MATCH(F$4,PRN!$B$2:$P$2,0)),"")</f>
        <v/>
      </c>
      <c r="G61" s="66" t="str">
        <f>IFERROR(INDEX(PRN!$B$2:$P$1048576,(MATCH('TRACK PRN'!$C$2,PRN!$C$2:$C$1048576,0)+$B61-1),MATCH(G$4,PRN!$B$2:$P$2,0)),"")</f>
        <v/>
      </c>
      <c r="H61" s="66" t="str">
        <f>IFERROR(INDEX(PRN!$B$2:$P$1048576,(MATCH('TRACK PRN'!$C$2,PRN!$C$2:$C$1048576,0)+$B61-1),MATCH(H$4,PRN!$B$2:$P$2,0)),"")</f>
        <v/>
      </c>
      <c r="I61" s="66" t="str">
        <f>IFERROR(INDEX(PRN!$B$2:$P$1048576,(MATCH('TRACK PRN'!$C$2,PRN!$C$2:$C$1048576,0)+$B61-1),MATCH(I$4,PRN!$B$2:$P$2,0)),"")</f>
        <v/>
      </c>
      <c r="J61" s="136" t="str">
        <f>IFERROR(INDEX(PRN!$B$2:$P$1048576,(MATCH('TRACK PRN'!$C$2,PRN!$C$2:$C$1048576,0)+$B61-1),MATCH(J$4,PRN!$B$2:$P$2,0)),"")</f>
        <v/>
      </c>
      <c r="K61" s="66" t="str">
        <f>IFERROR(INDEX(PRN!$B$2:$P$1048576,(MATCH('TRACK PRN'!$C$2,PRN!$C$2:$C$1048576,0)+$B61-1),MATCH(K$4,PRN!$B$2:$P$2,0)),"")</f>
        <v/>
      </c>
      <c r="L61" s="136" t="str">
        <f>IFERROR(INDEX(PRN!$B$2:$P$1048576,(MATCH('TRACK PRN'!$C$2,PRN!$C$2:$C$1048576,0)+$B61-1),MATCH(L$4,PRN!$B$2:$P$2,0)),"")</f>
        <v/>
      </c>
      <c r="M61" s="136" t="str">
        <f>IFERROR(INDEX(PRN!$B$2:$P$1048576,(MATCH('TRACK PRN'!$C$2,PRN!$C$2:$C$1048576,0)+$B61-1),MATCH(M$4,PRN!$B$2:$P$2,0)),"")</f>
        <v/>
      </c>
      <c r="N61" s="66" t="str">
        <f>IFERROR(INDEX(PRN!$B$2:$P$1048576,(MATCH('TRACK PRN'!$C$2,PRN!$C$2:$C$1048576,0)+$B61-1),MATCH(N$4,PRN!$B$2:$P$2,0)),"")</f>
        <v/>
      </c>
      <c r="O61" s="137" t="str">
        <f>IFERROR(INDEX(PRN!$B$2:$P$1048576,(MATCH('TRACK PRN'!$C$2,PRN!$C$2:$C$1048576,0)+$B61-1),MATCH(O$4,PRN!$B$2:$P$2,0)),"")</f>
        <v/>
      </c>
    </row>
    <row r="62" spans="2:15" ht="15.75" hidden="1" x14ac:dyDescent="0.25">
      <c r="B62" s="65" t="str">
        <f>IF(B61&lt;COUNTIF(PRN!C$2:C$1048576,C$2),(B61+1),"")</f>
        <v/>
      </c>
      <c r="C62" s="66" t="str">
        <f>IFERROR(INDEX(PRN!$B$2:$F$1048576,(MATCH('TRACK PRN'!$C$2,PRN!$C$2:$C$1048576,0)+$B62-1),MATCH(C$4,PRN!$B$2:$F$2,0)),"")</f>
        <v/>
      </c>
      <c r="D62" s="66" t="str">
        <f>IFERROR(INDEX(PRN!$B$2:$F$1048576,(MATCH('TRACK PRN'!$C$2,PRN!$C$2:$C$1048576,0)+$B62-1),MATCH(D$4,PRN!$B$2:$F$2,0)),"")</f>
        <v/>
      </c>
      <c r="E62" s="136" t="str">
        <f>IFERROR(INDEX(PRN!$B$2:$F$1048576,(MATCH('TRACK PRN'!$C$2,PRN!$C$2:$C$1048576,0)+$B62-1),MATCH(E$4,PRN!$B$2:$F$2,0)),"")</f>
        <v/>
      </c>
      <c r="F62" s="66" t="str">
        <f>IFERROR(INDEX(PRN!$B$2:$P$1048576,(MATCH('TRACK PRN'!$C$2,PRN!$C$2:$C$1048576,0)+$B62-1),MATCH(F$4,PRN!$B$2:$P$2,0)),"")</f>
        <v/>
      </c>
      <c r="G62" s="66" t="str">
        <f>IFERROR(INDEX(PRN!$B$2:$P$1048576,(MATCH('TRACK PRN'!$C$2,PRN!$C$2:$C$1048576,0)+$B62-1),MATCH(G$4,PRN!$B$2:$P$2,0)),"")</f>
        <v/>
      </c>
      <c r="H62" s="66" t="str">
        <f>IFERROR(INDEX(PRN!$B$2:$P$1048576,(MATCH('TRACK PRN'!$C$2,PRN!$C$2:$C$1048576,0)+$B62-1),MATCH(H$4,PRN!$B$2:$P$2,0)),"")</f>
        <v/>
      </c>
      <c r="I62" s="66" t="str">
        <f>IFERROR(INDEX(PRN!$B$2:$P$1048576,(MATCH('TRACK PRN'!$C$2,PRN!$C$2:$C$1048576,0)+$B62-1),MATCH(I$4,PRN!$B$2:$P$2,0)),"")</f>
        <v/>
      </c>
      <c r="J62" s="136" t="str">
        <f>IFERROR(INDEX(PRN!$B$2:$P$1048576,(MATCH('TRACK PRN'!$C$2,PRN!$C$2:$C$1048576,0)+$B62-1),MATCH(J$4,PRN!$B$2:$P$2,0)),"")</f>
        <v/>
      </c>
      <c r="K62" s="66" t="str">
        <f>IFERROR(INDEX(PRN!$B$2:$P$1048576,(MATCH('TRACK PRN'!$C$2,PRN!$C$2:$C$1048576,0)+$B62-1),MATCH(K$4,PRN!$B$2:$P$2,0)),"")</f>
        <v/>
      </c>
      <c r="L62" s="136" t="str">
        <f>IFERROR(INDEX(PRN!$B$2:$P$1048576,(MATCH('TRACK PRN'!$C$2,PRN!$C$2:$C$1048576,0)+$B62-1),MATCH(L$4,PRN!$B$2:$P$2,0)),"")</f>
        <v/>
      </c>
      <c r="M62" s="136" t="str">
        <f>IFERROR(INDEX(PRN!$B$2:$P$1048576,(MATCH('TRACK PRN'!$C$2,PRN!$C$2:$C$1048576,0)+$B62-1),MATCH(M$4,PRN!$B$2:$P$2,0)),"")</f>
        <v/>
      </c>
      <c r="N62" s="66" t="str">
        <f>IFERROR(INDEX(PRN!$B$2:$P$1048576,(MATCH('TRACK PRN'!$C$2,PRN!$C$2:$C$1048576,0)+$B62-1),MATCH(N$4,PRN!$B$2:$P$2,0)),"")</f>
        <v/>
      </c>
      <c r="O62" s="137" t="str">
        <f>IFERROR(INDEX(PRN!$B$2:$P$1048576,(MATCH('TRACK PRN'!$C$2,PRN!$C$2:$C$1048576,0)+$B62-1),MATCH(O$4,PRN!$B$2:$P$2,0)),"")</f>
        <v/>
      </c>
    </row>
    <row r="63" spans="2:15" ht="15.75" hidden="1" x14ac:dyDescent="0.25">
      <c r="B63" s="65" t="str">
        <f>IF(B62&lt;COUNTIF(PRN!C$2:C$1048576,C$2),(B62+1),"")</f>
        <v/>
      </c>
      <c r="C63" s="66" t="str">
        <f>IFERROR(INDEX(PRN!$B$2:$F$1048576,(MATCH('TRACK PRN'!$C$2,PRN!$C$2:$C$1048576,0)+$B63-1),MATCH(C$4,PRN!$B$2:$F$2,0)),"")</f>
        <v/>
      </c>
      <c r="D63" s="66" t="str">
        <f>IFERROR(INDEX(PRN!$B$2:$F$1048576,(MATCH('TRACK PRN'!$C$2,PRN!$C$2:$C$1048576,0)+$B63-1),MATCH(D$4,PRN!$B$2:$F$2,0)),"")</f>
        <v/>
      </c>
      <c r="E63" s="136" t="str">
        <f>IFERROR(INDEX(PRN!$B$2:$F$1048576,(MATCH('TRACK PRN'!$C$2,PRN!$C$2:$C$1048576,0)+$B63-1),MATCH(E$4,PRN!$B$2:$F$2,0)),"")</f>
        <v/>
      </c>
      <c r="F63" s="66" t="str">
        <f>IFERROR(INDEX(PRN!$B$2:$P$1048576,(MATCH('TRACK PRN'!$C$2,PRN!$C$2:$C$1048576,0)+$B63-1),MATCH(F$4,PRN!$B$2:$P$2,0)),"")</f>
        <v/>
      </c>
      <c r="G63" s="66" t="str">
        <f>IFERROR(INDEX(PRN!$B$2:$P$1048576,(MATCH('TRACK PRN'!$C$2,PRN!$C$2:$C$1048576,0)+$B63-1),MATCH(G$4,PRN!$B$2:$P$2,0)),"")</f>
        <v/>
      </c>
      <c r="H63" s="66" t="str">
        <f>IFERROR(INDEX(PRN!$B$2:$P$1048576,(MATCH('TRACK PRN'!$C$2,PRN!$C$2:$C$1048576,0)+$B63-1),MATCH(H$4,PRN!$B$2:$P$2,0)),"")</f>
        <v/>
      </c>
      <c r="I63" s="66" t="str">
        <f>IFERROR(INDEX(PRN!$B$2:$P$1048576,(MATCH('TRACK PRN'!$C$2,PRN!$C$2:$C$1048576,0)+$B63-1),MATCH(I$4,PRN!$B$2:$P$2,0)),"")</f>
        <v/>
      </c>
      <c r="J63" s="136" t="str">
        <f>IFERROR(INDEX(PRN!$B$2:$P$1048576,(MATCH('TRACK PRN'!$C$2,PRN!$C$2:$C$1048576,0)+$B63-1),MATCH(J$4,PRN!$B$2:$P$2,0)),"")</f>
        <v/>
      </c>
      <c r="K63" s="66" t="str">
        <f>IFERROR(INDEX(PRN!$B$2:$P$1048576,(MATCH('TRACK PRN'!$C$2,PRN!$C$2:$C$1048576,0)+$B63-1),MATCH(K$4,PRN!$B$2:$P$2,0)),"")</f>
        <v/>
      </c>
      <c r="L63" s="136" t="str">
        <f>IFERROR(INDEX(PRN!$B$2:$P$1048576,(MATCH('TRACK PRN'!$C$2,PRN!$C$2:$C$1048576,0)+$B63-1),MATCH(L$4,PRN!$B$2:$P$2,0)),"")</f>
        <v/>
      </c>
      <c r="M63" s="136" t="str">
        <f>IFERROR(INDEX(PRN!$B$2:$P$1048576,(MATCH('TRACK PRN'!$C$2,PRN!$C$2:$C$1048576,0)+$B63-1),MATCH(M$4,PRN!$B$2:$P$2,0)),"")</f>
        <v/>
      </c>
      <c r="N63" s="66" t="str">
        <f>IFERROR(INDEX(PRN!$B$2:$P$1048576,(MATCH('TRACK PRN'!$C$2,PRN!$C$2:$C$1048576,0)+$B63-1),MATCH(N$4,PRN!$B$2:$P$2,0)),"")</f>
        <v/>
      </c>
      <c r="O63" s="137" t="str">
        <f>IFERROR(INDEX(PRN!$B$2:$P$1048576,(MATCH('TRACK PRN'!$C$2,PRN!$C$2:$C$1048576,0)+$B63-1),MATCH(O$4,PRN!$B$2:$P$2,0)),"")</f>
        <v/>
      </c>
    </row>
    <row r="64" spans="2:15" ht="15.75" hidden="1" x14ac:dyDescent="0.25">
      <c r="B64" s="65" t="str">
        <f>IF(B63&lt;COUNTIF(PRN!C$2:C$1048576,C$2),(B63+1),"")</f>
        <v/>
      </c>
      <c r="C64" s="66" t="str">
        <f>IFERROR(INDEX(PRN!$B$2:$F$1048576,(MATCH('TRACK PRN'!$C$2,PRN!$C$2:$C$1048576,0)+$B64-1),MATCH(C$4,PRN!$B$2:$F$2,0)),"")</f>
        <v/>
      </c>
      <c r="D64" s="66" t="str">
        <f>IFERROR(INDEX(PRN!$B$2:$F$1048576,(MATCH('TRACK PRN'!$C$2,PRN!$C$2:$C$1048576,0)+$B64-1),MATCH(D$4,PRN!$B$2:$F$2,0)),"")</f>
        <v/>
      </c>
      <c r="E64" s="136" t="str">
        <f>IFERROR(INDEX(PRN!$B$2:$F$1048576,(MATCH('TRACK PRN'!$C$2,PRN!$C$2:$C$1048576,0)+$B64-1),MATCH(E$4,PRN!$B$2:$F$2,0)),"")</f>
        <v/>
      </c>
      <c r="F64" s="66" t="str">
        <f>IFERROR(INDEX(PRN!$B$2:$P$1048576,(MATCH('TRACK PRN'!$C$2,PRN!$C$2:$C$1048576,0)+$B64-1),MATCH(F$4,PRN!$B$2:$P$2,0)),"")</f>
        <v/>
      </c>
      <c r="G64" s="66" t="str">
        <f>IFERROR(INDEX(PRN!$B$2:$P$1048576,(MATCH('TRACK PRN'!$C$2,PRN!$C$2:$C$1048576,0)+$B64-1),MATCH(G$4,PRN!$B$2:$P$2,0)),"")</f>
        <v/>
      </c>
      <c r="H64" s="66" t="str">
        <f>IFERROR(INDEX(PRN!$B$2:$P$1048576,(MATCH('TRACK PRN'!$C$2,PRN!$C$2:$C$1048576,0)+$B64-1),MATCH(H$4,PRN!$B$2:$P$2,0)),"")</f>
        <v/>
      </c>
      <c r="I64" s="66" t="str">
        <f>IFERROR(INDEX(PRN!$B$2:$P$1048576,(MATCH('TRACK PRN'!$C$2,PRN!$C$2:$C$1048576,0)+$B64-1),MATCH(I$4,PRN!$B$2:$P$2,0)),"")</f>
        <v/>
      </c>
      <c r="J64" s="136" t="str">
        <f>IFERROR(INDEX(PRN!$B$2:$P$1048576,(MATCH('TRACK PRN'!$C$2,PRN!$C$2:$C$1048576,0)+$B64-1),MATCH(J$4,PRN!$B$2:$P$2,0)),"")</f>
        <v/>
      </c>
      <c r="K64" s="66" t="str">
        <f>IFERROR(INDEX(PRN!$B$2:$P$1048576,(MATCH('TRACK PRN'!$C$2,PRN!$C$2:$C$1048576,0)+$B64-1),MATCH(K$4,PRN!$B$2:$P$2,0)),"")</f>
        <v/>
      </c>
      <c r="L64" s="136" t="str">
        <f>IFERROR(INDEX(PRN!$B$2:$P$1048576,(MATCH('TRACK PRN'!$C$2,PRN!$C$2:$C$1048576,0)+$B64-1),MATCH(L$4,PRN!$B$2:$P$2,0)),"")</f>
        <v/>
      </c>
      <c r="M64" s="136" t="str">
        <f>IFERROR(INDEX(PRN!$B$2:$P$1048576,(MATCH('TRACK PRN'!$C$2,PRN!$C$2:$C$1048576,0)+$B64-1),MATCH(M$4,PRN!$B$2:$P$2,0)),"")</f>
        <v/>
      </c>
      <c r="N64" s="66" t="str">
        <f>IFERROR(INDEX(PRN!$B$2:$P$1048576,(MATCH('TRACK PRN'!$C$2,PRN!$C$2:$C$1048576,0)+$B64-1),MATCH(N$4,PRN!$B$2:$P$2,0)),"")</f>
        <v/>
      </c>
      <c r="O64" s="137" t="str">
        <f>IFERROR(INDEX(PRN!$B$2:$P$1048576,(MATCH('TRACK PRN'!$C$2,PRN!$C$2:$C$1048576,0)+$B64-1),MATCH(O$4,PRN!$B$2:$P$2,0)),"")</f>
        <v/>
      </c>
    </row>
    <row r="65" spans="2:15" ht="15.75" hidden="1" x14ac:dyDescent="0.25">
      <c r="B65" s="65" t="str">
        <f>IF(B64&lt;COUNTIF(PRN!C$2:C$1048576,C$2),(B64+1),"")</f>
        <v/>
      </c>
      <c r="C65" s="66" t="str">
        <f>IFERROR(INDEX(PRN!$B$2:$F$1048576,(MATCH('TRACK PRN'!$C$2,PRN!$C$2:$C$1048576,0)+$B65-1),MATCH(C$4,PRN!$B$2:$F$2,0)),"")</f>
        <v/>
      </c>
      <c r="D65" s="66" t="str">
        <f>IFERROR(INDEX(PRN!$B$2:$F$1048576,(MATCH('TRACK PRN'!$C$2,PRN!$C$2:$C$1048576,0)+$B65-1),MATCH(D$4,PRN!$B$2:$F$2,0)),"")</f>
        <v/>
      </c>
      <c r="E65" s="136" t="str">
        <f>IFERROR(INDEX(PRN!$B$2:$F$1048576,(MATCH('TRACK PRN'!$C$2,PRN!$C$2:$C$1048576,0)+$B65-1),MATCH(E$4,PRN!$B$2:$F$2,0)),"")</f>
        <v/>
      </c>
      <c r="F65" s="66" t="str">
        <f>IFERROR(INDEX(PRN!$B$2:$P$1048576,(MATCH('TRACK PRN'!$C$2,PRN!$C$2:$C$1048576,0)+$B65-1),MATCH(F$4,PRN!$B$2:$P$2,0)),"")</f>
        <v/>
      </c>
      <c r="G65" s="66" t="str">
        <f>IFERROR(INDEX(PRN!$B$2:$P$1048576,(MATCH('TRACK PRN'!$C$2,PRN!$C$2:$C$1048576,0)+$B65-1),MATCH(G$4,PRN!$B$2:$P$2,0)),"")</f>
        <v/>
      </c>
      <c r="H65" s="66" t="str">
        <f>IFERROR(INDEX(PRN!$B$2:$P$1048576,(MATCH('TRACK PRN'!$C$2,PRN!$C$2:$C$1048576,0)+$B65-1),MATCH(H$4,PRN!$B$2:$P$2,0)),"")</f>
        <v/>
      </c>
      <c r="I65" s="66" t="str">
        <f>IFERROR(INDEX(PRN!$B$2:$P$1048576,(MATCH('TRACK PRN'!$C$2,PRN!$C$2:$C$1048576,0)+$B65-1),MATCH(I$4,PRN!$B$2:$P$2,0)),"")</f>
        <v/>
      </c>
      <c r="J65" s="136" t="str">
        <f>IFERROR(INDEX(PRN!$B$2:$P$1048576,(MATCH('TRACK PRN'!$C$2,PRN!$C$2:$C$1048576,0)+$B65-1),MATCH(J$4,PRN!$B$2:$P$2,0)),"")</f>
        <v/>
      </c>
      <c r="K65" s="66" t="str">
        <f>IFERROR(INDEX(PRN!$B$2:$P$1048576,(MATCH('TRACK PRN'!$C$2,PRN!$C$2:$C$1048576,0)+$B65-1),MATCH(K$4,PRN!$B$2:$P$2,0)),"")</f>
        <v/>
      </c>
      <c r="L65" s="136" t="str">
        <f>IFERROR(INDEX(PRN!$B$2:$P$1048576,(MATCH('TRACK PRN'!$C$2,PRN!$C$2:$C$1048576,0)+$B65-1),MATCH(L$4,PRN!$B$2:$P$2,0)),"")</f>
        <v/>
      </c>
      <c r="M65" s="136" t="str">
        <f>IFERROR(INDEX(PRN!$B$2:$P$1048576,(MATCH('TRACK PRN'!$C$2,PRN!$C$2:$C$1048576,0)+$B65-1),MATCH(M$4,PRN!$B$2:$P$2,0)),"")</f>
        <v/>
      </c>
      <c r="N65" s="66" t="str">
        <f>IFERROR(INDEX(PRN!$B$2:$P$1048576,(MATCH('TRACK PRN'!$C$2,PRN!$C$2:$C$1048576,0)+$B65-1),MATCH(N$4,PRN!$B$2:$P$2,0)),"")</f>
        <v/>
      </c>
      <c r="O65" s="137" t="str">
        <f>IFERROR(INDEX(PRN!$B$2:$P$1048576,(MATCH('TRACK PRN'!$C$2,PRN!$C$2:$C$1048576,0)+$B65-1),MATCH(O$4,PRN!$B$2:$P$2,0)),"")</f>
        <v/>
      </c>
    </row>
    <row r="66" spans="2:15" ht="15.75" hidden="1" x14ac:dyDescent="0.25">
      <c r="B66" s="65" t="str">
        <f>IF(B65&lt;COUNTIF(PRN!C$2:C$1048576,C$2),(B65+1),"")</f>
        <v/>
      </c>
      <c r="C66" s="66" t="str">
        <f>IFERROR(INDEX(PRN!$B$2:$F$1048576,(MATCH('TRACK PRN'!$C$2,PRN!$C$2:$C$1048576,0)+$B66-1),MATCH(C$4,PRN!$B$2:$F$2,0)),"")</f>
        <v/>
      </c>
      <c r="D66" s="66" t="str">
        <f>IFERROR(INDEX(PRN!$B$2:$F$1048576,(MATCH('TRACK PRN'!$C$2,PRN!$C$2:$C$1048576,0)+$B66-1),MATCH(D$4,PRN!$B$2:$F$2,0)),"")</f>
        <v/>
      </c>
      <c r="E66" s="136" t="str">
        <f>IFERROR(INDEX(PRN!$B$2:$F$1048576,(MATCH('TRACK PRN'!$C$2,PRN!$C$2:$C$1048576,0)+$B66-1),MATCH(E$4,PRN!$B$2:$F$2,0)),"")</f>
        <v/>
      </c>
      <c r="F66" s="66" t="str">
        <f>IFERROR(INDEX(PRN!$B$2:$P$1048576,(MATCH('TRACK PRN'!$C$2,PRN!$C$2:$C$1048576,0)+$B66-1),MATCH(F$4,PRN!$B$2:$P$2,0)),"")</f>
        <v/>
      </c>
      <c r="G66" s="66" t="str">
        <f>IFERROR(INDEX(PRN!$B$2:$P$1048576,(MATCH('TRACK PRN'!$C$2,PRN!$C$2:$C$1048576,0)+$B66-1),MATCH(G$4,PRN!$B$2:$P$2,0)),"")</f>
        <v/>
      </c>
      <c r="H66" s="66" t="str">
        <f>IFERROR(INDEX(PRN!$B$2:$P$1048576,(MATCH('TRACK PRN'!$C$2,PRN!$C$2:$C$1048576,0)+$B66-1),MATCH(H$4,PRN!$B$2:$P$2,0)),"")</f>
        <v/>
      </c>
      <c r="I66" s="66" t="str">
        <f>IFERROR(INDEX(PRN!$B$2:$P$1048576,(MATCH('TRACK PRN'!$C$2,PRN!$C$2:$C$1048576,0)+$B66-1),MATCH(I$4,PRN!$B$2:$P$2,0)),"")</f>
        <v/>
      </c>
      <c r="J66" s="136" t="str">
        <f>IFERROR(INDEX(PRN!$B$2:$P$1048576,(MATCH('TRACK PRN'!$C$2,PRN!$C$2:$C$1048576,0)+$B66-1),MATCH(J$4,PRN!$B$2:$P$2,0)),"")</f>
        <v/>
      </c>
      <c r="K66" s="66" t="str">
        <f>IFERROR(INDEX(PRN!$B$2:$P$1048576,(MATCH('TRACK PRN'!$C$2,PRN!$C$2:$C$1048576,0)+$B66-1),MATCH(K$4,PRN!$B$2:$P$2,0)),"")</f>
        <v/>
      </c>
      <c r="L66" s="136" t="str">
        <f>IFERROR(INDEX(PRN!$B$2:$P$1048576,(MATCH('TRACK PRN'!$C$2,PRN!$C$2:$C$1048576,0)+$B66-1),MATCH(L$4,PRN!$B$2:$P$2,0)),"")</f>
        <v/>
      </c>
      <c r="M66" s="136" t="str">
        <f>IFERROR(INDEX(PRN!$B$2:$P$1048576,(MATCH('TRACK PRN'!$C$2,PRN!$C$2:$C$1048576,0)+$B66-1),MATCH(M$4,PRN!$B$2:$P$2,0)),"")</f>
        <v/>
      </c>
      <c r="N66" s="66" t="str">
        <f>IFERROR(INDEX(PRN!$B$2:$P$1048576,(MATCH('TRACK PRN'!$C$2,PRN!$C$2:$C$1048576,0)+$B66-1),MATCH(N$4,PRN!$B$2:$P$2,0)),"")</f>
        <v/>
      </c>
      <c r="O66" s="137" t="str">
        <f>IFERROR(INDEX(PRN!$B$2:$P$1048576,(MATCH('TRACK PRN'!$C$2,PRN!$C$2:$C$1048576,0)+$B66-1),MATCH(O$4,PRN!$B$2:$P$2,0)),"")</f>
        <v/>
      </c>
    </row>
    <row r="67" spans="2:15" ht="15.75" hidden="1" x14ac:dyDescent="0.25">
      <c r="B67" s="65" t="str">
        <f>IF(B66&lt;COUNTIF(PRN!C$2:C$1048576,C$2),(B66+1),"")</f>
        <v/>
      </c>
      <c r="C67" s="66" t="str">
        <f>IFERROR(INDEX(PRN!$B$2:$F$1048576,(MATCH('TRACK PRN'!$C$2,PRN!$C$2:$C$1048576,0)+$B67-1),MATCH(C$4,PRN!$B$2:$F$2,0)),"")</f>
        <v/>
      </c>
      <c r="D67" s="66" t="str">
        <f>IFERROR(INDEX(PRN!$B$2:$F$1048576,(MATCH('TRACK PRN'!$C$2,PRN!$C$2:$C$1048576,0)+$B67-1),MATCH(D$4,PRN!$B$2:$F$2,0)),"")</f>
        <v/>
      </c>
      <c r="E67" s="136" t="str">
        <f>IFERROR(INDEX(PRN!$B$2:$F$1048576,(MATCH('TRACK PRN'!$C$2,PRN!$C$2:$C$1048576,0)+$B67-1),MATCH(E$4,PRN!$B$2:$F$2,0)),"")</f>
        <v/>
      </c>
      <c r="F67" s="66" t="str">
        <f>IFERROR(INDEX(PRN!$B$2:$P$1048576,(MATCH('TRACK PRN'!$C$2,PRN!$C$2:$C$1048576,0)+$B67-1),MATCH(F$4,PRN!$B$2:$P$2,0)),"")</f>
        <v/>
      </c>
      <c r="G67" s="66" t="str">
        <f>IFERROR(INDEX(PRN!$B$2:$P$1048576,(MATCH('TRACK PRN'!$C$2,PRN!$C$2:$C$1048576,0)+$B67-1),MATCH(G$4,PRN!$B$2:$P$2,0)),"")</f>
        <v/>
      </c>
      <c r="H67" s="66" t="str">
        <f>IFERROR(INDEX(PRN!$B$2:$P$1048576,(MATCH('TRACK PRN'!$C$2,PRN!$C$2:$C$1048576,0)+$B67-1),MATCH(H$4,PRN!$B$2:$P$2,0)),"")</f>
        <v/>
      </c>
      <c r="I67" s="66" t="str">
        <f>IFERROR(INDEX(PRN!$B$2:$P$1048576,(MATCH('TRACK PRN'!$C$2,PRN!$C$2:$C$1048576,0)+$B67-1),MATCH(I$4,PRN!$B$2:$P$2,0)),"")</f>
        <v/>
      </c>
      <c r="J67" s="136" t="str">
        <f>IFERROR(INDEX(PRN!$B$2:$P$1048576,(MATCH('TRACK PRN'!$C$2,PRN!$C$2:$C$1048576,0)+$B67-1),MATCH(J$4,PRN!$B$2:$P$2,0)),"")</f>
        <v/>
      </c>
      <c r="K67" s="66" t="str">
        <f>IFERROR(INDEX(PRN!$B$2:$P$1048576,(MATCH('TRACK PRN'!$C$2,PRN!$C$2:$C$1048576,0)+$B67-1),MATCH(K$4,PRN!$B$2:$P$2,0)),"")</f>
        <v/>
      </c>
      <c r="L67" s="136" t="str">
        <f>IFERROR(INDEX(PRN!$B$2:$P$1048576,(MATCH('TRACK PRN'!$C$2,PRN!$C$2:$C$1048576,0)+$B67-1),MATCH(L$4,PRN!$B$2:$P$2,0)),"")</f>
        <v/>
      </c>
      <c r="M67" s="136" t="str">
        <f>IFERROR(INDEX(PRN!$B$2:$P$1048576,(MATCH('TRACK PRN'!$C$2,PRN!$C$2:$C$1048576,0)+$B67-1),MATCH(M$4,PRN!$B$2:$P$2,0)),"")</f>
        <v/>
      </c>
      <c r="N67" s="66" t="str">
        <f>IFERROR(INDEX(PRN!$B$2:$P$1048576,(MATCH('TRACK PRN'!$C$2,PRN!$C$2:$C$1048576,0)+$B67-1),MATCH(N$4,PRN!$B$2:$P$2,0)),"")</f>
        <v/>
      </c>
      <c r="O67" s="137" t="str">
        <f>IFERROR(INDEX(PRN!$B$2:$P$1048576,(MATCH('TRACK PRN'!$C$2,PRN!$C$2:$C$1048576,0)+$B67-1),MATCH(O$4,PRN!$B$2:$P$2,0)),"")</f>
        <v/>
      </c>
    </row>
    <row r="68" spans="2:15" ht="15.75" hidden="1" x14ac:dyDescent="0.25">
      <c r="B68" s="65" t="str">
        <f>IF(B67&lt;COUNTIF(PRN!C$2:C$1048576,C$2),(B67+1),"")</f>
        <v/>
      </c>
      <c r="C68" s="66" t="str">
        <f>IFERROR(INDEX(PRN!$B$2:$F$1048576,(MATCH('TRACK PRN'!$C$2,PRN!$C$2:$C$1048576,0)+$B68-1),MATCH(C$4,PRN!$B$2:$F$2,0)),"")</f>
        <v/>
      </c>
      <c r="D68" s="66" t="str">
        <f>IFERROR(INDEX(PRN!$B$2:$F$1048576,(MATCH('TRACK PRN'!$C$2,PRN!$C$2:$C$1048576,0)+$B68-1),MATCH(D$4,PRN!$B$2:$F$2,0)),"")</f>
        <v/>
      </c>
      <c r="E68" s="136" t="str">
        <f>IFERROR(INDEX(PRN!$B$2:$F$1048576,(MATCH('TRACK PRN'!$C$2,PRN!$C$2:$C$1048576,0)+$B68-1),MATCH(E$4,PRN!$B$2:$F$2,0)),"")</f>
        <v/>
      </c>
      <c r="F68" s="66" t="str">
        <f>IFERROR(INDEX(PRN!$B$2:$P$1048576,(MATCH('TRACK PRN'!$C$2,PRN!$C$2:$C$1048576,0)+$B68-1),MATCH(F$4,PRN!$B$2:$P$2,0)),"")</f>
        <v/>
      </c>
      <c r="G68" s="66" t="str">
        <f>IFERROR(INDEX(PRN!$B$2:$P$1048576,(MATCH('TRACK PRN'!$C$2,PRN!$C$2:$C$1048576,0)+$B68-1),MATCH(G$4,PRN!$B$2:$P$2,0)),"")</f>
        <v/>
      </c>
      <c r="H68" s="66" t="str">
        <f>IFERROR(INDEX(PRN!$B$2:$P$1048576,(MATCH('TRACK PRN'!$C$2,PRN!$C$2:$C$1048576,0)+$B68-1),MATCH(H$4,PRN!$B$2:$P$2,0)),"")</f>
        <v/>
      </c>
      <c r="I68" s="66" t="str">
        <f>IFERROR(INDEX(PRN!$B$2:$P$1048576,(MATCH('TRACK PRN'!$C$2,PRN!$C$2:$C$1048576,0)+$B68-1),MATCH(I$4,PRN!$B$2:$P$2,0)),"")</f>
        <v/>
      </c>
      <c r="J68" s="136" t="str">
        <f>IFERROR(INDEX(PRN!$B$2:$P$1048576,(MATCH('TRACK PRN'!$C$2,PRN!$C$2:$C$1048576,0)+$B68-1),MATCH(J$4,PRN!$B$2:$P$2,0)),"")</f>
        <v/>
      </c>
      <c r="K68" s="66" t="str">
        <f>IFERROR(INDEX(PRN!$B$2:$P$1048576,(MATCH('TRACK PRN'!$C$2,PRN!$C$2:$C$1048576,0)+$B68-1),MATCH(K$4,PRN!$B$2:$P$2,0)),"")</f>
        <v/>
      </c>
      <c r="L68" s="136" t="str">
        <f>IFERROR(INDEX(PRN!$B$2:$P$1048576,(MATCH('TRACK PRN'!$C$2,PRN!$C$2:$C$1048576,0)+$B68-1),MATCH(L$4,PRN!$B$2:$P$2,0)),"")</f>
        <v/>
      </c>
      <c r="M68" s="136" t="str">
        <f>IFERROR(INDEX(PRN!$B$2:$P$1048576,(MATCH('TRACK PRN'!$C$2,PRN!$C$2:$C$1048576,0)+$B68-1),MATCH(M$4,PRN!$B$2:$P$2,0)),"")</f>
        <v/>
      </c>
      <c r="N68" s="66" t="str">
        <f>IFERROR(INDEX(PRN!$B$2:$P$1048576,(MATCH('TRACK PRN'!$C$2,PRN!$C$2:$C$1048576,0)+$B68-1),MATCH(N$4,PRN!$B$2:$P$2,0)),"")</f>
        <v/>
      </c>
      <c r="O68" s="137" t="str">
        <f>IFERROR(INDEX(PRN!$B$2:$P$1048576,(MATCH('TRACK PRN'!$C$2,PRN!$C$2:$C$1048576,0)+$B68-1),MATCH(O$4,PRN!$B$2:$P$2,0)),"")</f>
        <v/>
      </c>
    </row>
    <row r="69" spans="2:15" ht="15.75" hidden="1" x14ac:dyDescent="0.25">
      <c r="B69" s="65" t="str">
        <f>IF(B68&lt;COUNTIF(PRN!C$2:C$1048576,C$2),(B68+1),"")</f>
        <v/>
      </c>
      <c r="C69" s="66" t="str">
        <f>IFERROR(INDEX(PRN!$B$2:$F$1048576,(MATCH('TRACK PRN'!$C$2,PRN!$C$2:$C$1048576,0)+$B69-1),MATCH(C$4,PRN!$B$2:$F$2,0)),"")</f>
        <v/>
      </c>
      <c r="D69" s="66" t="str">
        <f>IFERROR(INDEX(PRN!$B$2:$F$1048576,(MATCH('TRACK PRN'!$C$2,PRN!$C$2:$C$1048576,0)+$B69-1),MATCH(D$4,PRN!$B$2:$F$2,0)),"")</f>
        <v/>
      </c>
      <c r="E69" s="136" t="str">
        <f>IFERROR(INDEX(PRN!$B$2:$F$1048576,(MATCH('TRACK PRN'!$C$2,PRN!$C$2:$C$1048576,0)+$B69-1),MATCH(E$4,PRN!$B$2:$F$2,0)),"")</f>
        <v/>
      </c>
      <c r="F69" s="66" t="str">
        <f>IFERROR(INDEX(PRN!$B$2:$P$1048576,(MATCH('TRACK PRN'!$C$2,PRN!$C$2:$C$1048576,0)+$B69-1),MATCH(F$4,PRN!$B$2:$P$2,0)),"")</f>
        <v/>
      </c>
      <c r="G69" s="66" t="str">
        <f>IFERROR(INDEX(PRN!$B$2:$P$1048576,(MATCH('TRACK PRN'!$C$2,PRN!$C$2:$C$1048576,0)+$B69-1),MATCH(G$4,PRN!$B$2:$P$2,0)),"")</f>
        <v/>
      </c>
      <c r="H69" s="66" t="str">
        <f>IFERROR(INDEX(PRN!$B$2:$P$1048576,(MATCH('TRACK PRN'!$C$2,PRN!$C$2:$C$1048576,0)+$B69-1),MATCH(H$4,PRN!$B$2:$P$2,0)),"")</f>
        <v/>
      </c>
      <c r="I69" s="66" t="str">
        <f>IFERROR(INDEX(PRN!$B$2:$P$1048576,(MATCH('TRACK PRN'!$C$2,PRN!$C$2:$C$1048576,0)+$B69-1),MATCH(I$4,PRN!$B$2:$P$2,0)),"")</f>
        <v/>
      </c>
      <c r="J69" s="136" t="str">
        <f>IFERROR(INDEX(PRN!$B$2:$P$1048576,(MATCH('TRACK PRN'!$C$2,PRN!$C$2:$C$1048576,0)+$B69-1),MATCH(J$4,PRN!$B$2:$P$2,0)),"")</f>
        <v/>
      </c>
      <c r="K69" s="66" t="str">
        <f>IFERROR(INDEX(PRN!$B$2:$P$1048576,(MATCH('TRACK PRN'!$C$2,PRN!$C$2:$C$1048576,0)+$B69-1),MATCH(K$4,PRN!$B$2:$P$2,0)),"")</f>
        <v/>
      </c>
      <c r="L69" s="136" t="str">
        <f>IFERROR(INDEX(PRN!$B$2:$P$1048576,(MATCH('TRACK PRN'!$C$2,PRN!$C$2:$C$1048576,0)+$B69-1),MATCH(L$4,PRN!$B$2:$P$2,0)),"")</f>
        <v/>
      </c>
      <c r="M69" s="136" t="str">
        <f>IFERROR(INDEX(PRN!$B$2:$P$1048576,(MATCH('TRACK PRN'!$C$2,PRN!$C$2:$C$1048576,0)+$B69-1),MATCH(M$4,PRN!$B$2:$P$2,0)),"")</f>
        <v/>
      </c>
      <c r="N69" s="66" t="str">
        <f>IFERROR(INDEX(PRN!$B$2:$P$1048576,(MATCH('TRACK PRN'!$C$2,PRN!$C$2:$C$1048576,0)+$B69-1),MATCH(N$4,PRN!$B$2:$P$2,0)),"")</f>
        <v/>
      </c>
      <c r="O69" s="137" t="str">
        <f>IFERROR(INDEX(PRN!$B$2:$P$1048576,(MATCH('TRACK PRN'!$C$2,PRN!$C$2:$C$1048576,0)+$B69-1),MATCH(O$4,PRN!$B$2:$P$2,0)),"")</f>
        <v/>
      </c>
    </row>
    <row r="70" spans="2:15" ht="15.75" hidden="1" x14ac:dyDescent="0.25">
      <c r="B70" s="65" t="str">
        <f>IF(B69&lt;COUNTIF(PRN!C$2:C$1048576,C$2),(B69+1),"")</f>
        <v/>
      </c>
      <c r="C70" s="66" t="str">
        <f>IFERROR(INDEX(PRN!$B$2:$F$1048576,(MATCH('TRACK PRN'!$C$2,PRN!$C$2:$C$1048576,0)+$B70-1),MATCH(C$4,PRN!$B$2:$F$2,0)),"")</f>
        <v/>
      </c>
      <c r="D70" s="66" t="str">
        <f>IFERROR(INDEX(PRN!$B$2:$F$1048576,(MATCH('TRACK PRN'!$C$2,PRN!$C$2:$C$1048576,0)+$B70-1),MATCH(D$4,PRN!$B$2:$F$2,0)),"")</f>
        <v/>
      </c>
      <c r="E70" s="136" t="str">
        <f>IFERROR(INDEX(PRN!$B$2:$F$1048576,(MATCH('TRACK PRN'!$C$2,PRN!$C$2:$C$1048576,0)+$B70-1),MATCH(E$4,PRN!$B$2:$F$2,0)),"")</f>
        <v/>
      </c>
      <c r="F70" s="66" t="str">
        <f>IFERROR(INDEX(PRN!$B$2:$P$1048576,(MATCH('TRACK PRN'!$C$2,PRN!$C$2:$C$1048576,0)+$B70-1),MATCH(F$4,PRN!$B$2:$P$2,0)),"")</f>
        <v/>
      </c>
      <c r="G70" s="66" t="str">
        <f>IFERROR(INDEX(PRN!$B$2:$P$1048576,(MATCH('TRACK PRN'!$C$2,PRN!$C$2:$C$1048576,0)+$B70-1),MATCH(G$4,PRN!$B$2:$P$2,0)),"")</f>
        <v/>
      </c>
      <c r="H70" s="66" t="str">
        <f>IFERROR(INDEX(PRN!$B$2:$P$1048576,(MATCH('TRACK PRN'!$C$2,PRN!$C$2:$C$1048576,0)+$B70-1),MATCH(H$4,PRN!$B$2:$P$2,0)),"")</f>
        <v/>
      </c>
      <c r="I70" s="66" t="str">
        <f>IFERROR(INDEX(PRN!$B$2:$P$1048576,(MATCH('TRACK PRN'!$C$2,PRN!$C$2:$C$1048576,0)+$B70-1),MATCH(I$4,PRN!$B$2:$P$2,0)),"")</f>
        <v/>
      </c>
      <c r="J70" s="136" t="str">
        <f>IFERROR(INDEX(PRN!$B$2:$P$1048576,(MATCH('TRACK PRN'!$C$2,PRN!$C$2:$C$1048576,0)+$B70-1),MATCH(J$4,PRN!$B$2:$P$2,0)),"")</f>
        <v/>
      </c>
      <c r="K70" s="66" t="str">
        <f>IFERROR(INDEX(PRN!$B$2:$P$1048576,(MATCH('TRACK PRN'!$C$2,PRN!$C$2:$C$1048576,0)+$B70-1),MATCH(K$4,PRN!$B$2:$P$2,0)),"")</f>
        <v/>
      </c>
      <c r="L70" s="136" t="str">
        <f>IFERROR(INDEX(PRN!$B$2:$P$1048576,(MATCH('TRACK PRN'!$C$2,PRN!$C$2:$C$1048576,0)+$B70-1),MATCH(L$4,PRN!$B$2:$P$2,0)),"")</f>
        <v/>
      </c>
      <c r="M70" s="136" t="str">
        <f>IFERROR(INDEX(PRN!$B$2:$P$1048576,(MATCH('TRACK PRN'!$C$2,PRN!$C$2:$C$1048576,0)+$B70-1),MATCH(M$4,PRN!$B$2:$P$2,0)),"")</f>
        <v/>
      </c>
      <c r="N70" s="66" t="str">
        <f>IFERROR(INDEX(PRN!$B$2:$P$1048576,(MATCH('TRACK PRN'!$C$2,PRN!$C$2:$C$1048576,0)+$B70-1),MATCH(N$4,PRN!$B$2:$P$2,0)),"")</f>
        <v/>
      </c>
      <c r="O70" s="137" t="str">
        <f>IFERROR(INDEX(PRN!$B$2:$P$1048576,(MATCH('TRACK PRN'!$C$2,PRN!$C$2:$C$1048576,0)+$B70-1),MATCH(O$4,PRN!$B$2:$P$2,0)),"")</f>
        <v/>
      </c>
    </row>
    <row r="71" spans="2:15" ht="15.75" hidden="1" x14ac:dyDescent="0.25">
      <c r="B71" s="65" t="str">
        <f>IF(B70&lt;COUNTIF(PRN!C$2:C$1048576,C$2),(B70+1),"")</f>
        <v/>
      </c>
      <c r="C71" s="66" t="str">
        <f>IFERROR(INDEX(PRN!$B$2:$F$1048576,(MATCH('TRACK PRN'!$C$2,PRN!$C$2:$C$1048576,0)+$B71-1),MATCH(C$4,PRN!$B$2:$F$2,0)),"")</f>
        <v/>
      </c>
      <c r="D71" s="66" t="str">
        <f>IFERROR(INDEX(PRN!$B$2:$F$1048576,(MATCH('TRACK PRN'!$C$2,PRN!$C$2:$C$1048576,0)+$B71-1),MATCH(D$4,PRN!$B$2:$F$2,0)),"")</f>
        <v/>
      </c>
      <c r="E71" s="136" t="str">
        <f>IFERROR(INDEX(PRN!$B$2:$F$1048576,(MATCH('TRACK PRN'!$C$2,PRN!$C$2:$C$1048576,0)+$B71-1),MATCH(E$4,PRN!$B$2:$F$2,0)),"")</f>
        <v/>
      </c>
      <c r="F71" s="66" t="str">
        <f>IFERROR(INDEX(PRN!$B$2:$P$1048576,(MATCH('TRACK PRN'!$C$2,PRN!$C$2:$C$1048576,0)+$B71-1),MATCH(F$4,PRN!$B$2:$P$2,0)),"")</f>
        <v/>
      </c>
      <c r="G71" s="66" t="str">
        <f>IFERROR(INDEX(PRN!$B$2:$P$1048576,(MATCH('TRACK PRN'!$C$2,PRN!$C$2:$C$1048576,0)+$B71-1),MATCH(G$4,PRN!$B$2:$P$2,0)),"")</f>
        <v/>
      </c>
      <c r="H71" s="66" t="str">
        <f>IFERROR(INDEX(PRN!$B$2:$P$1048576,(MATCH('TRACK PRN'!$C$2,PRN!$C$2:$C$1048576,0)+$B71-1),MATCH(H$4,PRN!$B$2:$P$2,0)),"")</f>
        <v/>
      </c>
      <c r="I71" s="66" t="str">
        <f>IFERROR(INDEX(PRN!$B$2:$P$1048576,(MATCH('TRACK PRN'!$C$2,PRN!$C$2:$C$1048576,0)+$B71-1),MATCH(I$4,PRN!$B$2:$P$2,0)),"")</f>
        <v/>
      </c>
      <c r="J71" s="136" t="str">
        <f>IFERROR(INDEX(PRN!$B$2:$P$1048576,(MATCH('TRACK PRN'!$C$2,PRN!$C$2:$C$1048576,0)+$B71-1),MATCH(J$4,PRN!$B$2:$P$2,0)),"")</f>
        <v/>
      </c>
      <c r="K71" s="66" t="str">
        <f>IFERROR(INDEX(PRN!$B$2:$P$1048576,(MATCH('TRACK PRN'!$C$2,PRN!$C$2:$C$1048576,0)+$B71-1),MATCH(K$4,PRN!$B$2:$P$2,0)),"")</f>
        <v/>
      </c>
      <c r="L71" s="136" t="str">
        <f>IFERROR(INDEX(PRN!$B$2:$P$1048576,(MATCH('TRACK PRN'!$C$2,PRN!$C$2:$C$1048576,0)+$B71-1),MATCH(L$4,PRN!$B$2:$P$2,0)),"")</f>
        <v/>
      </c>
      <c r="M71" s="136" t="str">
        <f>IFERROR(INDEX(PRN!$B$2:$P$1048576,(MATCH('TRACK PRN'!$C$2,PRN!$C$2:$C$1048576,0)+$B71-1),MATCH(M$4,PRN!$B$2:$P$2,0)),"")</f>
        <v/>
      </c>
      <c r="N71" s="66" t="str">
        <f>IFERROR(INDEX(PRN!$B$2:$P$1048576,(MATCH('TRACK PRN'!$C$2,PRN!$C$2:$C$1048576,0)+$B71-1),MATCH(N$4,PRN!$B$2:$P$2,0)),"")</f>
        <v/>
      </c>
      <c r="O71" s="137" t="str">
        <f>IFERROR(INDEX(PRN!$B$2:$P$1048576,(MATCH('TRACK PRN'!$C$2,PRN!$C$2:$C$1048576,0)+$B71-1),MATCH(O$4,PRN!$B$2:$P$2,0)),"")</f>
        <v/>
      </c>
    </row>
    <row r="72" spans="2:15" ht="15.75" hidden="1" x14ac:dyDescent="0.25">
      <c r="B72" s="65" t="str">
        <f>IF(B71&lt;COUNTIF(PRN!C$2:C$1048576,C$2),(B71+1),"")</f>
        <v/>
      </c>
      <c r="C72" s="66" t="str">
        <f>IFERROR(INDEX(PRN!$B$2:$F$1048576,(MATCH('TRACK PRN'!$C$2,PRN!$C$2:$C$1048576,0)+$B72-1),MATCH(C$4,PRN!$B$2:$F$2,0)),"")</f>
        <v/>
      </c>
      <c r="D72" s="66" t="str">
        <f>IFERROR(INDEX(PRN!$B$2:$F$1048576,(MATCH('TRACK PRN'!$C$2,PRN!$C$2:$C$1048576,0)+$B72-1),MATCH(D$4,PRN!$B$2:$F$2,0)),"")</f>
        <v/>
      </c>
      <c r="E72" s="136" t="str">
        <f>IFERROR(INDEX(PRN!$B$2:$F$1048576,(MATCH('TRACK PRN'!$C$2,PRN!$C$2:$C$1048576,0)+$B72-1),MATCH(E$4,PRN!$B$2:$F$2,0)),"")</f>
        <v/>
      </c>
      <c r="F72" s="66" t="str">
        <f>IFERROR(INDEX(PRN!$B$2:$P$1048576,(MATCH('TRACK PRN'!$C$2,PRN!$C$2:$C$1048576,0)+$B72-1),MATCH(F$4,PRN!$B$2:$P$2,0)),"")</f>
        <v/>
      </c>
      <c r="G72" s="66" t="str">
        <f>IFERROR(INDEX(PRN!$B$2:$P$1048576,(MATCH('TRACK PRN'!$C$2,PRN!$C$2:$C$1048576,0)+$B72-1),MATCH(G$4,PRN!$B$2:$P$2,0)),"")</f>
        <v/>
      </c>
      <c r="H72" s="66" t="str">
        <f>IFERROR(INDEX(PRN!$B$2:$P$1048576,(MATCH('TRACK PRN'!$C$2,PRN!$C$2:$C$1048576,0)+$B72-1),MATCH(H$4,PRN!$B$2:$P$2,0)),"")</f>
        <v/>
      </c>
      <c r="I72" s="66" t="str">
        <f>IFERROR(INDEX(PRN!$B$2:$P$1048576,(MATCH('TRACK PRN'!$C$2,PRN!$C$2:$C$1048576,0)+$B72-1),MATCH(I$4,PRN!$B$2:$P$2,0)),"")</f>
        <v/>
      </c>
      <c r="J72" s="136" t="str">
        <f>IFERROR(INDEX(PRN!$B$2:$P$1048576,(MATCH('TRACK PRN'!$C$2,PRN!$C$2:$C$1048576,0)+$B72-1),MATCH(J$4,PRN!$B$2:$P$2,0)),"")</f>
        <v/>
      </c>
      <c r="K72" s="66" t="str">
        <f>IFERROR(INDEX(PRN!$B$2:$P$1048576,(MATCH('TRACK PRN'!$C$2,PRN!$C$2:$C$1048576,0)+$B72-1),MATCH(K$4,PRN!$B$2:$P$2,0)),"")</f>
        <v/>
      </c>
      <c r="L72" s="136" t="str">
        <f>IFERROR(INDEX(PRN!$B$2:$P$1048576,(MATCH('TRACK PRN'!$C$2,PRN!$C$2:$C$1048576,0)+$B72-1),MATCH(L$4,PRN!$B$2:$P$2,0)),"")</f>
        <v/>
      </c>
      <c r="M72" s="136" t="str">
        <f>IFERROR(INDEX(PRN!$B$2:$P$1048576,(MATCH('TRACK PRN'!$C$2,PRN!$C$2:$C$1048576,0)+$B72-1),MATCH(M$4,PRN!$B$2:$P$2,0)),"")</f>
        <v/>
      </c>
      <c r="N72" s="66" t="str">
        <f>IFERROR(INDEX(PRN!$B$2:$P$1048576,(MATCH('TRACK PRN'!$C$2,PRN!$C$2:$C$1048576,0)+$B72-1),MATCH(N$4,PRN!$B$2:$P$2,0)),"")</f>
        <v/>
      </c>
      <c r="O72" s="137" t="str">
        <f>IFERROR(INDEX(PRN!$B$2:$P$1048576,(MATCH('TRACK PRN'!$C$2,PRN!$C$2:$C$1048576,0)+$B72-1),MATCH(O$4,PRN!$B$2:$P$2,0)),"")</f>
        <v/>
      </c>
    </row>
    <row r="73" spans="2:15" ht="15.75" hidden="1" x14ac:dyDescent="0.25">
      <c r="B73" s="65" t="str">
        <f>IF(B72&lt;COUNTIF(PRN!C$2:C$1048576,C$2),(B72+1),"")</f>
        <v/>
      </c>
      <c r="C73" s="66" t="str">
        <f>IFERROR(INDEX(PRN!$B$2:$F$1048576,(MATCH('TRACK PRN'!$C$2,PRN!$C$2:$C$1048576,0)+$B73-1),MATCH(C$4,PRN!$B$2:$F$2,0)),"")</f>
        <v/>
      </c>
      <c r="D73" s="66" t="str">
        <f>IFERROR(INDEX(PRN!$B$2:$F$1048576,(MATCH('TRACK PRN'!$C$2,PRN!$C$2:$C$1048576,0)+$B73-1),MATCH(D$4,PRN!$B$2:$F$2,0)),"")</f>
        <v/>
      </c>
      <c r="E73" s="136" t="str">
        <f>IFERROR(INDEX(PRN!$B$2:$F$1048576,(MATCH('TRACK PRN'!$C$2,PRN!$C$2:$C$1048576,0)+$B73-1),MATCH(E$4,PRN!$B$2:$F$2,0)),"")</f>
        <v/>
      </c>
      <c r="F73" s="66" t="str">
        <f>IFERROR(INDEX(PRN!$B$2:$P$1048576,(MATCH('TRACK PRN'!$C$2,PRN!$C$2:$C$1048576,0)+$B73-1),MATCH(F$4,PRN!$B$2:$P$2,0)),"")</f>
        <v/>
      </c>
      <c r="G73" s="66" t="str">
        <f>IFERROR(INDEX(PRN!$B$2:$P$1048576,(MATCH('TRACK PRN'!$C$2,PRN!$C$2:$C$1048576,0)+$B73-1),MATCH(G$4,PRN!$B$2:$P$2,0)),"")</f>
        <v/>
      </c>
      <c r="H73" s="66" t="str">
        <f>IFERROR(INDEX(PRN!$B$2:$P$1048576,(MATCH('TRACK PRN'!$C$2,PRN!$C$2:$C$1048576,0)+$B73-1),MATCH(H$4,PRN!$B$2:$P$2,0)),"")</f>
        <v/>
      </c>
      <c r="I73" s="66" t="str">
        <f>IFERROR(INDEX(PRN!$B$2:$P$1048576,(MATCH('TRACK PRN'!$C$2,PRN!$C$2:$C$1048576,0)+$B73-1),MATCH(I$4,PRN!$B$2:$P$2,0)),"")</f>
        <v/>
      </c>
      <c r="J73" s="136" t="str">
        <f>IFERROR(INDEX(PRN!$B$2:$P$1048576,(MATCH('TRACK PRN'!$C$2,PRN!$C$2:$C$1048576,0)+$B73-1),MATCH(J$4,PRN!$B$2:$P$2,0)),"")</f>
        <v/>
      </c>
      <c r="K73" s="66" t="str">
        <f>IFERROR(INDEX(PRN!$B$2:$P$1048576,(MATCH('TRACK PRN'!$C$2,PRN!$C$2:$C$1048576,0)+$B73-1),MATCH(K$4,PRN!$B$2:$P$2,0)),"")</f>
        <v/>
      </c>
      <c r="L73" s="136" t="str">
        <f>IFERROR(INDEX(PRN!$B$2:$P$1048576,(MATCH('TRACK PRN'!$C$2,PRN!$C$2:$C$1048576,0)+$B73-1),MATCH(L$4,PRN!$B$2:$P$2,0)),"")</f>
        <v/>
      </c>
      <c r="M73" s="136" t="str">
        <f>IFERROR(INDEX(PRN!$B$2:$P$1048576,(MATCH('TRACK PRN'!$C$2,PRN!$C$2:$C$1048576,0)+$B73-1),MATCH(M$4,PRN!$B$2:$P$2,0)),"")</f>
        <v/>
      </c>
      <c r="N73" s="66" t="str">
        <f>IFERROR(INDEX(PRN!$B$2:$P$1048576,(MATCH('TRACK PRN'!$C$2,PRN!$C$2:$C$1048576,0)+$B73-1),MATCH(N$4,PRN!$B$2:$P$2,0)),"")</f>
        <v/>
      </c>
      <c r="O73" s="137" t="str">
        <f>IFERROR(INDEX(PRN!$B$2:$P$1048576,(MATCH('TRACK PRN'!$C$2,PRN!$C$2:$C$1048576,0)+$B73-1),MATCH(O$4,PRN!$B$2:$P$2,0)),"")</f>
        <v/>
      </c>
    </row>
    <row r="74" spans="2:15" ht="15.75" hidden="1" x14ac:dyDescent="0.25">
      <c r="B74" s="65" t="str">
        <f>IF(B73&lt;COUNTIF(PRN!C$2:C$1048576,C$2),(B73+1),"")</f>
        <v/>
      </c>
      <c r="C74" s="66" t="str">
        <f>IFERROR(INDEX(PRN!$B$2:$F$1048576,(MATCH('TRACK PRN'!$C$2,PRN!$C$2:$C$1048576,0)+$B74-1),MATCH(C$4,PRN!$B$2:$F$2,0)),"")</f>
        <v/>
      </c>
      <c r="D74" s="66" t="str">
        <f>IFERROR(INDEX(PRN!$B$2:$F$1048576,(MATCH('TRACK PRN'!$C$2,PRN!$C$2:$C$1048576,0)+$B74-1),MATCH(D$4,PRN!$B$2:$F$2,0)),"")</f>
        <v/>
      </c>
      <c r="E74" s="136" t="str">
        <f>IFERROR(INDEX(PRN!$B$2:$F$1048576,(MATCH('TRACK PRN'!$C$2,PRN!$C$2:$C$1048576,0)+$B74-1),MATCH(E$4,PRN!$B$2:$F$2,0)),"")</f>
        <v/>
      </c>
      <c r="F74" s="66" t="str">
        <f>IFERROR(INDEX(PRN!$B$2:$P$1048576,(MATCH('TRACK PRN'!$C$2,PRN!$C$2:$C$1048576,0)+$B74-1),MATCH(F$4,PRN!$B$2:$P$2,0)),"")</f>
        <v/>
      </c>
      <c r="G74" s="66" t="str">
        <f>IFERROR(INDEX(PRN!$B$2:$P$1048576,(MATCH('TRACK PRN'!$C$2,PRN!$C$2:$C$1048576,0)+$B74-1),MATCH(G$4,PRN!$B$2:$P$2,0)),"")</f>
        <v/>
      </c>
      <c r="H74" s="66" t="str">
        <f>IFERROR(INDEX(PRN!$B$2:$P$1048576,(MATCH('TRACK PRN'!$C$2,PRN!$C$2:$C$1048576,0)+$B74-1),MATCH(H$4,PRN!$B$2:$P$2,0)),"")</f>
        <v/>
      </c>
      <c r="I74" s="66" t="str">
        <f>IFERROR(INDEX(PRN!$B$2:$P$1048576,(MATCH('TRACK PRN'!$C$2,PRN!$C$2:$C$1048576,0)+$B74-1),MATCH(I$4,PRN!$B$2:$P$2,0)),"")</f>
        <v/>
      </c>
      <c r="J74" s="136" t="str">
        <f>IFERROR(INDEX(PRN!$B$2:$P$1048576,(MATCH('TRACK PRN'!$C$2,PRN!$C$2:$C$1048576,0)+$B74-1),MATCH(J$4,PRN!$B$2:$P$2,0)),"")</f>
        <v/>
      </c>
      <c r="K74" s="66" t="str">
        <f>IFERROR(INDEX(PRN!$B$2:$P$1048576,(MATCH('TRACK PRN'!$C$2,PRN!$C$2:$C$1048576,0)+$B74-1),MATCH(K$4,PRN!$B$2:$P$2,0)),"")</f>
        <v/>
      </c>
      <c r="L74" s="136" t="str">
        <f>IFERROR(INDEX(PRN!$B$2:$P$1048576,(MATCH('TRACK PRN'!$C$2,PRN!$C$2:$C$1048576,0)+$B74-1),MATCH(L$4,PRN!$B$2:$P$2,0)),"")</f>
        <v/>
      </c>
      <c r="M74" s="136" t="str">
        <f>IFERROR(INDEX(PRN!$B$2:$P$1048576,(MATCH('TRACK PRN'!$C$2,PRN!$C$2:$C$1048576,0)+$B74-1),MATCH(M$4,PRN!$B$2:$P$2,0)),"")</f>
        <v/>
      </c>
      <c r="N74" s="66" t="str">
        <f>IFERROR(INDEX(PRN!$B$2:$P$1048576,(MATCH('TRACK PRN'!$C$2,PRN!$C$2:$C$1048576,0)+$B74-1),MATCH(N$4,PRN!$B$2:$P$2,0)),"")</f>
        <v/>
      </c>
      <c r="O74" s="137" t="str">
        <f>IFERROR(INDEX(PRN!$B$2:$P$1048576,(MATCH('TRACK PRN'!$C$2,PRN!$C$2:$C$1048576,0)+$B74-1),MATCH(O$4,PRN!$B$2:$P$2,0)),"")</f>
        <v/>
      </c>
    </row>
    <row r="75" spans="2:15" ht="15.75" hidden="1" x14ac:dyDescent="0.25">
      <c r="B75" s="65" t="str">
        <f>IF(B74&lt;COUNTIF(PRN!C$2:C$1048576,C$2),(B74+1),"")</f>
        <v/>
      </c>
      <c r="C75" s="66" t="str">
        <f>IFERROR(INDEX(PRN!$B$2:$F$1048576,(MATCH('TRACK PRN'!$C$2,PRN!$C$2:$C$1048576,0)+$B75-1),MATCH(C$4,PRN!$B$2:$F$2,0)),"")</f>
        <v/>
      </c>
      <c r="D75" s="66" t="str">
        <f>IFERROR(INDEX(PRN!$B$2:$F$1048576,(MATCH('TRACK PRN'!$C$2,PRN!$C$2:$C$1048576,0)+$B75-1),MATCH(D$4,PRN!$B$2:$F$2,0)),"")</f>
        <v/>
      </c>
      <c r="E75" s="136" t="str">
        <f>IFERROR(INDEX(PRN!$B$2:$F$1048576,(MATCH('TRACK PRN'!$C$2,PRN!$C$2:$C$1048576,0)+$B75-1),MATCH(E$4,PRN!$B$2:$F$2,0)),"")</f>
        <v/>
      </c>
      <c r="F75" s="66" t="str">
        <f>IFERROR(INDEX(PRN!$B$2:$P$1048576,(MATCH('TRACK PRN'!$C$2,PRN!$C$2:$C$1048576,0)+$B75-1),MATCH(F$4,PRN!$B$2:$P$2,0)),"")</f>
        <v/>
      </c>
      <c r="G75" s="66" t="str">
        <f>IFERROR(INDEX(PRN!$B$2:$P$1048576,(MATCH('TRACK PRN'!$C$2,PRN!$C$2:$C$1048576,0)+$B75-1),MATCH(G$4,PRN!$B$2:$P$2,0)),"")</f>
        <v/>
      </c>
      <c r="H75" s="66" t="str">
        <f>IFERROR(INDEX(PRN!$B$2:$P$1048576,(MATCH('TRACK PRN'!$C$2,PRN!$C$2:$C$1048576,0)+$B75-1),MATCH(H$4,PRN!$B$2:$P$2,0)),"")</f>
        <v/>
      </c>
      <c r="I75" s="66" t="str">
        <f>IFERROR(INDEX(PRN!$B$2:$P$1048576,(MATCH('TRACK PRN'!$C$2,PRN!$C$2:$C$1048576,0)+$B75-1),MATCH(I$4,PRN!$B$2:$P$2,0)),"")</f>
        <v/>
      </c>
      <c r="J75" s="136" t="str">
        <f>IFERROR(INDEX(PRN!$B$2:$P$1048576,(MATCH('TRACK PRN'!$C$2,PRN!$C$2:$C$1048576,0)+$B75-1),MATCH(J$4,PRN!$B$2:$P$2,0)),"")</f>
        <v/>
      </c>
      <c r="K75" s="66" t="str">
        <f>IFERROR(INDEX(PRN!$B$2:$P$1048576,(MATCH('TRACK PRN'!$C$2,PRN!$C$2:$C$1048576,0)+$B75-1),MATCH(K$4,PRN!$B$2:$P$2,0)),"")</f>
        <v/>
      </c>
      <c r="L75" s="136" t="str">
        <f>IFERROR(INDEX(PRN!$B$2:$P$1048576,(MATCH('TRACK PRN'!$C$2,PRN!$C$2:$C$1048576,0)+$B75-1),MATCH(L$4,PRN!$B$2:$P$2,0)),"")</f>
        <v/>
      </c>
      <c r="M75" s="136" t="str">
        <f>IFERROR(INDEX(PRN!$B$2:$P$1048576,(MATCH('TRACK PRN'!$C$2,PRN!$C$2:$C$1048576,0)+$B75-1),MATCH(M$4,PRN!$B$2:$P$2,0)),"")</f>
        <v/>
      </c>
      <c r="N75" s="66" t="str">
        <f>IFERROR(INDEX(PRN!$B$2:$P$1048576,(MATCH('TRACK PRN'!$C$2,PRN!$C$2:$C$1048576,0)+$B75-1),MATCH(N$4,PRN!$B$2:$P$2,0)),"")</f>
        <v/>
      </c>
      <c r="O75" s="137" t="str">
        <f>IFERROR(INDEX(PRN!$B$2:$P$1048576,(MATCH('TRACK PRN'!$C$2,PRN!$C$2:$C$1048576,0)+$B75-1),MATCH(O$4,PRN!$B$2:$P$2,0)),"")</f>
        <v/>
      </c>
    </row>
    <row r="76" spans="2:15" ht="15.75" hidden="1" x14ac:dyDescent="0.25">
      <c r="B76" s="65" t="str">
        <f>IF(B75&lt;COUNTIF(PRN!C$2:C$1048576,C$2),(B75+1),"")</f>
        <v/>
      </c>
      <c r="C76" s="66" t="str">
        <f>IFERROR(INDEX(PRN!$B$2:$F$1048576,(MATCH('TRACK PRN'!$C$2,PRN!$C$2:$C$1048576,0)+$B76-1),MATCH(C$4,PRN!$B$2:$F$2,0)),"")</f>
        <v/>
      </c>
      <c r="D76" s="66" t="str">
        <f>IFERROR(INDEX(PRN!$B$2:$F$1048576,(MATCH('TRACK PRN'!$C$2,PRN!$C$2:$C$1048576,0)+$B76-1),MATCH(D$4,PRN!$B$2:$F$2,0)),"")</f>
        <v/>
      </c>
      <c r="E76" s="136" t="str">
        <f>IFERROR(INDEX(PRN!$B$2:$F$1048576,(MATCH('TRACK PRN'!$C$2,PRN!$C$2:$C$1048576,0)+$B76-1),MATCH(E$4,PRN!$B$2:$F$2,0)),"")</f>
        <v/>
      </c>
      <c r="F76" s="66" t="str">
        <f>IFERROR(INDEX(PRN!$B$2:$P$1048576,(MATCH('TRACK PRN'!$C$2,PRN!$C$2:$C$1048576,0)+$B76-1),MATCH(F$4,PRN!$B$2:$P$2,0)),"")</f>
        <v/>
      </c>
      <c r="G76" s="66" t="str">
        <f>IFERROR(INDEX(PRN!$B$2:$P$1048576,(MATCH('TRACK PRN'!$C$2,PRN!$C$2:$C$1048576,0)+$B76-1),MATCH(G$4,PRN!$B$2:$P$2,0)),"")</f>
        <v/>
      </c>
      <c r="H76" s="66" t="str">
        <f>IFERROR(INDEX(PRN!$B$2:$P$1048576,(MATCH('TRACK PRN'!$C$2,PRN!$C$2:$C$1048576,0)+$B76-1),MATCH(H$4,PRN!$B$2:$P$2,0)),"")</f>
        <v/>
      </c>
      <c r="I76" s="66" t="str">
        <f>IFERROR(INDEX(PRN!$B$2:$P$1048576,(MATCH('TRACK PRN'!$C$2,PRN!$C$2:$C$1048576,0)+$B76-1),MATCH(I$4,PRN!$B$2:$P$2,0)),"")</f>
        <v/>
      </c>
      <c r="J76" s="136" t="str">
        <f>IFERROR(INDEX(PRN!$B$2:$P$1048576,(MATCH('TRACK PRN'!$C$2,PRN!$C$2:$C$1048576,0)+$B76-1),MATCH(J$4,PRN!$B$2:$P$2,0)),"")</f>
        <v/>
      </c>
      <c r="K76" s="66" t="str">
        <f>IFERROR(INDEX(PRN!$B$2:$P$1048576,(MATCH('TRACK PRN'!$C$2,PRN!$C$2:$C$1048576,0)+$B76-1),MATCH(K$4,PRN!$B$2:$P$2,0)),"")</f>
        <v/>
      </c>
      <c r="L76" s="136" t="str">
        <f>IFERROR(INDEX(PRN!$B$2:$P$1048576,(MATCH('TRACK PRN'!$C$2,PRN!$C$2:$C$1048576,0)+$B76-1),MATCH(L$4,PRN!$B$2:$P$2,0)),"")</f>
        <v/>
      </c>
      <c r="M76" s="136" t="str">
        <f>IFERROR(INDEX(PRN!$B$2:$P$1048576,(MATCH('TRACK PRN'!$C$2,PRN!$C$2:$C$1048576,0)+$B76-1),MATCH(M$4,PRN!$B$2:$P$2,0)),"")</f>
        <v/>
      </c>
      <c r="N76" s="66" t="str">
        <f>IFERROR(INDEX(PRN!$B$2:$P$1048576,(MATCH('TRACK PRN'!$C$2,PRN!$C$2:$C$1048576,0)+$B76-1),MATCH(N$4,PRN!$B$2:$P$2,0)),"")</f>
        <v/>
      </c>
      <c r="O76" s="137" t="str">
        <f>IFERROR(INDEX(PRN!$B$2:$P$1048576,(MATCH('TRACK PRN'!$C$2,PRN!$C$2:$C$1048576,0)+$B76-1),MATCH(O$4,PRN!$B$2:$P$2,0)),"")</f>
        <v/>
      </c>
    </row>
    <row r="77" spans="2:15" ht="15.75" hidden="1" x14ac:dyDescent="0.25">
      <c r="B77" s="65" t="str">
        <f>IF(B76&lt;COUNTIF(PRN!C$2:C$1048576,C$2),(B76+1),"")</f>
        <v/>
      </c>
      <c r="C77" s="66" t="str">
        <f>IFERROR(INDEX(PRN!$B$2:$F$1048576,(MATCH('TRACK PRN'!$C$2,PRN!$C$2:$C$1048576,0)+$B77-1),MATCH(C$4,PRN!$B$2:$F$2,0)),"")</f>
        <v/>
      </c>
      <c r="D77" s="66" t="str">
        <f>IFERROR(INDEX(PRN!$B$2:$F$1048576,(MATCH('TRACK PRN'!$C$2,PRN!$C$2:$C$1048576,0)+$B77-1),MATCH(D$4,PRN!$B$2:$F$2,0)),"")</f>
        <v/>
      </c>
      <c r="E77" s="136" t="str">
        <f>IFERROR(INDEX(PRN!$B$2:$F$1048576,(MATCH('TRACK PRN'!$C$2,PRN!$C$2:$C$1048576,0)+$B77-1),MATCH(E$4,PRN!$B$2:$F$2,0)),"")</f>
        <v/>
      </c>
      <c r="F77" s="66" t="str">
        <f>IFERROR(INDEX(PRN!$B$2:$P$1048576,(MATCH('TRACK PRN'!$C$2,PRN!$C$2:$C$1048576,0)+$B77-1),MATCH(F$4,PRN!$B$2:$P$2,0)),"")</f>
        <v/>
      </c>
      <c r="G77" s="66" t="str">
        <f>IFERROR(INDEX(PRN!$B$2:$P$1048576,(MATCH('TRACK PRN'!$C$2,PRN!$C$2:$C$1048576,0)+$B77-1),MATCH(G$4,PRN!$B$2:$P$2,0)),"")</f>
        <v/>
      </c>
      <c r="H77" s="66" t="str">
        <f>IFERROR(INDEX(PRN!$B$2:$P$1048576,(MATCH('TRACK PRN'!$C$2,PRN!$C$2:$C$1048576,0)+$B77-1),MATCH(H$4,PRN!$B$2:$P$2,0)),"")</f>
        <v/>
      </c>
      <c r="I77" s="66" t="str">
        <f>IFERROR(INDEX(PRN!$B$2:$P$1048576,(MATCH('TRACK PRN'!$C$2,PRN!$C$2:$C$1048576,0)+$B77-1),MATCH(I$4,PRN!$B$2:$P$2,0)),"")</f>
        <v/>
      </c>
      <c r="J77" s="136" t="str">
        <f>IFERROR(INDEX(PRN!$B$2:$P$1048576,(MATCH('TRACK PRN'!$C$2,PRN!$C$2:$C$1048576,0)+$B77-1),MATCH(J$4,PRN!$B$2:$P$2,0)),"")</f>
        <v/>
      </c>
      <c r="K77" s="66" t="str">
        <f>IFERROR(INDEX(PRN!$B$2:$P$1048576,(MATCH('TRACK PRN'!$C$2,PRN!$C$2:$C$1048576,0)+$B77-1),MATCH(K$4,PRN!$B$2:$P$2,0)),"")</f>
        <v/>
      </c>
      <c r="L77" s="136" t="str">
        <f>IFERROR(INDEX(PRN!$B$2:$P$1048576,(MATCH('TRACK PRN'!$C$2,PRN!$C$2:$C$1048576,0)+$B77-1),MATCH(L$4,PRN!$B$2:$P$2,0)),"")</f>
        <v/>
      </c>
      <c r="M77" s="136" t="str">
        <f>IFERROR(INDEX(PRN!$B$2:$P$1048576,(MATCH('TRACK PRN'!$C$2,PRN!$C$2:$C$1048576,0)+$B77-1),MATCH(M$4,PRN!$B$2:$P$2,0)),"")</f>
        <v/>
      </c>
      <c r="N77" s="66" t="str">
        <f>IFERROR(INDEX(PRN!$B$2:$P$1048576,(MATCH('TRACK PRN'!$C$2,PRN!$C$2:$C$1048576,0)+$B77-1),MATCH(N$4,PRN!$B$2:$P$2,0)),"")</f>
        <v/>
      </c>
      <c r="O77" s="137" t="str">
        <f>IFERROR(INDEX(PRN!$B$2:$P$1048576,(MATCH('TRACK PRN'!$C$2,PRN!$C$2:$C$1048576,0)+$B77-1),MATCH(O$4,PRN!$B$2:$P$2,0)),"")</f>
        <v/>
      </c>
    </row>
    <row r="78" spans="2:15" ht="15.75" hidden="1" x14ac:dyDescent="0.25">
      <c r="B78" s="65" t="str">
        <f>IF(B77&lt;COUNTIF(PRN!C$2:C$1048576,C$2),(B77+1),"")</f>
        <v/>
      </c>
      <c r="C78" s="66" t="str">
        <f>IFERROR(INDEX(PRN!$B$2:$F$1048576,(MATCH('TRACK PRN'!$C$2,PRN!$C$2:$C$1048576,0)+$B78-1),MATCH(C$4,PRN!$B$2:$F$2,0)),"")</f>
        <v/>
      </c>
      <c r="D78" s="66" t="str">
        <f>IFERROR(INDEX(PRN!$B$2:$F$1048576,(MATCH('TRACK PRN'!$C$2,PRN!$C$2:$C$1048576,0)+$B78-1),MATCH(D$4,PRN!$B$2:$F$2,0)),"")</f>
        <v/>
      </c>
      <c r="E78" s="136" t="str">
        <f>IFERROR(INDEX(PRN!$B$2:$F$1048576,(MATCH('TRACK PRN'!$C$2,PRN!$C$2:$C$1048576,0)+$B78-1),MATCH(E$4,PRN!$B$2:$F$2,0)),"")</f>
        <v/>
      </c>
      <c r="F78" s="66" t="str">
        <f>IFERROR(INDEX(PRN!$B$2:$P$1048576,(MATCH('TRACK PRN'!$C$2,PRN!$C$2:$C$1048576,0)+$B78-1),MATCH(F$4,PRN!$B$2:$P$2,0)),"")</f>
        <v/>
      </c>
      <c r="G78" s="66" t="str">
        <f>IFERROR(INDEX(PRN!$B$2:$P$1048576,(MATCH('TRACK PRN'!$C$2,PRN!$C$2:$C$1048576,0)+$B78-1),MATCH(G$4,PRN!$B$2:$P$2,0)),"")</f>
        <v/>
      </c>
      <c r="H78" s="66" t="str">
        <f>IFERROR(INDEX(PRN!$B$2:$P$1048576,(MATCH('TRACK PRN'!$C$2,PRN!$C$2:$C$1048576,0)+$B78-1),MATCH(H$4,PRN!$B$2:$P$2,0)),"")</f>
        <v/>
      </c>
      <c r="I78" s="66" t="str">
        <f>IFERROR(INDEX(PRN!$B$2:$P$1048576,(MATCH('TRACK PRN'!$C$2,PRN!$C$2:$C$1048576,0)+$B78-1),MATCH(I$4,PRN!$B$2:$P$2,0)),"")</f>
        <v/>
      </c>
      <c r="J78" s="136" t="str">
        <f>IFERROR(INDEX(PRN!$B$2:$P$1048576,(MATCH('TRACK PRN'!$C$2,PRN!$C$2:$C$1048576,0)+$B78-1),MATCH(J$4,PRN!$B$2:$P$2,0)),"")</f>
        <v/>
      </c>
      <c r="K78" s="66" t="str">
        <f>IFERROR(INDEX(PRN!$B$2:$P$1048576,(MATCH('TRACK PRN'!$C$2,PRN!$C$2:$C$1048576,0)+$B78-1),MATCH(K$4,PRN!$B$2:$P$2,0)),"")</f>
        <v/>
      </c>
      <c r="L78" s="136" t="str">
        <f>IFERROR(INDEX(PRN!$B$2:$P$1048576,(MATCH('TRACK PRN'!$C$2,PRN!$C$2:$C$1048576,0)+$B78-1),MATCH(L$4,PRN!$B$2:$P$2,0)),"")</f>
        <v/>
      </c>
      <c r="M78" s="136" t="str">
        <f>IFERROR(INDEX(PRN!$B$2:$P$1048576,(MATCH('TRACK PRN'!$C$2,PRN!$C$2:$C$1048576,0)+$B78-1),MATCH(M$4,PRN!$B$2:$P$2,0)),"")</f>
        <v/>
      </c>
      <c r="N78" s="66" t="str">
        <f>IFERROR(INDEX(PRN!$B$2:$P$1048576,(MATCH('TRACK PRN'!$C$2,PRN!$C$2:$C$1048576,0)+$B78-1),MATCH(N$4,PRN!$B$2:$P$2,0)),"")</f>
        <v/>
      </c>
      <c r="O78" s="137" t="str">
        <f>IFERROR(INDEX(PRN!$B$2:$P$1048576,(MATCH('TRACK PRN'!$C$2,PRN!$C$2:$C$1048576,0)+$B78-1),MATCH(O$4,PRN!$B$2:$P$2,0)),"")</f>
        <v/>
      </c>
    </row>
    <row r="79" spans="2:15" ht="15.75" hidden="1" x14ac:dyDescent="0.25">
      <c r="B79" s="65" t="str">
        <f>IF(B78&lt;COUNTIF(PRN!C$2:C$1048576,C$2),(B78+1),"")</f>
        <v/>
      </c>
      <c r="C79" s="66" t="str">
        <f>IFERROR(INDEX(PRN!$B$2:$F$1048576,(MATCH('TRACK PRN'!$C$2,PRN!$C$2:$C$1048576,0)+$B79-1),MATCH(C$4,PRN!$B$2:$F$2,0)),"")</f>
        <v/>
      </c>
      <c r="D79" s="66" t="str">
        <f>IFERROR(INDEX(PRN!$B$2:$F$1048576,(MATCH('TRACK PRN'!$C$2,PRN!$C$2:$C$1048576,0)+$B79-1),MATCH(D$4,PRN!$B$2:$F$2,0)),"")</f>
        <v/>
      </c>
      <c r="E79" s="136" t="str">
        <f>IFERROR(INDEX(PRN!$B$2:$F$1048576,(MATCH('TRACK PRN'!$C$2,PRN!$C$2:$C$1048576,0)+$B79-1),MATCH(E$4,PRN!$B$2:$F$2,0)),"")</f>
        <v/>
      </c>
      <c r="F79" s="66" t="str">
        <f>IFERROR(INDEX(PRN!$B$2:$P$1048576,(MATCH('TRACK PRN'!$C$2,PRN!$C$2:$C$1048576,0)+$B79-1),MATCH(F$4,PRN!$B$2:$P$2,0)),"")</f>
        <v/>
      </c>
      <c r="G79" s="66" t="str">
        <f>IFERROR(INDEX(PRN!$B$2:$P$1048576,(MATCH('TRACK PRN'!$C$2,PRN!$C$2:$C$1048576,0)+$B79-1),MATCH(G$4,PRN!$B$2:$P$2,0)),"")</f>
        <v/>
      </c>
      <c r="H79" s="66" t="str">
        <f>IFERROR(INDEX(PRN!$B$2:$P$1048576,(MATCH('TRACK PRN'!$C$2,PRN!$C$2:$C$1048576,0)+$B79-1),MATCH(H$4,PRN!$B$2:$P$2,0)),"")</f>
        <v/>
      </c>
      <c r="I79" s="66" t="str">
        <f>IFERROR(INDEX(PRN!$B$2:$P$1048576,(MATCH('TRACK PRN'!$C$2,PRN!$C$2:$C$1048576,0)+$B79-1),MATCH(I$4,PRN!$B$2:$P$2,0)),"")</f>
        <v/>
      </c>
      <c r="J79" s="136" t="str">
        <f>IFERROR(INDEX(PRN!$B$2:$P$1048576,(MATCH('TRACK PRN'!$C$2,PRN!$C$2:$C$1048576,0)+$B79-1),MATCH(J$4,PRN!$B$2:$P$2,0)),"")</f>
        <v/>
      </c>
      <c r="K79" s="66" t="str">
        <f>IFERROR(INDEX(PRN!$B$2:$P$1048576,(MATCH('TRACK PRN'!$C$2,PRN!$C$2:$C$1048576,0)+$B79-1),MATCH(K$4,PRN!$B$2:$P$2,0)),"")</f>
        <v/>
      </c>
      <c r="L79" s="136" t="str">
        <f>IFERROR(INDEX(PRN!$B$2:$P$1048576,(MATCH('TRACK PRN'!$C$2,PRN!$C$2:$C$1048576,0)+$B79-1),MATCH(L$4,PRN!$B$2:$P$2,0)),"")</f>
        <v/>
      </c>
      <c r="M79" s="136" t="str">
        <f>IFERROR(INDEX(PRN!$B$2:$P$1048576,(MATCH('TRACK PRN'!$C$2,PRN!$C$2:$C$1048576,0)+$B79-1),MATCH(M$4,PRN!$B$2:$P$2,0)),"")</f>
        <v/>
      </c>
      <c r="N79" s="66" t="str">
        <f>IFERROR(INDEX(PRN!$B$2:$P$1048576,(MATCH('TRACK PRN'!$C$2,PRN!$C$2:$C$1048576,0)+$B79-1),MATCH(N$4,PRN!$B$2:$P$2,0)),"")</f>
        <v/>
      </c>
      <c r="O79" s="137" t="str">
        <f>IFERROR(INDEX(PRN!$B$2:$P$1048576,(MATCH('TRACK PRN'!$C$2,PRN!$C$2:$C$1048576,0)+$B79-1),MATCH(O$4,PRN!$B$2:$P$2,0)),"")</f>
        <v/>
      </c>
    </row>
    <row r="80" spans="2:15" ht="15.75" hidden="1" x14ac:dyDescent="0.25">
      <c r="B80" s="65" t="str">
        <f>IF(B79&lt;COUNTIF(PRN!C$2:C$1048576,C$2),(B79+1),"")</f>
        <v/>
      </c>
      <c r="C80" s="66" t="str">
        <f>IFERROR(INDEX(PRN!$B$2:$F$1048576,(MATCH('TRACK PRN'!$C$2,PRN!$C$2:$C$1048576,0)+$B80-1),MATCH(C$4,PRN!$B$2:$F$2,0)),"")</f>
        <v/>
      </c>
      <c r="D80" s="66" t="str">
        <f>IFERROR(INDEX(PRN!$B$2:$F$1048576,(MATCH('TRACK PRN'!$C$2,PRN!$C$2:$C$1048576,0)+$B80-1),MATCH(D$4,PRN!$B$2:$F$2,0)),"")</f>
        <v/>
      </c>
      <c r="E80" s="136" t="str">
        <f>IFERROR(INDEX(PRN!$B$2:$F$1048576,(MATCH('TRACK PRN'!$C$2,PRN!$C$2:$C$1048576,0)+$B80-1),MATCH(E$4,PRN!$B$2:$F$2,0)),"")</f>
        <v/>
      </c>
      <c r="F80" s="66" t="str">
        <f>IFERROR(INDEX(PRN!$B$2:$P$1048576,(MATCH('TRACK PRN'!$C$2,PRN!$C$2:$C$1048576,0)+$B80-1),MATCH(F$4,PRN!$B$2:$P$2,0)),"")</f>
        <v/>
      </c>
      <c r="G80" s="66" t="str">
        <f>IFERROR(INDEX(PRN!$B$2:$P$1048576,(MATCH('TRACK PRN'!$C$2,PRN!$C$2:$C$1048576,0)+$B80-1),MATCH(G$4,PRN!$B$2:$P$2,0)),"")</f>
        <v/>
      </c>
      <c r="H80" s="66" t="str">
        <f>IFERROR(INDEX(PRN!$B$2:$P$1048576,(MATCH('TRACK PRN'!$C$2,PRN!$C$2:$C$1048576,0)+$B80-1),MATCH(H$4,PRN!$B$2:$P$2,0)),"")</f>
        <v/>
      </c>
      <c r="I80" s="66" t="str">
        <f>IFERROR(INDEX(PRN!$B$2:$P$1048576,(MATCH('TRACK PRN'!$C$2,PRN!$C$2:$C$1048576,0)+$B80-1),MATCH(I$4,PRN!$B$2:$P$2,0)),"")</f>
        <v/>
      </c>
      <c r="J80" s="136" t="str">
        <f>IFERROR(INDEX(PRN!$B$2:$P$1048576,(MATCH('TRACK PRN'!$C$2,PRN!$C$2:$C$1048576,0)+$B80-1),MATCH(J$4,PRN!$B$2:$P$2,0)),"")</f>
        <v/>
      </c>
      <c r="K80" s="66" t="str">
        <f>IFERROR(INDEX(PRN!$B$2:$P$1048576,(MATCH('TRACK PRN'!$C$2,PRN!$C$2:$C$1048576,0)+$B80-1),MATCH(K$4,PRN!$B$2:$P$2,0)),"")</f>
        <v/>
      </c>
      <c r="L80" s="136" t="str">
        <f>IFERROR(INDEX(PRN!$B$2:$P$1048576,(MATCH('TRACK PRN'!$C$2,PRN!$C$2:$C$1048576,0)+$B80-1),MATCH(L$4,PRN!$B$2:$P$2,0)),"")</f>
        <v/>
      </c>
      <c r="M80" s="136" t="str">
        <f>IFERROR(INDEX(PRN!$B$2:$P$1048576,(MATCH('TRACK PRN'!$C$2,PRN!$C$2:$C$1048576,0)+$B80-1),MATCH(M$4,PRN!$B$2:$P$2,0)),"")</f>
        <v/>
      </c>
      <c r="N80" s="66" t="str">
        <f>IFERROR(INDEX(PRN!$B$2:$P$1048576,(MATCH('TRACK PRN'!$C$2,PRN!$C$2:$C$1048576,0)+$B80-1),MATCH(N$4,PRN!$B$2:$P$2,0)),"")</f>
        <v/>
      </c>
      <c r="O80" s="137" t="str">
        <f>IFERROR(INDEX(PRN!$B$2:$P$1048576,(MATCH('TRACK PRN'!$C$2,PRN!$C$2:$C$1048576,0)+$B80-1),MATCH(O$4,PRN!$B$2:$P$2,0)),"")</f>
        <v/>
      </c>
    </row>
    <row r="81" spans="2:15" ht="15.75" hidden="1" x14ac:dyDescent="0.25">
      <c r="B81" s="65" t="str">
        <f>IF(B80&lt;COUNTIF(PRN!C$2:C$1048576,C$2),(B80+1),"")</f>
        <v/>
      </c>
      <c r="C81" s="66" t="str">
        <f>IFERROR(INDEX(PRN!$B$2:$F$1048576,(MATCH('TRACK PRN'!$C$2,PRN!$C$2:$C$1048576,0)+$B81-1),MATCH(C$4,PRN!$B$2:$F$2,0)),"")</f>
        <v/>
      </c>
      <c r="D81" s="66" t="str">
        <f>IFERROR(INDEX(PRN!$B$2:$F$1048576,(MATCH('TRACK PRN'!$C$2,PRN!$C$2:$C$1048576,0)+$B81-1),MATCH(D$4,PRN!$B$2:$F$2,0)),"")</f>
        <v/>
      </c>
      <c r="E81" s="136" t="str">
        <f>IFERROR(INDEX(PRN!$B$2:$F$1048576,(MATCH('TRACK PRN'!$C$2,PRN!$C$2:$C$1048576,0)+$B81-1),MATCH(E$4,PRN!$B$2:$F$2,0)),"")</f>
        <v/>
      </c>
      <c r="F81" s="66" t="str">
        <f>IFERROR(INDEX(PRN!$B$2:$P$1048576,(MATCH('TRACK PRN'!$C$2,PRN!$C$2:$C$1048576,0)+$B81-1),MATCH(F$4,PRN!$B$2:$P$2,0)),"")</f>
        <v/>
      </c>
      <c r="G81" s="66" t="str">
        <f>IFERROR(INDEX(PRN!$B$2:$P$1048576,(MATCH('TRACK PRN'!$C$2,PRN!$C$2:$C$1048576,0)+$B81-1),MATCH(G$4,PRN!$B$2:$P$2,0)),"")</f>
        <v/>
      </c>
      <c r="H81" s="66" t="str">
        <f>IFERROR(INDEX(PRN!$B$2:$P$1048576,(MATCH('TRACK PRN'!$C$2,PRN!$C$2:$C$1048576,0)+$B81-1),MATCH(H$4,PRN!$B$2:$P$2,0)),"")</f>
        <v/>
      </c>
      <c r="I81" s="66" t="str">
        <f>IFERROR(INDEX(PRN!$B$2:$P$1048576,(MATCH('TRACK PRN'!$C$2,PRN!$C$2:$C$1048576,0)+$B81-1),MATCH(I$4,PRN!$B$2:$P$2,0)),"")</f>
        <v/>
      </c>
      <c r="J81" s="136" t="str">
        <f>IFERROR(INDEX(PRN!$B$2:$P$1048576,(MATCH('TRACK PRN'!$C$2,PRN!$C$2:$C$1048576,0)+$B81-1),MATCH(J$4,PRN!$B$2:$P$2,0)),"")</f>
        <v/>
      </c>
      <c r="K81" s="66" t="str">
        <f>IFERROR(INDEX(PRN!$B$2:$P$1048576,(MATCH('TRACK PRN'!$C$2,PRN!$C$2:$C$1048576,0)+$B81-1),MATCH(K$4,PRN!$B$2:$P$2,0)),"")</f>
        <v/>
      </c>
      <c r="L81" s="136" t="str">
        <f>IFERROR(INDEX(PRN!$B$2:$P$1048576,(MATCH('TRACK PRN'!$C$2,PRN!$C$2:$C$1048576,0)+$B81-1),MATCH(L$4,PRN!$B$2:$P$2,0)),"")</f>
        <v/>
      </c>
      <c r="M81" s="136" t="str">
        <f>IFERROR(INDEX(PRN!$B$2:$P$1048576,(MATCH('TRACK PRN'!$C$2,PRN!$C$2:$C$1048576,0)+$B81-1),MATCH(M$4,PRN!$B$2:$P$2,0)),"")</f>
        <v/>
      </c>
      <c r="N81" s="66" t="str">
        <f>IFERROR(INDEX(PRN!$B$2:$P$1048576,(MATCH('TRACK PRN'!$C$2,PRN!$C$2:$C$1048576,0)+$B81-1),MATCH(N$4,PRN!$B$2:$P$2,0)),"")</f>
        <v/>
      </c>
      <c r="O81" s="137" t="str">
        <f>IFERROR(INDEX(PRN!$B$2:$P$1048576,(MATCH('TRACK PRN'!$C$2,PRN!$C$2:$C$1048576,0)+$B81-1),MATCH(O$4,PRN!$B$2:$P$2,0)),"")</f>
        <v/>
      </c>
    </row>
    <row r="82" spans="2:15" ht="15.75" hidden="1" x14ac:dyDescent="0.25">
      <c r="B82" s="65" t="str">
        <f>IF(B81&lt;COUNTIF(PRN!C$2:C$1048576,C$2),(B81+1),"")</f>
        <v/>
      </c>
      <c r="C82" s="66" t="str">
        <f>IFERROR(INDEX(PRN!$B$2:$F$1048576,(MATCH('TRACK PRN'!$C$2,PRN!$C$2:$C$1048576,0)+$B82-1),MATCH(C$4,PRN!$B$2:$F$2,0)),"")</f>
        <v/>
      </c>
      <c r="D82" s="66" t="str">
        <f>IFERROR(INDEX(PRN!$B$2:$F$1048576,(MATCH('TRACK PRN'!$C$2,PRN!$C$2:$C$1048576,0)+$B82-1),MATCH(D$4,PRN!$B$2:$F$2,0)),"")</f>
        <v/>
      </c>
      <c r="E82" s="136" t="str">
        <f>IFERROR(INDEX(PRN!$B$2:$F$1048576,(MATCH('TRACK PRN'!$C$2,PRN!$C$2:$C$1048576,0)+$B82-1),MATCH(E$4,PRN!$B$2:$F$2,0)),"")</f>
        <v/>
      </c>
      <c r="F82" s="66" t="str">
        <f>IFERROR(INDEX(PRN!$B$2:$P$1048576,(MATCH('TRACK PRN'!$C$2,PRN!$C$2:$C$1048576,0)+$B82-1),MATCH(F$4,PRN!$B$2:$P$2,0)),"")</f>
        <v/>
      </c>
      <c r="G82" s="66" t="str">
        <f>IFERROR(INDEX(PRN!$B$2:$P$1048576,(MATCH('TRACK PRN'!$C$2,PRN!$C$2:$C$1048576,0)+$B82-1),MATCH(G$4,PRN!$B$2:$P$2,0)),"")</f>
        <v/>
      </c>
      <c r="H82" s="66" t="str">
        <f>IFERROR(INDEX(PRN!$B$2:$P$1048576,(MATCH('TRACK PRN'!$C$2,PRN!$C$2:$C$1048576,0)+$B82-1),MATCH(H$4,PRN!$B$2:$P$2,0)),"")</f>
        <v/>
      </c>
      <c r="I82" s="66" t="str">
        <f>IFERROR(INDEX(PRN!$B$2:$P$1048576,(MATCH('TRACK PRN'!$C$2,PRN!$C$2:$C$1048576,0)+$B82-1),MATCH(I$4,PRN!$B$2:$P$2,0)),"")</f>
        <v/>
      </c>
      <c r="J82" s="136" t="str">
        <f>IFERROR(INDEX(PRN!$B$2:$P$1048576,(MATCH('TRACK PRN'!$C$2,PRN!$C$2:$C$1048576,0)+$B82-1),MATCH(J$4,PRN!$B$2:$P$2,0)),"")</f>
        <v/>
      </c>
      <c r="K82" s="66" t="str">
        <f>IFERROR(INDEX(PRN!$B$2:$P$1048576,(MATCH('TRACK PRN'!$C$2,PRN!$C$2:$C$1048576,0)+$B82-1),MATCH(K$4,PRN!$B$2:$P$2,0)),"")</f>
        <v/>
      </c>
      <c r="L82" s="136" t="str">
        <f>IFERROR(INDEX(PRN!$B$2:$P$1048576,(MATCH('TRACK PRN'!$C$2,PRN!$C$2:$C$1048576,0)+$B82-1),MATCH(L$4,PRN!$B$2:$P$2,0)),"")</f>
        <v/>
      </c>
      <c r="M82" s="136" t="str">
        <f>IFERROR(INDEX(PRN!$B$2:$P$1048576,(MATCH('TRACK PRN'!$C$2,PRN!$C$2:$C$1048576,0)+$B82-1),MATCH(M$4,PRN!$B$2:$P$2,0)),"")</f>
        <v/>
      </c>
      <c r="N82" s="66" t="str">
        <f>IFERROR(INDEX(PRN!$B$2:$P$1048576,(MATCH('TRACK PRN'!$C$2,PRN!$C$2:$C$1048576,0)+$B82-1),MATCH(N$4,PRN!$B$2:$P$2,0)),"")</f>
        <v/>
      </c>
      <c r="O82" s="137" t="str">
        <f>IFERROR(INDEX(PRN!$B$2:$P$1048576,(MATCH('TRACK PRN'!$C$2,PRN!$C$2:$C$1048576,0)+$B82-1),MATCH(O$4,PRN!$B$2:$P$2,0)),"")</f>
        <v/>
      </c>
    </row>
    <row r="83" spans="2:15" ht="15.75" hidden="1" x14ac:dyDescent="0.25">
      <c r="B83" s="65" t="str">
        <f>IF(B82&lt;COUNTIF(PRN!C$2:C$1048576,C$2),(B82+1),"")</f>
        <v/>
      </c>
      <c r="C83" s="66" t="str">
        <f>IFERROR(INDEX(PRN!$B$2:$F$1048576,(MATCH('TRACK PRN'!$C$2,PRN!$C$2:$C$1048576,0)+$B83-1),MATCH(C$4,PRN!$B$2:$F$2,0)),"")</f>
        <v/>
      </c>
      <c r="D83" s="66" t="str">
        <f>IFERROR(INDEX(PRN!$B$2:$F$1048576,(MATCH('TRACK PRN'!$C$2,PRN!$C$2:$C$1048576,0)+$B83-1),MATCH(D$4,PRN!$B$2:$F$2,0)),"")</f>
        <v/>
      </c>
      <c r="E83" s="136" t="str">
        <f>IFERROR(INDEX(PRN!$B$2:$F$1048576,(MATCH('TRACK PRN'!$C$2,PRN!$C$2:$C$1048576,0)+$B83-1),MATCH(E$4,PRN!$B$2:$F$2,0)),"")</f>
        <v/>
      </c>
      <c r="F83" s="66" t="str">
        <f>IFERROR(INDEX(PRN!$B$2:$P$1048576,(MATCH('TRACK PRN'!$C$2,PRN!$C$2:$C$1048576,0)+$B83-1),MATCH(F$4,PRN!$B$2:$P$2,0)),"")</f>
        <v/>
      </c>
      <c r="G83" s="66" t="str">
        <f>IFERROR(INDEX(PRN!$B$2:$P$1048576,(MATCH('TRACK PRN'!$C$2,PRN!$C$2:$C$1048576,0)+$B83-1),MATCH(G$4,PRN!$B$2:$P$2,0)),"")</f>
        <v/>
      </c>
      <c r="H83" s="66" t="str">
        <f>IFERROR(INDEX(PRN!$B$2:$P$1048576,(MATCH('TRACK PRN'!$C$2,PRN!$C$2:$C$1048576,0)+$B83-1),MATCH(H$4,PRN!$B$2:$P$2,0)),"")</f>
        <v/>
      </c>
      <c r="I83" s="66" t="str">
        <f>IFERROR(INDEX(PRN!$B$2:$P$1048576,(MATCH('TRACK PRN'!$C$2,PRN!$C$2:$C$1048576,0)+$B83-1),MATCH(I$4,PRN!$B$2:$P$2,0)),"")</f>
        <v/>
      </c>
      <c r="J83" s="136" t="str">
        <f>IFERROR(INDEX(PRN!$B$2:$P$1048576,(MATCH('TRACK PRN'!$C$2,PRN!$C$2:$C$1048576,0)+$B83-1),MATCH(J$4,PRN!$B$2:$P$2,0)),"")</f>
        <v/>
      </c>
      <c r="K83" s="66" t="str">
        <f>IFERROR(INDEX(PRN!$B$2:$P$1048576,(MATCH('TRACK PRN'!$C$2,PRN!$C$2:$C$1048576,0)+$B83-1),MATCH(K$4,PRN!$B$2:$P$2,0)),"")</f>
        <v/>
      </c>
      <c r="L83" s="136" t="str">
        <f>IFERROR(INDEX(PRN!$B$2:$P$1048576,(MATCH('TRACK PRN'!$C$2,PRN!$C$2:$C$1048576,0)+$B83-1),MATCH(L$4,PRN!$B$2:$P$2,0)),"")</f>
        <v/>
      </c>
      <c r="M83" s="136" t="str">
        <f>IFERROR(INDEX(PRN!$B$2:$P$1048576,(MATCH('TRACK PRN'!$C$2,PRN!$C$2:$C$1048576,0)+$B83-1),MATCH(M$4,PRN!$B$2:$P$2,0)),"")</f>
        <v/>
      </c>
      <c r="N83" s="66" t="str">
        <f>IFERROR(INDEX(PRN!$B$2:$P$1048576,(MATCH('TRACK PRN'!$C$2,PRN!$C$2:$C$1048576,0)+$B83-1),MATCH(N$4,PRN!$B$2:$P$2,0)),"")</f>
        <v/>
      </c>
      <c r="O83" s="137" t="str">
        <f>IFERROR(INDEX(PRN!$B$2:$P$1048576,(MATCH('TRACK PRN'!$C$2,PRN!$C$2:$C$1048576,0)+$B83-1),MATCH(O$4,PRN!$B$2:$P$2,0)),"")</f>
        <v/>
      </c>
    </row>
    <row r="84" spans="2:15" ht="15.75" hidden="1" x14ac:dyDescent="0.25">
      <c r="B84" s="65" t="str">
        <f>IF(B83&lt;COUNTIF(PRN!C$2:C$1048576,C$2),(B83+1),"")</f>
        <v/>
      </c>
      <c r="C84" s="66" t="str">
        <f>IFERROR(INDEX(PRN!$B$2:$F$1048576,(MATCH('TRACK PRN'!$C$2,PRN!$C$2:$C$1048576,0)+$B84-1),MATCH(C$4,PRN!$B$2:$F$2,0)),"")</f>
        <v/>
      </c>
      <c r="D84" s="66" t="str">
        <f>IFERROR(INDEX(PRN!$B$2:$F$1048576,(MATCH('TRACK PRN'!$C$2,PRN!$C$2:$C$1048576,0)+$B84-1),MATCH(D$4,PRN!$B$2:$F$2,0)),"")</f>
        <v/>
      </c>
      <c r="E84" s="136" t="str">
        <f>IFERROR(INDEX(PRN!$B$2:$F$1048576,(MATCH('TRACK PRN'!$C$2,PRN!$C$2:$C$1048576,0)+$B84-1),MATCH(E$4,PRN!$B$2:$F$2,0)),"")</f>
        <v/>
      </c>
      <c r="F84" s="66" t="str">
        <f>IFERROR(INDEX(PRN!$B$2:$P$1048576,(MATCH('TRACK PRN'!$C$2,PRN!$C$2:$C$1048576,0)+$B84-1),MATCH(F$4,PRN!$B$2:$P$2,0)),"")</f>
        <v/>
      </c>
      <c r="G84" s="66" t="str">
        <f>IFERROR(INDEX(PRN!$B$2:$P$1048576,(MATCH('TRACK PRN'!$C$2,PRN!$C$2:$C$1048576,0)+$B84-1),MATCH(G$4,PRN!$B$2:$P$2,0)),"")</f>
        <v/>
      </c>
      <c r="H84" s="66" t="str">
        <f>IFERROR(INDEX(PRN!$B$2:$P$1048576,(MATCH('TRACK PRN'!$C$2,PRN!$C$2:$C$1048576,0)+$B84-1),MATCH(H$4,PRN!$B$2:$P$2,0)),"")</f>
        <v/>
      </c>
      <c r="I84" s="66" t="str">
        <f>IFERROR(INDEX(PRN!$B$2:$P$1048576,(MATCH('TRACK PRN'!$C$2,PRN!$C$2:$C$1048576,0)+$B84-1),MATCH(I$4,PRN!$B$2:$P$2,0)),"")</f>
        <v/>
      </c>
      <c r="J84" s="136" t="str">
        <f>IFERROR(INDEX(PRN!$B$2:$P$1048576,(MATCH('TRACK PRN'!$C$2,PRN!$C$2:$C$1048576,0)+$B84-1),MATCH(J$4,PRN!$B$2:$P$2,0)),"")</f>
        <v/>
      </c>
      <c r="K84" s="66" t="str">
        <f>IFERROR(INDEX(PRN!$B$2:$P$1048576,(MATCH('TRACK PRN'!$C$2,PRN!$C$2:$C$1048576,0)+$B84-1),MATCH(K$4,PRN!$B$2:$P$2,0)),"")</f>
        <v/>
      </c>
      <c r="L84" s="136" t="str">
        <f>IFERROR(INDEX(PRN!$B$2:$P$1048576,(MATCH('TRACK PRN'!$C$2,PRN!$C$2:$C$1048576,0)+$B84-1),MATCH(L$4,PRN!$B$2:$P$2,0)),"")</f>
        <v/>
      </c>
      <c r="M84" s="136" t="str">
        <f>IFERROR(INDEX(PRN!$B$2:$P$1048576,(MATCH('TRACK PRN'!$C$2,PRN!$C$2:$C$1048576,0)+$B84-1),MATCH(M$4,PRN!$B$2:$P$2,0)),"")</f>
        <v/>
      </c>
      <c r="N84" s="66" t="str">
        <f>IFERROR(INDEX(PRN!$B$2:$P$1048576,(MATCH('TRACK PRN'!$C$2,PRN!$C$2:$C$1048576,0)+$B84-1),MATCH(N$4,PRN!$B$2:$P$2,0)),"")</f>
        <v/>
      </c>
      <c r="O84" s="137" t="str">
        <f>IFERROR(INDEX(PRN!$B$2:$P$1048576,(MATCH('TRACK PRN'!$C$2,PRN!$C$2:$C$1048576,0)+$B84-1),MATCH(O$4,PRN!$B$2:$P$2,0)),"")</f>
        <v/>
      </c>
    </row>
    <row r="85" spans="2:15" ht="15.75" hidden="1" x14ac:dyDescent="0.25">
      <c r="B85" s="65" t="str">
        <f>IF(B84&lt;COUNTIF(PRN!C$2:C$1048576,C$2),(B84+1),"")</f>
        <v/>
      </c>
      <c r="C85" s="66" t="str">
        <f>IFERROR(INDEX(PRN!$B$2:$F$1048576,(MATCH('TRACK PRN'!$C$2,PRN!$C$2:$C$1048576,0)+$B85-1),MATCH(C$4,PRN!$B$2:$F$2,0)),"")</f>
        <v/>
      </c>
      <c r="D85" s="66" t="str">
        <f>IFERROR(INDEX(PRN!$B$2:$F$1048576,(MATCH('TRACK PRN'!$C$2,PRN!$C$2:$C$1048576,0)+$B85-1),MATCH(D$4,PRN!$B$2:$F$2,0)),"")</f>
        <v/>
      </c>
      <c r="E85" s="136" t="str">
        <f>IFERROR(INDEX(PRN!$B$2:$F$1048576,(MATCH('TRACK PRN'!$C$2,PRN!$C$2:$C$1048576,0)+$B85-1),MATCH(E$4,PRN!$B$2:$F$2,0)),"")</f>
        <v/>
      </c>
      <c r="F85" s="66" t="str">
        <f>IFERROR(INDEX(PRN!$B$2:$P$1048576,(MATCH('TRACK PRN'!$C$2,PRN!$C$2:$C$1048576,0)+$B85-1),MATCH(F$4,PRN!$B$2:$P$2,0)),"")</f>
        <v/>
      </c>
      <c r="G85" s="66" t="str">
        <f>IFERROR(INDEX(PRN!$B$2:$P$1048576,(MATCH('TRACK PRN'!$C$2,PRN!$C$2:$C$1048576,0)+$B85-1),MATCH(G$4,PRN!$B$2:$P$2,0)),"")</f>
        <v/>
      </c>
      <c r="H85" s="66" t="str">
        <f>IFERROR(INDEX(PRN!$B$2:$P$1048576,(MATCH('TRACK PRN'!$C$2,PRN!$C$2:$C$1048576,0)+$B85-1),MATCH(H$4,PRN!$B$2:$P$2,0)),"")</f>
        <v/>
      </c>
      <c r="I85" s="66" t="str">
        <f>IFERROR(INDEX(PRN!$B$2:$P$1048576,(MATCH('TRACK PRN'!$C$2,PRN!$C$2:$C$1048576,0)+$B85-1),MATCH(I$4,PRN!$B$2:$P$2,0)),"")</f>
        <v/>
      </c>
      <c r="J85" s="136" t="str">
        <f>IFERROR(INDEX(PRN!$B$2:$P$1048576,(MATCH('TRACK PRN'!$C$2,PRN!$C$2:$C$1048576,0)+$B85-1),MATCH(J$4,PRN!$B$2:$P$2,0)),"")</f>
        <v/>
      </c>
      <c r="K85" s="66" t="str">
        <f>IFERROR(INDEX(PRN!$B$2:$P$1048576,(MATCH('TRACK PRN'!$C$2,PRN!$C$2:$C$1048576,0)+$B85-1),MATCH(K$4,PRN!$B$2:$P$2,0)),"")</f>
        <v/>
      </c>
      <c r="L85" s="136" t="str">
        <f>IFERROR(INDEX(PRN!$B$2:$P$1048576,(MATCH('TRACK PRN'!$C$2,PRN!$C$2:$C$1048576,0)+$B85-1),MATCH(L$4,PRN!$B$2:$P$2,0)),"")</f>
        <v/>
      </c>
      <c r="M85" s="136" t="str">
        <f>IFERROR(INDEX(PRN!$B$2:$P$1048576,(MATCH('TRACK PRN'!$C$2,PRN!$C$2:$C$1048576,0)+$B85-1),MATCH(M$4,PRN!$B$2:$P$2,0)),"")</f>
        <v/>
      </c>
      <c r="N85" s="66" t="str">
        <f>IFERROR(INDEX(PRN!$B$2:$P$1048576,(MATCH('TRACK PRN'!$C$2,PRN!$C$2:$C$1048576,0)+$B85-1),MATCH(N$4,PRN!$B$2:$P$2,0)),"")</f>
        <v/>
      </c>
      <c r="O85" s="137" t="str">
        <f>IFERROR(INDEX(PRN!$B$2:$P$1048576,(MATCH('TRACK PRN'!$C$2,PRN!$C$2:$C$1048576,0)+$B85-1),MATCH(O$4,PRN!$B$2:$P$2,0)),"")</f>
        <v/>
      </c>
    </row>
    <row r="86" spans="2:15" ht="15.75" hidden="1" x14ac:dyDescent="0.25">
      <c r="B86" s="65" t="str">
        <f>IF(B85&lt;COUNTIF(PRN!C$2:C$1048576,C$2),(B85+1),"")</f>
        <v/>
      </c>
      <c r="C86" s="66" t="str">
        <f>IFERROR(INDEX(PRN!$B$2:$F$1048576,(MATCH('TRACK PRN'!$C$2,PRN!$C$2:$C$1048576,0)+$B86-1),MATCH(C$4,PRN!$B$2:$F$2,0)),"")</f>
        <v/>
      </c>
      <c r="D86" s="66" t="str">
        <f>IFERROR(INDEX(PRN!$B$2:$F$1048576,(MATCH('TRACK PRN'!$C$2,PRN!$C$2:$C$1048576,0)+$B86-1),MATCH(D$4,PRN!$B$2:$F$2,0)),"")</f>
        <v/>
      </c>
      <c r="E86" s="136" t="str">
        <f>IFERROR(INDEX(PRN!$B$2:$F$1048576,(MATCH('TRACK PRN'!$C$2,PRN!$C$2:$C$1048576,0)+$B86-1),MATCH(E$4,PRN!$B$2:$F$2,0)),"")</f>
        <v/>
      </c>
      <c r="F86" s="66" t="str">
        <f>IFERROR(INDEX(PRN!$B$2:$P$1048576,(MATCH('TRACK PRN'!$C$2,PRN!$C$2:$C$1048576,0)+$B86-1),MATCH(F$4,PRN!$B$2:$P$2,0)),"")</f>
        <v/>
      </c>
      <c r="G86" s="66" t="str">
        <f>IFERROR(INDEX(PRN!$B$2:$P$1048576,(MATCH('TRACK PRN'!$C$2,PRN!$C$2:$C$1048576,0)+$B86-1),MATCH(G$4,PRN!$B$2:$P$2,0)),"")</f>
        <v/>
      </c>
      <c r="H86" s="66" t="str">
        <f>IFERROR(INDEX(PRN!$B$2:$P$1048576,(MATCH('TRACK PRN'!$C$2,PRN!$C$2:$C$1048576,0)+$B86-1),MATCH(H$4,PRN!$B$2:$P$2,0)),"")</f>
        <v/>
      </c>
      <c r="I86" s="66" t="str">
        <f>IFERROR(INDEX(PRN!$B$2:$P$1048576,(MATCH('TRACK PRN'!$C$2,PRN!$C$2:$C$1048576,0)+$B86-1),MATCH(I$4,PRN!$B$2:$P$2,0)),"")</f>
        <v/>
      </c>
      <c r="J86" s="136" t="str">
        <f>IFERROR(INDEX(PRN!$B$2:$P$1048576,(MATCH('TRACK PRN'!$C$2,PRN!$C$2:$C$1048576,0)+$B86-1),MATCH(J$4,PRN!$B$2:$P$2,0)),"")</f>
        <v/>
      </c>
      <c r="K86" s="66" t="str">
        <f>IFERROR(INDEX(PRN!$B$2:$P$1048576,(MATCH('TRACK PRN'!$C$2,PRN!$C$2:$C$1048576,0)+$B86-1),MATCH(K$4,PRN!$B$2:$P$2,0)),"")</f>
        <v/>
      </c>
      <c r="L86" s="136" t="str">
        <f>IFERROR(INDEX(PRN!$B$2:$P$1048576,(MATCH('TRACK PRN'!$C$2,PRN!$C$2:$C$1048576,0)+$B86-1),MATCH(L$4,PRN!$B$2:$P$2,0)),"")</f>
        <v/>
      </c>
      <c r="M86" s="136" t="str">
        <f>IFERROR(INDEX(PRN!$B$2:$P$1048576,(MATCH('TRACK PRN'!$C$2,PRN!$C$2:$C$1048576,0)+$B86-1),MATCH(M$4,PRN!$B$2:$P$2,0)),"")</f>
        <v/>
      </c>
      <c r="N86" s="66" t="str">
        <f>IFERROR(INDEX(PRN!$B$2:$P$1048576,(MATCH('TRACK PRN'!$C$2,PRN!$C$2:$C$1048576,0)+$B86-1),MATCH(N$4,PRN!$B$2:$P$2,0)),"")</f>
        <v/>
      </c>
      <c r="O86" s="137" t="str">
        <f>IFERROR(INDEX(PRN!$B$2:$P$1048576,(MATCH('TRACK PRN'!$C$2,PRN!$C$2:$C$1048576,0)+$B86-1),MATCH(O$4,PRN!$B$2:$P$2,0)),"")</f>
        <v/>
      </c>
    </row>
    <row r="87" spans="2:15" ht="15.75" hidden="1" x14ac:dyDescent="0.25">
      <c r="B87" s="65" t="str">
        <f>IF(B86&lt;COUNTIF(PRN!C$2:C$1048576,C$2),(B86+1),"")</f>
        <v/>
      </c>
      <c r="C87" s="66" t="str">
        <f>IFERROR(INDEX(PRN!$B$2:$F$1048576,(MATCH('TRACK PRN'!$C$2,PRN!$C$2:$C$1048576,0)+$B87-1),MATCH(C$4,PRN!$B$2:$F$2,0)),"")</f>
        <v/>
      </c>
      <c r="D87" s="66" t="str">
        <f>IFERROR(INDEX(PRN!$B$2:$F$1048576,(MATCH('TRACK PRN'!$C$2,PRN!$C$2:$C$1048576,0)+$B87-1),MATCH(D$4,PRN!$B$2:$F$2,0)),"")</f>
        <v/>
      </c>
      <c r="E87" s="136" t="str">
        <f>IFERROR(INDEX(PRN!$B$2:$F$1048576,(MATCH('TRACK PRN'!$C$2,PRN!$C$2:$C$1048576,0)+$B87-1),MATCH(E$4,PRN!$B$2:$F$2,0)),"")</f>
        <v/>
      </c>
      <c r="F87" s="66" t="str">
        <f>IFERROR(INDEX(PRN!$B$2:$P$1048576,(MATCH('TRACK PRN'!$C$2,PRN!$C$2:$C$1048576,0)+$B87-1),MATCH(F$4,PRN!$B$2:$P$2,0)),"")</f>
        <v/>
      </c>
      <c r="G87" s="66" t="str">
        <f>IFERROR(INDEX(PRN!$B$2:$P$1048576,(MATCH('TRACK PRN'!$C$2,PRN!$C$2:$C$1048576,0)+$B87-1),MATCH(G$4,PRN!$B$2:$P$2,0)),"")</f>
        <v/>
      </c>
      <c r="H87" s="66" t="str">
        <f>IFERROR(INDEX(PRN!$B$2:$P$1048576,(MATCH('TRACK PRN'!$C$2,PRN!$C$2:$C$1048576,0)+$B87-1),MATCH(H$4,PRN!$B$2:$P$2,0)),"")</f>
        <v/>
      </c>
      <c r="I87" s="66" t="str">
        <f>IFERROR(INDEX(PRN!$B$2:$P$1048576,(MATCH('TRACK PRN'!$C$2,PRN!$C$2:$C$1048576,0)+$B87-1),MATCH(I$4,PRN!$B$2:$P$2,0)),"")</f>
        <v/>
      </c>
      <c r="J87" s="136" t="str">
        <f>IFERROR(INDEX(PRN!$B$2:$P$1048576,(MATCH('TRACK PRN'!$C$2,PRN!$C$2:$C$1048576,0)+$B87-1),MATCH(J$4,PRN!$B$2:$P$2,0)),"")</f>
        <v/>
      </c>
      <c r="K87" s="66" t="str">
        <f>IFERROR(INDEX(PRN!$B$2:$P$1048576,(MATCH('TRACK PRN'!$C$2,PRN!$C$2:$C$1048576,0)+$B87-1),MATCH(K$4,PRN!$B$2:$P$2,0)),"")</f>
        <v/>
      </c>
      <c r="L87" s="136" t="str">
        <f>IFERROR(INDEX(PRN!$B$2:$P$1048576,(MATCH('TRACK PRN'!$C$2,PRN!$C$2:$C$1048576,0)+$B87-1),MATCH(L$4,PRN!$B$2:$P$2,0)),"")</f>
        <v/>
      </c>
      <c r="M87" s="136" t="str">
        <f>IFERROR(INDEX(PRN!$B$2:$P$1048576,(MATCH('TRACK PRN'!$C$2,PRN!$C$2:$C$1048576,0)+$B87-1),MATCH(M$4,PRN!$B$2:$P$2,0)),"")</f>
        <v/>
      </c>
      <c r="N87" s="66" t="str">
        <f>IFERROR(INDEX(PRN!$B$2:$P$1048576,(MATCH('TRACK PRN'!$C$2,PRN!$C$2:$C$1048576,0)+$B87-1),MATCH(N$4,PRN!$B$2:$P$2,0)),"")</f>
        <v/>
      </c>
      <c r="O87" s="137" t="str">
        <f>IFERROR(INDEX(PRN!$B$2:$P$1048576,(MATCH('TRACK PRN'!$C$2,PRN!$C$2:$C$1048576,0)+$B87-1),MATCH(O$4,PRN!$B$2:$P$2,0)),"")</f>
        <v/>
      </c>
    </row>
    <row r="88" spans="2:15" ht="15.75" hidden="1" x14ac:dyDescent="0.25">
      <c r="B88" s="65" t="str">
        <f>IF(B87&lt;COUNTIF(PRN!C$2:C$1048576,C$2),(B87+1),"")</f>
        <v/>
      </c>
      <c r="C88" s="66" t="str">
        <f>IFERROR(INDEX(PRN!$B$2:$F$1048576,(MATCH('TRACK PRN'!$C$2,PRN!$C$2:$C$1048576,0)+$B88-1),MATCH(C$4,PRN!$B$2:$F$2,0)),"")</f>
        <v/>
      </c>
      <c r="D88" s="66" t="str">
        <f>IFERROR(INDEX(PRN!$B$2:$F$1048576,(MATCH('TRACK PRN'!$C$2,PRN!$C$2:$C$1048576,0)+$B88-1),MATCH(D$4,PRN!$B$2:$F$2,0)),"")</f>
        <v/>
      </c>
      <c r="E88" s="136" t="str">
        <f>IFERROR(INDEX(PRN!$B$2:$F$1048576,(MATCH('TRACK PRN'!$C$2,PRN!$C$2:$C$1048576,0)+$B88-1),MATCH(E$4,PRN!$B$2:$F$2,0)),"")</f>
        <v/>
      </c>
      <c r="F88" s="66" t="str">
        <f>IFERROR(INDEX(PRN!$B$2:$P$1048576,(MATCH('TRACK PRN'!$C$2,PRN!$C$2:$C$1048576,0)+$B88-1),MATCH(F$4,PRN!$B$2:$P$2,0)),"")</f>
        <v/>
      </c>
      <c r="G88" s="66" t="str">
        <f>IFERROR(INDEX(PRN!$B$2:$P$1048576,(MATCH('TRACK PRN'!$C$2,PRN!$C$2:$C$1048576,0)+$B88-1),MATCH(G$4,PRN!$B$2:$P$2,0)),"")</f>
        <v/>
      </c>
      <c r="H88" s="66" t="str">
        <f>IFERROR(INDEX(PRN!$B$2:$P$1048576,(MATCH('TRACK PRN'!$C$2,PRN!$C$2:$C$1048576,0)+$B88-1),MATCH(H$4,PRN!$B$2:$P$2,0)),"")</f>
        <v/>
      </c>
      <c r="I88" s="66" t="str">
        <f>IFERROR(INDEX(PRN!$B$2:$P$1048576,(MATCH('TRACK PRN'!$C$2,PRN!$C$2:$C$1048576,0)+$B88-1),MATCH(I$4,PRN!$B$2:$P$2,0)),"")</f>
        <v/>
      </c>
      <c r="J88" s="136" t="str">
        <f>IFERROR(INDEX(PRN!$B$2:$P$1048576,(MATCH('TRACK PRN'!$C$2,PRN!$C$2:$C$1048576,0)+$B88-1),MATCH(J$4,PRN!$B$2:$P$2,0)),"")</f>
        <v/>
      </c>
      <c r="K88" s="66" t="str">
        <f>IFERROR(INDEX(PRN!$B$2:$P$1048576,(MATCH('TRACK PRN'!$C$2,PRN!$C$2:$C$1048576,0)+$B88-1),MATCH(K$4,PRN!$B$2:$P$2,0)),"")</f>
        <v/>
      </c>
      <c r="L88" s="136" t="str">
        <f>IFERROR(INDEX(PRN!$B$2:$P$1048576,(MATCH('TRACK PRN'!$C$2,PRN!$C$2:$C$1048576,0)+$B88-1),MATCH(L$4,PRN!$B$2:$P$2,0)),"")</f>
        <v/>
      </c>
      <c r="M88" s="136" t="str">
        <f>IFERROR(INDEX(PRN!$B$2:$P$1048576,(MATCH('TRACK PRN'!$C$2,PRN!$C$2:$C$1048576,0)+$B88-1),MATCH(M$4,PRN!$B$2:$P$2,0)),"")</f>
        <v/>
      </c>
      <c r="N88" s="66" t="str">
        <f>IFERROR(INDEX(PRN!$B$2:$P$1048576,(MATCH('TRACK PRN'!$C$2,PRN!$C$2:$C$1048576,0)+$B88-1),MATCH(N$4,PRN!$B$2:$P$2,0)),"")</f>
        <v/>
      </c>
      <c r="O88" s="137" t="str">
        <f>IFERROR(INDEX(PRN!$B$2:$P$1048576,(MATCH('TRACK PRN'!$C$2,PRN!$C$2:$C$1048576,0)+$B88-1),MATCH(O$4,PRN!$B$2:$P$2,0)),"")</f>
        <v/>
      </c>
    </row>
    <row r="89" spans="2:15" ht="15.75" hidden="1" x14ac:dyDescent="0.25">
      <c r="B89" s="65" t="str">
        <f>IF(B88&lt;COUNTIF(PRN!C$2:C$1048576,C$2),(B88+1),"")</f>
        <v/>
      </c>
      <c r="C89" s="66" t="str">
        <f>IFERROR(INDEX(PRN!$B$2:$F$1048576,(MATCH('TRACK PRN'!$C$2,PRN!$C$2:$C$1048576,0)+$B89-1),MATCH(C$4,PRN!$B$2:$F$2,0)),"")</f>
        <v/>
      </c>
      <c r="D89" s="66" t="str">
        <f>IFERROR(INDEX(PRN!$B$2:$F$1048576,(MATCH('TRACK PRN'!$C$2,PRN!$C$2:$C$1048576,0)+$B89-1),MATCH(D$4,PRN!$B$2:$F$2,0)),"")</f>
        <v/>
      </c>
      <c r="E89" s="136" t="str">
        <f>IFERROR(INDEX(PRN!$B$2:$F$1048576,(MATCH('TRACK PRN'!$C$2,PRN!$C$2:$C$1048576,0)+$B89-1),MATCH(E$4,PRN!$B$2:$F$2,0)),"")</f>
        <v/>
      </c>
      <c r="F89" s="66" t="str">
        <f>IFERROR(INDEX(PRN!$B$2:$P$1048576,(MATCH('TRACK PRN'!$C$2,PRN!$C$2:$C$1048576,0)+$B89-1),MATCH(F$4,PRN!$B$2:$P$2,0)),"")</f>
        <v/>
      </c>
      <c r="G89" s="66" t="str">
        <f>IFERROR(INDEX(PRN!$B$2:$P$1048576,(MATCH('TRACK PRN'!$C$2,PRN!$C$2:$C$1048576,0)+$B89-1),MATCH(G$4,PRN!$B$2:$P$2,0)),"")</f>
        <v/>
      </c>
      <c r="H89" s="66" t="str">
        <f>IFERROR(INDEX(PRN!$B$2:$P$1048576,(MATCH('TRACK PRN'!$C$2,PRN!$C$2:$C$1048576,0)+$B89-1),MATCH(H$4,PRN!$B$2:$P$2,0)),"")</f>
        <v/>
      </c>
      <c r="I89" s="66" t="str">
        <f>IFERROR(INDEX(PRN!$B$2:$P$1048576,(MATCH('TRACK PRN'!$C$2,PRN!$C$2:$C$1048576,0)+$B89-1),MATCH(I$4,PRN!$B$2:$P$2,0)),"")</f>
        <v/>
      </c>
      <c r="J89" s="136" t="str">
        <f>IFERROR(INDEX(PRN!$B$2:$P$1048576,(MATCH('TRACK PRN'!$C$2,PRN!$C$2:$C$1048576,0)+$B89-1),MATCH(J$4,PRN!$B$2:$P$2,0)),"")</f>
        <v/>
      </c>
      <c r="K89" s="66" t="str">
        <f>IFERROR(INDEX(PRN!$B$2:$P$1048576,(MATCH('TRACK PRN'!$C$2,PRN!$C$2:$C$1048576,0)+$B89-1),MATCH(K$4,PRN!$B$2:$P$2,0)),"")</f>
        <v/>
      </c>
      <c r="L89" s="136" t="str">
        <f>IFERROR(INDEX(PRN!$B$2:$P$1048576,(MATCH('TRACK PRN'!$C$2,PRN!$C$2:$C$1048576,0)+$B89-1),MATCH(L$4,PRN!$B$2:$P$2,0)),"")</f>
        <v/>
      </c>
      <c r="M89" s="136" t="str">
        <f>IFERROR(INDEX(PRN!$B$2:$P$1048576,(MATCH('TRACK PRN'!$C$2,PRN!$C$2:$C$1048576,0)+$B89-1),MATCH(M$4,PRN!$B$2:$P$2,0)),"")</f>
        <v/>
      </c>
      <c r="N89" s="66" t="str">
        <f>IFERROR(INDEX(PRN!$B$2:$P$1048576,(MATCH('TRACK PRN'!$C$2,PRN!$C$2:$C$1048576,0)+$B89-1),MATCH(N$4,PRN!$B$2:$P$2,0)),"")</f>
        <v/>
      </c>
      <c r="O89" s="137" t="str">
        <f>IFERROR(INDEX(PRN!$B$2:$P$1048576,(MATCH('TRACK PRN'!$C$2,PRN!$C$2:$C$1048576,0)+$B89-1),MATCH(O$4,PRN!$B$2:$P$2,0)),"")</f>
        <v/>
      </c>
    </row>
    <row r="90" spans="2:15" ht="15.75" hidden="1" x14ac:dyDescent="0.25">
      <c r="B90" s="65" t="str">
        <f>IF(B89&lt;COUNTIF(PRN!C$2:C$1048576,C$2),(B89+1),"")</f>
        <v/>
      </c>
      <c r="C90" s="66" t="str">
        <f>IFERROR(INDEX(PRN!$B$2:$F$1048576,(MATCH('TRACK PRN'!$C$2,PRN!$C$2:$C$1048576,0)+$B90-1),MATCH(C$4,PRN!$B$2:$F$2,0)),"")</f>
        <v/>
      </c>
      <c r="D90" s="66" t="str">
        <f>IFERROR(INDEX(PRN!$B$2:$F$1048576,(MATCH('TRACK PRN'!$C$2,PRN!$C$2:$C$1048576,0)+$B90-1),MATCH(D$4,PRN!$B$2:$F$2,0)),"")</f>
        <v/>
      </c>
      <c r="E90" s="136" t="str">
        <f>IFERROR(INDEX(PRN!$B$2:$F$1048576,(MATCH('TRACK PRN'!$C$2,PRN!$C$2:$C$1048576,0)+$B90-1),MATCH(E$4,PRN!$B$2:$F$2,0)),"")</f>
        <v/>
      </c>
      <c r="F90" s="66" t="str">
        <f>IFERROR(INDEX(PRN!$B$2:$P$1048576,(MATCH('TRACK PRN'!$C$2,PRN!$C$2:$C$1048576,0)+$B90-1),MATCH(F$4,PRN!$B$2:$P$2,0)),"")</f>
        <v/>
      </c>
      <c r="G90" s="66" t="str">
        <f>IFERROR(INDEX(PRN!$B$2:$P$1048576,(MATCH('TRACK PRN'!$C$2,PRN!$C$2:$C$1048576,0)+$B90-1),MATCH(G$4,PRN!$B$2:$P$2,0)),"")</f>
        <v/>
      </c>
      <c r="H90" s="66" t="str">
        <f>IFERROR(INDEX(PRN!$B$2:$P$1048576,(MATCH('TRACK PRN'!$C$2,PRN!$C$2:$C$1048576,0)+$B90-1),MATCH(H$4,PRN!$B$2:$P$2,0)),"")</f>
        <v/>
      </c>
      <c r="I90" s="66" t="str">
        <f>IFERROR(INDEX(PRN!$B$2:$P$1048576,(MATCH('TRACK PRN'!$C$2,PRN!$C$2:$C$1048576,0)+$B90-1),MATCH(I$4,PRN!$B$2:$P$2,0)),"")</f>
        <v/>
      </c>
      <c r="J90" s="136" t="str">
        <f>IFERROR(INDEX(PRN!$B$2:$P$1048576,(MATCH('TRACK PRN'!$C$2,PRN!$C$2:$C$1048576,0)+$B90-1),MATCH(J$4,PRN!$B$2:$P$2,0)),"")</f>
        <v/>
      </c>
      <c r="K90" s="66" t="str">
        <f>IFERROR(INDEX(PRN!$B$2:$P$1048576,(MATCH('TRACK PRN'!$C$2,PRN!$C$2:$C$1048576,0)+$B90-1),MATCH(K$4,PRN!$B$2:$P$2,0)),"")</f>
        <v/>
      </c>
      <c r="L90" s="136" t="str">
        <f>IFERROR(INDEX(PRN!$B$2:$P$1048576,(MATCH('TRACK PRN'!$C$2,PRN!$C$2:$C$1048576,0)+$B90-1),MATCH(L$4,PRN!$B$2:$P$2,0)),"")</f>
        <v/>
      </c>
      <c r="M90" s="136" t="str">
        <f>IFERROR(INDEX(PRN!$B$2:$P$1048576,(MATCH('TRACK PRN'!$C$2,PRN!$C$2:$C$1048576,0)+$B90-1),MATCH(M$4,PRN!$B$2:$P$2,0)),"")</f>
        <v/>
      </c>
      <c r="N90" s="66" t="str">
        <f>IFERROR(INDEX(PRN!$B$2:$P$1048576,(MATCH('TRACK PRN'!$C$2,PRN!$C$2:$C$1048576,0)+$B90-1),MATCH(N$4,PRN!$B$2:$P$2,0)),"")</f>
        <v/>
      </c>
      <c r="O90" s="137" t="str">
        <f>IFERROR(INDEX(PRN!$B$2:$P$1048576,(MATCH('TRACK PRN'!$C$2,PRN!$C$2:$C$1048576,0)+$B90-1),MATCH(O$4,PRN!$B$2:$P$2,0)),"")</f>
        <v/>
      </c>
    </row>
    <row r="91" spans="2:15" ht="15.75" hidden="1" x14ac:dyDescent="0.25">
      <c r="B91" s="65" t="str">
        <f>IF(B90&lt;COUNTIF(PRN!C$2:C$1048576,C$2),(B90+1),"")</f>
        <v/>
      </c>
      <c r="C91" s="66" t="str">
        <f>IFERROR(INDEX(PRN!$B$2:$F$1048576,(MATCH('TRACK PRN'!$C$2,PRN!$C$2:$C$1048576,0)+$B91-1),MATCH(C$4,PRN!$B$2:$F$2,0)),"")</f>
        <v/>
      </c>
      <c r="D91" s="66" t="str">
        <f>IFERROR(INDEX(PRN!$B$2:$F$1048576,(MATCH('TRACK PRN'!$C$2,PRN!$C$2:$C$1048576,0)+$B91-1),MATCH(D$4,PRN!$B$2:$F$2,0)),"")</f>
        <v/>
      </c>
      <c r="E91" s="136" t="str">
        <f>IFERROR(INDEX(PRN!$B$2:$F$1048576,(MATCH('TRACK PRN'!$C$2,PRN!$C$2:$C$1048576,0)+$B91-1),MATCH(E$4,PRN!$B$2:$F$2,0)),"")</f>
        <v/>
      </c>
      <c r="F91" s="66" t="str">
        <f>IFERROR(INDEX(PRN!$B$2:$P$1048576,(MATCH('TRACK PRN'!$C$2,PRN!$C$2:$C$1048576,0)+$B91-1),MATCH(F$4,PRN!$B$2:$P$2,0)),"")</f>
        <v/>
      </c>
      <c r="G91" s="66" t="str">
        <f>IFERROR(INDEX(PRN!$B$2:$P$1048576,(MATCH('TRACK PRN'!$C$2,PRN!$C$2:$C$1048576,0)+$B91-1),MATCH(G$4,PRN!$B$2:$P$2,0)),"")</f>
        <v/>
      </c>
      <c r="H91" s="66" t="str">
        <f>IFERROR(INDEX(PRN!$B$2:$P$1048576,(MATCH('TRACK PRN'!$C$2,PRN!$C$2:$C$1048576,0)+$B91-1),MATCH(H$4,PRN!$B$2:$P$2,0)),"")</f>
        <v/>
      </c>
      <c r="I91" s="66" t="str">
        <f>IFERROR(INDEX(PRN!$B$2:$P$1048576,(MATCH('TRACK PRN'!$C$2,PRN!$C$2:$C$1048576,0)+$B91-1),MATCH(I$4,PRN!$B$2:$P$2,0)),"")</f>
        <v/>
      </c>
      <c r="J91" s="136" t="str">
        <f>IFERROR(INDEX(PRN!$B$2:$P$1048576,(MATCH('TRACK PRN'!$C$2,PRN!$C$2:$C$1048576,0)+$B91-1),MATCH(J$4,PRN!$B$2:$P$2,0)),"")</f>
        <v/>
      </c>
      <c r="K91" s="66" t="str">
        <f>IFERROR(INDEX(PRN!$B$2:$P$1048576,(MATCH('TRACK PRN'!$C$2,PRN!$C$2:$C$1048576,0)+$B91-1),MATCH(K$4,PRN!$B$2:$P$2,0)),"")</f>
        <v/>
      </c>
      <c r="L91" s="136" t="str">
        <f>IFERROR(INDEX(PRN!$B$2:$P$1048576,(MATCH('TRACK PRN'!$C$2,PRN!$C$2:$C$1048576,0)+$B91-1),MATCH(L$4,PRN!$B$2:$P$2,0)),"")</f>
        <v/>
      </c>
      <c r="M91" s="136" t="str">
        <f>IFERROR(INDEX(PRN!$B$2:$P$1048576,(MATCH('TRACK PRN'!$C$2,PRN!$C$2:$C$1048576,0)+$B91-1),MATCH(M$4,PRN!$B$2:$P$2,0)),"")</f>
        <v/>
      </c>
      <c r="N91" s="66" t="str">
        <f>IFERROR(INDEX(PRN!$B$2:$P$1048576,(MATCH('TRACK PRN'!$C$2,PRN!$C$2:$C$1048576,0)+$B91-1),MATCH(N$4,PRN!$B$2:$P$2,0)),"")</f>
        <v/>
      </c>
      <c r="O91" s="137" t="str">
        <f>IFERROR(INDEX(PRN!$B$2:$P$1048576,(MATCH('TRACK PRN'!$C$2,PRN!$C$2:$C$1048576,0)+$B91-1),MATCH(O$4,PRN!$B$2:$P$2,0)),"")</f>
        <v/>
      </c>
    </row>
    <row r="92" spans="2:15" ht="15.75" hidden="1" x14ac:dyDescent="0.25">
      <c r="B92" s="65" t="str">
        <f>IF(B91&lt;COUNTIF(PRN!C$2:C$1048576,C$2),(B91+1),"")</f>
        <v/>
      </c>
      <c r="C92" s="66" t="str">
        <f>IFERROR(INDEX(PRN!$B$2:$F$1048576,(MATCH('TRACK PRN'!$C$2,PRN!$C$2:$C$1048576,0)+$B92-1),MATCH(C$4,PRN!$B$2:$F$2,0)),"")</f>
        <v/>
      </c>
      <c r="D92" s="66" t="str">
        <f>IFERROR(INDEX(PRN!$B$2:$F$1048576,(MATCH('TRACK PRN'!$C$2,PRN!$C$2:$C$1048576,0)+$B92-1),MATCH(D$4,PRN!$B$2:$F$2,0)),"")</f>
        <v/>
      </c>
      <c r="E92" s="136" t="str">
        <f>IFERROR(INDEX(PRN!$B$2:$F$1048576,(MATCH('TRACK PRN'!$C$2,PRN!$C$2:$C$1048576,0)+$B92-1),MATCH(E$4,PRN!$B$2:$F$2,0)),"")</f>
        <v/>
      </c>
      <c r="F92" s="66" t="str">
        <f>IFERROR(INDEX(PRN!$B$2:$P$1048576,(MATCH('TRACK PRN'!$C$2,PRN!$C$2:$C$1048576,0)+$B92-1),MATCH(F$4,PRN!$B$2:$P$2,0)),"")</f>
        <v/>
      </c>
      <c r="G92" s="66" t="str">
        <f>IFERROR(INDEX(PRN!$B$2:$P$1048576,(MATCH('TRACK PRN'!$C$2,PRN!$C$2:$C$1048576,0)+$B92-1),MATCH(G$4,PRN!$B$2:$P$2,0)),"")</f>
        <v/>
      </c>
      <c r="H92" s="66" t="str">
        <f>IFERROR(INDEX(PRN!$B$2:$P$1048576,(MATCH('TRACK PRN'!$C$2,PRN!$C$2:$C$1048576,0)+$B92-1),MATCH(H$4,PRN!$B$2:$P$2,0)),"")</f>
        <v/>
      </c>
      <c r="I92" s="66" t="str">
        <f>IFERROR(INDEX(PRN!$B$2:$P$1048576,(MATCH('TRACK PRN'!$C$2,PRN!$C$2:$C$1048576,0)+$B92-1),MATCH(I$4,PRN!$B$2:$P$2,0)),"")</f>
        <v/>
      </c>
      <c r="J92" s="136" t="str">
        <f>IFERROR(INDEX(PRN!$B$2:$P$1048576,(MATCH('TRACK PRN'!$C$2,PRN!$C$2:$C$1048576,0)+$B92-1),MATCH(J$4,PRN!$B$2:$P$2,0)),"")</f>
        <v/>
      </c>
      <c r="K92" s="66" t="str">
        <f>IFERROR(INDEX(PRN!$B$2:$P$1048576,(MATCH('TRACK PRN'!$C$2,PRN!$C$2:$C$1048576,0)+$B92-1),MATCH(K$4,PRN!$B$2:$P$2,0)),"")</f>
        <v/>
      </c>
      <c r="L92" s="136" t="str">
        <f>IFERROR(INDEX(PRN!$B$2:$P$1048576,(MATCH('TRACK PRN'!$C$2,PRN!$C$2:$C$1048576,0)+$B92-1),MATCH(L$4,PRN!$B$2:$P$2,0)),"")</f>
        <v/>
      </c>
      <c r="M92" s="136" t="str">
        <f>IFERROR(INDEX(PRN!$B$2:$P$1048576,(MATCH('TRACK PRN'!$C$2,PRN!$C$2:$C$1048576,0)+$B92-1),MATCH(M$4,PRN!$B$2:$P$2,0)),"")</f>
        <v/>
      </c>
      <c r="N92" s="66" t="str">
        <f>IFERROR(INDEX(PRN!$B$2:$P$1048576,(MATCH('TRACK PRN'!$C$2,PRN!$C$2:$C$1048576,0)+$B92-1),MATCH(N$4,PRN!$B$2:$P$2,0)),"")</f>
        <v/>
      </c>
      <c r="O92" s="137" t="str">
        <f>IFERROR(INDEX(PRN!$B$2:$P$1048576,(MATCH('TRACK PRN'!$C$2,PRN!$C$2:$C$1048576,0)+$B92-1),MATCH(O$4,PRN!$B$2:$P$2,0)),"")</f>
        <v/>
      </c>
    </row>
    <row r="93" spans="2:15" ht="15.75" hidden="1" x14ac:dyDescent="0.25">
      <c r="B93" s="65" t="str">
        <f>IF(B92&lt;COUNTIF(PRN!C$2:C$1048576,C$2),(B92+1),"")</f>
        <v/>
      </c>
      <c r="C93" s="66" t="str">
        <f>IFERROR(INDEX(PRN!$B$2:$F$1048576,(MATCH('TRACK PRN'!$C$2,PRN!$C$2:$C$1048576,0)+$B93-1),MATCH(C$4,PRN!$B$2:$F$2,0)),"")</f>
        <v/>
      </c>
      <c r="D93" s="66" t="str">
        <f>IFERROR(INDEX(PRN!$B$2:$F$1048576,(MATCH('TRACK PRN'!$C$2,PRN!$C$2:$C$1048576,0)+$B93-1),MATCH(D$4,PRN!$B$2:$F$2,0)),"")</f>
        <v/>
      </c>
      <c r="E93" s="136" t="str">
        <f>IFERROR(INDEX(PRN!$B$2:$F$1048576,(MATCH('TRACK PRN'!$C$2,PRN!$C$2:$C$1048576,0)+$B93-1),MATCH(E$4,PRN!$B$2:$F$2,0)),"")</f>
        <v/>
      </c>
      <c r="F93" s="66" t="str">
        <f>IFERROR(INDEX(PRN!$B$2:$P$1048576,(MATCH('TRACK PRN'!$C$2,PRN!$C$2:$C$1048576,0)+$B93-1),MATCH(F$4,PRN!$B$2:$P$2,0)),"")</f>
        <v/>
      </c>
      <c r="G93" s="66" t="str">
        <f>IFERROR(INDEX(PRN!$B$2:$P$1048576,(MATCH('TRACK PRN'!$C$2,PRN!$C$2:$C$1048576,0)+$B93-1),MATCH(G$4,PRN!$B$2:$P$2,0)),"")</f>
        <v/>
      </c>
      <c r="H93" s="66" t="str">
        <f>IFERROR(INDEX(PRN!$B$2:$P$1048576,(MATCH('TRACK PRN'!$C$2,PRN!$C$2:$C$1048576,0)+$B93-1),MATCH(H$4,PRN!$B$2:$P$2,0)),"")</f>
        <v/>
      </c>
      <c r="I93" s="66" t="str">
        <f>IFERROR(INDEX(PRN!$B$2:$P$1048576,(MATCH('TRACK PRN'!$C$2,PRN!$C$2:$C$1048576,0)+$B93-1),MATCH(I$4,PRN!$B$2:$P$2,0)),"")</f>
        <v/>
      </c>
      <c r="J93" s="136" t="str">
        <f>IFERROR(INDEX(PRN!$B$2:$P$1048576,(MATCH('TRACK PRN'!$C$2,PRN!$C$2:$C$1048576,0)+$B93-1),MATCH(J$4,PRN!$B$2:$P$2,0)),"")</f>
        <v/>
      </c>
      <c r="K93" s="66" t="str">
        <f>IFERROR(INDEX(PRN!$B$2:$P$1048576,(MATCH('TRACK PRN'!$C$2,PRN!$C$2:$C$1048576,0)+$B93-1),MATCH(K$4,PRN!$B$2:$P$2,0)),"")</f>
        <v/>
      </c>
      <c r="L93" s="136" t="str">
        <f>IFERROR(INDEX(PRN!$B$2:$P$1048576,(MATCH('TRACK PRN'!$C$2,PRN!$C$2:$C$1048576,0)+$B93-1),MATCH(L$4,PRN!$B$2:$P$2,0)),"")</f>
        <v/>
      </c>
      <c r="M93" s="136" t="str">
        <f>IFERROR(INDEX(PRN!$B$2:$P$1048576,(MATCH('TRACK PRN'!$C$2,PRN!$C$2:$C$1048576,0)+$B93-1),MATCH(M$4,PRN!$B$2:$P$2,0)),"")</f>
        <v/>
      </c>
      <c r="N93" s="66" t="str">
        <f>IFERROR(INDEX(PRN!$B$2:$P$1048576,(MATCH('TRACK PRN'!$C$2,PRN!$C$2:$C$1048576,0)+$B93-1),MATCH(N$4,PRN!$B$2:$P$2,0)),"")</f>
        <v/>
      </c>
      <c r="O93" s="137" t="str">
        <f>IFERROR(INDEX(PRN!$B$2:$P$1048576,(MATCH('TRACK PRN'!$C$2,PRN!$C$2:$C$1048576,0)+$B93-1),MATCH(O$4,PRN!$B$2:$P$2,0)),"")</f>
        <v/>
      </c>
    </row>
    <row r="94" spans="2:15" ht="15.75" hidden="1" x14ac:dyDescent="0.25">
      <c r="B94" s="65" t="str">
        <f>IF(B93&lt;COUNTIF(PRN!C$2:C$1048576,C$2),(B93+1),"")</f>
        <v/>
      </c>
      <c r="C94" s="66" t="str">
        <f>IFERROR(INDEX(PRN!$B$2:$F$1048576,(MATCH('TRACK PRN'!$C$2,PRN!$C$2:$C$1048576,0)+$B94-1),MATCH(C$4,PRN!$B$2:$F$2,0)),"")</f>
        <v/>
      </c>
      <c r="D94" s="66" t="str">
        <f>IFERROR(INDEX(PRN!$B$2:$F$1048576,(MATCH('TRACK PRN'!$C$2,PRN!$C$2:$C$1048576,0)+$B94-1),MATCH(D$4,PRN!$B$2:$F$2,0)),"")</f>
        <v/>
      </c>
      <c r="E94" s="136" t="str">
        <f>IFERROR(INDEX(PRN!$B$2:$F$1048576,(MATCH('TRACK PRN'!$C$2,PRN!$C$2:$C$1048576,0)+$B94-1),MATCH(E$4,PRN!$B$2:$F$2,0)),"")</f>
        <v/>
      </c>
      <c r="F94" s="66" t="str">
        <f>IFERROR(INDEX(PRN!$B$2:$P$1048576,(MATCH('TRACK PRN'!$C$2,PRN!$C$2:$C$1048576,0)+$B94-1),MATCH(F$4,PRN!$B$2:$P$2,0)),"")</f>
        <v/>
      </c>
      <c r="G94" s="66" t="str">
        <f>IFERROR(INDEX(PRN!$B$2:$P$1048576,(MATCH('TRACK PRN'!$C$2,PRN!$C$2:$C$1048576,0)+$B94-1),MATCH(G$4,PRN!$B$2:$P$2,0)),"")</f>
        <v/>
      </c>
      <c r="H94" s="66" t="str">
        <f>IFERROR(INDEX(PRN!$B$2:$P$1048576,(MATCH('TRACK PRN'!$C$2,PRN!$C$2:$C$1048576,0)+$B94-1),MATCH(H$4,PRN!$B$2:$P$2,0)),"")</f>
        <v/>
      </c>
      <c r="I94" s="66" t="str">
        <f>IFERROR(INDEX(PRN!$B$2:$P$1048576,(MATCH('TRACK PRN'!$C$2,PRN!$C$2:$C$1048576,0)+$B94-1),MATCH(I$4,PRN!$B$2:$P$2,0)),"")</f>
        <v/>
      </c>
      <c r="J94" s="136" t="str">
        <f>IFERROR(INDEX(PRN!$B$2:$P$1048576,(MATCH('TRACK PRN'!$C$2,PRN!$C$2:$C$1048576,0)+$B94-1),MATCH(J$4,PRN!$B$2:$P$2,0)),"")</f>
        <v/>
      </c>
      <c r="K94" s="66" t="str">
        <f>IFERROR(INDEX(PRN!$B$2:$P$1048576,(MATCH('TRACK PRN'!$C$2,PRN!$C$2:$C$1048576,0)+$B94-1),MATCH(K$4,PRN!$B$2:$P$2,0)),"")</f>
        <v/>
      </c>
      <c r="L94" s="136" t="str">
        <f>IFERROR(INDEX(PRN!$B$2:$P$1048576,(MATCH('TRACK PRN'!$C$2,PRN!$C$2:$C$1048576,0)+$B94-1),MATCH(L$4,PRN!$B$2:$P$2,0)),"")</f>
        <v/>
      </c>
      <c r="M94" s="136" t="str">
        <f>IFERROR(INDEX(PRN!$B$2:$P$1048576,(MATCH('TRACK PRN'!$C$2,PRN!$C$2:$C$1048576,0)+$B94-1),MATCH(M$4,PRN!$B$2:$P$2,0)),"")</f>
        <v/>
      </c>
      <c r="N94" s="66" t="str">
        <f>IFERROR(INDEX(PRN!$B$2:$P$1048576,(MATCH('TRACK PRN'!$C$2,PRN!$C$2:$C$1048576,0)+$B94-1),MATCH(N$4,PRN!$B$2:$P$2,0)),"")</f>
        <v/>
      </c>
      <c r="O94" s="137" t="str">
        <f>IFERROR(INDEX(PRN!$B$2:$P$1048576,(MATCH('TRACK PRN'!$C$2,PRN!$C$2:$C$1048576,0)+$B94-1),MATCH(O$4,PRN!$B$2:$P$2,0)),"")</f>
        <v/>
      </c>
    </row>
    <row r="95" spans="2:15" ht="15.75" hidden="1" x14ac:dyDescent="0.25">
      <c r="B95" s="65" t="str">
        <f>IF(B94&lt;COUNTIF(PRN!C$2:C$1048576,C$2),(B94+1),"")</f>
        <v/>
      </c>
      <c r="C95" s="66" t="str">
        <f>IFERROR(INDEX(PRN!$B$2:$F$1048576,(MATCH('TRACK PRN'!$C$2,PRN!$C$2:$C$1048576,0)+$B95-1),MATCH(C$4,PRN!$B$2:$F$2,0)),"")</f>
        <v/>
      </c>
      <c r="D95" s="66" t="str">
        <f>IFERROR(INDEX(PRN!$B$2:$F$1048576,(MATCH('TRACK PRN'!$C$2,PRN!$C$2:$C$1048576,0)+$B95-1),MATCH(D$4,PRN!$B$2:$F$2,0)),"")</f>
        <v/>
      </c>
      <c r="E95" s="136" t="str">
        <f>IFERROR(INDEX(PRN!$B$2:$F$1048576,(MATCH('TRACK PRN'!$C$2,PRN!$C$2:$C$1048576,0)+$B95-1),MATCH(E$4,PRN!$B$2:$F$2,0)),"")</f>
        <v/>
      </c>
      <c r="F95" s="66" t="str">
        <f>IFERROR(INDEX(PRN!$B$2:$P$1048576,(MATCH('TRACK PRN'!$C$2,PRN!$C$2:$C$1048576,0)+$B95-1),MATCH(F$4,PRN!$B$2:$P$2,0)),"")</f>
        <v/>
      </c>
      <c r="G95" s="66" t="str">
        <f>IFERROR(INDEX(PRN!$B$2:$P$1048576,(MATCH('TRACK PRN'!$C$2,PRN!$C$2:$C$1048576,0)+$B95-1),MATCH(G$4,PRN!$B$2:$P$2,0)),"")</f>
        <v/>
      </c>
      <c r="H95" s="66" t="str">
        <f>IFERROR(INDEX(PRN!$B$2:$P$1048576,(MATCH('TRACK PRN'!$C$2,PRN!$C$2:$C$1048576,0)+$B95-1),MATCH(H$4,PRN!$B$2:$P$2,0)),"")</f>
        <v/>
      </c>
      <c r="I95" s="66" t="str">
        <f>IFERROR(INDEX(PRN!$B$2:$P$1048576,(MATCH('TRACK PRN'!$C$2,PRN!$C$2:$C$1048576,0)+$B95-1),MATCH(I$4,PRN!$B$2:$P$2,0)),"")</f>
        <v/>
      </c>
      <c r="J95" s="136" t="str">
        <f>IFERROR(INDEX(PRN!$B$2:$P$1048576,(MATCH('TRACK PRN'!$C$2,PRN!$C$2:$C$1048576,0)+$B95-1),MATCH(J$4,PRN!$B$2:$P$2,0)),"")</f>
        <v/>
      </c>
      <c r="K95" s="66" t="str">
        <f>IFERROR(INDEX(PRN!$B$2:$P$1048576,(MATCH('TRACK PRN'!$C$2,PRN!$C$2:$C$1048576,0)+$B95-1),MATCH(K$4,PRN!$B$2:$P$2,0)),"")</f>
        <v/>
      </c>
      <c r="L95" s="136" t="str">
        <f>IFERROR(INDEX(PRN!$B$2:$P$1048576,(MATCH('TRACK PRN'!$C$2,PRN!$C$2:$C$1048576,0)+$B95-1),MATCH(L$4,PRN!$B$2:$P$2,0)),"")</f>
        <v/>
      </c>
      <c r="M95" s="136" t="str">
        <f>IFERROR(INDEX(PRN!$B$2:$P$1048576,(MATCH('TRACK PRN'!$C$2,PRN!$C$2:$C$1048576,0)+$B95-1),MATCH(M$4,PRN!$B$2:$P$2,0)),"")</f>
        <v/>
      </c>
      <c r="N95" s="66" t="str">
        <f>IFERROR(INDEX(PRN!$B$2:$P$1048576,(MATCH('TRACK PRN'!$C$2,PRN!$C$2:$C$1048576,0)+$B95-1),MATCH(N$4,PRN!$B$2:$P$2,0)),"")</f>
        <v/>
      </c>
      <c r="O95" s="137" t="str">
        <f>IFERROR(INDEX(PRN!$B$2:$P$1048576,(MATCH('TRACK PRN'!$C$2,PRN!$C$2:$C$1048576,0)+$B95-1),MATCH(O$4,PRN!$B$2:$P$2,0)),"")</f>
        <v/>
      </c>
    </row>
    <row r="96" spans="2:15" ht="15.75" hidden="1" x14ac:dyDescent="0.25">
      <c r="B96" s="65" t="str">
        <f>IF(B95&lt;COUNTIF(PRN!C$2:C$1048576,C$2),(B95+1),"")</f>
        <v/>
      </c>
      <c r="C96" s="66" t="str">
        <f>IFERROR(INDEX(PRN!$B$2:$F$1048576,(MATCH('TRACK PRN'!$C$2,PRN!$C$2:$C$1048576,0)+$B96-1),MATCH(C$4,PRN!$B$2:$F$2,0)),"")</f>
        <v/>
      </c>
      <c r="D96" s="66" t="str">
        <f>IFERROR(INDEX(PRN!$B$2:$F$1048576,(MATCH('TRACK PRN'!$C$2,PRN!$C$2:$C$1048576,0)+$B96-1),MATCH(D$4,PRN!$B$2:$F$2,0)),"")</f>
        <v/>
      </c>
      <c r="E96" s="136" t="str">
        <f>IFERROR(INDEX(PRN!$B$2:$F$1048576,(MATCH('TRACK PRN'!$C$2,PRN!$C$2:$C$1048576,0)+$B96-1),MATCH(E$4,PRN!$B$2:$F$2,0)),"")</f>
        <v/>
      </c>
      <c r="F96" s="66" t="str">
        <f>IFERROR(INDEX(PRN!$B$2:$P$1048576,(MATCH('TRACK PRN'!$C$2,PRN!$C$2:$C$1048576,0)+$B96-1),MATCH(F$4,PRN!$B$2:$P$2,0)),"")</f>
        <v/>
      </c>
      <c r="G96" s="66" t="str">
        <f>IFERROR(INDEX(PRN!$B$2:$P$1048576,(MATCH('TRACK PRN'!$C$2,PRN!$C$2:$C$1048576,0)+$B96-1),MATCH(G$4,PRN!$B$2:$P$2,0)),"")</f>
        <v/>
      </c>
      <c r="H96" s="66" t="str">
        <f>IFERROR(INDEX(PRN!$B$2:$P$1048576,(MATCH('TRACK PRN'!$C$2,PRN!$C$2:$C$1048576,0)+$B96-1),MATCH(H$4,PRN!$B$2:$P$2,0)),"")</f>
        <v/>
      </c>
      <c r="I96" s="66" t="str">
        <f>IFERROR(INDEX(PRN!$B$2:$P$1048576,(MATCH('TRACK PRN'!$C$2,PRN!$C$2:$C$1048576,0)+$B96-1),MATCH(I$4,PRN!$B$2:$P$2,0)),"")</f>
        <v/>
      </c>
      <c r="J96" s="136" t="str">
        <f>IFERROR(INDEX(PRN!$B$2:$P$1048576,(MATCH('TRACK PRN'!$C$2,PRN!$C$2:$C$1048576,0)+$B96-1),MATCH(J$4,PRN!$B$2:$P$2,0)),"")</f>
        <v/>
      </c>
      <c r="K96" s="66" t="str">
        <f>IFERROR(INDEX(PRN!$B$2:$P$1048576,(MATCH('TRACK PRN'!$C$2,PRN!$C$2:$C$1048576,0)+$B96-1),MATCH(K$4,PRN!$B$2:$P$2,0)),"")</f>
        <v/>
      </c>
      <c r="L96" s="136" t="str">
        <f>IFERROR(INDEX(PRN!$B$2:$P$1048576,(MATCH('TRACK PRN'!$C$2,PRN!$C$2:$C$1048576,0)+$B96-1),MATCH(L$4,PRN!$B$2:$P$2,0)),"")</f>
        <v/>
      </c>
      <c r="M96" s="136" t="str">
        <f>IFERROR(INDEX(PRN!$B$2:$P$1048576,(MATCH('TRACK PRN'!$C$2,PRN!$C$2:$C$1048576,0)+$B96-1),MATCH(M$4,PRN!$B$2:$P$2,0)),"")</f>
        <v/>
      </c>
      <c r="N96" s="66" t="str">
        <f>IFERROR(INDEX(PRN!$B$2:$P$1048576,(MATCH('TRACK PRN'!$C$2,PRN!$C$2:$C$1048576,0)+$B96-1),MATCH(N$4,PRN!$B$2:$P$2,0)),"")</f>
        <v/>
      </c>
      <c r="O96" s="137" t="str">
        <f>IFERROR(INDEX(PRN!$B$2:$P$1048576,(MATCH('TRACK PRN'!$C$2,PRN!$C$2:$C$1048576,0)+$B96-1),MATCH(O$4,PRN!$B$2:$P$2,0)),"")</f>
        <v/>
      </c>
    </row>
    <row r="97" spans="2:15" ht="15.75" hidden="1" x14ac:dyDescent="0.25">
      <c r="B97" s="65" t="str">
        <f>IF(B96&lt;COUNTIF(PRN!C$2:C$1048576,C$2),(B96+1),"")</f>
        <v/>
      </c>
      <c r="C97" s="66" t="str">
        <f>IFERROR(INDEX(PRN!$B$2:$F$1048576,(MATCH('TRACK PRN'!$C$2,PRN!$C$2:$C$1048576,0)+$B97-1),MATCH(C$4,PRN!$B$2:$F$2,0)),"")</f>
        <v/>
      </c>
      <c r="D97" s="66" t="str">
        <f>IFERROR(INDEX(PRN!$B$2:$F$1048576,(MATCH('TRACK PRN'!$C$2,PRN!$C$2:$C$1048576,0)+$B97-1),MATCH(D$4,PRN!$B$2:$F$2,0)),"")</f>
        <v/>
      </c>
      <c r="E97" s="136" t="str">
        <f>IFERROR(INDEX(PRN!$B$2:$F$1048576,(MATCH('TRACK PRN'!$C$2,PRN!$C$2:$C$1048576,0)+$B97-1),MATCH(E$4,PRN!$B$2:$F$2,0)),"")</f>
        <v/>
      </c>
      <c r="F97" s="66" t="str">
        <f>IFERROR(INDEX(PRN!$B$2:$P$1048576,(MATCH('TRACK PRN'!$C$2,PRN!$C$2:$C$1048576,0)+$B97-1),MATCH(F$4,PRN!$B$2:$P$2,0)),"")</f>
        <v/>
      </c>
      <c r="G97" s="66" t="str">
        <f>IFERROR(INDEX(PRN!$B$2:$P$1048576,(MATCH('TRACK PRN'!$C$2,PRN!$C$2:$C$1048576,0)+$B97-1),MATCH(G$4,PRN!$B$2:$P$2,0)),"")</f>
        <v/>
      </c>
      <c r="H97" s="66" t="str">
        <f>IFERROR(INDEX(PRN!$B$2:$P$1048576,(MATCH('TRACK PRN'!$C$2,PRN!$C$2:$C$1048576,0)+$B97-1),MATCH(H$4,PRN!$B$2:$P$2,0)),"")</f>
        <v/>
      </c>
      <c r="I97" s="66" t="str">
        <f>IFERROR(INDEX(PRN!$B$2:$P$1048576,(MATCH('TRACK PRN'!$C$2,PRN!$C$2:$C$1048576,0)+$B97-1),MATCH(I$4,PRN!$B$2:$P$2,0)),"")</f>
        <v/>
      </c>
      <c r="J97" s="136" t="str">
        <f>IFERROR(INDEX(PRN!$B$2:$P$1048576,(MATCH('TRACK PRN'!$C$2,PRN!$C$2:$C$1048576,0)+$B97-1),MATCH(J$4,PRN!$B$2:$P$2,0)),"")</f>
        <v/>
      </c>
      <c r="K97" s="66" t="str">
        <f>IFERROR(INDEX(PRN!$B$2:$P$1048576,(MATCH('TRACK PRN'!$C$2,PRN!$C$2:$C$1048576,0)+$B97-1),MATCH(K$4,PRN!$B$2:$P$2,0)),"")</f>
        <v/>
      </c>
      <c r="L97" s="136" t="str">
        <f>IFERROR(INDEX(PRN!$B$2:$P$1048576,(MATCH('TRACK PRN'!$C$2,PRN!$C$2:$C$1048576,0)+$B97-1),MATCH(L$4,PRN!$B$2:$P$2,0)),"")</f>
        <v/>
      </c>
      <c r="M97" s="136" t="str">
        <f>IFERROR(INDEX(PRN!$B$2:$P$1048576,(MATCH('TRACK PRN'!$C$2,PRN!$C$2:$C$1048576,0)+$B97-1),MATCH(M$4,PRN!$B$2:$P$2,0)),"")</f>
        <v/>
      </c>
      <c r="N97" s="66" t="str">
        <f>IFERROR(INDEX(PRN!$B$2:$P$1048576,(MATCH('TRACK PRN'!$C$2,PRN!$C$2:$C$1048576,0)+$B97-1),MATCH(N$4,PRN!$B$2:$P$2,0)),"")</f>
        <v/>
      </c>
      <c r="O97" s="137" t="str">
        <f>IFERROR(INDEX(PRN!$B$2:$P$1048576,(MATCH('TRACK PRN'!$C$2,PRN!$C$2:$C$1048576,0)+$B97-1),MATCH(O$4,PRN!$B$2:$P$2,0)),"")</f>
        <v/>
      </c>
    </row>
    <row r="98" spans="2:15" ht="15.75" hidden="1" x14ac:dyDescent="0.25">
      <c r="B98" s="65" t="str">
        <f>IF(B97&lt;COUNTIF(PRN!C$2:C$1048576,C$2),(B97+1),"")</f>
        <v/>
      </c>
      <c r="C98" s="66" t="str">
        <f>IFERROR(INDEX(PRN!$B$2:$F$1048576,(MATCH('TRACK PRN'!$C$2,PRN!$C$2:$C$1048576,0)+$B98-1),MATCH(C$4,PRN!$B$2:$F$2,0)),"")</f>
        <v/>
      </c>
      <c r="D98" s="66" t="str">
        <f>IFERROR(INDEX(PRN!$B$2:$F$1048576,(MATCH('TRACK PRN'!$C$2,PRN!$C$2:$C$1048576,0)+$B98-1),MATCH(D$4,PRN!$B$2:$F$2,0)),"")</f>
        <v/>
      </c>
      <c r="E98" s="136" t="str">
        <f>IFERROR(INDEX(PRN!$B$2:$F$1048576,(MATCH('TRACK PRN'!$C$2,PRN!$C$2:$C$1048576,0)+$B98-1),MATCH(E$4,PRN!$B$2:$F$2,0)),"")</f>
        <v/>
      </c>
      <c r="F98" s="66" t="str">
        <f>IFERROR(INDEX(PRN!$B$2:$P$1048576,(MATCH('TRACK PRN'!$C$2,PRN!$C$2:$C$1048576,0)+$B98-1),MATCH(F$4,PRN!$B$2:$P$2,0)),"")</f>
        <v/>
      </c>
      <c r="G98" s="66" t="str">
        <f>IFERROR(INDEX(PRN!$B$2:$P$1048576,(MATCH('TRACK PRN'!$C$2,PRN!$C$2:$C$1048576,0)+$B98-1),MATCH(G$4,PRN!$B$2:$P$2,0)),"")</f>
        <v/>
      </c>
      <c r="H98" s="66" t="str">
        <f>IFERROR(INDEX(PRN!$B$2:$P$1048576,(MATCH('TRACK PRN'!$C$2,PRN!$C$2:$C$1048576,0)+$B98-1),MATCH(H$4,PRN!$B$2:$P$2,0)),"")</f>
        <v/>
      </c>
      <c r="I98" s="66" t="str">
        <f>IFERROR(INDEX(PRN!$B$2:$P$1048576,(MATCH('TRACK PRN'!$C$2,PRN!$C$2:$C$1048576,0)+$B98-1),MATCH(I$4,PRN!$B$2:$P$2,0)),"")</f>
        <v/>
      </c>
      <c r="J98" s="136" t="str">
        <f>IFERROR(INDEX(PRN!$B$2:$P$1048576,(MATCH('TRACK PRN'!$C$2,PRN!$C$2:$C$1048576,0)+$B98-1),MATCH(J$4,PRN!$B$2:$P$2,0)),"")</f>
        <v/>
      </c>
      <c r="K98" s="66" t="str">
        <f>IFERROR(INDEX(PRN!$B$2:$P$1048576,(MATCH('TRACK PRN'!$C$2,PRN!$C$2:$C$1048576,0)+$B98-1),MATCH(K$4,PRN!$B$2:$P$2,0)),"")</f>
        <v/>
      </c>
      <c r="L98" s="136" t="str">
        <f>IFERROR(INDEX(PRN!$B$2:$P$1048576,(MATCH('TRACK PRN'!$C$2,PRN!$C$2:$C$1048576,0)+$B98-1),MATCH(L$4,PRN!$B$2:$P$2,0)),"")</f>
        <v/>
      </c>
      <c r="M98" s="136" t="str">
        <f>IFERROR(INDEX(PRN!$B$2:$P$1048576,(MATCH('TRACK PRN'!$C$2,PRN!$C$2:$C$1048576,0)+$B98-1),MATCH(M$4,PRN!$B$2:$P$2,0)),"")</f>
        <v/>
      </c>
      <c r="N98" s="66" t="str">
        <f>IFERROR(INDEX(PRN!$B$2:$P$1048576,(MATCH('TRACK PRN'!$C$2,PRN!$C$2:$C$1048576,0)+$B98-1),MATCH(N$4,PRN!$B$2:$P$2,0)),"")</f>
        <v/>
      </c>
      <c r="O98" s="137" t="str">
        <f>IFERROR(INDEX(PRN!$B$2:$P$1048576,(MATCH('TRACK PRN'!$C$2,PRN!$C$2:$C$1048576,0)+$B98-1),MATCH(O$4,PRN!$B$2:$P$2,0)),"")</f>
        <v/>
      </c>
    </row>
    <row r="99" spans="2:15" ht="15.75" hidden="1" x14ac:dyDescent="0.25">
      <c r="B99" s="65" t="str">
        <f>IF(B98&lt;COUNTIF(PRN!C$2:C$1048576,C$2),(B98+1),"")</f>
        <v/>
      </c>
      <c r="C99" s="66" t="str">
        <f>IFERROR(INDEX(PRN!$B$2:$F$1048576,(MATCH('TRACK PRN'!$C$2,PRN!$C$2:$C$1048576,0)+$B99-1),MATCH(C$4,PRN!$B$2:$F$2,0)),"")</f>
        <v/>
      </c>
      <c r="D99" s="66" t="str">
        <f>IFERROR(INDEX(PRN!$B$2:$F$1048576,(MATCH('TRACK PRN'!$C$2,PRN!$C$2:$C$1048576,0)+$B99-1),MATCH(D$4,PRN!$B$2:$F$2,0)),"")</f>
        <v/>
      </c>
      <c r="E99" s="136" t="str">
        <f>IFERROR(INDEX(PRN!$B$2:$F$1048576,(MATCH('TRACK PRN'!$C$2,PRN!$C$2:$C$1048576,0)+$B99-1),MATCH(E$4,PRN!$B$2:$F$2,0)),"")</f>
        <v/>
      </c>
      <c r="F99" s="66" t="str">
        <f>IFERROR(INDEX(PRN!$B$2:$P$1048576,(MATCH('TRACK PRN'!$C$2,PRN!$C$2:$C$1048576,0)+$B99-1),MATCH(F$4,PRN!$B$2:$P$2,0)),"")</f>
        <v/>
      </c>
      <c r="G99" s="66" t="str">
        <f>IFERROR(INDEX(PRN!$B$2:$P$1048576,(MATCH('TRACK PRN'!$C$2,PRN!$C$2:$C$1048576,0)+$B99-1),MATCH(G$4,PRN!$B$2:$P$2,0)),"")</f>
        <v/>
      </c>
      <c r="H99" s="66" t="str">
        <f>IFERROR(INDEX(PRN!$B$2:$P$1048576,(MATCH('TRACK PRN'!$C$2,PRN!$C$2:$C$1048576,0)+$B99-1),MATCH(H$4,PRN!$B$2:$P$2,0)),"")</f>
        <v/>
      </c>
      <c r="I99" s="66" t="str">
        <f>IFERROR(INDEX(PRN!$B$2:$P$1048576,(MATCH('TRACK PRN'!$C$2,PRN!$C$2:$C$1048576,0)+$B99-1),MATCH(I$4,PRN!$B$2:$P$2,0)),"")</f>
        <v/>
      </c>
      <c r="J99" s="136" t="str">
        <f>IFERROR(INDEX(PRN!$B$2:$P$1048576,(MATCH('TRACK PRN'!$C$2,PRN!$C$2:$C$1048576,0)+$B99-1),MATCH(J$4,PRN!$B$2:$P$2,0)),"")</f>
        <v/>
      </c>
      <c r="K99" s="66" t="str">
        <f>IFERROR(INDEX(PRN!$B$2:$P$1048576,(MATCH('TRACK PRN'!$C$2,PRN!$C$2:$C$1048576,0)+$B99-1),MATCH(K$4,PRN!$B$2:$P$2,0)),"")</f>
        <v/>
      </c>
      <c r="L99" s="136" t="str">
        <f>IFERROR(INDEX(PRN!$B$2:$P$1048576,(MATCH('TRACK PRN'!$C$2,PRN!$C$2:$C$1048576,0)+$B99-1),MATCH(L$4,PRN!$B$2:$P$2,0)),"")</f>
        <v/>
      </c>
      <c r="M99" s="136" t="str">
        <f>IFERROR(INDEX(PRN!$B$2:$P$1048576,(MATCH('TRACK PRN'!$C$2,PRN!$C$2:$C$1048576,0)+$B99-1),MATCH(M$4,PRN!$B$2:$P$2,0)),"")</f>
        <v/>
      </c>
      <c r="N99" s="66" t="str">
        <f>IFERROR(INDEX(PRN!$B$2:$P$1048576,(MATCH('TRACK PRN'!$C$2,PRN!$C$2:$C$1048576,0)+$B99-1),MATCH(N$4,PRN!$B$2:$P$2,0)),"")</f>
        <v/>
      </c>
      <c r="O99" s="137" t="str">
        <f>IFERROR(INDEX(PRN!$B$2:$P$1048576,(MATCH('TRACK PRN'!$C$2,PRN!$C$2:$C$1048576,0)+$B99-1),MATCH(O$4,PRN!$B$2:$P$2,0)),"")</f>
        <v/>
      </c>
    </row>
    <row r="100" spans="2:15" ht="15.75" hidden="1" x14ac:dyDescent="0.25">
      <c r="B100" s="65" t="str">
        <f>IF(B99&lt;COUNTIF(PRN!C$2:C$1048576,C$2),(B99+1),"")</f>
        <v/>
      </c>
      <c r="C100" s="66" t="str">
        <f>IFERROR(INDEX(PRN!$B$2:$F$1048576,(MATCH('TRACK PRN'!$C$2,PRN!$C$2:$C$1048576,0)+$B100-1),MATCH(C$4,PRN!$B$2:$F$2,0)),"")</f>
        <v/>
      </c>
      <c r="D100" s="66" t="str">
        <f>IFERROR(INDEX(PRN!$B$2:$F$1048576,(MATCH('TRACK PRN'!$C$2,PRN!$C$2:$C$1048576,0)+$B100-1),MATCH(D$4,PRN!$B$2:$F$2,0)),"")</f>
        <v/>
      </c>
      <c r="E100" s="136" t="str">
        <f>IFERROR(INDEX(PRN!$B$2:$F$1048576,(MATCH('TRACK PRN'!$C$2,PRN!$C$2:$C$1048576,0)+$B100-1),MATCH(E$4,PRN!$B$2:$F$2,0)),"")</f>
        <v/>
      </c>
      <c r="F100" s="66" t="str">
        <f>IFERROR(INDEX(PRN!$B$2:$P$1048576,(MATCH('TRACK PRN'!$C$2,PRN!$C$2:$C$1048576,0)+$B100-1),MATCH(F$4,PRN!$B$2:$P$2,0)),"")</f>
        <v/>
      </c>
      <c r="G100" s="66" t="str">
        <f>IFERROR(INDEX(PRN!$B$2:$P$1048576,(MATCH('TRACK PRN'!$C$2,PRN!$C$2:$C$1048576,0)+$B100-1),MATCH(G$4,PRN!$B$2:$P$2,0)),"")</f>
        <v/>
      </c>
      <c r="H100" s="66" t="str">
        <f>IFERROR(INDEX(PRN!$B$2:$P$1048576,(MATCH('TRACK PRN'!$C$2,PRN!$C$2:$C$1048576,0)+$B100-1),MATCH(H$4,PRN!$B$2:$P$2,0)),"")</f>
        <v/>
      </c>
      <c r="I100" s="66" t="str">
        <f>IFERROR(INDEX(PRN!$B$2:$P$1048576,(MATCH('TRACK PRN'!$C$2,PRN!$C$2:$C$1048576,0)+$B100-1),MATCH(I$4,PRN!$B$2:$P$2,0)),"")</f>
        <v/>
      </c>
      <c r="J100" s="136" t="str">
        <f>IFERROR(INDEX(PRN!$B$2:$P$1048576,(MATCH('TRACK PRN'!$C$2,PRN!$C$2:$C$1048576,0)+$B100-1),MATCH(J$4,PRN!$B$2:$P$2,0)),"")</f>
        <v/>
      </c>
      <c r="K100" s="66" t="str">
        <f>IFERROR(INDEX(PRN!$B$2:$P$1048576,(MATCH('TRACK PRN'!$C$2,PRN!$C$2:$C$1048576,0)+$B100-1),MATCH(K$4,PRN!$B$2:$P$2,0)),"")</f>
        <v/>
      </c>
      <c r="L100" s="136" t="str">
        <f>IFERROR(INDEX(PRN!$B$2:$P$1048576,(MATCH('TRACK PRN'!$C$2,PRN!$C$2:$C$1048576,0)+$B100-1),MATCH(L$4,PRN!$B$2:$P$2,0)),"")</f>
        <v/>
      </c>
      <c r="M100" s="136" t="str">
        <f>IFERROR(INDEX(PRN!$B$2:$P$1048576,(MATCH('TRACK PRN'!$C$2,PRN!$C$2:$C$1048576,0)+$B100-1),MATCH(M$4,PRN!$B$2:$P$2,0)),"")</f>
        <v/>
      </c>
      <c r="N100" s="66" t="str">
        <f>IFERROR(INDEX(PRN!$B$2:$P$1048576,(MATCH('TRACK PRN'!$C$2,PRN!$C$2:$C$1048576,0)+$B100-1),MATCH(N$4,PRN!$B$2:$P$2,0)),"")</f>
        <v/>
      </c>
      <c r="O100" s="137" t="str">
        <f>IFERROR(INDEX(PRN!$B$2:$P$1048576,(MATCH('TRACK PRN'!$C$2,PRN!$C$2:$C$1048576,0)+$B100-1),MATCH(O$4,PRN!$B$2:$P$2,0)),"")</f>
        <v/>
      </c>
    </row>
    <row r="101" spans="2:15" ht="15.75" hidden="1" x14ac:dyDescent="0.25">
      <c r="B101" s="65" t="str">
        <f>IF(B100&lt;COUNTIF(PRN!C$2:C$1048576,C$2),(B100+1),"")</f>
        <v/>
      </c>
      <c r="C101" s="66" t="str">
        <f>IFERROR(INDEX(PRN!$B$2:$F$1048576,(MATCH('TRACK PRN'!$C$2,PRN!$C$2:$C$1048576,0)+$B101-1),MATCH(C$4,PRN!$B$2:$F$2,0)),"")</f>
        <v/>
      </c>
      <c r="D101" s="66" t="str">
        <f>IFERROR(INDEX(PRN!$B$2:$F$1048576,(MATCH('TRACK PRN'!$C$2,PRN!$C$2:$C$1048576,0)+$B101-1),MATCH(D$4,PRN!$B$2:$F$2,0)),"")</f>
        <v/>
      </c>
      <c r="E101" s="136" t="str">
        <f>IFERROR(INDEX(PRN!$B$2:$F$1048576,(MATCH('TRACK PRN'!$C$2,PRN!$C$2:$C$1048576,0)+$B101-1),MATCH(E$4,PRN!$B$2:$F$2,0)),"")</f>
        <v/>
      </c>
      <c r="F101" s="66" t="str">
        <f>IFERROR(INDEX(PRN!$B$2:$P$1048576,(MATCH('TRACK PRN'!$C$2,PRN!$C$2:$C$1048576,0)+$B101-1),MATCH(F$4,PRN!$B$2:$P$2,0)),"")</f>
        <v/>
      </c>
      <c r="G101" s="66" t="str">
        <f>IFERROR(INDEX(PRN!$B$2:$P$1048576,(MATCH('TRACK PRN'!$C$2,PRN!$C$2:$C$1048576,0)+$B101-1),MATCH(G$4,PRN!$B$2:$P$2,0)),"")</f>
        <v/>
      </c>
      <c r="H101" s="66" t="str">
        <f>IFERROR(INDEX(PRN!$B$2:$P$1048576,(MATCH('TRACK PRN'!$C$2,PRN!$C$2:$C$1048576,0)+$B101-1),MATCH(H$4,PRN!$B$2:$P$2,0)),"")</f>
        <v/>
      </c>
      <c r="I101" s="66" t="str">
        <f>IFERROR(INDEX(PRN!$B$2:$P$1048576,(MATCH('TRACK PRN'!$C$2,PRN!$C$2:$C$1048576,0)+$B101-1),MATCH(I$4,PRN!$B$2:$P$2,0)),"")</f>
        <v/>
      </c>
      <c r="J101" s="136" t="str">
        <f>IFERROR(INDEX(PRN!$B$2:$P$1048576,(MATCH('TRACK PRN'!$C$2,PRN!$C$2:$C$1048576,0)+$B101-1),MATCH(J$4,PRN!$B$2:$P$2,0)),"")</f>
        <v/>
      </c>
      <c r="K101" s="66" t="str">
        <f>IFERROR(INDEX(PRN!$B$2:$P$1048576,(MATCH('TRACK PRN'!$C$2,PRN!$C$2:$C$1048576,0)+$B101-1),MATCH(K$4,PRN!$B$2:$P$2,0)),"")</f>
        <v/>
      </c>
      <c r="L101" s="136" t="str">
        <f>IFERROR(INDEX(PRN!$B$2:$P$1048576,(MATCH('TRACK PRN'!$C$2,PRN!$C$2:$C$1048576,0)+$B101-1),MATCH(L$4,PRN!$B$2:$P$2,0)),"")</f>
        <v/>
      </c>
      <c r="M101" s="136" t="str">
        <f>IFERROR(INDEX(PRN!$B$2:$P$1048576,(MATCH('TRACK PRN'!$C$2,PRN!$C$2:$C$1048576,0)+$B101-1),MATCH(M$4,PRN!$B$2:$P$2,0)),"")</f>
        <v/>
      </c>
      <c r="N101" s="66" t="str">
        <f>IFERROR(INDEX(PRN!$B$2:$P$1048576,(MATCH('TRACK PRN'!$C$2,PRN!$C$2:$C$1048576,0)+$B101-1),MATCH(N$4,PRN!$B$2:$P$2,0)),"")</f>
        <v/>
      </c>
      <c r="O101" s="137" t="str">
        <f>IFERROR(INDEX(PRN!$B$2:$P$1048576,(MATCH('TRACK PRN'!$C$2,PRN!$C$2:$C$1048576,0)+$B101-1),MATCH(O$4,PRN!$B$2:$P$2,0)),"")</f>
        <v/>
      </c>
    </row>
    <row r="102" spans="2:15" ht="15.75" hidden="1" x14ac:dyDescent="0.25">
      <c r="B102" s="65" t="str">
        <f>IF(B101&lt;COUNTIF(PRN!C$2:C$1048576,C$2),(B101+1),"")</f>
        <v/>
      </c>
      <c r="C102" s="66" t="str">
        <f>IFERROR(INDEX(PRN!$B$2:$F$1048576,(MATCH('TRACK PRN'!$C$2,PRN!$C$2:$C$1048576,0)+$B102-1),MATCH(C$4,PRN!$B$2:$F$2,0)),"")</f>
        <v/>
      </c>
      <c r="D102" s="66" t="str">
        <f>IFERROR(INDEX(PRN!$B$2:$F$1048576,(MATCH('TRACK PRN'!$C$2,PRN!$C$2:$C$1048576,0)+$B102-1),MATCH(D$4,PRN!$B$2:$F$2,0)),"")</f>
        <v/>
      </c>
      <c r="E102" s="136" t="str">
        <f>IFERROR(INDEX(PRN!$B$2:$F$1048576,(MATCH('TRACK PRN'!$C$2,PRN!$C$2:$C$1048576,0)+$B102-1),MATCH(E$4,PRN!$B$2:$F$2,0)),"")</f>
        <v/>
      </c>
      <c r="F102" s="66" t="str">
        <f>IFERROR(INDEX(PRN!$B$2:$P$1048576,(MATCH('TRACK PRN'!$C$2,PRN!$C$2:$C$1048576,0)+$B102-1),MATCH(F$4,PRN!$B$2:$P$2,0)),"")</f>
        <v/>
      </c>
      <c r="G102" s="66" t="str">
        <f>IFERROR(INDEX(PRN!$B$2:$P$1048576,(MATCH('TRACK PRN'!$C$2,PRN!$C$2:$C$1048576,0)+$B102-1),MATCH(G$4,PRN!$B$2:$P$2,0)),"")</f>
        <v/>
      </c>
      <c r="H102" s="66" t="str">
        <f>IFERROR(INDEX(PRN!$B$2:$P$1048576,(MATCH('TRACK PRN'!$C$2,PRN!$C$2:$C$1048576,0)+$B102-1),MATCH(H$4,PRN!$B$2:$P$2,0)),"")</f>
        <v/>
      </c>
      <c r="I102" s="66" t="str">
        <f>IFERROR(INDEX(PRN!$B$2:$P$1048576,(MATCH('TRACK PRN'!$C$2,PRN!$C$2:$C$1048576,0)+$B102-1),MATCH(I$4,PRN!$B$2:$P$2,0)),"")</f>
        <v/>
      </c>
      <c r="J102" s="136" t="str">
        <f>IFERROR(INDEX(PRN!$B$2:$P$1048576,(MATCH('TRACK PRN'!$C$2,PRN!$C$2:$C$1048576,0)+$B102-1),MATCH(J$4,PRN!$B$2:$P$2,0)),"")</f>
        <v/>
      </c>
      <c r="K102" s="66" t="str">
        <f>IFERROR(INDEX(PRN!$B$2:$P$1048576,(MATCH('TRACK PRN'!$C$2,PRN!$C$2:$C$1048576,0)+$B102-1),MATCH(K$4,PRN!$B$2:$P$2,0)),"")</f>
        <v/>
      </c>
      <c r="L102" s="136" t="str">
        <f>IFERROR(INDEX(PRN!$B$2:$P$1048576,(MATCH('TRACK PRN'!$C$2,PRN!$C$2:$C$1048576,0)+$B102-1),MATCH(L$4,PRN!$B$2:$P$2,0)),"")</f>
        <v/>
      </c>
      <c r="M102" s="136" t="str">
        <f>IFERROR(INDEX(PRN!$B$2:$P$1048576,(MATCH('TRACK PRN'!$C$2,PRN!$C$2:$C$1048576,0)+$B102-1),MATCH(M$4,PRN!$B$2:$P$2,0)),"")</f>
        <v/>
      </c>
      <c r="N102" s="66" t="str">
        <f>IFERROR(INDEX(PRN!$B$2:$P$1048576,(MATCH('TRACK PRN'!$C$2,PRN!$C$2:$C$1048576,0)+$B102-1),MATCH(N$4,PRN!$B$2:$P$2,0)),"")</f>
        <v/>
      </c>
      <c r="O102" s="137" t="str">
        <f>IFERROR(INDEX(PRN!$B$2:$P$1048576,(MATCH('TRACK PRN'!$C$2,PRN!$C$2:$C$1048576,0)+$B102-1),MATCH(O$4,PRN!$B$2:$P$2,0)),"")</f>
        <v/>
      </c>
    </row>
    <row r="103" spans="2:15" ht="15.75" hidden="1" x14ac:dyDescent="0.25">
      <c r="B103" s="65" t="str">
        <f>IF(B102&lt;COUNTIF(PRN!C$2:C$1048576,C$2),(B102+1),"")</f>
        <v/>
      </c>
      <c r="C103" s="66" t="str">
        <f>IFERROR(INDEX(PRN!$B$2:$F$1048576,(MATCH('TRACK PRN'!$C$2,PRN!$C$2:$C$1048576,0)+$B103-1),MATCH(C$4,PRN!$B$2:$F$2,0)),"")</f>
        <v/>
      </c>
      <c r="D103" s="66" t="str">
        <f>IFERROR(INDEX(PRN!$B$2:$F$1048576,(MATCH('TRACK PRN'!$C$2,PRN!$C$2:$C$1048576,0)+$B103-1),MATCH(D$4,PRN!$B$2:$F$2,0)),"")</f>
        <v/>
      </c>
      <c r="E103" s="136" t="str">
        <f>IFERROR(INDEX(PRN!$B$2:$F$1048576,(MATCH('TRACK PRN'!$C$2,PRN!$C$2:$C$1048576,0)+$B103-1),MATCH(E$4,PRN!$B$2:$F$2,0)),"")</f>
        <v/>
      </c>
      <c r="F103" s="66" t="str">
        <f>IFERROR(INDEX(PRN!$B$2:$P$1048576,(MATCH('TRACK PRN'!$C$2,PRN!$C$2:$C$1048576,0)+$B103-1),MATCH(F$4,PRN!$B$2:$P$2,0)),"")</f>
        <v/>
      </c>
      <c r="G103" s="66" t="str">
        <f>IFERROR(INDEX(PRN!$B$2:$P$1048576,(MATCH('TRACK PRN'!$C$2,PRN!$C$2:$C$1048576,0)+$B103-1),MATCH(G$4,PRN!$B$2:$P$2,0)),"")</f>
        <v/>
      </c>
      <c r="H103" s="66" t="str">
        <f>IFERROR(INDEX(PRN!$B$2:$P$1048576,(MATCH('TRACK PRN'!$C$2,PRN!$C$2:$C$1048576,0)+$B103-1),MATCH(H$4,PRN!$B$2:$P$2,0)),"")</f>
        <v/>
      </c>
      <c r="I103" s="66" t="str">
        <f>IFERROR(INDEX(PRN!$B$2:$P$1048576,(MATCH('TRACK PRN'!$C$2,PRN!$C$2:$C$1048576,0)+$B103-1),MATCH(I$4,PRN!$B$2:$P$2,0)),"")</f>
        <v/>
      </c>
      <c r="J103" s="136" t="str">
        <f>IFERROR(INDEX(PRN!$B$2:$P$1048576,(MATCH('TRACK PRN'!$C$2,PRN!$C$2:$C$1048576,0)+$B103-1),MATCH(J$4,PRN!$B$2:$P$2,0)),"")</f>
        <v/>
      </c>
      <c r="K103" s="66" t="str">
        <f>IFERROR(INDEX(PRN!$B$2:$P$1048576,(MATCH('TRACK PRN'!$C$2,PRN!$C$2:$C$1048576,0)+$B103-1),MATCH(K$4,PRN!$B$2:$P$2,0)),"")</f>
        <v/>
      </c>
      <c r="L103" s="136" t="str">
        <f>IFERROR(INDEX(PRN!$B$2:$P$1048576,(MATCH('TRACK PRN'!$C$2,PRN!$C$2:$C$1048576,0)+$B103-1),MATCH(L$4,PRN!$B$2:$P$2,0)),"")</f>
        <v/>
      </c>
      <c r="M103" s="136" t="str">
        <f>IFERROR(INDEX(PRN!$B$2:$P$1048576,(MATCH('TRACK PRN'!$C$2,PRN!$C$2:$C$1048576,0)+$B103-1),MATCH(M$4,PRN!$B$2:$P$2,0)),"")</f>
        <v/>
      </c>
      <c r="N103" s="66" t="str">
        <f>IFERROR(INDEX(PRN!$B$2:$P$1048576,(MATCH('TRACK PRN'!$C$2,PRN!$C$2:$C$1048576,0)+$B103-1),MATCH(N$4,PRN!$B$2:$P$2,0)),"")</f>
        <v/>
      </c>
      <c r="O103" s="137" t="str">
        <f>IFERROR(INDEX(PRN!$B$2:$P$1048576,(MATCH('TRACK PRN'!$C$2,PRN!$C$2:$C$1048576,0)+$B103-1),MATCH(O$4,PRN!$B$2:$P$2,0)),"")</f>
        <v/>
      </c>
    </row>
    <row r="104" spans="2:15" ht="15.75" hidden="1" x14ac:dyDescent="0.25">
      <c r="B104" s="65" t="str">
        <f>IF(B103&lt;COUNTIF(PRN!C$2:C$1048576,C$2),(B103+1),"")</f>
        <v/>
      </c>
      <c r="C104" s="66" t="str">
        <f>IFERROR(INDEX(PRN!$B$2:$F$1048576,(MATCH('TRACK PRN'!$C$2,PRN!$C$2:$C$1048576,0)+$B104-1),MATCH(C$4,PRN!$B$2:$F$2,0)),"")</f>
        <v/>
      </c>
      <c r="D104" s="66" t="str">
        <f>IFERROR(INDEX(PRN!$B$2:$F$1048576,(MATCH('TRACK PRN'!$C$2,PRN!$C$2:$C$1048576,0)+$B104-1),MATCH(D$4,PRN!$B$2:$F$2,0)),"")</f>
        <v/>
      </c>
      <c r="E104" s="136" t="str">
        <f>IFERROR(INDEX(PRN!$B$2:$F$1048576,(MATCH('TRACK PRN'!$C$2,PRN!$C$2:$C$1048576,0)+$B104-1),MATCH(E$4,PRN!$B$2:$F$2,0)),"")</f>
        <v/>
      </c>
      <c r="F104" s="66" t="str">
        <f>IFERROR(INDEX(PRN!$B$2:$P$1048576,(MATCH('TRACK PRN'!$C$2,PRN!$C$2:$C$1048576,0)+$B104-1),MATCH(F$4,PRN!$B$2:$P$2,0)),"")</f>
        <v/>
      </c>
      <c r="G104" s="66" t="str">
        <f>IFERROR(INDEX(PRN!$B$2:$P$1048576,(MATCH('TRACK PRN'!$C$2,PRN!$C$2:$C$1048576,0)+$B104-1),MATCH(G$4,PRN!$B$2:$P$2,0)),"")</f>
        <v/>
      </c>
      <c r="H104" s="66" t="str">
        <f>IFERROR(INDEX(PRN!$B$2:$P$1048576,(MATCH('TRACK PRN'!$C$2,PRN!$C$2:$C$1048576,0)+$B104-1),MATCH(H$4,PRN!$B$2:$P$2,0)),"")</f>
        <v/>
      </c>
      <c r="I104" s="66" t="str">
        <f>IFERROR(INDEX(PRN!$B$2:$P$1048576,(MATCH('TRACK PRN'!$C$2,PRN!$C$2:$C$1048576,0)+$B104-1),MATCH(I$4,PRN!$B$2:$P$2,0)),"")</f>
        <v/>
      </c>
      <c r="J104" s="136" t="str">
        <f>IFERROR(INDEX(PRN!$B$2:$P$1048576,(MATCH('TRACK PRN'!$C$2,PRN!$C$2:$C$1048576,0)+$B104-1),MATCH(J$4,PRN!$B$2:$P$2,0)),"")</f>
        <v/>
      </c>
      <c r="K104" s="66" t="str">
        <f>IFERROR(INDEX(PRN!$B$2:$P$1048576,(MATCH('TRACK PRN'!$C$2,PRN!$C$2:$C$1048576,0)+$B104-1),MATCH(K$4,PRN!$B$2:$P$2,0)),"")</f>
        <v/>
      </c>
      <c r="L104" s="136" t="str">
        <f>IFERROR(INDEX(PRN!$B$2:$P$1048576,(MATCH('TRACK PRN'!$C$2,PRN!$C$2:$C$1048576,0)+$B104-1),MATCH(L$4,PRN!$B$2:$P$2,0)),"")</f>
        <v/>
      </c>
      <c r="M104" s="136" t="str">
        <f>IFERROR(INDEX(PRN!$B$2:$P$1048576,(MATCH('TRACK PRN'!$C$2,PRN!$C$2:$C$1048576,0)+$B104-1),MATCH(M$4,PRN!$B$2:$P$2,0)),"")</f>
        <v/>
      </c>
      <c r="N104" s="66" t="str">
        <f>IFERROR(INDEX(PRN!$B$2:$P$1048576,(MATCH('TRACK PRN'!$C$2,PRN!$C$2:$C$1048576,0)+$B104-1),MATCH(N$4,PRN!$B$2:$P$2,0)),"")</f>
        <v/>
      </c>
      <c r="O104" s="137" t="str">
        <f>IFERROR(INDEX(PRN!$B$2:$P$1048576,(MATCH('TRACK PRN'!$C$2,PRN!$C$2:$C$1048576,0)+$B104-1),MATCH(O$4,PRN!$B$2:$P$2,0)),"")</f>
        <v/>
      </c>
    </row>
    <row r="105" spans="2:15" ht="15.75" hidden="1" x14ac:dyDescent="0.25">
      <c r="B105" s="65" t="str">
        <f>IF(B104&lt;COUNTIF(PRN!C$2:C$1048576,C$2),(B104+1),"")</f>
        <v/>
      </c>
      <c r="C105" s="66" t="str">
        <f>IFERROR(INDEX(PRN!$B$2:$F$1048576,(MATCH('TRACK PRN'!$C$2,PRN!$C$2:$C$1048576,0)+$B105-1),MATCH(C$4,PRN!$B$2:$F$2,0)),"")</f>
        <v/>
      </c>
      <c r="D105" s="66" t="str">
        <f>IFERROR(INDEX(PRN!$B$2:$F$1048576,(MATCH('TRACK PRN'!$C$2,PRN!$C$2:$C$1048576,0)+$B105-1),MATCH(D$4,PRN!$B$2:$F$2,0)),"")</f>
        <v/>
      </c>
      <c r="E105" s="136" t="str">
        <f>IFERROR(INDEX(PRN!$B$2:$F$1048576,(MATCH('TRACK PRN'!$C$2,PRN!$C$2:$C$1048576,0)+$B105-1),MATCH(E$4,PRN!$B$2:$F$2,0)),"")</f>
        <v/>
      </c>
      <c r="F105" s="66" t="str">
        <f>IFERROR(INDEX(PRN!$B$2:$P$1048576,(MATCH('TRACK PRN'!$C$2,PRN!$C$2:$C$1048576,0)+$B105-1),MATCH(F$4,PRN!$B$2:$P$2,0)),"")</f>
        <v/>
      </c>
      <c r="G105" s="66" t="str">
        <f>IFERROR(INDEX(PRN!$B$2:$P$1048576,(MATCH('TRACK PRN'!$C$2,PRN!$C$2:$C$1048576,0)+$B105-1),MATCH(G$4,PRN!$B$2:$P$2,0)),"")</f>
        <v/>
      </c>
      <c r="H105" s="66" t="str">
        <f>IFERROR(INDEX(PRN!$B$2:$P$1048576,(MATCH('TRACK PRN'!$C$2,PRN!$C$2:$C$1048576,0)+$B105-1),MATCH(H$4,PRN!$B$2:$P$2,0)),"")</f>
        <v/>
      </c>
      <c r="I105" s="66" t="str">
        <f>IFERROR(INDEX(PRN!$B$2:$P$1048576,(MATCH('TRACK PRN'!$C$2,PRN!$C$2:$C$1048576,0)+$B105-1),MATCH(I$4,PRN!$B$2:$P$2,0)),"")</f>
        <v/>
      </c>
      <c r="J105" s="136" t="str">
        <f>IFERROR(INDEX(PRN!$B$2:$P$1048576,(MATCH('TRACK PRN'!$C$2,PRN!$C$2:$C$1048576,0)+$B105-1),MATCH(J$4,PRN!$B$2:$P$2,0)),"")</f>
        <v/>
      </c>
      <c r="K105" s="66" t="str">
        <f>IFERROR(INDEX(PRN!$B$2:$P$1048576,(MATCH('TRACK PRN'!$C$2,PRN!$C$2:$C$1048576,0)+$B105-1),MATCH(K$4,PRN!$B$2:$P$2,0)),"")</f>
        <v/>
      </c>
      <c r="L105" s="136" t="str">
        <f>IFERROR(INDEX(PRN!$B$2:$P$1048576,(MATCH('TRACK PRN'!$C$2,PRN!$C$2:$C$1048576,0)+$B105-1),MATCH(L$4,PRN!$B$2:$P$2,0)),"")</f>
        <v/>
      </c>
      <c r="M105" s="136" t="str">
        <f>IFERROR(INDEX(PRN!$B$2:$P$1048576,(MATCH('TRACK PRN'!$C$2,PRN!$C$2:$C$1048576,0)+$B105-1),MATCH(M$4,PRN!$B$2:$P$2,0)),"")</f>
        <v/>
      </c>
      <c r="N105" s="66" t="str">
        <f>IFERROR(INDEX(PRN!$B$2:$P$1048576,(MATCH('TRACK PRN'!$C$2,PRN!$C$2:$C$1048576,0)+$B105-1),MATCH(N$4,PRN!$B$2:$P$2,0)),"")</f>
        <v/>
      </c>
      <c r="O105" s="137" t="str">
        <f>IFERROR(INDEX(PRN!$B$2:$P$1048576,(MATCH('TRACK PRN'!$C$2,PRN!$C$2:$C$1048576,0)+$B105-1),MATCH(O$4,PRN!$B$2:$P$2,0)),"")</f>
        <v/>
      </c>
    </row>
    <row r="106" spans="2:15" ht="15.75" hidden="1" x14ac:dyDescent="0.25">
      <c r="B106" s="65" t="str">
        <f>IF(B105&lt;COUNTIF(PRN!C$2:C$1048576,C$2),(B105+1),"")</f>
        <v/>
      </c>
      <c r="C106" s="66" t="str">
        <f>IFERROR(INDEX(PRN!$B$2:$F$1048576,(MATCH('TRACK PRN'!$C$2,PRN!$C$2:$C$1048576,0)+$B106-1),MATCH(C$4,PRN!$B$2:$F$2,0)),"")</f>
        <v/>
      </c>
      <c r="D106" s="66" t="str">
        <f>IFERROR(INDEX(PRN!$B$2:$F$1048576,(MATCH('TRACK PRN'!$C$2,PRN!$C$2:$C$1048576,0)+$B106-1),MATCH(D$4,PRN!$B$2:$F$2,0)),"")</f>
        <v/>
      </c>
      <c r="E106" s="136" t="str">
        <f>IFERROR(INDEX(PRN!$B$2:$F$1048576,(MATCH('TRACK PRN'!$C$2,PRN!$C$2:$C$1048576,0)+$B106-1),MATCH(E$4,PRN!$B$2:$F$2,0)),"")</f>
        <v/>
      </c>
      <c r="F106" s="66" t="str">
        <f>IFERROR(INDEX(PRN!$B$2:$P$1048576,(MATCH('TRACK PRN'!$C$2,PRN!$C$2:$C$1048576,0)+$B106-1),MATCH(F$4,PRN!$B$2:$P$2,0)),"")</f>
        <v/>
      </c>
      <c r="G106" s="66" t="str">
        <f>IFERROR(INDEX(PRN!$B$2:$P$1048576,(MATCH('TRACK PRN'!$C$2,PRN!$C$2:$C$1048576,0)+$B106-1),MATCH(G$4,PRN!$B$2:$P$2,0)),"")</f>
        <v/>
      </c>
      <c r="H106" s="66" t="str">
        <f>IFERROR(INDEX(PRN!$B$2:$P$1048576,(MATCH('TRACK PRN'!$C$2,PRN!$C$2:$C$1048576,0)+$B106-1),MATCH(H$4,PRN!$B$2:$P$2,0)),"")</f>
        <v/>
      </c>
      <c r="I106" s="66" t="str">
        <f>IFERROR(INDEX(PRN!$B$2:$P$1048576,(MATCH('TRACK PRN'!$C$2,PRN!$C$2:$C$1048576,0)+$B106-1),MATCH(I$4,PRN!$B$2:$P$2,0)),"")</f>
        <v/>
      </c>
      <c r="J106" s="136" t="str">
        <f>IFERROR(INDEX(PRN!$B$2:$P$1048576,(MATCH('TRACK PRN'!$C$2,PRN!$C$2:$C$1048576,0)+$B106-1),MATCH(J$4,PRN!$B$2:$P$2,0)),"")</f>
        <v/>
      </c>
      <c r="K106" s="66" t="str">
        <f>IFERROR(INDEX(PRN!$B$2:$P$1048576,(MATCH('TRACK PRN'!$C$2,PRN!$C$2:$C$1048576,0)+$B106-1),MATCH(K$4,PRN!$B$2:$P$2,0)),"")</f>
        <v/>
      </c>
      <c r="L106" s="136" t="str">
        <f>IFERROR(INDEX(PRN!$B$2:$P$1048576,(MATCH('TRACK PRN'!$C$2,PRN!$C$2:$C$1048576,0)+$B106-1),MATCH(L$4,PRN!$B$2:$P$2,0)),"")</f>
        <v/>
      </c>
      <c r="M106" s="136" t="str">
        <f>IFERROR(INDEX(PRN!$B$2:$P$1048576,(MATCH('TRACK PRN'!$C$2,PRN!$C$2:$C$1048576,0)+$B106-1),MATCH(M$4,PRN!$B$2:$P$2,0)),"")</f>
        <v/>
      </c>
      <c r="N106" s="66" t="str">
        <f>IFERROR(INDEX(PRN!$B$2:$P$1048576,(MATCH('TRACK PRN'!$C$2,PRN!$C$2:$C$1048576,0)+$B106-1),MATCH(N$4,PRN!$B$2:$P$2,0)),"")</f>
        <v/>
      </c>
      <c r="O106" s="137" t="str">
        <f>IFERROR(INDEX(PRN!$B$2:$P$1048576,(MATCH('TRACK PRN'!$C$2,PRN!$C$2:$C$1048576,0)+$B106-1),MATCH(O$4,PRN!$B$2:$P$2,0)),"")</f>
        <v/>
      </c>
    </row>
    <row r="107" spans="2:15" ht="15.75" hidden="1" x14ac:dyDescent="0.25">
      <c r="B107" s="65" t="str">
        <f>IF(B106&lt;COUNTIF(PRN!C$2:C$1048576,C$2),(B106+1),"")</f>
        <v/>
      </c>
      <c r="C107" s="66" t="str">
        <f>IFERROR(INDEX(PRN!$B$2:$F$1048576,(MATCH('TRACK PRN'!$C$2,PRN!$C$2:$C$1048576,0)+$B107-1),MATCH(C$4,PRN!$B$2:$F$2,0)),"")</f>
        <v/>
      </c>
      <c r="D107" s="66" t="str">
        <f>IFERROR(INDEX(PRN!$B$2:$F$1048576,(MATCH('TRACK PRN'!$C$2,PRN!$C$2:$C$1048576,0)+$B107-1),MATCH(D$4,PRN!$B$2:$F$2,0)),"")</f>
        <v/>
      </c>
      <c r="E107" s="136" t="str">
        <f>IFERROR(INDEX(PRN!$B$2:$F$1048576,(MATCH('TRACK PRN'!$C$2,PRN!$C$2:$C$1048576,0)+$B107-1),MATCH(E$4,PRN!$B$2:$F$2,0)),"")</f>
        <v/>
      </c>
      <c r="F107" s="66" t="str">
        <f>IFERROR(INDEX(PRN!$B$2:$P$1048576,(MATCH('TRACK PRN'!$C$2,PRN!$C$2:$C$1048576,0)+$B107-1),MATCH(F$4,PRN!$B$2:$P$2,0)),"")</f>
        <v/>
      </c>
      <c r="G107" s="66" t="str">
        <f>IFERROR(INDEX(PRN!$B$2:$P$1048576,(MATCH('TRACK PRN'!$C$2,PRN!$C$2:$C$1048576,0)+$B107-1),MATCH(G$4,PRN!$B$2:$P$2,0)),"")</f>
        <v/>
      </c>
      <c r="H107" s="66" t="str">
        <f>IFERROR(INDEX(PRN!$B$2:$P$1048576,(MATCH('TRACK PRN'!$C$2,PRN!$C$2:$C$1048576,0)+$B107-1),MATCH(H$4,PRN!$B$2:$P$2,0)),"")</f>
        <v/>
      </c>
      <c r="I107" s="66" t="str">
        <f>IFERROR(INDEX(PRN!$B$2:$P$1048576,(MATCH('TRACK PRN'!$C$2,PRN!$C$2:$C$1048576,0)+$B107-1),MATCH(I$4,PRN!$B$2:$P$2,0)),"")</f>
        <v/>
      </c>
      <c r="J107" s="136" t="str">
        <f>IFERROR(INDEX(PRN!$B$2:$P$1048576,(MATCH('TRACK PRN'!$C$2,PRN!$C$2:$C$1048576,0)+$B107-1),MATCH(J$4,PRN!$B$2:$P$2,0)),"")</f>
        <v/>
      </c>
      <c r="K107" s="66" t="str">
        <f>IFERROR(INDEX(PRN!$B$2:$P$1048576,(MATCH('TRACK PRN'!$C$2,PRN!$C$2:$C$1048576,0)+$B107-1),MATCH(K$4,PRN!$B$2:$P$2,0)),"")</f>
        <v/>
      </c>
      <c r="L107" s="136" t="str">
        <f>IFERROR(INDEX(PRN!$B$2:$P$1048576,(MATCH('TRACK PRN'!$C$2,PRN!$C$2:$C$1048576,0)+$B107-1),MATCH(L$4,PRN!$B$2:$P$2,0)),"")</f>
        <v/>
      </c>
      <c r="M107" s="136" t="str">
        <f>IFERROR(INDEX(PRN!$B$2:$P$1048576,(MATCH('TRACK PRN'!$C$2,PRN!$C$2:$C$1048576,0)+$B107-1),MATCH(M$4,PRN!$B$2:$P$2,0)),"")</f>
        <v/>
      </c>
      <c r="N107" s="66" t="str">
        <f>IFERROR(INDEX(PRN!$B$2:$P$1048576,(MATCH('TRACK PRN'!$C$2,PRN!$C$2:$C$1048576,0)+$B107-1),MATCH(N$4,PRN!$B$2:$P$2,0)),"")</f>
        <v/>
      </c>
      <c r="O107" s="137" t="str">
        <f>IFERROR(INDEX(PRN!$B$2:$P$1048576,(MATCH('TRACK PRN'!$C$2,PRN!$C$2:$C$1048576,0)+$B107-1),MATCH(O$4,PRN!$B$2:$P$2,0)),"")</f>
        <v/>
      </c>
    </row>
    <row r="108" spans="2:15" ht="15.75" hidden="1" x14ac:dyDescent="0.25">
      <c r="B108" s="65" t="str">
        <f>IF(B107&lt;COUNTIF(PRN!C$2:C$1048576,C$2),(B107+1),"")</f>
        <v/>
      </c>
      <c r="C108" s="66" t="str">
        <f>IFERROR(INDEX(PRN!$B$2:$F$1048576,(MATCH('TRACK PRN'!$C$2,PRN!$C$2:$C$1048576,0)+$B108-1),MATCH(C$4,PRN!$B$2:$F$2,0)),"")</f>
        <v/>
      </c>
      <c r="D108" s="66" t="str">
        <f>IFERROR(INDEX(PRN!$B$2:$F$1048576,(MATCH('TRACK PRN'!$C$2,PRN!$C$2:$C$1048576,0)+$B108-1),MATCH(D$4,PRN!$B$2:$F$2,0)),"")</f>
        <v/>
      </c>
      <c r="E108" s="136" t="str">
        <f>IFERROR(INDEX(PRN!$B$2:$F$1048576,(MATCH('TRACK PRN'!$C$2,PRN!$C$2:$C$1048576,0)+$B108-1),MATCH(E$4,PRN!$B$2:$F$2,0)),"")</f>
        <v/>
      </c>
      <c r="F108" s="66" t="str">
        <f>IFERROR(INDEX(PRN!$B$2:$P$1048576,(MATCH('TRACK PRN'!$C$2,PRN!$C$2:$C$1048576,0)+$B108-1),MATCH(F$4,PRN!$B$2:$P$2,0)),"")</f>
        <v/>
      </c>
      <c r="G108" s="66" t="str">
        <f>IFERROR(INDEX(PRN!$B$2:$P$1048576,(MATCH('TRACK PRN'!$C$2,PRN!$C$2:$C$1048576,0)+$B108-1),MATCH(G$4,PRN!$B$2:$P$2,0)),"")</f>
        <v/>
      </c>
      <c r="H108" s="66" t="str">
        <f>IFERROR(INDEX(PRN!$B$2:$P$1048576,(MATCH('TRACK PRN'!$C$2,PRN!$C$2:$C$1048576,0)+$B108-1),MATCH(H$4,PRN!$B$2:$P$2,0)),"")</f>
        <v/>
      </c>
      <c r="I108" s="66" t="str">
        <f>IFERROR(INDEX(PRN!$B$2:$P$1048576,(MATCH('TRACK PRN'!$C$2,PRN!$C$2:$C$1048576,0)+$B108-1),MATCH(I$4,PRN!$B$2:$P$2,0)),"")</f>
        <v/>
      </c>
      <c r="J108" s="136" t="str">
        <f>IFERROR(INDEX(PRN!$B$2:$P$1048576,(MATCH('TRACK PRN'!$C$2,PRN!$C$2:$C$1048576,0)+$B108-1),MATCH(J$4,PRN!$B$2:$P$2,0)),"")</f>
        <v/>
      </c>
      <c r="K108" s="66" t="str">
        <f>IFERROR(INDEX(PRN!$B$2:$P$1048576,(MATCH('TRACK PRN'!$C$2,PRN!$C$2:$C$1048576,0)+$B108-1),MATCH(K$4,PRN!$B$2:$P$2,0)),"")</f>
        <v/>
      </c>
      <c r="L108" s="136" t="str">
        <f>IFERROR(INDEX(PRN!$B$2:$P$1048576,(MATCH('TRACK PRN'!$C$2,PRN!$C$2:$C$1048576,0)+$B108-1),MATCH(L$4,PRN!$B$2:$P$2,0)),"")</f>
        <v/>
      </c>
      <c r="M108" s="136" t="str">
        <f>IFERROR(INDEX(PRN!$B$2:$P$1048576,(MATCH('TRACK PRN'!$C$2,PRN!$C$2:$C$1048576,0)+$B108-1),MATCH(M$4,PRN!$B$2:$P$2,0)),"")</f>
        <v/>
      </c>
      <c r="N108" s="66" t="str">
        <f>IFERROR(INDEX(PRN!$B$2:$P$1048576,(MATCH('TRACK PRN'!$C$2,PRN!$C$2:$C$1048576,0)+$B108-1),MATCH(N$4,PRN!$B$2:$P$2,0)),"")</f>
        <v/>
      </c>
      <c r="O108" s="137" t="str">
        <f>IFERROR(INDEX(PRN!$B$2:$P$1048576,(MATCH('TRACK PRN'!$C$2,PRN!$C$2:$C$1048576,0)+$B108-1),MATCH(O$4,PRN!$B$2:$P$2,0)),"")</f>
        <v/>
      </c>
    </row>
    <row r="109" spans="2:15" ht="15.75" hidden="1" x14ac:dyDescent="0.25">
      <c r="B109" s="65" t="str">
        <f>IF(B108&lt;COUNTIF(PRN!C$2:C$1048576,C$2),(B108+1),"")</f>
        <v/>
      </c>
      <c r="C109" s="66" t="str">
        <f>IFERROR(INDEX(PRN!$B$2:$F$1048576,(MATCH('TRACK PRN'!$C$2,PRN!$C$2:$C$1048576,0)+$B109-1),MATCH(C$4,PRN!$B$2:$F$2,0)),"")</f>
        <v/>
      </c>
      <c r="D109" s="66" t="str">
        <f>IFERROR(INDEX(PRN!$B$2:$F$1048576,(MATCH('TRACK PRN'!$C$2,PRN!$C$2:$C$1048576,0)+$B109-1),MATCH(D$4,PRN!$B$2:$F$2,0)),"")</f>
        <v/>
      </c>
      <c r="E109" s="136" t="str">
        <f>IFERROR(INDEX(PRN!$B$2:$F$1048576,(MATCH('TRACK PRN'!$C$2,PRN!$C$2:$C$1048576,0)+$B109-1),MATCH(E$4,PRN!$B$2:$F$2,0)),"")</f>
        <v/>
      </c>
      <c r="F109" s="66" t="str">
        <f>IFERROR(INDEX(PRN!$B$2:$P$1048576,(MATCH('TRACK PRN'!$C$2,PRN!$C$2:$C$1048576,0)+$B109-1),MATCH(F$4,PRN!$B$2:$P$2,0)),"")</f>
        <v/>
      </c>
      <c r="G109" s="66" t="str">
        <f>IFERROR(INDEX(PRN!$B$2:$P$1048576,(MATCH('TRACK PRN'!$C$2,PRN!$C$2:$C$1048576,0)+$B109-1),MATCH(G$4,PRN!$B$2:$P$2,0)),"")</f>
        <v/>
      </c>
      <c r="H109" s="66" t="str">
        <f>IFERROR(INDEX(PRN!$B$2:$P$1048576,(MATCH('TRACK PRN'!$C$2,PRN!$C$2:$C$1048576,0)+$B109-1),MATCH(H$4,PRN!$B$2:$P$2,0)),"")</f>
        <v/>
      </c>
      <c r="I109" s="66" t="str">
        <f>IFERROR(INDEX(PRN!$B$2:$P$1048576,(MATCH('TRACK PRN'!$C$2,PRN!$C$2:$C$1048576,0)+$B109-1),MATCH(I$4,PRN!$B$2:$P$2,0)),"")</f>
        <v/>
      </c>
      <c r="J109" s="136" t="str">
        <f>IFERROR(INDEX(PRN!$B$2:$P$1048576,(MATCH('TRACK PRN'!$C$2,PRN!$C$2:$C$1048576,0)+$B109-1),MATCH(J$4,PRN!$B$2:$P$2,0)),"")</f>
        <v/>
      </c>
      <c r="K109" s="66" t="str">
        <f>IFERROR(INDEX(PRN!$B$2:$P$1048576,(MATCH('TRACK PRN'!$C$2,PRN!$C$2:$C$1048576,0)+$B109-1),MATCH(K$4,PRN!$B$2:$P$2,0)),"")</f>
        <v/>
      </c>
      <c r="L109" s="136" t="str">
        <f>IFERROR(INDEX(PRN!$B$2:$P$1048576,(MATCH('TRACK PRN'!$C$2,PRN!$C$2:$C$1048576,0)+$B109-1),MATCH(L$4,PRN!$B$2:$P$2,0)),"")</f>
        <v/>
      </c>
      <c r="M109" s="136" t="str">
        <f>IFERROR(INDEX(PRN!$B$2:$P$1048576,(MATCH('TRACK PRN'!$C$2,PRN!$C$2:$C$1048576,0)+$B109-1),MATCH(M$4,PRN!$B$2:$P$2,0)),"")</f>
        <v/>
      </c>
      <c r="N109" s="66" t="str">
        <f>IFERROR(INDEX(PRN!$B$2:$P$1048576,(MATCH('TRACK PRN'!$C$2,PRN!$C$2:$C$1048576,0)+$B109-1),MATCH(N$4,PRN!$B$2:$P$2,0)),"")</f>
        <v/>
      </c>
      <c r="O109" s="137" t="str">
        <f>IFERROR(INDEX(PRN!$B$2:$P$1048576,(MATCH('TRACK PRN'!$C$2,PRN!$C$2:$C$1048576,0)+$B109-1),MATCH(O$4,PRN!$B$2:$P$2,0)),"")</f>
        <v/>
      </c>
    </row>
    <row r="110" spans="2:15" ht="15.75" hidden="1" x14ac:dyDescent="0.25">
      <c r="B110" s="65" t="str">
        <f>IF(B109&lt;COUNTIF(PRN!C$2:C$1048576,C$2),(B109+1),"")</f>
        <v/>
      </c>
      <c r="C110" s="66" t="str">
        <f>IFERROR(INDEX(PRN!$B$2:$F$1048576,(MATCH('TRACK PRN'!$C$2,PRN!$C$2:$C$1048576,0)+$B110-1),MATCH(C$4,PRN!$B$2:$F$2,0)),"")</f>
        <v/>
      </c>
      <c r="D110" s="66" t="str">
        <f>IFERROR(INDEX(PRN!$B$2:$F$1048576,(MATCH('TRACK PRN'!$C$2,PRN!$C$2:$C$1048576,0)+$B110-1),MATCH(D$4,PRN!$B$2:$F$2,0)),"")</f>
        <v/>
      </c>
      <c r="E110" s="136" t="str">
        <f>IFERROR(INDEX(PRN!$B$2:$F$1048576,(MATCH('TRACK PRN'!$C$2,PRN!$C$2:$C$1048576,0)+$B110-1),MATCH(E$4,PRN!$B$2:$F$2,0)),"")</f>
        <v/>
      </c>
      <c r="F110" s="66" t="str">
        <f>IFERROR(INDEX(PRN!$B$2:$P$1048576,(MATCH('TRACK PRN'!$C$2,PRN!$C$2:$C$1048576,0)+$B110-1),MATCH(F$4,PRN!$B$2:$P$2,0)),"")</f>
        <v/>
      </c>
      <c r="G110" s="66" t="str">
        <f>IFERROR(INDEX(PRN!$B$2:$P$1048576,(MATCH('TRACK PRN'!$C$2,PRN!$C$2:$C$1048576,0)+$B110-1),MATCH(G$4,PRN!$B$2:$P$2,0)),"")</f>
        <v/>
      </c>
      <c r="H110" s="66" t="str">
        <f>IFERROR(INDEX(PRN!$B$2:$P$1048576,(MATCH('TRACK PRN'!$C$2,PRN!$C$2:$C$1048576,0)+$B110-1),MATCH(H$4,PRN!$B$2:$P$2,0)),"")</f>
        <v/>
      </c>
      <c r="I110" s="66" t="str">
        <f>IFERROR(INDEX(PRN!$B$2:$P$1048576,(MATCH('TRACK PRN'!$C$2,PRN!$C$2:$C$1048576,0)+$B110-1),MATCH(I$4,PRN!$B$2:$P$2,0)),"")</f>
        <v/>
      </c>
      <c r="J110" s="136" t="str">
        <f>IFERROR(INDEX(PRN!$B$2:$P$1048576,(MATCH('TRACK PRN'!$C$2,PRN!$C$2:$C$1048576,0)+$B110-1),MATCH(J$4,PRN!$B$2:$P$2,0)),"")</f>
        <v/>
      </c>
      <c r="K110" s="66" t="str">
        <f>IFERROR(INDEX(PRN!$B$2:$P$1048576,(MATCH('TRACK PRN'!$C$2,PRN!$C$2:$C$1048576,0)+$B110-1),MATCH(K$4,PRN!$B$2:$P$2,0)),"")</f>
        <v/>
      </c>
      <c r="L110" s="136" t="str">
        <f>IFERROR(INDEX(PRN!$B$2:$P$1048576,(MATCH('TRACK PRN'!$C$2,PRN!$C$2:$C$1048576,0)+$B110-1),MATCH(L$4,PRN!$B$2:$P$2,0)),"")</f>
        <v/>
      </c>
      <c r="M110" s="136" t="str">
        <f>IFERROR(INDEX(PRN!$B$2:$P$1048576,(MATCH('TRACK PRN'!$C$2,PRN!$C$2:$C$1048576,0)+$B110-1),MATCH(M$4,PRN!$B$2:$P$2,0)),"")</f>
        <v/>
      </c>
      <c r="N110" s="66" t="str">
        <f>IFERROR(INDEX(PRN!$B$2:$P$1048576,(MATCH('TRACK PRN'!$C$2,PRN!$C$2:$C$1048576,0)+$B110-1),MATCH(N$4,PRN!$B$2:$P$2,0)),"")</f>
        <v/>
      </c>
      <c r="O110" s="137" t="str">
        <f>IFERROR(INDEX(PRN!$B$2:$P$1048576,(MATCH('TRACK PRN'!$C$2,PRN!$C$2:$C$1048576,0)+$B110-1),MATCH(O$4,PRN!$B$2:$P$2,0)),"")</f>
        <v/>
      </c>
    </row>
    <row r="111" spans="2:15" ht="15.75" hidden="1" x14ac:dyDescent="0.25">
      <c r="B111" s="65" t="str">
        <f>IF(B110&lt;COUNTIF(PRN!C$2:C$1048576,C$2),(B110+1),"")</f>
        <v/>
      </c>
      <c r="C111" s="66" t="str">
        <f>IFERROR(INDEX(PRN!$B$2:$F$1048576,(MATCH('TRACK PRN'!$C$2,PRN!$C$2:$C$1048576,0)+$B111-1),MATCH(C$4,PRN!$B$2:$F$2,0)),"")</f>
        <v/>
      </c>
      <c r="D111" s="66" t="str">
        <f>IFERROR(INDEX(PRN!$B$2:$F$1048576,(MATCH('TRACK PRN'!$C$2,PRN!$C$2:$C$1048576,0)+$B111-1),MATCH(D$4,PRN!$B$2:$F$2,0)),"")</f>
        <v/>
      </c>
      <c r="E111" s="136" t="str">
        <f>IFERROR(INDEX(PRN!$B$2:$F$1048576,(MATCH('TRACK PRN'!$C$2,PRN!$C$2:$C$1048576,0)+$B111-1),MATCH(E$4,PRN!$B$2:$F$2,0)),"")</f>
        <v/>
      </c>
      <c r="F111" s="66" t="str">
        <f>IFERROR(INDEX(PRN!$B$2:$P$1048576,(MATCH('TRACK PRN'!$C$2,PRN!$C$2:$C$1048576,0)+$B111-1),MATCH(F$4,PRN!$B$2:$P$2,0)),"")</f>
        <v/>
      </c>
      <c r="G111" s="66" t="str">
        <f>IFERROR(INDEX(PRN!$B$2:$P$1048576,(MATCH('TRACK PRN'!$C$2,PRN!$C$2:$C$1048576,0)+$B111-1),MATCH(G$4,PRN!$B$2:$P$2,0)),"")</f>
        <v/>
      </c>
      <c r="H111" s="66" t="str">
        <f>IFERROR(INDEX(PRN!$B$2:$P$1048576,(MATCH('TRACK PRN'!$C$2,PRN!$C$2:$C$1048576,0)+$B111-1),MATCH(H$4,PRN!$B$2:$P$2,0)),"")</f>
        <v/>
      </c>
      <c r="I111" s="66" t="str">
        <f>IFERROR(INDEX(PRN!$B$2:$P$1048576,(MATCH('TRACK PRN'!$C$2,PRN!$C$2:$C$1048576,0)+$B111-1),MATCH(I$4,PRN!$B$2:$P$2,0)),"")</f>
        <v/>
      </c>
      <c r="J111" s="136" t="str">
        <f>IFERROR(INDEX(PRN!$B$2:$P$1048576,(MATCH('TRACK PRN'!$C$2,PRN!$C$2:$C$1048576,0)+$B111-1),MATCH(J$4,PRN!$B$2:$P$2,0)),"")</f>
        <v/>
      </c>
      <c r="K111" s="66" t="str">
        <f>IFERROR(INDEX(PRN!$B$2:$P$1048576,(MATCH('TRACK PRN'!$C$2,PRN!$C$2:$C$1048576,0)+$B111-1),MATCH(K$4,PRN!$B$2:$P$2,0)),"")</f>
        <v/>
      </c>
      <c r="L111" s="136" t="str">
        <f>IFERROR(INDEX(PRN!$B$2:$P$1048576,(MATCH('TRACK PRN'!$C$2,PRN!$C$2:$C$1048576,0)+$B111-1),MATCH(L$4,PRN!$B$2:$P$2,0)),"")</f>
        <v/>
      </c>
      <c r="M111" s="136" t="str">
        <f>IFERROR(INDEX(PRN!$B$2:$P$1048576,(MATCH('TRACK PRN'!$C$2,PRN!$C$2:$C$1048576,0)+$B111-1),MATCH(M$4,PRN!$B$2:$P$2,0)),"")</f>
        <v/>
      </c>
      <c r="N111" s="66" t="str">
        <f>IFERROR(INDEX(PRN!$B$2:$P$1048576,(MATCH('TRACK PRN'!$C$2,PRN!$C$2:$C$1048576,0)+$B111-1),MATCH(N$4,PRN!$B$2:$P$2,0)),"")</f>
        <v/>
      </c>
      <c r="O111" s="137" t="str">
        <f>IFERROR(INDEX(PRN!$B$2:$P$1048576,(MATCH('TRACK PRN'!$C$2,PRN!$C$2:$C$1048576,0)+$B111-1),MATCH(O$4,PRN!$B$2:$P$2,0)),"")</f>
        <v/>
      </c>
    </row>
    <row r="112" spans="2:15" ht="15.75" hidden="1" x14ac:dyDescent="0.25">
      <c r="B112" s="65" t="str">
        <f>IF(B111&lt;COUNTIF(PRN!C$2:C$1048576,C$2),(B111+1),"")</f>
        <v/>
      </c>
      <c r="C112" s="66" t="str">
        <f>IFERROR(INDEX(PRN!$B$2:$F$1048576,(MATCH('TRACK PRN'!$C$2,PRN!$C$2:$C$1048576,0)+$B112-1),MATCH(C$4,PRN!$B$2:$F$2,0)),"")</f>
        <v/>
      </c>
      <c r="D112" s="66" t="str">
        <f>IFERROR(INDEX(PRN!$B$2:$F$1048576,(MATCH('TRACK PRN'!$C$2,PRN!$C$2:$C$1048576,0)+$B112-1),MATCH(D$4,PRN!$B$2:$F$2,0)),"")</f>
        <v/>
      </c>
      <c r="E112" s="136" t="str">
        <f>IFERROR(INDEX(PRN!$B$2:$F$1048576,(MATCH('TRACK PRN'!$C$2,PRN!$C$2:$C$1048576,0)+$B112-1),MATCH(E$4,PRN!$B$2:$F$2,0)),"")</f>
        <v/>
      </c>
      <c r="F112" s="66" t="str">
        <f>IFERROR(INDEX(PRN!$B$2:$P$1048576,(MATCH('TRACK PRN'!$C$2,PRN!$C$2:$C$1048576,0)+$B112-1),MATCH(F$4,PRN!$B$2:$P$2,0)),"")</f>
        <v/>
      </c>
      <c r="G112" s="66" t="str">
        <f>IFERROR(INDEX(PRN!$B$2:$P$1048576,(MATCH('TRACK PRN'!$C$2,PRN!$C$2:$C$1048576,0)+$B112-1),MATCH(G$4,PRN!$B$2:$P$2,0)),"")</f>
        <v/>
      </c>
      <c r="H112" s="66" t="str">
        <f>IFERROR(INDEX(PRN!$B$2:$P$1048576,(MATCH('TRACK PRN'!$C$2,PRN!$C$2:$C$1048576,0)+$B112-1),MATCH(H$4,PRN!$B$2:$P$2,0)),"")</f>
        <v/>
      </c>
      <c r="I112" s="66" t="str">
        <f>IFERROR(INDEX(PRN!$B$2:$P$1048576,(MATCH('TRACK PRN'!$C$2,PRN!$C$2:$C$1048576,0)+$B112-1),MATCH(I$4,PRN!$B$2:$P$2,0)),"")</f>
        <v/>
      </c>
      <c r="J112" s="136" t="str">
        <f>IFERROR(INDEX(PRN!$B$2:$P$1048576,(MATCH('TRACK PRN'!$C$2,PRN!$C$2:$C$1048576,0)+$B112-1),MATCH(J$4,PRN!$B$2:$P$2,0)),"")</f>
        <v/>
      </c>
      <c r="K112" s="66" t="str">
        <f>IFERROR(INDEX(PRN!$B$2:$P$1048576,(MATCH('TRACK PRN'!$C$2,PRN!$C$2:$C$1048576,0)+$B112-1),MATCH(K$4,PRN!$B$2:$P$2,0)),"")</f>
        <v/>
      </c>
      <c r="L112" s="136" t="str">
        <f>IFERROR(INDEX(PRN!$B$2:$P$1048576,(MATCH('TRACK PRN'!$C$2,PRN!$C$2:$C$1048576,0)+$B112-1),MATCH(L$4,PRN!$B$2:$P$2,0)),"")</f>
        <v/>
      </c>
      <c r="M112" s="136" t="str">
        <f>IFERROR(INDEX(PRN!$B$2:$P$1048576,(MATCH('TRACK PRN'!$C$2,PRN!$C$2:$C$1048576,0)+$B112-1),MATCH(M$4,PRN!$B$2:$P$2,0)),"")</f>
        <v/>
      </c>
      <c r="N112" s="66" t="str">
        <f>IFERROR(INDEX(PRN!$B$2:$P$1048576,(MATCH('TRACK PRN'!$C$2,PRN!$C$2:$C$1048576,0)+$B112-1),MATCH(N$4,PRN!$B$2:$P$2,0)),"")</f>
        <v/>
      </c>
      <c r="O112" s="137" t="str">
        <f>IFERROR(INDEX(PRN!$B$2:$P$1048576,(MATCH('TRACK PRN'!$C$2,PRN!$C$2:$C$1048576,0)+$B112-1),MATCH(O$4,PRN!$B$2:$P$2,0)),"")</f>
        <v/>
      </c>
    </row>
    <row r="113" spans="2:15" ht="15.75" hidden="1" x14ac:dyDescent="0.25">
      <c r="B113" s="65" t="str">
        <f>IF(B112&lt;COUNTIF(PRN!C$2:C$1048576,C$2),(B112+1),"")</f>
        <v/>
      </c>
      <c r="C113" s="66" t="str">
        <f>IFERROR(INDEX(PRN!$B$2:$F$1048576,(MATCH('TRACK PRN'!$C$2,PRN!$C$2:$C$1048576,0)+$B113-1),MATCH(C$4,PRN!$B$2:$F$2,0)),"")</f>
        <v/>
      </c>
      <c r="D113" s="66" t="str">
        <f>IFERROR(INDEX(PRN!$B$2:$F$1048576,(MATCH('TRACK PRN'!$C$2,PRN!$C$2:$C$1048576,0)+$B113-1),MATCH(D$4,PRN!$B$2:$F$2,0)),"")</f>
        <v/>
      </c>
      <c r="E113" s="136" t="str">
        <f>IFERROR(INDEX(PRN!$B$2:$F$1048576,(MATCH('TRACK PRN'!$C$2,PRN!$C$2:$C$1048576,0)+$B113-1),MATCH(E$4,PRN!$B$2:$F$2,0)),"")</f>
        <v/>
      </c>
      <c r="F113" s="66" t="str">
        <f>IFERROR(INDEX(PRN!$B$2:$P$1048576,(MATCH('TRACK PRN'!$C$2,PRN!$C$2:$C$1048576,0)+$B113-1),MATCH(F$4,PRN!$B$2:$P$2,0)),"")</f>
        <v/>
      </c>
      <c r="G113" s="66" t="str">
        <f>IFERROR(INDEX(PRN!$B$2:$P$1048576,(MATCH('TRACK PRN'!$C$2,PRN!$C$2:$C$1048576,0)+$B113-1),MATCH(G$4,PRN!$B$2:$P$2,0)),"")</f>
        <v/>
      </c>
      <c r="H113" s="66" t="str">
        <f>IFERROR(INDEX(PRN!$B$2:$P$1048576,(MATCH('TRACK PRN'!$C$2,PRN!$C$2:$C$1048576,0)+$B113-1),MATCH(H$4,PRN!$B$2:$P$2,0)),"")</f>
        <v/>
      </c>
      <c r="I113" s="66" t="str">
        <f>IFERROR(INDEX(PRN!$B$2:$P$1048576,(MATCH('TRACK PRN'!$C$2,PRN!$C$2:$C$1048576,0)+$B113-1),MATCH(I$4,PRN!$B$2:$P$2,0)),"")</f>
        <v/>
      </c>
      <c r="J113" s="136" t="str">
        <f>IFERROR(INDEX(PRN!$B$2:$P$1048576,(MATCH('TRACK PRN'!$C$2,PRN!$C$2:$C$1048576,0)+$B113-1),MATCH(J$4,PRN!$B$2:$P$2,0)),"")</f>
        <v/>
      </c>
      <c r="K113" s="66" t="str">
        <f>IFERROR(INDEX(PRN!$B$2:$P$1048576,(MATCH('TRACK PRN'!$C$2,PRN!$C$2:$C$1048576,0)+$B113-1),MATCH(K$4,PRN!$B$2:$P$2,0)),"")</f>
        <v/>
      </c>
      <c r="L113" s="136" t="str">
        <f>IFERROR(INDEX(PRN!$B$2:$P$1048576,(MATCH('TRACK PRN'!$C$2,PRN!$C$2:$C$1048576,0)+$B113-1),MATCH(L$4,PRN!$B$2:$P$2,0)),"")</f>
        <v/>
      </c>
      <c r="M113" s="136" t="str">
        <f>IFERROR(INDEX(PRN!$B$2:$P$1048576,(MATCH('TRACK PRN'!$C$2,PRN!$C$2:$C$1048576,0)+$B113-1),MATCH(M$4,PRN!$B$2:$P$2,0)),"")</f>
        <v/>
      </c>
      <c r="N113" s="66" t="str">
        <f>IFERROR(INDEX(PRN!$B$2:$P$1048576,(MATCH('TRACK PRN'!$C$2,PRN!$C$2:$C$1048576,0)+$B113-1),MATCH(N$4,PRN!$B$2:$P$2,0)),"")</f>
        <v/>
      </c>
      <c r="O113" s="137" t="str">
        <f>IFERROR(INDEX(PRN!$B$2:$P$1048576,(MATCH('TRACK PRN'!$C$2,PRN!$C$2:$C$1048576,0)+$B113-1),MATCH(O$4,PRN!$B$2:$P$2,0)),"")</f>
        <v/>
      </c>
    </row>
    <row r="114" spans="2:15" ht="15.75" hidden="1" x14ac:dyDescent="0.25">
      <c r="B114" s="65" t="str">
        <f>IF(B113&lt;COUNTIF(PRN!C$2:C$1048576,C$2),(B113+1),"")</f>
        <v/>
      </c>
      <c r="C114" s="66" t="str">
        <f>IFERROR(INDEX(PRN!$B$2:$F$1048576,(MATCH('TRACK PRN'!$C$2,PRN!$C$2:$C$1048576,0)+$B114-1),MATCH(C$4,PRN!$B$2:$F$2,0)),"")</f>
        <v/>
      </c>
      <c r="D114" s="66" t="str">
        <f>IFERROR(INDEX(PRN!$B$2:$F$1048576,(MATCH('TRACK PRN'!$C$2,PRN!$C$2:$C$1048576,0)+$B114-1),MATCH(D$4,PRN!$B$2:$F$2,0)),"")</f>
        <v/>
      </c>
      <c r="E114" s="136" t="str">
        <f>IFERROR(INDEX(PRN!$B$2:$F$1048576,(MATCH('TRACK PRN'!$C$2,PRN!$C$2:$C$1048576,0)+$B114-1),MATCH(E$4,PRN!$B$2:$F$2,0)),"")</f>
        <v/>
      </c>
      <c r="F114" s="66" t="str">
        <f>IFERROR(INDEX(PRN!$B$2:$P$1048576,(MATCH('TRACK PRN'!$C$2,PRN!$C$2:$C$1048576,0)+$B114-1),MATCH(F$4,PRN!$B$2:$P$2,0)),"")</f>
        <v/>
      </c>
      <c r="G114" s="66" t="str">
        <f>IFERROR(INDEX(PRN!$B$2:$P$1048576,(MATCH('TRACK PRN'!$C$2,PRN!$C$2:$C$1048576,0)+$B114-1),MATCH(G$4,PRN!$B$2:$P$2,0)),"")</f>
        <v/>
      </c>
      <c r="H114" s="66" t="str">
        <f>IFERROR(INDEX(PRN!$B$2:$P$1048576,(MATCH('TRACK PRN'!$C$2,PRN!$C$2:$C$1048576,0)+$B114-1),MATCH(H$4,PRN!$B$2:$P$2,0)),"")</f>
        <v/>
      </c>
      <c r="I114" s="66" t="str">
        <f>IFERROR(INDEX(PRN!$B$2:$P$1048576,(MATCH('TRACK PRN'!$C$2,PRN!$C$2:$C$1048576,0)+$B114-1),MATCH(I$4,PRN!$B$2:$P$2,0)),"")</f>
        <v/>
      </c>
      <c r="J114" s="136" t="str">
        <f>IFERROR(INDEX(PRN!$B$2:$P$1048576,(MATCH('TRACK PRN'!$C$2,PRN!$C$2:$C$1048576,0)+$B114-1),MATCH(J$4,PRN!$B$2:$P$2,0)),"")</f>
        <v/>
      </c>
      <c r="K114" s="66" t="str">
        <f>IFERROR(INDEX(PRN!$B$2:$P$1048576,(MATCH('TRACK PRN'!$C$2,PRN!$C$2:$C$1048576,0)+$B114-1),MATCH(K$4,PRN!$B$2:$P$2,0)),"")</f>
        <v/>
      </c>
      <c r="L114" s="136" t="str">
        <f>IFERROR(INDEX(PRN!$B$2:$P$1048576,(MATCH('TRACK PRN'!$C$2,PRN!$C$2:$C$1048576,0)+$B114-1),MATCH(L$4,PRN!$B$2:$P$2,0)),"")</f>
        <v/>
      </c>
      <c r="M114" s="136" t="str">
        <f>IFERROR(INDEX(PRN!$B$2:$P$1048576,(MATCH('TRACK PRN'!$C$2,PRN!$C$2:$C$1048576,0)+$B114-1),MATCH(M$4,PRN!$B$2:$P$2,0)),"")</f>
        <v/>
      </c>
      <c r="N114" s="66" t="str">
        <f>IFERROR(INDEX(PRN!$B$2:$P$1048576,(MATCH('TRACK PRN'!$C$2,PRN!$C$2:$C$1048576,0)+$B114-1),MATCH(N$4,PRN!$B$2:$P$2,0)),"")</f>
        <v/>
      </c>
      <c r="O114" s="137" t="str">
        <f>IFERROR(INDEX(PRN!$B$2:$P$1048576,(MATCH('TRACK PRN'!$C$2,PRN!$C$2:$C$1048576,0)+$B114-1),MATCH(O$4,PRN!$B$2:$P$2,0)),"")</f>
        <v/>
      </c>
    </row>
    <row r="115" spans="2:15" ht="15.75" hidden="1" x14ac:dyDescent="0.25">
      <c r="B115" s="65" t="str">
        <f>IF(B114&lt;COUNTIF(PRN!C$2:C$1048576,C$2),(B114+1),"")</f>
        <v/>
      </c>
      <c r="C115" s="66" t="str">
        <f>IFERROR(INDEX(PRN!$B$2:$F$1048576,(MATCH('TRACK PRN'!$C$2,PRN!$C$2:$C$1048576,0)+$B115-1),MATCH(C$4,PRN!$B$2:$F$2,0)),"")</f>
        <v/>
      </c>
      <c r="D115" s="66" t="str">
        <f>IFERROR(INDEX(PRN!$B$2:$F$1048576,(MATCH('TRACK PRN'!$C$2,PRN!$C$2:$C$1048576,0)+$B115-1),MATCH(D$4,PRN!$B$2:$F$2,0)),"")</f>
        <v/>
      </c>
      <c r="E115" s="136" t="str">
        <f>IFERROR(INDEX(PRN!$B$2:$F$1048576,(MATCH('TRACK PRN'!$C$2,PRN!$C$2:$C$1048576,0)+$B115-1),MATCH(E$4,PRN!$B$2:$F$2,0)),"")</f>
        <v/>
      </c>
      <c r="F115" s="66" t="str">
        <f>IFERROR(INDEX(PRN!$B$2:$P$1048576,(MATCH('TRACK PRN'!$C$2,PRN!$C$2:$C$1048576,0)+$B115-1),MATCH(F$4,PRN!$B$2:$P$2,0)),"")</f>
        <v/>
      </c>
      <c r="G115" s="66" t="str">
        <f>IFERROR(INDEX(PRN!$B$2:$P$1048576,(MATCH('TRACK PRN'!$C$2,PRN!$C$2:$C$1048576,0)+$B115-1),MATCH(G$4,PRN!$B$2:$P$2,0)),"")</f>
        <v/>
      </c>
      <c r="H115" s="66" t="str">
        <f>IFERROR(INDEX(PRN!$B$2:$P$1048576,(MATCH('TRACK PRN'!$C$2,PRN!$C$2:$C$1048576,0)+$B115-1),MATCH(H$4,PRN!$B$2:$P$2,0)),"")</f>
        <v/>
      </c>
      <c r="I115" s="66" t="str">
        <f>IFERROR(INDEX(PRN!$B$2:$P$1048576,(MATCH('TRACK PRN'!$C$2,PRN!$C$2:$C$1048576,0)+$B115-1),MATCH(I$4,PRN!$B$2:$P$2,0)),"")</f>
        <v/>
      </c>
      <c r="J115" s="136" t="str">
        <f>IFERROR(INDEX(PRN!$B$2:$P$1048576,(MATCH('TRACK PRN'!$C$2,PRN!$C$2:$C$1048576,0)+$B115-1),MATCH(J$4,PRN!$B$2:$P$2,0)),"")</f>
        <v/>
      </c>
      <c r="K115" s="66" t="str">
        <f>IFERROR(INDEX(PRN!$B$2:$P$1048576,(MATCH('TRACK PRN'!$C$2,PRN!$C$2:$C$1048576,0)+$B115-1),MATCH(K$4,PRN!$B$2:$P$2,0)),"")</f>
        <v/>
      </c>
      <c r="L115" s="136" t="str">
        <f>IFERROR(INDEX(PRN!$B$2:$P$1048576,(MATCH('TRACK PRN'!$C$2,PRN!$C$2:$C$1048576,0)+$B115-1),MATCH(L$4,PRN!$B$2:$P$2,0)),"")</f>
        <v/>
      </c>
      <c r="M115" s="136" t="str">
        <f>IFERROR(INDEX(PRN!$B$2:$P$1048576,(MATCH('TRACK PRN'!$C$2,PRN!$C$2:$C$1048576,0)+$B115-1),MATCH(M$4,PRN!$B$2:$P$2,0)),"")</f>
        <v/>
      </c>
      <c r="N115" s="66" t="str">
        <f>IFERROR(INDEX(PRN!$B$2:$P$1048576,(MATCH('TRACK PRN'!$C$2,PRN!$C$2:$C$1048576,0)+$B115-1),MATCH(N$4,PRN!$B$2:$P$2,0)),"")</f>
        <v/>
      </c>
      <c r="O115" s="137" t="str">
        <f>IFERROR(INDEX(PRN!$B$2:$P$1048576,(MATCH('TRACK PRN'!$C$2,PRN!$C$2:$C$1048576,0)+$B115-1),MATCH(O$4,PRN!$B$2:$P$2,0)),"")</f>
        <v/>
      </c>
    </row>
    <row r="116" spans="2:15" ht="15.75" hidden="1" x14ac:dyDescent="0.25">
      <c r="B116" s="65" t="str">
        <f>IF(B115&lt;COUNTIF(PRN!C$2:C$1048576,C$2),(B115+1),"")</f>
        <v/>
      </c>
      <c r="C116" s="66" t="str">
        <f>IFERROR(INDEX(PRN!$B$2:$F$1048576,(MATCH('TRACK PRN'!$C$2,PRN!$C$2:$C$1048576,0)+$B116-1),MATCH(C$4,PRN!$B$2:$F$2,0)),"")</f>
        <v/>
      </c>
      <c r="D116" s="66" t="str">
        <f>IFERROR(INDEX(PRN!$B$2:$F$1048576,(MATCH('TRACK PRN'!$C$2,PRN!$C$2:$C$1048576,0)+$B116-1),MATCH(D$4,PRN!$B$2:$F$2,0)),"")</f>
        <v/>
      </c>
      <c r="E116" s="136" t="str">
        <f>IFERROR(INDEX(PRN!$B$2:$F$1048576,(MATCH('TRACK PRN'!$C$2,PRN!$C$2:$C$1048576,0)+$B116-1),MATCH(E$4,PRN!$B$2:$F$2,0)),"")</f>
        <v/>
      </c>
      <c r="F116" s="66" t="str">
        <f>IFERROR(INDEX(PRN!$B$2:$P$1048576,(MATCH('TRACK PRN'!$C$2,PRN!$C$2:$C$1048576,0)+$B116-1),MATCH(F$4,PRN!$B$2:$P$2,0)),"")</f>
        <v/>
      </c>
      <c r="G116" s="66" t="str">
        <f>IFERROR(INDEX(PRN!$B$2:$P$1048576,(MATCH('TRACK PRN'!$C$2,PRN!$C$2:$C$1048576,0)+$B116-1),MATCH(G$4,PRN!$B$2:$P$2,0)),"")</f>
        <v/>
      </c>
      <c r="H116" s="66" t="str">
        <f>IFERROR(INDEX(PRN!$B$2:$P$1048576,(MATCH('TRACK PRN'!$C$2,PRN!$C$2:$C$1048576,0)+$B116-1),MATCH(H$4,PRN!$B$2:$P$2,0)),"")</f>
        <v/>
      </c>
      <c r="I116" s="66" t="str">
        <f>IFERROR(INDEX(PRN!$B$2:$P$1048576,(MATCH('TRACK PRN'!$C$2,PRN!$C$2:$C$1048576,0)+$B116-1),MATCH(I$4,PRN!$B$2:$P$2,0)),"")</f>
        <v/>
      </c>
      <c r="J116" s="136" t="str">
        <f>IFERROR(INDEX(PRN!$B$2:$P$1048576,(MATCH('TRACK PRN'!$C$2,PRN!$C$2:$C$1048576,0)+$B116-1),MATCH(J$4,PRN!$B$2:$P$2,0)),"")</f>
        <v/>
      </c>
      <c r="K116" s="66" t="str">
        <f>IFERROR(INDEX(PRN!$B$2:$P$1048576,(MATCH('TRACK PRN'!$C$2,PRN!$C$2:$C$1048576,0)+$B116-1),MATCH(K$4,PRN!$B$2:$P$2,0)),"")</f>
        <v/>
      </c>
      <c r="L116" s="136" t="str">
        <f>IFERROR(INDEX(PRN!$B$2:$P$1048576,(MATCH('TRACK PRN'!$C$2,PRN!$C$2:$C$1048576,0)+$B116-1),MATCH(L$4,PRN!$B$2:$P$2,0)),"")</f>
        <v/>
      </c>
      <c r="M116" s="136" t="str">
        <f>IFERROR(INDEX(PRN!$B$2:$P$1048576,(MATCH('TRACK PRN'!$C$2,PRN!$C$2:$C$1048576,0)+$B116-1),MATCH(M$4,PRN!$B$2:$P$2,0)),"")</f>
        <v/>
      </c>
      <c r="N116" s="66" t="str">
        <f>IFERROR(INDEX(PRN!$B$2:$P$1048576,(MATCH('TRACK PRN'!$C$2,PRN!$C$2:$C$1048576,0)+$B116-1),MATCH(N$4,PRN!$B$2:$P$2,0)),"")</f>
        <v/>
      </c>
      <c r="O116" s="137" t="str">
        <f>IFERROR(INDEX(PRN!$B$2:$P$1048576,(MATCH('TRACK PRN'!$C$2,PRN!$C$2:$C$1048576,0)+$B116-1),MATCH(O$4,PRN!$B$2:$P$2,0)),"")</f>
        <v/>
      </c>
    </row>
    <row r="117" spans="2:15" ht="15.75" hidden="1" x14ac:dyDescent="0.25">
      <c r="B117" s="65" t="str">
        <f>IF(B116&lt;COUNTIF(PRN!C$2:C$1048576,C$2),(B116+1),"")</f>
        <v/>
      </c>
      <c r="C117" s="66" t="str">
        <f>IFERROR(INDEX(PRN!$B$2:$F$1048576,(MATCH('TRACK PRN'!$C$2,PRN!$C$2:$C$1048576,0)+$B117-1),MATCH(C$4,PRN!$B$2:$F$2,0)),"")</f>
        <v/>
      </c>
      <c r="D117" s="66" t="str">
        <f>IFERROR(INDEX(PRN!$B$2:$F$1048576,(MATCH('TRACK PRN'!$C$2,PRN!$C$2:$C$1048576,0)+$B117-1),MATCH(D$4,PRN!$B$2:$F$2,0)),"")</f>
        <v/>
      </c>
      <c r="E117" s="136" t="str">
        <f>IFERROR(INDEX(PRN!$B$2:$F$1048576,(MATCH('TRACK PRN'!$C$2,PRN!$C$2:$C$1048576,0)+$B117-1),MATCH(E$4,PRN!$B$2:$F$2,0)),"")</f>
        <v/>
      </c>
      <c r="F117" s="66" t="str">
        <f>IFERROR(INDEX(PRN!$B$2:$P$1048576,(MATCH('TRACK PRN'!$C$2,PRN!$C$2:$C$1048576,0)+$B117-1),MATCH(F$4,PRN!$B$2:$P$2,0)),"")</f>
        <v/>
      </c>
      <c r="G117" s="66" t="str">
        <f>IFERROR(INDEX(PRN!$B$2:$P$1048576,(MATCH('TRACK PRN'!$C$2,PRN!$C$2:$C$1048576,0)+$B117-1),MATCH(G$4,PRN!$B$2:$P$2,0)),"")</f>
        <v/>
      </c>
      <c r="H117" s="66" t="str">
        <f>IFERROR(INDEX(PRN!$B$2:$P$1048576,(MATCH('TRACK PRN'!$C$2,PRN!$C$2:$C$1048576,0)+$B117-1),MATCH(H$4,PRN!$B$2:$P$2,0)),"")</f>
        <v/>
      </c>
      <c r="I117" s="66" t="str">
        <f>IFERROR(INDEX(PRN!$B$2:$P$1048576,(MATCH('TRACK PRN'!$C$2,PRN!$C$2:$C$1048576,0)+$B117-1),MATCH(I$4,PRN!$B$2:$P$2,0)),"")</f>
        <v/>
      </c>
      <c r="J117" s="136" t="str">
        <f>IFERROR(INDEX(PRN!$B$2:$P$1048576,(MATCH('TRACK PRN'!$C$2,PRN!$C$2:$C$1048576,0)+$B117-1),MATCH(J$4,PRN!$B$2:$P$2,0)),"")</f>
        <v/>
      </c>
      <c r="K117" s="66" t="str">
        <f>IFERROR(INDEX(PRN!$B$2:$P$1048576,(MATCH('TRACK PRN'!$C$2,PRN!$C$2:$C$1048576,0)+$B117-1),MATCH(K$4,PRN!$B$2:$P$2,0)),"")</f>
        <v/>
      </c>
      <c r="L117" s="136" t="str">
        <f>IFERROR(INDEX(PRN!$B$2:$P$1048576,(MATCH('TRACK PRN'!$C$2,PRN!$C$2:$C$1048576,0)+$B117-1),MATCH(L$4,PRN!$B$2:$P$2,0)),"")</f>
        <v/>
      </c>
      <c r="M117" s="136" t="str">
        <f>IFERROR(INDEX(PRN!$B$2:$P$1048576,(MATCH('TRACK PRN'!$C$2,PRN!$C$2:$C$1048576,0)+$B117-1),MATCH(M$4,PRN!$B$2:$P$2,0)),"")</f>
        <v/>
      </c>
      <c r="N117" s="66" t="str">
        <f>IFERROR(INDEX(PRN!$B$2:$P$1048576,(MATCH('TRACK PRN'!$C$2,PRN!$C$2:$C$1048576,0)+$B117-1),MATCH(N$4,PRN!$B$2:$P$2,0)),"")</f>
        <v/>
      </c>
      <c r="O117" s="137" t="str">
        <f>IFERROR(INDEX(PRN!$B$2:$P$1048576,(MATCH('TRACK PRN'!$C$2,PRN!$C$2:$C$1048576,0)+$B117-1),MATCH(O$4,PRN!$B$2:$P$2,0)),"")</f>
        <v/>
      </c>
    </row>
    <row r="118" spans="2:15" ht="15.75" hidden="1" x14ac:dyDescent="0.25">
      <c r="B118" s="65" t="str">
        <f>IF(B117&lt;COUNTIF(PRN!C$2:C$1048576,C$2),(B117+1),"")</f>
        <v/>
      </c>
      <c r="C118" s="66" t="str">
        <f>IFERROR(INDEX(PRN!$B$2:$F$1048576,(MATCH('TRACK PRN'!$C$2,PRN!$C$2:$C$1048576,0)+$B118-1),MATCH(C$4,PRN!$B$2:$F$2,0)),"")</f>
        <v/>
      </c>
      <c r="D118" s="66" t="str">
        <f>IFERROR(INDEX(PRN!$B$2:$F$1048576,(MATCH('TRACK PRN'!$C$2,PRN!$C$2:$C$1048576,0)+$B118-1),MATCH(D$4,PRN!$B$2:$F$2,0)),"")</f>
        <v/>
      </c>
      <c r="E118" s="136" t="str">
        <f>IFERROR(INDEX(PRN!$B$2:$F$1048576,(MATCH('TRACK PRN'!$C$2,PRN!$C$2:$C$1048576,0)+$B118-1),MATCH(E$4,PRN!$B$2:$F$2,0)),"")</f>
        <v/>
      </c>
      <c r="F118" s="66" t="str">
        <f>IFERROR(INDEX(PRN!$B$2:$P$1048576,(MATCH('TRACK PRN'!$C$2,PRN!$C$2:$C$1048576,0)+$B118-1),MATCH(F$4,PRN!$B$2:$P$2,0)),"")</f>
        <v/>
      </c>
      <c r="G118" s="66" t="str">
        <f>IFERROR(INDEX(PRN!$B$2:$P$1048576,(MATCH('TRACK PRN'!$C$2,PRN!$C$2:$C$1048576,0)+$B118-1),MATCH(G$4,PRN!$B$2:$P$2,0)),"")</f>
        <v/>
      </c>
      <c r="H118" s="66" t="str">
        <f>IFERROR(INDEX(PRN!$B$2:$P$1048576,(MATCH('TRACK PRN'!$C$2,PRN!$C$2:$C$1048576,0)+$B118-1),MATCH(H$4,PRN!$B$2:$P$2,0)),"")</f>
        <v/>
      </c>
      <c r="I118" s="66" t="str">
        <f>IFERROR(INDEX(PRN!$B$2:$P$1048576,(MATCH('TRACK PRN'!$C$2,PRN!$C$2:$C$1048576,0)+$B118-1),MATCH(I$4,PRN!$B$2:$P$2,0)),"")</f>
        <v/>
      </c>
      <c r="J118" s="136" t="str">
        <f>IFERROR(INDEX(PRN!$B$2:$P$1048576,(MATCH('TRACK PRN'!$C$2,PRN!$C$2:$C$1048576,0)+$B118-1),MATCH(J$4,PRN!$B$2:$P$2,0)),"")</f>
        <v/>
      </c>
      <c r="K118" s="66" t="str">
        <f>IFERROR(INDEX(PRN!$B$2:$P$1048576,(MATCH('TRACK PRN'!$C$2,PRN!$C$2:$C$1048576,0)+$B118-1),MATCH(K$4,PRN!$B$2:$P$2,0)),"")</f>
        <v/>
      </c>
      <c r="L118" s="136" t="str">
        <f>IFERROR(INDEX(PRN!$B$2:$P$1048576,(MATCH('TRACK PRN'!$C$2,PRN!$C$2:$C$1048576,0)+$B118-1),MATCH(L$4,PRN!$B$2:$P$2,0)),"")</f>
        <v/>
      </c>
      <c r="M118" s="136" t="str">
        <f>IFERROR(INDEX(PRN!$B$2:$P$1048576,(MATCH('TRACK PRN'!$C$2,PRN!$C$2:$C$1048576,0)+$B118-1),MATCH(M$4,PRN!$B$2:$P$2,0)),"")</f>
        <v/>
      </c>
      <c r="N118" s="66" t="str">
        <f>IFERROR(INDEX(PRN!$B$2:$P$1048576,(MATCH('TRACK PRN'!$C$2,PRN!$C$2:$C$1048576,0)+$B118-1),MATCH(N$4,PRN!$B$2:$P$2,0)),"")</f>
        <v/>
      </c>
      <c r="O118" s="137" t="str">
        <f>IFERROR(INDEX(PRN!$B$2:$P$1048576,(MATCH('TRACK PRN'!$C$2,PRN!$C$2:$C$1048576,0)+$B118-1),MATCH(O$4,PRN!$B$2:$P$2,0)),"")</f>
        <v/>
      </c>
    </row>
    <row r="119" spans="2:15" ht="15.75" hidden="1" x14ac:dyDescent="0.25">
      <c r="B119" s="65" t="str">
        <f>IF(B118&lt;COUNTIF(PRN!C$2:C$1048576,C$2),(B118+1),"")</f>
        <v/>
      </c>
      <c r="C119" s="66" t="str">
        <f>IFERROR(INDEX(PRN!$B$2:$F$1048576,(MATCH('TRACK PRN'!$C$2,PRN!$C$2:$C$1048576,0)+$B119-1),MATCH(C$4,PRN!$B$2:$F$2,0)),"")</f>
        <v/>
      </c>
      <c r="D119" s="66" t="str">
        <f>IFERROR(INDEX(PRN!$B$2:$F$1048576,(MATCH('TRACK PRN'!$C$2,PRN!$C$2:$C$1048576,0)+$B119-1),MATCH(D$4,PRN!$B$2:$F$2,0)),"")</f>
        <v/>
      </c>
      <c r="E119" s="136" t="str">
        <f>IFERROR(INDEX(PRN!$B$2:$F$1048576,(MATCH('TRACK PRN'!$C$2,PRN!$C$2:$C$1048576,0)+$B119-1),MATCH(E$4,PRN!$B$2:$F$2,0)),"")</f>
        <v/>
      </c>
      <c r="F119" s="66" t="str">
        <f>IFERROR(INDEX(PRN!$B$2:$P$1048576,(MATCH('TRACK PRN'!$C$2,PRN!$C$2:$C$1048576,0)+$B119-1),MATCH(F$4,PRN!$B$2:$P$2,0)),"")</f>
        <v/>
      </c>
      <c r="G119" s="66" t="str">
        <f>IFERROR(INDEX(PRN!$B$2:$P$1048576,(MATCH('TRACK PRN'!$C$2,PRN!$C$2:$C$1048576,0)+$B119-1),MATCH(G$4,PRN!$B$2:$P$2,0)),"")</f>
        <v/>
      </c>
      <c r="H119" s="66" t="str">
        <f>IFERROR(INDEX(PRN!$B$2:$P$1048576,(MATCH('TRACK PRN'!$C$2,PRN!$C$2:$C$1048576,0)+$B119-1),MATCH(H$4,PRN!$B$2:$P$2,0)),"")</f>
        <v/>
      </c>
      <c r="I119" s="66" t="str">
        <f>IFERROR(INDEX(PRN!$B$2:$P$1048576,(MATCH('TRACK PRN'!$C$2,PRN!$C$2:$C$1048576,0)+$B119-1),MATCH(I$4,PRN!$B$2:$P$2,0)),"")</f>
        <v/>
      </c>
      <c r="J119" s="136" t="str">
        <f>IFERROR(INDEX(PRN!$B$2:$P$1048576,(MATCH('TRACK PRN'!$C$2,PRN!$C$2:$C$1048576,0)+$B119-1),MATCH(J$4,PRN!$B$2:$P$2,0)),"")</f>
        <v/>
      </c>
      <c r="K119" s="66" t="str">
        <f>IFERROR(INDEX(PRN!$B$2:$P$1048576,(MATCH('TRACK PRN'!$C$2,PRN!$C$2:$C$1048576,0)+$B119-1),MATCH(K$4,PRN!$B$2:$P$2,0)),"")</f>
        <v/>
      </c>
      <c r="L119" s="136" t="str">
        <f>IFERROR(INDEX(PRN!$B$2:$P$1048576,(MATCH('TRACK PRN'!$C$2,PRN!$C$2:$C$1048576,0)+$B119-1),MATCH(L$4,PRN!$B$2:$P$2,0)),"")</f>
        <v/>
      </c>
      <c r="M119" s="136" t="str">
        <f>IFERROR(INDEX(PRN!$B$2:$P$1048576,(MATCH('TRACK PRN'!$C$2,PRN!$C$2:$C$1048576,0)+$B119-1),MATCH(M$4,PRN!$B$2:$P$2,0)),"")</f>
        <v/>
      </c>
      <c r="N119" s="66" t="str">
        <f>IFERROR(INDEX(PRN!$B$2:$P$1048576,(MATCH('TRACK PRN'!$C$2,PRN!$C$2:$C$1048576,0)+$B119-1),MATCH(N$4,PRN!$B$2:$P$2,0)),"")</f>
        <v/>
      </c>
      <c r="O119" s="137" t="str">
        <f>IFERROR(INDEX(PRN!$B$2:$P$1048576,(MATCH('TRACK PRN'!$C$2,PRN!$C$2:$C$1048576,0)+$B119-1),MATCH(O$4,PRN!$B$2:$P$2,0)),"")</f>
        <v/>
      </c>
    </row>
    <row r="120" spans="2:15" ht="15.75" hidden="1" x14ac:dyDescent="0.25">
      <c r="B120" s="65" t="str">
        <f>IF(B119&lt;COUNTIF(PRN!C$2:C$1048576,C$2),(B119+1),"")</f>
        <v/>
      </c>
      <c r="C120" s="66" t="str">
        <f>IFERROR(INDEX(PRN!$B$2:$F$1048576,(MATCH('TRACK PRN'!$C$2,PRN!$C$2:$C$1048576,0)+$B120-1),MATCH(C$4,PRN!$B$2:$F$2,0)),"")</f>
        <v/>
      </c>
      <c r="D120" s="66" t="str">
        <f>IFERROR(INDEX(PRN!$B$2:$F$1048576,(MATCH('TRACK PRN'!$C$2,PRN!$C$2:$C$1048576,0)+$B120-1),MATCH(D$4,PRN!$B$2:$F$2,0)),"")</f>
        <v/>
      </c>
      <c r="E120" s="136" t="str">
        <f>IFERROR(INDEX(PRN!$B$2:$F$1048576,(MATCH('TRACK PRN'!$C$2,PRN!$C$2:$C$1048576,0)+$B120-1),MATCH(E$4,PRN!$B$2:$F$2,0)),"")</f>
        <v/>
      </c>
      <c r="F120" s="66" t="str">
        <f>IFERROR(INDEX(PRN!$B$2:$P$1048576,(MATCH('TRACK PRN'!$C$2,PRN!$C$2:$C$1048576,0)+$B120-1),MATCH(F$4,PRN!$B$2:$P$2,0)),"")</f>
        <v/>
      </c>
      <c r="G120" s="66" t="str">
        <f>IFERROR(INDEX(PRN!$B$2:$P$1048576,(MATCH('TRACK PRN'!$C$2,PRN!$C$2:$C$1048576,0)+$B120-1),MATCH(G$4,PRN!$B$2:$P$2,0)),"")</f>
        <v/>
      </c>
      <c r="H120" s="66" t="str">
        <f>IFERROR(INDEX(PRN!$B$2:$P$1048576,(MATCH('TRACK PRN'!$C$2,PRN!$C$2:$C$1048576,0)+$B120-1),MATCH(H$4,PRN!$B$2:$P$2,0)),"")</f>
        <v/>
      </c>
      <c r="I120" s="66" t="str">
        <f>IFERROR(INDEX(PRN!$B$2:$P$1048576,(MATCH('TRACK PRN'!$C$2,PRN!$C$2:$C$1048576,0)+$B120-1),MATCH(I$4,PRN!$B$2:$P$2,0)),"")</f>
        <v/>
      </c>
      <c r="J120" s="136" t="str">
        <f>IFERROR(INDEX(PRN!$B$2:$P$1048576,(MATCH('TRACK PRN'!$C$2,PRN!$C$2:$C$1048576,0)+$B120-1),MATCH(J$4,PRN!$B$2:$P$2,0)),"")</f>
        <v/>
      </c>
      <c r="K120" s="66" t="str">
        <f>IFERROR(INDEX(PRN!$B$2:$P$1048576,(MATCH('TRACK PRN'!$C$2,PRN!$C$2:$C$1048576,0)+$B120-1),MATCH(K$4,PRN!$B$2:$P$2,0)),"")</f>
        <v/>
      </c>
      <c r="L120" s="136" t="str">
        <f>IFERROR(INDEX(PRN!$B$2:$P$1048576,(MATCH('TRACK PRN'!$C$2,PRN!$C$2:$C$1048576,0)+$B120-1),MATCH(L$4,PRN!$B$2:$P$2,0)),"")</f>
        <v/>
      </c>
      <c r="M120" s="136" t="str">
        <f>IFERROR(INDEX(PRN!$B$2:$P$1048576,(MATCH('TRACK PRN'!$C$2,PRN!$C$2:$C$1048576,0)+$B120-1),MATCH(M$4,PRN!$B$2:$P$2,0)),"")</f>
        <v/>
      </c>
      <c r="N120" s="66" t="str">
        <f>IFERROR(INDEX(PRN!$B$2:$P$1048576,(MATCH('TRACK PRN'!$C$2,PRN!$C$2:$C$1048576,0)+$B120-1),MATCH(N$4,PRN!$B$2:$P$2,0)),"")</f>
        <v/>
      </c>
      <c r="O120" s="137" t="str">
        <f>IFERROR(INDEX(PRN!$B$2:$P$1048576,(MATCH('TRACK PRN'!$C$2,PRN!$C$2:$C$1048576,0)+$B120-1),MATCH(O$4,PRN!$B$2:$P$2,0)),"")</f>
        <v/>
      </c>
    </row>
    <row r="121" spans="2:15" ht="15.75" hidden="1" x14ac:dyDescent="0.25">
      <c r="B121" s="65" t="str">
        <f>IF(B120&lt;COUNTIF(PRN!C$2:C$1048576,C$2),(B120+1),"")</f>
        <v/>
      </c>
      <c r="C121" s="66" t="str">
        <f>IFERROR(INDEX(PRN!$B$2:$F$1048576,(MATCH('TRACK PRN'!$C$2,PRN!$C$2:$C$1048576,0)+$B121-1),MATCH(C$4,PRN!$B$2:$F$2,0)),"")</f>
        <v/>
      </c>
      <c r="D121" s="66" t="str">
        <f>IFERROR(INDEX(PRN!$B$2:$F$1048576,(MATCH('TRACK PRN'!$C$2,PRN!$C$2:$C$1048576,0)+$B121-1),MATCH(D$4,PRN!$B$2:$F$2,0)),"")</f>
        <v/>
      </c>
      <c r="E121" s="136" t="str">
        <f>IFERROR(INDEX(PRN!$B$2:$F$1048576,(MATCH('TRACK PRN'!$C$2,PRN!$C$2:$C$1048576,0)+$B121-1),MATCH(E$4,PRN!$B$2:$F$2,0)),"")</f>
        <v/>
      </c>
      <c r="F121" s="66" t="str">
        <f>IFERROR(INDEX(PRN!$B$2:$P$1048576,(MATCH('TRACK PRN'!$C$2,PRN!$C$2:$C$1048576,0)+$B121-1),MATCH(F$4,PRN!$B$2:$P$2,0)),"")</f>
        <v/>
      </c>
      <c r="G121" s="66" t="str">
        <f>IFERROR(INDEX(PRN!$B$2:$P$1048576,(MATCH('TRACK PRN'!$C$2,PRN!$C$2:$C$1048576,0)+$B121-1),MATCH(G$4,PRN!$B$2:$P$2,0)),"")</f>
        <v/>
      </c>
      <c r="H121" s="66" t="str">
        <f>IFERROR(INDEX(PRN!$B$2:$P$1048576,(MATCH('TRACK PRN'!$C$2,PRN!$C$2:$C$1048576,0)+$B121-1),MATCH(H$4,PRN!$B$2:$P$2,0)),"")</f>
        <v/>
      </c>
      <c r="I121" s="66" t="str">
        <f>IFERROR(INDEX(PRN!$B$2:$P$1048576,(MATCH('TRACK PRN'!$C$2,PRN!$C$2:$C$1048576,0)+$B121-1),MATCH(I$4,PRN!$B$2:$P$2,0)),"")</f>
        <v/>
      </c>
      <c r="J121" s="136" t="str">
        <f>IFERROR(INDEX(PRN!$B$2:$P$1048576,(MATCH('TRACK PRN'!$C$2,PRN!$C$2:$C$1048576,0)+$B121-1),MATCH(J$4,PRN!$B$2:$P$2,0)),"")</f>
        <v/>
      </c>
      <c r="K121" s="66" t="str">
        <f>IFERROR(INDEX(PRN!$B$2:$P$1048576,(MATCH('TRACK PRN'!$C$2,PRN!$C$2:$C$1048576,0)+$B121-1),MATCH(K$4,PRN!$B$2:$P$2,0)),"")</f>
        <v/>
      </c>
      <c r="L121" s="136" t="str">
        <f>IFERROR(INDEX(PRN!$B$2:$P$1048576,(MATCH('TRACK PRN'!$C$2,PRN!$C$2:$C$1048576,0)+$B121-1),MATCH(L$4,PRN!$B$2:$P$2,0)),"")</f>
        <v/>
      </c>
      <c r="M121" s="136" t="str">
        <f>IFERROR(INDEX(PRN!$B$2:$P$1048576,(MATCH('TRACK PRN'!$C$2,PRN!$C$2:$C$1048576,0)+$B121-1),MATCH(M$4,PRN!$B$2:$P$2,0)),"")</f>
        <v/>
      </c>
      <c r="N121" s="66" t="str">
        <f>IFERROR(INDEX(PRN!$B$2:$P$1048576,(MATCH('TRACK PRN'!$C$2,PRN!$C$2:$C$1048576,0)+$B121-1),MATCH(N$4,PRN!$B$2:$P$2,0)),"")</f>
        <v/>
      </c>
      <c r="O121" s="137" t="str">
        <f>IFERROR(INDEX(PRN!$B$2:$P$1048576,(MATCH('TRACK PRN'!$C$2,PRN!$C$2:$C$1048576,0)+$B121-1),MATCH(O$4,PRN!$B$2:$P$2,0)),"")</f>
        <v/>
      </c>
    </row>
    <row r="122" spans="2:15" ht="15.75" hidden="1" x14ac:dyDescent="0.25">
      <c r="B122" s="65" t="str">
        <f>IF(B121&lt;COUNTIF(PRN!C$2:C$1048576,C$2),(B121+1),"")</f>
        <v/>
      </c>
      <c r="C122" s="66" t="str">
        <f>IFERROR(INDEX(PRN!$B$2:$F$1048576,(MATCH('TRACK PRN'!$C$2,PRN!$C$2:$C$1048576,0)+$B122-1),MATCH(C$4,PRN!$B$2:$F$2,0)),"")</f>
        <v/>
      </c>
      <c r="D122" s="66" t="str">
        <f>IFERROR(INDEX(PRN!$B$2:$F$1048576,(MATCH('TRACK PRN'!$C$2,PRN!$C$2:$C$1048576,0)+$B122-1),MATCH(D$4,PRN!$B$2:$F$2,0)),"")</f>
        <v/>
      </c>
      <c r="E122" s="136" t="str">
        <f>IFERROR(INDEX(PRN!$B$2:$F$1048576,(MATCH('TRACK PRN'!$C$2,PRN!$C$2:$C$1048576,0)+$B122-1),MATCH(E$4,PRN!$B$2:$F$2,0)),"")</f>
        <v/>
      </c>
      <c r="F122" s="66" t="str">
        <f>IFERROR(INDEX(PRN!$B$2:$P$1048576,(MATCH('TRACK PRN'!$C$2,PRN!$C$2:$C$1048576,0)+$B122-1),MATCH(F$4,PRN!$B$2:$P$2,0)),"")</f>
        <v/>
      </c>
      <c r="G122" s="66" t="str">
        <f>IFERROR(INDEX(PRN!$B$2:$P$1048576,(MATCH('TRACK PRN'!$C$2,PRN!$C$2:$C$1048576,0)+$B122-1),MATCH(G$4,PRN!$B$2:$P$2,0)),"")</f>
        <v/>
      </c>
      <c r="H122" s="66" t="str">
        <f>IFERROR(INDEX(PRN!$B$2:$P$1048576,(MATCH('TRACK PRN'!$C$2,PRN!$C$2:$C$1048576,0)+$B122-1),MATCH(H$4,PRN!$B$2:$P$2,0)),"")</f>
        <v/>
      </c>
      <c r="I122" s="66" t="str">
        <f>IFERROR(INDEX(PRN!$B$2:$P$1048576,(MATCH('TRACK PRN'!$C$2,PRN!$C$2:$C$1048576,0)+$B122-1),MATCH(I$4,PRN!$B$2:$P$2,0)),"")</f>
        <v/>
      </c>
      <c r="J122" s="136" t="str">
        <f>IFERROR(INDEX(PRN!$B$2:$P$1048576,(MATCH('TRACK PRN'!$C$2,PRN!$C$2:$C$1048576,0)+$B122-1),MATCH(J$4,PRN!$B$2:$P$2,0)),"")</f>
        <v/>
      </c>
      <c r="K122" s="66" t="str">
        <f>IFERROR(INDEX(PRN!$B$2:$P$1048576,(MATCH('TRACK PRN'!$C$2,PRN!$C$2:$C$1048576,0)+$B122-1),MATCH(K$4,PRN!$B$2:$P$2,0)),"")</f>
        <v/>
      </c>
      <c r="L122" s="136" t="str">
        <f>IFERROR(INDEX(PRN!$B$2:$P$1048576,(MATCH('TRACK PRN'!$C$2,PRN!$C$2:$C$1048576,0)+$B122-1),MATCH(L$4,PRN!$B$2:$P$2,0)),"")</f>
        <v/>
      </c>
      <c r="M122" s="136" t="str">
        <f>IFERROR(INDEX(PRN!$B$2:$P$1048576,(MATCH('TRACK PRN'!$C$2,PRN!$C$2:$C$1048576,0)+$B122-1),MATCH(M$4,PRN!$B$2:$P$2,0)),"")</f>
        <v/>
      </c>
      <c r="N122" s="66" t="str">
        <f>IFERROR(INDEX(PRN!$B$2:$P$1048576,(MATCH('TRACK PRN'!$C$2,PRN!$C$2:$C$1048576,0)+$B122-1),MATCH(N$4,PRN!$B$2:$P$2,0)),"")</f>
        <v/>
      </c>
      <c r="O122" s="137" t="str">
        <f>IFERROR(INDEX(PRN!$B$2:$P$1048576,(MATCH('TRACK PRN'!$C$2,PRN!$C$2:$C$1048576,0)+$B122-1),MATCH(O$4,PRN!$B$2:$P$2,0)),"")</f>
        <v/>
      </c>
    </row>
    <row r="123" spans="2:15" ht="15.75" hidden="1" x14ac:dyDescent="0.25">
      <c r="B123" s="65" t="str">
        <f>IF(B122&lt;COUNTIF(PRN!C$2:C$1048576,C$2),(B122+1),"")</f>
        <v/>
      </c>
      <c r="C123" s="66" t="str">
        <f>IFERROR(INDEX(PRN!$B$2:$F$1048576,(MATCH('TRACK PRN'!$C$2,PRN!$C$2:$C$1048576,0)+$B123-1),MATCH(C$4,PRN!$B$2:$F$2,0)),"")</f>
        <v/>
      </c>
      <c r="D123" s="66" t="str">
        <f>IFERROR(INDEX(PRN!$B$2:$F$1048576,(MATCH('TRACK PRN'!$C$2,PRN!$C$2:$C$1048576,0)+$B123-1),MATCH(D$4,PRN!$B$2:$F$2,0)),"")</f>
        <v/>
      </c>
      <c r="E123" s="136" t="str">
        <f>IFERROR(INDEX(PRN!$B$2:$F$1048576,(MATCH('TRACK PRN'!$C$2,PRN!$C$2:$C$1048576,0)+$B123-1),MATCH(E$4,PRN!$B$2:$F$2,0)),"")</f>
        <v/>
      </c>
      <c r="F123" s="66" t="str">
        <f>IFERROR(INDEX(PRN!$B$2:$P$1048576,(MATCH('TRACK PRN'!$C$2,PRN!$C$2:$C$1048576,0)+$B123-1),MATCH(F$4,PRN!$B$2:$P$2,0)),"")</f>
        <v/>
      </c>
      <c r="G123" s="66" t="str">
        <f>IFERROR(INDEX(PRN!$B$2:$P$1048576,(MATCH('TRACK PRN'!$C$2,PRN!$C$2:$C$1048576,0)+$B123-1),MATCH(G$4,PRN!$B$2:$P$2,0)),"")</f>
        <v/>
      </c>
      <c r="H123" s="66" t="str">
        <f>IFERROR(INDEX(PRN!$B$2:$P$1048576,(MATCH('TRACK PRN'!$C$2,PRN!$C$2:$C$1048576,0)+$B123-1),MATCH(H$4,PRN!$B$2:$P$2,0)),"")</f>
        <v/>
      </c>
      <c r="I123" s="66" t="str">
        <f>IFERROR(INDEX(PRN!$B$2:$P$1048576,(MATCH('TRACK PRN'!$C$2,PRN!$C$2:$C$1048576,0)+$B123-1),MATCH(I$4,PRN!$B$2:$P$2,0)),"")</f>
        <v/>
      </c>
      <c r="J123" s="136" t="str">
        <f>IFERROR(INDEX(PRN!$B$2:$P$1048576,(MATCH('TRACK PRN'!$C$2,PRN!$C$2:$C$1048576,0)+$B123-1),MATCH(J$4,PRN!$B$2:$P$2,0)),"")</f>
        <v/>
      </c>
      <c r="K123" s="66" t="str">
        <f>IFERROR(INDEX(PRN!$B$2:$P$1048576,(MATCH('TRACK PRN'!$C$2,PRN!$C$2:$C$1048576,0)+$B123-1),MATCH(K$4,PRN!$B$2:$P$2,0)),"")</f>
        <v/>
      </c>
      <c r="L123" s="136" t="str">
        <f>IFERROR(INDEX(PRN!$B$2:$P$1048576,(MATCH('TRACK PRN'!$C$2,PRN!$C$2:$C$1048576,0)+$B123-1),MATCH(L$4,PRN!$B$2:$P$2,0)),"")</f>
        <v/>
      </c>
      <c r="M123" s="136" t="str">
        <f>IFERROR(INDEX(PRN!$B$2:$P$1048576,(MATCH('TRACK PRN'!$C$2,PRN!$C$2:$C$1048576,0)+$B123-1),MATCH(M$4,PRN!$B$2:$P$2,0)),"")</f>
        <v/>
      </c>
      <c r="N123" s="66" t="str">
        <f>IFERROR(INDEX(PRN!$B$2:$P$1048576,(MATCH('TRACK PRN'!$C$2,PRN!$C$2:$C$1048576,0)+$B123-1),MATCH(N$4,PRN!$B$2:$P$2,0)),"")</f>
        <v/>
      </c>
      <c r="O123" s="137" t="str">
        <f>IFERROR(INDEX(PRN!$B$2:$P$1048576,(MATCH('TRACK PRN'!$C$2,PRN!$C$2:$C$1048576,0)+$B123-1),MATCH(O$4,PRN!$B$2:$P$2,0)),"")</f>
        <v/>
      </c>
    </row>
    <row r="124" spans="2:15" ht="15.75" hidden="1" x14ac:dyDescent="0.25">
      <c r="B124" s="65" t="str">
        <f>IF(B123&lt;COUNTIF(PRN!C$2:C$1048576,C$2),(B123+1),"")</f>
        <v/>
      </c>
      <c r="C124" s="66" t="str">
        <f>IFERROR(INDEX(PRN!$B$2:$F$1048576,(MATCH('TRACK PRN'!$C$2,PRN!$C$2:$C$1048576,0)+$B124-1),MATCH(C$4,PRN!$B$2:$F$2,0)),"")</f>
        <v/>
      </c>
      <c r="D124" s="66" t="str">
        <f>IFERROR(INDEX(PRN!$B$2:$F$1048576,(MATCH('TRACK PRN'!$C$2,PRN!$C$2:$C$1048576,0)+$B124-1),MATCH(D$4,PRN!$B$2:$F$2,0)),"")</f>
        <v/>
      </c>
      <c r="E124" s="136" t="str">
        <f>IFERROR(INDEX(PRN!$B$2:$F$1048576,(MATCH('TRACK PRN'!$C$2,PRN!$C$2:$C$1048576,0)+$B124-1),MATCH(E$4,PRN!$B$2:$F$2,0)),"")</f>
        <v/>
      </c>
      <c r="F124" s="66" t="str">
        <f>IFERROR(INDEX(PRN!$B$2:$P$1048576,(MATCH('TRACK PRN'!$C$2,PRN!$C$2:$C$1048576,0)+$B124-1),MATCH(F$4,PRN!$B$2:$P$2,0)),"")</f>
        <v/>
      </c>
      <c r="G124" s="66" t="str">
        <f>IFERROR(INDEX(PRN!$B$2:$P$1048576,(MATCH('TRACK PRN'!$C$2,PRN!$C$2:$C$1048576,0)+$B124-1),MATCH(G$4,PRN!$B$2:$P$2,0)),"")</f>
        <v/>
      </c>
      <c r="H124" s="66" t="str">
        <f>IFERROR(INDEX(PRN!$B$2:$P$1048576,(MATCH('TRACK PRN'!$C$2,PRN!$C$2:$C$1048576,0)+$B124-1),MATCH(H$4,PRN!$B$2:$P$2,0)),"")</f>
        <v/>
      </c>
      <c r="I124" s="66" t="str">
        <f>IFERROR(INDEX(PRN!$B$2:$P$1048576,(MATCH('TRACK PRN'!$C$2,PRN!$C$2:$C$1048576,0)+$B124-1),MATCH(I$4,PRN!$B$2:$P$2,0)),"")</f>
        <v/>
      </c>
      <c r="J124" s="136" t="str">
        <f>IFERROR(INDEX(PRN!$B$2:$P$1048576,(MATCH('TRACK PRN'!$C$2,PRN!$C$2:$C$1048576,0)+$B124-1),MATCH(J$4,PRN!$B$2:$P$2,0)),"")</f>
        <v/>
      </c>
      <c r="K124" s="66" t="str">
        <f>IFERROR(INDEX(PRN!$B$2:$P$1048576,(MATCH('TRACK PRN'!$C$2,PRN!$C$2:$C$1048576,0)+$B124-1),MATCH(K$4,PRN!$B$2:$P$2,0)),"")</f>
        <v/>
      </c>
      <c r="L124" s="136" t="str">
        <f>IFERROR(INDEX(PRN!$B$2:$P$1048576,(MATCH('TRACK PRN'!$C$2,PRN!$C$2:$C$1048576,0)+$B124-1),MATCH(L$4,PRN!$B$2:$P$2,0)),"")</f>
        <v/>
      </c>
      <c r="M124" s="136" t="str">
        <f>IFERROR(INDEX(PRN!$B$2:$P$1048576,(MATCH('TRACK PRN'!$C$2,PRN!$C$2:$C$1048576,0)+$B124-1),MATCH(M$4,PRN!$B$2:$P$2,0)),"")</f>
        <v/>
      </c>
      <c r="N124" s="66" t="str">
        <f>IFERROR(INDEX(PRN!$B$2:$P$1048576,(MATCH('TRACK PRN'!$C$2,PRN!$C$2:$C$1048576,0)+$B124-1),MATCH(N$4,PRN!$B$2:$P$2,0)),"")</f>
        <v/>
      </c>
      <c r="O124" s="137" t="str">
        <f>IFERROR(INDEX(PRN!$B$2:$P$1048576,(MATCH('TRACK PRN'!$C$2,PRN!$C$2:$C$1048576,0)+$B124-1),MATCH(O$4,PRN!$B$2:$P$2,0)),"")</f>
        <v/>
      </c>
    </row>
    <row r="125" spans="2:15" ht="15.75" hidden="1" x14ac:dyDescent="0.25">
      <c r="B125" s="65" t="str">
        <f>IF(B124&lt;COUNTIF(PRN!C$2:C$1048576,C$2),(B124+1),"")</f>
        <v/>
      </c>
      <c r="C125" s="66" t="str">
        <f>IFERROR(INDEX(PRN!$B$2:$F$1048576,(MATCH('TRACK PRN'!$C$2,PRN!$C$2:$C$1048576,0)+$B125-1),MATCH(C$4,PRN!$B$2:$F$2,0)),"")</f>
        <v/>
      </c>
      <c r="D125" s="66" t="str">
        <f>IFERROR(INDEX(PRN!$B$2:$F$1048576,(MATCH('TRACK PRN'!$C$2,PRN!$C$2:$C$1048576,0)+$B125-1),MATCH(D$4,PRN!$B$2:$F$2,0)),"")</f>
        <v/>
      </c>
      <c r="E125" s="136" t="str">
        <f>IFERROR(INDEX(PRN!$B$2:$F$1048576,(MATCH('TRACK PRN'!$C$2,PRN!$C$2:$C$1048576,0)+$B125-1),MATCH(E$4,PRN!$B$2:$F$2,0)),"")</f>
        <v/>
      </c>
      <c r="F125" s="66" t="str">
        <f>IFERROR(INDEX(PRN!$B$2:$P$1048576,(MATCH('TRACK PRN'!$C$2,PRN!$C$2:$C$1048576,0)+$B125-1),MATCH(F$4,PRN!$B$2:$P$2,0)),"")</f>
        <v/>
      </c>
      <c r="G125" s="66" t="str">
        <f>IFERROR(INDEX(PRN!$B$2:$P$1048576,(MATCH('TRACK PRN'!$C$2,PRN!$C$2:$C$1048576,0)+$B125-1),MATCH(G$4,PRN!$B$2:$P$2,0)),"")</f>
        <v/>
      </c>
      <c r="H125" s="66" t="str">
        <f>IFERROR(INDEX(PRN!$B$2:$P$1048576,(MATCH('TRACK PRN'!$C$2,PRN!$C$2:$C$1048576,0)+$B125-1),MATCH(H$4,PRN!$B$2:$P$2,0)),"")</f>
        <v/>
      </c>
      <c r="I125" s="66" t="str">
        <f>IFERROR(INDEX(PRN!$B$2:$P$1048576,(MATCH('TRACK PRN'!$C$2,PRN!$C$2:$C$1048576,0)+$B125-1),MATCH(I$4,PRN!$B$2:$P$2,0)),"")</f>
        <v/>
      </c>
      <c r="J125" s="136" t="str">
        <f>IFERROR(INDEX(PRN!$B$2:$P$1048576,(MATCH('TRACK PRN'!$C$2,PRN!$C$2:$C$1048576,0)+$B125-1),MATCH(J$4,PRN!$B$2:$P$2,0)),"")</f>
        <v/>
      </c>
      <c r="K125" s="66" t="str">
        <f>IFERROR(INDEX(PRN!$B$2:$P$1048576,(MATCH('TRACK PRN'!$C$2,PRN!$C$2:$C$1048576,0)+$B125-1),MATCH(K$4,PRN!$B$2:$P$2,0)),"")</f>
        <v/>
      </c>
      <c r="L125" s="136" t="str">
        <f>IFERROR(INDEX(PRN!$B$2:$P$1048576,(MATCH('TRACK PRN'!$C$2,PRN!$C$2:$C$1048576,0)+$B125-1),MATCH(L$4,PRN!$B$2:$P$2,0)),"")</f>
        <v/>
      </c>
      <c r="M125" s="136" t="str">
        <f>IFERROR(INDEX(PRN!$B$2:$P$1048576,(MATCH('TRACK PRN'!$C$2,PRN!$C$2:$C$1048576,0)+$B125-1),MATCH(M$4,PRN!$B$2:$P$2,0)),"")</f>
        <v/>
      </c>
      <c r="N125" s="66" t="str">
        <f>IFERROR(INDEX(PRN!$B$2:$P$1048576,(MATCH('TRACK PRN'!$C$2,PRN!$C$2:$C$1048576,0)+$B125-1),MATCH(N$4,PRN!$B$2:$P$2,0)),"")</f>
        <v/>
      </c>
      <c r="O125" s="137" t="str">
        <f>IFERROR(INDEX(PRN!$B$2:$P$1048576,(MATCH('TRACK PRN'!$C$2,PRN!$C$2:$C$1048576,0)+$B125-1),MATCH(O$4,PRN!$B$2:$P$2,0)),"")</f>
        <v/>
      </c>
    </row>
    <row r="126" spans="2:15" ht="15.75" hidden="1" x14ac:dyDescent="0.25">
      <c r="B126" s="65" t="str">
        <f>IF(B125&lt;COUNTIF(PRN!C$2:C$1048576,C$2),(B125+1),"")</f>
        <v/>
      </c>
      <c r="C126" s="66" t="str">
        <f>IFERROR(INDEX(PRN!$B$2:$F$1048576,(MATCH('TRACK PRN'!$C$2,PRN!$C$2:$C$1048576,0)+$B126-1),MATCH(C$4,PRN!$B$2:$F$2,0)),"")</f>
        <v/>
      </c>
      <c r="D126" s="66" t="str">
        <f>IFERROR(INDEX(PRN!$B$2:$F$1048576,(MATCH('TRACK PRN'!$C$2,PRN!$C$2:$C$1048576,0)+$B126-1),MATCH(D$4,PRN!$B$2:$F$2,0)),"")</f>
        <v/>
      </c>
      <c r="E126" s="136" t="str">
        <f>IFERROR(INDEX(PRN!$B$2:$F$1048576,(MATCH('TRACK PRN'!$C$2,PRN!$C$2:$C$1048576,0)+$B126-1),MATCH(E$4,PRN!$B$2:$F$2,0)),"")</f>
        <v/>
      </c>
      <c r="F126" s="66" t="str">
        <f>IFERROR(INDEX(PRN!$B$2:$P$1048576,(MATCH('TRACK PRN'!$C$2,PRN!$C$2:$C$1048576,0)+$B126-1),MATCH(F$4,PRN!$B$2:$P$2,0)),"")</f>
        <v/>
      </c>
      <c r="G126" s="66" t="str">
        <f>IFERROR(INDEX(PRN!$B$2:$P$1048576,(MATCH('TRACK PRN'!$C$2,PRN!$C$2:$C$1048576,0)+$B126-1),MATCH(G$4,PRN!$B$2:$P$2,0)),"")</f>
        <v/>
      </c>
      <c r="H126" s="66" t="str">
        <f>IFERROR(INDEX(PRN!$B$2:$P$1048576,(MATCH('TRACK PRN'!$C$2,PRN!$C$2:$C$1048576,0)+$B126-1),MATCH(H$4,PRN!$B$2:$P$2,0)),"")</f>
        <v/>
      </c>
      <c r="I126" s="66" t="str">
        <f>IFERROR(INDEX(PRN!$B$2:$P$1048576,(MATCH('TRACK PRN'!$C$2,PRN!$C$2:$C$1048576,0)+$B126-1),MATCH(I$4,PRN!$B$2:$P$2,0)),"")</f>
        <v/>
      </c>
      <c r="J126" s="136" t="str">
        <f>IFERROR(INDEX(PRN!$B$2:$P$1048576,(MATCH('TRACK PRN'!$C$2,PRN!$C$2:$C$1048576,0)+$B126-1),MATCH(J$4,PRN!$B$2:$P$2,0)),"")</f>
        <v/>
      </c>
      <c r="K126" s="66" t="str">
        <f>IFERROR(INDEX(PRN!$B$2:$P$1048576,(MATCH('TRACK PRN'!$C$2,PRN!$C$2:$C$1048576,0)+$B126-1),MATCH(K$4,PRN!$B$2:$P$2,0)),"")</f>
        <v/>
      </c>
      <c r="L126" s="136" t="str">
        <f>IFERROR(INDEX(PRN!$B$2:$P$1048576,(MATCH('TRACK PRN'!$C$2,PRN!$C$2:$C$1048576,0)+$B126-1),MATCH(L$4,PRN!$B$2:$P$2,0)),"")</f>
        <v/>
      </c>
      <c r="M126" s="136" t="str">
        <f>IFERROR(INDEX(PRN!$B$2:$P$1048576,(MATCH('TRACK PRN'!$C$2,PRN!$C$2:$C$1048576,0)+$B126-1),MATCH(M$4,PRN!$B$2:$P$2,0)),"")</f>
        <v/>
      </c>
      <c r="N126" s="66" t="str">
        <f>IFERROR(INDEX(PRN!$B$2:$P$1048576,(MATCH('TRACK PRN'!$C$2,PRN!$C$2:$C$1048576,0)+$B126-1),MATCH(N$4,PRN!$B$2:$P$2,0)),"")</f>
        <v/>
      </c>
      <c r="O126" s="137" t="str">
        <f>IFERROR(INDEX(PRN!$B$2:$P$1048576,(MATCH('TRACK PRN'!$C$2,PRN!$C$2:$C$1048576,0)+$B126-1),MATCH(O$4,PRN!$B$2:$P$2,0)),"")</f>
        <v/>
      </c>
    </row>
    <row r="127" spans="2:15" ht="15.75" hidden="1" x14ac:dyDescent="0.25">
      <c r="B127" s="65" t="str">
        <f>IF(B126&lt;COUNTIF(PRN!C$2:C$1048576,C$2),(B126+1),"")</f>
        <v/>
      </c>
      <c r="C127" s="66" t="str">
        <f>IFERROR(INDEX(PRN!$B$2:$F$1048576,(MATCH('TRACK PRN'!$C$2,PRN!$C$2:$C$1048576,0)+$B127-1),MATCH(C$4,PRN!$B$2:$F$2,0)),"")</f>
        <v/>
      </c>
      <c r="D127" s="66" t="str">
        <f>IFERROR(INDEX(PRN!$B$2:$F$1048576,(MATCH('TRACK PRN'!$C$2,PRN!$C$2:$C$1048576,0)+$B127-1),MATCH(D$4,PRN!$B$2:$F$2,0)),"")</f>
        <v/>
      </c>
      <c r="E127" s="136" t="str">
        <f>IFERROR(INDEX(PRN!$B$2:$F$1048576,(MATCH('TRACK PRN'!$C$2,PRN!$C$2:$C$1048576,0)+$B127-1),MATCH(E$4,PRN!$B$2:$F$2,0)),"")</f>
        <v/>
      </c>
      <c r="F127" s="66" t="str">
        <f>IFERROR(INDEX(PRN!$B$2:$P$1048576,(MATCH('TRACK PRN'!$C$2,PRN!$C$2:$C$1048576,0)+$B127-1),MATCH(F$4,PRN!$B$2:$P$2,0)),"")</f>
        <v/>
      </c>
      <c r="G127" s="66" t="str">
        <f>IFERROR(INDEX(PRN!$B$2:$P$1048576,(MATCH('TRACK PRN'!$C$2,PRN!$C$2:$C$1048576,0)+$B127-1),MATCH(G$4,PRN!$B$2:$P$2,0)),"")</f>
        <v/>
      </c>
      <c r="H127" s="66" t="str">
        <f>IFERROR(INDEX(PRN!$B$2:$P$1048576,(MATCH('TRACK PRN'!$C$2,PRN!$C$2:$C$1048576,0)+$B127-1),MATCH(H$4,PRN!$B$2:$P$2,0)),"")</f>
        <v/>
      </c>
      <c r="I127" s="66" t="str">
        <f>IFERROR(INDEX(PRN!$B$2:$P$1048576,(MATCH('TRACK PRN'!$C$2,PRN!$C$2:$C$1048576,0)+$B127-1),MATCH(I$4,PRN!$B$2:$P$2,0)),"")</f>
        <v/>
      </c>
      <c r="J127" s="136" t="str">
        <f>IFERROR(INDEX(PRN!$B$2:$P$1048576,(MATCH('TRACK PRN'!$C$2,PRN!$C$2:$C$1048576,0)+$B127-1),MATCH(J$4,PRN!$B$2:$P$2,0)),"")</f>
        <v/>
      </c>
      <c r="K127" s="66" t="str">
        <f>IFERROR(INDEX(PRN!$B$2:$P$1048576,(MATCH('TRACK PRN'!$C$2,PRN!$C$2:$C$1048576,0)+$B127-1),MATCH(K$4,PRN!$B$2:$P$2,0)),"")</f>
        <v/>
      </c>
      <c r="L127" s="136" t="str">
        <f>IFERROR(INDEX(PRN!$B$2:$P$1048576,(MATCH('TRACK PRN'!$C$2,PRN!$C$2:$C$1048576,0)+$B127-1),MATCH(L$4,PRN!$B$2:$P$2,0)),"")</f>
        <v/>
      </c>
      <c r="M127" s="136" t="str">
        <f>IFERROR(INDEX(PRN!$B$2:$P$1048576,(MATCH('TRACK PRN'!$C$2,PRN!$C$2:$C$1048576,0)+$B127-1),MATCH(M$4,PRN!$B$2:$P$2,0)),"")</f>
        <v/>
      </c>
      <c r="N127" s="66" t="str">
        <f>IFERROR(INDEX(PRN!$B$2:$P$1048576,(MATCH('TRACK PRN'!$C$2,PRN!$C$2:$C$1048576,0)+$B127-1),MATCH(N$4,PRN!$B$2:$P$2,0)),"")</f>
        <v/>
      </c>
      <c r="O127" s="137" t="str">
        <f>IFERROR(INDEX(PRN!$B$2:$P$1048576,(MATCH('TRACK PRN'!$C$2,PRN!$C$2:$C$1048576,0)+$B127-1),MATCH(O$4,PRN!$B$2:$P$2,0)),"")</f>
        <v/>
      </c>
    </row>
    <row r="128" spans="2:15" ht="15.75" hidden="1" x14ac:dyDescent="0.25">
      <c r="B128" s="65" t="str">
        <f>IF(B127&lt;COUNTIF(PRN!C$2:C$1048576,C$2),(B127+1),"")</f>
        <v/>
      </c>
      <c r="C128" s="66" t="str">
        <f>IFERROR(INDEX(PRN!$B$2:$F$1048576,(MATCH('TRACK PRN'!$C$2,PRN!$C$2:$C$1048576,0)+$B128-1),MATCH(C$4,PRN!$B$2:$F$2,0)),"")</f>
        <v/>
      </c>
      <c r="D128" s="66" t="str">
        <f>IFERROR(INDEX(PRN!$B$2:$F$1048576,(MATCH('TRACK PRN'!$C$2,PRN!$C$2:$C$1048576,0)+$B128-1),MATCH(D$4,PRN!$B$2:$F$2,0)),"")</f>
        <v/>
      </c>
      <c r="E128" s="136" t="str">
        <f>IFERROR(INDEX(PRN!$B$2:$F$1048576,(MATCH('TRACK PRN'!$C$2,PRN!$C$2:$C$1048576,0)+$B128-1),MATCH(E$4,PRN!$B$2:$F$2,0)),"")</f>
        <v/>
      </c>
      <c r="F128" s="66" t="str">
        <f>IFERROR(INDEX(PRN!$B$2:$P$1048576,(MATCH('TRACK PRN'!$C$2,PRN!$C$2:$C$1048576,0)+$B128-1),MATCH(F$4,PRN!$B$2:$P$2,0)),"")</f>
        <v/>
      </c>
      <c r="G128" s="66" t="str">
        <f>IFERROR(INDEX(PRN!$B$2:$P$1048576,(MATCH('TRACK PRN'!$C$2,PRN!$C$2:$C$1048576,0)+$B128-1),MATCH(G$4,PRN!$B$2:$P$2,0)),"")</f>
        <v/>
      </c>
      <c r="H128" s="66" t="str">
        <f>IFERROR(INDEX(PRN!$B$2:$P$1048576,(MATCH('TRACK PRN'!$C$2,PRN!$C$2:$C$1048576,0)+$B128-1),MATCH(H$4,PRN!$B$2:$P$2,0)),"")</f>
        <v/>
      </c>
      <c r="I128" s="66" t="str">
        <f>IFERROR(INDEX(PRN!$B$2:$P$1048576,(MATCH('TRACK PRN'!$C$2,PRN!$C$2:$C$1048576,0)+$B128-1),MATCH(I$4,PRN!$B$2:$P$2,0)),"")</f>
        <v/>
      </c>
      <c r="J128" s="136" t="str">
        <f>IFERROR(INDEX(PRN!$B$2:$P$1048576,(MATCH('TRACK PRN'!$C$2,PRN!$C$2:$C$1048576,0)+$B128-1),MATCH(J$4,PRN!$B$2:$P$2,0)),"")</f>
        <v/>
      </c>
      <c r="K128" s="66" t="str">
        <f>IFERROR(INDEX(PRN!$B$2:$P$1048576,(MATCH('TRACK PRN'!$C$2,PRN!$C$2:$C$1048576,0)+$B128-1),MATCH(K$4,PRN!$B$2:$P$2,0)),"")</f>
        <v/>
      </c>
      <c r="L128" s="136" t="str">
        <f>IFERROR(INDEX(PRN!$B$2:$P$1048576,(MATCH('TRACK PRN'!$C$2,PRN!$C$2:$C$1048576,0)+$B128-1),MATCH(L$4,PRN!$B$2:$P$2,0)),"")</f>
        <v/>
      </c>
      <c r="M128" s="136" t="str">
        <f>IFERROR(INDEX(PRN!$B$2:$P$1048576,(MATCH('TRACK PRN'!$C$2,PRN!$C$2:$C$1048576,0)+$B128-1),MATCH(M$4,PRN!$B$2:$P$2,0)),"")</f>
        <v/>
      </c>
      <c r="N128" s="66" t="str">
        <f>IFERROR(INDEX(PRN!$B$2:$P$1048576,(MATCH('TRACK PRN'!$C$2,PRN!$C$2:$C$1048576,0)+$B128-1),MATCH(N$4,PRN!$B$2:$P$2,0)),"")</f>
        <v/>
      </c>
      <c r="O128" s="137" t="str">
        <f>IFERROR(INDEX(PRN!$B$2:$P$1048576,(MATCH('TRACK PRN'!$C$2,PRN!$C$2:$C$1048576,0)+$B128-1),MATCH(O$4,PRN!$B$2:$P$2,0)),"")</f>
        <v/>
      </c>
    </row>
    <row r="129" spans="2:15" ht="15.75" hidden="1" x14ac:dyDescent="0.25">
      <c r="B129" s="65" t="str">
        <f>IF(B128&lt;COUNTIF(PRN!C$2:C$1048576,C$2),(B128+1),"")</f>
        <v/>
      </c>
      <c r="C129" s="66" t="str">
        <f>IFERROR(INDEX(PRN!$B$2:$F$1048576,(MATCH('TRACK PRN'!$C$2,PRN!$C$2:$C$1048576,0)+$B129-1),MATCH(C$4,PRN!$B$2:$F$2,0)),"")</f>
        <v/>
      </c>
      <c r="D129" s="66" t="str">
        <f>IFERROR(INDEX(PRN!$B$2:$F$1048576,(MATCH('TRACK PRN'!$C$2,PRN!$C$2:$C$1048576,0)+$B129-1),MATCH(D$4,PRN!$B$2:$F$2,0)),"")</f>
        <v/>
      </c>
      <c r="E129" s="136" t="str">
        <f>IFERROR(INDEX(PRN!$B$2:$F$1048576,(MATCH('TRACK PRN'!$C$2,PRN!$C$2:$C$1048576,0)+$B129-1),MATCH(E$4,PRN!$B$2:$F$2,0)),"")</f>
        <v/>
      </c>
      <c r="F129" s="66" t="str">
        <f>IFERROR(INDEX(PRN!$B$2:$P$1048576,(MATCH('TRACK PRN'!$C$2,PRN!$C$2:$C$1048576,0)+$B129-1),MATCH(F$4,PRN!$B$2:$P$2,0)),"")</f>
        <v/>
      </c>
      <c r="G129" s="66" t="str">
        <f>IFERROR(INDEX(PRN!$B$2:$P$1048576,(MATCH('TRACK PRN'!$C$2,PRN!$C$2:$C$1048576,0)+$B129-1),MATCH(G$4,PRN!$B$2:$P$2,0)),"")</f>
        <v/>
      </c>
      <c r="H129" s="66" t="str">
        <f>IFERROR(INDEX(PRN!$B$2:$P$1048576,(MATCH('TRACK PRN'!$C$2,PRN!$C$2:$C$1048576,0)+$B129-1),MATCH(H$4,PRN!$B$2:$P$2,0)),"")</f>
        <v/>
      </c>
      <c r="I129" s="66" t="str">
        <f>IFERROR(INDEX(PRN!$B$2:$P$1048576,(MATCH('TRACK PRN'!$C$2,PRN!$C$2:$C$1048576,0)+$B129-1),MATCH(I$4,PRN!$B$2:$P$2,0)),"")</f>
        <v/>
      </c>
      <c r="J129" s="136" t="str">
        <f>IFERROR(INDEX(PRN!$B$2:$P$1048576,(MATCH('TRACK PRN'!$C$2,PRN!$C$2:$C$1048576,0)+$B129-1),MATCH(J$4,PRN!$B$2:$P$2,0)),"")</f>
        <v/>
      </c>
      <c r="K129" s="66" t="str">
        <f>IFERROR(INDEX(PRN!$B$2:$P$1048576,(MATCH('TRACK PRN'!$C$2,PRN!$C$2:$C$1048576,0)+$B129-1),MATCH(K$4,PRN!$B$2:$P$2,0)),"")</f>
        <v/>
      </c>
      <c r="L129" s="136" t="str">
        <f>IFERROR(INDEX(PRN!$B$2:$P$1048576,(MATCH('TRACK PRN'!$C$2,PRN!$C$2:$C$1048576,0)+$B129-1),MATCH(L$4,PRN!$B$2:$P$2,0)),"")</f>
        <v/>
      </c>
      <c r="M129" s="136" t="str">
        <f>IFERROR(INDEX(PRN!$B$2:$P$1048576,(MATCH('TRACK PRN'!$C$2,PRN!$C$2:$C$1048576,0)+$B129-1),MATCH(M$4,PRN!$B$2:$P$2,0)),"")</f>
        <v/>
      </c>
      <c r="N129" s="66" t="str">
        <f>IFERROR(INDEX(PRN!$B$2:$P$1048576,(MATCH('TRACK PRN'!$C$2,PRN!$C$2:$C$1048576,0)+$B129-1),MATCH(N$4,PRN!$B$2:$P$2,0)),"")</f>
        <v/>
      </c>
      <c r="O129" s="137" t="str">
        <f>IFERROR(INDEX(PRN!$B$2:$P$1048576,(MATCH('TRACK PRN'!$C$2,PRN!$C$2:$C$1048576,0)+$B129-1),MATCH(O$4,PRN!$B$2:$P$2,0)),"")</f>
        <v/>
      </c>
    </row>
    <row r="130" spans="2:15" ht="15.75" hidden="1" x14ac:dyDescent="0.25">
      <c r="B130" s="65" t="str">
        <f>IF(B129&lt;COUNTIF(PRN!C$2:C$1048576,C$2),(B129+1),"")</f>
        <v/>
      </c>
      <c r="C130" s="66" t="str">
        <f>IFERROR(INDEX(PRN!$B$2:$F$1048576,(MATCH('TRACK PRN'!$C$2,PRN!$C$2:$C$1048576,0)+$B130-1),MATCH(C$4,PRN!$B$2:$F$2,0)),"")</f>
        <v/>
      </c>
      <c r="D130" s="66" t="str">
        <f>IFERROR(INDEX(PRN!$B$2:$F$1048576,(MATCH('TRACK PRN'!$C$2,PRN!$C$2:$C$1048576,0)+$B130-1),MATCH(D$4,PRN!$B$2:$F$2,0)),"")</f>
        <v/>
      </c>
      <c r="E130" s="136" t="str">
        <f>IFERROR(INDEX(PRN!$B$2:$F$1048576,(MATCH('TRACK PRN'!$C$2,PRN!$C$2:$C$1048576,0)+$B130-1),MATCH(E$4,PRN!$B$2:$F$2,0)),"")</f>
        <v/>
      </c>
      <c r="F130" s="66" t="str">
        <f>IFERROR(INDEX(PRN!$B$2:$P$1048576,(MATCH('TRACK PRN'!$C$2,PRN!$C$2:$C$1048576,0)+$B130-1),MATCH(F$4,PRN!$B$2:$P$2,0)),"")</f>
        <v/>
      </c>
      <c r="G130" s="66" t="str">
        <f>IFERROR(INDEX(PRN!$B$2:$P$1048576,(MATCH('TRACK PRN'!$C$2,PRN!$C$2:$C$1048576,0)+$B130-1),MATCH(G$4,PRN!$B$2:$P$2,0)),"")</f>
        <v/>
      </c>
      <c r="H130" s="66" t="str">
        <f>IFERROR(INDEX(PRN!$B$2:$P$1048576,(MATCH('TRACK PRN'!$C$2,PRN!$C$2:$C$1048576,0)+$B130-1),MATCH(H$4,PRN!$B$2:$P$2,0)),"")</f>
        <v/>
      </c>
      <c r="I130" s="66" t="str">
        <f>IFERROR(INDEX(PRN!$B$2:$P$1048576,(MATCH('TRACK PRN'!$C$2,PRN!$C$2:$C$1048576,0)+$B130-1),MATCH(I$4,PRN!$B$2:$P$2,0)),"")</f>
        <v/>
      </c>
      <c r="J130" s="136" t="str">
        <f>IFERROR(INDEX(PRN!$B$2:$P$1048576,(MATCH('TRACK PRN'!$C$2,PRN!$C$2:$C$1048576,0)+$B130-1),MATCH(J$4,PRN!$B$2:$P$2,0)),"")</f>
        <v/>
      </c>
      <c r="K130" s="66" t="str">
        <f>IFERROR(INDEX(PRN!$B$2:$P$1048576,(MATCH('TRACK PRN'!$C$2,PRN!$C$2:$C$1048576,0)+$B130-1),MATCH(K$4,PRN!$B$2:$P$2,0)),"")</f>
        <v/>
      </c>
      <c r="L130" s="136" t="str">
        <f>IFERROR(INDEX(PRN!$B$2:$P$1048576,(MATCH('TRACK PRN'!$C$2,PRN!$C$2:$C$1048576,0)+$B130-1),MATCH(L$4,PRN!$B$2:$P$2,0)),"")</f>
        <v/>
      </c>
      <c r="M130" s="136" t="str">
        <f>IFERROR(INDEX(PRN!$B$2:$P$1048576,(MATCH('TRACK PRN'!$C$2,PRN!$C$2:$C$1048576,0)+$B130-1),MATCH(M$4,PRN!$B$2:$P$2,0)),"")</f>
        <v/>
      </c>
      <c r="N130" s="66" t="str">
        <f>IFERROR(INDEX(PRN!$B$2:$P$1048576,(MATCH('TRACK PRN'!$C$2,PRN!$C$2:$C$1048576,0)+$B130-1),MATCH(N$4,PRN!$B$2:$P$2,0)),"")</f>
        <v/>
      </c>
      <c r="O130" s="137" t="str">
        <f>IFERROR(INDEX(PRN!$B$2:$P$1048576,(MATCH('TRACK PRN'!$C$2,PRN!$C$2:$C$1048576,0)+$B130-1),MATCH(O$4,PRN!$B$2:$P$2,0)),"")</f>
        <v/>
      </c>
    </row>
    <row r="131" spans="2:15" ht="15.75" hidden="1" x14ac:dyDescent="0.25">
      <c r="B131" s="65" t="str">
        <f>IF(B130&lt;COUNTIF(PRN!C$2:C$1048576,C$2),(B130+1),"")</f>
        <v/>
      </c>
      <c r="C131" s="66" t="str">
        <f>IFERROR(INDEX(PRN!$B$2:$F$1048576,(MATCH('TRACK PRN'!$C$2,PRN!$C$2:$C$1048576,0)+$B131-1),MATCH(C$4,PRN!$B$2:$F$2,0)),"")</f>
        <v/>
      </c>
      <c r="D131" s="66" t="str">
        <f>IFERROR(INDEX(PRN!$B$2:$F$1048576,(MATCH('TRACK PRN'!$C$2,PRN!$C$2:$C$1048576,0)+$B131-1),MATCH(D$4,PRN!$B$2:$F$2,0)),"")</f>
        <v/>
      </c>
      <c r="E131" s="136" t="str">
        <f>IFERROR(INDEX(PRN!$B$2:$F$1048576,(MATCH('TRACK PRN'!$C$2,PRN!$C$2:$C$1048576,0)+$B131-1),MATCH(E$4,PRN!$B$2:$F$2,0)),"")</f>
        <v/>
      </c>
      <c r="F131" s="66" t="str">
        <f>IFERROR(INDEX(PRN!$B$2:$P$1048576,(MATCH('TRACK PRN'!$C$2,PRN!$C$2:$C$1048576,0)+$B131-1),MATCH(F$4,PRN!$B$2:$P$2,0)),"")</f>
        <v/>
      </c>
      <c r="G131" s="66" t="str">
        <f>IFERROR(INDEX(PRN!$B$2:$P$1048576,(MATCH('TRACK PRN'!$C$2,PRN!$C$2:$C$1048576,0)+$B131-1),MATCH(G$4,PRN!$B$2:$P$2,0)),"")</f>
        <v/>
      </c>
      <c r="H131" s="66" t="str">
        <f>IFERROR(INDEX(PRN!$B$2:$P$1048576,(MATCH('TRACK PRN'!$C$2,PRN!$C$2:$C$1048576,0)+$B131-1),MATCH(H$4,PRN!$B$2:$P$2,0)),"")</f>
        <v/>
      </c>
      <c r="I131" s="66" t="str">
        <f>IFERROR(INDEX(PRN!$B$2:$P$1048576,(MATCH('TRACK PRN'!$C$2,PRN!$C$2:$C$1048576,0)+$B131-1),MATCH(I$4,PRN!$B$2:$P$2,0)),"")</f>
        <v/>
      </c>
      <c r="J131" s="136" t="str">
        <f>IFERROR(INDEX(PRN!$B$2:$P$1048576,(MATCH('TRACK PRN'!$C$2,PRN!$C$2:$C$1048576,0)+$B131-1),MATCH(J$4,PRN!$B$2:$P$2,0)),"")</f>
        <v/>
      </c>
      <c r="K131" s="66" t="str">
        <f>IFERROR(INDEX(PRN!$B$2:$P$1048576,(MATCH('TRACK PRN'!$C$2,PRN!$C$2:$C$1048576,0)+$B131-1),MATCH(K$4,PRN!$B$2:$P$2,0)),"")</f>
        <v/>
      </c>
      <c r="L131" s="136" t="str">
        <f>IFERROR(INDEX(PRN!$B$2:$P$1048576,(MATCH('TRACK PRN'!$C$2,PRN!$C$2:$C$1048576,0)+$B131-1),MATCH(L$4,PRN!$B$2:$P$2,0)),"")</f>
        <v/>
      </c>
      <c r="M131" s="136" t="str">
        <f>IFERROR(INDEX(PRN!$B$2:$P$1048576,(MATCH('TRACK PRN'!$C$2,PRN!$C$2:$C$1048576,0)+$B131-1),MATCH(M$4,PRN!$B$2:$P$2,0)),"")</f>
        <v/>
      </c>
      <c r="N131" s="66" t="str">
        <f>IFERROR(INDEX(PRN!$B$2:$P$1048576,(MATCH('TRACK PRN'!$C$2,PRN!$C$2:$C$1048576,0)+$B131-1),MATCH(N$4,PRN!$B$2:$P$2,0)),"")</f>
        <v/>
      </c>
      <c r="O131" s="137" t="str">
        <f>IFERROR(INDEX(PRN!$B$2:$P$1048576,(MATCH('TRACK PRN'!$C$2,PRN!$C$2:$C$1048576,0)+$B131-1),MATCH(O$4,PRN!$B$2:$P$2,0)),"")</f>
        <v/>
      </c>
    </row>
    <row r="132" spans="2:15" ht="15.75" hidden="1" x14ac:dyDescent="0.25">
      <c r="B132" s="65" t="str">
        <f>IF(B131&lt;COUNTIF(PRN!C$2:C$1048576,C$2),(B131+1),"")</f>
        <v/>
      </c>
      <c r="C132" s="66" t="str">
        <f>IFERROR(INDEX(PRN!$B$2:$F$1048576,(MATCH('TRACK PRN'!$C$2,PRN!$C$2:$C$1048576,0)+$B132-1),MATCH(C$4,PRN!$B$2:$F$2,0)),"")</f>
        <v/>
      </c>
      <c r="D132" s="66" t="str">
        <f>IFERROR(INDEX(PRN!$B$2:$F$1048576,(MATCH('TRACK PRN'!$C$2,PRN!$C$2:$C$1048576,0)+$B132-1),MATCH(D$4,PRN!$B$2:$F$2,0)),"")</f>
        <v/>
      </c>
      <c r="E132" s="136" t="str">
        <f>IFERROR(INDEX(PRN!$B$2:$F$1048576,(MATCH('TRACK PRN'!$C$2,PRN!$C$2:$C$1048576,0)+$B132-1),MATCH(E$4,PRN!$B$2:$F$2,0)),"")</f>
        <v/>
      </c>
      <c r="F132" s="66" t="str">
        <f>IFERROR(INDEX(PRN!$B$2:$P$1048576,(MATCH('TRACK PRN'!$C$2,PRN!$C$2:$C$1048576,0)+$B132-1),MATCH(F$4,PRN!$B$2:$P$2,0)),"")</f>
        <v/>
      </c>
      <c r="G132" s="66" t="str">
        <f>IFERROR(INDEX(PRN!$B$2:$P$1048576,(MATCH('TRACK PRN'!$C$2,PRN!$C$2:$C$1048576,0)+$B132-1),MATCH(G$4,PRN!$B$2:$P$2,0)),"")</f>
        <v/>
      </c>
      <c r="H132" s="66" t="str">
        <f>IFERROR(INDEX(PRN!$B$2:$P$1048576,(MATCH('TRACK PRN'!$C$2,PRN!$C$2:$C$1048576,0)+$B132-1),MATCH(H$4,PRN!$B$2:$P$2,0)),"")</f>
        <v/>
      </c>
      <c r="I132" s="66" t="str">
        <f>IFERROR(INDEX(PRN!$B$2:$P$1048576,(MATCH('TRACK PRN'!$C$2,PRN!$C$2:$C$1048576,0)+$B132-1),MATCH(I$4,PRN!$B$2:$P$2,0)),"")</f>
        <v/>
      </c>
      <c r="J132" s="136" t="str">
        <f>IFERROR(INDEX(PRN!$B$2:$P$1048576,(MATCH('TRACK PRN'!$C$2,PRN!$C$2:$C$1048576,0)+$B132-1),MATCH(J$4,PRN!$B$2:$P$2,0)),"")</f>
        <v/>
      </c>
      <c r="K132" s="66" t="str">
        <f>IFERROR(INDEX(PRN!$B$2:$P$1048576,(MATCH('TRACK PRN'!$C$2,PRN!$C$2:$C$1048576,0)+$B132-1),MATCH(K$4,PRN!$B$2:$P$2,0)),"")</f>
        <v/>
      </c>
      <c r="L132" s="136" t="str">
        <f>IFERROR(INDEX(PRN!$B$2:$P$1048576,(MATCH('TRACK PRN'!$C$2,PRN!$C$2:$C$1048576,0)+$B132-1),MATCH(L$4,PRN!$B$2:$P$2,0)),"")</f>
        <v/>
      </c>
      <c r="M132" s="136" t="str">
        <f>IFERROR(INDEX(PRN!$B$2:$P$1048576,(MATCH('TRACK PRN'!$C$2,PRN!$C$2:$C$1048576,0)+$B132-1),MATCH(M$4,PRN!$B$2:$P$2,0)),"")</f>
        <v/>
      </c>
      <c r="N132" s="66" t="str">
        <f>IFERROR(INDEX(PRN!$B$2:$P$1048576,(MATCH('TRACK PRN'!$C$2,PRN!$C$2:$C$1048576,0)+$B132-1),MATCH(N$4,PRN!$B$2:$P$2,0)),"")</f>
        <v/>
      </c>
      <c r="O132" s="137" t="str">
        <f>IFERROR(INDEX(PRN!$B$2:$P$1048576,(MATCH('TRACK PRN'!$C$2,PRN!$C$2:$C$1048576,0)+$B132-1),MATCH(O$4,PRN!$B$2:$P$2,0)),"")</f>
        <v/>
      </c>
    </row>
    <row r="133" spans="2:15" ht="15.75" hidden="1" x14ac:dyDescent="0.25">
      <c r="B133" s="65" t="str">
        <f>IF(B132&lt;COUNTIF(PRN!C$2:C$1048576,C$2),(B132+1),"")</f>
        <v/>
      </c>
      <c r="C133" s="66" t="str">
        <f>IFERROR(INDEX(PRN!$B$2:$F$1048576,(MATCH('TRACK PRN'!$C$2,PRN!$C$2:$C$1048576,0)+$B133-1),MATCH(C$4,PRN!$B$2:$F$2,0)),"")</f>
        <v/>
      </c>
      <c r="D133" s="66" t="str">
        <f>IFERROR(INDEX(PRN!$B$2:$F$1048576,(MATCH('TRACK PRN'!$C$2,PRN!$C$2:$C$1048576,0)+$B133-1),MATCH(D$4,PRN!$B$2:$F$2,0)),"")</f>
        <v/>
      </c>
      <c r="E133" s="136" t="str">
        <f>IFERROR(INDEX(PRN!$B$2:$F$1048576,(MATCH('TRACK PRN'!$C$2,PRN!$C$2:$C$1048576,0)+$B133-1),MATCH(E$4,PRN!$B$2:$F$2,0)),"")</f>
        <v/>
      </c>
      <c r="F133" s="66" t="str">
        <f>IFERROR(INDEX(PRN!$B$2:$P$1048576,(MATCH('TRACK PRN'!$C$2,PRN!$C$2:$C$1048576,0)+$B133-1),MATCH(F$4,PRN!$B$2:$P$2,0)),"")</f>
        <v/>
      </c>
      <c r="G133" s="66" t="str">
        <f>IFERROR(INDEX(PRN!$B$2:$P$1048576,(MATCH('TRACK PRN'!$C$2,PRN!$C$2:$C$1048576,0)+$B133-1),MATCH(G$4,PRN!$B$2:$P$2,0)),"")</f>
        <v/>
      </c>
      <c r="H133" s="66" t="str">
        <f>IFERROR(INDEX(PRN!$B$2:$P$1048576,(MATCH('TRACK PRN'!$C$2,PRN!$C$2:$C$1048576,0)+$B133-1),MATCH(H$4,PRN!$B$2:$P$2,0)),"")</f>
        <v/>
      </c>
      <c r="I133" s="66" t="str">
        <f>IFERROR(INDEX(PRN!$B$2:$P$1048576,(MATCH('TRACK PRN'!$C$2,PRN!$C$2:$C$1048576,0)+$B133-1),MATCH(I$4,PRN!$B$2:$P$2,0)),"")</f>
        <v/>
      </c>
      <c r="J133" s="136" t="str">
        <f>IFERROR(INDEX(PRN!$B$2:$P$1048576,(MATCH('TRACK PRN'!$C$2,PRN!$C$2:$C$1048576,0)+$B133-1),MATCH(J$4,PRN!$B$2:$P$2,0)),"")</f>
        <v/>
      </c>
      <c r="K133" s="66" t="str">
        <f>IFERROR(INDEX(PRN!$B$2:$P$1048576,(MATCH('TRACK PRN'!$C$2,PRN!$C$2:$C$1048576,0)+$B133-1),MATCH(K$4,PRN!$B$2:$P$2,0)),"")</f>
        <v/>
      </c>
      <c r="L133" s="136" t="str">
        <f>IFERROR(INDEX(PRN!$B$2:$P$1048576,(MATCH('TRACK PRN'!$C$2,PRN!$C$2:$C$1048576,0)+$B133-1),MATCH(L$4,PRN!$B$2:$P$2,0)),"")</f>
        <v/>
      </c>
      <c r="M133" s="136" t="str">
        <f>IFERROR(INDEX(PRN!$B$2:$P$1048576,(MATCH('TRACK PRN'!$C$2,PRN!$C$2:$C$1048576,0)+$B133-1),MATCH(M$4,PRN!$B$2:$P$2,0)),"")</f>
        <v/>
      </c>
      <c r="N133" s="66" t="str">
        <f>IFERROR(INDEX(PRN!$B$2:$P$1048576,(MATCH('TRACK PRN'!$C$2,PRN!$C$2:$C$1048576,0)+$B133-1),MATCH(N$4,PRN!$B$2:$P$2,0)),"")</f>
        <v/>
      </c>
      <c r="O133" s="137" t="str">
        <f>IFERROR(INDEX(PRN!$B$2:$P$1048576,(MATCH('TRACK PRN'!$C$2,PRN!$C$2:$C$1048576,0)+$B133-1),MATCH(O$4,PRN!$B$2:$P$2,0)),"")</f>
        <v/>
      </c>
    </row>
    <row r="134" spans="2:15" ht="15.75" hidden="1" x14ac:dyDescent="0.25">
      <c r="B134" s="65" t="str">
        <f>IF(B133&lt;COUNTIF(PRN!C$2:C$1048576,C$2),(B133+1),"")</f>
        <v/>
      </c>
      <c r="C134" s="66" t="str">
        <f>IFERROR(INDEX(PRN!$B$2:$F$1048576,(MATCH('TRACK PRN'!$C$2,PRN!$C$2:$C$1048576,0)+$B134-1),MATCH(C$4,PRN!$B$2:$F$2,0)),"")</f>
        <v/>
      </c>
      <c r="D134" s="66" t="str">
        <f>IFERROR(INDEX(PRN!$B$2:$F$1048576,(MATCH('TRACK PRN'!$C$2,PRN!$C$2:$C$1048576,0)+$B134-1),MATCH(D$4,PRN!$B$2:$F$2,0)),"")</f>
        <v/>
      </c>
      <c r="E134" s="136" t="str">
        <f>IFERROR(INDEX(PRN!$B$2:$F$1048576,(MATCH('TRACK PRN'!$C$2,PRN!$C$2:$C$1048576,0)+$B134-1),MATCH(E$4,PRN!$B$2:$F$2,0)),"")</f>
        <v/>
      </c>
      <c r="F134" s="66" t="str">
        <f>IFERROR(INDEX(PRN!$B$2:$P$1048576,(MATCH('TRACK PRN'!$C$2,PRN!$C$2:$C$1048576,0)+$B134-1),MATCH(F$4,PRN!$B$2:$P$2,0)),"")</f>
        <v/>
      </c>
      <c r="G134" s="66" t="str">
        <f>IFERROR(INDEX(PRN!$B$2:$P$1048576,(MATCH('TRACK PRN'!$C$2,PRN!$C$2:$C$1048576,0)+$B134-1),MATCH(G$4,PRN!$B$2:$P$2,0)),"")</f>
        <v/>
      </c>
      <c r="H134" s="66" t="str">
        <f>IFERROR(INDEX(PRN!$B$2:$P$1048576,(MATCH('TRACK PRN'!$C$2,PRN!$C$2:$C$1048576,0)+$B134-1),MATCH(H$4,PRN!$B$2:$P$2,0)),"")</f>
        <v/>
      </c>
      <c r="I134" s="66" t="str">
        <f>IFERROR(INDEX(PRN!$B$2:$P$1048576,(MATCH('TRACK PRN'!$C$2,PRN!$C$2:$C$1048576,0)+$B134-1),MATCH(I$4,PRN!$B$2:$P$2,0)),"")</f>
        <v/>
      </c>
      <c r="J134" s="136" t="str">
        <f>IFERROR(INDEX(PRN!$B$2:$P$1048576,(MATCH('TRACK PRN'!$C$2,PRN!$C$2:$C$1048576,0)+$B134-1),MATCH(J$4,PRN!$B$2:$P$2,0)),"")</f>
        <v/>
      </c>
      <c r="K134" s="66" t="str">
        <f>IFERROR(INDEX(PRN!$B$2:$P$1048576,(MATCH('TRACK PRN'!$C$2,PRN!$C$2:$C$1048576,0)+$B134-1),MATCH(K$4,PRN!$B$2:$P$2,0)),"")</f>
        <v/>
      </c>
      <c r="L134" s="136" t="str">
        <f>IFERROR(INDEX(PRN!$B$2:$P$1048576,(MATCH('TRACK PRN'!$C$2,PRN!$C$2:$C$1048576,0)+$B134-1),MATCH(L$4,PRN!$B$2:$P$2,0)),"")</f>
        <v/>
      </c>
      <c r="M134" s="136" t="str">
        <f>IFERROR(INDEX(PRN!$B$2:$P$1048576,(MATCH('TRACK PRN'!$C$2,PRN!$C$2:$C$1048576,0)+$B134-1),MATCH(M$4,PRN!$B$2:$P$2,0)),"")</f>
        <v/>
      </c>
      <c r="N134" s="66" t="str">
        <f>IFERROR(INDEX(PRN!$B$2:$P$1048576,(MATCH('TRACK PRN'!$C$2,PRN!$C$2:$C$1048576,0)+$B134-1),MATCH(N$4,PRN!$B$2:$P$2,0)),"")</f>
        <v/>
      </c>
      <c r="O134" s="137" t="str">
        <f>IFERROR(INDEX(PRN!$B$2:$P$1048576,(MATCH('TRACK PRN'!$C$2,PRN!$C$2:$C$1048576,0)+$B134-1),MATCH(O$4,PRN!$B$2:$P$2,0)),"")</f>
        <v/>
      </c>
    </row>
    <row r="135" spans="2:15" ht="15.75" hidden="1" x14ac:dyDescent="0.25">
      <c r="B135" s="65" t="str">
        <f>IF(B134&lt;COUNTIF(PRN!C$2:C$1048576,C$2),(B134+1),"")</f>
        <v/>
      </c>
      <c r="C135" s="66" t="str">
        <f>IFERROR(INDEX(PRN!$B$2:$F$1048576,(MATCH('TRACK PRN'!$C$2,PRN!$C$2:$C$1048576,0)+$B135-1),MATCH(C$4,PRN!$B$2:$F$2,0)),"")</f>
        <v/>
      </c>
      <c r="D135" s="66" t="str">
        <f>IFERROR(INDEX(PRN!$B$2:$F$1048576,(MATCH('TRACK PRN'!$C$2,PRN!$C$2:$C$1048576,0)+$B135-1),MATCH(D$4,PRN!$B$2:$F$2,0)),"")</f>
        <v/>
      </c>
      <c r="E135" s="136" t="str">
        <f>IFERROR(INDEX(PRN!$B$2:$F$1048576,(MATCH('TRACK PRN'!$C$2,PRN!$C$2:$C$1048576,0)+$B135-1),MATCH(E$4,PRN!$B$2:$F$2,0)),"")</f>
        <v/>
      </c>
      <c r="F135" s="66" t="str">
        <f>IFERROR(INDEX(PRN!$B$2:$P$1048576,(MATCH('TRACK PRN'!$C$2,PRN!$C$2:$C$1048576,0)+$B135-1),MATCH(F$4,PRN!$B$2:$P$2,0)),"")</f>
        <v/>
      </c>
      <c r="G135" s="66" t="str">
        <f>IFERROR(INDEX(PRN!$B$2:$P$1048576,(MATCH('TRACK PRN'!$C$2,PRN!$C$2:$C$1048576,0)+$B135-1),MATCH(G$4,PRN!$B$2:$P$2,0)),"")</f>
        <v/>
      </c>
      <c r="H135" s="66" t="str">
        <f>IFERROR(INDEX(PRN!$B$2:$P$1048576,(MATCH('TRACK PRN'!$C$2,PRN!$C$2:$C$1048576,0)+$B135-1),MATCH(H$4,PRN!$B$2:$P$2,0)),"")</f>
        <v/>
      </c>
      <c r="I135" s="66" t="str">
        <f>IFERROR(INDEX(PRN!$B$2:$P$1048576,(MATCH('TRACK PRN'!$C$2,PRN!$C$2:$C$1048576,0)+$B135-1),MATCH(I$4,PRN!$B$2:$P$2,0)),"")</f>
        <v/>
      </c>
      <c r="J135" s="136" t="str">
        <f>IFERROR(INDEX(PRN!$B$2:$P$1048576,(MATCH('TRACK PRN'!$C$2,PRN!$C$2:$C$1048576,0)+$B135-1),MATCH(J$4,PRN!$B$2:$P$2,0)),"")</f>
        <v/>
      </c>
      <c r="K135" s="66" t="str">
        <f>IFERROR(INDEX(PRN!$B$2:$P$1048576,(MATCH('TRACK PRN'!$C$2,PRN!$C$2:$C$1048576,0)+$B135-1),MATCH(K$4,PRN!$B$2:$P$2,0)),"")</f>
        <v/>
      </c>
      <c r="L135" s="136" t="str">
        <f>IFERROR(INDEX(PRN!$B$2:$P$1048576,(MATCH('TRACK PRN'!$C$2,PRN!$C$2:$C$1048576,0)+$B135-1),MATCH(L$4,PRN!$B$2:$P$2,0)),"")</f>
        <v/>
      </c>
      <c r="M135" s="136" t="str">
        <f>IFERROR(INDEX(PRN!$B$2:$P$1048576,(MATCH('TRACK PRN'!$C$2,PRN!$C$2:$C$1048576,0)+$B135-1),MATCH(M$4,PRN!$B$2:$P$2,0)),"")</f>
        <v/>
      </c>
      <c r="N135" s="66" t="str">
        <f>IFERROR(INDEX(PRN!$B$2:$P$1048576,(MATCH('TRACK PRN'!$C$2,PRN!$C$2:$C$1048576,0)+$B135-1),MATCH(N$4,PRN!$B$2:$P$2,0)),"")</f>
        <v/>
      </c>
      <c r="O135" s="137" t="str">
        <f>IFERROR(INDEX(PRN!$B$2:$P$1048576,(MATCH('TRACK PRN'!$C$2,PRN!$C$2:$C$1048576,0)+$B135-1),MATCH(O$4,PRN!$B$2:$P$2,0)),"")</f>
        <v/>
      </c>
    </row>
    <row r="136" spans="2:15" ht="15.75" hidden="1" x14ac:dyDescent="0.25">
      <c r="B136" s="65" t="str">
        <f>IF(B135&lt;COUNTIF(PRN!C$2:C$1048576,C$2),(B135+1),"")</f>
        <v/>
      </c>
      <c r="C136" s="66" t="str">
        <f>IFERROR(INDEX(PRN!$B$2:$F$1048576,(MATCH('TRACK PRN'!$C$2,PRN!$C$2:$C$1048576,0)+$B136-1),MATCH(C$4,PRN!$B$2:$F$2,0)),"")</f>
        <v/>
      </c>
      <c r="D136" s="66" t="str">
        <f>IFERROR(INDEX(PRN!$B$2:$F$1048576,(MATCH('TRACK PRN'!$C$2,PRN!$C$2:$C$1048576,0)+$B136-1),MATCH(D$4,PRN!$B$2:$F$2,0)),"")</f>
        <v/>
      </c>
      <c r="E136" s="136" t="str">
        <f>IFERROR(INDEX(PRN!$B$2:$F$1048576,(MATCH('TRACK PRN'!$C$2,PRN!$C$2:$C$1048576,0)+$B136-1),MATCH(E$4,PRN!$B$2:$F$2,0)),"")</f>
        <v/>
      </c>
      <c r="F136" s="66" t="str">
        <f>IFERROR(INDEX(PRN!$B$2:$P$1048576,(MATCH('TRACK PRN'!$C$2,PRN!$C$2:$C$1048576,0)+$B136-1),MATCH(F$4,PRN!$B$2:$P$2,0)),"")</f>
        <v/>
      </c>
      <c r="G136" s="66" t="str">
        <f>IFERROR(INDEX(PRN!$B$2:$P$1048576,(MATCH('TRACK PRN'!$C$2,PRN!$C$2:$C$1048576,0)+$B136-1),MATCH(G$4,PRN!$B$2:$P$2,0)),"")</f>
        <v/>
      </c>
      <c r="H136" s="66" t="str">
        <f>IFERROR(INDEX(PRN!$B$2:$P$1048576,(MATCH('TRACK PRN'!$C$2,PRN!$C$2:$C$1048576,0)+$B136-1),MATCH(H$4,PRN!$B$2:$P$2,0)),"")</f>
        <v/>
      </c>
      <c r="I136" s="66" t="str">
        <f>IFERROR(INDEX(PRN!$B$2:$P$1048576,(MATCH('TRACK PRN'!$C$2,PRN!$C$2:$C$1048576,0)+$B136-1),MATCH(I$4,PRN!$B$2:$P$2,0)),"")</f>
        <v/>
      </c>
      <c r="J136" s="136" t="str">
        <f>IFERROR(INDEX(PRN!$B$2:$P$1048576,(MATCH('TRACK PRN'!$C$2,PRN!$C$2:$C$1048576,0)+$B136-1),MATCH(J$4,PRN!$B$2:$P$2,0)),"")</f>
        <v/>
      </c>
      <c r="K136" s="66" t="str">
        <f>IFERROR(INDEX(PRN!$B$2:$P$1048576,(MATCH('TRACK PRN'!$C$2,PRN!$C$2:$C$1048576,0)+$B136-1),MATCH(K$4,PRN!$B$2:$P$2,0)),"")</f>
        <v/>
      </c>
      <c r="L136" s="136" t="str">
        <f>IFERROR(INDEX(PRN!$B$2:$P$1048576,(MATCH('TRACK PRN'!$C$2,PRN!$C$2:$C$1048576,0)+$B136-1),MATCH(L$4,PRN!$B$2:$P$2,0)),"")</f>
        <v/>
      </c>
      <c r="M136" s="136" t="str">
        <f>IFERROR(INDEX(PRN!$B$2:$P$1048576,(MATCH('TRACK PRN'!$C$2,PRN!$C$2:$C$1048576,0)+$B136-1),MATCH(M$4,PRN!$B$2:$P$2,0)),"")</f>
        <v/>
      </c>
      <c r="N136" s="66" t="str">
        <f>IFERROR(INDEX(PRN!$B$2:$P$1048576,(MATCH('TRACK PRN'!$C$2,PRN!$C$2:$C$1048576,0)+$B136-1),MATCH(N$4,PRN!$B$2:$P$2,0)),"")</f>
        <v/>
      </c>
      <c r="O136" s="137" t="str">
        <f>IFERROR(INDEX(PRN!$B$2:$P$1048576,(MATCH('TRACK PRN'!$C$2,PRN!$C$2:$C$1048576,0)+$B136-1),MATCH(O$4,PRN!$B$2:$P$2,0)),"")</f>
        <v/>
      </c>
    </row>
    <row r="137" spans="2:15" ht="15.75" hidden="1" x14ac:dyDescent="0.25">
      <c r="B137" s="65" t="str">
        <f>IF(B136&lt;COUNTIF(PRN!C$2:C$1048576,C$2),(B136+1),"")</f>
        <v/>
      </c>
      <c r="C137" s="66" t="str">
        <f>IFERROR(INDEX(PRN!$B$2:$F$1048576,(MATCH('TRACK PRN'!$C$2,PRN!$C$2:$C$1048576,0)+$B137-1),MATCH(C$4,PRN!$B$2:$F$2,0)),"")</f>
        <v/>
      </c>
      <c r="D137" s="66" t="str">
        <f>IFERROR(INDEX(PRN!$B$2:$F$1048576,(MATCH('TRACK PRN'!$C$2,PRN!$C$2:$C$1048576,0)+$B137-1),MATCH(D$4,PRN!$B$2:$F$2,0)),"")</f>
        <v/>
      </c>
      <c r="E137" s="136" t="str">
        <f>IFERROR(INDEX(PRN!$B$2:$F$1048576,(MATCH('TRACK PRN'!$C$2,PRN!$C$2:$C$1048576,0)+$B137-1),MATCH(E$4,PRN!$B$2:$F$2,0)),"")</f>
        <v/>
      </c>
      <c r="F137" s="66" t="str">
        <f>IFERROR(INDEX(PRN!$B$2:$P$1048576,(MATCH('TRACK PRN'!$C$2,PRN!$C$2:$C$1048576,0)+$B137-1),MATCH(F$4,PRN!$B$2:$P$2,0)),"")</f>
        <v/>
      </c>
      <c r="G137" s="66" t="str">
        <f>IFERROR(INDEX(PRN!$B$2:$P$1048576,(MATCH('TRACK PRN'!$C$2,PRN!$C$2:$C$1048576,0)+$B137-1),MATCH(G$4,PRN!$B$2:$P$2,0)),"")</f>
        <v/>
      </c>
      <c r="H137" s="66" t="str">
        <f>IFERROR(INDEX(PRN!$B$2:$P$1048576,(MATCH('TRACK PRN'!$C$2,PRN!$C$2:$C$1048576,0)+$B137-1),MATCH(H$4,PRN!$B$2:$P$2,0)),"")</f>
        <v/>
      </c>
      <c r="I137" s="66" t="str">
        <f>IFERROR(INDEX(PRN!$B$2:$P$1048576,(MATCH('TRACK PRN'!$C$2,PRN!$C$2:$C$1048576,0)+$B137-1),MATCH(I$4,PRN!$B$2:$P$2,0)),"")</f>
        <v/>
      </c>
      <c r="J137" s="136" t="str">
        <f>IFERROR(INDEX(PRN!$B$2:$P$1048576,(MATCH('TRACK PRN'!$C$2,PRN!$C$2:$C$1048576,0)+$B137-1),MATCH(J$4,PRN!$B$2:$P$2,0)),"")</f>
        <v/>
      </c>
      <c r="K137" s="66" t="str">
        <f>IFERROR(INDEX(PRN!$B$2:$P$1048576,(MATCH('TRACK PRN'!$C$2,PRN!$C$2:$C$1048576,0)+$B137-1),MATCH(K$4,PRN!$B$2:$P$2,0)),"")</f>
        <v/>
      </c>
      <c r="L137" s="136" t="str">
        <f>IFERROR(INDEX(PRN!$B$2:$P$1048576,(MATCH('TRACK PRN'!$C$2,PRN!$C$2:$C$1048576,0)+$B137-1),MATCH(L$4,PRN!$B$2:$P$2,0)),"")</f>
        <v/>
      </c>
      <c r="M137" s="136" t="str">
        <f>IFERROR(INDEX(PRN!$B$2:$P$1048576,(MATCH('TRACK PRN'!$C$2,PRN!$C$2:$C$1048576,0)+$B137-1),MATCH(M$4,PRN!$B$2:$P$2,0)),"")</f>
        <v/>
      </c>
      <c r="N137" s="66" t="str">
        <f>IFERROR(INDEX(PRN!$B$2:$P$1048576,(MATCH('TRACK PRN'!$C$2,PRN!$C$2:$C$1048576,0)+$B137-1),MATCH(N$4,PRN!$B$2:$P$2,0)),"")</f>
        <v/>
      </c>
      <c r="O137" s="137" t="str">
        <f>IFERROR(INDEX(PRN!$B$2:$P$1048576,(MATCH('TRACK PRN'!$C$2,PRN!$C$2:$C$1048576,0)+$B137-1),MATCH(O$4,PRN!$B$2:$P$2,0)),"")</f>
        <v/>
      </c>
    </row>
    <row r="138" spans="2:15" ht="15.75" hidden="1" x14ac:dyDescent="0.25">
      <c r="B138" s="65" t="str">
        <f>IF(B137&lt;COUNTIF(PRN!C$2:C$1048576,C$2),(B137+1),"")</f>
        <v/>
      </c>
      <c r="C138" s="66" t="str">
        <f>IFERROR(INDEX(PRN!$B$2:$F$1048576,(MATCH('TRACK PRN'!$C$2,PRN!$C$2:$C$1048576,0)+$B138-1),MATCH(C$4,PRN!$B$2:$F$2,0)),"")</f>
        <v/>
      </c>
      <c r="D138" s="66" t="str">
        <f>IFERROR(INDEX(PRN!$B$2:$F$1048576,(MATCH('TRACK PRN'!$C$2,PRN!$C$2:$C$1048576,0)+$B138-1),MATCH(D$4,PRN!$B$2:$F$2,0)),"")</f>
        <v/>
      </c>
      <c r="E138" s="136" t="str">
        <f>IFERROR(INDEX(PRN!$B$2:$F$1048576,(MATCH('TRACK PRN'!$C$2,PRN!$C$2:$C$1048576,0)+$B138-1),MATCH(E$4,PRN!$B$2:$F$2,0)),"")</f>
        <v/>
      </c>
      <c r="F138" s="66" t="str">
        <f>IFERROR(INDEX(PRN!$B$2:$P$1048576,(MATCH('TRACK PRN'!$C$2,PRN!$C$2:$C$1048576,0)+$B138-1),MATCH(F$4,PRN!$B$2:$P$2,0)),"")</f>
        <v/>
      </c>
      <c r="G138" s="66" t="str">
        <f>IFERROR(INDEX(PRN!$B$2:$P$1048576,(MATCH('TRACK PRN'!$C$2,PRN!$C$2:$C$1048576,0)+$B138-1),MATCH(G$4,PRN!$B$2:$P$2,0)),"")</f>
        <v/>
      </c>
      <c r="H138" s="66" t="str">
        <f>IFERROR(INDEX(PRN!$B$2:$P$1048576,(MATCH('TRACK PRN'!$C$2,PRN!$C$2:$C$1048576,0)+$B138-1),MATCH(H$4,PRN!$B$2:$P$2,0)),"")</f>
        <v/>
      </c>
      <c r="I138" s="66" t="str">
        <f>IFERROR(INDEX(PRN!$B$2:$P$1048576,(MATCH('TRACK PRN'!$C$2,PRN!$C$2:$C$1048576,0)+$B138-1),MATCH(I$4,PRN!$B$2:$P$2,0)),"")</f>
        <v/>
      </c>
      <c r="J138" s="136" t="str">
        <f>IFERROR(INDEX(PRN!$B$2:$P$1048576,(MATCH('TRACK PRN'!$C$2,PRN!$C$2:$C$1048576,0)+$B138-1),MATCH(J$4,PRN!$B$2:$P$2,0)),"")</f>
        <v/>
      </c>
      <c r="K138" s="66" t="str">
        <f>IFERROR(INDEX(PRN!$B$2:$P$1048576,(MATCH('TRACK PRN'!$C$2,PRN!$C$2:$C$1048576,0)+$B138-1),MATCH(K$4,PRN!$B$2:$P$2,0)),"")</f>
        <v/>
      </c>
      <c r="L138" s="136" t="str">
        <f>IFERROR(INDEX(PRN!$B$2:$P$1048576,(MATCH('TRACK PRN'!$C$2,PRN!$C$2:$C$1048576,0)+$B138-1),MATCH(L$4,PRN!$B$2:$P$2,0)),"")</f>
        <v/>
      </c>
      <c r="M138" s="136" t="str">
        <f>IFERROR(INDEX(PRN!$B$2:$P$1048576,(MATCH('TRACK PRN'!$C$2,PRN!$C$2:$C$1048576,0)+$B138-1),MATCH(M$4,PRN!$B$2:$P$2,0)),"")</f>
        <v/>
      </c>
      <c r="N138" s="66" t="str">
        <f>IFERROR(INDEX(PRN!$B$2:$P$1048576,(MATCH('TRACK PRN'!$C$2,PRN!$C$2:$C$1048576,0)+$B138-1),MATCH(N$4,PRN!$B$2:$P$2,0)),"")</f>
        <v/>
      </c>
      <c r="O138" s="137" t="str">
        <f>IFERROR(INDEX(PRN!$B$2:$P$1048576,(MATCH('TRACK PRN'!$C$2,PRN!$C$2:$C$1048576,0)+$B138-1),MATCH(O$4,PRN!$B$2:$P$2,0)),"")</f>
        <v/>
      </c>
    </row>
    <row r="139" spans="2:15" ht="15.75" hidden="1" x14ac:dyDescent="0.25">
      <c r="B139" s="65" t="str">
        <f>IF(B138&lt;COUNTIF(PRN!C$2:C$1048576,C$2),(B138+1),"")</f>
        <v/>
      </c>
      <c r="C139" s="66" t="str">
        <f>IFERROR(INDEX(PRN!$B$2:$F$1048576,(MATCH('TRACK PRN'!$C$2,PRN!$C$2:$C$1048576,0)+$B139-1),MATCH(C$4,PRN!$B$2:$F$2,0)),"")</f>
        <v/>
      </c>
      <c r="D139" s="66" t="str">
        <f>IFERROR(INDEX(PRN!$B$2:$F$1048576,(MATCH('TRACK PRN'!$C$2,PRN!$C$2:$C$1048576,0)+$B139-1),MATCH(D$4,PRN!$B$2:$F$2,0)),"")</f>
        <v/>
      </c>
      <c r="E139" s="136" t="str">
        <f>IFERROR(INDEX(PRN!$B$2:$F$1048576,(MATCH('TRACK PRN'!$C$2,PRN!$C$2:$C$1048576,0)+$B139-1),MATCH(E$4,PRN!$B$2:$F$2,0)),"")</f>
        <v/>
      </c>
      <c r="F139" s="66" t="str">
        <f>IFERROR(INDEX(PRN!$B$2:$P$1048576,(MATCH('TRACK PRN'!$C$2,PRN!$C$2:$C$1048576,0)+$B139-1),MATCH(F$4,PRN!$B$2:$P$2,0)),"")</f>
        <v/>
      </c>
      <c r="G139" s="66" t="str">
        <f>IFERROR(INDEX(PRN!$B$2:$P$1048576,(MATCH('TRACK PRN'!$C$2,PRN!$C$2:$C$1048576,0)+$B139-1),MATCH(G$4,PRN!$B$2:$P$2,0)),"")</f>
        <v/>
      </c>
      <c r="H139" s="66" t="str">
        <f>IFERROR(INDEX(PRN!$B$2:$P$1048576,(MATCH('TRACK PRN'!$C$2,PRN!$C$2:$C$1048576,0)+$B139-1),MATCH(H$4,PRN!$B$2:$P$2,0)),"")</f>
        <v/>
      </c>
      <c r="I139" s="66" t="str">
        <f>IFERROR(INDEX(PRN!$B$2:$P$1048576,(MATCH('TRACK PRN'!$C$2,PRN!$C$2:$C$1048576,0)+$B139-1),MATCH(I$4,PRN!$B$2:$P$2,0)),"")</f>
        <v/>
      </c>
      <c r="J139" s="136" t="str">
        <f>IFERROR(INDEX(PRN!$B$2:$P$1048576,(MATCH('TRACK PRN'!$C$2,PRN!$C$2:$C$1048576,0)+$B139-1),MATCH(J$4,PRN!$B$2:$P$2,0)),"")</f>
        <v/>
      </c>
      <c r="K139" s="66" t="str">
        <f>IFERROR(INDEX(PRN!$B$2:$P$1048576,(MATCH('TRACK PRN'!$C$2,PRN!$C$2:$C$1048576,0)+$B139-1),MATCH(K$4,PRN!$B$2:$P$2,0)),"")</f>
        <v/>
      </c>
      <c r="L139" s="136" t="str">
        <f>IFERROR(INDEX(PRN!$B$2:$P$1048576,(MATCH('TRACK PRN'!$C$2,PRN!$C$2:$C$1048576,0)+$B139-1),MATCH(L$4,PRN!$B$2:$P$2,0)),"")</f>
        <v/>
      </c>
      <c r="M139" s="136" t="str">
        <f>IFERROR(INDEX(PRN!$B$2:$P$1048576,(MATCH('TRACK PRN'!$C$2,PRN!$C$2:$C$1048576,0)+$B139-1),MATCH(M$4,PRN!$B$2:$P$2,0)),"")</f>
        <v/>
      </c>
      <c r="N139" s="66" t="str">
        <f>IFERROR(INDEX(PRN!$B$2:$P$1048576,(MATCH('TRACK PRN'!$C$2,PRN!$C$2:$C$1048576,0)+$B139-1),MATCH(N$4,PRN!$B$2:$P$2,0)),"")</f>
        <v/>
      </c>
      <c r="O139" s="137" t="str">
        <f>IFERROR(INDEX(PRN!$B$2:$P$1048576,(MATCH('TRACK PRN'!$C$2,PRN!$C$2:$C$1048576,0)+$B139-1),MATCH(O$4,PRN!$B$2:$P$2,0)),"")</f>
        <v/>
      </c>
    </row>
    <row r="140" spans="2:15" ht="15.75" hidden="1" x14ac:dyDescent="0.25">
      <c r="B140" s="65" t="str">
        <f>IF(B139&lt;COUNTIF(PRN!C$2:C$1048576,C$2),(B139+1),"")</f>
        <v/>
      </c>
      <c r="C140" s="66" t="str">
        <f>IFERROR(INDEX(PRN!$B$2:$F$1048576,(MATCH('TRACK PRN'!$C$2,PRN!$C$2:$C$1048576,0)+$B140-1),MATCH(C$4,PRN!$B$2:$F$2,0)),"")</f>
        <v/>
      </c>
      <c r="D140" s="66" t="str">
        <f>IFERROR(INDEX(PRN!$B$2:$F$1048576,(MATCH('TRACK PRN'!$C$2,PRN!$C$2:$C$1048576,0)+$B140-1),MATCH(D$4,PRN!$B$2:$F$2,0)),"")</f>
        <v/>
      </c>
      <c r="E140" s="136" t="str">
        <f>IFERROR(INDEX(PRN!$B$2:$F$1048576,(MATCH('TRACK PRN'!$C$2,PRN!$C$2:$C$1048576,0)+$B140-1),MATCH(E$4,PRN!$B$2:$F$2,0)),"")</f>
        <v/>
      </c>
      <c r="F140" s="66" t="str">
        <f>IFERROR(INDEX(PRN!$B$2:$P$1048576,(MATCH('TRACK PRN'!$C$2,PRN!$C$2:$C$1048576,0)+$B140-1),MATCH(F$4,PRN!$B$2:$P$2,0)),"")</f>
        <v/>
      </c>
      <c r="G140" s="66" t="str">
        <f>IFERROR(INDEX(PRN!$B$2:$P$1048576,(MATCH('TRACK PRN'!$C$2,PRN!$C$2:$C$1048576,0)+$B140-1),MATCH(G$4,PRN!$B$2:$P$2,0)),"")</f>
        <v/>
      </c>
      <c r="H140" s="66" t="str">
        <f>IFERROR(INDEX(PRN!$B$2:$P$1048576,(MATCH('TRACK PRN'!$C$2,PRN!$C$2:$C$1048576,0)+$B140-1),MATCH(H$4,PRN!$B$2:$P$2,0)),"")</f>
        <v/>
      </c>
      <c r="I140" s="66" t="str">
        <f>IFERROR(INDEX(PRN!$B$2:$P$1048576,(MATCH('TRACK PRN'!$C$2,PRN!$C$2:$C$1048576,0)+$B140-1),MATCH(I$4,PRN!$B$2:$P$2,0)),"")</f>
        <v/>
      </c>
      <c r="J140" s="136" t="str">
        <f>IFERROR(INDEX(PRN!$B$2:$P$1048576,(MATCH('TRACK PRN'!$C$2,PRN!$C$2:$C$1048576,0)+$B140-1),MATCH(J$4,PRN!$B$2:$P$2,0)),"")</f>
        <v/>
      </c>
      <c r="K140" s="66" t="str">
        <f>IFERROR(INDEX(PRN!$B$2:$P$1048576,(MATCH('TRACK PRN'!$C$2,PRN!$C$2:$C$1048576,0)+$B140-1),MATCH(K$4,PRN!$B$2:$P$2,0)),"")</f>
        <v/>
      </c>
      <c r="L140" s="136" t="str">
        <f>IFERROR(INDEX(PRN!$B$2:$P$1048576,(MATCH('TRACK PRN'!$C$2,PRN!$C$2:$C$1048576,0)+$B140-1),MATCH(L$4,PRN!$B$2:$P$2,0)),"")</f>
        <v/>
      </c>
      <c r="M140" s="136" t="str">
        <f>IFERROR(INDEX(PRN!$B$2:$P$1048576,(MATCH('TRACK PRN'!$C$2,PRN!$C$2:$C$1048576,0)+$B140-1),MATCH(M$4,PRN!$B$2:$P$2,0)),"")</f>
        <v/>
      </c>
      <c r="N140" s="66" t="str">
        <f>IFERROR(INDEX(PRN!$B$2:$P$1048576,(MATCH('TRACK PRN'!$C$2,PRN!$C$2:$C$1048576,0)+$B140-1),MATCH(N$4,PRN!$B$2:$P$2,0)),"")</f>
        <v/>
      </c>
      <c r="O140" s="137" t="str">
        <f>IFERROR(INDEX(PRN!$B$2:$P$1048576,(MATCH('TRACK PRN'!$C$2,PRN!$C$2:$C$1048576,0)+$B140-1),MATCH(O$4,PRN!$B$2:$P$2,0)),"")</f>
        <v/>
      </c>
    </row>
    <row r="141" spans="2:15" ht="15.75" hidden="1" x14ac:dyDescent="0.25">
      <c r="B141" s="65" t="str">
        <f>IF(B140&lt;COUNTIF(PRN!C$2:C$1048576,C$2),(B140+1),"")</f>
        <v/>
      </c>
      <c r="C141" s="66" t="str">
        <f>IFERROR(INDEX(PRN!$B$2:$F$1048576,(MATCH('TRACK PRN'!$C$2,PRN!$C$2:$C$1048576,0)+$B141-1),MATCH(C$4,PRN!$B$2:$F$2,0)),"")</f>
        <v/>
      </c>
      <c r="D141" s="66" t="str">
        <f>IFERROR(INDEX(PRN!$B$2:$F$1048576,(MATCH('TRACK PRN'!$C$2,PRN!$C$2:$C$1048576,0)+$B141-1),MATCH(D$4,PRN!$B$2:$F$2,0)),"")</f>
        <v/>
      </c>
      <c r="E141" s="136" t="str">
        <f>IFERROR(INDEX(PRN!$B$2:$F$1048576,(MATCH('TRACK PRN'!$C$2,PRN!$C$2:$C$1048576,0)+$B141-1),MATCH(E$4,PRN!$B$2:$F$2,0)),"")</f>
        <v/>
      </c>
      <c r="F141" s="66" t="str">
        <f>IFERROR(INDEX(PRN!$B$2:$P$1048576,(MATCH('TRACK PRN'!$C$2,PRN!$C$2:$C$1048576,0)+$B141-1),MATCH(F$4,PRN!$B$2:$P$2,0)),"")</f>
        <v/>
      </c>
      <c r="G141" s="66" t="str">
        <f>IFERROR(INDEX(PRN!$B$2:$P$1048576,(MATCH('TRACK PRN'!$C$2,PRN!$C$2:$C$1048576,0)+$B141-1),MATCH(G$4,PRN!$B$2:$P$2,0)),"")</f>
        <v/>
      </c>
      <c r="H141" s="66" t="str">
        <f>IFERROR(INDEX(PRN!$B$2:$P$1048576,(MATCH('TRACK PRN'!$C$2,PRN!$C$2:$C$1048576,0)+$B141-1),MATCH(H$4,PRN!$B$2:$P$2,0)),"")</f>
        <v/>
      </c>
      <c r="I141" s="66" t="str">
        <f>IFERROR(INDEX(PRN!$B$2:$P$1048576,(MATCH('TRACK PRN'!$C$2,PRN!$C$2:$C$1048576,0)+$B141-1),MATCH(I$4,PRN!$B$2:$P$2,0)),"")</f>
        <v/>
      </c>
      <c r="J141" s="136" t="str">
        <f>IFERROR(INDEX(PRN!$B$2:$P$1048576,(MATCH('TRACK PRN'!$C$2,PRN!$C$2:$C$1048576,0)+$B141-1),MATCH(J$4,PRN!$B$2:$P$2,0)),"")</f>
        <v/>
      </c>
      <c r="K141" s="66" t="str">
        <f>IFERROR(INDEX(PRN!$B$2:$P$1048576,(MATCH('TRACK PRN'!$C$2,PRN!$C$2:$C$1048576,0)+$B141-1),MATCH(K$4,PRN!$B$2:$P$2,0)),"")</f>
        <v/>
      </c>
      <c r="L141" s="136" t="str">
        <f>IFERROR(INDEX(PRN!$B$2:$P$1048576,(MATCH('TRACK PRN'!$C$2,PRN!$C$2:$C$1048576,0)+$B141-1),MATCH(L$4,PRN!$B$2:$P$2,0)),"")</f>
        <v/>
      </c>
      <c r="M141" s="136" t="str">
        <f>IFERROR(INDEX(PRN!$B$2:$P$1048576,(MATCH('TRACK PRN'!$C$2,PRN!$C$2:$C$1048576,0)+$B141-1),MATCH(M$4,PRN!$B$2:$P$2,0)),"")</f>
        <v/>
      </c>
      <c r="N141" s="66" t="str">
        <f>IFERROR(INDEX(PRN!$B$2:$P$1048576,(MATCH('TRACK PRN'!$C$2,PRN!$C$2:$C$1048576,0)+$B141-1),MATCH(N$4,PRN!$B$2:$P$2,0)),"")</f>
        <v/>
      </c>
      <c r="O141" s="137" t="str">
        <f>IFERROR(INDEX(PRN!$B$2:$P$1048576,(MATCH('TRACK PRN'!$C$2,PRN!$C$2:$C$1048576,0)+$B141-1),MATCH(O$4,PRN!$B$2:$P$2,0)),"")</f>
        <v/>
      </c>
    </row>
    <row r="142" spans="2:15" ht="15.75" hidden="1" x14ac:dyDescent="0.25">
      <c r="B142" s="65" t="str">
        <f>IF(B141&lt;COUNTIF(PRN!C$2:C$1048576,C$2),(B141+1),"")</f>
        <v/>
      </c>
      <c r="C142" s="66" t="str">
        <f>IFERROR(INDEX(PRN!$B$2:$F$1048576,(MATCH('TRACK PRN'!$C$2,PRN!$C$2:$C$1048576,0)+$B142-1),MATCH(C$4,PRN!$B$2:$F$2,0)),"")</f>
        <v/>
      </c>
      <c r="D142" s="66" t="str">
        <f>IFERROR(INDEX(PRN!$B$2:$F$1048576,(MATCH('TRACK PRN'!$C$2,PRN!$C$2:$C$1048576,0)+$B142-1),MATCH(D$4,PRN!$B$2:$F$2,0)),"")</f>
        <v/>
      </c>
      <c r="E142" s="136" t="str">
        <f>IFERROR(INDEX(PRN!$B$2:$F$1048576,(MATCH('TRACK PRN'!$C$2,PRN!$C$2:$C$1048576,0)+$B142-1),MATCH(E$4,PRN!$B$2:$F$2,0)),"")</f>
        <v/>
      </c>
      <c r="F142" s="66" t="str">
        <f>IFERROR(INDEX(PRN!$B$2:$P$1048576,(MATCH('TRACK PRN'!$C$2,PRN!$C$2:$C$1048576,0)+$B142-1),MATCH(F$4,PRN!$B$2:$P$2,0)),"")</f>
        <v/>
      </c>
      <c r="G142" s="66" t="str">
        <f>IFERROR(INDEX(PRN!$B$2:$P$1048576,(MATCH('TRACK PRN'!$C$2,PRN!$C$2:$C$1048576,0)+$B142-1),MATCH(G$4,PRN!$B$2:$P$2,0)),"")</f>
        <v/>
      </c>
      <c r="H142" s="66" t="str">
        <f>IFERROR(INDEX(PRN!$B$2:$P$1048576,(MATCH('TRACK PRN'!$C$2,PRN!$C$2:$C$1048576,0)+$B142-1),MATCH(H$4,PRN!$B$2:$P$2,0)),"")</f>
        <v/>
      </c>
      <c r="I142" s="66" t="str">
        <f>IFERROR(INDEX(PRN!$B$2:$P$1048576,(MATCH('TRACK PRN'!$C$2,PRN!$C$2:$C$1048576,0)+$B142-1),MATCH(I$4,PRN!$B$2:$P$2,0)),"")</f>
        <v/>
      </c>
      <c r="J142" s="136" t="str">
        <f>IFERROR(INDEX(PRN!$B$2:$P$1048576,(MATCH('TRACK PRN'!$C$2,PRN!$C$2:$C$1048576,0)+$B142-1),MATCH(J$4,PRN!$B$2:$P$2,0)),"")</f>
        <v/>
      </c>
      <c r="K142" s="66" t="str">
        <f>IFERROR(INDEX(PRN!$B$2:$P$1048576,(MATCH('TRACK PRN'!$C$2,PRN!$C$2:$C$1048576,0)+$B142-1),MATCH(K$4,PRN!$B$2:$P$2,0)),"")</f>
        <v/>
      </c>
      <c r="L142" s="136" t="str">
        <f>IFERROR(INDEX(PRN!$B$2:$P$1048576,(MATCH('TRACK PRN'!$C$2,PRN!$C$2:$C$1048576,0)+$B142-1),MATCH(L$4,PRN!$B$2:$P$2,0)),"")</f>
        <v/>
      </c>
      <c r="M142" s="136" t="str">
        <f>IFERROR(INDEX(PRN!$B$2:$P$1048576,(MATCH('TRACK PRN'!$C$2,PRN!$C$2:$C$1048576,0)+$B142-1),MATCH(M$4,PRN!$B$2:$P$2,0)),"")</f>
        <v/>
      </c>
      <c r="N142" s="66" t="str">
        <f>IFERROR(INDEX(PRN!$B$2:$P$1048576,(MATCH('TRACK PRN'!$C$2,PRN!$C$2:$C$1048576,0)+$B142-1),MATCH(N$4,PRN!$B$2:$P$2,0)),"")</f>
        <v/>
      </c>
      <c r="O142" s="137" t="str">
        <f>IFERROR(INDEX(PRN!$B$2:$P$1048576,(MATCH('TRACK PRN'!$C$2,PRN!$C$2:$C$1048576,0)+$B142-1),MATCH(O$4,PRN!$B$2:$P$2,0)),"")</f>
        <v/>
      </c>
    </row>
    <row r="143" spans="2:15" ht="15.75" hidden="1" x14ac:dyDescent="0.25">
      <c r="B143" s="65" t="str">
        <f>IF(B142&lt;COUNTIF(PRN!C$2:C$1048576,C$2),(B142+1),"")</f>
        <v/>
      </c>
      <c r="C143" s="66" t="str">
        <f>IFERROR(INDEX(PRN!$B$2:$F$1048576,(MATCH('TRACK PRN'!$C$2,PRN!$C$2:$C$1048576,0)+$B143-1),MATCH(C$4,PRN!$B$2:$F$2,0)),"")</f>
        <v/>
      </c>
      <c r="D143" s="66" t="str">
        <f>IFERROR(INDEX(PRN!$B$2:$F$1048576,(MATCH('TRACK PRN'!$C$2,PRN!$C$2:$C$1048576,0)+$B143-1),MATCH(D$4,PRN!$B$2:$F$2,0)),"")</f>
        <v/>
      </c>
      <c r="E143" s="136" t="str">
        <f>IFERROR(INDEX(PRN!$B$2:$F$1048576,(MATCH('TRACK PRN'!$C$2,PRN!$C$2:$C$1048576,0)+$B143-1),MATCH(E$4,PRN!$B$2:$F$2,0)),"")</f>
        <v/>
      </c>
      <c r="F143" s="66" t="str">
        <f>IFERROR(INDEX(PRN!$B$2:$P$1048576,(MATCH('TRACK PRN'!$C$2,PRN!$C$2:$C$1048576,0)+$B143-1),MATCH(F$4,PRN!$B$2:$P$2,0)),"")</f>
        <v/>
      </c>
      <c r="G143" s="66" t="str">
        <f>IFERROR(INDEX(PRN!$B$2:$P$1048576,(MATCH('TRACK PRN'!$C$2,PRN!$C$2:$C$1048576,0)+$B143-1),MATCH(G$4,PRN!$B$2:$P$2,0)),"")</f>
        <v/>
      </c>
      <c r="H143" s="66" t="str">
        <f>IFERROR(INDEX(PRN!$B$2:$P$1048576,(MATCH('TRACK PRN'!$C$2,PRN!$C$2:$C$1048576,0)+$B143-1),MATCH(H$4,PRN!$B$2:$P$2,0)),"")</f>
        <v/>
      </c>
      <c r="I143" s="66" t="str">
        <f>IFERROR(INDEX(PRN!$B$2:$P$1048576,(MATCH('TRACK PRN'!$C$2,PRN!$C$2:$C$1048576,0)+$B143-1),MATCH(I$4,PRN!$B$2:$P$2,0)),"")</f>
        <v/>
      </c>
      <c r="J143" s="136" t="str">
        <f>IFERROR(INDEX(PRN!$B$2:$P$1048576,(MATCH('TRACK PRN'!$C$2,PRN!$C$2:$C$1048576,0)+$B143-1),MATCH(J$4,PRN!$B$2:$P$2,0)),"")</f>
        <v/>
      </c>
      <c r="K143" s="66" t="str">
        <f>IFERROR(INDEX(PRN!$B$2:$P$1048576,(MATCH('TRACK PRN'!$C$2,PRN!$C$2:$C$1048576,0)+$B143-1),MATCH(K$4,PRN!$B$2:$P$2,0)),"")</f>
        <v/>
      </c>
      <c r="L143" s="136" t="str">
        <f>IFERROR(INDEX(PRN!$B$2:$P$1048576,(MATCH('TRACK PRN'!$C$2,PRN!$C$2:$C$1048576,0)+$B143-1),MATCH(L$4,PRN!$B$2:$P$2,0)),"")</f>
        <v/>
      </c>
      <c r="M143" s="136" t="str">
        <f>IFERROR(INDEX(PRN!$B$2:$P$1048576,(MATCH('TRACK PRN'!$C$2,PRN!$C$2:$C$1048576,0)+$B143-1),MATCH(M$4,PRN!$B$2:$P$2,0)),"")</f>
        <v/>
      </c>
      <c r="N143" s="66" t="str">
        <f>IFERROR(INDEX(PRN!$B$2:$P$1048576,(MATCH('TRACK PRN'!$C$2,PRN!$C$2:$C$1048576,0)+$B143-1),MATCH(N$4,PRN!$B$2:$P$2,0)),"")</f>
        <v/>
      </c>
      <c r="O143" s="137" t="str">
        <f>IFERROR(INDEX(PRN!$B$2:$P$1048576,(MATCH('TRACK PRN'!$C$2,PRN!$C$2:$C$1048576,0)+$B143-1),MATCH(O$4,PRN!$B$2:$P$2,0)),"")</f>
        <v/>
      </c>
    </row>
    <row r="144" spans="2:15" ht="15.75" hidden="1" x14ac:dyDescent="0.25">
      <c r="B144" s="65" t="str">
        <f>IF(B143&lt;COUNTIF(PRN!C$2:C$1048576,C$2),(B143+1),"")</f>
        <v/>
      </c>
      <c r="C144" s="66" t="str">
        <f>IFERROR(INDEX(PRN!$B$2:$F$1048576,(MATCH('TRACK PRN'!$C$2,PRN!$C$2:$C$1048576,0)+$B144-1),MATCH(C$4,PRN!$B$2:$F$2,0)),"")</f>
        <v/>
      </c>
      <c r="D144" s="66" t="str">
        <f>IFERROR(INDEX(PRN!$B$2:$F$1048576,(MATCH('TRACK PRN'!$C$2,PRN!$C$2:$C$1048576,0)+$B144-1),MATCH(D$4,PRN!$B$2:$F$2,0)),"")</f>
        <v/>
      </c>
      <c r="E144" s="136" t="str">
        <f>IFERROR(INDEX(PRN!$B$2:$F$1048576,(MATCH('TRACK PRN'!$C$2,PRN!$C$2:$C$1048576,0)+$B144-1),MATCH(E$4,PRN!$B$2:$F$2,0)),"")</f>
        <v/>
      </c>
      <c r="F144" s="66" t="str">
        <f>IFERROR(INDEX(PRN!$B$2:$P$1048576,(MATCH('TRACK PRN'!$C$2,PRN!$C$2:$C$1048576,0)+$B144-1),MATCH(F$4,PRN!$B$2:$P$2,0)),"")</f>
        <v/>
      </c>
      <c r="G144" s="66" t="str">
        <f>IFERROR(INDEX(PRN!$B$2:$P$1048576,(MATCH('TRACK PRN'!$C$2,PRN!$C$2:$C$1048576,0)+$B144-1),MATCH(G$4,PRN!$B$2:$P$2,0)),"")</f>
        <v/>
      </c>
      <c r="H144" s="66" t="str">
        <f>IFERROR(INDEX(PRN!$B$2:$P$1048576,(MATCH('TRACK PRN'!$C$2,PRN!$C$2:$C$1048576,0)+$B144-1),MATCH(H$4,PRN!$B$2:$P$2,0)),"")</f>
        <v/>
      </c>
      <c r="I144" s="66" t="str">
        <f>IFERROR(INDEX(PRN!$B$2:$P$1048576,(MATCH('TRACK PRN'!$C$2,PRN!$C$2:$C$1048576,0)+$B144-1),MATCH(I$4,PRN!$B$2:$P$2,0)),"")</f>
        <v/>
      </c>
      <c r="J144" s="136" t="str">
        <f>IFERROR(INDEX(PRN!$B$2:$P$1048576,(MATCH('TRACK PRN'!$C$2,PRN!$C$2:$C$1048576,0)+$B144-1),MATCH(J$4,PRN!$B$2:$P$2,0)),"")</f>
        <v/>
      </c>
      <c r="K144" s="66" t="str">
        <f>IFERROR(INDEX(PRN!$B$2:$P$1048576,(MATCH('TRACK PRN'!$C$2,PRN!$C$2:$C$1048576,0)+$B144-1),MATCH(K$4,PRN!$B$2:$P$2,0)),"")</f>
        <v/>
      </c>
      <c r="L144" s="136" t="str">
        <f>IFERROR(INDEX(PRN!$B$2:$P$1048576,(MATCH('TRACK PRN'!$C$2,PRN!$C$2:$C$1048576,0)+$B144-1),MATCH(L$4,PRN!$B$2:$P$2,0)),"")</f>
        <v/>
      </c>
      <c r="M144" s="136" t="str">
        <f>IFERROR(INDEX(PRN!$B$2:$P$1048576,(MATCH('TRACK PRN'!$C$2,PRN!$C$2:$C$1048576,0)+$B144-1),MATCH(M$4,PRN!$B$2:$P$2,0)),"")</f>
        <v/>
      </c>
      <c r="N144" s="66" t="str">
        <f>IFERROR(INDEX(PRN!$B$2:$P$1048576,(MATCH('TRACK PRN'!$C$2,PRN!$C$2:$C$1048576,0)+$B144-1),MATCH(N$4,PRN!$B$2:$P$2,0)),"")</f>
        <v/>
      </c>
      <c r="O144" s="137" t="str">
        <f>IFERROR(INDEX(PRN!$B$2:$P$1048576,(MATCH('TRACK PRN'!$C$2,PRN!$C$2:$C$1048576,0)+$B144-1),MATCH(O$4,PRN!$B$2:$P$2,0)),"")</f>
        <v/>
      </c>
    </row>
    <row r="145" spans="2:15" ht="15.75" hidden="1" x14ac:dyDescent="0.25">
      <c r="B145" s="65" t="str">
        <f>IF(B144&lt;COUNTIF(PRN!C$2:C$1048576,C$2),(B144+1),"")</f>
        <v/>
      </c>
      <c r="C145" s="66" t="str">
        <f>IFERROR(INDEX(PRN!$B$2:$F$1048576,(MATCH('TRACK PRN'!$C$2,PRN!$C$2:$C$1048576,0)+$B145-1),MATCH(C$4,PRN!$B$2:$F$2,0)),"")</f>
        <v/>
      </c>
      <c r="D145" s="66" t="str">
        <f>IFERROR(INDEX(PRN!$B$2:$F$1048576,(MATCH('TRACK PRN'!$C$2,PRN!$C$2:$C$1048576,0)+$B145-1),MATCH(D$4,PRN!$B$2:$F$2,0)),"")</f>
        <v/>
      </c>
      <c r="E145" s="136" t="str">
        <f>IFERROR(INDEX(PRN!$B$2:$F$1048576,(MATCH('TRACK PRN'!$C$2,PRN!$C$2:$C$1048576,0)+$B145-1),MATCH(E$4,PRN!$B$2:$F$2,0)),"")</f>
        <v/>
      </c>
      <c r="F145" s="66" t="str">
        <f>IFERROR(INDEX(PRN!$B$2:$P$1048576,(MATCH('TRACK PRN'!$C$2,PRN!$C$2:$C$1048576,0)+$B145-1),MATCH(F$4,PRN!$B$2:$P$2,0)),"")</f>
        <v/>
      </c>
      <c r="G145" s="66" t="str">
        <f>IFERROR(INDEX(PRN!$B$2:$P$1048576,(MATCH('TRACK PRN'!$C$2,PRN!$C$2:$C$1048576,0)+$B145-1),MATCH(G$4,PRN!$B$2:$P$2,0)),"")</f>
        <v/>
      </c>
      <c r="H145" s="66" t="str">
        <f>IFERROR(INDEX(PRN!$B$2:$P$1048576,(MATCH('TRACK PRN'!$C$2,PRN!$C$2:$C$1048576,0)+$B145-1),MATCH(H$4,PRN!$B$2:$P$2,0)),"")</f>
        <v/>
      </c>
      <c r="I145" s="66" t="str">
        <f>IFERROR(INDEX(PRN!$B$2:$P$1048576,(MATCH('TRACK PRN'!$C$2,PRN!$C$2:$C$1048576,0)+$B145-1),MATCH(I$4,PRN!$B$2:$P$2,0)),"")</f>
        <v/>
      </c>
      <c r="J145" s="136" t="str">
        <f>IFERROR(INDEX(PRN!$B$2:$P$1048576,(MATCH('TRACK PRN'!$C$2,PRN!$C$2:$C$1048576,0)+$B145-1),MATCH(J$4,PRN!$B$2:$P$2,0)),"")</f>
        <v/>
      </c>
      <c r="K145" s="66" t="str">
        <f>IFERROR(INDEX(PRN!$B$2:$P$1048576,(MATCH('TRACK PRN'!$C$2,PRN!$C$2:$C$1048576,0)+$B145-1),MATCH(K$4,PRN!$B$2:$P$2,0)),"")</f>
        <v/>
      </c>
      <c r="L145" s="136" t="str">
        <f>IFERROR(INDEX(PRN!$B$2:$P$1048576,(MATCH('TRACK PRN'!$C$2,PRN!$C$2:$C$1048576,0)+$B145-1),MATCH(L$4,PRN!$B$2:$P$2,0)),"")</f>
        <v/>
      </c>
      <c r="M145" s="136" t="str">
        <f>IFERROR(INDEX(PRN!$B$2:$P$1048576,(MATCH('TRACK PRN'!$C$2,PRN!$C$2:$C$1048576,0)+$B145-1),MATCH(M$4,PRN!$B$2:$P$2,0)),"")</f>
        <v/>
      </c>
      <c r="N145" s="66" t="str">
        <f>IFERROR(INDEX(PRN!$B$2:$P$1048576,(MATCH('TRACK PRN'!$C$2,PRN!$C$2:$C$1048576,0)+$B145-1),MATCH(N$4,PRN!$B$2:$P$2,0)),"")</f>
        <v/>
      </c>
      <c r="O145" s="137" t="str">
        <f>IFERROR(INDEX(PRN!$B$2:$P$1048576,(MATCH('TRACK PRN'!$C$2,PRN!$C$2:$C$1048576,0)+$B145-1),MATCH(O$4,PRN!$B$2:$P$2,0)),"")</f>
        <v/>
      </c>
    </row>
    <row r="146" spans="2:15" ht="15.75" hidden="1" x14ac:dyDescent="0.25">
      <c r="B146" s="65" t="str">
        <f>IF(B145&lt;COUNTIF(PRN!C$2:C$1048576,C$2),(B145+1),"")</f>
        <v/>
      </c>
      <c r="C146" s="66" t="str">
        <f>IFERROR(INDEX(PRN!$B$2:$F$1048576,(MATCH('TRACK PRN'!$C$2,PRN!$C$2:$C$1048576,0)+$B146-1),MATCH(C$4,PRN!$B$2:$F$2,0)),"")</f>
        <v/>
      </c>
      <c r="D146" s="66" t="str">
        <f>IFERROR(INDEX(PRN!$B$2:$F$1048576,(MATCH('TRACK PRN'!$C$2,PRN!$C$2:$C$1048576,0)+$B146-1),MATCH(D$4,PRN!$B$2:$F$2,0)),"")</f>
        <v/>
      </c>
      <c r="E146" s="136" t="str">
        <f>IFERROR(INDEX(PRN!$B$2:$F$1048576,(MATCH('TRACK PRN'!$C$2,PRN!$C$2:$C$1048576,0)+$B146-1),MATCH(E$4,PRN!$B$2:$F$2,0)),"")</f>
        <v/>
      </c>
      <c r="F146" s="66" t="str">
        <f>IFERROR(INDEX(PRN!$B$2:$P$1048576,(MATCH('TRACK PRN'!$C$2,PRN!$C$2:$C$1048576,0)+$B146-1),MATCH(F$4,PRN!$B$2:$P$2,0)),"")</f>
        <v/>
      </c>
      <c r="G146" s="66" t="str">
        <f>IFERROR(INDEX(PRN!$B$2:$P$1048576,(MATCH('TRACK PRN'!$C$2,PRN!$C$2:$C$1048576,0)+$B146-1),MATCH(G$4,PRN!$B$2:$P$2,0)),"")</f>
        <v/>
      </c>
      <c r="H146" s="66" t="str">
        <f>IFERROR(INDEX(PRN!$B$2:$P$1048576,(MATCH('TRACK PRN'!$C$2,PRN!$C$2:$C$1048576,0)+$B146-1),MATCH(H$4,PRN!$B$2:$P$2,0)),"")</f>
        <v/>
      </c>
      <c r="I146" s="66" t="str">
        <f>IFERROR(INDEX(PRN!$B$2:$P$1048576,(MATCH('TRACK PRN'!$C$2,PRN!$C$2:$C$1048576,0)+$B146-1),MATCH(I$4,PRN!$B$2:$P$2,0)),"")</f>
        <v/>
      </c>
      <c r="J146" s="136" t="str">
        <f>IFERROR(INDEX(PRN!$B$2:$P$1048576,(MATCH('TRACK PRN'!$C$2,PRN!$C$2:$C$1048576,0)+$B146-1),MATCH(J$4,PRN!$B$2:$P$2,0)),"")</f>
        <v/>
      </c>
      <c r="K146" s="66" t="str">
        <f>IFERROR(INDEX(PRN!$B$2:$P$1048576,(MATCH('TRACK PRN'!$C$2,PRN!$C$2:$C$1048576,0)+$B146-1),MATCH(K$4,PRN!$B$2:$P$2,0)),"")</f>
        <v/>
      </c>
      <c r="L146" s="136" t="str">
        <f>IFERROR(INDEX(PRN!$B$2:$P$1048576,(MATCH('TRACK PRN'!$C$2,PRN!$C$2:$C$1048576,0)+$B146-1),MATCH(L$4,PRN!$B$2:$P$2,0)),"")</f>
        <v/>
      </c>
      <c r="M146" s="136" t="str">
        <f>IFERROR(INDEX(PRN!$B$2:$P$1048576,(MATCH('TRACK PRN'!$C$2,PRN!$C$2:$C$1048576,0)+$B146-1),MATCH(M$4,PRN!$B$2:$P$2,0)),"")</f>
        <v/>
      </c>
      <c r="N146" s="66" t="str">
        <f>IFERROR(INDEX(PRN!$B$2:$P$1048576,(MATCH('TRACK PRN'!$C$2,PRN!$C$2:$C$1048576,0)+$B146-1),MATCH(N$4,PRN!$B$2:$P$2,0)),"")</f>
        <v/>
      </c>
      <c r="O146" s="137" t="str">
        <f>IFERROR(INDEX(PRN!$B$2:$P$1048576,(MATCH('TRACK PRN'!$C$2,PRN!$C$2:$C$1048576,0)+$B146-1),MATCH(O$4,PRN!$B$2:$P$2,0)),"")</f>
        <v/>
      </c>
    </row>
    <row r="147" spans="2:15" ht="15.75" hidden="1" x14ac:dyDescent="0.25">
      <c r="B147" s="65" t="str">
        <f>IF(B146&lt;COUNTIF(PRN!C$2:C$1048576,C$2),(B146+1),"")</f>
        <v/>
      </c>
      <c r="C147" s="66" t="str">
        <f>IFERROR(INDEX(PRN!$B$2:$F$1048576,(MATCH('TRACK PRN'!$C$2,PRN!$C$2:$C$1048576,0)+$B147-1),MATCH(C$4,PRN!$B$2:$F$2,0)),"")</f>
        <v/>
      </c>
      <c r="D147" s="66" t="str">
        <f>IFERROR(INDEX(PRN!$B$2:$F$1048576,(MATCH('TRACK PRN'!$C$2,PRN!$C$2:$C$1048576,0)+$B147-1),MATCH(D$4,PRN!$B$2:$F$2,0)),"")</f>
        <v/>
      </c>
      <c r="E147" s="136" t="str">
        <f>IFERROR(INDEX(PRN!$B$2:$F$1048576,(MATCH('TRACK PRN'!$C$2,PRN!$C$2:$C$1048576,0)+$B147-1),MATCH(E$4,PRN!$B$2:$F$2,0)),"")</f>
        <v/>
      </c>
      <c r="F147" s="66" t="str">
        <f>IFERROR(INDEX(PRN!$B$2:$P$1048576,(MATCH('TRACK PRN'!$C$2,PRN!$C$2:$C$1048576,0)+$B147-1),MATCH(F$4,PRN!$B$2:$P$2,0)),"")</f>
        <v/>
      </c>
      <c r="G147" s="66" t="str">
        <f>IFERROR(INDEX(PRN!$B$2:$P$1048576,(MATCH('TRACK PRN'!$C$2,PRN!$C$2:$C$1048576,0)+$B147-1),MATCH(G$4,PRN!$B$2:$P$2,0)),"")</f>
        <v/>
      </c>
      <c r="H147" s="66" t="str">
        <f>IFERROR(INDEX(PRN!$B$2:$P$1048576,(MATCH('TRACK PRN'!$C$2,PRN!$C$2:$C$1048576,0)+$B147-1),MATCH(H$4,PRN!$B$2:$P$2,0)),"")</f>
        <v/>
      </c>
      <c r="I147" s="66" t="str">
        <f>IFERROR(INDEX(PRN!$B$2:$P$1048576,(MATCH('TRACK PRN'!$C$2,PRN!$C$2:$C$1048576,0)+$B147-1),MATCH(I$4,PRN!$B$2:$P$2,0)),"")</f>
        <v/>
      </c>
      <c r="J147" s="136" t="str">
        <f>IFERROR(INDEX(PRN!$B$2:$P$1048576,(MATCH('TRACK PRN'!$C$2,PRN!$C$2:$C$1048576,0)+$B147-1),MATCH(J$4,PRN!$B$2:$P$2,0)),"")</f>
        <v/>
      </c>
      <c r="K147" s="66" t="str">
        <f>IFERROR(INDEX(PRN!$B$2:$P$1048576,(MATCH('TRACK PRN'!$C$2,PRN!$C$2:$C$1048576,0)+$B147-1),MATCH(K$4,PRN!$B$2:$P$2,0)),"")</f>
        <v/>
      </c>
      <c r="L147" s="136" t="str">
        <f>IFERROR(INDEX(PRN!$B$2:$P$1048576,(MATCH('TRACK PRN'!$C$2,PRN!$C$2:$C$1048576,0)+$B147-1),MATCH(L$4,PRN!$B$2:$P$2,0)),"")</f>
        <v/>
      </c>
      <c r="M147" s="136" t="str">
        <f>IFERROR(INDEX(PRN!$B$2:$P$1048576,(MATCH('TRACK PRN'!$C$2,PRN!$C$2:$C$1048576,0)+$B147-1),MATCH(M$4,PRN!$B$2:$P$2,0)),"")</f>
        <v/>
      </c>
      <c r="N147" s="66" t="str">
        <f>IFERROR(INDEX(PRN!$B$2:$P$1048576,(MATCH('TRACK PRN'!$C$2,PRN!$C$2:$C$1048576,0)+$B147-1),MATCH(N$4,PRN!$B$2:$P$2,0)),"")</f>
        <v/>
      </c>
      <c r="O147" s="137" t="str">
        <f>IFERROR(INDEX(PRN!$B$2:$P$1048576,(MATCH('TRACK PRN'!$C$2,PRN!$C$2:$C$1048576,0)+$B147-1),MATCH(O$4,PRN!$B$2:$P$2,0)),"")</f>
        <v/>
      </c>
    </row>
    <row r="148" spans="2:15" ht="15.75" hidden="1" x14ac:dyDescent="0.25">
      <c r="B148" s="65" t="str">
        <f>IF(B147&lt;COUNTIF(PRN!C$2:C$1048576,C$2),(B147+1),"")</f>
        <v/>
      </c>
      <c r="C148" s="66" t="str">
        <f>IFERROR(INDEX(PRN!$B$2:$F$1048576,(MATCH('TRACK PRN'!$C$2,PRN!$C$2:$C$1048576,0)+$B148-1),MATCH(C$4,PRN!$B$2:$F$2,0)),"")</f>
        <v/>
      </c>
      <c r="D148" s="66" t="str">
        <f>IFERROR(INDEX(PRN!$B$2:$F$1048576,(MATCH('TRACK PRN'!$C$2,PRN!$C$2:$C$1048576,0)+$B148-1),MATCH(D$4,PRN!$B$2:$F$2,0)),"")</f>
        <v/>
      </c>
      <c r="E148" s="136" t="str">
        <f>IFERROR(INDEX(PRN!$B$2:$F$1048576,(MATCH('TRACK PRN'!$C$2,PRN!$C$2:$C$1048576,0)+$B148-1),MATCH(E$4,PRN!$B$2:$F$2,0)),"")</f>
        <v/>
      </c>
      <c r="F148" s="66" t="str">
        <f>IFERROR(INDEX(PRN!$B$2:$P$1048576,(MATCH('TRACK PRN'!$C$2,PRN!$C$2:$C$1048576,0)+$B148-1),MATCH(F$4,PRN!$B$2:$P$2,0)),"")</f>
        <v/>
      </c>
      <c r="G148" s="66" t="str">
        <f>IFERROR(INDEX(PRN!$B$2:$P$1048576,(MATCH('TRACK PRN'!$C$2,PRN!$C$2:$C$1048576,0)+$B148-1),MATCH(G$4,PRN!$B$2:$P$2,0)),"")</f>
        <v/>
      </c>
      <c r="H148" s="66" t="str">
        <f>IFERROR(INDEX(PRN!$B$2:$P$1048576,(MATCH('TRACK PRN'!$C$2,PRN!$C$2:$C$1048576,0)+$B148-1),MATCH(H$4,PRN!$B$2:$P$2,0)),"")</f>
        <v/>
      </c>
      <c r="I148" s="66" t="str">
        <f>IFERROR(INDEX(PRN!$B$2:$P$1048576,(MATCH('TRACK PRN'!$C$2,PRN!$C$2:$C$1048576,0)+$B148-1),MATCH(I$4,PRN!$B$2:$P$2,0)),"")</f>
        <v/>
      </c>
      <c r="J148" s="136" t="str">
        <f>IFERROR(INDEX(PRN!$B$2:$P$1048576,(MATCH('TRACK PRN'!$C$2,PRN!$C$2:$C$1048576,0)+$B148-1),MATCH(J$4,PRN!$B$2:$P$2,0)),"")</f>
        <v/>
      </c>
      <c r="K148" s="66" t="str">
        <f>IFERROR(INDEX(PRN!$B$2:$P$1048576,(MATCH('TRACK PRN'!$C$2,PRN!$C$2:$C$1048576,0)+$B148-1),MATCH(K$4,PRN!$B$2:$P$2,0)),"")</f>
        <v/>
      </c>
      <c r="L148" s="136" t="str">
        <f>IFERROR(INDEX(PRN!$B$2:$P$1048576,(MATCH('TRACK PRN'!$C$2,PRN!$C$2:$C$1048576,0)+$B148-1),MATCH(L$4,PRN!$B$2:$P$2,0)),"")</f>
        <v/>
      </c>
      <c r="M148" s="136" t="str">
        <f>IFERROR(INDEX(PRN!$B$2:$P$1048576,(MATCH('TRACK PRN'!$C$2,PRN!$C$2:$C$1048576,0)+$B148-1),MATCH(M$4,PRN!$B$2:$P$2,0)),"")</f>
        <v/>
      </c>
      <c r="N148" s="66" t="str">
        <f>IFERROR(INDEX(PRN!$B$2:$P$1048576,(MATCH('TRACK PRN'!$C$2,PRN!$C$2:$C$1048576,0)+$B148-1),MATCH(N$4,PRN!$B$2:$P$2,0)),"")</f>
        <v/>
      </c>
      <c r="O148" s="137" t="str">
        <f>IFERROR(INDEX(PRN!$B$2:$P$1048576,(MATCH('TRACK PRN'!$C$2,PRN!$C$2:$C$1048576,0)+$B148-1),MATCH(O$4,PRN!$B$2:$P$2,0)),"")</f>
        <v/>
      </c>
    </row>
    <row r="149" spans="2:15" ht="15.75" hidden="1" x14ac:dyDescent="0.25">
      <c r="B149" s="65" t="str">
        <f>IF(B148&lt;COUNTIF(PRN!C$2:C$1048576,C$2),(B148+1),"")</f>
        <v/>
      </c>
      <c r="C149" s="66" t="str">
        <f>IFERROR(INDEX(PRN!$B$2:$F$1048576,(MATCH('TRACK PRN'!$C$2,PRN!$C$2:$C$1048576,0)+$B149-1),MATCH(C$4,PRN!$B$2:$F$2,0)),"")</f>
        <v/>
      </c>
      <c r="D149" s="66" t="str">
        <f>IFERROR(INDEX(PRN!$B$2:$F$1048576,(MATCH('TRACK PRN'!$C$2,PRN!$C$2:$C$1048576,0)+$B149-1),MATCH(D$4,PRN!$B$2:$F$2,0)),"")</f>
        <v/>
      </c>
      <c r="E149" s="136" t="str">
        <f>IFERROR(INDEX(PRN!$B$2:$F$1048576,(MATCH('TRACK PRN'!$C$2,PRN!$C$2:$C$1048576,0)+$B149-1),MATCH(E$4,PRN!$B$2:$F$2,0)),"")</f>
        <v/>
      </c>
      <c r="F149" s="66" t="str">
        <f>IFERROR(INDEX(PRN!$B$2:$P$1048576,(MATCH('TRACK PRN'!$C$2,PRN!$C$2:$C$1048576,0)+$B149-1),MATCH(F$4,PRN!$B$2:$P$2,0)),"")</f>
        <v/>
      </c>
      <c r="G149" s="66" t="str">
        <f>IFERROR(INDEX(PRN!$B$2:$P$1048576,(MATCH('TRACK PRN'!$C$2,PRN!$C$2:$C$1048576,0)+$B149-1),MATCH(G$4,PRN!$B$2:$P$2,0)),"")</f>
        <v/>
      </c>
      <c r="H149" s="66" t="str">
        <f>IFERROR(INDEX(PRN!$B$2:$P$1048576,(MATCH('TRACK PRN'!$C$2,PRN!$C$2:$C$1048576,0)+$B149-1),MATCH(H$4,PRN!$B$2:$P$2,0)),"")</f>
        <v/>
      </c>
      <c r="I149" s="66" t="str">
        <f>IFERROR(INDEX(PRN!$B$2:$P$1048576,(MATCH('TRACK PRN'!$C$2,PRN!$C$2:$C$1048576,0)+$B149-1),MATCH(I$4,PRN!$B$2:$P$2,0)),"")</f>
        <v/>
      </c>
      <c r="J149" s="136" t="str">
        <f>IFERROR(INDEX(PRN!$B$2:$P$1048576,(MATCH('TRACK PRN'!$C$2,PRN!$C$2:$C$1048576,0)+$B149-1),MATCH(J$4,PRN!$B$2:$P$2,0)),"")</f>
        <v/>
      </c>
      <c r="K149" s="66" t="str">
        <f>IFERROR(INDEX(PRN!$B$2:$P$1048576,(MATCH('TRACK PRN'!$C$2,PRN!$C$2:$C$1048576,0)+$B149-1),MATCH(K$4,PRN!$B$2:$P$2,0)),"")</f>
        <v/>
      </c>
      <c r="L149" s="136" t="str">
        <f>IFERROR(INDEX(PRN!$B$2:$P$1048576,(MATCH('TRACK PRN'!$C$2,PRN!$C$2:$C$1048576,0)+$B149-1),MATCH(L$4,PRN!$B$2:$P$2,0)),"")</f>
        <v/>
      </c>
      <c r="M149" s="136" t="str">
        <f>IFERROR(INDEX(PRN!$B$2:$P$1048576,(MATCH('TRACK PRN'!$C$2,PRN!$C$2:$C$1048576,0)+$B149-1),MATCH(M$4,PRN!$B$2:$P$2,0)),"")</f>
        <v/>
      </c>
      <c r="N149" s="66" t="str">
        <f>IFERROR(INDEX(PRN!$B$2:$P$1048576,(MATCH('TRACK PRN'!$C$2,PRN!$C$2:$C$1048576,0)+$B149-1),MATCH(N$4,PRN!$B$2:$P$2,0)),"")</f>
        <v/>
      </c>
      <c r="O149" s="137" t="str">
        <f>IFERROR(INDEX(PRN!$B$2:$P$1048576,(MATCH('TRACK PRN'!$C$2,PRN!$C$2:$C$1048576,0)+$B149-1),MATCH(O$4,PRN!$B$2:$P$2,0)),"")</f>
        <v/>
      </c>
    </row>
    <row r="150" spans="2:15" ht="15.75" hidden="1" x14ac:dyDescent="0.25">
      <c r="B150" s="65" t="str">
        <f>IF(B149&lt;COUNTIF(PRN!C$2:C$1048576,C$2),(B149+1),"")</f>
        <v/>
      </c>
      <c r="C150" s="66" t="str">
        <f>IFERROR(INDEX(PRN!$B$2:$F$1048576,(MATCH('TRACK PRN'!$C$2,PRN!$C$2:$C$1048576,0)+$B150-1),MATCH(C$4,PRN!$B$2:$F$2,0)),"")</f>
        <v/>
      </c>
      <c r="D150" s="66" t="str">
        <f>IFERROR(INDEX(PRN!$B$2:$F$1048576,(MATCH('TRACK PRN'!$C$2,PRN!$C$2:$C$1048576,0)+$B150-1),MATCH(D$4,PRN!$B$2:$F$2,0)),"")</f>
        <v/>
      </c>
      <c r="E150" s="136" t="str">
        <f>IFERROR(INDEX(PRN!$B$2:$F$1048576,(MATCH('TRACK PRN'!$C$2,PRN!$C$2:$C$1048576,0)+$B150-1),MATCH(E$4,PRN!$B$2:$F$2,0)),"")</f>
        <v/>
      </c>
      <c r="F150" s="66" t="str">
        <f>IFERROR(INDEX(PRN!$B$2:$P$1048576,(MATCH('TRACK PRN'!$C$2,PRN!$C$2:$C$1048576,0)+$B150-1),MATCH(F$4,PRN!$B$2:$P$2,0)),"")</f>
        <v/>
      </c>
      <c r="G150" s="66" t="str">
        <f>IFERROR(INDEX(PRN!$B$2:$P$1048576,(MATCH('TRACK PRN'!$C$2,PRN!$C$2:$C$1048576,0)+$B150-1),MATCH(G$4,PRN!$B$2:$P$2,0)),"")</f>
        <v/>
      </c>
      <c r="H150" s="66" t="str">
        <f>IFERROR(INDEX(PRN!$B$2:$P$1048576,(MATCH('TRACK PRN'!$C$2,PRN!$C$2:$C$1048576,0)+$B150-1),MATCH(H$4,PRN!$B$2:$P$2,0)),"")</f>
        <v/>
      </c>
      <c r="I150" s="66" t="str">
        <f>IFERROR(INDEX(PRN!$B$2:$P$1048576,(MATCH('TRACK PRN'!$C$2,PRN!$C$2:$C$1048576,0)+$B150-1),MATCH(I$4,PRN!$B$2:$P$2,0)),"")</f>
        <v/>
      </c>
      <c r="J150" s="136" t="str">
        <f>IFERROR(INDEX(PRN!$B$2:$P$1048576,(MATCH('TRACK PRN'!$C$2,PRN!$C$2:$C$1048576,0)+$B150-1),MATCH(J$4,PRN!$B$2:$P$2,0)),"")</f>
        <v/>
      </c>
      <c r="K150" s="66" t="str">
        <f>IFERROR(INDEX(PRN!$B$2:$P$1048576,(MATCH('TRACK PRN'!$C$2,PRN!$C$2:$C$1048576,0)+$B150-1),MATCH(K$4,PRN!$B$2:$P$2,0)),"")</f>
        <v/>
      </c>
      <c r="L150" s="136" t="str">
        <f>IFERROR(INDEX(PRN!$B$2:$P$1048576,(MATCH('TRACK PRN'!$C$2,PRN!$C$2:$C$1048576,0)+$B150-1),MATCH(L$4,PRN!$B$2:$P$2,0)),"")</f>
        <v/>
      </c>
      <c r="M150" s="136" t="str">
        <f>IFERROR(INDEX(PRN!$B$2:$P$1048576,(MATCH('TRACK PRN'!$C$2,PRN!$C$2:$C$1048576,0)+$B150-1),MATCH(M$4,PRN!$B$2:$P$2,0)),"")</f>
        <v/>
      </c>
      <c r="N150" s="66" t="str">
        <f>IFERROR(INDEX(PRN!$B$2:$P$1048576,(MATCH('TRACK PRN'!$C$2,PRN!$C$2:$C$1048576,0)+$B150-1),MATCH(N$4,PRN!$B$2:$P$2,0)),"")</f>
        <v/>
      </c>
      <c r="O150" s="137" t="str">
        <f>IFERROR(INDEX(PRN!$B$2:$P$1048576,(MATCH('TRACK PRN'!$C$2,PRN!$C$2:$C$1048576,0)+$B150-1),MATCH(O$4,PRN!$B$2:$P$2,0)),"")</f>
        <v/>
      </c>
    </row>
    <row r="151" spans="2:15" ht="15.75" hidden="1" x14ac:dyDescent="0.25">
      <c r="B151" s="65" t="str">
        <f>IF(B150&lt;COUNTIF(PRN!C$2:C$1048576,C$2),(B150+1),"")</f>
        <v/>
      </c>
      <c r="C151" s="66" t="str">
        <f>IFERROR(INDEX(PRN!$B$2:$F$1048576,(MATCH('TRACK PRN'!$C$2,PRN!$C$2:$C$1048576,0)+$B151-1),MATCH(C$4,PRN!$B$2:$F$2,0)),"")</f>
        <v/>
      </c>
      <c r="D151" s="66" t="str">
        <f>IFERROR(INDEX(PRN!$B$2:$F$1048576,(MATCH('TRACK PRN'!$C$2,PRN!$C$2:$C$1048576,0)+$B151-1),MATCH(D$4,PRN!$B$2:$F$2,0)),"")</f>
        <v/>
      </c>
      <c r="E151" s="136" t="str">
        <f>IFERROR(INDEX(PRN!$B$2:$F$1048576,(MATCH('TRACK PRN'!$C$2,PRN!$C$2:$C$1048576,0)+$B151-1),MATCH(E$4,PRN!$B$2:$F$2,0)),"")</f>
        <v/>
      </c>
      <c r="F151" s="66" t="str">
        <f>IFERROR(INDEX(PRN!$B$2:$P$1048576,(MATCH('TRACK PRN'!$C$2,PRN!$C$2:$C$1048576,0)+$B151-1),MATCH(F$4,PRN!$B$2:$P$2,0)),"")</f>
        <v/>
      </c>
      <c r="G151" s="66" t="str">
        <f>IFERROR(INDEX(PRN!$B$2:$P$1048576,(MATCH('TRACK PRN'!$C$2,PRN!$C$2:$C$1048576,0)+$B151-1),MATCH(G$4,PRN!$B$2:$P$2,0)),"")</f>
        <v/>
      </c>
      <c r="H151" s="66" t="str">
        <f>IFERROR(INDEX(PRN!$B$2:$P$1048576,(MATCH('TRACK PRN'!$C$2,PRN!$C$2:$C$1048576,0)+$B151-1),MATCH(H$4,PRN!$B$2:$P$2,0)),"")</f>
        <v/>
      </c>
      <c r="I151" s="66" t="str">
        <f>IFERROR(INDEX(PRN!$B$2:$P$1048576,(MATCH('TRACK PRN'!$C$2,PRN!$C$2:$C$1048576,0)+$B151-1),MATCH(I$4,PRN!$B$2:$P$2,0)),"")</f>
        <v/>
      </c>
      <c r="J151" s="136" t="str">
        <f>IFERROR(INDEX(PRN!$B$2:$P$1048576,(MATCH('TRACK PRN'!$C$2,PRN!$C$2:$C$1048576,0)+$B151-1),MATCH(J$4,PRN!$B$2:$P$2,0)),"")</f>
        <v/>
      </c>
      <c r="K151" s="66" t="str">
        <f>IFERROR(INDEX(PRN!$B$2:$P$1048576,(MATCH('TRACK PRN'!$C$2,PRN!$C$2:$C$1048576,0)+$B151-1),MATCH(K$4,PRN!$B$2:$P$2,0)),"")</f>
        <v/>
      </c>
      <c r="L151" s="136" t="str">
        <f>IFERROR(INDEX(PRN!$B$2:$P$1048576,(MATCH('TRACK PRN'!$C$2,PRN!$C$2:$C$1048576,0)+$B151-1),MATCH(L$4,PRN!$B$2:$P$2,0)),"")</f>
        <v/>
      </c>
      <c r="M151" s="136" t="str">
        <f>IFERROR(INDEX(PRN!$B$2:$P$1048576,(MATCH('TRACK PRN'!$C$2,PRN!$C$2:$C$1048576,0)+$B151-1),MATCH(M$4,PRN!$B$2:$P$2,0)),"")</f>
        <v/>
      </c>
      <c r="N151" s="66" t="str">
        <f>IFERROR(INDEX(PRN!$B$2:$P$1048576,(MATCH('TRACK PRN'!$C$2,PRN!$C$2:$C$1048576,0)+$B151-1),MATCH(N$4,PRN!$B$2:$P$2,0)),"")</f>
        <v/>
      </c>
      <c r="O151" s="137" t="str">
        <f>IFERROR(INDEX(PRN!$B$2:$P$1048576,(MATCH('TRACK PRN'!$C$2,PRN!$C$2:$C$1048576,0)+$B151-1),MATCH(O$4,PRN!$B$2:$P$2,0)),"")</f>
        <v/>
      </c>
    </row>
    <row r="152" spans="2:15" ht="15.75" hidden="1" x14ac:dyDescent="0.25">
      <c r="B152" s="65" t="str">
        <f>IF(B151&lt;COUNTIF(PRN!C$2:C$1048576,C$2),(B151+1),"")</f>
        <v/>
      </c>
      <c r="C152" s="66" t="str">
        <f>IFERROR(INDEX(PRN!$B$2:$F$1048576,(MATCH('TRACK PRN'!$C$2,PRN!$C$2:$C$1048576,0)+$B152-1),MATCH(C$4,PRN!$B$2:$F$2,0)),"")</f>
        <v/>
      </c>
      <c r="D152" s="66" t="str">
        <f>IFERROR(INDEX(PRN!$B$2:$F$1048576,(MATCH('TRACK PRN'!$C$2,PRN!$C$2:$C$1048576,0)+$B152-1),MATCH(D$4,PRN!$B$2:$F$2,0)),"")</f>
        <v/>
      </c>
      <c r="E152" s="136" t="str">
        <f>IFERROR(INDEX(PRN!$B$2:$F$1048576,(MATCH('TRACK PRN'!$C$2,PRN!$C$2:$C$1048576,0)+$B152-1),MATCH(E$4,PRN!$B$2:$F$2,0)),"")</f>
        <v/>
      </c>
      <c r="F152" s="66" t="str">
        <f>IFERROR(INDEX(PRN!$B$2:$P$1048576,(MATCH('TRACK PRN'!$C$2,PRN!$C$2:$C$1048576,0)+$B152-1),MATCH(F$4,PRN!$B$2:$P$2,0)),"")</f>
        <v/>
      </c>
      <c r="G152" s="66" t="str">
        <f>IFERROR(INDEX(PRN!$B$2:$P$1048576,(MATCH('TRACK PRN'!$C$2,PRN!$C$2:$C$1048576,0)+$B152-1),MATCH(G$4,PRN!$B$2:$P$2,0)),"")</f>
        <v/>
      </c>
      <c r="H152" s="66" t="str">
        <f>IFERROR(INDEX(PRN!$B$2:$P$1048576,(MATCH('TRACK PRN'!$C$2,PRN!$C$2:$C$1048576,0)+$B152-1),MATCH(H$4,PRN!$B$2:$P$2,0)),"")</f>
        <v/>
      </c>
      <c r="I152" s="66" t="str">
        <f>IFERROR(INDEX(PRN!$B$2:$P$1048576,(MATCH('TRACK PRN'!$C$2,PRN!$C$2:$C$1048576,0)+$B152-1),MATCH(I$4,PRN!$B$2:$P$2,0)),"")</f>
        <v/>
      </c>
      <c r="J152" s="136" t="str">
        <f>IFERROR(INDEX(PRN!$B$2:$P$1048576,(MATCH('TRACK PRN'!$C$2,PRN!$C$2:$C$1048576,0)+$B152-1),MATCH(J$4,PRN!$B$2:$P$2,0)),"")</f>
        <v/>
      </c>
      <c r="K152" s="66" t="str">
        <f>IFERROR(INDEX(PRN!$B$2:$P$1048576,(MATCH('TRACK PRN'!$C$2,PRN!$C$2:$C$1048576,0)+$B152-1),MATCH(K$4,PRN!$B$2:$P$2,0)),"")</f>
        <v/>
      </c>
      <c r="L152" s="136" t="str">
        <f>IFERROR(INDEX(PRN!$B$2:$P$1048576,(MATCH('TRACK PRN'!$C$2,PRN!$C$2:$C$1048576,0)+$B152-1),MATCH(L$4,PRN!$B$2:$P$2,0)),"")</f>
        <v/>
      </c>
      <c r="M152" s="136" t="str">
        <f>IFERROR(INDEX(PRN!$B$2:$P$1048576,(MATCH('TRACK PRN'!$C$2,PRN!$C$2:$C$1048576,0)+$B152-1),MATCH(M$4,PRN!$B$2:$P$2,0)),"")</f>
        <v/>
      </c>
      <c r="N152" s="66" t="str">
        <f>IFERROR(INDEX(PRN!$B$2:$P$1048576,(MATCH('TRACK PRN'!$C$2,PRN!$C$2:$C$1048576,0)+$B152-1),MATCH(N$4,PRN!$B$2:$P$2,0)),"")</f>
        <v/>
      </c>
      <c r="O152" s="137" t="str">
        <f>IFERROR(INDEX(PRN!$B$2:$P$1048576,(MATCH('TRACK PRN'!$C$2,PRN!$C$2:$C$1048576,0)+$B152-1),MATCH(O$4,PRN!$B$2:$P$2,0)),"")</f>
        <v/>
      </c>
    </row>
    <row r="153" spans="2:15" ht="15.75" hidden="1" x14ac:dyDescent="0.25">
      <c r="B153" s="65" t="str">
        <f>IF(B152&lt;COUNTIF(PRN!C$2:C$1048576,C$2),(B152+1),"")</f>
        <v/>
      </c>
      <c r="C153" s="66" t="str">
        <f>IFERROR(INDEX(PRN!$B$2:$F$1048576,(MATCH('TRACK PRN'!$C$2,PRN!$C$2:$C$1048576,0)+$B153-1),MATCH(C$4,PRN!$B$2:$F$2,0)),"")</f>
        <v/>
      </c>
      <c r="D153" s="66" t="str">
        <f>IFERROR(INDEX(PRN!$B$2:$F$1048576,(MATCH('TRACK PRN'!$C$2,PRN!$C$2:$C$1048576,0)+$B153-1),MATCH(D$4,PRN!$B$2:$F$2,0)),"")</f>
        <v/>
      </c>
      <c r="E153" s="136" t="str">
        <f>IFERROR(INDEX(PRN!$B$2:$F$1048576,(MATCH('TRACK PRN'!$C$2,PRN!$C$2:$C$1048576,0)+$B153-1),MATCH(E$4,PRN!$B$2:$F$2,0)),"")</f>
        <v/>
      </c>
      <c r="F153" s="66" t="str">
        <f>IFERROR(INDEX(PRN!$B$2:$P$1048576,(MATCH('TRACK PRN'!$C$2,PRN!$C$2:$C$1048576,0)+$B153-1),MATCH(F$4,PRN!$B$2:$P$2,0)),"")</f>
        <v/>
      </c>
      <c r="G153" s="66" t="str">
        <f>IFERROR(INDEX(PRN!$B$2:$P$1048576,(MATCH('TRACK PRN'!$C$2,PRN!$C$2:$C$1048576,0)+$B153-1),MATCH(G$4,PRN!$B$2:$P$2,0)),"")</f>
        <v/>
      </c>
      <c r="H153" s="66" t="str">
        <f>IFERROR(INDEX(PRN!$B$2:$P$1048576,(MATCH('TRACK PRN'!$C$2,PRN!$C$2:$C$1048576,0)+$B153-1),MATCH(H$4,PRN!$B$2:$P$2,0)),"")</f>
        <v/>
      </c>
      <c r="I153" s="66" t="str">
        <f>IFERROR(INDEX(PRN!$B$2:$P$1048576,(MATCH('TRACK PRN'!$C$2,PRN!$C$2:$C$1048576,0)+$B153-1),MATCH(I$4,PRN!$B$2:$P$2,0)),"")</f>
        <v/>
      </c>
      <c r="J153" s="136" t="str">
        <f>IFERROR(INDEX(PRN!$B$2:$P$1048576,(MATCH('TRACK PRN'!$C$2,PRN!$C$2:$C$1048576,0)+$B153-1),MATCH(J$4,PRN!$B$2:$P$2,0)),"")</f>
        <v/>
      </c>
      <c r="K153" s="66" t="str">
        <f>IFERROR(INDEX(PRN!$B$2:$P$1048576,(MATCH('TRACK PRN'!$C$2,PRN!$C$2:$C$1048576,0)+$B153-1),MATCH(K$4,PRN!$B$2:$P$2,0)),"")</f>
        <v/>
      </c>
      <c r="L153" s="136" t="str">
        <f>IFERROR(INDEX(PRN!$B$2:$P$1048576,(MATCH('TRACK PRN'!$C$2,PRN!$C$2:$C$1048576,0)+$B153-1),MATCH(L$4,PRN!$B$2:$P$2,0)),"")</f>
        <v/>
      </c>
      <c r="M153" s="136" t="str">
        <f>IFERROR(INDEX(PRN!$B$2:$P$1048576,(MATCH('TRACK PRN'!$C$2,PRN!$C$2:$C$1048576,0)+$B153-1),MATCH(M$4,PRN!$B$2:$P$2,0)),"")</f>
        <v/>
      </c>
      <c r="N153" s="66" t="str">
        <f>IFERROR(INDEX(PRN!$B$2:$P$1048576,(MATCH('TRACK PRN'!$C$2,PRN!$C$2:$C$1048576,0)+$B153-1),MATCH(N$4,PRN!$B$2:$P$2,0)),"")</f>
        <v/>
      </c>
      <c r="O153" s="137" t="str">
        <f>IFERROR(INDEX(PRN!$B$2:$P$1048576,(MATCH('TRACK PRN'!$C$2,PRN!$C$2:$C$1048576,0)+$B153-1),MATCH(O$4,PRN!$B$2:$P$2,0)),"")</f>
        <v/>
      </c>
    </row>
    <row r="154" spans="2:15" ht="15.75" hidden="1" x14ac:dyDescent="0.25">
      <c r="B154" s="65" t="str">
        <f>IF(B153&lt;COUNTIF(PRN!C$2:C$1048576,C$2),(B153+1),"")</f>
        <v/>
      </c>
      <c r="C154" s="66" t="str">
        <f>IFERROR(INDEX(PRN!$B$2:$F$1048576,(MATCH('TRACK PRN'!$C$2,PRN!$C$2:$C$1048576,0)+$B154-1),MATCH(C$4,PRN!$B$2:$F$2,0)),"")</f>
        <v/>
      </c>
      <c r="D154" s="66" t="str">
        <f>IFERROR(INDEX(PRN!$B$2:$F$1048576,(MATCH('TRACK PRN'!$C$2,PRN!$C$2:$C$1048576,0)+$B154-1),MATCH(D$4,PRN!$B$2:$F$2,0)),"")</f>
        <v/>
      </c>
      <c r="E154" s="136" t="str">
        <f>IFERROR(INDEX(PRN!$B$2:$F$1048576,(MATCH('TRACK PRN'!$C$2,PRN!$C$2:$C$1048576,0)+$B154-1),MATCH(E$4,PRN!$B$2:$F$2,0)),"")</f>
        <v/>
      </c>
      <c r="F154" s="66" t="str">
        <f>IFERROR(INDEX(PRN!$B$2:$P$1048576,(MATCH('TRACK PRN'!$C$2,PRN!$C$2:$C$1048576,0)+$B154-1),MATCH(F$4,PRN!$B$2:$P$2,0)),"")</f>
        <v/>
      </c>
      <c r="G154" s="66" t="str">
        <f>IFERROR(INDEX(PRN!$B$2:$P$1048576,(MATCH('TRACK PRN'!$C$2,PRN!$C$2:$C$1048576,0)+$B154-1),MATCH(G$4,PRN!$B$2:$P$2,0)),"")</f>
        <v/>
      </c>
      <c r="H154" s="66" t="str">
        <f>IFERROR(INDEX(PRN!$B$2:$P$1048576,(MATCH('TRACK PRN'!$C$2,PRN!$C$2:$C$1048576,0)+$B154-1),MATCH(H$4,PRN!$B$2:$P$2,0)),"")</f>
        <v/>
      </c>
      <c r="I154" s="66" t="str">
        <f>IFERROR(INDEX(PRN!$B$2:$P$1048576,(MATCH('TRACK PRN'!$C$2,PRN!$C$2:$C$1048576,0)+$B154-1),MATCH(I$4,PRN!$B$2:$P$2,0)),"")</f>
        <v/>
      </c>
      <c r="J154" s="136" t="str">
        <f>IFERROR(INDEX(PRN!$B$2:$P$1048576,(MATCH('TRACK PRN'!$C$2,PRN!$C$2:$C$1048576,0)+$B154-1),MATCH(J$4,PRN!$B$2:$P$2,0)),"")</f>
        <v/>
      </c>
      <c r="K154" s="66" t="str">
        <f>IFERROR(INDEX(PRN!$B$2:$P$1048576,(MATCH('TRACK PRN'!$C$2,PRN!$C$2:$C$1048576,0)+$B154-1),MATCH(K$4,PRN!$B$2:$P$2,0)),"")</f>
        <v/>
      </c>
      <c r="L154" s="136" t="str">
        <f>IFERROR(INDEX(PRN!$B$2:$P$1048576,(MATCH('TRACK PRN'!$C$2,PRN!$C$2:$C$1048576,0)+$B154-1),MATCH(L$4,PRN!$B$2:$P$2,0)),"")</f>
        <v/>
      </c>
      <c r="M154" s="136" t="str">
        <f>IFERROR(INDEX(PRN!$B$2:$P$1048576,(MATCH('TRACK PRN'!$C$2,PRN!$C$2:$C$1048576,0)+$B154-1),MATCH(M$4,PRN!$B$2:$P$2,0)),"")</f>
        <v/>
      </c>
      <c r="N154" s="66" t="str">
        <f>IFERROR(INDEX(PRN!$B$2:$P$1048576,(MATCH('TRACK PRN'!$C$2,PRN!$C$2:$C$1048576,0)+$B154-1),MATCH(N$4,PRN!$B$2:$P$2,0)),"")</f>
        <v/>
      </c>
      <c r="O154" s="137" t="str">
        <f>IFERROR(INDEX(PRN!$B$2:$P$1048576,(MATCH('TRACK PRN'!$C$2,PRN!$C$2:$C$1048576,0)+$B154-1),MATCH(O$4,PRN!$B$2:$P$2,0)),"")</f>
        <v/>
      </c>
    </row>
    <row r="155" spans="2:15" ht="15.75" hidden="1" x14ac:dyDescent="0.25">
      <c r="B155" s="65" t="str">
        <f>IF(B154&lt;COUNTIF(PRN!C$2:C$1048576,C$2),(B154+1),"")</f>
        <v/>
      </c>
      <c r="C155" s="66" t="str">
        <f>IFERROR(INDEX(PRN!$B$2:$F$1048576,(MATCH('TRACK PRN'!$C$2,PRN!$C$2:$C$1048576,0)+$B155-1),MATCH(C$4,PRN!$B$2:$F$2,0)),"")</f>
        <v/>
      </c>
      <c r="D155" s="66" t="str">
        <f>IFERROR(INDEX(PRN!$B$2:$F$1048576,(MATCH('TRACK PRN'!$C$2,PRN!$C$2:$C$1048576,0)+$B155-1),MATCH(D$4,PRN!$B$2:$F$2,0)),"")</f>
        <v/>
      </c>
      <c r="E155" s="136" t="str">
        <f>IFERROR(INDEX(PRN!$B$2:$F$1048576,(MATCH('TRACK PRN'!$C$2,PRN!$C$2:$C$1048576,0)+$B155-1),MATCH(E$4,PRN!$B$2:$F$2,0)),"")</f>
        <v/>
      </c>
      <c r="F155" s="66" t="str">
        <f>IFERROR(INDEX(PRN!$B$2:$P$1048576,(MATCH('TRACK PRN'!$C$2,PRN!$C$2:$C$1048576,0)+$B155-1),MATCH(F$4,PRN!$B$2:$P$2,0)),"")</f>
        <v/>
      </c>
      <c r="G155" s="66" t="str">
        <f>IFERROR(INDEX(PRN!$B$2:$P$1048576,(MATCH('TRACK PRN'!$C$2,PRN!$C$2:$C$1048576,0)+$B155-1),MATCH(G$4,PRN!$B$2:$P$2,0)),"")</f>
        <v/>
      </c>
      <c r="H155" s="66" t="str">
        <f>IFERROR(INDEX(PRN!$B$2:$P$1048576,(MATCH('TRACK PRN'!$C$2,PRN!$C$2:$C$1048576,0)+$B155-1),MATCH(H$4,PRN!$B$2:$P$2,0)),"")</f>
        <v/>
      </c>
      <c r="I155" s="66" t="str">
        <f>IFERROR(INDEX(PRN!$B$2:$P$1048576,(MATCH('TRACK PRN'!$C$2,PRN!$C$2:$C$1048576,0)+$B155-1),MATCH(I$4,PRN!$B$2:$P$2,0)),"")</f>
        <v/>
      </c>
      <c r="J155" s="136" t="str">
        <f>IFERROR(INDEX(PRN!$B$2:$P$1048576,(MATCH('TRACK PRN'!$C$2,PRN!$C$2:$C$1048576,0)+$B155-1),MATCH(J$4,PRN!$B$2:$P$2,0)),"")</f>
        <v/>
      </c>
      <c r="K155" s="66" t="str">
        <f>IFERROR(INDEX(PRN!$B$2:$P$1048576,(MATCH('TRACK PRN'!$C$2,PRN!$C$2:$C$1048576,0)+$B155-1),MATCH(K$4,PRN!$B$2:$P$2,0)),"")</f>
        <v/>
      </c>
      <c r="L155" s="136" t="str">
        <f>IFERROR(INDEX(PRN!$B$2:$P$1048576,(MATCH('TRACK PRN'!$C$2,PRN!$C$2:$C$1048576,0)+$B155-1),MATCH(L$4,PRN!$B$2:$P$2,0)),"")</f>
        <v/>
      </c>
      <c r="M155" s="136" t="str">
        <f>IFERROR(INDEX(PRN!$B$2:$P$1048576,(MATCH('TRACK PRN'!$C$2,PRN!$C$2:$C$1048576,0)+$B155-1),MATCH(M$4,PRN!$B$2:$P$2,0)),"")</f>
        <v/>
      </c>
      <c r="N155" s="66" t="str">
        <f>IFERROR(INDEX(PRN!$B$2:$P$1048576,(MATCH('TRACK PRN'!$C$2,PRN!$C$2:$C$1048576,0)+$B155-1),MATCH(N$4,PRN!$B$2:$P$2,0)),"")</f>
        <v/>
      </c>
      <c r="O155" s="137" t="str">
        <f>IFERROR(INDEX(PRN!$B$2:$P$1048576,(MATCH('TRACK PRN'!$C$2,PRN!$C$2:$C$1048576,0)+$B155-1),MATCH(O$4,PRN!$B$2:$P$2,0)),"")</f>
        <v/>
      </c>
    </row>
    <row r="156" spans="2:15" ht="15.75" hidden="1" x14ac:dyDescent="0.25">
      <c r="B156" s="65" t="str">
        <f>IF(B155&lt;COUNTIF(PRN!C$2:C$1048576,C$2),(B155+1),"")</f>
        <v/>
      </c>
      <c r="C156" s="66" t="str">
        <f>IFERROR(INDEX(PRN!$B$2:$F$1048576,(MATCH('TRACK PRN'!$C$2,PRN!$C$2:$C$1048576,0)+$B156-1),MATCH(C$4,PRN!$B$2:$F$2,0)),"")</f>
        <v/>
      </c>
      <c r="D156" s="66" t="str">
        <f>IFERROR(INDEX(PRN!$B$2:$F$1048576,(MATCH('TRACK PRN'!$C$2,PRN!$C$2:$C$1048576,0)+$B156-1),MATCH(D$4,PRN!$B$2:$F$2,0)),"")</f>
        <v/>
      </c>
      <c r="E156" s="136" t="str">
        <f>IFERROR(INDEX(PRN!$B$2:$F$1048576,(MATCH('TRACK PRN'!$C$2,PRN!$C$2:$C$1048576,0)+$B156-1),MATCH(E$4,PRN!$B$2:$F$2,0)),"")</f>
        <v/>
      </c>
      <c r="F156" s="66" t="str">
        <f>IFERROR(INDEX(PRN!$B$2:$P$1048576,(MATCH('TRACK PRN'!$C$2,PRN!$C$2:$C$1048576,0)+$B156-1),MATCH(F$4,PRN!$B$2:$P$2,0)),"")</f>
        <v/>
      </c>
      <c r="G156" s="66" t="str">
        <f>IFERROR(INDEX(PRN!$B$2:$P$1048576,(MATCH('TRACK PRN'!$C$2,PRN!$C$2:$C$1048576,0)+$B156-1),MATCH(G$4,PRN!$B$2:$P$2,0)),"")</f>
        <v/>
      </c>
      <c r="H156" s="66" t="str">
        <f>IFERROR(INDEX(PRN!$B$2:$P$1048576,(MATCH('TRACK PRN'!$C$2,PRN!$C$2:$C$1048576,0)+$B156-1),MATCH(H$4,PRN!$B$2:$P$2,0)),"")</f>
        <v/>
      </c>
      <c r="I156" s="66" t="str">
        <f>IFERROR(INDEX(PRN!$B$2:$P$1048576,(MATCH('TRACK PRN'!$C$2,PRN!$C$2:$C$1048576,0)+$B156-1),MATCH(I$4,PRN!$B$2:$P$2,0)),"")</f>
        <v/>
      </c>
      <c r="J156" s="136" t="str">
        <f>IFERROR(INDEX(PRN!$B$2:$P$1048576,(MATCH('TRACK PRN'!$C$2,PRN!$C$2:$C$1048576,0)+$B156-1),MATCH(J$4,PRN!$B$2:$P$2,0)),"")</f>
        <v/>
      </c>
      <c r="K156" s="66" t="str">
        <f>IFERROR(INDEX(PRN!$B$2:$P$1048576,(MATCH('TRACK PRN'!$C$2,PRN!$C$2:$C$1048576,0)+$B156-1),MATCH(K$4,PRN!$B$2:$P$2,0)),"")</f>
        <v/>
      </c>
      <c r="L156" s="136" t="str">
        <f>IFERROR(INDEX(PRN!$B$2:$P$1048576,(MATCH('TRACK PRN'!$C$2,PRN!$C$2:$C$1048576,0)+$B156-1),MATCH(L$4,PRN!$B$2:$P$2,0)),"")</f>
        <v/>
      </c>
      <c r="M156" s="136" t="str">
        <f>IFERROR(INDEX(PRN!$B$2:$P$1048576,(MATCH('TRACK PRN'!$C$2,PRN!$C$2:$C$1048576,0)+$B156-1),MATCH(M$4,PRN!$B$2:$P$2,0)),"")</f>
        <v/>
      </c>
      <c r="N156" s="66" t="str">
        <f>IFERROR(INDEX(PRN!$B$2:$P$1048576,(MATCH('TRACK PRN'!$C$2,PRN!$C$2:$C$1048576,0)+$B156-1),MATCH(N$4,PRN!$B$2:$P$2,0)),"")</f>
        <v/>
      </c>
      <c r="O156" s="137" t="str">
        <f>IFERROR(INDEX(PRN!$B$2:$P$1048576,(MATCH('TRACK PRN'!$C$2,PRN!$C$2:$C$1048576,0)+$B156-1),MATCH(O$4,PRN!$B$2:$P$2,0)),"")</f>
        <v/>
      </c>
    </row>
    <row r="157" spans="2:15" ht="15.75" hidden="1" x14ac:dyDescent="0.25">
      <c r="B157" s="65" t="str">
        <f>IF(B156&lt;COUNTIF(PRN!C$2:C$1048576,C$2),(B156+1),"")</f>
        <v/>
      </c>
      <c r="C157" s="66" t="str">
        <f>IFERROR(INDEX(PRN!$B$2:$F$1048576,(MATCH('TRACK PRN'!$C$2,PRN!$C$2:$C$1048576,0)+$B157-1),MATCH(C$4,PRN!$B$2:$F$2,0)),"")</f>
        <v/>
      </c>
      <c r="D157" s="66" t="str">
        <f>IFERROR(INDEX(PRN!$B$2:$F$1048576,(MATCH('TRACK PRN'!$C$2,PRN!$C$2:$C$1048576,0)+$B157-1),MATCH(D$4,PRN!$B$2:$F$2,0)),"")</f>
        <v/>
      </c>
      <c r="E157" s="136" t="str">
        <f>IFERROR(INDEX(PRN!$B$2:$F$1048576,(MATCH('TRACK PRN'!$C$2,PRN!$C$2:$C$1048576,0)+$B157-1),MATCH(E$4,PRN!$B$2:$F$2,0)),"")</f>
        <v/>
      </c>
      <c r="F157" s="66" t="str">
        <f>IFERROR(INDEX(PRN!$B$2:$P$1048576,(MATCH('TRACK PRN'!$C$2,PRN!$C$2:$C$1048576,0)+$B157-1),MATCH(F$4,PRN!$B$2:$P$2,0)),"")</f>
        <v/>
      </c>
      <c r="G157" s="66" t="str">
        <f>IFERROR(INDEX(PRN!$B$2:$P$1048576,(MATCH('TRACK PRN'!$C$2,PRN!$C$2:$C$1048576,0)+$B157-1),MATCH(G$4,PRN!$B$2:$P$2,0)),"")</f>
        <v/>
      </c>
      <c r="H157" s="66" t="str">
        <f>IFERROR(INDEX(PRN!$B$2:$P$1048576,(MATCH('TRACK PRN'!$C$2,PRN!$C$2:$C$1048576,0)+$B157-1),MATCH(H$4,PRN!$B$2:$P$2,0)),"")</f>
        <v/>
      </c>
      <c r="I157" s="66" t="str">
        <f>IFERROR(INDEX(PRN!$B$2:$P$1048576,(MATCH('TRACK PRN'!$C$2,PRN!$C$2:$C$1048576,0)+$B157-1),MATCH(I$4,PRN!$B$2:$P$2,0)),"")</f>
        <v/>
      </c>
      <c r="J157" s="136" t="str">
        <f>IFERROR(INDEX(PRN!$B$2:$P$1048576,(MATCH('TRACK PRN'!$C$2,PRN!$C$2:$C$1048576,0)+$B157-1),MATCH(J$4,PRN!$B$2:$P$2,0)),"")</f>
        <v/>
      </c>
      <c r="K157" s="66" t="str">
        <f>IFERROR(INDEX(PRN!$B$2:$P$1048576,(MATCH('TRACK PRN'!$C$2,PRN!$C$2:$C$1048576,0)+$B157-1),MATCH(K$4,PRN!$B$2:$P$2,0)),"")</f>
        <v/>
      </c>
      <c r="L157" s="136" t="str">
        <f>IFERROR(INDEX(PRN!$B$2:$P$1048576,(MATCH('TRACK PRN'!$C$2,PRN!$C$2:$C$1048576,0)+$B157-1),MATCH(L$4,PRN!$B$2:$P$2,0)),"")</f>
        <v/>
      </c>
      <c r="M157" s="136" t="str">
        <f>IFERROR(INDEX(PRN!$B$2:$P$1048576,(MATCH('TRACK PRN'!$C$2,PRN!$C$2:$C$1048576,0)+$B157-1),MATCH(M$4,PRN!$B$2:$P$2,0)),"")</f>
        <v/>
      </c>
      <c r="N157" s="66" t="str">
        <f>IFERROR(INDEX(PRN!$B$2:$P$1048576,(MATCH('TRACK PRN'!$C$2,PRN!$C$2:$C$1048576,0)+$B157-1),MATCH(N$4,PRN!$B$2:$P$2,0)),"")</f>
        <v/>
      </c>
      <c r="O157" s="137" t="str">
        <f>IFERROR(INDEX(PRN!$B$2:$P$1048576,(MATCH('TRACK PRN'!$C$2,PRN!$C$2:$C$1048576,0)+$B157-1),MATCH(O$4,PRN!$B$2:$P$2,0)),"")</f>
        <v/>
      </c>
    </row>
    <row r="158" spans="2:15" ht="15.75" hidden="1" x14ac:dyDescent="0.25">
      <c r="B158" s="65" t="str">
        <f>IF(B157&lt;COUNTIF(PRN!C$2:C$1048576,C$2),(B157+1),"")</f>
        <v/>
      </c>
      <c r="C158" s="66" t="str">
        <f>IFERROR(INDEX(PRN!$B$2:$F$1048576,(MATCH('TRACK PRN'!$C$2,PRN!$C$2:$C$1048576,0)+$B158-1),MATCH(C$4,PRN!$B$2:$F$2,0)),"")</f>
        <v/>
      </c>
      <c r="D158" s="66" t="str">
        <f>IFERROR(INDEX(PRN!$B$2:$F$1048576,(MATCH('TRACK PRN'!$C$2,PRN!$C$2:$C$1048576,0)+$B158-1),MATCH(D$4,PRN!$B$2:$F$2,0)),"")</f>
        <v/>
      </c>
      <c r="E158" s="136" t="str">
        <f>IFERROR(INDEX(PRN!$B$2:$F$1048576,(MATCH('TRACK PRN'!$C$2,PRN!$C$2:$C$1048576,0)+$B158-1),MATCH(E$4,PRN!$B$2:$F$2,0)),"")</f>
        <v/>
      </c>
      <c r="F158" s="66" t="str">
        <f>IFERROR(INDEX(PRN!$B$2:$P$1048576,(MATCH('TRACK PRN'!$C$2,PRN!$C$2:$C$1048576,0)+$B158-1),MATCH(F$4,PRN!$B$2:$P$2,0)),"")</f>
        <v/>
      </c>
      <c r="G158" s="66" t="str">
        <f>IFERROR(INDEX(PRN!$B$2:$P$1048576,(MATCH('TRACK PRN'!$C$2,PRN!$C$2:$C$1048576,0)+$B158-1),MATCH(G$4,PRN!$B$2:$P$2,0)),"")</f>
        <v/>
      </c>
      <c r="H158" s="66" t="str">
        <f>IFERROR(INDEX(PRN!$B$2:$P$1048576,(MATCH('TRACK PRN'!$C$2,PRN!$C$2:$C$1048576,0)+$B158-1),MATCH(H$4,PRN!$B$2:$P$2,0)),"")</f>
        <v/>
      </c>
      <c r="I158" s="66" t="str">
        <f>IFERROR(INDEX(PRN!$B$2:$P$1048576,(MATCH('TRACK PRN'!$C$2,PRN!$C$2:$C$1048576,0)+$B158-1),MATCH(I$4,PRN!$B$2:$P$2,0)),"")</f>
        <v/>
      </c>
      <c r="J158" s="136" t="str">
        <f>IFERROR(INDEX(PRN!$B$2:$P$1048576,(MATCH('TRACK PRN'!$C$2,PRN!$C$2:$C$1048576,0)+$B158-1),MATCH(J$4,PRN!$B$2:$P$2,0)),"")</f>
        <v/>
      </c>
      <c r="K158" s="66" t="str">
        <f>IFERROR(INDEX(PRN!$B$2:$P$1048576,(MATCH('TRACK PRN'!$C$2,PRN!$C$2:$C$1048576,0)+$B158-1),MATCH(K$4,PRN!$B$2:$P$2,0)),"")</f>
        <v/>
      </c>
      <c r="L158" s="136" t="str">
        <f>IFERROR(INDEX(PRN!$B$2:$P$1048576,(MATCH('TRACK PRN'!$C$2,PRN!$C$2:$C$1048576,0)+$B158-1),MATCH(L$4,PRN!$B$2:$P$2,0)),"")</f>
        <v/>
      </c>
      <c r="M158" s="136" t="str">
        <f>IFERROR(INDEX(PRN!$B$2:$P$1048576,(MATCH('TRACK PRN'!$C$2,PRN!$C$2:$C$1048576,0)+$B158-1),MATCH(M$4,PRN!$B$2:$P$2,0)),"")</f>
        <v/>
      </c>
      <c r="N158" s="66" t="str">
        <f>IFERROR(INDEX(PRN!$B$2:$P$1048576,(MATCH('TRACK PRN'!$C$2,PRN!$C$2:$C$1048576,0)+$B158-1),MATCH(N$4,PRN!$B$2:$P$2,0)),"")</f>
        <v/>
      </c>
      <c r="O158" s="137" t="str">
        <f>IFERROR(INDEX(PRN!$B$2:$P$1048576,(MATCH('TRACK PRN'!$C$2,PRN!$C$2:$C$1048576,0)+$B158-1),MATCH(O$4,PRN!$B$2:$P$2,0)),"")</f>
        <v/>
      </c>
    </row>
    <row r="159" spans="2:15" ht="15.75" hidden="1" x14ac:dyDescent="0.25">
      <c r="B159" s="65" t="str">
        <f>IF(B158&lt;COUNTIF(PRN!C$2:C$1048576,C$2),(B158+1),"")</f>
        <v/>
      </c>
      <c r="C159" s="66" t="str">
        <f>IFERROR(INDEX(PRN!$B$2:$F$1048576,(MATCH('TRACK PRN'!$C$2,PRN!$C$2:$C$1048576,0)+$B159-1),MATCH(C$4,PRN!$B$2:$F$2,0)),"")</f>
        <v/>
      </c>
      <c r="D159" s="66" t="str">
        <f>IFERROR(INDEX(PRN!$B$2:$F$1048576,(MATCH('TRACK PRN'!$C$2,PRN!$C$2:$C$1048576,0)+$B159-1),MATCH(D$4,PRN!$B$2:$F$2,0)),"")</f>
        <v/>
      </c>
      <c r="E159" s="136" t="str">
        <f>IFERROR(INDEX(PRN!$B$2:$F$1048576,(MATCH('TRACK PRN'!$C$2,PRN!$C$2:$C$1048576,0)+$B159-1),MATCH(E$4,PRN!$B$2:$F$2,0)),"")</f>
        <v/>
      </c>
      <c r="F159" s="66" t="str">
        <f>IFERROR(INDEX(PRN!$B$2:$P$1048576,(MATCH('TRACK PRN'!$C$2,PRN!$C$2:$C$1048576,0)+$B159-1),MATCH(F$4,PRN!$B$2:$P$2,0)),"")</f>
        <v/>
      </c>
      <c r="G159" s="66" t="str">
        <f>IFERROR(INDEX(PRN!$B$2:$P$1048576,(MATCH('TRACK PRN'!$C$2,PRN!$C$2:$C$1048576,0)+$B159-1),MATCH(G$4,PRN!$B$2:$P$2,0)),"")</f>
        <v/>
      </c>
      <c r="H159" s="66" t="str">
        <f>IFERROR(INDEX(PRN!$B$2:$P$1048576,(MATCH('TRACK PRN'!$C$2,PRN!$C$2:$C$1048576,0)+$B159-1),MATCH(H$4,PRN!$B$2:$P$2,0)),"")</f>
        <v/>
      </c>
      <c r="I159" s="66" t="str">
        <f>IFERROR(INDEX(PRN!$B$2:$P$1048576,(MATCH('TRACK PRN'!$C$2,PRN!$C$2:$C$1048576,0)+$B159-1),MATCH(I$4,PRN!$B$2:$P$2,0)),"")</f>
        <v/>
      </c>
      <c r="J159" s="136" t="str">
        <f>IFERROR(INDEX(PRN!$B$2:$P$1048576,(MATCH('TRACK PRN'!$C$2,PRN!$C$2:$C$1048576,0)+$B159-1),MATCH(J$4,PRN!$B$2:$P$2,0)),"")</f>
        <v/>
      </c>
      <c r="K159" s="66" t="str">
        <f>IFERROR(INDEX(PRN!$B$2:$P$1048576,(MATCH('TRACK PRN'!$C$2,PRN!$C$2:$C$1048576,0)+$B159-1),MATCH(K$4,PRN!$B$2:$P$2,0)),"")</f>
        <v/>
      </c>
      <c r="L159" s="136" t="str">
        <f>IFERROR(INDEX(PRN!$B$2:$P$1048576,(MATCH('TRACK PRN'!$C$2,PRN!$C$2:$C$1048576,0)+$B159-1),MATCH(L$4,PRN!$B$2:$P$2,0)),"")</f>
        <v/>
      </c>
      <c r="M159" s="136" t="str">
        <f>IFERROR(INDEX(PRN!$B$2:$P$1048576,(MATCH('TRACK PRN'!$C$2,PRN!$C$2:$C$1048576,0)+$B159-1),MATCH(M$4,PRN!$B$2:$P$2,0)),"")</f>
        <v/>
      </c>
      <c r="N159" s="66" t="str">
        <f>IFERROR(INDEX(PRN!$B$2:$P$1048576,(MATCH('TRACK PRN'!$C$2,PRN!$C$2:$C$1048576,0)+$B159-1),MATCH(N$4,PRN!$B$2:$P$2,0)),"")</f>
        <v/>
      </c>
      <c r="O159" s="137" t="str">
        <f>IFERROR(INDEX(PRN!$B$2:$P$1048576,(MATCH('TRACK PRN'!$C$2,PRN!$C$2:$C$1048576,0)+$B159-1),MATCH(O$4,PRN!$B$2:$P$2,0)),"")</f>
        <v/>
      </c>
    </row>
    <row r="160" spans="2:15" ht="15.75" hidden="1" x14ac:dyDescent="0.25">
      <c r="B160" s="65" t="str">
        <f>IF(B159&lt;COUNTIF(PRN!C$2:C$1048576,C$2),(B159+1),"")</f>
        <v/>
      </c>
      <c r="C160" s="66" t="str">
        <f>IFERROR(INDEX(PRN!$B$2:$F$1048576,(MATCH('TRACK PRN'!$C$2,PRN!$C$2:$C$1048576,0)+$B160-1),MATCH(C$4,PRN!$B$2:$F$2,0)),"")</f>
        <v/>
      </c>
      <c r="D160" s="66" t="str">
        <f>IFERROR(INDEX(PRN!$B$2:$F$1048576,(MATCH('TRACK PRN'!$C$2,PRN!$C$2:$C$1048576,0)+$B160-1),MATCH(D$4,PRN!$B$2:$F$2,0)),"")</f>
        <v/>
      </c>
      <c r="E160" s="136" t="str">
        <f>IFERROR(INDEX(PRN!$B$2:$F$1048576,(MATCH('TRACK PRN'!$C$2,PRN!$C$2:$C$1048576,0)+$B160-1),MATCH(E$4,PRN!$B$2:$F$2,0)),"")</f>
        <v/>
      </c>
      <c r="F160" s="66" t="str">
        <f>IFERROR(INDEX(PRN!$B$2:$P$1048576,(MATCH('TRACK PRN'!$C$2,PRN!$C$2:$C$1048576,0)+$B160-1),MATCH(F$4,PRN!$B$2:$P$2,0)),"")</f>
        <v/>
      </c>
      <c r="G160" s="66" t="str">
        <f>IFERROR(INDEX(PRN!$B$2:$P$1048576,(MATCH('TRACK PRN'!$C$2,PRN!$C$2:$C$1048576,0)+$B160-1),MATCH(G$4,PRN!$B$2:$P$2,0)),"")</f>
        <v/>
      </c>
      <c r="H160" s="66" t="str">
        <f>IFERROR(INDEX(PRN!$B$2:$P$1048576,(MATCH('TRACK PRN'!$C$2,PRN!$C$2:$C$1048576,0)+$B160-1),MATCH(H$4,PRN!$B$2:$P$2,0)),"")</f>
        <v/>
      </c>
      <c r="I160" s="66" t="str">
        <f>IFERROR(INDEX(PRN!$B$2:$P$1048576,(MATCH('TRACK PRN'!$C$2,PRN!$C$2:$C$1048576,0)+$B160-1),MATCH(I$4,PRN!$B$2:$P$2,0)),"")</f>
        <v/>
      </c>
      <c r="J160" s="136" t="str">
        <f>IFERROR(INDEX(PRN!$B$2:$P$1048576,(MATCH('TRACK PRN'!$C$2,PRN!$C$2:$C$1048576,0)+$B160-1),MATCH(J$4,PRN!$B$2:$P$2,0)),"")</f>
        <v/>
      </c>
      <c r="K160" s="66" t="str">
        <f>IFERROR(INDEX(PRN!$B$2:$P$1048576,(MATCH('TRACK PRN'!$C$2,PRN!$C$2:$C$1048576,0)+$B160-1),MATCH(K$4,PRN!$B$2:$P$2,0)),"")</f>
        <v/>
      </c>
      <c r="L160" s="136" t="str">
        <f>IFERROR(INDEX(PRN!$B$2:$P$1048576,(MATCH('TRACK PRN'!$C$2,PRN!$C$2:$C$1048576,0)+$B160-1),MATCH(L$4,PRN!$B$2:$P$2,0)),"")</f>
        <v/>
      </c>
      <c r="M160" s="136" t="str">
        <f>IFERROR(INDEX(PRN!$B$2:$P$1048576,(MATCH('TRACK PRN'!$C$2,PRN!$C$2:$C$1048576,0)+$B160-1),MATCH(M$4,PRN!$B$2:$P$2,0)),"")</f>
        <v/>
      </c>
      <c r="N160" s="66" t="str">
        <f>IFERROR(INDEX(PRN!$B$2:$P$1048576,(MATCH('TRACK PRN'!$C$2,PRN!$C$2:$C$1048576,0)+$B160-1),MATCH(N$4,PRN!$B$2:$P$2,0)),"")</f>
        <v/>
      </c>
      <c r="O160" s="137" t="str">
        <f>IFERROR(INDEX(PRN!$B$2:$P$1048576,(MATCH('TRACK PRN'!$C$2,PRN!$C$2:$C$1048576,0)+$B160-1),MATCH(O$4,PRN!$B$2:$P$2,0)),"")</f>
        <v/>
      </c>
    </row>
    <row r="161" spans="2:15" ht="15.75" hidden="1" x14ac:dyDescent="0.25">
      <c r="B161" s="65" t="str">
        <f>IF(B160&lt;COUNTIF(PRN!C$2:C$1048576,C$2),(B160+1),"")</f>
        <v/>
      </c>
      <c r="C161" s="66" t="str">
        <f>IFERROR(INDEX(PRN!$B$2:$F$1048576,(MATCH('TRACK PRN'!$C$2,PRN!$C$2:$C$1048576,0)+$B161-1),MATCH(C$4,PRN!$B$2:$F$2,0)),"")</f>
        <v/>
      </c>
      <c r="D161" s="66" t="str">
        <f>IFERROR(INDEX(PRN!$B$2:$F$1048576,(MATCH('TRACK PRN'!$C$2,PRN!$C$2:$C$1048576,0)+$B161-1),MATCH(D$4,PRN!$B$2:$F$2,0)),"")</f>
        <v/>
      </c>
      <c r="E161" s="136" t="str">
        <f>IFERROR(INDEX(PRN!$B$2:$F$1048576,(MATCH('TRACK PRN'!$C$2,PRN!$C$2:$C$1048576,0)+$B161-1),MATCH(E$4,PRN!$B$2:$F$2,0)),"")</f>
        <v/>
      </c>
      <c r="F161" s="66" t="str">
        <f>IFERROR(INDEX(PRN!$B$2:$P$1048576,(MATCH('TRACK PRN'!$C$2,PRN!$C$2:$C$1048576,0)+$B161-1),MATCH(F$4,PRN!$B$2:$P$2,0)),"")</f>
        <v/>
      </c>
      <c r="G161" s="66" t="str">
        <f>IFERROR(INDEX(PRN!$B$2:$P$1048576,(MATCH('TRACK PRN'!$C$2,PRN!$C$2:$C$1048576,0)+$B161-1),MATCH(G$4,PRN!$B$2:$P$2,0)),"")</f>
        <v/>
      </c>
      <c r="H161" s="66" t="str">
        <f>IFERROR(INDEX(PRN!$B$2:$P$1048576,(MATCH('TRACK PRN'!$C$2,PRN!$C$2:$C$1048576,0)+$B161-1),MATCH(H$4,PRN!$B$2:$P$2,0)),"")</f>
        <v/>
      </c>
      <c r="I161" s="66" t="str">
        <f>IFERROR(INDEX(PRN!$B$2:$P$1048576,(MATCH('TRACK PRN'!$C$2,PRN!$C$2:$C$1048576,0)+$B161-1),MATCH(I$4,PRN!$B$2:$P$2,0)),"")</f>
        <v/>
      </c>
      <c r="J161" s="136" t="str">
        <f>IFERROR(INDEX(PRN!$B$2:$P$1048576,(MATCH('TRACK PRN'!$C$2,PRN!$C$2:$C$1048576,0)+$B161-1),MATCH(J$4,PRN!$B$2:$P$2,0)),"")</f>
        <v/>
      </c>
      <c r="K161" s="66" t="str">
        <f>IFERROR(INDEX(PRN!$B$2:$P$1048576,(MATCH('TRACK PRN'!$C$2,PRN!$C$2:$C$1048576,0)+$B161-1),MATCH(K$4,PRN!$B$2:$P$2,0)),"")</f>
        <v/>
      </c>
      <c r="L161" s="136" t="str">
        <f>IFERROR(INDEX(PRN!$B$2:$P$1048576,(MATCH('TRACK PRN'!$C$2,PRN!$C$2:$C$1048576,0)+$B161-1),MATCH(L$4,PRN!$B$2:$P$2,0)),"")</f>
        <v/>
      </c>
      <c r="M161" s="136" t="str">
        <f>IFERROR(INDEX(PRN!$B$2:$P$1048576,(MATCH('TRACK PRN'!$C$2,PRN!$C$2:$C$1048576,0)+$B161-1),MATCH(M$4,PRN!$B$2:$P$2,0)),"")</f>
        <v/>
      </c>
      <c r="N161" s="66" t="str">
        <f>IFERROR(INDEX(PRN!$B$2:$P$1048576,(MATCH('TRACK PRN'!$C$2,PRN!$C$2:$C$1048576,0)+$B161-1),MATCH(N$4,PRN!$B$2:$P$2,0)),"")</f>
        <v/>
      </c>
      <c r="O161" s="137" t="str">
        <f>IFERROR(INDEX(PRN!$B$2:$P$1048576,(MATCH('TRACK PRN'!$C$2,PRN!$C$2:$C$1048576,0)+$B161-1),MATCH(O$4,PRN!$B$2:$P$2,0)),"")</f>
        <v/>
      </c>
    </row>
    <row r="162" spans="2:15" ht="15.75" hidden="1" x14ac:dyDescent="0.25">
      <c r="B162" s="65" t="str">
        <f>IF(B161&lt;COUNTIF(PRN!C$2:C$1048576,C$2),(B161+1),"")</f>
        <v/>
      </c>
      <c r="C162" s="66" t="str">
        <f>IFERROR(INDEX(PRN!$B$2:$F$1048576,(MATCH('TRACK PRN'!$C$2,PRN!$C$2:$C$1048576,0)+$B162-1),MATCH(C$4,PRN!$B$2:$F$2,0)),"")</f>
        <v/>
      </c>
      <c r="D162" s="66" t="str">
        <f>IFERROR(INDEX(PRN!$B$2:$F$1048576,(MATCH('TRACK PRN'!$C$2,PRN!$C$2:$C$1048576,0)+$B162-1),MATCH(D$4,PRN!$B$2:$F$2,0)),"")</f>
        <v/>
      </c>
      <c r="E162" s="136" t="str">
        <f>IFERROR(INDEX(PRN!$B$2:$F$1048576,(MATCH('TRACK PRN'!$C$2,PRN!$C$2:$C$1048576,0)+$B162-1),MATCH(E$4,PRN!$B$2:$F$2,0)),"")</f>
        <v/>
      </c>
      <c r="F162" s="66" t="str">
        <f>IFERROR(INDEX(PRN!$B$2:$P$1048576,(MATCH('TRACK PRN'!$C$2,PRN!$C$2:$C$1048576,0)+$B162-1),MATCH(F$4,PRN!$B$2:$P$2,0)),"")</f>
        <v/>
      </c>
      <c r="G162" s="66" t="str">
        <f>IFERROR(INDEX(PRN!$B$2:$P$1048576,(MATCH('TRACK PRN'!$C$2,PRN!$C$2:$C$1048576,0)+$B162-1),MATCH(G$4,PRN!$B$2:$P$2,0)),"")</f>
        <v/>
      </c>
      <c r="H162" s="66" t="str">
        <f>IFERROR(INDEX(PRN!$B$2:$P$1048576,(MATCH('TRACK PRN'!$C$2,PRN!$C$2:$C$1048576,0)+$B162-1),MATCH(H$4,PRN!$B$2:$P$2,0)),"")</f>
        <v/>
      </c>
      <c r="I162" s="66" t="str">
        <f>IFERROR(INDEX(PRN!$B$2:$P$1048576,(MATCH('TRACK PRN'!$C$2,PRN!$C$2:$C$1048576,0)+$B162-1),MATCH(I$4,PRN!$B$2:$P$2,0)),"")</f>
        <v/>
      </c>
      <c r="J162" s="136" t="str">
        <f>IFERROR(INDEX(PRN!$B$2:$P$1048576,(MATCH('TRACK PRN'!$C$2,PRN!$C$2:$C$1048576,0)+$B162-1),MATCH(J$4,PRN!$B$2:$P$2,0)),"")</f>
        <v/>
      </c>
      <c r="K162" s="66" t="str">
        <f>IFERROR(INDEX(PRN!$B$2:$P$1048576,(MATCH('TRACK PRN'!$C$2,PRN!$C$2:$C$1048576,0)+$B162-1),MATCH(K$4,PRN!$B$2:$P$2,0)),"")</f>
        <v/>
      </c>
      <c r="L162" s="136" t="str">
        <f>IFERROR(INDEX(PRN!$B$2:$P$1048576,(MATCH('TRACK PRN'!$C$2,PRN!$C$2:$C$1048576,0)+$B162-1),MATCH(L$4,PRN!$B$2:$P$2,0)),"")</f>
        <v/>
      </c>
      <c r="M162" s="136" t="str">
        <f>IFERROR(INDEX(PRN!$B$2:$P$1048576,(MATCH('TRACK PRN'!$C$2,PRN!$C$2:$C$1048576,0)+$B162-1),MATCH(M$4,PRN!$B$2:$P$2,0)),"")</f>
        <v/>
      </c>
      <c r="N162" s="66" t="str">
        <f>IFERROR(INDEX(PRN!$B$2:$P$1048576,(MATCH('TRACK PRN'!$C$2,PRN!$C$2:$C$1048576,0)+$B162-1),MATCH(N$4,PRN!$B$2:$P$2,0)),"")</f>
        <v/>
      </c>
      <c r="O162" s="137" t="str">
        <f>IFERROR(INDEX(PRN!$B$2:$P$1048576,(MATCH('TRACK PRN'!$C$2,PRN!$C$2:$C$1048576,0)+$B162-1),MATCH(O$4,PRN!$B$2:$P$2,0)),"")</f>
        <v/>
      </c>
    </row>
    <row r="163" spans="2:15" ht="15.75" hidden="1" x14ac:dyDescent="0.25">
      <c r="B163" s="65" t="str">
        <f>IF(B162&lt;COUNTIF(PRN!C$2:C$1048576,C$2),(B162+1),"")</f>
        <v/>
      </c>
      <c r="C163" s="66" t="str">
        <f>IFERROR(INDEX(PRN!$B$2:$F$1048576,(MATCH('TRACK PRN'!$C$2,PRN!$C$2:$C$1048576,0)+$B163-1),MATCH(C$4,PRN!$B$2:$F$2,0)),"")</f>
        <v/>
      </c>
      <c r="D163" s="66" t="str">
        <f>IFERROR(INDEX(PRN!$B$2:$F$1048576,(MATCH('TRACK PRN'!$C$2,PRN!$C$2:$C$1048576,0)+$B163-1),MATCH(D$4,PRN!$B$2:$F$2,0)),"")</f>
        <v/>
      </c>
      <c r="E163" s="136" t="str">
        <f>IFERROR(INDEX(PRN!$B$2:$F$1048576,(MATCH('TRACK PRN'!$C$2,PRN!$C$2:$C$1048576,0)+$B163-1),MATCH(E$4,PRN!$B$2:$F$2,0)),"")</f>
        <v/>
      </c>
      <c r="F163" s="66" t="str">
        <f>IFERROR(INDEX(PRN!$B$2:$P$1048576,(MATCH('TRACK PRN'!$C$2,PRN!$C$2:$C$1048576,0)+$B163-1),MATCH(F$4,PRN!$B$2:$P$2,0)),"")</f>
        <v/>
      </c>
      <c r="G163" s="66" t="str">
        <f>IFERROR(INDEX(PRN!$B$2:$P$1048576,(MATCH('TRACK PRN'!$C$2,PRN!$C$2:$C$1048576,0)+$B163-1),MATCH(G$4,PRN!$B$2:$P$2,0)),"")</f>
        <v/>
      </c>
      <c r="H163" s="66" t="str">
        <f>IFERROR(INDEX(PRN!$B$2:$P$1048576,(MATCH('TRACK PRN'!$C$2,PRN!$C$2:$C$1048576,0)+$B163-1),MATCH(H$4,PRN!$B$2:$P$2,0)),"")</f>
        <v/>
      </c>
      <c r="I163" s="66" t="str">
        <f>IFERROR(INDEX(PRN!$B$2:$P$1048576,(MATCH('TRACK PRN'!$C$2,PRN!$C$2:$C$1048576,0)+$B163-1),MATCH(I$4,PRN!$B$2:$P$2,0)),"")</f>
        <v/>
      </c>
      <c r="J163" s="136" t="str">
        <f>IFERROR(INDEX(PRN!$B$2:$P$1048576,(MATCH('TRACK PRN'!$C$2,PRN!$C$2:$C$1048576,0)+$B163-1),MATCH(J$4,PRN!$B$2:$P$2,0)),"")</f>
        <v/>
      </c>
      <c r="K163" s="66" t="str">
        <f>IFERROR(INDEX(PRN!$B$2:$P$1048576,(MATCH('TRACK PRN'!$C$2,PRN!$C$2:$C$1048576,0)+$B163-1),MATCH(K$4,PRN!$B$2:$P$2,0)),"")</f>
        <v/>
      </c>
      <c r="L163" s="136" t="str">
        <f>IFERROR(INDEX(PRN!$B$2:$P$1048576,(MATCH('TRACK PRN'!$C$2,PRN!$C$2:$C$1048576,0)+$B163-1),MATCH(L$4,PRN!$B$2:$P$2,0)),"")</f>
        <v/>
      </c>
      <c r="M163" s="136" t="str">
        <f>IFERROR(INDEX(PRN!$B$2:$P$1048576,(MATCH('TRACK PRN'!$C$2,PRN!$C$2:$C$1048576,0)+$B163-1),MATCH(M$4,PRN!$B$2:$P$2,0)),"")</f>
        <v/>
      </c>
      <c r="N163" s="66" t="str">
        <f>IFERROR(INDEX(PRN!$B$2:$P$1048576,(MATCH('TRACK PRN'!$C$2,PRN!$C$2:$C$1048576,0)+$B163-1),MATCH(N$4,PRN!$B$2:$P$2,0)),"")</f>
        <v/>
      </c>
      <c r="O163" s="137" t="str">
        <f>IFERROR(INDEX(PRN!$B$2:$P$1048576,(MATCH('TRACK PRN'!$C$2,PRN!$C$2:$C$1048576,0)+$B163-1),MATCH(O$4,PRN!$B$2:$P$2,0)),"")</f>
        <v/>
      </c>
    </row>
    <row r="164" spans="2:15" ht="15.75" hidden="1" x14ac:dyDescent="0.25">
      <c r="B164" s="65" t="str">
        <f>IF(B163&lt;COUNTIF(PRN!C$2:C$1048576,C$2),(B163+1),"")</f>
        <v/>
      </c>
      <c r="C164" s="66" t="str">
        <f>IFERROR(INDEX(PRN!$B$2:$F$1048576,(MATCH('TRACK PRN'!$C$2,PRN!$C$2:$C$1048576,0)+$B164-1),MATCH(C$4,PRN!$B$2:$F$2,0)),"")</f>
        <v/>
      </c>
      <c r="D164" s="66" t="str">
        <f>IFERROR(INDEX(PRN!$B$2:$F$1048576,(MATCH('TRACK PRN'!$C$2,PRN!$C$2:$C$1048576,0)+$B164-1),MATCH(D$4,PRN!$B$2:$F$2,0)),"")</f>
        <v/>
      </c>
      <c r="E164" s="136" t="str">
        <f>IFERROR(INDEX(PRN!$B$2:$F$1048576,(MATCH('TRACK PRN'!$C$2,PRN!$C$2:$C$1048576,0)+$B164-1),MATCH(E$4,PRN!$B$2:$F$2,0)),"")</f>
        <v/>
      </c>
      <c r="F164" s="66" t="str">
        <f>IFERROR(INDEX(PRN!$B$2:$P$1048576,(MATCH('TRACK PRN'!$C$2,PRN!$C$2:$C$1048576,0)+$B164-1),MATCH(F$4,PRN!$B$2:$P$2,0)),"")</f>
        <v/>
      </c>
      <c r="G164" s="66" t="str">
        <f>IFERROR(INDEX(PRN!$B$2:$P$1048576,(MATCH('TRACK PRN'!$C$2,PRN!$C$2:$C$1048576,0)+$B164-1),MATCH(G$4,PRN!$B$2:$P$2,0)),"")</f>
        <v/>
      </c>
      <c r="H164" s="66" t="str">
        <f>IFERROR(INDEX(PRN!$B$2:$P$1048576,(MATCH('TRACK PRN'!$C$2,PRN!$C$2:$C$1048576,0)+$B164-1),MATCH(H$4,PRN!$B$2:$P$2,0)),"")</f>
        <v/>
      </c>
      <c r="I164" s="66" t="str">
        <f>IFERROR(INDEX(PRN!$B$2:$P$1048576,(MATCH('TRACK PRN'!$C$2,PRN!$C$2:$C$1048576,0)+$B164-1),MATCH(I$4,PRN!$B$2:$P$2,0)),"")</f>
        <v/>
      </c>
      <c r="J164" s="136" t="str">
        <f>IFERROR(INDEX(PRN!$B$2:$P$1048576,(MATCH('TRACK PRN'!$C$2,PRN!$C$2:$C$1048576,0)+$B164-1),MATCH(J$4,PRN!$B$2:$P$2,0)),"")</f>
        <v/>
      </c>
      <c r="K164" s="66" t="str">
        <f>IFERROR(INDEX(PRN!$B$2:$P$1048576,(MATCH('TRACK PRN'!$C$2,PRN!$C$2:$C$1048576,0)+$B164-1),MATCH(K$4,PRN!$B$2:$P$2,0)),"")</f>
        <v/>
      </c>
      <c r="L164" s="136" t="str">
        <f>IFERROR(INDEX(PRN!$B$2:$P$1048576,(MATCH('TRACK PRN'!$C$2,PRN!$C$2:$C$1048576,0)+$B164-1),MATCH(L$4,PRN!$B$2:$P$2,0)),"")</f>
        <v/>
      </c>
      <c r="M164" s="136" t="str">
        <f>IFERROR(INDEX(PRN!$B$2:$P$1048576,(MATCH('TRACK PRN'!$C$2,PRN!$C$2:$C$1048576,0)+$B164-1),MATCH(M$4,PRN!$B$2:$P$2,0)),"")</f>
        <v/>
      </c>
      <c r="N164" s="66" t="str">
        <f>IFERROR(INDEX(PRN!$B$2:$P$1048576,(MATCH('TRACK PRN'!$C$2,PRN!$C$2:$C$1048576,0)+$B164-1),MATCH(N$4,PRN!$B$2:$P$2,0)),"")</f>
        <v/>
      </c>
      <c r="O164" s="137" t="str">
        <f>IFERROR(INDEX(PRN!$B$2:$P$1048576,(MATCH('TRACK PRN'!$C$2,PRN!$C$2:$C$1048576,0)+$B164-1),MATCH(O$4,PRN!$B$2:$P$2,0)),"")</f>
        <v/>
      </c>
    </row>
    <row r="165" spans="2:15" ht="15.75" hidden="1" x14ac:dyDescent="0.25">
      <c r="B165" s="65" t="str">
        <f>IF(B164&lt;COUNTIF(PRN!C$2:C$1048576,C$2),(B164+1),"")</f>
        <v/>
      </c>
      <c r="C165" s="66" t="str">
        <f>IFERROR(INDEX(PRN!$B$2:$F$1048576,(MATCH('TRACK PRN'!$C$2,PRN!$C$2:$C$1048576,0)+$B165-1),MATCH(C$4,PRN!$B$2:$F$2,0)),"")</f>
        <v/>
      </c>
      <c r="D165" s="66" t="str">
        <f>IFERROR(INDEX(PRN!$B$2:$F$1048576,(MATCH('TRACK PRN'!$C$2,PRN!$C$2:$C$1048576,0)+$B165-1),MATCH(D$4,PRN!$B$2:$F$2,0)),"")</f>
        <v/>
      </c>
      <c r="E165" s="136" t="str">
        <f>IFERROR(INDEX(PRN!$B$2:$F$1048576,(MATCH('TRACK PRN'!$C$2,PRN!$C$2:$C$1048576,0)+$B165-1),MATCH(E$4,PRN!$B$2:$F$2,0)),"")</f>
        <v/>
      </c>
      <c r="F165" s="66" t="str">
        <f>IFERROR(INDEX(PRN!$B$2:$P$1048576,(MATCH('TRACK PRN'!$C$2,PRN!$C$2:$C$1048576,0)+$B165-1),MATCH(F$4,PRN!$B$2:$P$2,0)),"")</f>
        <v/>
      </c>
      <c r="G165" s="66" t="str">
        <f>IFERROR(INDEX(PRN!$B$2:$P$1048576,(MATCH('TRACK PRN'!$C$2,PRN!$C$2:$C$1048576,0)+$B165-1),MATCH(G$4,PRN!$B$2:$P$2,0)),"")</f>
        <v/>
      </c>
      <c r="H165" s="66" t="str">
        <f>IFERROR(INDEX(PRN!$B$2:$P$1048576,(MATCH('TRACK PRN'!$C$2,PRN!$C$2:$C$1048576,0)+$B165-1),MATCH(H$4,PRN!$B$2:$P$2,0)),"")</f>
        <v/>
      </c>
      <c r="I165" s="66" t="str">
        <f>IFERROR(INDEX(PRN!$B$2:$P$1048576,(MATCH('TRACK PRN'!$C$2,PRN!$C$2:$C$1048576,0)+$B165-1),MATCH(I$4,PRN!$B$2:$P$2,0)),"")</f>
        <v/>
      </c>
      <c r="J165" s="136" t="str">
        <f>IFERROR(INDEX(PRN!$B$2:$P$1048576,(MATCH('TRACK PRN'!$C$2,PRN!$C$2:$C$1048576,0)+$B165-1),MATCH(J$4,PRN!$B$2:$P$2,0)),"")</f>
        <v/>
      </c>
      <c r="K165" s="66" t="str">
        <f>IFERROR(INDEX(PRN!$B$2:$P$1048576,(MATCH('TRACK PRN'!$C$2,PRN!$C$2:$C$1048576,0)+$B165-1),MATCH(K$4,PRN!$B$2:$P$2,0)),"")</f>
        <v/>
      </c>
      <c r="L165" s="136" t="str">
        <f>IFERROR(INDEX(PRN!$B$2:$P$1048576,(MATCH('TRACK PRN'!$C$2,PRN!$C$2:$C$1048576,0)+$B165-1),MATCH(L$4,PRN!$B$2:$P$2,0)),"")</f>
        <v/>
      </c>
      <c r="M165" s="136" t="str">
        <f>IFERROR(INDEX(PRN!$B$2:$P$1048576,(MATCH('TRACK PRN'!$C$2,PRN!$C$2:$C$1048576,0)+$B165-1),MATCH(M$4,PRN!$B$2:$P$2,0)),"")</f>
        <v/>
      </c>
      <c r="N165" s="66" t="str">
        <f>IFERROR(INDEX(PRN!$B$2:$P$1048576,(MATCH('TRACK PRN'!$C$2,PRN!$C$2:$C$1048576,0)+$B165-1),MATCH(N$4,PRN!$B$2:$P$2,0)),"")</f>
        <v/>
      </c>
      <c r="O165" s="137" t="str">
        <f>IFERROR(INDEX(PRN!$B$2:$P$1048576,(MATCH('TRACK PRN'!$C$2,PRN!$C$2:$C$1048576,0)+$B165-1),MATCH(O$4,PRN!$B$2:$P$2,0)),"")</f>
        <v/>
      </c>
    </row>
    <row r="166" spans="2:15" ht="15.75" hidden="1" x14ac:dyDescent="0.25">
      <c r="B166" s="65" t="str">
        <f>IF(B165&lt;COUNTIF(PRN!C$2:C$1048576,C$2),(B165+1),"")</f>
        <v/>
      </c>
      <c r="C166" s="66" t="str">
        <f>IFERROR(INDEX(PRN!$B$2:$F$1048576,(MATCH('TRACK PRN'!$C$2,PRN!$C$2:$C$1048576,0)+$B166-1),MATCH(C$4,PRN!$B$2:$F$2,0)),"")</f>
        <v/>
      </c>
      <c r="D166" s="66" t="str">
        <f>IFERROR(INDEX(PRN!$B$2:$F$1048576,(MATCH('TRACK PRN'!$C$2,PRN!$C$2:$C$1048576,0)+$B166-1),MATCH(D$4,PRN!$B$2:$F$2,0)),"")</f>
        <v/>
      </c>
      <c r="E166" s="136" t="str">
        <f>IFERROR(INDEX(PRN!$B$2:$F$1048576,(MATCH('TRACK PRN'!$C$2,PRN!$C$2:$C$1048576,0)+$B166-1),MATCH(E$4,PRN!$B$2:$F$2,0)),"")</f>
        <v/>
      </c>
      <c r="F166" s="66" t="str">
        <f>IFERROR(INDEX(PRN!$B$2:$P$1048576,(MATCH('TRACK PRN'!$C$2,PRN!$C$2:$C$1048576,0)+$B166-1),MATCH(F$4,PRN!$B$2:$P$2,0)),"")</f>
        <v/>
      </c>
      <c r="G166" s="66" t="str">
        <f>IFERROR(INDEX(PRN!$B$2:$P$1048576,(MATCH('TRACK PRN'!$C$2,PRN!$C$2:$C$1048576,0)+$B166-1),MATCH(G$4,PRN!$B$2:$P$2,0)),"")</f>
        <v/>
      </c>
      <c r="H166" s="66" t="str">
        <f>IFERROR(INDEX(PRN!$B$2:$P$1048576,(MATCH('TRACK PRN'!$C$2,PRN!$C$2:$C$1048576,0)+$B166-1),MATCH(H$4,PRN!$B$2:$P$2,0)),"")</f>
        <v/>
      </c>
      <c r="I166" s="66" t="str">
        <f>IFERROR(INDEX(PRN!$B$2:$P$1048576,(MATCH('TRACK PRN'!$C$2,PRN!$C$2:$C$1048576,0)+$B166-1),MATCH(I$4,PRN!$B$2:$P$2,0)),"")</f>
        <v/>
      </c>
      <c r="J166" s="136" t="str">
        <f>IFERROR(INDEX(PRN!$B$2:$P$1048576,(MATCH('TRACK PRN'!$C$2,PRN!$C$2:$C$1048576,0)+$B166-1),MATCH(J$4,PRN!$B$2:$P$2,0)),"")</f>
        <v/>
      </c>
      <c r="K166" s="66" t="str">
        <f>IFERROR(INDEX(PRN!$B$2:$P$1048576,(MATCH('TRACK PRN'!$C$2,PRN!$C$2:$C$1048576,0)+$B166-1),MATCH(K$4,PRN!$B$2:$P$2,0)),"")</f>
        <v/>
      </c>
      <c r="L166" s="136" t="str">
        <f>IFERROR(INDEX(PRN!$B$2:$P$1048576,(MATCH('TRACK PRN'!$C$2,PRN!$C$2:$C$1048576,0)+$B166-1),MATCH(L$4,PRN!$B$2:$P$2,0)),"")</f>
        <v/>
      </c>
      <c r="M166" s="136" t="str">
        <f>IFERROR(INDEX(PRN!$B$2:$P$1048576,(MATCH('TRACK PRN'!$C$2,PRN!$C$2:$C$1048576,0)+$B166-1),MATCH(M$4,PRN!$B$2:$P$2,0)),"")</f>
        <v/>
      </c>
      <c r="N166" s="66" t="str">
        <f>IFERROR(INDEX(PRN!$B$2:$P$1048576,(MATCH('TRACK PRN'!$C$2,PRN!$C$2:$C$1048576,0)+$B166-1),MATCH(N$4,PRN!$B$2:$P$2,0)),"")</f>
        <v/>
      </c>
      <c r="O166" s="137" t="str">
        <f>IFERROR(INDEX(PRN!$B$2:$P$1048576,(MATCH('TRACK PRN'!$C$2,PRN!$C$2:$C$1048576,0)+$B166-1),MATCH(O$4,PRN!$B$2:$P$2,0)),"")</f>
        <v/>
      </c>
    </row>
    <row r="167" spans="2:15" ht="15.75" hidden="1" x14ac:dyDescent="0.25">
      <c r="B167" s="65" t="str">
        <f>IF(B166&lt;COUNTIF(PRN!C$2:C$1048576,C$2),(B166+1),"")</f>
        <v/>
      </c>
      <c r="C167" s="66" t="str">
        <f>IFERROR(INDEX(PRN!$B$2:$F$1048576,(MATCH('TRACK PRN'!$C$2,PRN!$C$2:$C$1048576,0)+$B167-1),MATCH(C$4,PRN!$B$2:$F$2,0)),"")</f>
        <v/>
      </c>
      <c r="D167" s="66" t="str">
        <f>IFERROR(INDEX(PRN!$B$2:$F$1048576,(MATCH('TRACK PRN'!$C$2,PRN!$C$2:$C$1048576,0)+$B167-1),MATCH(D$4,PRN!$B$2:$F$2,0)),"")</f>
        <v/>
      </c>
      <c r="E167" s="136" t="str">
        <f>IFERROR(INDEX(PRN!$B$2:$F$1048576,(MATCH('TRACK PRN'!$C$2,PRN!$C$2:$C$1048576,0)+$B167-1),MATCH(E$4,PRN!$B$2:$F$2,0)),"")</f>
        <v/>
      </c>
      <c r="F167" s="66" t="str">
        <f>IFERROR(INDEX(PRN!$B$2:$P$1048576,(MATCH('TRACK PRN'!$C$2,PRN!$C$2:$C$1048576,0)+$B167-1),MATCH(F$4,PRN!$B$2:$P$2,0)),"")</f>
        <v/>
      </c>
      <c r="G167" s="66" t="str">
        <f>IFERROR(INDEX(PRN!$B$2:$P$1048576,(MATCH('TRACK PRN'!$C$2,PRN!$C$2:$C$1048576,0)+$B167-1),MATCH(G$4,PRN!$B$2:$P$2,0)),"")</f>
        <v/>
      </c>
      <c r="H167" s="66" t="str">
        <f>IFERROR(INDEX(PRN!$B$2:$P$1048576,(MATCH('TRACK PRN'!$C$2,PRN!$C$2:$C$1048576,0)+$B167-1),MATCH(H$4,PRN!$B$2:$P$2,0)),"")</f>
        <v/>
      </c>
      <c r="I167" s="66" t="str">
        <f>IFERROR(INDEX(PRN!$B$2:$P$1048576,(MATCH('TRACK PRN'!$C$2,PRN!$C$2:$C$1048576,0)+$B167-1),MATCH(I$4,PRN!$B$2:$P$2,0)),"")</f>
        <v/>
      </c>
      <c r="J167" s="136" t="str">
        <f>IFERROR(INDEX(PRN!$B$2:$P$1048576,(MATCH('TRACK PRN'!$C$2,PRN!$C$2:$C$1048576,0)+$B167-1),MATCH(J$4,PRN!$B$2:$P$2,0)),"")</f>
        <v/>
      </c>
      <c r="K167" s="66" t="str">
        <f>IFERROR(INDEX(PRN!$B$2:$P$1048576,(MATCH('TRACK PRN'!$C$2,PRN!$C$2:$C$1048576,0)+$B167-1),MATCH(K$4,PRN!$B$2:$P$2,0)),"")</f>
        <v/>
      </c>
      <c r="L167" s="136" t="str">
        <f>IFERROR(INDEX(PRN!$B$2:$P$1048576,(MATCH('TRACK PRN'!$C$2,PRN!$C$2:$C$1048576,0)+$B167-1),MATCH(L$4,PRN!$B$2:$P$2,0)),"")</f>
        <v/>
      </c>
      <c r="M167" s="136" t="str">
        <f>IFERROR(INDEX(PRN!$B$2:$P$1048576,(MATCH('TRACK PRN'!$C$2,PRN!$C$2:$C$1048576,0)+$B167-1),MATCH(M$4,PRN!$B$2:$P$2,0)),"")</f>
        <v/>
      </c>
      <c r="N167" s="66" t="str">
        <f>IFERROR(INDEX(PRN!$B$2:$P$1048576,(MATCH('TRACK PRN'!$C$2,PRN!$C$2:$C$1048576,0)+$B167-1),MATCH(N$4,PRN!$B$2:$P$2,0)),"")</f>
        <v/>
      </c>
      <c r="O167" s="137" t="str">
        <f>IFERROR(INDEX(PRN!$B$2:$P$1048576,(MATCH('TRACK PRN'!$C$2,PRN!$C$2:$C$1048576,0)+$B167-1),MATCH(O$4,PRN!$B$2:$P$2,0)),"")</f>
        <v/>
      </c>
    </row>
    <row r="168" spans="2:15" ht="15.75" hidden="1" x14ac:dyDescent="0.25">
      <c r="B168" s="65" t="str">
        <f>IF(B167&lt;COUNTIF(PRN!C$2:C$1048576,C$2),(B167+1),"")</f>
        <v/>
      </c>
      <c r="C168" s="66" t="str">
        <f>IFERROR(INDEX(PRN!$B$2:$F$1048576,(MATCH('TRACK PRN'!$C$2,PRN!$C$2:$C$1048576,0)+$B168-1),MATCH(C$4,PRN!$B$2:$F$2,0)),"")</f>
        <v/>
      </c>
      <c r="D168" s="66" t="str">
        <f>IFERROR(INDEX(PRN!$B$2:$F$1048576,(MATCH('TRACK PRN'!$C$2,PRN!$C$2:$C$1048576,0)+$B168-1),MATCH(D$4,PRN!$B$2:$F$2,0)),"")</f>
        <v/>
      </c>
      <c r="E168" s="136" t="str">
        <f>IFERROR(INDEX(PRN!$B$2:$F$1048576,(MATCH('TRACK PRN'!$C$2,PRN!$C$2:$C$1048576,0)+$B168-1),MATCH(E$4,PRN!$B$2:$F$2,0)),"")</f>
        <v/>
      </c>
      <c r="F168" s="66" t="str">
        <f>IFERROR(INDEX(PRN!$B$2:$P$1048576,(MATCH('TRACK PRN'!$C$2,PRN!$C$2:$C$1048576,0)+$B168-1),MATCH(F$4,PRN!$B$2:$P$2,0)),"")</f>
        <v/>
      </c>
      <c r="G168" s="66" t="str">
        <f>IFERROR(INDEX(PRN!$B$2:$P$1048576,(MATCH('TRACK PRN'!$C$2,PRN!$C$2:$C$1048576,0)+$B168-1),MATCH(G$4,PRN!$B$2:$P$2,0)),"")</f>
        <v/>
      </c>
      <c r="H168" s="66" t="str">
        <f>IFERROR(INDEX(PRN!$B$2:$P$1048576,(MATCH('TRACK PRN'!$C$2,PRN!$C$2:$C$1048576,0)+$B168-1),MATCH(H$4,PRN!$B$2:$P$2,0)),"")</f>
        <v/>
      </c>
      <c r="I168" s="66" t="str">
        <f>IFERROR(INDEX(PRN!$B$2:$P$1048576,(MATCH('TRACK PRN'!$C$2,PRN!$C$2:$C$1048576,0)+$B168-1),MATCH(I$4,PRN!$B$2:$P$2,0)),"")</f>
        <v/>
      </c>
      <c r="J168" s="136" t="str">
        <f>IFERROR(INDEX(PRN!$B$2:$P$1048576,(MATCH('TRACK PRN'!$C$2,PRN!$C$2:$C$1048576,0)+$B168-1),MATCH(J$4,PRN!$B$2:$P$2,0)),"")</f>
        <v/>
      </c>
      <c r="K168" s="66" t="str">
        <f>IFERROR(INDEX(PRN!$B$2:$P$1048576,(MATCH('TRACK PRN'!$C$2,PRN!$C$2:$C$1048576,0)+$B168-1),MATCH(K$4,PRN!$B$2:$P$2,0)),"")</f>
        <v/>
      </c>
      <c r="L168" s="136" t="str">
        <f>IFERROR(INDEX(PRN!$B$2:$P$1048576,(MATCH('TRACK PRN'!$C$2,PRN!$C$2:$C$1048576,0)+$B168-1),MATCH(L$4,PRN!$B$2:$P$2,0)),"")</f>
        <v/>
      </c>
      <c r="M168" s="136" t="str">
        <f>IFERROR(INDEX(PRN!$B$2:$P$1048576,(MATCH('TRACK PRN'!$C$2,PRN!$C$2:$C$1048576,0)+$B168-1),MATCH(M$4,PRN!$B$2:$P$2,0)),"")</f>
        <v/>
      </c>
      <c r="N168" s="66" t="str">
        <f>IFERROR(INDEX(PRN!$B$2:$P$1048576,(MATCH('TRACK PRN'!$C$2,PRN!$C$2:$C$1048576,0)+$B168-1),MATCH(N$4,PRN!$B$2:$P$2,0)),"")</f>
        <v/>
      </c>
      <c r="O168" s="137" t="str">
        <f>IFERROR(INDEX(PRN!$B$2:$P$1048576,(MATCH('TRACK PRN'!$C$2,PRN!$C$2:$C$1048576,0)+$B168-1),MATCH(O$4,PRN!$B$2:$P$2,0)),"")</f>
        <v/>
      </c>
    </row>
    <row r="169" spans="2:15" ht="15.75" hidden="1" x14ac:dyDescent="0.25">
      <c r="B169" s="65" t="str">
        <f>IF(B168&lt;COUNTIF(PRN!C$2:C$1048576,C$2),(B168+1),"")</f>
        <v/>
      </c>
      <c r="C169" s="66" t="str">
        <f>IFERROR(INDEX(PRN!$B$2:$F$1048576,(MATCH('TRACK PRN'!$C$2,PRN!$C$2:$C$1048576,0)+$B169-1),MATCH(C$4,PRN!$B$2:$F$2,0)),"")</f>
        <v/>
      </c>
      <c r="D169" s="66" t="str">
        <f>IFERROR(INDEX(PRN!$B$2:$F$1048576,(MATCH('TRACK PRN'!$C$2,PRN!$C$2:$C$1048576,0)+$B169-1),MATCH(D$4,PRN!$B$2:$F$2,0)),"")</f>
        <v/>
      </c>
      <c r="E169" s="136" t="str">
        <f>IFERROR(INDEX(PRN!$B$2:$F$1048576,(MATCH('TRACK PRN'!$C$2,PRN!$C$2:$C$1048576,0)+$B169-1),MATCH(E$4,PRN!$B$2:$F$2,0)),"")</f>
        <v/>
      </c>
      <c r="F169" s="66" t="str">
        <f>IFERROR(INDEX(PRN!$B$2:$P$1048576,(MATCH('TRACK PRN'!$C$2,PRN!$C$2:$C$1048576,0)+$B169-1),MATCH(F$4,PRN!$B$2:$P$2,0)),"")</f>
        <v/>
      </c>
      <c r="G169" s="66" t="str">
        <f>IFERROR(INDEX(PRN!$B$2:$P$1048576,(MATCH('TRACK PRN'!$C$2,PRN!$C$2:$C$1048576,0)+$B169-1),MATCH(G$4,PRN!$B$2:$P$2,0)),"")</f>
        <v/>
      </c>
      <c r="H169" s="66" t="str">
        <f>IFERROR(INDEX(PRN!$B$2:$P$1048576,(MATCH('TRACK PRN'!$C$2,PRN!$C$2:$C$1048576,0)+$B169-1),MATCH(H$4,PRN!$B$2:$P$2,0)),"")</f>
        <v/>
      </c>
      <c r="I169" s="66" t="str">
        <f>IFERROR(INDEX(PRN!$B$2:$P$1048576,(MATCH('TRACK PRN'!$C$2,PRN!$C$2:$C$1048576,0)+$B169-1),MATCH(I$4,PRN!$B$2:$P$2,0)),"")</f>
        <v/>
      </c>
      <c r="J169" s="136" t="str">
        <f>IFERROR(INDEX(PRN!$B$2:$P$1048576,(MATCH('TRACK PRN'!$C$2,PRN!$C$2:$C$1048576,0)+$B169-1),MATCH(J$4,PRN!$B$2:$P$2,0)),"")</f>
        <v/>
      </c>
      <c r="K169" s="66" t="str">
        <f>IFERROR(INDEX(PRN!$B$2:$P$1048576,(MATCH('TRACK PRN'!$C$2,PRN!$C$2:$C$1048576,0)+$B169-1),MATCH(K$4,PRN!$B$2:$P$2,0)),"")</f>
        <v/>
      </c>
      <c r="L169" s="136" t="str">
        <f>IFERROR(INDEX(PRN!$B$2:$P$1048576,(MATCH('TRACK PRN'!$C$2,PRN!$C$2:$C$1048576,0)+$B169-1),MATCH(L$4,PRN!$B$2:$P$2,0)),"")</f>
        <v/>
      </c>
      <c r="M169" s="136" t="str">
        <f>IFERROR(INDEX(PRN!$B$2:$P$1048576,(MATCH('TRACK PRN'!$C$2,PRN!$C$2:$C$1048576,0)+$B169-1),MATCH(M$4,PRN!$B$2:$P$2,0)),"")</f>
        <v/>
      </c>
      <c r="N169" s="66" t="str">
        <f>IFERROR(INDEX(PRN!$B$2:$P$1048576,(MATCH('TRACK PRN'!$C$2,PRN!$C$2:$C$1048576,0)+$B169-1),MATCH(N$4,PRN!$B$2:$P$2,0)),"")</f>
        <v/>
      </c>
      <c r="O169" s="137" t="str">
        <f>IFERROR(INDEX(PRN!$B$2:$P$1048576,(MATCH('TRACK PRN'!$C$2,PRN!$C$2:$C$1048576,0)+$B169-1),MATCH(O$4,PRN!$B$2:$P$2,0)),"")</f>
        <v/>
      </c>
    </row>
    <row r="170" spans="2:15" ht="15.75" hidden="1" x14ac:dyDescent="0.25">
      <c r="B170" s="65" t="str">
        <f>IF(B169&lt;COUNTIF(PRN!C$2:C$1048576,C$2),(B169+1),"")</f>
        <v/>
      </c>
      <c r="C170" s="66" t="str">
        <f>IFERROR(INDEX(PRN!$B$2:$F$1048576,(MATCH('TRACK PRN'!$C$2,PRN!$C$2:$C$1048576,0)+$B170-1),MATCH(C$4,PRN!$B$2:$F$2,0)),"")</f>
        <v/>
      </c>
      <c r="D170" s="66" t="str">
        <f>IFERROR(INDEX(PRN!$B$2:$F$1048576,(MATCH('TRACK PRN'!$C$2,PRN!$C$2:$C$1048576,0)+$B170-1),MATCH(D$4,PRN!$B$2:$F$2,0)),"")</f>
        <v/>
      </c>
      <c r="E170" s="136" t="str">
        <f>IFERROR(INDEX(PRN!$B$2:$F$1048576,(MATCH('TRACK PRN'!$C$2,PRN!$C$2:$C$1048576,0)+$B170-1),MATCH(E$4,PRN!$B$2:$F$2,0)),"")</f>
        <v/>
      </c>
      <c r="F170" s="66" t="str">
        <f>IFERROR(INDEX(PRN!$B$2:$P$1048576,(MATCH('TRACK PRN'!$C$2,PRN!$C$2:$C$1048576,0)+$B170-1),MATCH(F$4,PRN!$B$2:$P$2,0)),"")</f>
        <v/>
      </c>
      <c r="G170" s="66" t="str">
        <f>IFERROR(INDEX(PRN!$B$2:$P$1048576,(MATCH('TRACK PRN'!$C$2,PRN!$C$2:$C$1048576,0)+$B170-1),MATCH(G$4,PRN!$B$2:$P$2,0)),"")</f>
        <v/>
      </c>
      <c r="H170" s="66" t="str">
        <f>IFERROR(INDEX(PRN!$B$2:$P$1048576,(MATCH('TRACK PRN'!$C$2,PRN!$C$2:$C$1048576,0)+$B170-1),MATCH(H$4,PRN!$B$2:$P$2,0)),"")</f>
        <v/>
      </c>
      <c r="I170" s="66" t="str">
        <f>IFERROR(INDEX(PRN!$B$2:$P$1048576,(MATCH('TRACK PRN'!$C$2,PRN!$C$2:$C$1048576,0)+$B170-1),MATCH(I$4,PRN!$B$2:$P$2,0)),"")</f>
        <v/>
      </c>
      <c r="J170" s="136" t="str">
        <f>IFERROR(INDEX(PRN!$B$2:$P$1048576,(MATCH('TRACK PRN'!$C$2,PRN!$C$2:$C$1048576,0)+$B170-1),MATCH(J$4,PRN!$B$2:$P$2,0)),"")</f>
        <v/>
      </c>
      <c r="K170" s="66" t="str">
        <f>IFERROR(INDEX(PRN!$B$2:$P$1048576,(MATCH('TRACK PRN'!$C$2,PRN!$C$2:$C$1048576,0)+$B170-1),MATCH(K$4,PRN!$B$2:$P$2,0)),"")</f>
        <v/>
      </c>
      <c r="L170" s="136" t="str">
        <f>IFERROR(INDEX(PRN!$B$2:$P$1048576,(MATCH('TRACK PRN'!$C$2,PRN!$C$2:$C$1048576,0)+$B170-1),MATCH(L$4,PRN!$B$2:$P$2,0)),"")</f>
        <v/>
      </c>
      <c r="M170" s="136" t="str">
        <f>IFERROR(INDEX(PRN!$B$2:$P$1048576,(MATCH('TRACK PRN'!$C$2,PRN!$C$2:$C$1048576,0)+$B170-1),MATCH(M$4,PRN!$B$2:$P$2,0)),"")</f>
        <v/>
      </c>
      <c r="N170" s="66" t="str">
        <f>IFERROR(INDEX(PRN!$B$2:$P$1048576,(MATCH('TRACK PRN'!$C$2,PRN!$C$2:$C$1048576,0)+$B170-1),MATCH(N$4,PRN!$B$2:$P$2,0)),"")</f>
        <v/>
      </c>
      <c r="O170" s="137" t="str">
        <f>IFERROR(INDEX(PRN!$B$2:$P$1048576,(MATCH('TRACK PRN'!$C$2,PRN!$C$2:$C$1048576,0)+$B170-1),MATCH(O$4,PRN!$B$2:$P$2,0)),"")</f>
        <v/>
      </c>
    </row>
    <row r="171" spans="2:15" ht="15.75" hidden="1" x14ac:dyDescent="0.25">
      <c r="B171" s="65" t="str">
        <f>IF(B170&lt;COUNTIF(PRN!C$2:C$1048576,C$2),(B170+1),"")</f>
        <v/>
      </c>
      <c r="C171" s="66" t="str">
        <f>IFERROR(INDEX(PRN!$B$2:$F$1048576,(MATCH('TRACK PRN'!$C$2,PRN!$C$2:$C$1048576,0)+$B171-1),MATCH(C$4,PRN!$B$2:$F$2,0)),"")</f>
        <v/>
      </c>
      <c r="D171" s="66" t="str">
        <f>IFERROR(INDEX(PRN!$B$2:$F$1048576,(MATCH('TRACK PRN'!$C$2,PRN!$C$2:$C$1048576,0)+$B171-1),MATCH(D$4,PRN!$B$2:$F$2,0)),"")</f>
        <v/>
      </c>
      <c r="E171" s="136" t="str">
        <f>IFERROR(INDEX(PRN!$B$2:$F$1048576,(MATCH('TRACK PRN'!$C$2,PRN!$C$2:$C$1048576,0)+$B171-1),MATCH(E$4,PRN!$B$2:$F$2,0)),"")</f>
        <v/>
      </c>
      <c r="F171" s="66" t="str">
        <f>IFERROR(INDEX(PRN!$B$2:$P$1048576,(MATCH('TRACK PRN'!$C$2,PRN!$C$2:$C$1048576,0)+$B171-1),MATCH(F$4,PRN!$B$2:$P$2,0)),"")</f>
        <v/>
      </c>
      <c r="G171" s="66" t="str">
        <f>IFERROR(INDEX(PRN!$B$2:$P$1048576,(MATCH('TRACK PRN'!$C$2,PRN!$C$2:$C$1048576,0)+$B171-1),MATCH(G$4,PRN!$B$2:$P$2,0)),"")</f>
        <v/>
      </c>
      <c r="H171" s="66" t="str">
        <f>IFERROR(INDEX(PRN!$B$2:$P$1048576,(MATCH('TRACK PRN'!$C$2,PRN!$C$2:$C$1048576,0)+$B171-1),MATCH(H$4,PRN!$B$2:$P$2,0)),"")</f>
        <v/>
      </c>
      <c r="I171" s="66" t="str">
        <f>IFERROR(INDEX(PRN!$B$2:$P$1048576,(MATCH('TRACK PRN'!$C$2,PRN!$C$2:$C$1048576,0)+$B171-1),MATCH(I$4,PRN!$B$2:$P$2,0)),"")</f>
        <v/>
      </c>
      <c r="J171" s="136" t="str">
        <f>IFERROR(INDEX(PRN!$B$2:$P$1048576,(MATCH('TRACK PRN'!$C$2,PRN!$C$2:$C$1048576,0)+$B171-1),MATCH(J$4,PRN!$B$2:$P$2,0)),"")</f>
        <v/>
      </c>
      <c r="K171" s="66" t="str">
        <f>IFERROR(INDEX(PRN!$B$2:$P$1048576,(MATCH('TRACK PRN'!$C$2,PRN!$C$2:$C$1048576,0)+$B171-1),MATCH(K$4,PRN!$B$2:$P$2,0)),"")</f>
        <v/>
      </c>
      <c r="L171" s="136" t="str">
        <f>IFERROR(INDEX(PRN!$B$2:$P$1048576,(MATCH('TRACK PRN'!$C$2,PRN!$C$2:$C$1048576,0)+$B171-1),MATCH(L$4,PRN!$B$2:$P$2,0)),"")</f>
        <v/>
      </c>
      <c r="M171" s="136" t="str">
        <f>IFERROR(INDEX(PRN!$B$2:$P$1048576,(MATCH('TRACK PRN'!$C$2,PRN!$C$2:$C$1048576,0)+$B171-1),MATCH(M$4,PRN!$B$2:$P$2,0)),"")</f>
        <v/>
      </c>
      <c r="N171" s="66" t="str">
        <f>IFERROR(INDEX(PRN!$B$2:$P$1048576,(MATCH('TRACK PRN'!$C$2,PRN!$C$2:$C$1048576,0)+$B171-1),MATCH(N$4,PRN!$B$2:$P$2,0)),"")</f>
        <v/>
      </c>
      <c r="O171" s="137" t="str">
        <f>IFERROR(INDEX(PRN!$B$2:$P$1048576,(MATCH('TRACK PRN'!$C$2,PRN!$C$2:$C$1048576,0)+$B171-1),MATCH(O$4,PRN!$B$2:$P$2,0)),"")</f>
        <v/>
      </c>
    </row>
    <row r="172" spans="2:15" ht="15.75" hidden="1" x14ac:dyDescent="0.25">
      <c r="B172" s="65" t="str">
        <f>IF(B171&lt;COUNTIF(PRN!C$2:C$1048576,C$2),(B171+1),"")</f>
        <v/>
      </c>
      <c r="C172" s="66" t="str">
        <f>IFERROR(INDEX(PRN!$B$2:$F$1048576,(MATCH('TRACK PRN'!$C$2,PRN!$C$2:$C$1048576,0)+$B172-1),MATCH(C$4,PRN!$B$2:$F$2,0)),"")</f>
        <v/>
      </c>
      <c r="D172" s="66" t="str">
        <f>IFERROR(INDEX(PRN!$B$2:$F$1048576,(MATCH('TRACK PRN'!$C$2,PRN!$C$2:$C$1048576,0)+$B172-1),MATCH(D$4,PRN!$B$2:$F$2,0)),"")</f>
        <v/>
      </c>
      <c r="E172" s="136" t="str">
        <f>IFERROR(INDEX(PRN!$B$2:$F$1048576,(MATCH('TRACK PRN'!$C$2,PRN!$C$2:$C$1048576,0)+$B172-1),MATCH(E$4,PRN!$B$2:$F$2,0)),"")</f>
        <v/>
      </c>
      <c r="F172" s="66" t="str">
        <f>IFERROR(INDEX(PRN!$B$2:$P$1048576,(MATCH('TRACK PRN'!$C$2,PRN!$C$2:$C$1048576,0)+$B172-1),MATCH(F$4,PRN!$B$2:$P$2,0)),"")</f>
        <v/>
      </c>
      <c r="G172" s="66" t="str">
        <f>IFERROR(INDEX(PRN!$B$2:$P$1048576,(MATCH('TRACK PRN'!$C$2,PRN!$C$2:$C$1048576,0)+$B172-1),MATCH(G$4,PRN!$B$2:$P$2,0)),"")</f>
        <v/>
      </c>
      <c r="H172" s="66" t="str">
        <f>IFERROR(INDEX(PRN!$B$2:$P$1048576,(MATCH('TRACK PRN'!$C$2,PRN!$C$2:$C$1048576,0)+$B172-1),MATCH(H$4,PRN!$B$2:$P$2,0)),"")</f>
        <v/>
      </c>
      <c r="I172" s="66" t="str">
        <f>IFERROR(INDEX(PRN!$B$2:$P$1048576,(MATCH('TRACK PRN'!$C$2,PRN!$C$2:$C$1048576,0)+$B172-1),MATCH(I$4,PRN!$B$2:$P$2,0)),"")</f>
        <v/>
      </c>
      <c r="J172" s="136" t="str">
        <f>IFERROR(INDEX(PRN!$B$2:$P$1048576,(MATCH('TRACK PRN'!$C$2,PRN!$C$2:$C$1048576,0)+$B172-1),MATCH(J$4,PRN!$B$2:$P$2,0)),"")</f>
        <v/>
      </c>
      <c r="K172" s="66" t="str">
        <f>IFERROR(INDEX(PRN!$B$2:$P$1048576,(MATCH('TRACK PRN'!$C$2,PRN!$C$2:$C$1048576,0)+$B172-1),MATCH(K$4,PRN!$B$2:$P$2,0)),"")</f>
        <v/>
      </c>
      <c r="L172" s="136" t="str">
        <f>IFERROR(INDEX(PRN!$B$2:$P$1048576,(MATCH('TRACK PRN'!$C$2,PRN!$C$2:$C$1048576,0)+$B172-1),MATCH(L$4,PRN!$B$2:$P$2,0)),"")</f>
        <v/>
      </c>
      <c r="M172" s="136" t="str">
        <f>IFERROR(INDEX(PRN!$B$2:$P$1048576,(MATCH('TRACK PRN'!$C$2,PRN!$C$2:$C$1048576,0)+$B172-1),MATCH(M$4,PRN!$B$2:$P$2,0)),"")</f>
        <v/>
      </c>
      <c r="N172" s="66" t="str">
        <f>IFERROR(INDEX(PRN!$B$2:$P$1048576,(MATCH('TRACK PRN'!$C$2,PRN!$C$2:$C$1048576,0)+$B172-1),MATCH(N$4,PRN!$B$2:$P$2,0)),"")</f>
        <v/>
      </c>
      <c r="O172" s="137" t="str">
        <f>IFERROR(INDEX(PRN!$B$2:$P$1048576,(MATCH('TRACK PRN'!$C$2,PRN!$C$2:$C$1048576,0)+$B172-1),MATCH(O$4,PRN!$B$2:$P$2,0)),"")</f>
        <v/>
      </c>
    </row>
    <row r="173" spans="2:15" ht="15.75" hidden="1" x14ac:dyDescent="0.25">
      <c r="B173" s="65" t="str">
        <f>IF(B172&lt;COUNTIF(PRN!C$2:C$1048576,C$2),(B172+1),"")</f>
        <v/>
      </c>
      <c r="C173" s="66" t="str">
        <f>IFERROR(INDEX(PRN!$B$2:$F$1048576,(MATCH('TRACK PRN'!$C$2,PRN!$C$2:$C$1048576,0)+$B173-1),MATCH(C$4,PRN!$B$2:$F$2,0)),"")</f>
        <v/>
      </c>
      <c r="D173" s="66" t="str">
        <f>IFERROR(INDEX(PRN!$B$2:$F$1048576,(MATCH('TRACK PRN'!$C$2,PRN!$C$2:$C$1048576,0)+$B173-1),MATCH(D$4,PRN!$B$2:$F$2,0)),"")</f>
        <v/>
      </c>
      <c r="E173" s="136" t="str">
        <f>IFERROR(INDEX(PRN!$B$2:$F$1048576,(MATCH('TRACK PRN'!$C$2,PRN!$C$2:$C$1048576,0)+$B173-1),MATCH(E$4,PRN!$B$2:$F$2,0)),"")</f>
        <v/>
      </c>
      <c r="F173" s="66" t="str">
        <f>IFERROR(INDEX(PRN!$B$2:$P$1048576,(MATCH('TRACK PRN'!$C$2,PRN!$C$2:$C$1048576,0)+$B173-1),MATCH(F$4,PRN!$B$2:$P$2,0)),"")</f>
        <v/>
      </c>
      <c r="G173" s="66" t="str">
        <f>IFERROR(INDEX(PRN!$B$2:$P$1048576,(MATCH('TRACK PRN'!$C$2,PRN!$C$2:$C$1048576,0)+$B173-1),MATCH(G$4,PRN!$B$2:$P$2,0)),"")</f>
        <v/>
      </c>
      <c r="H173" s="66" t="str">
        <f>IFERROR(INDEX(PRN!$B$2:$P$1048576,(MATCH('TRACK PRN'!$C$2,PRN!$C$2:$C$1048576,0)+$B173-1),MATCH(H$4,PRN!$B$2:$P$2,0)),"")</f>
        <v/>
      </c>
      <c r="I173" s="66" t="str">
        <f>IFERROR(INDEX(PRN!$B$2:$P$1048576,(MATCH('TRACK PRN'!$C$2,PRN!$C$2:$C$1048576,0)+$B173-1),MATCH(I$4,PRN!$B$2:$P$2,0)),"")</f>
        <v/>
      </c>
      <c r="J173" s="136" t="str">
        <f>IFERROR(INDEX(PRN!$B$2:$P$1048576,(MATCH('TRACK PRN'!$C$2,PRN!$C$2:$C$1048576,0)+$B173-1),MATCH(J$4,PRN!$B$2:$P$2,0)),"")</f>
        <v/>
      </c>
      <c r="K173" s="66" t="str">
        <f>IFERROR(INDEX(PRN!$B$2:$P$1048576,(MATCH('TRACK PRN'!$C$2,PRN!$C$2:$C$1048576,0)+$B173-1),MATCH(K$4,PRN!$B$2:$P$2,0)),"")</f>
        <v/>
      </c>
      <c r="L173" s="136" t="str">
        <f>IFERROR(INDEX(PRN!$B$2:$P$1048576,(MATCH('TRACK PRN'!$C$2,PRN!$C$2:$C$1048576,0)+$B173-1),MATCH(L$4,PRN!$B$2:$P$2,0)),"")</f>
        <v/>
      </c>
      <c r="M173" s="136" t="str">
        <f>IFERROR(INDEX(PRN!$B$2:$P$1048576,(MATCH('TRACK PRN'!$C$2,PRN!$C$2:$C$1048576,0)+$B173-1),MATCH(M$4,PRN!$B$2:$P$2,0)),"")</f>
        <v/>
      </c>
      <c r="N173" s="66" t="str">
        <f>IFERROR(INDEX(PRN!$B$2:$P$1048576,(MATCH('TRACK PRN'!$C$2,PRN!$C$2:$C$1048576,0)+$B173-1),MATCH(N$4,PRN!$B$2:$P$2,0)),"")</f>
        <v/>
      </c>
      <c r="O173" s="137" t="str">
        <f>IFERROR(INDEX(PRN!$B$2:$P$1048576,(MATCH('TRACK PRN'!$C$2,PRN!$C$2:$C$1048576,0)+$B173-1),MATCH(O$4,PRN!$B$2:$P$2,0)),"")</f>
        <v/>
      </c>
    </row>
    <row r="174" spans="2:15" ht="15.75" hidden="1" x14ac:dyDescent="0.25">
      <c r="B174" s="65" t="str">
        <f>IF(B173&lt;COUNTIF(PRN!C$2:C$1048576,C$2),(B173+1),"")</f>
        <v/>
      </c>
      <c r="C174" s="66" t="str">
        <f>IFERROR(INDEX(PRN!$B$2:$F$1048576,(MATCH('TRACK PRN'!$C$2,PRN!$C$2:$C$1048576,0)+$B174-1),MATCH(C$4,PRN!$B$2:$F$2,0)),"")</f>
        <v/>
      </c>
      <c r="D174" s="66" t="str">
        <f>IFERROR(INDEX(PRN!$B$2:$F$1048576,(MATCH('TRACK PRN'!$C$2,PRN!$C$2:$C$1048576,0)+$B174-1),MATCH(D$4,PRN!$B$2:$F$2,0)),"")</f>
        <v/>
      </c>
      <c r="E174" s="136" t="str">
        <f>IFERROR(INDEX(PRN!$B$2:$F$1048576,(MATCH('TRACK PRN'!$C$2,PRN!$C$2:$C$1048576,0)+$B174-1),MATCH(E$4,PRN!$B$2:$F$2,0)),"")</f>
        <v/>
      </c>
      <c r="F174" s="66" t="str">
        <f>IFERROR(INDEX(PRN!$B$2:$P$1048576,(MATCH('TRACK PRN'!$C$2,PRN!$C$2:$C$1048576,0)+$B174-1),MATCH(F$4,PRN!$B$2:$P$2,0)),"")</f>
        <v/>
      </c>
      <c r="G174" s="66" t="str">
        <f>IFERROR(INDEX(PRN!$B$2:$P$1048576,(MATCH('TRACK PRN'!$C$2,PRN!$C$2:$C$1048576,0)+$B174-1),MATCH(G$4,PRN!$B$2:$P$2,0)),"")</f>
        <v/>
      </c>
      <c r="H174" s="66" t="str">
        <f>IFERROR(INDEX(PRN!$B$2:$P$1048576,(MATCH('TRACK PRN'!$C$2,PRN!$C$2:$C$1048576,0)+$B174-1),MATCH(H$4,PRN!$B$2:$P$2,0)),"")</f>
        <v/>
      </c>
      <c r="I174" s="66" t="str">
        <f>IFERROR(INDEX(PRN!$B$2:$P$1048576,(MATCH('TRACK PRN'!$C$2,PRN!$C$2:$C$1048576,0)+$B174-1),MATCH(I$4,PRN!$B$2:$P$2,0)),"")</f>
        <v/>
      </c>
      <c r="J174" s="136" t="str">
        <f>IFERROR(INDEX(PRN!$B$2:$P$1048576,(MATCH('TRACK PRN'!$C$2,PRN!$C$2:$C$1048576,0)+$B174-1),MATCH(J$4,PRN!$B$2:$P$2,0)),"")</f>
        <v/>
      </c>
      <c r="K174" s="66" t="str">
        <f>IFERROR(INDEX(PRN!$B$2:$P$1048576,(MATCH('TRACK PRN'!$C$2,PRN!$C$2:$C$1048576,0)+$B174-1),MATCH(K$4,PRN!$B$2:$P$2,0)),"")</f>
        <v/>
      </c>
      <c r="L174" s="136" t="str">
        <f>IFERROR(INDEX(PRN!$B$2:$P$1048576,(MATCH('TRACK PRN'!$C$2,PRN!$C$2:$C$1048576,0)+$B174-1),MATCH(L$4,PRN!$B$2:$P$2,0)),"")</f>
        <v/>
      </c>
      <c r="M174" s="136" t="str">
        <f>IFERROR(INDEX(PRN!$B$2:$P$1048576,(MATCH('TRACK PRN'!$C$2,PRN!$C$2:$C$1048576,0)+$B174-1),MATCH(M$4,PRN!$B$2:$P$2,0)),"")</f>
        <v/>
      </c>
      <c r="N174" s="66" t="str">
        <f>IFERROR(INDEX(PRN!$B$2:$P$1048576,(MATCH('TRACK PRN'!$C$2,PRN!$C$2:$C$1048576,0)+$B174-1),MATCH(N$4,PRN!$B$2:$P$2,0)),"")</f>
        <v/>
      </c>
      <c r="O174" s="137" t="str">
        <f>IFERROR(INDEX(PRN!$B$2:$P$1048576,(MATCH('TRACK PRN'!$C$2,PRN!$C$2:$C$1048576,0)+$B174-1),MATCH(O$4,PRN!$B$2:$P$2,0)),"")</f>
        <v/>
      </c>
    </row>
    <row r="175" spans="2:15" ht="15.75" hidden="1" x14ac:dyDescent="0.25">
      <c r="B175" s="65" t="str">
        <f>IF(B174&lt;COUNTIF(PRN!C$2:C$1048576,C$2),(B174+1),"")</f>
        <v/>
      </c>
      <c r="C175" s="66" t="str">
        <f>IFERROR(INDEX(PRN!$B$2:$F$1048576,(MATCH('TRACK PRN'!$C$2,PRN!$C$2:$C$1048576,0)+$B175-1),MATCH(C$4,PRN!$B$2:$F$2,0)),"")</f>
        <v/>
      </c>
      <c r="D175" s="66" t="str">
        <f>IFERROR(INDEX(PRN!$B$2:$F$1048576,(MATCH('TRACK PRN'!$C$2,PRN!$C$2:$C$1048576,0)+$B175-1),MATCH(D$4,PRN!$B$2:$F$2,0)),"")</f>
        <v/>
      </c>
      <c r="E175" s="136" t="str">
        <f>IFERROR(INDEX(PRN!$B$2:$F$1048576,(MATCH('TRACK PRN'!$C$2,PRN!$C$2:$C$1048576,0)+$B175-1),MATCH(E$4,PRN!$B$2:$F$2,0)),"")</f>
        <v/>
      </c>
      <c r="F175" s="66" t="str">
        <f>IFERROR(INDEX(PRN!$B$2:$P$1048576,(MATCH('TRACK PRN'!$C$2,PRN!$C$2:$C$1048576,0)+$B175-1),MATCH(F$4,PRN!$B$2:$P$2,0)),"")</f>
        <v/>
      </c>
      <c r="G175" s="66" t="str">
        <f>IFERROR(INDEX(PRN!$B$2:$P$1048576,(MATCH('TRACK PRN'!$C$2,PRN!$C$2:$C$1048576,0)+$B175-1),MATCH(G$4,PRN!$B$2:$P$2,0)),"")</f>
        <v/>
      </c>
      <c r="H175" s="66" t="str">
        <f>IFERROR(INDEX(PRN!$B$2:$P$1048576,(MATCH('TRACK PRN'!$C$2,PRN!$C$2:$C$1048576,0)+$B175-1),MATCH(H$4,PRN!$B$2:$P$2,0)),"")</f>
        <v/>
      </c>
      <c r="I175" s="66" t="str">
        <f>IFERROR(INDEX(PRN!$B$2:$P$1048576,(MATCH('TRACK PRN'!$C$2,PRN!$C$2:$C$1048576,0)+$B175-1),MATCH(I$4,PRN!$B$2:$P$2,0)),"")</f>
        <v/>
      </c>
      <c r="J175" s="136" t="str">
        <f>IFERROR(INDEX(PRN!$B$2:$P$1048576,(MATCH('TRACK PRN'!$C$2,PRN!$C$2:$C$1048576,0)+$B175-1),MATCH(J$4,PRN!$B$2:$P$2,0)),"")</f>
        <v/>
      </c>
      <c r="K175" s="66" t="str">
        <f>IFERROR(INDEX(PRN!$B$2:$P$1048576,(MATCH('TRACK PRN'!$C$2,PRN!$C$2:$C$1048576,0)+$B175-1),MATCH(K$4,PRN!$B$2:$P$2,0)),"")</f>
        <v/>
      </c>
      <c r="L175" s="136" t="str">
        <f>IFERROR(INDEX(PRN!$B$2:$P$1048576,(MATCH('TRACK PRN'!$C$2,PRN!$C$2:$C$1048576,0)+$B175-1),MATCH(L$4,PRN!$B$2:$P$2,0)),"")</f>
        <v/>
      </c>
      <c r="M175" s="136" t="str">
        <f>IFERROR(INDEX(PRN!$B$2:$P$1048576,(MATCH('TRACK PRN'!$C$2,PRN!$C$2:$C$1048576,0)+$B175-1),MATCH(M$4,PRN!$B$2:$P$2,0)),"")</f>
        <v/>
      </c>
      <c r="N175" s="66" t="str">
        <f>IFERROR(INDEX(PRN!$B$2:$P$1048576,(MATCH('TRACK PRN'!$C$2,PRN!$C$2:$C$1048576,0)+$B175-1),MATCH(N$4,PRN!$B$2:$P$2,0)),"")</f>
        <v/>
      </c>
      <c r="O175" s="137" t="str">
        <f>IFERROR(INDEX(PRN!$B$2:$P$1048576,(MATCH('TRACK PRN'!$C$2,PRN!$C$2:$C$1048576,0)+$B175-1),MATCH(O$4,PRN!$B$2:$P$2,0)),"")</f>
        <v/>
      </c>
    </row>
    <row r="176" spans="2:15" ht="15.75" hidden="1" x14ac:dyDescent="0.25">
      <c r="B176" s="65" t="str">
        <f>IF(B175&lt;COUNTIF(PRN!C$2:C$1048576,C$2),(B175+1),"")</f>
        <v/>
      </c>
      <c r="C176" s="66" t="str">
        <f>IFERROR(INDEX(PRN!$B$2:$F$1048576,(MATCH('TRACK PRN'!$C$2,PRN!$C$2:$C$1048576,0)+$B176-1),MATCH(C$4,PRN!$B$2:$F$2,0)),"")</f>
        <v/>
      </c>
      <c r="D176" s="66" t="str">
        <f>IFERROR(INDEX(PRN!$B$2:$F$1048576,(MATCH('TRACK PRN'!$C$2,PRN!$C$2:$C$1048576,0)+$B176-1),MATCH(D$4,PRN!$B$2:$F$2,0)),"")</f>
        <v/>
      </c>
      <c r="E176" s="136" t="str">
        <f>IFERROR(INDEX(PRN!$B$2:$F$1048576,(MATCH('TRACK PRN'!$C$2,PRN!$C$2:$C$1048576,0)+$B176-1),MATCH(E$4,PRN!$B$2:$F$2,0)),"")</f>
        <v/>
      </c>
      <c r="F176" s="66" t="str">
        <f>IFERROR(INDEX(PRN!$B$2:$P$1048576,(MATCH('TRACK PRN'!$C$2,PRN!$C$2:$C$1048576,0)+$B176-1),MATCH(F$4,PRN!$B$2:$P$2,0)),"")</f>
        <v/>
      </c>
      <c r="G176" s="66" t="str">
        <f>IFERROR(INDEX(PRN!$B$2:$P$1048576,(MATCH('TRACK PRN'!$C$2,PRN!$C$2:$C$1048576,0)+$B176-1),MATCH(G$4,PRN!$B$2:$P$2,0)),"")</f>
        <v/>
      </c>
      <c r="H176" s="66" t="str">
        <f>IFERROR(INDEX(PRN!$B$2:$P$1048576,(MATCH('TRACK PRN'!$C$2,PRN!$C$2:$C$1048576,0)+$B176-1),MATCH(H$4,PRN!$B$2:$P$2,0)),"")</f>
        <v/>
      </c>
      <c r="I176" s="66" t="str">
        <f>IFERROR(INDEX(PRN!$B$2:$P$1048576,(MATCH('TRACK PRN'!$C$2,PRN!$C$2:$C$1048576,0)+$B176-1),MATCH(I$4,PRN!$B$2:$P$2,0)),"")</f>
        <v/>
      </c>
      <c r="J176" s="136" t="str">
        <f>IFERROR(INDEX(PRN!$B$2:$P$1048576,(MATCH('TRACK PRN'!$C$2,PRN!$C$2:$C$1048576,0)+$B176-1),MATCH(J$4,PRN!$B$2:$P$2,0)),"")</f>
        <v/>
      </c>
      <c r="K176" s="66" t="str">
        <f>IFERROR(INDEX(PRN!$B$2:$P$1048576,(MATCH('TRACK PRN'!$C$2,PRN!$C$2:$C$1048576,0)+$B176-1),MATCH(K$4,PRN!$B$2:$P$2,0)),"")</f>
        <v/>
      </c>
      <c r="L176" s="136" t="str">
        <f>IFERROR(INDEX(PRN!$B$2:$P$1048576,(MATCH('TRACK PRN'!$C$2,PRN!$C$2:$C$1048576,0)+$B176-1),MATCH(L$4,PRN!$B$2:$P$2,0)),"")</f>
        <v/>
      </c>
      <c r="M176" s="136" t="str">
        <f>IFERROR(INDEX(PRN!$B$2:$P$1048576,(MATCH('TRACK PRN'!$C$2,PRN!$C$2:$C$1048576,0)+$B176-1),MATCH(M$4,PRN!$B$2:$P$2,0)),"")</f>
        <v/>
      </c>
      <c r="N176" s="66" t="str">
        <f>IFERROR(INDEX(PRN!$B$2:$P$1048576,(MATCH('TRACK PRN'!$C$2,PRN!$C$2:$C$1048576,0)+$B176-1),MATCH(N$4,PRN!$B$2:$P$2,0)),"")</f>
        <v/>
      </c>
      <c r="O176" s="137" t="str">
        <f>IFERROR(INDEX(PRN!$B$2:$P$1048576,(MATCH('TRACK PRN'!$C$2,PRN!$C$2:$C$1048576,0)+$B176-1),MATCH(O$4,PRN!$B$2:$P$2,0)),"")</f>
        <v/>
      </c>
    </row>
    <row r="177" spans="2:15" ht="15.75" hidden="1" x14ac:dyDescent="0.25">
      <c r="B177" s="65" t="str">
        <f>IF(B176&lt;COUNTIF(PRN!C$2:C$1048576,C$2),(B176+1),"")</f>
        <v/>
      </c>
      <c r="C177" s="66" t="str">
        <f>IFERROR(INDEX(PRN!$B$2:$F$1048576,(MATCH('TRACK PRN'!$C$2,PRN!$C$2:$C$1048576,0)+$B177-1),MATCH(C$4,PRN!$B$2:$F$2,0)),"")</f>
        <v/>
      </c>
      <c r="D177" s="66" t="str">
        <f>IFERROR(INDEX(PRN!$B$2:$F$1048576,(MATCH('TRACK PRN'!$C$2,PRN!$C$2:$C$1048576,0)+$B177-1),MATCH(D$4,PRN!$B$2:$F$2,0)),"")</f>
        <v/>
      </c>
      <c r="E177" s="136" t="str">
        <f>IFERROR(INDEX(PRN!$B$2:$F$1048576,(MATCH('TRACK PRN'!$C$2,PRN!$C$2:$C$1048576,0)+$B177-1),MATCH(E$4,PRN!$B$2:$F$2,0)),"")</f>
        <v/>
      </c>
      <c r="F177" s="66" t="str">
        <f>IFERROR(INDEX(PRN!$B$2:$P$1048576,(MATCH('TRACK PRN'!$C$2,PRN!$C$2:$C$1048576,0)+$B177-1),MATCH(F$4,PRN!$B$2:$P$2,0)),"")</f>
        <v/>
      </c>
      <c r="G177" s="66" t="str">
        <f>IFERROR(INDEX(PRN!$B$2:$P$1048576,(MATCH('TRACK PRN'!$C$2,PRN!$C$2:$C$1048576,0)+$B177-1),MATCH(G$4,PRN!$B$2:$P$2,0)),"")</f>
        <v/>
      </c>
      <c r="H177" s="66" t="str">
        <f>IFERROR(INDEX(PRN!$B$2:$P$1048576,(MATCH('TRACK PRN'!$C$2,PRN!$C$2:$C$1048576,0)+$B177-1),MATCH(H$4,PRN!$B$2:$P$2,0)),"")</f>
        <v/>
      </c>
      <c r="I177" s="66" t="str">
        <f>IFERROR(INDEX(PRN!$B$2:$P$1048576,(MATCH('TRACK PRN'!$C$2,PRN!$C$2:$C$1048576,0)+$B177-1),MATCH(I$4,PRN!$B$2:$P$2,0)),"")</f>
        <v/>
      </c>
      <c r="J177" s="136" t="str">
        <f>IFERROR(INDEX(PRN!$B$2:$P$1048576,(MATCH('TRACK PRN'!$C$2,PRN!$C$2:$C$1048576,0)+$B177-1),MATCH(J$4,PRN!$B$2:$P$2,0)),"")</f>
        <v/>
      </c>
      <c r="K177" s="66" t="str">
        <f>IFERROR(INDEX(PRN!$B$2:$P$1048576,(MATCH('TRACK PRN'!$C$2,PRN!$C$2:$C$1048576,0)+$B177-1),MATCH(K$4,PRN!$B$2:$P$2,0)),"")</f>
        <v/>
      </c>
      <c r="L177" s="136" t="str">
        <f>IFERROR(INDEX(PRN!$B$2:$P$1048576,(MATCH('TRACK PRN'!$C$2,PRN!$C$2:$C$1048576,0)+$B177-1),MATCH(L$4,PRN!$B$2:$P$2,0)),"")</f>
        <v/>
      </c>
      <c r="M177" s="136" t="str">
        <f>IFERROR(INDEX(PRN!$B$2:$P$1048576,(MATCH('TRACK PRN'!$C$2,PRN!$C$2:$C$1048576,0)+$B177-1),MATCH(M$4,PRN!$B$2:$P$2,0)),"")</f>
        <v/>
      </c>
      <c r="N177" s="66" t="str">
        <f>IFERROR(INDEX(PRN!$B$2:$P$1048576,(MATCH('TRACK PRN'!$C$2,PRN!$C$2:$C$1048576,0)+$B177-1),MATCH(N$4,PRN!$B$2:$P$2,0)),"")</f>
        <v/>
      </c>
      <c r="O177" s="137" t="str">
        <f>IFERROR(INDEX(PRN!$B$2:$P$1048576,(MATCH('TRACK PRN'!$C$2,PRN!$C$2:$C$1048576,0)+$B177-1),MATCH(O$4,PRN!$B$2:$P$2,0)),"")</f>
        <v/>
      </c>
    </row>
    <row r="178" spans="2:15" ht="15.75" hidden="1" x14ac:dyDescent="0.25">
      <c r="B178" s="65" t="str">
        <f>IF(B177&lt;COUNTIF(PRN!C$2:C$1048576,C$2),(B177+1),"")</f>
        <v/>
      </c>
      <c r="C178" s="66" t="str">
        <f>IFERROR(INDEX(PRN!$B$2:$F$1048576,(MATCH('TRACK PRN'!$C$2,PRN!$C$2:$C$1048576,0)+$B178-1),MATCH(C$4,PRN!$B$2:$F$2,0)),"")</f>
        <v/>
      </c>
      <c r="D178" s="66" t="str">
        <f>IFERROR(INDEX(PRN!$B$2:$F$1048576,(MATCH('TRACK PRN'!$C$2,PRN!$C$2:$C$1048576,0)+$B178-1),MATCH(D$4,PRN!$B$2:$F$2,0)),"")</f>
        <v/>
      </c>
      <c r="E178" s="136" t="str">
        <f>IFERROR(INDEX(PRN!$B$2:$F$1048576,(MATCH('TRACK PRN'!$C$2,PRN!$C$2:$C$1048576,0)+$B178-1),MATCH(E$4,PRN!$B$2:$F$2,0)),"")</f>
        <v/>
      </c>
      <c r="F178" s="66" t="str">
        <f>IFERROR(INDEX(PRN!$B$2:$P$1048576,(MATCH('TRACK PRN'!$C$2,PRN!$C$2:$C$1048576,0)+$B178-1),MATCH(F$4,PRN!$B$2:$P$2,0)),"")</f>
        <v/>
      </c>
      <c r="G178" s="66" t="str">
        <f>IFERROR(INDEX(PRN!$B$2:$P$1048576,(MATCH('TRACK PRN'!$C$2,PRN!$C$2:$C$1048576,0)+$B178-1),MATCH(G$4,PRN!$B$2:$P$2,0)),"")</f>
        <v/>
      </c>
      <c r="H178" s="66" t="str">
        <f>IFERROR(INDEX(PRN!$B$2:$P$1048576,(MATCH('TRACK PRN'!$C$2,PRN!$C$2:$C$1048576,0)+$B178-1),MATCH(H$4,PRN!$B$2:$P$2,0)),"")</f>
        <v/>
      </c>
      <c r="I178" s="66" t="str">
        <f>IFERROR(INDEX(PRN!$B$2:$P$1048576,(MATCH('TRACK PRN'!$C$2,PRN!$C$2:$C$1048576,0)+$B178-1),MATCH(I$4,PRN!$B$2:$P$2,0)),"")</f>
        <v/>
      </c>
      <c r="J178" s="136" t="str">
        <f>IFERROR(INDEX(PRN!$B$2:$P$1048576,(MATCH('TRACK PRN'!$C$2,PRN!$C$2:$C$1048576,0)+$B178-1),MATCH(J$4,PRN!$B$2:$P$2,0)),"")</f>
        <v/>
      </c>
      <c r="K178" s="66" t="str">
        <f>IFERROR(INDEX(PRN!$B$2:$P$1048576,(MATCH('TRACK PRN'!$C$2,PRN!$C$2:$C$1048576,0)+$B178-1),MATCH(K$4,PRN!$B$2:$P$2,0)),"")</f>
        <v/>
      </c>
      <c r="L178" s="136" t="str">
        <f>IFERROR(INDEX(PRN!$B$2:$P$1048576,(MATCH('TRACK PRN'!$C$2,PRN!$C$2:$C$1048576,0)+$B178-1),MATCH(L$4,PRN!$B$2:$P$2,0)),"")</f>
        <v/>
      </c>
      <c r="M178" s="136" t="str">
        <f>IFERROR(INDEX(PRN!$B$2:$P$1048576,(MATCH('TRACK PRN'!$C$2,PRN!$C$2:$C$1048576,0)+$B178-1),MATCH(M$4,PRN!$B$2:$P$2,0)),"")</f>
        <v/>
      </c>
      <c r="N178" s="66" t="str">
        <f>IFERROR(INDEX(PRN!$B$2:$P$1048576,(MATCH('TRACK PRN'!$C$2,PRN!$C$2:$C$1048576,0)+$B178-1),MATCH(N$4,PRN!$B$2:$P$2,0)),"")</f>
        <v/>
      </c>
      <c r="O178" s="137" t="str">
        <f>IFERROR(INDEX(PRN!$B$2:$P$1048576,(MATCH('TRACK PRN'!$C$2,PRN!$C$2:$C$1048576,0)+$B178-1),MATCH(O$4,PRN!$B$2:$P$2,0)),"")</f>
        <v/>
      </c>
    </row>
    <row r="179" spans="2:15" ht="15.75" hidden="1" x14ac:dyDescent="0.25">
      <c r="B179" s="65" t="str">
        <f>IF(B178&lt;COUNTIF(PRN!C$2:C$1048576,C$2),(B178+1),"")</f>
        <v/>
      </c>
      <c r="C179" s="66" t="str">
        <f>IFERROR(INDEX(PRN!$B$2:$F$1048576,(MATCH('TRACK PRN'!$C$2,PRN!$C$2:$C$1048576,0)+$B179-1),MATCH(C$4,PRN!$B$2:$F$2,0)),"")</f>
        <v/>
      </c>
      <c r="D179" s="66" t="str">
        <f>IFERROR(INDEX(PRN!$B$2:$F$1048576,(MATCH('TRACK PRN'!$C$2,PRN!$C$2:$C$1048576,0)+$B179-1),MATCH(D$4,PRN!$B$2:$F$2,0)),"")</f>
        <v/>
      </c>
      <c r="E179" s="136" t="str">
        <f>IFERROR(INDEX(PRN!$B$2:$F$1048576,(MATCH('TRACK PRN'!$C$2,PRN!$C$2:$C$1048576,0)+$B179-1),MATCH(E$4,PRN!$B$2:$F$2,0)),"")</f>
        <v/>
      </c>
      <c r="F179" s="66" t="str">
        <f>IFERROR(INDEX(PRN!$B$2:$P$1048576,(MATCH('TRACK PRN'!$C$2,PRN!$C$2:$C$1048576,0)+$B179-1),MATCH(F$4,PRN!$B$2:$P$2,0)),"")</f>
        <v/>
      </c>
      <c r="G179" s="66" t="str">
        <f>IFERROR(INDEX(PRN!$B$2:$P$1048576,(MATCH('TRACK PRN'!$C$2,PRN!$C$2:$C$1048576,0)+$B179-1),MATCH(G$4,PRN!$B$2:$P$2,0)),"")</f>
        <v/>
      </c>
      <c r="H179" s="66" t="str">
        <f>IFERROR(INDEX(PRN!$B$2:$P$1048576,(MATCH('TRACK PRN'!$C$2,PRN!$C$2:$C$1048576,0)+$B179-1),MATCH(H$4,PRN!$B$2:$P$2,0)),"")</f>
        <v/>
      </c>
      <c r="I179" s="66" t="str">
        <f>IFERROR(INDEX(PRN!$B$2:$P$1048576,(MATCH('TRACK PRN'!$C$2,PRN!$C$2:$C$1048576,0)+$B179-1),MATCH(I$4,PRN!$B$2:$P$2,0)),"")</f>
        <v/>
      </c>
      <c r="J179" s="136" t="str">
        <f>IFERROR(INDEX(PRN!$B$2:$P$1048576,(MATCH('TRACK PRN'!$C$2,PRN!$C$2:$C$1048576,0)+$B179-1),MATCH(J$4,PRN!$B$2:$P$2,0)),"")</f>
        <v/>
      </c>
      <c r="K179" s="66" t="str">
        <f>IFERROR(INDEX(PRN!$B$2:$P$1048576,(MATCH('TRACK PRN'!$C$2,PRN!$C$2:$C$1048576,0)+$B179-1),MATCH(K$4,PRN!$B$2:$P$2,0)),"")</f>
        <v/>
      </c>
      <c r="L179" s="136" t="str">
        <f>IFERROR(INDEX(PRN!$B$2:$P$1048576,(MATCH('TRACK PRN'!$C$2,PRN!$C$2:$C$1048576,0)+$B179-1),MATCH(L$4,PRN!$B$2:$P$2,0)),"")</f>
        <v/>
      </c>
      <c r="M179" s="136" t="str">
        <f>IFERROR(INDEX(PRN!$B$2:$P$1048576,(MATCH('TRACK PRN'!$C$2,PRN!$C$2:$C$1048576,0)+$B179-1),MATCH(M$4,PRN!$B$2:$P$2,0)),"")</f>
        <v/>
      </c>
      <c r="N179" s="66" t="str">
        <f>IFERROR(INDEX(PRN!$B$2:$P$1048576,(MATCH('TRACK PRN'!$C$2,PRN!$C$2:$C$1048576,0)+$B179-1),MATCH(N$4,PRN!$B$2:$P$2,0)),"")</f>
        <v/>
      </c>
      <c r="O179" s="137" t="str">
        <f>IFERROR(INDEX(PRN!$B$2:$P$1048576,(MATCH('TRACK PRN'!$C$2,PRN!$C$2:$C$1048576,0)+$B179-1),MATCH(O$4,PRN!$B$2:$P$2,0)),"")</f>
        <v/>
      </c>
    </row>
    <row r="180" spans="2:15" ht="15.75" hidden="1" x14ac:dyDescent="0.25">
      <c r="B180" s="65" t="str">
        <f>IF(B179&lt;COUNTIF(PRN!C$2:C$1048576,C$2),(B179+1),"")</f>
        <v/>
      </c>
      <c r="C180" s="66" t="str">
        <f>IFERROR(INDEX(PRN!$B$2:$F$1048576,(MATCH('TRACK PRN'!$C$2,PRN!$C$2:$C$1048576,0)+$B180-1),MATCH(C$4,PRN!$B$2:$F$2,0)),"")</f>
        <v/>
      </c>
      <c r="D180" s="66" t="str">
        <f>IFERROR(INDEX(PRN!$B$2:$F$1048576,(MATCH('TRACK PRN'!$C$2,PRN!$C$2:$C$1048576,0)+$B180-1),MATCH(D$4,PRN!$B$2:$F$2,0)),"")</f>
        <v/>
      </c>
      <c r="E180" s="136" t="str">
        <f>IFERROR(INDEX(PRN!$B$2:$F$1048576,(MATCH('TRACK PRN'!$C$2,PRN!$C$2:$C$1048576,0)+$B180-1),MATCH(E$4,PRN!$B$2:$F$2,0)),"")</f>
        <v/>
      </c>
      <c r="F180" s="66" t="str">
        <f>IFERROR(INDEX(PRN!$B$2:$P$1048576,(MATCH('TRACK PRN'!$C$2,PRN!$C$2:$C$1048576,0)+$B180-1),MATCH(F$4,PRN!$B$2:$P$2,0)),"")</f>
        <v/>
      </c>
      <c r="G180" s="66" t="str">
        <f>IFERROR(INDEX(PRN!$B$2:$P$1048576,(MATCH('TRACK PRN'!$C$2,PRN!$C$2:$C$1048576,0)+$B180-1),MATCH(G$4,PRN!$B$2:$P$2,0)),"")</f>
        <v/>
      </c>
      <c r="H180" s="66" t="str">
        <f>IFERROR(INDEX(PRN!$B$2:$P$1048576,(MATCH('TRACK PRN'!$C$2,PRN!$C$2:$C$1048576,0)+$B180-1),MATCH(H$4,PRN!$B$2:$P$2,0)),"")</f>
        <v/>
      </c>
      <c r="I180" s="66" t="str">
        <f>IFERROR(INDEX(PRN!$B$2:$P$1048576,(MATCH('TRACK PRN'!$C$2,PRN!$C$2:$C$1048576,0)+$B180-1),MATCH(I$4,PRN!$B$2:$P$2,0)),"")</f>
        <v/>
      </c>
      <c r="J180" s="136" t="str">
        <f>IFERROR(INDEX(PRN!$B$2:$P$1048576,(MATCH('TRACK PRN'!$C$2,PRN!$C$2:$C$1048576,0)+$B180-1),MATCH(J$4,PRN!$B$2:$P$2,0)),"")</f>
        <v/>
      </c>
      <c r="K180" s="66" t="str">
        <f>IFERROR(INDEX(PRN!$B$2:$P$1048576,(MATCH('TRACK PRN'!$C$2,PRN!$C$2:$C$1048576,0)+$B180-1),MATCH(K$4,PRN!$B$2:$P$2,0)),"")</f>
        <v/>
      </c>
      <c r="L180" s="136" t="str">
        <f>IFERROR(INDEX(PRN!$B$2:$P$1048576,(MATCH('TRACK PRN'!$C$2,PRN!$C$2:$C$1048576,0)+$B180-1),MATCH(L$4,PRN!$B$2:$P$2,0)),"")</f>
        <v/>
      </c>
      <c r="M180" s="136" t="str">
        <f>IFERROR(INDEX(PRN!$B$2:$P$1048576,(MATCH('TRACK PRN'!$C$2,PRN!$C$2:$C$1048576,0)+$B180-1),MATCH(M$4,PRN!$B$2:$P$2,0)),"")</f>
        <v/>
      </c>
      <c r="N180" s="66" t="str">
        <f>IFERROR(INDEX(PRN!$B$2:$P$1048576,(MATCH('TRACK PRN'!$C$2,PRN!$C$2:$C$1048576,0)+$B180-1),MATCH(N$4,PRN!$B$2:$P$2,0)),"")</f>
        <v/>
      </c>
      <c r="O180" s="137" t="str">
        <f>IFERROR(INDEX(PRN!$B$2:$P$1048576,(MATCH('TRACK PRN'!$C$2,PRN!$C$2:$C$1048576,0)+$B180-1),MATCH(O$4,PRN!$B$2:$P$2,0)),"")</f>
        <v/>
      </c>
    </row>
    <row r="181" spans="2:15" ht="15.75" hidden="1" x14ac:dyDescent="0.25">
      <c r="B181" s="65" t="str">
        <f>IF(B180&lt;COUNTIF(PRN!C$2:C$1048576,C$2),(B180+1),"")</f>
        <v/>
      </c>
      <c r="C181" s="66" t="str">
        <f>IFERROR(INDEX(PRN!$B$2:$F$1048576,(MATCH('TRACK PRN'!$C$2,PRN!$C$2:$C$1048576,0)+$B181-1),MATCH(C$4,PRN!$B$2:$F$2,0)),"")</f>
        <v/>
      </c>
      <c r="D181" s="66" t="str">
        <f>IFERROR(INDEX(PRN!$B$2:$F$1048576,(MATCH('TRACK PRN'!$C$2,PRN!$C$2:$C$1048576,0)+$B181-1),MATCH(D$4,PRN!$B$2:$F$2,0)),"")</f>
        <v/>
      </c>
      <c r="E181" s="136" t="str">
        <f>IFERROR(INDEX(PRN!$B$2:$F$1048576,(MATCH('TRACK PRN'!$C$2,PRN!$C$2:$C$1048576,0)+$B181-1),MATCH(E$4,PRN!$B$2:$F$2,0)),"")</f>
        <v/>
      </c>
      <c r="F181" s="66" t="str">
        <f>IFERROR(INDEX(PRN!$B$2:$P$1048576,(MATCH('TRACK PRN'!$C$2,PRN!$C$2:$C$1048576,0)+$B181-1),MATCH(F$4,PRN!$B$2:$P$2,0)),"")</f>
        <v/>
      </c>
      <c r="G181" s="66" t="str">
        <f>IFERROR(INDEX(PRN!$B$2:$P$1048576,(MATCH('TRACK PRN'!$C$2,PRN!$C$2:$C$1048576,0)+$B181-1),MATCH(G$4,PRN!$B$2:$P$2,0)),"")</f>
        <v/>
      </c>
      <c r="H181" s="66" t="str">
        <f>IFERROR(INDEX(PRN!$B$2:$P$1048576,(MATCH('TRACK PRN'!$C$2,PRN!$C$2:$C$1048576,0)+$B181-1),MATCH(H$4,PRN!$B$2:$P$2,0)),"")</f>
        <v/>
      </c>
      <c r="I181" s="66" t="str">
        <f>IFERROR(INDEX(PRN!$B$2:$P$1048576,(MATCH('TRACK PRN'!$C$2,PRN!$C$2:$C$1048576,0)+$B181-1),MATCH(I$4,PRN!$B$2:$P$2,0)),"")</f>
        <v/>
      </c>
      <c r="J181" s="136" t="str">
        <f>IFERROR(INDEX(PRN!$B$2:$P$1048576,(MATCH('TRACK PRN'!$C$2,PRN!$C$2:$C$1048576,0)+$B181-1),MATCH(J$4,PRN!$B$2:$P$2,0)),"")</f>
        <v/>
      </c>
      <c r="K181" s="66" t="str">
        <f>IFERROR(INDEX(PRN!$B$2:$P$1048576,(MATCH('TRACK PRN'!$C$2,PRN!$C$2:$C$1048576,0)+$B181-1),MATCH(K$4,PRN!$B$2:$P$2,0)),"")</f>
        <v/>
      </c>
      <c r="L181" s="136" t="str">
        <f>IFERROR(INDEX(PRN!$B$2:$P$1048576,(MATCH('TRACK PRN'!$C$2,PRN!$C$2:$C$1048576,0)+$B181-1),MATCH(L$4,PRN!$B$2:$P$2,0)),"")</f>
        <v/>
      </c>
      <c r="M181" s="136" t="str">
        <f>IFERROR(INDEX(PRN!$B$2:$P$1048576,(MATCH('TRACK PRN'!$C$2,PRN!$C$2:$C$1048576,0)+$B181-1),MATCH(M$4,PRN!$B$2:$P$2,0)),"")</f>
        <v/>
      </c>
      <c r="N181" s="66" t="str">
        <f>IFERROR(INDEX(PRN!$B$2:$P$1048576,(MATCH('TRACK PRN'!$C$2,PRN!$C$2:$C$1048576,0)+$B181-1),MATCH(N$4,PRN!$B$2:$P$2,0)),"")</f>
        <v/>
      </c>
      <c r="O181" s="137" t="str">
        <f>IFERROR(INDEX(PRN!$B$2:$P$1048576,(MATCH('TRACK PRN'!$C$2,PRN!$C$2:$C$1048576,0)+$B181-1),MATCH(O$4,PRN!$B$2:$P$2,0)),"")</f>
        <v/>
      </c>
    </row>
    <row r="182" spans="2:15" ht="15.75" hidden="1" x14ac:dyDescent="0.25">
      <c r="B182" s="65" t="str">
        <f>IF(B181&lt;COUNTIF(PRN!C$2:C$1048576,C$2),(B181+1),"")</f>
        <v/>
      </c>
      <c r="C182" s="66" t="str">
        <f>IFERROR(INDEX(PRN!$B$2:$F$1048576,(MATCH('TRACK PRN'!$C$2,PRN!$C$2:$C$1048576,0)+$B182-1),MATCH(C$4,PRN!$B$2:$F$2,0)),"")</f>
        <v/>
      </c>
      <c r="D182" s="66" t="str">
        <f>IFERROR(INDEX(PRN!$B$2:$F$1048576,(MATCH('TRACK PRN'!$C$2,PRN!$C$2:$C$1048576,0)+$B182-1),MATCH(D$4,PRN!$B$2:$F$2,0)),"")</f>
        <v/>
      </c>
      <c r="E182" s="136" t="str">
        <f>IFERROR(INDEX(PRN!$B$2:$F$1048576,(MATCH('TRACK PRN'!$C$2,PRN!$C$2:$C$1048576,0)+$B182-1),MATCH(E$4,PRN!$B$2:$F$2,0)),"")</f>
        <v/>
      </c>
      <c r="F182" s="66" t="str">
        <f>IFERROR(INDEX(PRN!$B$2:$P$1048576,(MATCH('TRACK PRN'!$C$2,PRN!$C$2:$C$1048576,0)+$B182-1),MATCH(F$4,PRN!$B$2:$P$2,0)),"")</f>
        <v/>
      </c>
      <c r="G182" s="66" t="str">
        <f>IFERROR(INDEX(PRN!$B$2:$P$1048576,(MATCH('TRACK PRN'!$C$2,PRN!$C$2:$C$1048576,0)+$B182-1),MATCH(G$4,PRN!$B$2:$P$2,0)),"")</f>
        <v/>
      </c>
      <c r="H182" s="66" t="str">
        <f>IFERROR(INDEX(PRN!$B$2:$P$1048576,(MATCH('TRACK PRN'!$C$2,PRN!$C$2:$C$1048576,0)+$B182-1),MATCH(H$4,PRN!$B$2:$P$2,0)),"")</f>
        <v/>
      </c>
      <c r="I182" s="66" t="str">
        <f>IFERROR(INDEX(PRN!$B$2:$P$1048576,(MATCH('TRACK PRN'!$C$2,PRN!$C$2:$C$1048576,0)+$B182-1),MATCH(I$4,PRN!$B$2:$P$2,0)),"")</f>
        <v/>
      </c>
      <c r="J182" s="136" t="str">
        <f>IFERROR(INDEX(PRN!$B$2:$P$1048576,(MATCH('TRACK PRN'!$C$2,PRN!$C$2:$C$1048576,0)+$B182-1),MATCH(J$4,PRN!$B$2:$P$2,0)),"")</f>
        <v/>
      </c>
      <c r="K182" s="66" t="str">
        <f>IFERROR(INDEX(PRN!$B$2:$P$1048576,(MATCH('TRACK PRN'!$C$2,PRN!$C$2:$C$1048576,0)+$B182-1),MATCH(K$4,PRN!$B$2:$P$2,0)),"")</f>
        <v/>
      </c>
      <c r="L182" s="136" t="str">
        <f>IFERROR(INDEX(PRN!$B$2:$P$1048576,(MATCH('TRACK PRN'!$C$2,PRN!$C$2:$C$1048576,0)+$B182-1),MATCH(L$4,PRN!$B$2:$P$2,0)),"")</f>
        <v/>
      </c>
      <c r="M182" s="136" t="str">
        <f>IFERROR(INDEX(PRN!$B$2:$P$1048576,(MATCH('TRACK PRN'!$C$2,PRN!$C$2:$C$1048576,0)+$B182-1),MATCH(M$4,PRN!$B$2:$P$2,0)),"")</f>
        <v/>
      </c>
      <c r="N182" s="66" t="str">
        <f>IFERROR(INDEX(PRN!$B$2:$P$1048576,(MATCH('TRACK PRN'!$C$2,PRN!$C$2:$C$1048576,0)+$B182-1),MATCH(N$4,PRN!$B$2:$P$2,0)),"")</f>
        <v/>
      </c>
      <c r="O182" s="137" t="str">
        <f>IFERROR(INDEX(PRN!$B$2:$P$1048576,(MATCH('TRACK PRN'!$C$2,PRN!$C$2:$C$1048576,0)+$B182-1),MATCH(O$4,PRN!$B$2:$P$2,0)),"")</f>
        <v/>
      </c>
    </row>
    <row r="183" spans="2:15" ht="15.75" hidden="1" x14ac:dyDescent="0.25">
      <c r="B183" s="65" t="str">
        <f>IF(B182&lt;COUNTIF(PRN!C$2:C$1048576,C$2),(B182+1),"")</f>
        <v/>
      </c>
      <c r="C183" s="66" t="str">
        <f>IFERROR(INDEX(PRN!$B$2:$F$1048576,(MATCH('TRACK PRN'!$C$2,PRN!$C$2:$C$1048576,0)+$B183-1),MATCH(C$4,PRN!$B$2:$F$2,0)),"")</f>
        <v/>
      </c>
      <c r="D183" s="66" t="str">
        <f>IFERROR(INDEX(PRN!$B$2:$F$1048576,(MATCH('TRACK PRN'!$C$2,PRN!$C$2:$C$1048576,0)+$B183-1),MATCH(D$4,PRN!$B$2:$F$2,0)),"")</f>
        <v/>
      </c>
      <c r="E183" s="136" t="str">
        <f>IFERROR(INDEX(PRN!$B$2:$F$1048576,(MATCH('TRACK PRN'!$C$2,PRN!$C$2:$C$1048576,0)+$B183-1),MATCH(E$4,PRN!$B$2:$F$2,0)),"")</f>
        <v/>
      </c>
      <c r="F183" s="66" t="str">
        <f>IFERROR(INDEX(PRN!$B$2:$P$1048576,(MATCH('TRACK PRN'!$C$2,PRN!$C$2:$C$1048576,0)+$B183-1),MATCH(F$4,PRN!$B$2:$P$2,0)),"")</f>
        <v/>
      </c>
      <c r="G183" s="66" t="str">
        <f>IFERROR(INDEX(PRN!$B$2:$P$1048576,(MATCH('TRACK PRN'!$C$2,PRN!$C$2:$C$1048576,0)+$B183-1),MATCH(G$4,PRN!$B$2:$P$2,0)),"")</f>
        <v/>
      </c>
      <c r="H183" s="66" t="str">
        <f>IFERROR(INDEX(PRN!$B$2:$P$1048576,(MATCH('TRACK PRN'!$C$2,PRN!$C$2:$C$1048576,0)+$B183-1),MATCH(H$4,PRN!$B$2:$P$2,0)),"")</f>
        <v/>
      </c>
      <c r="I183" s="66" t="str">
        <f>IFERROR(INDEX(PRN!$B$2:$P$1048576,(MATCH('TRACK PRN'!$C$2,PRN!$C$2:$C$1048576,0)+$B183-1),MATCH(I$4,PRN!$B$2:$P$2,0)),"")</f>
        <v/>
      </c>
      <c r="J183" s="136" t="str">
        <f>IFERROR(INDEX(PRN!$B$2:$P$1048576,(MATCH('TRACK PRN'!$C$2,PRN!$C$2:$C$1048576,0)+$B183-1),MATCH(J$4,PRN!$B$2:$P$2,0)),"")</f>
        <v/>
      </c>
      <c r="K183" s="66" t="str">
        <f>IFERROR(INDEX(PRN!$B$2:$P$1048576,(MATCH('TRACK PRN'!$C$2,PRN!$C$2:$C$1048576,0)+$B183-1),MATCH(K$4,PRN!$B$2:$P$2,0)),"")</f>
        <v/>
      </c>
      <c r="L183" s="136" t="str">
        <f>IFERROR(INDEX(PRN!$B$2:$P$1048576,(MATCH('TRACK PRN'!$C$2,PRN!$C$2:$C$1048576,0)+$B183-1),MATCH(L$4,PRN!$B$2:$P$2,0)),"")</f>
        <v/>
      </c>
      <c r="M183" s="136" t="str">
        <f>IFERROR(INDEX(PRN!$B$2:$P$1048576,(MATCH('TRACK PRN'!$C$2,PRN!$C$2:$C$1048576,0)+$B183-1),MATCH(M$4,PRN!$B$2:$P$2,0)),"")</f>
        <v/>
      </c>
      <c r="N183" s="66" t="str">
        <f>IFERROR(INDEX(PRN!$B$2:$P$1048576,(MATCH('TRACK PRN'!$C$2,PRN!$C$2:$C$1048576,0)+$B183-1),MATCH(N$4,PRN!$B$2:$P$2,0)),"")</f>
        <v/>
      </c>
      <c r="O183" s="137" t="str">
        <f>IFERROR(INDEX(PRN!$B$2:$P$1048576,(MATCH('TRACK PRN'!$C$2,PRN!$C$2:$C$1048576,0)+$B183-1),MATCH(O$4,PRN!$B$2:$P$2,0)),"")</f>
        <v/>
      </c>
    </row>
    <row r="184" spans="2:15" ht="15.75" hidden="1" x14ac:dyDescent="0.25">
      <c r="B184" s="65" t="str">
        <f>IF(B183&lt;COUNTIF(PRN!C$2:C$1048576,C$2),(B183+1),"")</f>
        <v/>
      </c>
      <c r="C184" s="66" t="str">
        <f>IFERROR(INDEX(PRN!$B$2:$F$1048576,(MATCH('TRACK PRN'!$C$2,PRN!$C$2:$C$1048576,0)+$B184-1),MATCH(C$4,PRN!$B$2:$F$2,0)),"")</f>
        <v/>
      </c>
      <c r="D184" s="66" t="str">
        <f>IFERROR(INDEX(PRN!$B$2:$F$1048576,(MATCH('TRACK PRN'!$C$2,PRN!$C$2:$C$1048576,0)+$B184-1),MATCH(D$4,PRN!$B$2:$F$2,0)),"")</f>
        <v/>
      </c>
      <c r="E184" s="136" t="str">
        <f>IFERROR(INDEX(PRN!$B$2:$F$1048576,(MATCH('TRACK PRN'!$C$2,PRN!$C$2:$C$1048576,0)+$B184-1),MATCH(E$4,PRN!$B$2:$F$2,0)),"")</f>
        <v/>
      </c>
      <c r="F184" s="66" t="str">
        <f>IFERROR(INDEX(PRN!$B$2:$P$1048576,(MATCH('TRACK PRN'!$C$2,PRN!$C$2:$C$1048576,0)+$B184-1),MATCH(F$4,PRN!$B$2:$P$2,0)),"")</f>
        <v/>
      </c>
      <c r="G184" s="66" t="str">
        <f>IFERROR(INDEX(PRN!$B$2:$P$1048576,(MATCH('TRACK PRN'!$C$2,PRN!$C$2:$C$1048576,0)+$B184-1),MATCH(G$4,PRN!$B$2:$P$2,0)),"")</f>
        <v/>
      </c>
      <c r="H184" s="66" t="str">
        <f>IFERROR(INDEX(PRN!$B$2:$P$1048576,(MATCH('TRACK PRN'!$C$2,PRN!$C$2:$C$1048576,0)+$B184-1),MATCH(H$4,PRN!$B$2:$P$2,0)),"")</f>
        <v/>
      </c>
      <c r="I184" s="66" t="str">
        <f>IFERROR(INDEX(PRN!$B$2:$P$1048576,(MATCH('TRACK PRN'!$C$2,PRN!$C$2:$C$1048576,0)+$B184-1),MATCH(I$4,PRN!$B$2:$P$2,0)),"")</f>
        <v/>
      </c>
      <c r="J184" s="136" t="str">
        <f>IFERROR(INDEX(PRN!$B$2:$P$1048576,(MATCH('TRACK PRN'!$C$2,PRN!$C$2:$C$1048576,0)+$B184-1),MATCH(J$4,PRN!$B$2:$P$2,0)),"")</f>
        <v/>
      </c>
      <c r="K184" s="66" t="str">
        <f>IFERROR(INDEX(PRN!$B$2:$P$1048576,(MATCH('TRACK PRN'!$C$2,PRN!$C$2:$C$1048576,0)+$B184-1),MATCH(K$4,PRN!$B$2:$P$2,0)),"")</f>
        <v/>
      </c>
      <c r="L184" s="136" t="str">
        <f>IFERROR(INDEX(PRN!$B$2:$P$1048576,(MATCH('TRACK PRN'!$C$2,PRN!$C$2:$C$1048576,0)+$B184-1),MATCH(L$4,PRN!$B$2:$P$2,0)),"")</f>
        <v/>
      </c>
      <c r="M184" s="136" t="str">
        <f>IFERROR(INDEX(PRN!$B$2:$P$1048576,(MATCH('TRACK PRN'!$C$2,PRN!$C$2:$C$1048576,0)+$B184-1),MATCH(M$4,PRN!$B$2:$P$2,0)),"")</f>
        <v/>
      </c>
      <c r="N184" s="66" t="str">
        <f>IFERROR(INDEX(PRN!$B$2:$P$1048576,(MATCH('TRACK PRN'!$C$2,PRN!$C$2:$C$1048576,0)+$B184-1),MATCH(N$4,PRN!$B$2:$P$2,0)),"")</f>
        <v/>
      </c>
      <c r="O184" s="137" t="str">
        <f>IFERROR(INDEX(PRN!$B$2:$P$1048576,(MATCH('TRACK PRN'!$C$2,PRN!$C$2:$C$1048576,0)+$B184-1),MATCH(O$4,PRN!$B$2:$P$2,0)),"")</f>
        <v/>
      </c>
    </row>
    <row r="185" spans="2:15" ht="15.75" hidden="1" x14ac:dyDescent="0.25">
      <c r="B185" s="65" t="str">
        <f>IF(B184&lt;COUNTIF(PRN!C$2:C$1048576,C$2),(B184+1),"")</f>
        <v/>
      </c>
      <c r="C185" s="66" t="str">
        <f>IFERROR(INDEX(PRN!$B$2:$F$1048576,(MATCH('TRACK PRN'!$C$2,PRN!$C$2:$C$1048576,0)+$B185-1),MATCH(C$4,PRN!$B$2:$F$2,0)),"")</f>
        <v/>
      </c>
      <c r="D185" s="66" t="str">
        <f>IFERROR(INDEX(PRN!$B$2:$F$1048576,(MATCH('TRACK PRN'!$C$2,PRN!$C$2:$C$1048576,0)+$B185-1),MATCH(D$4,PRN!$B$2:$F$2,0)),"")</f>
        <v/>
      </c>
      <c r="E185" s="136" t="str">
        <f>IFERROR(INDEX(PRN!$B$2:$F$1048576,(MATCH('TRACK PRN'!$C$2,PRN!$C$2:$C$1048576,0)+$B185-1),MATCH(E$4,PRN!$B$2:$F$2,0)),"")</f>
        <v/>
      </c>
      <c r="F185" s="66" t="str">
        <f>IFERROR(INDEX(PRN!$B$2:$P$1048576,(MATCH('TRACK PRN'!$C$2,PRN!$C$2:$C$1048576,0)+$B185-1),MATCH(F$4,PRN!$B$2:$P$2,0)),"")</f>
        <v/>
      </c>
      <c r="G185" s="66" t="str">
        <f>IFERROR(INDEX(PRN!$B$2:$P$1048576,(MATCH('TRACK PRN'!$C$2,PRN!$C$2:$C$1048576,0)+$B185-1),MATCH(G$4,PRN!$B$2:$P$2,0)),"")</f>
        <v/>
      </c>
      <c r="H185" s="66" t="str">
        <f>IFERROR(INDEX(PRN!$B$2:$P$1048576,(MATCH('TRACK PRN'!$C$2,PRN!$C$2:$C$1048576,0)+$B185-1),MATCH(H$4,PRN!$B$2:$P$2,0)),"")</f>
        <v/>
      </c>
      <c r="I185" s="66" t="str">
        <f>IFERROR(INDEX(PRN!$B$2:$P$1048576,(MATCH('TRACK PRN'!$C$2,PRN!$C$2:$C$1048576,0)+$B185-1),MATCH(I$4,PRN!$B$2:$P$2,0)),"")</f>
        <v/>
      </c>
      <c r="J185" s="136" t="str">
        <f>IFERROR(INDEX(PRN!$B$2:$P$1048576,(MATCH('TRACK PRN'!$C$2,PRN!$C$2:$C$1048576,0)+$B185-1),MATCH(J$4,PRN!$B$2:$P$2,0)),"")</f>
        <v/>
      </c>
      <c r="K185" s="66" t="str">
        <f>IFERROR(INDEX(PRN!$B$2:$P$1048576,(MATCH('TRACK PRN'!$C$2,PRN!$C$2:$C$1048576,0)+$B185-1),MATCH(K$4,PRN!$B$2:$P$2,0)),"")</f>
        <v/>
      </c>
      <c r="L185" s="136" t="str">
        <f>IFERROR(INDEX(PRN!$B$2:$P$1048576,(MATCH('TRACK PRN'!$C$2,PRN!$C$2:$C$1048576,0)+$B185-1),MATCH(L$4,PRN!$B$2:$P$2,0)),"")</f>
        <v/>
      </c>
      <c r="M185" s="136" t="str">
        <f>IFERROR(INDEX(PRN!$B$2:$P$1048576,(MATCH('TRACK PRN'!$C$2,PRN!$C$2:$C$1048576,0)+$B185-1),MATCH(M$4,PRN!$B$2:$P$2,0)),"")</f>
        <v/>
      </c>
      <c r="N185" s="66" t="str">
        <f>IFERROR(INDEX(PRN!$B$2:$P$1048576,(MATCH('TRACK PRN'!$C$2,PRN!$C$2:$C$1048576,0)+$B185-1),MATCH(N$4,PRN!$B$2:$P$2,0)),"")</f>
        <v/>
      </c>
      <c r="O185" s="137" t="str">
        <f>IFERROR(INDEX(PRN!$B$2:$P$1048576,(MATCH('TRACK PRN'!$C$2,PRN!$C$2:$C$1048576,0)+$B185-1),MATCH(O$4,PRN!$B$2:$P$2,0)),"")</f>
        <v/>
      </c>
    </row>
    <row r="186" spans="2:15" ht="15.75" hidden="1" x14ac:dyDescent="0.25">
      <c r="B186" s="65" t="str">
        <f>IF(B185&lt;COUNTIF(PRN!C$2:C$1048576,C$2),(B185+1),"")</f>
        <v/>
      </c>
      <c r="C186" s="66" t="str">
        <f>IFERROR(INDEX(PRN!$B$2:$F$1048576,(MATCH('TRACK PRN'!$C$2,PRN!$C$2:$C$1048576,0)+$B186-1),MATCH(C$4,PRN!$B$2:$F$2,0)),"")</f>
        <v/>
      </c>
      <c r="D186" s="66" t="str">
        <f>IFERROR(INDEX(PRN!$B$2:$F$1048576,(MATCH('TRACK PRN'!$C$2,PRN!$C$2:$C$1048576,0)+$B186-1),MATCH(D$4,PRN!$B$2:$F$2,0)),"")</f>
        <v/>
      </c>
      <c r="E186" s="136" t="str">
        <f>IFERROR(INDEX(PRN!$B$2:$F$1048576,(MATCH('TRACK PRN'!$C$2,PRN!$C$2:$C$1048576,0)+$B186-1),MATCH(E$4,PRN!$B$2:$F$2,0)),"")</f>
        <v/>
      </c>
      <c r="F186" s="66" t="str">
        <f>IFERROR(INDEX(PRN!$B$2:$P$1048576,(MATCH('TRACK PRN'!$C$2,PRN!$C$2:$C$1048576,0)+$B186-1),MATCH(F$4,PRN!$B$2:$P$2,0)),"")</f>
        <v/>
      </c>
      <c r="G186" s="66" t="str">
        <f>IFERROR(INDEX(PRN!$B$2:$P$1048576,(MATCH('TRACK PRN'!$C$2,PRN!$C$2:$C$1048576,0)+$B186-1),MATCH(G$4,PRN!$B$2:$P$2,0)),"")</f>
        <v/>
      </c>
      <c r="H186" s="66" t="str">
        <f>IFERROR(INDEX(PRN!$B$2:$P$1048576,(MATCH('TRACK PRN'!$C$2,PRN!$C$2:$C$1048576,0)+$B186-1),MATCH(H$4,PRN!$B$2:$P$2,0)),"")</f>
        <v/>
      </c>
      <c r="I186" s="66" t="str">
        <f>IFERROR(INDEX(PRN!$B$2:$P$1048576,(MATCH('TRACK PRN'!$C$2,PRN!$C$2:$C$1048576,0)+$B186-1),MATCH(I$4,PRN!$B$2:$P$2,0)),"")</f>
        <v/>
      </c>
      <c r="J186" s="136" t="str">
        <f>IFERROR(INDEX(PRN!$B$2:$P$1048576,(MATCH('TRACK PRN'!$C$2,PRN!$C$2:$C$1048576,0)+$B186-1),MATCH(J$4,PRN!$B$2:$P$2,0)),"")</f>
        <v/>
      </c>
      <c r="K186" s="66" t="str">
        <f>IFERROR(INDEX(PRN!$B$2:$P$1048576,(MATCH('TRACK PRN'!$C$2,PRN!$C$2:$C$1048576,0)+$B186-1),MATCH(K$4,PRN!$B$2:$P$2,0)),"")</f>
        <v/>
      </c>
      <c r="L186" s="136" t="str">
        <f>IFERROR(INDEX(PRN!$B$2:$P$1048576,(MATCH('TRACK PRN'!$C$2,PRN!$C$2:$C$1048576,0)+$B186-1),MATCH(L$4,PRN!$B$2:$P$2,0)),"")</f>
        <v/>
      </c>
      <c r="M186" s="136" t="str">
        <f>IFERROR(INDEX(PRN!$B$2:$P$1048576,(MATCH('TRACK PRN'!$C$2,PRN!$C$2:$C$1048576,0)+$B186-1),MATCH(M$4,PRN!$B$2:$P$2,0)),"")</f>
        <v/>
      </c>
      <c r="N186" s="66" t="str">
        <f>IFERROR(INDEX(PRN!$B$2:$P$1048576,(MATCH('TRACK PRN'!$C$2,PRN!$C$2:$C$1048576,0)+$B186-1),MATCH(N$4,PRN!$B$2:$P$2,0)),"")</f>
        <v/>
      </c>
      <c r="O186" s="137" t="str">
        <f>IFERROR(INDEX(PRN!$B$2:$P$1048576,(MATCH('TRACK PRN'!$C$2,PRN!$C$2:$C$1048576,0)+$B186-1),MATCH(O$4,PRN!$B$2:$P$2,0)),"")</f>
        <v/>
      </c>
    </row>
    <row r="187" spans="2:15" ht="15.75" hidden="1" x14ac:dyDescent="0.25">
      <c r="B187" s="65" t="str">
        <f>IF(B186&lt;COUNTIF(PRN!C$2:C$1048576,C$2),(B186+1),"")</f>
        <v/>
      </c>
      <c r="C187" s="66" t="str">
        <f>IFERROR(INDEX(PRN!$B$2:$F$1048576,(MATCH('TRACK PRN'!$C$2,PRN!$C$2:$C$1048576,0)+$B187-1),MATCH(C$4,PRN!$B$2:$F$2,0)),"")</f>
        <v/>
      </c>
      <c r="D187" s="66" t="str">
        <f>IFERROR(INDEX(PRN!$B$2:$F$1048576,(MATCH('TRACK PRN'!$C$2,PRN!$C$2:$C$1048576,0)+$B187-1),MATCH(D$4,PRN!$B$2:$F$2,0)),"")</f>
        <v/>
      </c>
      <c r="E187" s="136" t="str">
        <f>IFERROR(INDEX(PRN!$B$2:$F$1048576,(MATCH('TRACK PRN'!$C$2,PRN!$C$2:$C$1048576,0)+$B187-1),MATCH(E$4,PRN!$B$2:$F$2,0)),"")</f>
        <v/>
      </c>
      <c r="F187" s="66" t="str">
        <f>IFERROR(INDEX(PRN!$B$2:$P$1048576,(MATCH('TRACK PRN'!$C$2,PRN!$C$2:$C$1048576,0)+$B187-1),MATCH(F$4,PRN!$B$2:$P$2,0)),"")</f>
        <v/>
      </c>
      <c r="G187" s="66" t="str">
        <f>IFERROR(INDEX(PRN!$B$2:$P$1048576,(MATCH('TRACK PRN'!$C$2,PRN!$C$2:$C$1048576,0)+$B187-1),MATCH(G$4,PRN!$B$2:$P$2,0)),"")</f>
        <v/>
      </c>
      <c r="H187" s="66" t="str">
        <f>IFERROR(INDEX(PRN!$B$2:$P$1048576,(MATCH('TRACK PRN'!$C$2,PRN!$C$2:$C$1048576,0)+$B187-1),MATCH(H$4,PRN!$B$2:$P$2,0)),"")</f>
        <v/>
      </c>
      <c r="I187" s="66" t="str">
        <f>IFERROR(INDEX(PRN!$B$2:$P$1048576,(MATCH('TRACK PRN'!$C$2,PRN!$C$2:$C$1048576,0)+$B187-1),MATCH(I$4,PRN!$B$2:$P$2,0)),"")</f>
        <v/>
      </c>
      <c r="J187" s="136" t="str">
        <f>IFERROR(INDEX(PRN!$B$2:$P$1048576,(MATCH('TRACK PRN'!$C$2,PRN!$C$2:$C$1048576,0)+$B187-1),MATCH(J$4,PRN!$B$2:$P$2,0)),"")</f>
        <v/>
      </c>
      <c r="K187" s="66" t="str">
        <f>IFERROR(INDEX(PRN!$B$2:$P$1048576,(MATCH('TRACK PRN'!$C$2,PRN!$C$2:$C$1048576,0)+$B187-1),MATCH(K$4,PRN!$B$2:$P$2,0)),"")</f>
        <v/>
      </c>
      <c r="L187" s="136" t="str">
        <f>IFERROR(INDEX(PRN!$B$2:$P$1048576,(MATCH('TRACK PRN'!$C$2,PRN!$C$2:$C$1048576,0)+$B187-1),MATCH(L$4,PRN!$B$2:$P$2,0)),"")</f>
        <v/>
      </c>
      <c r="M187" s="136" t="str">
        <f>IFERROR(INDEX(PRN!$B$2:$P$1048576,(MATCH('TRACK PRN'!$C$2,PRN!$C$2:$C$1048576,0)+$B187-1),MATCH(M$4,PRN!$B$2:$P$2,0)),"")</f>
        <v/>
      </c>
      <c r="N187" s="66" t="str">
        <f>IFERROR(INDEX(PRN!$B$2:$P$1048576,(MATCH('TRACK PRN'!$C$2,PRN!$C$2:$C$1048576,0)+$B187-1),MATCH(N$4,PRN!$B$2:$P$2,0)),"")</f>
        <v/>
      </c>
      <c r="O187" s="137" t="str">
        <f>IFERROR(INDEX(PRN!$B$2:$P$1048576,(MATCH('TRACK PRN'!$C$2,PRN!$C$2:$C$1048576,0)+$B187-1),MATCH(O$4,PRN!$B$2:$P$2,0)),"")</f>
        <v/>
      </c>
    </row>
    <row r="188" spans="2:15" ht="15.75" hidden="1" x14ac:dyDescent="0.25">
      <c r="B188" s="65" t="str">
        <f>IF(B187&lt;COUNTIF(PRN!C$2:C$1048576,C$2),(B187+1),"")</f>
        <v/>
      </c>
      <c r="C188" s="66" t="str">
        <f>IFERROR(INDEX(PRN!$B$2:$F$1048576,(MATCH('TRACK PRN'!$C$2,PRN!$C$2:$C$1048576,0)+$B188-1),MATCH(C$4,PRN!$B$2:$F$2,0)),"")</f>
        <v/>
      </c>
      <c r="D188" s="66" t="str">
        <f>IFERROR(INDEX(PRN!$B$2:$F$1048576,(MATCH('TRACK PRN'!$C$2,PRN!$C$2:$C$1048576,0)+$B188-1),MATCH(D$4,PRN!$B$2:$F$2,0)),"")</f>
        <v/>
      </c>
      <c r="E188" s="136" t="str">
        <f>IFERROR(INDEX(PRN!$B$2:$F$1048576,(MATCH('TRACK PRN'!$C$2,PRN!$C$2:$C$1048576,0)+$B188-1),MATCH(E$4,PRN!$B$2:$F$2,0)),"")</f>
        <v/>
      </c>
      <c r="F188" s="66" t="str">
        <f>IFERROR(INDEX(PRN!$B$2:$P$1048576,(MATCH('TRACK PRN'!$C$2,PRN!$C$2:$C$1048576,0)+$B188-1),MATCH(F$4,PRN!$B$2:$P$2,0)),"")</f>
        <v/>
      </c>
      <c r="G188" s="66" t="str">
        <f>IFERROR(INDEX(PRN!$B$2:$P$1048576,(MATCH('TRACK PRN'!$C$2,PRN!$C$2:$C$1048576,0)+$B188-1),MATCH(G$4,PRN!$B$2:$P$2,0)),"")</f>
        <v/>
      </c>
      <c r="H188" s="66" t="str">
        <f>IFERROR(INDEX(PRN!$B$2:$P$1048576,(MATCH('TRACK PRN'!$C$2,PRN!$C$2:$C$1048576,0)+$B188-1),MATCH(H$4,PRN!$B$2:$P$2,0)),"")</f>
        <v/>
      </c>
      <c r="I188" s="66" t="str">
        <f>IFERROR(INDEX(PRN!$B$2:$P$1048576,(MATCH('TRACK PRN'!$C$2,PRN!$C$2:$C$1048576,0)+$B188-1),MATCH(I$4,PRN!$B$2:$P$2,0)),"")</f>
        <v/>
      </c>
      <c r="J188" s="136" t="str">
        <f>IFERROR(INDEX(PRN!$B$2:$P$1048576,(MATCH('TRACK PRN'!$C$2,PRN!$C$2:$C$1048576,0)+$B188-1),MATCH(J$4,PRN!$B$2:$P$2,0)),"")</f>
        <v/>
      </c>
      <c r="K188" s="66" t="str">
        <f>IFERROR(INDEX(PRN!$B$2:$P$1048576,(MATCH('TRACK PRN'!$C$2,PRN!$C$2:$C$1048576,0)+$B188-1),MATCH(K$4,PRN!$B$2:$P$2,0)),"")</f>
        <v/>
      </c>
      <c r="L188" s="136" t="str">
        <f>IFERROR(INDEX(PRN!$B$2:$P$1048576,(MATCH('TRACK PRN'!$C$2,PRN!$C$2:$C$1048576,0)+$B188-1),MATCH(L$4,PRN!$B$2:$P$2,0)),"")</f>
        <v/>
      </c>
      <c r="M188" s="136" t="str">
        <f>IFERROR(INDEX(PRN!$B$2:$P$1048576,(MATCH('TRACK PRN'!$C$2,PRN!$C$2:$C$1048576,0)+$B188-1),MATCH(M$4,PRN!$B$2:$P$2,0)),"")</f>
        <v/>
      </c>
      <c r="N188" s="66" t="str">
        <f>IFERROR(INDEX(PRN!$B$2:$P$1048576,(MATCH('TRACK PRN'!$C$2,PRN!$C$2:$C$1048576,0)+$B188-1),MATCH(N$4,PRN!$B$2:$P$2,0)),"")</f>
        <v/>
      </c>
      <c r="O188" s="137" t="str">
        <f>IFERROR(INDEX(PRN!$B$2:$P$1048576,(MATCH('TRACK PRN'!$C$2,PRN!$C$2:$C$1048576,0)+$B188-1),MATCH(O$4,PRN!$B$2:$P$2,0)),"")</f>
        <v/>
      </c>
    </row>
    <row r="189" spans="2:15" ht="15.75" hidden="1" x14ac:dyDescent="0.25">
      <c r="B189" s="65" t="str">
        <f>IF(B188&lt;COUNTIF(PRN!C$2:C$1048576,C$2),(B188+1),"")</f>
        <v/>
      </c>
      <c r="C189" s="66" t="str">
        <f>IFERROR(INDEX(PRN!$B$2:$F$1048576,(MATCH('TRACK PRN'!$C$2,PRN!$C$2:$C$1048576,0)+$B189-1),MATCH(C$4,PRN!$B$2:$F$2,0)),"")</f>
        <v/>
      </c>
      <c r="D189" s="66" t="str">
        <f>IFERROR(INDEX(PRN!$B$2:$F$1048576,(MATCH('TRACK PRN'!$C$2,PRN!$C$2:$C$1048576,0)+$B189-1),MATCH(D$4,PRN!$B$2:$F$2,0)),"")</f>
        <v/>
      </c>
      <c r="E189" s="136" t="str">
        <f>IFERROR(INDEX(PRN!$B$2:$F$1048576,(MATCH('TRACK PRN'!$C$2,PRN!$C$2:$C$1048576,0)+$B189-1),MATCH(E$4,PRN!$B$2:$F$2,0)),"")</f>
        <v/>
      </c>
      <c r="F189" s="66" t="str">
        <f>IFERROR(INDEX(PRN!$B$2:$P$1048576,(MATCH('TRACK PRN'!$C$2,PRN!$C$2:$C$1048576,0)+$B189-1),MATCH(F$4,PRN!$B$2:$P$2,0)),"")</f>
        <v/>
      </c>
      <c r="G189" s="66" t="str">
        <f>IFERROR(INDEX(PRN!$B$2:$P$1048576,(MATCH('TRACK PRN'!$C$2,PRN!$C$2:$C$1048576,0)+$B189-1),MATCH(G$4,PRN!$B$2:$P$2,0)),"")</f>
        <v/>
      </c>
      <c r="H189" s="66" t="str">
        <f>IFERROR(INDEX(PRN!$B$2:$P$1048576,(MATCH('TRACK PRN'!$C$2,PRN!$C$2:$C$1048576,0)+$B189-1),MATCH(H$4,PRN!$B$2:$P$2,0)),"")</f>
        <v/>
      </c>
      <c r="I189" s="66" t="str">
        <f>IFERROR(INDEX(PRN!$B$2:$P$1048576,(MATCH('TRACK PRN'!$C$2,PRN!$C$2:$C$1048576,0)+$B189-1),MATCH(I$4,PRN!$B$2:$P$2,0)),"")</f>
        <v/>
      </c>
      <c r="J189" s="136" t="str">
        <f>IFERROR(INDEX(PRN!$B$2:$P$1048576,(MATCH('TRACK PRN'!$C$2,PRN!$C$2:$C$1048576,0)+$B189-1),MATCH(J$4,PRN!$B$2:$P$2,0)),"")</f>
        <v/>
      </c>
      <c r="K189" s="66" t="str">
        <f>IFERROR(INDEX(PRN!$B$2:$P$1048576,(MATCH('TRACK PRN'!$C$2,PRN!$C$2:$C$1048576,0)+$B189-1),MATCH(K$4,PRN!$B$2:$P$2,0)),"")</f>
        <v/>
      </c>
      <c r="L189" s="136" t="str">
        <f>IFERROR(INDEX(PRN!$B$2:$P$1048576,(MATCH('TRACK PRN'!$C$2,PRN!$C$2:$C$1048576,0)+$B189-1),MATCH(L$4,PRN!$B$2:$P$2,0)),"")</f>
        <v/>
      </c>
      <c r="M189" s="136" t="str">
        <f>IFERROR(INDEX(PRN!$B$2:$P$1048576,(MATCH('TRACK PRN'!$C$2,PRN!$C$2:$C$1048576,0)+$B189-1),MATCH(M$4,PRN!$B$2:$P$2,0)),"")</f>
        <v/>
      </c>
      <c r="N189" s="66" t="str">
        <f>IFERROR(INDEX(PRN!$B$2:$P$1048576,(MATCH('TRACK PRN'!$C$2,PRN!$C$2:$C$1048576,0)+$B189-1),MATCH(N$4,PRN!$B$2:$P$2,0)),"")</f>
        <v/>
      </c>
      <c r="O189" s="137" t="str">
        <f>IFERROR(INDEX(PRN!$B$2:$P$1048576,(MATCH('TRACK PRN'!$C$2,PRN!$C$2:$C$1048576,0)+$B189-1),MATCH(O$4,PRN!$B$2:$P$2,0)),"")</f>
        <v/>
      </c>
    </row>
    <row r="190" spans="2:15" ht="15.75" hidden="1" x14ac:dyDescent="0.25">
      <c r="B190" s="65" t="str">
        <f>IF(B189&lt;COUNTIF(PRN!C$2:C$1048576,C$2),(B189+1),"")</f>
        <v/>
      </c>
      <c r="C190" s="66" t="str">
        <f>IFERROR(INDEX(PRN!$B$2:$F$1048576,(MATCH('TRACK PRN'!$C$2,PRN!$C$2:$C$1048576,0)+$B190-1),MATCH(C$4,PRN!$B$2:$F$2,0)),"")</f>
        <v/>
      </c>
      <c r="D190" s="66" t="str">
        <f>IFERROR(INDEX(PRN!$B$2:$F$1048576,(MATCH('TRACK PRN'!$C$2,PRN!$C$2:$C$1048576,0)+$B190-1),MATCH(D$4,PRN!$B$2:$F$2,0)),"")</f>
        <v/>
      </c>
      <c r="E190" s="136" t="str">
        <f>IFERROR(INDEX(PRN!$B$2:$F$1048576,(MATCH('TRACK PRN'!$C$2,PRN!$C$2:$C$1048576,0)+$B190-1),MATCH(E$4,PRN!$B$2:$F$2,0)),"")</f>
        <v/>
      </c>
      <c r="F190" s="66" t="str">
        <f>IFERROR(INDEX(PRN!$B$2:$P$1048576,(MATCH('TRACK PRN'!$C$2,PRN!$C$2:$C$1048576,0)+$B190-1),MATCH(F$4,PRN!$B$2:$P$2,0)),"")</f>
        <v/>
      </c>
      <c r="G190" s="66" t="str">
        <f>IFERROR(INDEX(PRN!$B$2:$P$1048576,(MATCH('TRACK PRN'!$C$2,PRN!$C$2:$C$1048576,0)+$B190-1),MATCH(G$4,PRN!$B$2:$P$2,0)),"")</f>
        <v/>
      </c>
      <c r="H190" s="66" t="str">
        <f>IFERROR(INDEX(PRN!$B$2:$P$1048576,(MATCH('TRACK PRN'!$C$2,PRN!$C$2:$C$1048576,0)+$B190-1),MATCH(H$4,PRN!$B$2:$P$2,0)),"")</f>
        <v/>
      </c>
      <c r="I190" s="66" t="str">
        <f>IFERROR(INDEX(PRN!$B$2:$P$1048576,(MATCH('TRACK PRN'!$C$2,PRN!$C$2:$C$1048576,0)+$B190-1),MATCH(I$4,PRN!$B$2:$P$2,0)),"")</f>
        <v/>
      </c>
      <c r="J190" s="136" t="str">
        <f>IFERROR(INDEX(PRN!$B$2:$P$1048576,(MATCH('TRACK PRN'!$C$2,PRN!$C$2:$C$1048576,0)+$B190-1),MATCH(J$4,PRN!$B$2:$P$2,0)),"")</f>
        <v/>
      </c>
      <c r="K190" s="66" t="str">
        <f>IFERROR(INDEX(PRN!$B$2:$P$1048576,(MATCH('TRACK PRN'!$C$2,PRN!$C$2:$C$1048576,0)+$B190-1),MATCH(K$4,PRN!$B$2:$P$2,0)),"")</f>
        <v/>
      </c>
      <c r="L190" s="136" t="str">
        <f>IFERROR(INDEX(PRN!$B$2:$P$1048576,(MATCH('TRACK PRN'!$C$2,PRN!$C$2:$C$1048576,0)+$B190-1),MATCH(L$4,PRN!$B$2:$P$2,0)),"")</f>
        <v/>
      </c>
      <c r="M190" s="136" t="str">
        <f>IFERROR(INDEX(PRN!$B$2:$P$1048576,(MATCH('TRACK PRN'!$C$2,PRN!$C$2:$C$1048576,0)+$B190-1),MATCH(M$4,PRN!$B$2:$P$2,0)),"")</f>
        <v/>
      </c>
      <c r="N190" s="66" t="str">
        <f>IFERROR(INDEX(PRN!$B$2:$P$1048576,(MATCH('TRACK PRN'!$C$2,PRN!$C$2:$C$1048576,0)+$B190-1),MATCH(N$4,PRN!$B$2:$P$2,0)),"")</f>
        <v/>
      </c>
      <c r="O190" s="137" t="str">
        <f>IFERROR(INDEX(PRN!$B$2:$P$1048576,(MATCH('TRACK PRN'!$C$2,PRN!$C$2:$C$1048576,0)+$B190-1),MATCH(O$4,PRN!$B$2:$P$2,0)),"")</f>
        <v/>
      </c>
    </row>
    <row r="191" spans="2:15" ht="15.75" hidden="1" x14ac:dyDescent="0.25">
      <c r="B191" s="65" t="str">
        <f>IF(B190&lt;COUNTIF(PRN!C$2:C$1048576,C$2),(B190+1),"")</f>
        <v/>
      </c>
      <c r="C191" s="66" t="str">
        <f>IFERROR(INDEX(PRN!$B$2:$F$1048576,(MATCH('TRACK PRN'!$C$2,PRN!$C$2:$C$1048576,0)+$B191-1),MATCH(C$4,PRN!$B$2:$F$2,0)),"")</f>
        <v/>
      </c>
      <c r="D191" s="66" t="str">
        <f>IFERROR(INDEX(PRN!$B$2:$F$1048576,(MATCH('TRACK PRN'!$C$2,PRN!$C$2:$C$1048576,0)+$B191-1),MATCH(D$4,PRN!$B$2:$F$2,0)),"")</f>
        <v/>
      </c>
      <c r="E191" s="136" t="str">
        <f>IFERROR(INDEX(PRN!$B$2:$F$1048576,(MATCH('TRACK PRN'!$C$2,PRN!$C$2:$C$1048576,0)+$B191-1),MATCH(E$4,PRN!$B$2:$F$2,0)),"")</f>
        <v/>
      </c>
      <c r="F191" s="66" t="str">
        <f>IFERROR(INDEX(PRN!$B$2:$P$1048576,(MATCH('TRACK PRN'!$C$2,PRN!$C$2:$C$1048576,0)+$B191-1),MATCH(F$4,PRN!$B$2:$P$2,0)),"")</f>
        <v/>
      </c>
      <c r="G191" s="66" t="str">
        <f>IFERROR(INDEX(PRN!$B$2:$P$1048576,(MATCH('TRACK PRN'!$C$2,PRN!$C$2:$C$1048576,0)+$B191-1),MATCH(G$4,PRN!$B$2:$P$2,0)),"")</f>
        <v/>
      </c>
      <c r="H191" s="66" t="str">
        <f>IFERROR(INDEX(PRN!$B$2:$P$1048576,(MATCH('TRACK PRN'!$C$2,PRN!$C$2:$C$1048576,0)+$B191-1),MATCH(H$4,PRN!$B$2:$P$2,0)),"")</f>
        <v/>
      </c>
      <c r="I191" s="66" t="str">
        <f>IFERROR(INDEX(PRN!$B$2:$P$1048576,(MATCH('TRACK PRN'!$C$2,PRN!$C$2:$C$1048576,0)+$B191-1),MATCH(I$4,PRN!$B$2:$P$2,0)),"")</f>
        <v/>
      </c>
      <c r="J191" s="136" t="str">
        <f>IFERROR(INDEX(PRN!$B$2:$P$1048576,(MATCH('TRACK PRN'!$C$2,PRN!$C$2:$C$1048576,0)+$B191-1),MATCH(J$4,PRN!$B$2:$P$2,0)),"")</f>
        <v/>
      </c>
      <c r="K191" s="66" t="str">
        <f>IFERROR(INDEX(PRN!$B$2:$P$1048576,(MATCH('TRACK PRN'!$C$2,PRN!$C$2:$C$1048576,0)+$B191-1),MATCH(K$4,PRN!$B$2:$P$2,0)),"")</f>
        <v/>
      </c>
      <c r="L191" s="136" t="str">
        <f>IFERROR(INDEX(PRN!$B$2:$P$1048576,(MATCH('TRACK PRN'!$C$2,PRN!$C$2:$C$1048576,0)+$B191-1),MATCH(L$4,PRN!$B$2:$P$2,0)),"")</f>
        <v/>
      </c>
      <c r="M191" s="136" t="str">
        <f>IFERROR(INDEX(PRN!$B$2:$P$1048576,(MATCH('TRACK PRN'!$C$2,PRN!$C$2:$C$1048576,0)+$B191-1),MATCH(M$4,PRN!$B$2:$P$2,0)),"")</f>
        <v/>
      </c>
      <c r="N191" s="66" t="str">
        <f>IFERROR(INDEX(PRN!$B$2:$P$1048576,(MATCH('TRACK PRN'!$C$2,PRN!$C$2:$C$1048576,0)+$B191-1),MATCH(N$4,PRN!$B$2:$P$2,0)),"")</f>
        <v/>
      </c>
      <c r="O191" s="137" t="str">
        <f>IFERROR(INDEX(PRN!$B$2:$P$1048576,(MATCH('TRACK PRN'!$C$2,PRN!$C$2:$C$1048576,0)+$B191-1),MATCH(O$4,PRN!$B$2:$P$2,0)),"")</f>
        <v/>
      </c>
    </row>
    <row r="192" spans="2:15" ht="15.75" hidden="1" x14ac:dyDescent="0.25">
      <c r="B192" s="65" t="str">
        <f>IF(B191&lt;COUNTIF(PRN!C$2:C$1048576,C$2),(B191+1),"")</f>
        <v/>
      </c>
      <c r="C192" s="66" t="str">
        <f>IFERROR(INDEX(PRN!$B$2:$F$1048576,(MATCH('TRACK PRN'!$C$2,PRN!$C$2:$C$1048576,0)+$B192-1),MATCH(C$4,PRN!$B$2:$F$2,0)),"")</f>
        <v/>
      </c>
      <c r="D192" s="66" t="str">
        <f>IFERROR(INDEX(PRN!$B$2:$F$1048576,(MATCH('TRACK PRN'!$C$2,PRN!$C$2:$C$1048576,0)+$B192-1),MATCH(D$4,PRN!$B$2:$F$2,0)),"")</f>
        <v/>
      </c>
      <c r="E192" s="136" t="str">
        <f>IFERROR(INDEX(PRN!$B$2:$F$1048576,(MATCH('TRACK PRN'!$C$2,PRN!$C$2:$C$1048576,0)+$B192-1),MATCH(E$4,PRN!$B$2:$F$2,0)),"")</f>
        <v/>
      </c>
      <c r="F192" s="66" t="str">
        <f>IFERROR(INDEX(PRN!$B$2:$P$1048576,(MATCH('TRACK PRN'!$C$2,PRN!$C$2:$C$1048576,0)+$B192-1),MATCH(F$4,PRN!$B$2:$P$2,0)),"")</f>
        <v/>
      </c>
      <c r="G192" s="66" t="str">
        <f>IFERROR(INDEX(PRN!$B$2:$P$1048576,(MATCH('TRACK PRN'!$C$2,PRN!$C$2:$C$1048576,0)+$B192-1),MATCH(G$4,PRN!$B$2:$P$2,0)),"")</f>
        <v/>
      </c>
      <c r="H192" s="66" t="str">
        <f>IFERROR(INDEX(PRN!$B$2:$P$1048576,(MATCH('TRACK PRN'!$C$2,PRN!$C$2:$C$1048576,0)+$B192-1),MATCH(H$4,PRN!$B$2:$P$2,0)),"")</f>
        <v/>
      </c>
      <c r="I192" s="66" t="str">
        <f>IFERROR(INDEX(PRN!$B$2:$P$1048576,(MATCH('TRACK PRN'!$C$2,PRN!$C$2:$C$1048576,0)+$B192-1),MATCH(I$4,PRN!$B$2:$P$2,0)),"")</f>
        <v/>
      </c>
      <c r="J192" s="136" t="str">
        <f>IFERROR(INDEX(PRN!$B$2:$P$1048576,(MATCH('TRACK PRN'!$C$2,PRN!$C$2:$C$1048576,0)+$B192-1),MATCH(J$4,PRN!$B$2:$P$2,0)),"")</f>
        <v/>
      </c>
      <c r="K192" s="66" t="str">
        <f>IFERROR(INDEX(PRN!$B$2:$P$1048576,(MATCH('TRACK PRN'!$C$2,PRN!$C$2:$C$1048576,0)+$B192-1),MATCH(K$4,PRN!$B$2:$P$2,0)),"")</f>
        <v/>
      </c>
      <c r="L192" s="136" t="str">
        <f>IFERROR(INDEX(PRN!$B$2:$P$1048576,(MATCH('TRACK PRN'!$C$2,PRN!$C$2:$C$1048576,0)+$B192-1),MATCH(L$4,PRN!$B$2:$P$2,0)),"")</f>
        <v/>
      </c>
      <c r="M192" s="136" t="str">
        <f>IFERROR(INDEX(PRN!$B$2:$P$1048576,(MATCH('TRACK PRN'!$C$2,PRN!$C$2:$C$1048576,0)+$B192-1),MATCH(M$4,PRN!$B$2:$P$2,0)),"")</f>
        <v/>
      </c>
      <c r="N192" s="66" t="str">
        <f>IFERROR(INDEX(PRN!$B$2:$P$1048576,(MATCH('TRACK PRN'!$C$2,PRN!$C$2:$C$1048576,0)+$B192-1),MATCH(N$4,PRN!$B$2:$P$2,0)),"")</f>
        <v/>
      </c>
      <c r="O192" s="137" t="str">
        <f>IFERROR(INDEX(PRN!$B$2:$P$1048576,(MATCH('TRACK PRN'!$C$2,PRN!$C$2:$C$1048576,0)+$B192-1),MATCH(O$4,PRN!$B$2:$P$2,0)),"")</f>
        <v/>
      </c>
    </row>
    <row r="193" spans="2:15" ht="15.75" hidden="1" x14ac:dyDescent="0.25">
      <c r="B193" s="65" t="str">
        <f>IF(B192&lt;COUNTIF(PRN!C$2:C$1048576,C$2),(B192+1),"")</f>
        <v/>
      </c>
      <c r="C193" s="66" t="str">
        <f>IFERROR(INDEX(PRN!$B$2:$F$1048576,(MATCH('TRACK PRN'!$C$2,PRN!$C$2:$C$1048576,0)+$B193-1),MATCH(C$4,PRN!$B$2:$F$2,0)),"")</f>
        <v/>
      </c>
      <c r="D193" s="66" t="str">
        <f>IFERROR(INDEX(PRN!$B$2:$F$1048576,(MATCH('TRACK PRN'!$C$2,PRN!$C$2:$C$1048576,0)+$B193-1),MATCH(D$4,PRN!$B$2:$F$2,0)),"")</f>
        <v/>
      </c>
      <c r="E193" s="136" t="str">
        <f>IFERROR(INDEX(PRN!$B$2:$F$1048576,(MATCH('TRACK PRN'!$C$2,PRN!$C$2:$C$1048576,0)+$B193-1),MATCH(E$4,PRN!$B$2:$F$2,0)),"")</f>
        <v/>
      </c>
      <c r="F193" s="66" t="str">
        <f>IFERROR(INDEX(PRN!$B$2:$P$1048576,(MATCH('TRACK PRN'!$C$2,PRN!$C$2:$C$1048576,0)+$B193-1),MATCH(F$4,PRN!$B$2:$P$2,0)),"")</f>
        <v/>
      </c>
      <c r="G193" s="66" t="str">
        <f>IFERROR(INDEX(PRN!$B$2:$P$1048576,(MATCH('TRACK PRN'!$C$2,PRN!$C$2:$C$1048576,0)+$B193-1),MATCH(G$4,PRN!$B$2:$P$2,0)),"")</f>
        <v/>
      </c>
      <c r="H193" s="66" t="str">
        <f>IFERROR(INDEX(PRN!$B$2:$P$1048576,(MATCH('TRACK PRN'!$C$2,PRN!$C$2:$C$1048576,0)+$B193-1),MATCH(H$4,PRN!$B$2:$P$2,0)),"")</f>
        <v/>
      </c>
      <c r="I193" s="66" t="str">
        <f>IFERROR(INDEX(PRN!$B$2:$P$1048576,(MATCH('TRACK PRN'!$C$2,PRN!$C$2:$C$1048576,0)+$B193-1),MATCH(I$4,PRN!$B$2:$P$2,0)),"")</f>
        <v/>
      </c>
      <c r="J193" s="136" t="str">
        <f>IFERROR(INDEX(PRN!$B$2:$P$1048576,(MATCH('TRACK PRN'!$C$2,PRN!$C$2:$C$1048576,0)+$B193-1),MATCH(J$4,PRN!$B$2:$P$2,0)),"")</f>
        <v/>
      </c>
      <c r="K193" s="66" t="str">
        <f>IFERROR(INDEX(PRN!$B$2:$P$1048576,(MATCH('TRACK PRN'!$C$2,PRN!$C$2:$C$1048576,0)+$B193-1),MATCH(K$4,PRN!$B$2:$P$2,0)),"")</f>
        <v/>
      </c>
      <c r="L193" s="136" t="str">
        <f>IFERROR(INDEX(PRN!$B$2:$P$1048576,(MATCH('TRACK PRN'!$C$2,PRN!$C$2:$C$1048576,0)+$B193-1),MATCH(L$4,PRN!$B$2:$P$2,0)),"")</f>
        <v/>
      </c>
      <c r="M193" s="136" t="str">
        <f>IFERROR(INDEX(PRN!$B$2:$P$1048576,(MATCH('TRACK PRN'!$C$2,PRN!$C$2:$C$1048576,0)+$B193-1),MATCH(M$4,PRN!$B$2:$P$2,0)),"")</f>
        <v/>
      </c>
      <c r="N193" s="66" t="str">
        <f>IFERROR(INDEX(PRN!$B$2:$P$1048576,(MATCH('TRACK PRN'!$C$2,PRN!$C$2:$C$1048576,0)+$B193-1),MATCH(N$4,PRN!$B$2:$P$2,0)),"")</f>
        <v/>
      </c>
      <c r="O193" s="137" t="str">
        <f>IFERROR(INDEX(PRN!$B$2:$P$1048576,(MATCH('TRACK PRN'!$C$2,PRN!$C$2:$C$1048576,0)+$B193-1),MATCH(O$4,PRN!$B$2:$P$2,0)),"")</f>
        <v/>
      </c>
    </row>
    <row r="194" spans="2:15" ht="15.75" hidden="1" x14ac:dyDescent="0.25">
      <c r="B194" s="65" t="str">
        <f>IF(B193&lt;COUNTIF(PRN!C$2:C$1048576,C$2),(B193+1),"")</f>
        <v/>
      </c>
      <c r="C194" s="66" t="str">
        <f>IFERROR(INDEX(PRN!$B$2:$F$1048576,(MATCH('TRACK PRN'!$C$2,PRN!$C$2:$C$1048576,0)+$B194-1),MATCH(C$4,PRN!$B$2:$F$2,0)),"")</f>
        <v/>
      </c>
      <c r="D194" s="66" t="str">
        <f>IFERROR(INDEX(PRN!$B$2:$F$1048576,(MATCH('TRACK PRN'!$C$2,PRN!$C$2:$C$1048576,0)+$B194-1),MATCH(D$4,PRN!$B$2:$F$2,0)),"")</f>
        <v/>
      </c>
      <c r="E194" s="136" t="str">
        <f>IFERROR(INDEX(PRN!$B$2:$F$1048576,(MATCH('TRACK PRN'!$C$2,PRN!$C$2:$C$1048576,0)+$B194-1),MATCH(E$4,PRN!$B$2:$F$2,0)),"")</f>
        <v/>
      </c>
      <c r="F194" s="66" t="str">
        <f>IFERROR(INDEX(PRN!$B$2:$P$1048576,(MATCH('TRACK PRN'!$C$2,PRN!$C$2:$C$1048576,0)+$B194-1),MATCH(F$4,PRN!$B$2:$P$2,0)),"")</f>
        <v/>
      </c>
      <c r="G194" s="66" t="str">
        <f>IFERROR(INDEX(PRN!$B$2:$P$1048576,(MATCH('TRACK PRN'!$C$2,PRN!$C$2:$C$1048576,0)+$B194-1),MATCH(G$4,PRN!$B$2:$P$2,0)),"")</f>
        <v/>
      </c>
      <c r="H194" s="66" t="str">
        <f>IFERROR(INDEX(PRN!$B$2:$P$1048576,(MATCH('TRACK PRN'!$C$2,PRN!$C$2:$C$1048576,0)+$B194-1),MATCH(H$4,PRN!$B$2:$P$2,0)),"")</f>
        <v/>
      </c>
      <c r="I194" s="66" t="str">
        <f>IFERROR(INDEX(PRN!$B$2:$P$1048576,(MATCH('TRACK PRN'!$C$2,PRN!$C$2:$C$1048576,0)+$B194-1),MATCH(I$4,PRN!$B$2:$P$2,0)),"")</f>
        <v/>
      </c>
      <c r="J194" s="136" t="str">
        <f>IFERROR(INDEX(PRN!$B$2:$P$1048576,(MATCH('TRACK PRN'!$C$2,PRN!$C$2:$C$1048576,0)+$B194-1),MATCH(J$4,PRN!$B$2:$P$2,0)),"")</f>
        <v/>
      </c>
      <c r="K194" s="66" t="str">
        <f>IFERROR(INDEX(PRN!$B$2:$P$1048576,(MATCH('TRACK PRN'!$C$2,PRN!$C$2:$C$1048576,0)+$B194-1),MATCH(K$4,PRN!$B$2:$P$2,0)),"")</f>
        <v/>
      </c>
      <c r="L194" s="136" t="str">
        <f>IFERROR(INDEX(PRN!$B$2:$P$1048576,(MATCH('TRACK PRN'!$C$2,PRN!$C$2:$C$1048576,0)+$B194-1),MATCH(L$4,PRN!$B$2:$P$2,0)),"")</f>
        <v/>
      </c>
      <c r="M194" s="136" t="str">
        <f>IFERROR(INDEX(PRN!$B$2:$P$1048576,(MATCH('TRACK PRN'!$C$2,PRN!$C$2:$C$1048576,0)+$B194-1),MATCH(M$4,PRN!$B$2:$P$2,0)),"")</f>
        <v/>
      </c>
      <c r="N194" s="66" t="str">
        <f>IFERROR(INDEX(PRN!$B$2:$P$1048576,(MATCH('TRACK PRN'!$C$2,PRN!$C$2:$C$1048576,0)+$B194-1),MATCH(N$4,PRN!$B$2:$P$2,0)),"")</f>
        <v/>
      </c>
      <c r="O194" s="137" t="str">
        <f>IFERROR(INDEX(PRN!$B$2:$P$1048576,(MATCH('TRACK PRN'!$C$2,PRN!$C$2:$C$1048576,0)+$B194-1),MATCH(O$4,PRN!$B$2:$P$2,0)),"")</f>
        <v/>
      </c>
    </row>
    <row r="195" spans="2:15" ht="15.75" hidden="1" x14ac:dyDescent="0.25">
      <c r="B195" s="65" t="str">
        <f>IF(B194&lt;COUNTIF(PRN!C$2:C$1048576,C$2),(B194+1),"")</f>
        <v/>
      </c>
      <c r="C195" s="66" t="str">
        <f>IFERROR(INDEX(PRN!$B$2:$F$1048576,(MATCH('TRACK PRN'!$C$2,PRN!$C$2:$C$1048576,0)+$B195-1),MATCH(C$4,PRN!$B$2:$F$2,0)),"")</f>
        <v/>
      </c>
      <c r="D195" s="66" t="str">
        <f>IFERROR(INDEX(PRN!$B$2:$F$1048576,(MATCH('TRACK PRN'!$C$2,PRN!$C$2:$C$1048576,0)+$B195-1),MATCH(D$4,PRN!$B$2:$F$2,0)),"")</f>
        <v/>
      </c>
      <c r="E195" s="136" t="str">
        <f>IFERROR(INDEX(PRN!$B$2:$F$1048576,(MATCH('TRACK PRN'!$C$2,PRN!$C$2:$C$1048576,0)+$B195-1),MATCH(E$4,PRN!$B$2:$F$2,0)),"")</f>
        <v/>
      </c>
      <c r="F195" s="66" t="str">
        <f>IFERROR(INDEX(PRN!$B$2:$P$1048576,(MATCH('TRACK PRN'!$C$2,PRN!$C$2:$C$1048576,0)+$B195-1),MATCH(F$4,PRN!$B$2:$P$2,0)),"")</f>
        <v/>
      </c>
      <c r="G195" s="66" t="str">
        <f>IFERROR(INDEX(PRN!$B$2:$P$1048576,(MATCH('TRACK PRN'!$C$2,PRN!$C$2:$C$1048576,0)+$B195-1),MATCH(G$4,PRN!$B$2:$P$2,0)),"")</f>
        <v/>
      </c>
      <c r="H195" s="66" t="str">
        <f>IFERROR(INDEX(PRN!$B$2:$P$1048576,(MATCH('TRACK PRN'!$C$2,PRN!$C$2:$C$1048576,0)+$B195-1),MATCH(H$4,PRN!$B$2:$P$2,0)),"")</f>
        <v/>
      </c>
      <c r="I195" s="66" t="str">
        <f>IFERROR(INDEX(PRN!$B$2:$P$1048576,(MATCH('TRACK PRN'!$C$2,PRN!$C$2:$C$1048576,0)+$B195-1),MATCH(I$4,PRN!$B$2:$P$2,0)),"")</f>
        <v/>
      </c>
      <c r="J195" s="136" t="str">
        <f>IFERROR(INDEX(PRN!$B$2:$P$1048576,(MATCH('TRACK PRN'!$C$2,PRN!$C$2:$C$1048576,0)+$B195-1),MATCH(J$4,PRN!$B$2:$P$2,0)),"")</f>
        <v/>
      </c>
      <c r="K195" s="66" t="str">
        <f>IFERROR(INDEX(PRN!$B$2:$P$1048576,(MATCH('TRACK PRN'!$C$2,PRN!$C$2:$C$1048576,0)+$B195-1),MATCH(K$4,PRN!$B$2:$P$2,0)),"")</f>
        <v/>
      </c>
      <c r="L195" s="136" t="str">
        <f>IFERROR(INDEX(PRN!$B$2:$P$1048576,(MATCH('TRACK PRN'!$C$2,PRN!$C$2:$C$1048576,0)+$B195-1),MATCH(L$4,PRN!$B$2:$P$2,0)),"")</f>
        <v/>
      </c>
      <c r="M195" s="136" t="str">
        <f>IFERROR(INDEX(PRN!$B$2:$P$1048576,(MATCH('TRACK PRN'!$C$2,PRN!$C$2:$C$1048576,0)+$B195-1),MATCH(M$4,PRN!$B$2:$P$2,0)),"")</f>
        <v/>
      </c>
      <c r="N195" s="66" t="str">
        <f>IFERROR(INDEX(PRN!$B$2:$P$1048576,(MATCH('TRACK PRN'!$C$2,PRN!$C$2:$C$1048576,0)+$B195-1),MATCH(N$4,PRN!$B$2:$P$2,0)),"")</f>
        <v/>
      </c>
      <c r="O195" s="137" t="str">
        <f>IFERROR(INDEX(PRN!$B$2:$P$1048576,(MATCH('TRACK PRN'!$C$2,PRN!$C$2:$C$1048576,0)+$B195-1),MATCH(O$4,PRN!$B$2:$P$2,0)),"")</f>
        <v/>
      </c>
    </row>
    <row r="196" spans="2:15" ht="15.75" hidden="1" x14ac:dyDescent="0.25">
      <c r="B196" s="65" t="str">
        <f>IF(B195&lt;COUNTIF(PRN!C$2:C$1048576,C$2),(B195+1),"")</f>
        <v/>
      </c>
      <c r="C196" s="66" t="str">
        <f>IFERROR(INDEX(PRN!$B$2:$F$1048576,(MATCH('TRACK PRN'!$C$2,PRN!$C$2:$C$1048576,0)+$B196-1),MATCH(C$4,PRN!$B$2:$F$2,0)),"")</f>
        <v/>
      </c>
      <c r="D196" s="66" t="str">
        <f>IFERROR(INDEX(PRN!$B$2:$F$1048576,(MATCH('TRACK PRN'!$C$2,PRN!$C$2:$C$1048576,0)+$B196-1),MATCH(D$4,PRN!$B$2:$F$2,0)),"")</f>
        <v/>
      </c>
      <c r="E196" s="136" t="str">
        <f>IFERROR(INDEX(PRN!$B$2:$F$1048576,(MATCH('TRACK PRN'!$C$2,PRN!$C$2:$C$1048576,0)+$B196-1),MATCH(E$4,PRN!$B$2:$F$2,0)),"")</f>
        <v/>
      </c>
      <c r="F196" s="66" t="str">
        <f>IFERROR(INDEX(PRN!$B$2:$P$1048576,(MATCH('TRACK PRN'!$C$2,PRN!$C$2:$C$1048576,0)+$B196-1),MATCH(F$4,PRN!$B$2:$P$2,0)),"")</f>
        <v/>
      </c>
      <c r="G196" s="66" t="str">
        <f>IFERROR(INDEX(PRN!$B$2:$P$1048576,(MATCH('TRACK PRN'!$C$2,PRN!$C$2:$C$1048576,0)+$B196-1),MATCH(G$4,PRN!$B$2:$P$2,0)),"")</f>
        <v/>
      </c>
      <c r="H196" s="66" t="str">
        <f>IFERROR(INDEX(PRN!$B$2:$P$1048576,(MATCH('TRACK PRN'!$C$2,PRN!$C$2:$C$1048576,0)+$B196-1),MATCH(H$4,PRN!$B$2:$P$2,0)),"")</f>
        <v/>
      </c>
      <c r="I196" s="66" t="str">
        <f>IFERROR(INDEX(PRN!$B$2:$P$1048576,(MATCH('TRACK PRN'!$C$2,PRN!$C$2:$C$1048576,0)+$B196-1),MATCH(I$4,PRN!$B$2:$P$2,0)),"")</f>
        <v/>
      </c>
      <c r="J196" s="136" t="str">
        <f>IFERROR(INDEX(PRN!$B$2:$P$1048576,(MATCH('TRACK PRN'!$C$2,PRN!$C$2:$C$1048576,0)+$B196-1),MATCH(J$4,PRN!$B$2:$P$2,0)),"")</f>
        <v/>
      </c>
      <c r="K196" s="66" t="str">
        <f>IFERROR(INDEX(PRN!$B$2:$P$1048576,(MATCH('TRACK PRN'!$C$2,PRN!$C$2:$C$1048576,0)+$B196-1),MATCH(K$4,PRN!$B$2:$P$2,0)),"")</f>
        <v/>
      </c>
      <c r="L196" s="136" t="str">
        <f>IFERROR(INDEX(PRN!$B$2:$P$1048576,(MATCH('TRACK PRN'!$C$2,PRN!$C$2:$C$1048576,0)+$B196-1),MATCH(L$4,PRN!$B$2:$P$2,0)),"")</f>
        <v/>
      </c>
      <c r="M196" s="136" t="str">
        <f>IFERROR(INDEX(PRN!$B$2:$P$1048576,(MATCH('TRACK PRN'!$C$2,PRN!$C$2:$C$1048576,0)+$B196-1),MATCH(M$4,PRN!$B$2:$P$2,0)),"")</f>
        <v/>
      </c>
      <c r="N196" s="66" t="str">
        <f>IFERROR(INDEX(PRN!$B$2:$P$1048576,(MATCH('TRACK PRN'!$C$2,PRN!$C$2:$C$1048576,0)+$B196-1),MATCH(N$4,PRN!$B$2:$P$2,0)),"")</f>
        <v/>
      </c>
      <c r="O196" s="137" t="str">
        <f>IFERROR(INDEX(PRN!$B$2:$P$1048576,(MATCH('TRACK PRN'!$C$2,PRN!$C$2:$C$1048576,0)+$B196-1),MATCH(O$4,PRN!$B$2:$P$2,0)),"")</f>
        <v/>
      </c>
    </row>
    <row r="197" spans="2:15" ht="15.75" hidden="1" x14ac:dyDescent="0.25">
      <c r="B197" s="65" t="str">
        <f>IF(B196&lt;COUNTIF(PRN!C$2:C$1048576,C$2),(B196+1),"")</f>
        <v/>
      </c>
      <c r="C197" s="66" t="str">
        <f>IFERROR(INDEX(PRN!$B$2:$F$1048576,(MATCH('TRACK PRN'!$C$2,PRN!$C$2:$C$1048576,0)+$B197-1),MATCH(C$4,PRN!$B$2:$F$2,0)),"")</f>
        <v/>
      </c>
      <c r="D197" s="66" t="str">
        <f>IFERROR(INDEX(PRN!$B$2:$F$1048576,(MATCH('TRACK PRN'!$C$2,PRN!$C$2:$C$1048576,0)+$B197-1),MATCH(D$4,PRN!$B$2:$F$2,0)),"")</f>
        <v/>
      </c>
      <c r="E197" s="136" t="str">
        <f>IFERROR(INDEX(PRN!$B$2:$F$1048576,(MATCH('TRACK PRN'!$C$2,PRN!$C$2:$C$1048576,0)+$B197-1),MATCH(E$4,PRN!$B$2:$F$2,0)),"")</f>
        <v/>
      </c>
      <c r="F197" s="66" t="str">
        <f>IFERROR(INDEX(PRN!$B$2:$P$1048576,(MATCH('TRACK PRN'!$C$2,PRN!$C$2:$C$1048576,0)+$B197-1),MATCH(F$4,PRN!$B$2:$P$2,0)),"")</f>
        <v/>
      </c>
      <c r="G197" s="66" t="str">
        <f>IFERROR(INDEX(PRN!$B$2:$P$1048576,(MATCH('TRACK PRN'!$C$2,PRN!$C$2:$C$1048576,0)+$B197-1),MATCH(G$4,PRN!$B$2:$P$2,0)),"")</f>
        <v/>
      </c>
      <c r="H197" s="66" t="str">
        <f>IFERROR(INDEX(PRN!$B$2:$P$1048576,(MATCH('TRACK PRN'!$C$2,PRN!$C$2:$C$1048576,0)+$B197-1),MATCH(H$4,PRN!$B$2:$P$2,0)),"")</f>
        <v/>
      </c>
      <c r="I197" s="66" t="str">
        <f>IFERROR(INDEX(PRN!$B$2:$P$1048576,(MATCH('TRACK PRN'!$C$2,PRN!$C$2:$C$1048576,0)+$B197-1),MATCH(I$4,PRN!$B$2:$P$2,0)),"")</f>
        <v/>
      </c>
      <c r="J197" s="136" t="str">
        <f>IFERROR(INDEX(PRN!$B$2:$P$1048576,(MATCH('TRACK PRN'!$C$2,PRN!$C$2:$C$1048576,0)+$B197-1),MATCH(J$4,PRN!$B$2:$P$2,0)),"")</f>
        <v/>
      </c>
      <c r="K197" s="66" t="str">
        <f>IFERROR(INDEX(PRN!$B$2:$P$1048576,(MATCH('TRACK PRN'!$C$2,PRN!$C$2:$C$1048576,0)+$B197-1),MATCH(K$4,PRN!$B$2:$P$2,0)),"")</f>
        <v/>
      </c>
      <c r="L197" s="136" t="str">
        <f>IFERROR(INDEX(PRN!$B$2:$P$1048576,(MATCH('TRACK PRN'!$C$2,PRN!$C$2:$C$1048576,0)+$B197-1),MATCH(L$4,PRN!$B$2:$P$2,0)),"")</f>
        <v/>
      </c>
      <c r="M197" s="136" t="str">
        <f>IFERROR(INDEX(PRN!$B$2:$P$1048576,(MATCH('TRACK PRN'!$C$2,PRN!$C$2:$C$1048576,0)+$B197-1),MATCH(M$4,PRN!$B$2:$P$2,0)),"")</f>
        <v/>
      </c>
      <c r="N197" s="66" t="str">
        <f>IFERROR(INDEX(PRN!$B$2:$P$1048576,(MATCH('TRACK PRN'!$C$2,PRN!$C$2:$C$1048576,0)+$B197-1),MATCH(N$4,PRN!$B$2:$P$2,0)),"")</f>
        <v/>
      </c>
      <c r="O197" s="137" t="str">
        <f>IFERROR(INDEX(PRN!$B$2:$P$1048576,(MATCH('TRACK PRN'!$C$2,PRN!$C$2:$C$1048576,0)+$B197-1),MATCH(O$4,PRN!$B$2:$P$2,0)),"")</f>
        <v/>
      </c>
    </row>
    <row r="198" spans="2:15" ht="15.75" hidden="1" x14ac:dyDescent="0.25">
      <c r="B198" s="65" t="str">
        <f>IF(B197&lt;COUNTIF(PRN!C$2:C$1048576,C$2),(B197+1),"")</f>
        <v/>
      </c>
      <c r="C198" s="66" t="str">
        <f>IFERROR(INDEX(PRN!$B$2:$F$1048576,(MATCH('TRACK PRN'!$C$2,PRN!$C$2:$C$1048576,0)+$B198-1),MATCH(C$4,PRN!$B$2:$F$2,0)),"")</f>
        <v/>
      </c>
      <c r="D198" s="66" t="str">
        <f>IFERROR(INDEX(PRN!$B$2:$F$1048576,(MATCH('TRACK PRN'!$C$2,PRN!$C$2:$C$1048576,0)+$B198-1),MATCH(D$4,PRN!$B$2:$F$2,0)),"")</f>
        <v/>
      </c>
      <c r="E198" s="136" t="str">
        <f>IFERROR(INDEX(PRN!$B$2:$F$1048576,(MATCH('TRACK PRN'!$C$2,PRN!$C$2:$C$1048576,0)+$B198-1),MATCH(E$4,PRN!$B$2:$F$2,0)),"")</f>
        <v/>
      </c>
      <c r="F198" s="66" t="str">
        <f>IFERROR(INDEX(PRN!$B$2:$P$1048576,(MATCH('TRACK PRN'!$C$2,PRN!$C$2:$C$1048576,0)+$B198-1),MATCH(F$4,PRN!$B$2:$P$2,0)),"")</f>
        <v/>
      </c>
      <c r="G198" s="66" t="str">
        <f>IFERROR(INDEX(PRN!$B$2:$P$1048576,(MATCH('TRACK PRN'!$C$2,PRN!$C$2:$C$1048576,0)+$B198-1),MATCH(G$4,PRN!$B$2:$P$2,0)),"")</f>
        <v/>
      </c>
      <c r="H198" s="66" t="str">
        <f>IFERROR(INDEX(PRN!$B$2:$P$1048576,(MATCH('TRACK PRN'!$C$2,PRN!$C$2:$C$1048576,0)+$B198-1),MATCH(H$4,PRN!$B$2:$P$2,0)),"")</f>
        <v/>
      </c>
      <c r="I198" s="66" t="str">
        <f>IFERROR(INDEX(PRN!$B$2:$P$1048576,(MATCH('TRACK PRN'!$C$2,PRN!$C$2:$C$1048576,0)+$B198-1),MATCH(I$4,PRN!$B$2:$P$2,0)),"")</f>
        <v/>
      </c>
      <c r="J198" s="136" t="str">
        <f>IFERROR(INDEX(PRN!$B$2:$P$1048576,(MATCH('TRACK PRN'!$C$2,PRN!$C$2:$C$1048576,0)+$B198-1),MATCH(J$4,PRN!$B$2:$P$2,0)),"")</f>
        <v/>
      </c>
      <c r="K198" s="66" t="str">
        <f>IFERROR(INDEX(PRN!$B$2:$P$1048576,(MATCH('TRACK PRN'!$C$2,PRN!$C$2:$C$1048576,0)+$B198-1),MATCH(K$4,PRN!$B$2:$P$2,0)),"")</f>
        <v/>
      </c>
      <c r="L198" s="136" t="str">
        <f>IFERROR(INDEX(PRN!$B$2:$P$1048576,(MATCH('TRACK PRN'!$C$2,PRN!$C$2:$C$1048576,0)+$B198-1),MATCH(L$4,PRN!$B$2:$P$2,0)),"")</f>
        <v/>
      </c>
      <c r="M198" s="136" t="str">
        <f>IFERROR(INDEX(PRN!$B$2:$P$1048576,(MATCH('TRACK PRN'!$C$2,PRN!$C$2:$C$1048576,0)+$B198-1),MATCH(M$4,PRN!$B$2:$P$2,0)),"")</f>
        <v/>
      </c>
      <c r="N198" s="66" t="str">
        <f>IFERROR(INDEX(PRN!$B$2:$P$1048576,(MATCH('TRACK PRN'!$C$2,PRN!$C$2:$C$1048576,0)+$B198-1),MATCH(N$4,PRN!$B$2:$P$2,0)),"")</f>
        <v/>
      </c>
      <c r="O198" s="137" t="str">
        <f>IFERROR(INDEX(PRN!$B$2:$P$1048576,(MATCH('TRACK PRN'!$C$2,PRN!$C$2:$C$1048576,0)+$B198-1),MATCH(O$4,PRN!$B$2:$P$2,0)),"")</f>
        <v/>
      </c>
    </row>
    <row r="199" spans="2:15" ht="15.75" hidden="1" x14ac:dyDescent="0.25">
      <c r="B199" s="65" t="str">
        <f>IF(B198&lt;COUNTIF(PRN!C$2:C$1048576,C$2),(B198+1),"")</f>
        <v/>
      </c>
      <c r="C199" s="66" t="str">
        <f>IFERROR(INDEX(PRN!$B$2:$F$1048576,(MATCH('TRACK PRN'!$C$2,PRN!$C$2:$C$1048576,0)+$B199-1),MATCH(C$4,PRN!$B$2:$F$2,0)),"")</f>
        <v/>
      </c>
      <c r="D199" s="66" t="str">
        <f>IFERROR(INDEX(PRN!$B$2:$F$1048576,(MATCH('TRACK PRN'!$C$2,PRN!$C$2:$C$1048576,0)+$B199-1),MATCH(D$4,PRN!$B$2:$F$2,0)),"")</f>
        <v/>
      </c>
      <c r="E199" s="136" t="str">
        <f>IFERROR(INDEX(PRN!$B$2:$F$1048576,(MATCH('TRACK PRN'!$C$2,PRN!$C$2:$C$1048576,0)+$B199-1),MATCH(E$4,PRN!$B$2:$F$2,0)),"")</f>
        <v/>
      </c>
      <c r="F199" s="66" t="str">
        <f>IFERROR(INDEX(PRN!$B$2:$P$1048576,(MATCH('TRACK PRN'!$C$2,PRN!$C$2:$C$1048576,0)+$B199-1),MATCH(F$4,PRN!$B$2:$P$2,0)),"")</f>
        <v/>
      </c>
      <c r="G199" s="66" t="str">
        <f>IFERROR(INDEX(PRN!$B$2:$P$1048576,(MATCH('TRACK PRN'!$C$2,PRN!$C$2:$C$1048576,0)+$B199-1),MATCH(G$4,PRN!$B$2:$P$2,0)),"")</f>
        <v/>
      </c>
      <c r="H199" s="66" t="str">
        <f>IFERROR(INDEX(PRN!$B$2:$P$1048576,(MATCH('TRACK PRN'!$C$2,PRN!$C$2:$C$1048576,0)+$B199-1),MATCH(H$4,PRN!$B$2:$P$2,0)),"")</f>
        <v/>
      </c>
      <c r="I199" s="66" t="str">
        <f>IFERROR(INDEX(PRN!$B$2:$P$1048576,(MATCH('TRACK PRN'!$C$2,PRN!$C$2:$C$1048576,0)+$B199-1),MATCH(I$4,PRN!$B$2:$P$2,0)),"")</f>
        <v/>
      </c>
      <c r="J199" s="136" t="str">
        <f>IFERROR(INDEX(PRN!$B$2:$P$1048576,(MATCH('TRACK PRN'!$C$2,PRN!$C$2:$C$1048576,0)+$B199-1),MATCH(J$4,PRN!$B$2:$P$2,0)),"")</f>
        <v/>
      </c>
      <c r="K199" s="66" t="str">
        <f>IFERROR(INDEX(PRN!$B$2:$P$1048576,(MATCH('TRACK PRN'!$C$2,PRN!$C$2:$C$1048576,0)+$B199-1),MATCH(K$4,PRN!$B$2:$P$2,0)),"")</f>
        <v/>
      </c>
      <c r="L199" s="136" t="str">
        <f>IFERROR(INDEX(PRN!$B$2:$P$1048576,(MATCH('TRACK PRN'!$C$2,PRN!$C$2:$C$1048576,0)+$B199-1),MATCH(L$4,PRN!$B$2:$P$2,0)),"")</f>
        <v/>
      </c>
      <c r="M199" s="136" t="str">
        <f>IFERROR(INDEX(PRN!$B$2:$P$1048576,(MATCH('TRACK PRN'!$C$2,PRN!$C$2:$C$1048576,0)+$B199-1),MATCH(M$4,PRN!$B$2:$P$2,0)),"")</f>
        <v/>
      </c>
      <c r="N199" s="66" t="str">
        <f>IFERROR(INDEX(PRN!$B$2:$P$1048576,(MATCH('TRACK PRN'!$C$2,PRN!$C$2:$C$1048576,0)+$B199-1),MATCH(N$4,PRN!$B$2:$P$2,0)),"")</f>
        <v/>
      </c>
      <c r="O199" s="137" t="str">
        <f>IFERROR(INDEX(PRN!$B$2:$P$1048576,(MATCH('TRACK PRN'!$C$2,PRN!$C$2:$C$1048576,0)+$B199-1),MATCH(O$4,PRN!$B$2:$P$2,0)),"")</f>
        <v/>
      </c>
    </row>
  </sheetData>
  <autoFilter ref="B4:O199" xr:uid="{B0A522B9-D287-45D4-8494-FCBE980E1868}">
    <filterColumn colId="4">
      <filters>
        <filter val="D2 Technologies"/>
      </filters>
    </filterColumn>
  </autoFilter>
  <mergeCells count="1">
    <mergeCell ref="B3:C3"/>
  </mergeCells>
  <conditionalFormatting sqref="B3:C3">
    <cfRule type="containsText" dxfId="20" priority="1" operator="containsText" text="Invalid PRN No">
      <formula>NOT(ISERROR(SEARCH("Invalid PRN No",B3)))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4C73-553E-4712-BB28-FB69107DB185}">
  <sheetPr>
    <tabColor theme="3" tint="-0.249977111117893"/>
  </sheetPr>
  <dimension ref="B1:O200"/>
  <sheetViews>
    <sheetView workbookViewId="0">
      <selection activeCell="C2" sqref="C2"/>
    </sheetView>
  </sheetViews>
  <sheetFormatPr defaultRowHeight="15" x14ac:dyDescent="0.25"/>
  <cols>
    <col min="2" max="2" width="13.28515625" style="42" bestFit="1" customWidth="1"/>
    <col min="3" max="3" width="31.140625" style="42" bestFit="1" customWidth="1"/>
    <col min="4" max="4" width="25.7109375" customWidth="1"/>
    <col min="5" max="5" width="10.140625" customWidth="1"/>
    <col min="6" max="6" width="7.28515625" style="134" customWidth="1"/>
    <col min="7" max="7" width="29.7109375" customWidth="1"/>
    <col min="8" max="8" width="24" bestFit="1" customWidth="1"/>
    <col min="9" max="9" width="11.28515625" bestFit="1" customWidth="1"/>
    <col min="10" max="10" width="19.140625" bestFit="1" customWidth="1"/>
    <col min="11" max="11" width="14.5703125" style="134" bestFit="1" customWidth="1"/>
    <col min="12" max="12" width="17" bestFit="1" customWidth="1"/>
    <col min="13" max="13" width="15.85546875" style="134" bestFit="1" customWidth="1"/>
    <col min="14" max="14" width="15.7109375" style="134" bestFit="1" customWidth="1"/>
    <col min="15" max="15" width="15.42578125" bestFit="1" customWidth="1"/>
  </cols>
  <sheetData>
    <row r="1" spans="2:15" x14ac:dyDescent="0.25">
      <c r="B1"/>
      <c r="C1"/>
      <c r="F1"/>
      <c r="K1"/>
      <c r="M1"/>
      <c r="N1"/>
    </row>
    <row r="2" spans="2:15" ht="17.25" customHeight="1" x14ac:dyDescent="0.25">
      <c r="B2" s="58" t="s">
        <v>180</v>
      </c>
      <c r="C2" s="43" t="s">
        <v>195</v>
      </c>
      <c r="F2"/>
      <c r="K2"/>
      <c r="M2"/>
      <c r="N2"/>
    </row>
    <row r="3" spans="2:15" ht="19.5" customHeight="1" x14ac:dyDescent="0.25">
      <c r="B3" s="188" t="str">
        <f>IF(C2="","",IF(COUNTIF(PRN!G2:G1048576,C$2)=0,"Invalid PO No",""))</f>
        <v/>
      </c>
      <c r="C3" s="190"/>
      <c r="D3" s="189"/>
      <c r="F3"/>
      <c r="K3"/>
      <c r="M3"/>
      <c r="N3"/>
    </row>
    <row r="4" spans="2:15" ht="18" customHeight="1" x14ac:dyDescent="0.25">
      <c r="B4" s="44" t="s">
        <v>72</v>
      </c>
      <c r="C4" s="44" t="s">
        <v>71</v>
      </c>
      <c r="D4" s="26" t="s">
        <v>73</v>
      </c>
      <c r="E4" s="26" t="s">
        <v>74</v>
      </c>
      <c r="F4" s="26" t="s">
        <v>75</v>
      </c>
      <c r="G4" s="26" t="s">
        <v>182</v>
      </c>
      <c r="H4" s="26" t="s">
        <v>180</v>
      </c>
      <c r="I4" s="26" t="s">
        <v>181</v>
      </c>
      <c r="J4" s="26" t="s">
        <v>183</v>
      </c>
      <c r="K4" s="26" t="s">
        <v>185</v>
      </c>
      <c r="L4" s="26" t="s">
        <v>193</v>
      </c>
      <c r="M4" s="26" t="s">
        <v>184</v>
      </c>
      <c r="N4" s="26" t="s">
        <v>186</v>
      </c>
      <c r="O4" s="26" t="s">
        <v>187</v>
      </c>
    </row>
    <row r="5" spans="2:15" ht="15.75" x14ac:dyDescent="0.25">
      <c r="B5" s="64"/>
      <c r="C5" s="64"/>
      <c r="D5" s="64"/>
      <c r="E5" s="64"/>
      <c r="F5" s="64"/>
      <c r="G5" s="64"/>
      <c r="H5" s="64"/>
      <c r="I5" s="64"/>
      <c r="J5" s="64"/>
      <c r="K5" s="64"/>
      <c r="L5" s="64"/>
      <c r="M5" s="64"/>
      <c r="N5" s="64"/>
      <c r="O5" s="64"/>
    </row>
    <row r="6" spans="2:15" ht="15.75" x14ac:dyDescent="0.25">
      <c r="B6" s="65">
        <f>IF(COUNTIF(PRN!G2:G1048576,C$2)&gt;0,1,"")</f>
        <v>1</v>
      </c>
      <c r="C6" s="66" t="str">
        <f>IFERROR(INDEX(PRN!$B$2:$P$1048576,(MATCH('TRACK PO'!$C$2,PRN!$G$2:$G$1048576,0)+$B6-1),MATCH(C$4,PRN!$B$2:$P$2,0)),"")</f>
        <v>122/N3/MH/2022</v>
      </c>
      <c r="D6" s="66" t="str">
        <f>IFERROR(INDEX(PRN!$B$2:$P$1048576,(MATCH('TRACK PO'!$C$2,PRN!$G$2:$G$1048576,0)+$B6-1),MATCH(D$4,PRN!$B$2:$P$2,0)),"")</f>
        <v>3'' Pipe (1000 Gauge)</v>
      </c>
      <c r="E6" s="66" t="str">
        <f>IFERROR(INDEX(PRN!$B$2:$P$1048576,(MATCH('TRACK PO'!$C$2,PRN!$G$2:$G$1048576,0)+$B6-1),MATCH(E$4,PRN!$B$2:$P$2,0)),"")</f>
        <v>Nrs</v>
      </c>
      <c r="F6" s="136">
        <f>IFERROR(INDEX(PRN!$B$2:$P$1048576,(MATCH('TRACK PO'!$C$2,PRN!$G$2:$G$1048576,0)+$B6-1),MATCH(F$4,PRN!$B$2:$P$2,0)),"")</f>
        <v>2</v>
      </c>
      <c r="G6" s="66" t="str">
        <f>IFERROR(INDEX(PRN!$B$2:$P$1048576,(MATCH('TRACK PO'!$C$2,PRN!$G$2:$G$1048576,0)+$B6-1),MATCH(G$4,PRN!$B$2:$P$2,0)),"")</f>
        <v>D2 Technologies</v>
      </c>
      <c r="H6" s="66" t="str">
        <f>IFERROR(INDEX(PRN!$B$2:$P$1048576,(MATCH('TRACK PO'!$C$2,PRN!$G$2:$G$1048576,0)+$B6-1),MATCH(H$4,PRN!$B$2:$P$2,0)),"")</f>
        <v>UOJ/FK/FT/BST/2023/66</v>
      </c>
      <c r="I6" s="66" t="str">
        <f>IFERROR(INDEX(PRN!$B$2:$P$1048576,(MATCH('TRACK PO'!$C$2,PRN!$G$2:$G$1048576,0)+$B6-1),MATCH(I$4,PRN!$B$2:$P$2,0)),"")</f>
        <v>22.09.2030</v>
      </c>
      <c r="J6" s="66" t="str">
        <f>IFERROR(INDEX(PRN!$B$2:$P$1048576,(MATCH('TRACK PO'!$C$2,PRN!$G$2:$G$1048576,0)+$B6-1),MATCH(J$4,PRN!$B$2:$P$2,0)),"")</f>
        <v>02.10.2030</v>
      </c>
      <c r="K6" s="136">
        <f>IFERROR(INDEX(PRN!$B$2:$P$1048576,(MATCH('TRACK PO'!$C$2,PRN!$G$2:$G$1048576,0)+$B6-1),MATCH(K$4,PRN!$B$2:$P$2,0)),"")</f>
        <v>2</v>
      </c>
      <c r="L6" s="66" t="str">
        <f>IFERROR(INDEX(PRN!$B$2:$P$1048576,(MATCH('TRACK PO'!$C$2,PRN!$G$2:$G$1048576,0)+$B6-1),MATCH(L$4,PRN!$B$2:$P$2,0)),"")</f>
        <v>22.10.2030</v>
      </c>
      <c r="M6" s="136">
        <f>IFERROR(INDEX(PRN!$B$2:$P$1048576,(MATCH('TRACK PO'!$C$2,PRN!$G$2:$G$1048576,0)+$B6-1),MATCH(M$4,PRN!$B$2:$P$2,0)),"")</f>
        <v>2</v>
      </c>
      <c r="N6" s="136">
        <f>IFERROR(INDEX(PRN!$B$2:$P$1048576,(MATCH('TRACK PO'!$C$2,PRN!$G$2:$G$1048576,0)+$B6-1),MATCH(N$4,PRN!$B$2:$P$2,0)),"")</f>
        <v>0</v>
      </c>
      <c r="O6" s="66" t="str">
        <f>IFERROR(INDEX(PRN!$B$2:$P$1048576,(MATCH('TRACK PO'!$C$2,PRN!$G$2:$G$1048576,0)+$B6-1),MATCH(O$4,PRN!$B$2:$P$2,0)),"")</f>
        <v>COMPLETED</v>
      </c>
    </row>
    <row r="7" spans="2:15" ht="15.75" x14ac:dyDescent="0.25">
      <c r="B7" s="65">
        <f>IF(B6&lt;COUNTIF(PRN!G$2:G$1048576,C$2),(B6+1),"")</f>
        <v>2</v>
      </c>
      <c r="C7" s="66" t="str">
        <f>IFERROR(INDEX(PRN!$B$2:$P$1048576,(MATCH('TRACK PO'!$C$2,PRN!$G$2:$G$1048576,0)+$B7-1),MATCH(C$4,PRN!$B$2:$P$2,0)),"")</f>
        <v>122/N3/MH/2022</v>
      </c>
      <c r="D7" s="66" t="str">
        <f>IFERROR(INDEX(PRN!$B$2:$P$1048576,(MATCH('TRACK PO'!$C$2,PRN!$G$2:$G$1048576,0)+$B7-1),MATCH(D$4,PRN!$B$2:$P$2,0)),"")</f>
        <v>2'' Pipe  (1000 Gauge)</v>
      </c>
      <c r="E7" s="66" t="str">
        <f>IFERROR(INDEX(PRN!$B$2:$P$1048576,(MATCH('TRACK PO'!$C$2,PRN!$G$2:$G$1048576,0)+$B7-1),MATCH(E$4,PRN!$B$2:$P$2,0)),"")</f>
        <v>Nrs</v>
      </c>
      <c r="F7" s="136">
        <f>IFERROR(INDEX(PRN!$B$2:$P$1048576,(MATCH('TRACK PO'!$C$2,PRN!$G$2:$G$1048576,0)+$B7-1),MATCH(F$4,PRN!$B$2:$P$2,0)),"")</f>
        <v>4</v>
      </c>
      <c r="G7" s="66" t="str">
        <f>IFERROR(INDEX(PRN!$B$2:$P$1048576,(MATCH('TRACK PO'!$C$2,PRN!$G$2:$G$1048576,0)+$B7-1),MATCH(G$4,PRN!$B$2:$P$2,0)),"")</f>
        <v>D2 Technologies</v>
      </c>
      <c r="H7" s="66" t="str">
        <f>IFERROR(INDEX(PRN!$B$2:$P$1048576,(MATCH('TRACK PO'!$C$2,PRN!$G$2:$G$1048576,0)+$B7-1),MATCH(H$4,PRN!$B$2:$P$2,0)),"")</f>
        <v>UOJ/FK/FT/BST/2023/66</v>
      </c>
      <c r="I7" s="66" t="str">
        <f>IFERROR(INDEX(PRN!$B$2:$P$1048576,(MATCH('TRACK PO'!$C$2,PRN!$G$2:$G$1048576,0)+$B7-1),MATCH(I$4,PRN!$B$2:$P$2,0)),"")</f>
        <v>22.09.2031</v>
      </c>
      <c r="J7" s="66" t="str">
        <f>IFERROR(INDEX(PRN!$B$2:$P$1048576,(MATCH('TRACK PO'!$C$2,PRN!$G$2:$G$1048576,0)+$B7-1),MATCH(J$4,PRN!$B$2:$P$2,0)),"")</f>
        <v>02.10.2031</v>
      </c>
      <c r="K7" s="136">
        <f>IFERROR(INDEX(PRN!$B$2:$P$1048576,(MATCH('TRACK PO'!$C$2,PRN!$G$2:$G$1048576,0)+$B7-1),MATCH(K$4,PRN!$B$2:$P$2,0)),"")</f>
        <v>4</v>
      </c>
      <c r="L7" s="66" t="str">
        <f>IFERROR(INDEX(PRN!$B$2:$P$1048576,(MATCH('TRACK PO'!$C$2,PRN!$G$2:$G$1048576,0)+$B7-1),MATCH(L$4,PRN!$B$2:$P$2,0)),"")</f>
        <v>22.10.2031</v>
      </c>
      <c r="M7" s="136">
        <f>IFERROR(INDEX(PRN!$B$2:$P$1048576,(MATCH('TRACK PO'!$C$2,PRN!$G$2:$G$1048576,0)+$B7-1),MATCH(M$4,PRN!$B$2:$P$2,0)),"")</f>
        <v>4</v>
      </c>
      <c r="N7" s="136">
        <f>IFERROR(INDEX(PRN!$B$2:$P$1048576,(MATCH('TRACK PO'!$C$2,PRN!$G$2:$G$1048576,0)+$B7-1),MATCH(N$4,PRN!$B$2:$P$2,0)),"")</f>
        <v>0</v>
      </c>
      <c r="O7" s="66" t="str">
        <f>IFERROR(INDEX(PRN!$B$2:$P$1048576,(MATCH('TRACK PO'!$C$2,PRN!$G$2:$G$1048576,0)+$B7-1),MATCH(O$4,PRN!$B$2:$P$2,0)),"")</f>
        <v>COMPLETED</v>
      </c>
    </row>
    <row r="8" spans="2:15" ht="15.75" x14ac:dyDescent="0.25">
      <c r="B8" s="65">
        <f>IF(B7&lt;COUNTIF(PRN!G$2:G$1048576,C$2),(B7+1),"")</f>
        <v>3</v>
      </c>
      <c r="C8" s="66" t="str">
        <f>IFERROR(INDEX(PRN!$B$2:$P$1048576,(MATCH('TRACK PO'!$C$2,PRN!$G$2:$G$1048576,0)+$B8-1),MATCH(C$4,PRN!$B$2:$P$2,0)),"")</f>
        <v>122/N3/MH/2022</v>
      </c>
      <c r="D8" s="66" t="str">
        <f>IFERROR(INDEX(PRN!$B$2:$P$1048576,(MATCH('TRACK PO'!$C$2,PRN!$G$2:$G$1048576,0)+$B8-1),MATCH(D$4,PRN!$B$2:$P$2,0)),"")</f>
        <v xml:space="preserve">3 * 2 Reducing socket </v>
      </c>
      <c r="E8" s="66" t="str">
        <f>IFERROR(INDEX(PRN!$B$2:$P$1048576,(MATCH('TRACK PO'!$C$2,PRN!$G$2:$G$1048576,0)+$B8-1),MATCH(E$4,PRN!$B$2:$P$2,0)),"")</f>
        <v>Nrs</v>
      </c>
      <c r="F8" s="136">
        <f>IFERROR(INDEX(PRN!$B$2:$P$1048576,(MATCH('TRACK PO'!$C$2,PRN!$G$2:$G$1048576,0)+$B8-1),MATCH(F$4,PRN!$B$2:$P$2,0)),"")</f>
        <v>3</v>
      </c>
      <c r="G8" s="66" t="str">
        <f>IFERROR(INDEX(PRN!$B$2:$P$1048576,(MATCH('TRACK PO'!$C$2,PRN!$G$2:$G$1048576,0)+$B8-1),MATCH(G$4,PRN!$B$2:$P$2,0)),"")</f>
        <v>D2 Technologies</v>
      </c>
      <c r="H8" s="66" t="str">
        <f>IFERROR(INDEX(PRN!$B$2:$P$1048576,(MATCH('TRACK PO'!$C$2,PRN!$G$2:$G$1048576,0)+$B8-1),MATCH(H$4,PRN!$B$2:$P$2,0)),"")</f>
        <v>UOJ/FK/FT/BST/2023/66</v>
      </c>
      <c r="I8" s="66" t="str">
        <f>IFERROR(INDEX(PRN!$B$2:$P$1048576,(MATCH('TRACK PO'!$C$2,PRN!$G$2:$G$1048576,0)+$B8-1),MATCH(I$4,PRN!$B$2:$P$2,0)),"")</f>
        <v>22.09.2032</v>
      </c>
      <c r="J8" s="66" t="str">
        <f>IFERROR(INDEX(PRN!$B$2:$P$1048576,(MATCH('TRACK PO'!$C$2,PRN!$G$2:$G$1048576,0)+$B8-1),MATCH(J$4,PRN!$B$2:$P$2,0)),"")</f>
        <v>02.10.2032</v>
      </c>
      <c r="K8" s="136">
        <f>IFERROR(INDEX(PRN!$B$2:$P$1048576,(MATCH('TRACK PO'!$C$2,PRN!$G$2:$G$1048576,0)+$B8-1),MATCH(K$4,PRN!$B$2:$P$2,0)),"")</f>
        <v>3</v>
      </c>
      <c r="L8" s="66" t="str">
        <f>IFERROR(INDEX(PRN!$B$2:$P$1048576,(MATCH('TRACK PO'!$C$2,PRN!$G$2:$G$1048576,0)+$B8-1),MATCH(L$4,PRN!$B$2:$P$2,0)),"")</f>
        <v>22.10.2032</v>
      </c>
      <c r="M8" s="136">
        <f>IFERROR(INDEX(PRN!$B$2:$P$1048576,(MATCH('TRACK PO'!$C$2,PRN!$G$2:$G$1048576,0)+$B8-1),MATCH(M$4,PRN!$B$2:$P$2,0)),"")</f>
        <v>3</v>
      </c>
      <c r="N8" s="136">
        <f>IFERROR(INDEX(PRN!$B$2:$P$1048576,(MATCH('TRACK PO'!$C$2,PRN!$G$2:$G$1048576,0)+$B8-1),MATCH(N$4,PRN!$B$2:$P$2,0)),"")</f>
        <v>0</v>
      </c>
      <c r="O8" s="66" t="str">
        <f>IFERROR(INDEX(PRN!$B$2:$P$1048576,(MATCH('TRACK PO'!$C$2,PRN!$G$2:$G$1048576,0)+$B8-1),MATCH(O$4,PRN!$B$2:$P$2,0)),"")</f>
        <v>COMPLETED</v>
      </c>
    </row>
    <row r="9" spans="2:15" ht="15.75" x14ac:dyDescent="0.25">
      <c r="B9" s="65">
        <f>IF(B8&lt;COUNTIF(PRN!G$2:G$1048576,C$2),(B8+1),"")</f>
        <v>4</v>
      </c>
      <c r="C9" s="66" t="str">
        <f>IFERROR(INDEX(PRN!$B$2:$P$1048576,(MATCH('TRACK PO'!$C$2,PRN!$G$2:$G$1048576,0)+$B9-1),MATCH(C$4,PRN!$B$2:$P$2,0)),"")</f>
        <v>122/N3/MH/2022</v>
      </c>
      <c r="D9" s="66" t="str">
        <f>IFERROR(INDEX(PRN!$B$2:$P$1048576,(MATCH('TRACK PO'!$C$2,PRN!$G$2:$G$1048576,0)+$B9-1),MATCH(D$4,PRN!$B$2:$P$2,0)),"")</f>
        <v xml:space="preserve">2'' Socket </v>
      </c>
      <c r="E9" s="66" t="str">
        <f>IFERROR(INDEX(PRN!$B$2:$P$1048576,(MATCH('TRACK PO'!$C$2,PRN!$G$2:$G$1048576,0)+$B9-1),MATCH(E$4,PRN!$B$2:$P$2,0)),"")</f>
        <v>Nrs</v>
      </c>
      <c r="F9" s="136">
        <f>IFERROR(INDEX(PRN!$B$2:$P$1048576,(MATCH('TRACK PO'!$C$2,PRN!$G$2:$G$1048576,0)+$B9-1),MATCH(F$4,PRN!$B$2:$P$2,0)),"")</f>
        <v>3</v>
      </c>
      <c r="G9" s="66" t="str">
        <f>IFERROR(INDEX(PRN!$B$2:$P$1048576,(MATCH('TRACK PO'!$C$2,PRN!$G$2:$G$1048576,0)+$B9-1),MATCH(G$4,PRN!$B$2:$P$2,0)),"")</f>
        <v>Alpha Industries (Pvt)Ltd</v>
      </c>
      <c r="H9" s="66" t="str">
        <f>IFERROR(INDEX(PRN!$B$2:$P$1048576,(MATCH('TRACK PO'!$C$2,PRN!$G$2:$G$1048576,0)+$B9-1),MATCH(H$4,PRN!$B$2:$P$2,0)),"")</f>
        <v>UOJ/FK/FT/BST/2023/66</v>
      </c>
      <c r="I9" s="66" t="str">
        <f>IFERROR(INDEX(PRN!$B$2:$P$1048576,(MATCH('TRACK PO'!$C$2,PRN!$G$2:$G$1048576,0)+$B9-1),MATCH(I$4,PRN!$B$2:$P$2,0)),"")</f>
        <v>22.09.2033</v>
      </c>
      <c r="J9" s="66" t="str">
        <f>IFERROR(INDEX(PRN!$B$2:$P$1048576,(MATCH('TRACK PO'!$C$2,PRN!$G$2:$G$1048576,0)+$B9-1),MATCH(J$4,PRN!$B$2:$P$2,0)),"")</f>
        <v>02.10.2033</v>
      </c>
      <c r="K9" s="136">
        <f>IFERROR(INDEX(PRN!$B$2:$P$1048576,(MATCH('TRACK PO'!$C$2,PRN!$G$2:$G$1048576,0)+$B9-1),MATCH(K$4,PRN!$B$2:$P$2,0)),"")</f>
        <v>3</v>
      </c>
      <c r="L9" s="66" t="str">
        <f>IFERROR(INDEX(PRN!$B$2:$P$1048576,(MATCH('TRACK PO'!$C$2,PRN!$G$2:$G$1048576,0)+$B9-1),MATCH(L$4,PRN!$B$2:$P$2,0)),"")</f>
        <v>22.10.2033</v>
      </c>
      <c r="M9" s="136">
        <f>IFERROR(INDEX(PRN!$B$2:$P$1048576,(MATCH('TRACK PO'!$C$2,PRN!$G$2:$G$1048576,0)+$B9-1),MATCH(M$4,PRN!$B$2:$P$2,0)),"")</f>
        <v>3</v>
      </c>
      <c r="N9" s="136">
        <f>IFERROR(INDEX(PRN!$B$2:$P$1048576,(MATCH('TRACK PO'!$C$2,PRN!$G$2:$G$1048576,0)+$B9-1),MATCH(N$4,PRN!$B$2:$P$2,0)),"")</f>
        <v>0</v>
      </c>
      <c r="O9" s="66" t="str">
        <f>IFERROR(INDEX(PRN!$B$2:$P$1048576,(MATCH('TRACK PO'!$C$2,PRN!$G$2:$G$1048576,0)+$B9-1),MATCH(O$4,PRN!$B$2:$P$2,0)),"")</f>
        <v>COMPLETED</v>
      </c>
    </row>
    <row r="10" spans="2:15" ht="15.75" x14ac:dyDescent="0.25">
      <c r="B10" s="65">
        <f>IF(B9&lt;COUNTIF(PRN!G$2:G$1048576,C$2),(B9+1),"")</f>
        <v>5</v>
      </c>
      <c r="C10" s="66" t="str">
        <f>IFERROR(INDEX(PRN!$B$2:$P$1048576,(MATCH('TRACK PO'!$C$2,PRN!$G$2:$G$1048576,0)+$B10-1),MATCH(C$4,PRN!$B$2:$P$2,0)),"")</f>
        <v>122/N3/MH/2022</v>
      </c>
      <c r="D10" s="66" t="str">
        <f>IFERROR(INDEX(PRN!$B$2:$P$1048576,(MATCH('TRACK PO'!$C$2,PRN!$G$2:$G$1048576,0)+$B10-1),MATCH(D$4,PRN!$B$2:$P$2,0)),"")</f>
        <v xml:space="preserve">3'' Socket </v>
      </c>
      <c r="E10" s="66" t="str">
        <f>IFERROR(INDEX(PRN!$B$2:$P$1048576,(MATCH('TRACK PO'!$C$2,PRN!$G$2:$G$1048576,0)+$B10-1),MATCH(E$4,PRN!$B$2:$P$2,0)),"")</f>
        <v>Nrs</v>
      </c>
      <c r="F10" s="136">
        <f>IFERROR(INDEX(PRN!$B$2:$P$1048576,(MATCH('TRACK PO'!$C$2,PRN!$G$2:$G$1048576,0)+$B10-1),MATCH(F$4,PRN!$B$2:$P$2,0)),"")</f>
        <v>2</v>
      </c>
      <c r="G10" s="66" t="str">
        <f>IFERROR(INDEX(PRN!$B$2:$P$1048576,(MATCH('TRACK PO'!$C$2,PRN!$G$2:$G$1048576,0)+$B10-1),MATCH(G$4,PRN!$B$2:$P$2,0)),"")</f>
        <v>Northern Computer</v>
      </c>
      <c r="H10" s="66" t="str">
        <f>IFERROR(INDEX(PRN!$B$2:$P$1048576,(MATCH('TRACK PO'!$C$2,PRN!$G$2:$G$1048576,0)+$B10-1),MATCH(H$4,PRN!$B$2:$P$2,0)),"")</f>
        <v>UOJ/FK/FT/BST/2023/66</v>
      </c>
      <c r="I10" s="66" t="str">
        <f>IFERROR(INDEX(PRN!$B$2:$P$1048576,(MATCH('TRACK PO'!$C$2,PRN!$G$2:$G$1048576,0)+$B10-1),MATCH(I$4,PRN!$B$2:$P$2,0)),"")</f>
        <v>22.09.2034</v>
      </c>
      <c r="J10" s="66" t="str">
        <f>IFERROR(INDEX(PRN!$B$2:$P$1048576,(MATCH('TRACK PO'!$C$2,PRN!$G$2:$G$1048576,0)+$B10-1),MATCH(J$4,PRN!$B$2:$P$2,0)),"")</f>
        <v>02.10.2034</v>
      </c>
      <c r="K10" s="136">
        <f>IFERROR(INDEX(PRN!$B$2:$P$1048576,(MATCH('TRACK PO'!$C$2,PRN!$G$2:$G$1048576,0)+$B10-1),MATCH(K$4,PRN!$B$2:$P$2,0)),"")</f>
        <v>2</v>
      </c>
      <c r="L10" s="66" t="str">
        <f>IFERROR(INDEX(PRN!$B$2:$P$1048576,(MATCH('TRACK PO'!$C$2,PRN!$G$2:$G$1048576,0)+$B10-1),MATCH(L$4,PRN!$B$2:$P$2,0)),"")</f>
        <v>22.10.2034</v>
      </c>
      <c r="M10" s="136">
        <f>IFERROR(INDEX(PRN!$B$2:$P$1048576,(MATCH('TRACK PO'!$C$2,PRN!$G$2:$G$1048576,0)+$B10-1),MATCH(M$4,PRN!$B$2:$P$2,0)),"")</f>
        <v>2</v>
      </c>
      <c r="N10" s="136">
        <f>IFERROR(INDEX(PRN!$B$2:$P$1048576,(MATCH('TRACK PO'!$C$2,PRN!$G$2:$G$1048576,0)+$B10-1),MATCH(N$4,PRN!$B$2:$P$2,0)),"")</f>
        <v>0</v>
      </c>
      <c r="O10" s="66" t="str">
        <f>IFERROR(INDEX(PRN!$B$2:$P$1048576,(MATCH('TRACK PO'!$C$2,PRN!$G$2:$G$1048576,0)+$B10-1),MATCH(O$4,PRN!$B$2:$P$2,0)),"")</f>
        <v>COMPLETED</v>
      </c>
    </row>
    <row r="11" spans="2:15" ht="15.75" x14ac:dyDescent="0.25">
      <c r="B11" s="65">
        <f>IF(B10&lt;COUNTIF(PRN!G$2:G$1048576,C$2),(B10+1),"")</f>
        <v>6</v>
      </c>
      <c r="C11" s="66" t="str">
        <f>IFERROR(INDEX(PRN!$B$2:$P$1048576,(MATCH('TRACK PO'!$C$2,PRN!$G$2:$G$1048576,0)+$B11-1),MATCH(C$4,PRN!$B$2:$P$2,0)),"")</f>
        <v>122/N3/MH/2022</v>
      </c>
      <c r="D11" s="66" t="str">
        <f>IFERROR(INDEX(PRN!$B$2:$P$1048576,(MATCH('TRACK PO'!$C$2,PRN!$G$2:$G$1048576,0)+$B11-1),MATCH(D$4,PRN!$B$2:$P$2,0)),"")</f>
        <v>3'' Union</v>
      </c>
      <c r="E11" s="66" t="str">
        <f>IFERROR(INDEX(PRN!$B$2:$P$1048576,(MATCH('TRACK PO'!$C$2,PRN!$G$2:$G$1048576,0)+$B11-1),MATCH(E$4,PRN!$B$2:$P$2,0)),"")</f>
        <v>Nrs</v>
      </c>
      <c r="F11" s="136">
        <f>IFERROR(INDEX(PRN!$B$2:$P$1048576,(MATCH('TRACK PO'!$C$2,PRN!$G$2:$G$1048576,0)+$B11-1),MATCH(F$4,PRN!$B$2:$P$2,0)),"")</f>
        <v>2</v>
      </c>
      <c r="G11" s="66" t="str">
        <f>IFERROR(INDEX(PRN!$B$2:$P$1048576,(MATCH('TRACK PO'!$C$2,PRN!$G$2:$G$1048576,0)+$B11-1),MATCH(G$4,PRN!$B$2:$P$2,0)),"")</f>
        <v>North Link Eng</v>
      </c>
      <c r="H11" s="66" t="str">
        <f>IFERROR(INDEX(PRN!$B$2:$P$1048576,(MATCH('TRACK PO'!$C$2,PRN!$G$2:$G$1048576,0)+$B11-1),MATCH(H$4,PRN!$B$2:$P$2,0)),"")</f>
        <v>UOJ/FK/FT/BST/2023/66</v>
      </c>
      <c r="I11" s="66" t="str">
        <f>IFERROR(INDEX(PRN!$B$2:$P$1048576,(MATCH('TRACK PO'!$C$2,PRN!$G$2:$G$1048576,0)+$B11-1),MATCH(I$4,PRN!$B$2:$P$2,0)),"")</f>
        <v>22.09.2035</v>
      </c>
      <c r="J11" s="66" t="str">
        <f>IFERROR(INDEX(PRN!$B$2:$P$1048576,(MATCH('TRACK PO'!$C$2,PRN!$G$2:$G$1048576,0)+$B11-1),MATCH(J$4,PRN!$B$2:$P$2,0)),"")</f>
        <v>02.10.2035</v>
      </c>
      <c r="K11" s="136">
        <f>IFERROR(INDEX(PRN!$B$2:$P$1048576,(MATCH('TRACK PO'!$C$2,PRN!$G$2:$G$1048576,0)+$B11-1),MATCH(K$4,PRN!$B$2:$P$2,0)),"")</f>
        <v>2</v>
      </c>
      <c r="L11" s="66" t="str">
        <f>IFERROR(INDEX(PRN!$B$2:$P$1048576,(MATCH('TRACK PO'!$C$2,PRN!$G$2:$G$1048576,0)+$B11-1),MATCH(L$4,PRN!$B$2:$P$2,0)),"")</f>
        <v>22.10.2035</v>
      </c>
      <c r="M11" s="136">
        <f>IFERROR(INDEX(PRN!$B$2:$P$1048576,(MATCH('TRACK PO'!$C$2,PRN!$G$2:$G$1048576,0)+$B11-1),MATCH(M$4,PRN!$B$2:$P$2,0)),"")</f>
        <v>2</v>
      </c>
      <c r="N11" s="136">
        <f>IFERROR(INDEX(PRN!$B$2:$P$1048576,(MATCH('TRACK PO'!$C$2,PRN!$G$2:$G$1048576,0)+$B11-1),MATCH(N$4,PRN!$B$2:$P$2,0)),"")</f>
        <v>0</v>
      </c>
      <c r="O11" s="66" t="str">
        <f>IFERROR(INDEX(PRN!$B$2:$P$1048576,(MATCH('TRACK PO'!$C$2,PRN!$G$2:$G$1048576,0)+$B11-1),MATCH(O$4,PRN!$B$2:$P$2,0)),"")</f>
        <v>COMPLETED</v>
      </c>
    </row>
    <row r="12" spans="2:15" ht="15.75" x14ac:dyDescent="0.25">
      <c r="B12" s="65" t="str">
        <f>IF(B11&lt;COUNTIF(PRN!G$2:G$1048576,C$2),(B11+1),"")</f>
        <v/>
      </c>
      <c r="C12" s="66" t="str">
        <f>IFERROR(INDEX(PRN!$B$2:$P$1048576,(MATCH('TRACK PO'!$C$2,PRN!$G$2:$G$1048576,0)+$B12-1),MATCH(C$4,PRN!$B$2:$P$2,0)),"")</f>
        <v/>
      </c>
      <c r="D12" s="66" t="str">
        <f>IFERROR(INDEX(PRN!$B$2:$P$1048576,(MATCH('TRACK PO'!$C$2,PRN!$G$2:$G$1048576,0)+$B12-1),MATCH(D$4,PRN!$B$2:$P$2,0)),"")</f>
        <v/>
      </c>
      <c r="E12" s="66" t="str">
        <f>IFERROR(INDEX(PRN!$B$2:$P$1048576,(MATCH('TRACK PO'!$C$2,PRN!$G$2:$G$1048576,0)+$B12-1),MATCH(E$4,PRN!$B$2:$P$2,0)),"")</f>
        <v/>
      </c>
      <c r="F12" s="136" t="str">
        <f>IFERROR(INDEX(PRN!$B$2:$P$1048576,(MATCH('TRACK PO'!$C$2,PRN!$G$2:$G$1048576,0)+$B12-1),MATCH(F$4,PRN!$B$2:$P$2,0)),"")</f>
        <v/>
      </c>
      <c r="G12" s="66" t="str">
        <f>IFERROR(INDEX(PRN!$B$2:$P$1048576,(MATCH('TRACK PO'!$C$2,PRN!$G$2:$G$1048576,0)+$B12-1),MATCH(G$4,PRN!$B$2:$P$2,0)),"")</f>
        <v/>
      </c>
      <c r="H12" s="66" t="str">
        <f>IFERROR(INDEX(PRN!$B$2:$P$1048576,(MATCH('TRACK PO'!$C$2,PRN!$G$2:$G$1048576,0)+$B12-1),MATCH(H$4,PRN!$B$2:$P$2,0)),"")</f>
        <v/>
      </c>
      <c r="I12" s="66" t="str">
        <f>IFERROR(INDEX(PRN!$B$2:$P$1048576,(MATCH('TRACK PO'!$C$2,PRN!$G$2:$G$1048576,0)+$B12-1),MATCH(I$4,PRN!$B$2:$P$2,0)),"")</f>
        <v/>
      </c>
      <c r="J12" s="66" t="str">
        <f>IFERROR(INDEX(PRN!$B$2:$P$1048576,(MATCH('TRACK PO'!$C$2,PRN!$G$2:$G$1048576,0)+$B12-1),MATCH(J$4,PRN!$B$2:$P$2,0)),"")</f>
        <v/>
      </c>
      <c r="K12" s="136" t="str">
        <f>IFERROR(INDEX(PRN!$B$2:$P$1048576,(MATCH('TRACK PO'!$C$2,PRN!$G$2:$G$1048576,0)+$B12-1),MATCH(K$4,PRN!$B$2:$P$2,0)),"")</f>
        <v/>
      </c>
      <c r="L12" s="66" t="str">
        <f>IFERROR(INDEX(PRN!$B$2:$P$1048576,(MATCH('TRACK PO'!$C$2,PRN!$G$2:$G$1048576,0)+$B12-1),MATCH(L$4,PRN!$B$2:$P$2,0)),"")</f>
        <v/>
      </c>
      <c r="M12" s="136" t="str">
        <f>IFERROR(INDEX(PRN!$B$2:$P$1048576,(MATCH('TRACK PO'!$C$2,PRN!$G$2:$G$1048576,0)+$B12-1),MATCH(M$4,PRN!$B$2:$P$2,0)),"")</f>
        <v/>
      </c>
      <c r="N12" s="136" t="str">
        <f>IFERROR(INDEX(PRN!$B$2:$P$1048576,(MATCH('TRACK PO'!$C$2,PRN!$G$2:$G$1048576,0)+$B12-1),MATCH(N$4,PRN!$B$2:$P$2,0)),"")</f>
        <v/>
      </c>
      <c r="O12" s="66" t="str">
        <f>IFERROR(INDEX(PRN!$B$2:$P$1048576,(MATCH('TRACK PO'!$C$2,PRN!$G$2:$G$1048576,0)+$B12-1),MATCH(O$4,PRN!$B$2:$P$2,0)),"")</f>
        <v/>
      </c>
    </row>
    <row r="13" spans="2:15" ht="15.75" x14ac:dyDescent="0.25">
      <c r="B13" s="65" t="str">
        <f>IF(B12&lt;COUNTIF(PRN!G$2:G$1048576,C$2),(B12+1),"")</f>
        <v/>
      </c>
      <c r="C13" s="66" t="str">
        <f>IFERROR(INDEX(PRN!$B$2:$P$1048576,(MATCH('TRACK PO'!$C$2,PRN!$G$2:$G$1048576,0)+$B13-1),MATCH(C$4,PRN!$B$2:$P$2,0)),"")</f>
        <v/>
      </c>
      <c r="D13" s="66" t="str">
        <f>IFERROR(INDEX(PRN!$B$2:$P$1048576,(MATCH('TRACK PO'!$C$2,PRN!$G$2:$G$1048576,0)+$B13-1),MATCH(D$4,PRN!$B$2:$P$2,0)),"")</f>
        <v/>
      </c>
      <c r="E13" s="66" t="str">
        <f>IFERROR(INDEX(PRN!$B$2:$P$1048576,(MATCH('TRACK PO'!$C$2,PRN!$G$2:$G$1048576,0)+$B13-1),MATCH(E$4,PRN!$B$2:$P$2,0)),"")</f>
        <v/>
      </c>
      <c r="F13" s="136" t="str">
        <f>IFERROR(INDEX(PRN!$B$2:$P$1048576,(MATCH('TRACK PO'!$C$2,PRN!$G$2:$G$1048576,0)+$B13-1),MATCH(F$4,PRN!$B$2:$P$2,0)),"")</f>
        <v/>
      </c>
      <c r="G13" s="66" t="str">
        <f>IFERROR(INDEX(PRN!$B$2:$P$1048576,(MATCH('TRACK PO'!$C$2,PRN!$G$2:$G$1048576,0)+$B13-1),MATCH(G$4,PRN!$B$2:$P$2,0)),"")</f>
        <v/>
      </c>
      <c r="H13" s="66" t="str">
        <f>IFERROR(INDEX(PRN!$B$2:$P$1048576,(MATCH('TRACK PO'!$C$2,PRN!$G$2:$G$1048576,0)+$B13-1),MATCH(H$4,PRN!$B$2:$P$2,0)),"")</f>
        <v/>
      </c>
      <c r="I13" s="66" t="str">
        <f>IFERROR(INDEX(PRN!$B$2:$P$1048576,(MATCH('TRACK PO'!$C$2,PRN!$G$2:$G$1048576,0)+$B13-1),MATCH(I$4,PRN!$B$2:$P$2,0)),"")</f>
        <v/>
      </c>
      <c r="J13" s="66" t="str">
        <f>IFERROR(INDEX(PRN!$B$2:$P$1048576,(MATCH('TRACK PO'!$C$2,PRN!$G$2:$G$1048576,0)+$B13-1),MATCH(J$4,PRN!$B$2:$P$2,0)),"")</f>
        <v/>
      </c>
      <c r="K13" s="136" t="str">
        <f>IFERROR(INDEX(PRN!$B$2:$P$1048576,(MATCH('TRACK PO'!$C$2,PRN!$G$2:$G$1048576,0)+$B13-1),MATCH(K$4,PRN!$B$2:$P$2,0)),"")</f>
        <v/>
      </c>
      <c r="L13" s="66" t="str">
        <f>IFERROR(INDEX(PRN!$B$2:$P$1048576,(MATCH('TRACK PO'!$C$2,PRN!$G$2:$G$1048576,0)+$B13-1),MATCH(L$4,PRN!$B$2:$P$2,0)),"")</f>
        <v/>
      </c>
      <c r="M13" s="136" t="str">
        <f>IFERROR(INDEX(PRN!$B$2:$P$1048576,(MATCH('TRACK PO'!$C$2,PRN!$G$2:$G$1048576,0)+$B13-1),MATCH(M$4,PRN!$B$2:$P$2,0)),"")</f>
        <v/>
      </c>
      <c r="N13" s="136" t="str">
        <f>IFERROR(INDEX(PRN!$B$2:$P$1048576,(MATCH('TRACK PO'!$C$2,PRN!$G$2:$G$1048576,0)+$B13-1),MATCH(N$4,PRN!$B$2:$P$2,0)),"")</f>
        <v/>
      </c>
      <c r="O13" s="66" t="str">
        <f>IFERROR(INDEX(PRN!$B$2:$P$1048576,(MATCH('TRACK PO'!$C$2,PRN!$G$2:$G$1048576,0)+$B13-1),MATCH(O$4,PRN!$B$2:$P$2,0)),"")</f>
        <v/>
      </c>
    </row>
    <row r="14" spans="2:15" ht="15.75" x14ac:dyDescent="0.25">
      <c r="B14" s="65" t="str">
        <f>IF(B13&lt;COUNTIF(PRN!G$2:G$1048576,C$2),(B13+1),"")</f>
        <v/>
      </c>
      <c r="C14" s="66" t="str">
        <f>IFERROR(INDEX(PRN!$B$2:$P$1048576,(MATCH('TRACK PO'!$C$2,PRN!$G$2:$G$1048576,0)+$B14-1),MATCH(C$4,PRN!$B$2:$P$2,0)),"")</f>
        <v/>
      </c>
      <c r="D14" s="66" t="str">
        <f>IFERROR(INDEX(PRN!$B$2:$P$1048576,(MATCH('TRACK PO'!$C$2,PRN!$G$2:$G$1048576,0)+$B14-1),MATCH(D$4,PRN!$B$2:$P$2,0)),"")</f>
        <v/>
      </c>
      <c r="E14" s="66" t="str">
        <f>IFERROR(INDEX(PRN!$B$2:$P$1048576,(MATCH('TRACK PO'!$C$2,PRN!$G$2:$G$1048576,0)+$B14-1),MATCH(E$4,PRN!$B$2:$P$2,0)),"")</f>
        <v/>
      </c>
      <c r="F14" s="136" t="str">
        <f>IFERROR(INDEX(PRN!$B$2:$P$1048576,(MATCH('TRACK PO'!$C$2,PRN!$G$2:$G$1048576,0)+$B14-1),MATCH(F$4,PRN!$B$2:$P$2,0)),"")</f>
        <v/>
      </c>
      <c r="G14" s="66" t="str">
        <f>IFERROR(INDEX(PRN!$B$2:$P$1048576,(MATCH('TRACK PO'!$C$2,PRN!$G$2:$G$1048576,0)+$B14-1),MATCH(G$4,PRN!$B$2:$P$2,0)),"")</f>
        <v/>
      </c>
      <c r="H14" s="66" t="str">
        <f>IFERROR(INDEX(PRN!$B$2:$P$1048576,(MATCH('TRACK PO'!$C$2,PRN!$G$2:$G$1048576,0)+$B14-1),MATCH(H$4,PRN!$B$2:$P$2,0)),"")</f>
        <v/>
      </c>
      <c r="I14" s="66" t="str">
        <f>IFERROR(INDEX(PRN!$B$2:$P$1048576,(MATCH('TRACK PO'!$C$2,PRN!$G$2:$G$1048576,0)+$B14-1),MATCH(I$4,PRN!$B$2:$P$2,0)),"")</f>
        <v/>
      </c>
      <c r="J14" s="66" t="str">
        <f>IFERROR(INDEX(PRN!$B$2:$P$1048576,(MATCH('TRACK PO'!$C$2,PRN!$G$2:$G$1048576,0)+$B14-1),MATCH(J$4,PRN!$B$2:$P$2,0)),"")</f>
        <v/>
      </c>
      <c r="K14" s="136" t="str">
        <f>IFERROR(INDEX(PRN!$B$2:$P$1048576,(MATCH('TRACK PO'!$C$2,PRN!$G$2:$G$1048576,0)+$B14-1),MATCH(K$4,PRN!$B$2:$P$2,0)),"")</f>
        <v/>
      </c>
      <c r="L14" s="66" t="str">
        <f>IFERROR(INDEX(PRN!$B$2:$P$1048576,(MATCH('TRACK PO'!$C$2,PRN!$G$2:$G$1048576,0)+$B14-1),MATCH(L$4,PRN!$B$2:$P$2,0)),"")</f>
        <v/>
      </c>
      <c r="M14" s="136" t="str">
        <f>IFERROR(INDEX(PRN!$B$2:$P$1048576,(MATCH('TRACK PO'!$C$2,PRN!$G$2:$G$1048576,0)+$B14-1),MATCH(M$4,PRN!$B$2:$P$2,0)),"")</f>
        <v/>
      </c>
      <c r="N14" s="136" t="str">
        <f>IFERROR(INDEX(PRN!$B$2:$P$1048576,(MATCH('TRACK PO'!$C$2,PRN!$G$2:$G$1048576,0)+$B14-1),MATCH(N$4,PRN!$B$2:$P$2,0)),"")</f>
        <v/>
      </c>
      <c r="O14" s="66" t="str">
        <f>IFERROR(INDEX(PRN!$B$2:$P$1048576,(MATCH('TRACK PO'!$C$2,PRN!$G$2:$G$1048576,0)+$B14-1),MATCH(O$4,PRN!$B$2:$P$2,0)),"")</f>
        <v/>
      </c>
    </row>
    <row r="15" spans="2:15" ht="15.75" x14ac:dyDescent="0.25">
      <c r="B15" s="65" t="str">
        <f>IF(B14&lt;COUNTIF(PRN!G$2:G$1048576,C$2),(B14+1),"")</f>
        <v/>
      </c>
      <c r="C15" s="66" t="str">
        <f>IFERROR(INDEX(PRN!$B$2:$P$1048576,(MATCH('TRACK PO'!$C$2,PRN!$G$2:$G$1048576,0)+$B15-1),MATCH(C$4,PRN!$B$2:$P$2,0)),"")</f>
        <v/>
      </c>
      <c r="D15" s="66" t="str">
        <f>IFERROR(INDEX(PRN!$B$2:$P$1048576,(MATCH('TRACK PO'!$C$2,PRN!$G$2:$G$1048576,0)+$B15-1),MATCH(D$4,PRN!$B$2:$P$2,0)),"")</f>
        <v/>
      </c>
      <c r="E15" s="66" t="str">
        <f>IFERROR(INDEX(PRN!$B$2:$P$1048576,(MATCH('TRACK PO'!$C$2,PRN!$G$2:$G$1048576,0)+$B15-1),MATCH(E$4,PRN!$B$2:$P$2,0)),"")</f>
        <v/>
      </c>
      <c r="F15" s="136" t="str">
        <f>IFERROR(INDEX(PRN!$B$2:$P$1048576,(MATCH('TRACK PO'!$C$2,PRN!$G$2:$G$1048576,0)+$B15-1),MATCH(F$4,PRN!$B$2:$P$2,0)),"")</f>
        <v/>
      </c>
      <c r="G15" s="66" t="str">
        <f>IFERROR(INDEX(PRN!$B$2:$P$1048576,(MATCH('TRACK PO'!$C$2,PRN!$G$2:$G$1048576,0)+$B15-1),MATCH(G$4,PRN!$B$2:$P$2,0)),"")</f>
        <v/>
      </c>
      <c r="H15" s="66" t="str">
        <f>IFERROR(INDEX(PRN!$B$2:$P$1048576,(MATCH('TRACK PO'!$C$2,PRN!$G$2:$G$1048576,0)+$B15-1),MATCH(H$4,PRN!$B$2:$P$2,0)),"")</f>
        <v/>
      </c>
      <c r="I15" s="66" t="str">
        <f>IFERROR(INDEX(PRN!$B$2:$P$1048576,(MATCH('TRACK PO'!$C$2,PRN!$G$2:$G$1048576,0)+$B15-1),MATCH(I$4,PRN!$B$2:$P$2,0)),"")</f>
        <v/>
      </c>
      <c r="J15" s="66" t="str">
        <f>IFERROR(INDEX(PRN!$B$2:$P$1048576,(MATCH('TRACK PO'!$C$2,PRN!$G$2:$G$1048576,0)+$B15-1),MATCH(J$4,PRN!$B$2:$P$2,0)),"")</f>
        <v/>
      </c>
      <c r="K15" s="136" t="str">
        <f>IFERROR(INDEX(PRN!$B$2:$P$1048576,(MATCH('TRACK PO'!$C$2,PRN!$G$2:$G$1048576,0)+$B15-1),MATCH(K$4,PRN!$B$2:$P$2,0)),"")</f>
        <v/>
      </c>
      <c r="L15" s="66" t="str">
        <f>IFERROR(INDEX(PRN!$B$2:$P$1048576,(MATCH('TRACK PO'!$C$2,PRN!$G$2:$G$1048576,0)+$B15-1),MATCH(L$4,PRN!$B$2:$P$2,0)),"")</f>
        <v/>
      </c>
      <c r="M15" s="136" t="str">
        <f>IFERROR(INDEX(PRN!$B$2:$P$1048576,(MATCH('TRACK PO'!$C$2,PRN!$G$2:$G$1048576,0)+$B15-1),MATCH(M$4,PRN!$B$2:$P$2,0)),"")</f>
        <v/>
      </c>
      <c r="N15" s="136" t="str">
        <f>IFERROR(INDEX(PRN!$B$2:$P$1048576,(MATCH('TRACK PO'!$C$2,PRN!$G$2:$G$1048576,0)+$B15-1),MATCH(N$4,PRN!$B$2:$P$2,0)),"")</f>
        <v/>
      </c>
      <c r="O15" s="66" t="str">
        <f>IFERROR(INDEX(PRN!$B$2:$P$1048576,(MATCH('TRACK PO'!$C$2,PRN!$G$2:$G$1048576,0)+$B15-1),MATCH(O$4,PRN!$B$2:$P$2,0)),"")</f>
        <v/>
      </c>
    </row>
    <row r="16" spans="2:15" ht="15.75" x14ac:dyDescent="0.25">
      <c r="B16" s="65" t="str">
        <f>IF(B15&lt;COUNTIF(PRN!G$2:G$1048576,C$2),(B15+1),"")</f>
        <v/>
      </c>
      <c r="C16" s="66" t="str">
        <f>IFERROR(INDEX(PRN!$B$2:$P$1048576,(MATCH('TRACK PO'!$C$2,PRN!$G$2:$G$1048576,0)+$B16-1),MATCH(C$4,PRN!$B$2:$P$2,0)),"")</f>
        <v/>
      </c>
      <c r="D16" s="66" t="str">
        <f>IFERROR(INDEX(PRN!$B$2:$P$1048576,(MATCH('TRACK PO'!$C$2,PRN!$G$2:$G$1048576,0)+$B16-1),MATCH(D$4,PRN!$B$2:$P$2,0)),"")</f>
        <v/>
      </c>
      <c r="E16" s="66" t="str">
        <f>IFERROR(INDEX(PRN!$B$2:$P$1048576,(MATCH('TRACK PO'!$C$2,PRN!$G$2:$G$1048576,0)+$B16-1),MATCH(E$4,PRN!$B$2:$P$2,0)),"")</f>
        <v/>
      </c>
      <c r="F16" s="136" t="str">
        <f>IFERROR(INDEX(PRN!$B$2:$P$1048576,(MATCH('TRACK PO'!$C$2,PRN!$G$2:$G$1048576,0)+$B16-1),MATCH(F$4,PRN!$B$2:$P$2,0)),"")</f>
        <v/>
      </c>
      <c r="G16" s="66" t="str">
        <f>IFERROR(INDEX(PRN!$B$2:$P$1048576,(MATCH('TRACK PO'!$C$2,PRN!$G$2:$G$1048576,0)+$B16-1),MATCH(G$4,PRN!$B$2:$P$2,0)),"")</f>
        <v/>
      </c>
      <c r="H16" s="66" t="str">
        <f>IFERROR(INDEX(PRN!$B$2:$P$1048576,(MATCH('TRACK PO'!$C$2,PRN!$G$2:$G$1048576,0)+$B16-1),MATCH(H$4,PRN!$B$2:$P$2,0)),"")</f>
        <v/>
      </c>
      <c r="I16" s="66" t="str">
        <f>IFERROR(INDEX(PRN!$B$2:$P$1048576,(MATCH('TRACK PO'!$C$2,PRN!$G$2:$G$1048576,0)+$B16-1),MATCH(I$4,PRN!$B$2:$P$2,0)),"")</f>
        <v/>
      </c>
      <c r="J16" s="66" t="str">
        <f>IFERROR(INDEX(PRN!$B$2:$P$1048576,(MATCH('TRACK PO'!$C$2,PRN!$G$2:$G$1048576,0)+$B16-1),MATCH(J$4,PRN!$B$2:$P$2,0)),"")</f>
        <v/>
      </c>
      <c r="K16" s="136" t="str">
        <f>IFERROR(INDEX(PRN!$B$2:$P$1048576,(MATCH('TRACK PO'!$C$2,PRN!$G$2:$G$1048576,0)+$B16-1),MATCH(K$4,PRN!$B$2:$P$2,0)),"")</f>
        <v/>
      </c>
      <c r="L16" s="66" t="str">
        <f>IFERROR(INDEX(PRN!$B$2:$P$1048576,(MATCH('TRACK PO'!$C$2,PRN!$G$2:$G$1048576,0)+$B16-1),MATCH(L$4,PRN!$B$2:$P$2,0)),"")</f>
        <v/>
      </c>
      <c r="M16" s="136" t="str">
        <f>IFERROR(INDEX(PRN!$B$2:$P$1048576,(MATCH('TRACK PO'!$C$2,PRN!$G$2:$G$1048576,0)+$B16-1),MATCH(M$4,PRN!$B$2:$P$2,0)),"")</f>
        <v/>
      </c>
      <c r="N16" s="136" t="str">
        <f>IFERROR(INDEX(PRN!$B$2:$P$1048576,(MATCH('TRACK PO'!$C$2,PRN!$G$2:$G$1048576,0)+$B16-1),MATCH(N$4,PRN!$B$2:$P$2,0)),"")</f>
        <v/>
      </c>
      <c r="O16" s="66" t="str">
        <f>IFERROR(INDEX(PRN!$B$2:$P$1048576,(MATCH('TRACK PO'!$C$2,PRN!$G$2:$G$1048576,0)+$B16-1),MATCH(O$4,PRN!$B$2:$P$2,0)),"")</f>
        <v/>
      </c>
    </row>
    <row r="17" spans="2:15" ht="15.75" x14ac:dyDescent="0.25">
      <c r="B17" s="65" t="str">
        <f>IF(B16&lt;COUNTIF(PRN!G$2:G$1048576,C$2),(B16+1),"")</f>
        <v/>
      </c>
      <c r="C17" s="66" t="str">
        <f>IFERROR(INDEX(PRN!$B$2:$P$1048576,(MATCH('TRACK PO'!$C$2,PRN!$G$2:$G$1048576,0)+$B17-1),MATCH(C$4,PRN!$B$2:$P$2,0)),"")</f>
        <v/>
      </c>
      <c r="D17" s="66" t="str">
        <f>IFERROR(INDEX(PRN!$B$2:$P$1048576,(MATCH('TRACK PO'!$C$2,PRN!$G$2:$G$1048576,0)+$B17-1),MATCH(D$4,PRN!$B$2:$P$2,0)),"")</f>
        <v/>
      </c>
      <c r="E17" s="66" t="str">
        <f>IFERROR(INDEX(PRN!$B$2:$P$1048576,(MATCH('TRACK PO'!$C$2,PRN!$G$2:$G$1048576,0)+$B17-1),MATCH(E$4,PRN!$B$2:$P$2,0)),"")</f>
        <v/>
      </c>
      <c r="F17" s="136" t="str">
        <f>IFERROR(INDEX(PRN!$B$2:$P$1048576,(MATCH('TRACK PO'!$C$2,PRN!$G$2:$G$1048576,0)+$B17-1),MATCH(F$4,PRN!$B$2:$P$2,0)),"")</f>
        <v/>
      </c>
      <c r="G17" s="66" t="str">
        <f>IFERROR(INDEX(PRN!$B$2:$P$1048576,(MATCH('TRACK PO'!$C$2,PRN!$G$2:$G$1048576,0)+$B17-1),MATCH(G$4,PRN!$B$2:$P$2,0)),"")</f>
        <v/>
      </c>
      <c r="H17" s="66" t="str">
        <f>IFERROR(INDEX(PRN!$B$2:$P$1048576,(MATCH('TRACK PO'!$C$2,PRN!$G$2:$G$1048576,0)+$B17-1),MATCH(H$4,PRN!$B$2:$P$2,0)),"")</f>
        <v/>
      </c>
      <c r="I17" s="66" t="str">
        <f>IFERROR(INDEX(PRN!$B$2:$P$1048576,(MATCH('TRACK PO'!$C$2,PRN!$G$2:$G$1048576,0)+$B17-1),MATCH(I$4,PRN!$B$2:$P$2,0)),"")</f>
        <v/>
      </c>
      <c r="J17" s="66" t="str">
        <f>IFERROR(INDEX(PRN!$B$2:$P$1048576,(MATCH('TRACK PO'!$C$2,PRN!$G$2:$G$1048576,0)+$B17-1),MATCH(J$4,PRN!$B$2:$P$2,0)),"")</f>
        <v/>
      </c>
      <c r="K17" s="136" t="str">
        <f>IFERROR(INDEX(PRN!$B$2:$P$1048576,(MATCH('TRACK PO'!$C$2,PRN!$G$2:$G$1048576,0)+$B17-1),MATCH(K$4,PRN!$B$2:$P$2,0)),"")</f>
        <v/>
      </c>
      <c r="L17" s="66" t="str">
        <f>IFERROR(INDEX(PRN!$B$2:$P$1048576,(MATCH('TRACK PO'!$C$2,PRN!$G$2:$G$1048576,0)+$B17-1),MATCH(L$4,PRN!$B$2:$P$2,0)),"")</f>
        <v/>
      </c>
      <c r="M17" s="136" t="str">
        <f>IFERROR(INDEX(PRN!$B$2:$P$1048576,(MATCH('TRACK PO'!$C$2,PRN!$G$2:$G$1048576,0)+$B17-1),MATCH(M$4,PRN!$B$2:$P$2,0)),"")</f>
        <v/>
      </c>
      <c r="N17" s="136" t="str">
        <f>IFERROR(INDEX(PRN!$B$2:$P$1048576,(MATCH('TRACK PO'!$C$2,PRN!$G$2:$G$1048576,0)+$B17-1),MATCH(N$4,PRN!$B$2:$P$2,0)),"")</f>
        <v/>
      </c>
      <c r="O17" s="66" t="str">
        <f>IFERROR(INDEX(PRN!$B$2:$P$1048576,(MATCH('TRACK PO'!$C$2,PRN!$G$2:$G$1048576,0)+$B17-1),MATCH(O$4,PRN!$B$2:$P$2,0)),"")</f>
        <v/>
      </c>
    </row>
    <row r="18" spans="2:15" ht="15.75" x14ac:dyDescent="0.25">
      <c r="B18" s="65" t="str">
        <f>IF(B17&lt;COUNTIF(PRN!G$2:G$1048576,C$2),(B17+1),"")</f>
        <v/>
      </c>
      <c r="C18" s="66" t="str">
        <f>IFERROR(INDEX(PRN!$B$2:$P$1048576,(MATCH('TRACK PO'!$C$2,PRN!$G$2:$G$1048576,0)+$B18-1),MATCH(C$4,PRN!$B$2:$P$2,0)),"")</f>
        <v/>
      </c>
      <c r="D18" s="66" t="str">
        <f>IFERROR(INDEX(PRN!$B$2:$P$1048576,(MATCH('TRACK PO'!$C$2,PRN!$G$2:$G$1048576,0)+$B18-1),MATCH(D$4,PRN!$B$2:$P$2,0)),"")</f>
        <v/>
      </c>
      <c r="E18" s="66" t="str">
        <f>IFERROR(INDEX(PRN!$B$2:$P$1048576,(MATCH('TRACK PO'!$C$2,PRN!$G$2:$G$1048576,0)+$B18-1),MATCH(E$4,PRN!$B$2:$P$2,0)),"")</f>
        <v/>
      </c>
      <c r="F18" s="136" t="str">
        <f>IFERROR(INDEX(PRN!$B$2:$P$1048576,(MATCH('TRACK PO'!$C$2,PRN!$G$2:$G$1048576,0)+$B18-1),MATCH(F$4,PRN!$B$2:$P$2,0)),"")</f>
        <v/>
      </c>
      <c r="G18" s="66" t="str">
        <f>IFERROR(INDEX(PRN!$B$2:$P$1048576,(MATCH('TRACK PO'!$C$2,PRN!$G$2:$G$1048576,0)+$B18-1),MATCH(G$4,PRN!$B$2:$P$2,0)),"")</f>
        <v/>
      </c>
      <c r="H18" s="66" t="str">
        <f>IFERROR(INDEX(PRN!$B$2:$P$1048576,(MATCH('TRACK PO'!$C$2,PRN!$G$2:$G$1048576,0)+$B18-1),MATCH(H$4,PRN!$B$2:$P$2,0)),"")</f>
        <v/>
      </c>
      <c r="I18" s="66" t="str">
        <f>IFERROR(INDEX(PRN!$B$2:$P$1048576,(MATCH('TRACK PO'!$C$2,PRN!$G$2:$G$1048576,0)+$B18-1),MATCH(I$4,PRN!$B$2:$P$2,0)),"")</f>
        <v/>
      </c>
      <c r="J18" s="66" t="str">
        <f>IFERROR(INDEX(PRN!$B$2:$P$1048576,(MATCH('TRACK PO'!$C$2,PRN!$G$2:$G$1048576,0)+$B18-1),MATCH(J$4,PRN!$B$2:$P$2,0)),"")</f>
        <v/>
      </c>
      <c r="K18" s="136" t="str">
        <f>IFERROR(INDEX(PRN!$B$2:$P$1048576,(MATCH('TRACK PO'!$C$2,PRN!$G$2:$G$1048576,0)+$B18-1),MATCH(K$4,PRN!$B$2:$P$2,0)),"")</f>
        <v/>
      </c>
      <c r="L18" s="66" t="str">
        <f>IFERROR(INDEX(PRN!$B$2:$P$1048576,(MATCH('TRACK PO'!$C$2,PRN!$G$2:$G$1048576,0)+$B18-1),MATCH(L$4,PRN!$B$2:$P$2,0)),"")</f>
        <v/>
      </c>
      <c r="M18" s="136" t="str">
        <f>IFERROR(INDEX(PRN!$B$2:$P$1048576,(MATCH('TRACK PO'!$C$2,PRN!$G$2:$G$1048576,0)+$B18-1),MATCH(M$4,PRN!$B$2:$P$2,0)),"")</f>
        <v/>
      </c>
      <c r="N18" s="136" t="str">
        <f>IFERROR(INDEX(PRN!$B$2:$P$1048576,(MATCH('TRACK PO'!$C$2,PRN!$G$2:$G$1048576,0)+$B18-1),MATCH(N$4,PRN!$B$2:$P$2,0)),"")</f>
        <v/>
      </c>
      <c r="O18" s="66" t="str">
        <f>IFERROR(INDEX(PRN!$B$2:$P$1048576,(MATCH('TRACK PO'!$C$2,PRN!$G$2:$G$1048576,0)+$B18-1),MATCH(O$4,PRN!$B$2:$P$2,0)),"")</f>
        <v/>
      </c>
    </row>
    <row r="19" spans="2:15" ht="15.75" x14ac:dyDescent="0.25">
      <c r="B19" s="65" t="str">
        <f>IF(B18&lt;COUNTIF(PRN!G$2:G$1048576,C$2),(B18+1),"")</f>
        <v/>
      </c>
      <c r="C19" s="66" t="str">
        <f>IFERROR(INDEX(PRN!$B$2:$P$1048576,(MATCH('TRACK PO'!$C$2,PRN!$G$2:$G$1048576,0)+$B19-1),MATCH(C$4,PRN!$B$2:$P$2,0)),"")</f>
        <v/>
      </c>
      <c r="D19" s="66" t="str">
        <f>IFERROR(INDEX(PRN!$B$2:$P$1048576,(MATCH('TRACK PO'!$C$2,PRN!$G$2:$G$1048576,0)+$B19-1),MATCH(D$4,PRN!$B$2:$P$2,0)),"")</f>
        <v/>
      </c>
      <c r="E19" s="66" t="str">
        <f>IFERROR(INDEX(PRN!$B$2:$P$1048576,(MATCH('TRACK PO'!$C$2,PRN!$G$2:$G$1048576,0)+$B19-1),MATCH(E$4,PRN!$B$2:$P$2,0)),"")</f>
        <v/>
      </c>
      <c r="F19" s="136" t="str">
        <f>IFERROR(INDEX(PRN!$B$2:$P$1048576,(MATCH('TRACK PO'!$C$2,PRN!$G$2:$G$1048576,0)+$B19-1),MATCH(F$4,PRN!$B$2:$P$2,0)),"")</f>
        <v/>
      </c>
      <c r="G19" s="66" t="str">
        <f>IFERROR(INDEX(PRN!$B$2:$P$1048576,(MATCH('TRACK PO'!$C$2,PRN!$G$2:$G$1048576,0)+$B19-1),MATCH(G$4,PRN!$B$2:$P$2,0)),"")</f>
        <v/>
      </c>
      <c r="H19" s="66" t="str">
        <f>IFERROR(INDEX(PRN!$B$2:$P$1048576,(MATCH('TRACK PO'!$C$2,PRN!$G$2:$G$1048576,0)+$B19-1),MATCH(H$4,PRN!$B$2:$P$2,0)),"")</f>
        <v/>
      </c>
      <c r="I19" s="66" t="str">
        <f>IFERROR(INDEX(PRN!$B$2:$P$1048576,(MATCH('TRACK PO'!$C$2,PRN!$G$2:$G$1048576,0)+$B19-1),MATCH(I$4,PRN!$B$2:$P$2,0)),"")</f>
        <v/>
      </c>
      <c r="J19" s="66" t="str">
        <f>IFERROR(INDEX(PRN!$B$2:$P$1048576,(MATCH('TRACK PO'!$C$2,PRN!$G$2:$G$1048576,0)+$B19-1),MATCH(J$4,PRN!$B$2:$P$2,0)),"")</f>
        <v/>
      </c>
      <c r="K19" s="136" t="str">
        <f>IFERROR(INDEX(PRN!$B$2:$P$1048576,(MATCH('TRACK PO'!$C$2,PRN!$G$2:$G$1048576,0)+$B19-1),MATCH(K$4,PRN!$B$2:$P$2,0)),"")</f>
        <v/>
      </c>
      <c r="L19" s="66" t="str">
        <f>IFERROR(INDEX(PRN!$B$2:$P$1048576,(MATCH('TRACK PO'!$C$2,PRN!$G$2:$G$1048576,0)+$B19-1),MATCH(L$4,PRN!$B$2:$P$2,0)),"")</f>
        <v/>
      </c>
      <c r="M19" s="136" t="str">
        <f>IFERROR(INDEX(PRN!$B$2:$P$1048576,(MATCH('TRACK PO'!$C$2,PRN!$G$2:$G$1048576,0)+$B19-1),MATCH(M$4,PRN!$B$2:$P$2,0)),"")</f>
        <v/>
      </c>
      <c r="N19" s="136" t="str">
        <f>IFERROR(INDEX(PRN!$B$2:$P$1048576,(MATCH('TRACK PO'!$C$2,PRN!$G$2:$G$1048576,0)+$B19-1),MATCH(N$4,PRN!$B$2:$P$2,0)),"")</f>
        <v/>
      </c>
      <c r="O19" s="66" t="str">
        <f>IFERROR(INDEX(PRN!$B$2:$P$1048576,(MATCH('TRACK PO'!$C$2,PRN!$G$2:$G$1048576,0)+$B19-1),MATCH(O$4,PRN!$B$2:$P$2,0)),"")</f>
        <v/>
      </c>
    </row>
    <row r="20" spans="2:15" ht="15.75" x14ac:dyDescent="0.25">
      <c r="B20" s="65" t="str">
        <f>IF(B19&lt;COUNTIF(PRN!G$2:G$1048576,C$2),(B19+1),"")</f>
        <v/>
      </c>
      <c r="C20" s="66" t="str">
        <f>IFERROR(INDEX(PRN!$B$2:$P$1048576,(MATCH('TRACK PO'!$C$2,PRN!$G$2:$G$1048576,0)+$B20-1),MATCH(C$4,PRN!$B$2:$P$2,0)),"")</f>
        <v/>
      </c>
      <c r="D20" s="66" t="str">
        <f>IFERROR(INDEX(PRN!$B$2:$P$1048576,(MATCH('TRACK PO'!$C$2,PRN!$G$2:$G$1048576,0)+$B20-1),MATCH(D$4,PRN!$B$2:$P$2,0)),"")</f>
        <v/>
      </c>
      <c r="E20" s="66" t="str">
        <f>IFERROR(INDEX(PRN!$B$2:$P$1048576,(MATCH('TRACK PO'!$C$2,PRN!$G$2:$G$1048576,0)+$B20-1),MATCH(E$4,PRN!$B$2:$P$2,0)),"")</f>
        <v/>
      </c>
      <c r="F20" s="136" t="str">
        <f>IFERROR(INDEX(PRN!$B$2:$P$1048576,(MATCH('TRACK PO'!$C$2,PRN!$G$2:$G$1048576,0)+$B20-1),MATCH(F$4,PRN!$B$2:$P$2,0)),"")</f>
        <v/>
      </c>
      <c r="G20" s="66" t="str">
        <f>IFERROR(INDEX(PRN!$B$2:$P$1048576,(MATCH('TRACK PO'!$C$2,PRN!$G$2:$G$1048576,0)+$B20-1),MATCH(G$4,PRN!$B$2:$P$2,0)),"")</f>
        <v/>
      </c>
      <c r="H20" s="66" t="str">
        <f>IFERROR(INDEX(PRN!$B$2:$P$1048576,(MATCH('TRACK PO'!$C$2,PRN!$G$2:$G$1048576,0)+$B20-1),MATCH(H$4,PRN!$B$2:$P$2,0)),"")</f>
        <v/>
      </c>
      <c r="I20" s="66" t="str">
        <f>IFERROR(INDEX(PRN!$B$2:$P$1048576,(MATCH('TRACK PO'!$C$2,PRN!$G$2:$G$1048576,0)+$B20-1),MATCH(I$4,PRN!$B$2:$P$2,0)),"")</f>
        <v/>
      </c>
      <c r="J20" s="66" t="str">
        <f>IFERROR(INDEX(PRN!$B$2:$P$1048576,(MATCH('TRACK PO'!$C$2,PRN!$G$2:$G$1048576,0)+$B20-1),MATCH(J$4,PRN!$B$2:$P$2,0)),"")</f>
        <v/>
      </c>
      <c r="K20" s="136" t="str">
        <f>IFERROR(INDEX(PRN!$B$2:$P$1048576,(MATCH('TRACK PO'!$C$2,PRN!$G$2:$G$1048576,0)+$B20-1),MATCH(K$4,PRN!$B$2:$P$2,0)),"")</f>
        <v/>
      </c>
      <c r="L20" s="66" t="str">
        <f>IFERROR(INDEX(PRN!$B$2:$P$1048576,(MATCH('TRACK PO'!$C$2,PRN!$G$2:$G$1048576,0)+$B20-1),MATCH(L$4,PRN!$B$2:$P$2,0)),"")</f>
        <v/>
      </c>
      <c r="M20" s="136" t="str">
        <f>IFERROR(INDEX(PRN!$B$2:$P$1048576,(MATCH('TRACK PO'!$C$2,PRN!$G$2:$G$1048576,0)+$B20-1),MATCH(M$4,PRN!$B$2:$P$2,0)),"")</f>
        <v/>
      </c>
      <c r="N20" s="136" t="str">
        <f>IFERROR(INDEX(PRN!$B$2:$P$1048576,(MATCH('TRACK PO'!$C$2,PRN!$G$2:$G$1048576,0)+$B20-1),MATCH(N$4,PRN!$B$2:$P$2,0)),"")</f>
        <v/>
      </c>
      <c r="O20" s="66" t="str">
        <f>IFERROR(INDEX(PRN!$B$2:$P$1048576,(MATCH('TRACK PO'!$C$2,PRN!$G$2:$G$1048576,0)+$B20-1),MATCH(O$4,PRN!$B$2:$P$2,0)),"")</f>
        <v/>
      </c>
    </row>
    <row r="21" spans="2:15" ht="15.75" x14ac:dyDescent="0.25">
      <c r="B21" s="65" t="str">
        <f>IF(B20&lt;COUNTIF(PRN!G$2:G$1048576,C$2),(B20+1),"")</f>
        <v/>
      </c>
      <c r="C21" s="66" t="str">
        <f>IFERROR(INDEX(PRN!$B$2:$P$1048576,(MATCH('TRACK PO'!$C$2,PRN!$G$2:$G$1048576,0)+$B21-1),MATCH(C$4,PRN!$B$2:$P$2,0)),"")</f>
        <v/>
      </c>
      <c r="D21" s="66" t="str">
        <f>IFERROR(INDEX(PRN!$B$2:$P$1048576,(MATCH('TRACK PO'!$C$2,PRN!$G$2:$G$1048576,0)+$B21-1),MATCH(D$4,PRN!$B$2:$P$2,0)),"")</f>
        <v/>
      </c>
      <c r="E21" s="66" t="str">
        <f>IFERROR(INDEX(PRN!$B$2:$P$1048576,(MATCH('TRACK PO'!$C$2,PRN!$G$2:$G$1048576,0)+$B21-1),MATCH(E$4,PRN!$B$2:$P$2,0)),"")</f>
        <v/>
      </c>
      <c r="F21" s="136" t="str">
        <f>IFERROR(INDEX(PRN!$B$2:$P$1048576,(MATCH('TRACK PO'!$C$2,PRN!$G$2:$G$1048576,0)+$B21-1),MATCH(F$4,PRN!$B$2:$P$2,0)),"")</f>
        <v/>
      </c>
      <c r="G21" s="66" t="str">
        <f>IFERROR(INDEX(PRN!$B$2:$P$1048576,(MATCH('TRACK PO'!$C$2,PRN!$G$2:$G$1048576,0)+$B21-1),MATCH(G$4,PRN!$B$2:$P$2,0)),"")</f>
        <v/>
      </c>
      <c r="H21" s="66" t="str">
        <f>IFERROR(INDEX(PRN!$B$2:$P$1048576,(MATCH('TRACK PO'!$C$2,PRN!$G$2:$G$1048576,0)+$B21-1),MATCH(H$4,PRN!$B$2:$P$2,0)),"")</f>
        <v/>
      </c>
      <c r="I21" s="66" t="str">
        <f>IFERROR(INDEX(PRN!$B$2:$P$1048576,(MATCH('TRACK PO'!$C$2,PRN!$G$2:$G$1048576,0)+$B21-1),MATCH(I$4,PRN!$B$2:$P$2,0)),"")</f>
        <v/>
      </c>
      <c r="J21" s="66" t="str">
        <f>IFERROR(INDEX(PRN!$B$2:$P$1048576,(MATCH('TRACK PO'!$C$2,PRN!$G$2:$G$1048576,0)+$B21-1),MATCH(J$4,PRN!$B$2:$P$2,0)),"")</f>
        <v/>
      </c>
      <c r="K21" s="136" t="str">
        <f>IFERROR(INDEX(PRN!$B$2:$P$1048576,(MATCH('TRACK PO'!$C$2,PRN!$G$2:$G$1048576,0)+$B21-1),MATCH(K$4,PRN!$B$2:$P$2,0)),"")</f>
        <v/>
      </c>
      <c r="L21" s="66" t="str">
        <f>IFERROR(INDEX(PRN!$B$2:$P$1048576,(MATCH('TRACK PO'!$C$2,PRN!$G$2:$G$1048576,0)+$B21-1),MATCH(L$4,PRN!$B$2:$P$2,0)),"")</f>
        <v/>
      </c>
      <c r="M21" s="136" t="str">
        <f>IFERROR(INDEX(PRN!$B$2:$P$1048576,(MATCH('TRACK PO'!$C$2,PRN!$G$2:$G$1048576,0)+$B21-1),MATCH(M$4,PRN!$B$2:$P$2,0)),"")</f>
        <v/>
      </c>
      <c r="N21" s="136" t="str">
        <f>IFERROR(INDEX(PRN!$B$2:$P$1048576,(MATCH('TRACK PO'!$C$2,PRN!$G$2:$G$1048576,0)+$B21-1),MATCH(N$4,PRN!$B$2:$P$2,0)),"")</f>
        <v/>
      </c>
      <c r="O21" s="66" t="str">
        <f>IFERROR(INDEX(PRN!$B$2:$P$1048576,(MATCH('TRACK PO'!$C$2,PRN!$G$2:$G$1048576,0)+$B21-1),MATCH(O$4,PRN!$B$2:$P$2,0)),"")</f>
        <v/>
      </c>
    </row>
    <row r="22" spans="2:15" ht="15.75" x14ac:dyDescent="0.25">
      <c r="B22" s="65" t="str">
        <f>IF(B21&lt;COUNTIF(PRN!G$2:G$1048576,C$2),(B21+1),"")</f>
        <v/>
      </c>
      <c r="C22" s="66" t="str">
        <f>IFERROR(INDEX(PRN!$B$2:$P$1048576,(MATCH('TRACK PO'!$C$2,PRN!$G$2:$G$1048576,0)+$B22-1),MATCH(C$4,PRN!$B$2:$P$2,0)),"")</f>
        <v/>
      </c>
      <c r="D22" s="66" t="str">
        <f>IFERROR(INDEX(PRN!$B$2:$P$1048576,(MATCH('TRACK PO'!$C$2,PRN!$G$2:$G$1048576,0)+$B22-1),MATCH(D$4,PRN!$B$2:$P$2,0)),"")</f>
        <v/>
      </c>
      <c r="E22" s="66" t="str">
        <f>IFERROR(INDEX(PRN!$B$2:$P$1048576,(MATCH('TRACK PO'!$C$2,PRN!$G$2:$G$1048576,0)+$B22-1),MATCH(E$4,PRN!$B$2:$P$2,0)),"")</f>
        <v/>
      </c>
      <c r="F22" s="136" t="str">
        <f>IFERROR(INDEX(PRN!$B$2:$P$1048576,(MATCH('TRACK PO'!$C$2,PRN!$G$2:$G$1048576,0)+$B22-1),MATCH(F$4,PRN!$B$2:$P$2,0)),"")</f>
        <v/>
      </c>
      <c r="G22" s="66" t="str">
        <f>IFERROR(INDEX(PRN!$B$2:$P$1048576,(MATCH('TRACK PO'!$C$2,PRN!$G$2:$G$1048576,0)+$B22-1),MATCH(G$4,PRN!$B$2:$P$2,0)),"")</f>
        <v/>
      </c>
      <c r="H22" s="66" t="str">
        <f>IFERROR(INDEX(PRN!$B$2:$P$1048576,(MATCH('TRACK PO'!$C$2,PRN!$G$2:$G$1048576,0)+$B22-1),MATCH(H$4,PRN!$B$2:$P$2,0)),"")</f>
        <v/>
      </c>
      <c r="I22" s="66" t="str">
        <f>IFERROR(INDEX(PRN!$B$2:$P$1048576,(MATCH('TRACK PO'!$C$2,PRN!$G$2:$G$1048576,0)+$B22-1),MATCH(I$4,PRN!$B$2:$P$2,0)),"")</f>
        <v/>
      </c>
      <c r="J22" s="66" t="str">
        <f>IFERROR(INDEX(PRN!$B$2:$P$1048576,(MATCH('TRACK PO'!$C$2,PRN!$G$2:$G$1048576,0)+$B22-1),MATCH(J$4,PRN!$B$2:$P$2,0)),"")</f>
        <v/>
      </c>
      <c r="K22" s="136" t="str">
        <f>IFERROR(INDEX(PRN!$B$2:$P$1048576,(MATCH('TRACK PO'!$C$2,PRN!$G$2:$G$1048576,0)+$B22-1),MATCH(K$4,PRN!$B$2:$P$2,0)),"")</f>
        <v/>
      </c>
      <c r="L22" s="66" t="str">
        <f>IFERROR(INDEX(PRN!$B$2:$P$1048576,(MATCH('TRACK PO'!$C$2,PRN!$G$2:$G$1048576,0)+$B22-1),MATCH(L$4,PRN!$B$2:$P$2,0)),"")</f>
        <v/>
      </c>
      <c r="M22" s="136" t="str">
        <f>IFERROR(INDEX(PRN!$B$2:$P$1048576,(MATCH('TRACK PO'!$C$2,PRN!$G$2:$G$1048576,0)+$B22-1),MATCH(M$4,PRN!$B$2:$P$2,0)),"")</f>
        <v/>
      </c>
      <c r="N22" s="136" t="str">
        <f>IFERROR(INDEX(PRN!$B$2:$P$1048576,(MATCH('TRACK PO'!$C$2,PRN!$G$2:$G$1048576,0)+$B22-1),MATCH(N$4,PRN!$B$2:$P$2,0)),"")</f>
        <v/>
      </c>
      <c r="O22" s="66" t="str">
        <f>IFERROR(INDEX(PRN!$B$2:$P$1048576,(MATCH('TRACK PO'!$C$2,PRN!$G$2:$G$1048576,0)+$B22-1),MATCH(O$4,PRN!$B$2:$P$2,0)),"")</f>
        <v/>
      </c>
    </row>
    <row r="23" spans="2:15" ht="15.75" x14ac:dyDescent="0.25">
      <c r="B23" s="65" t="str">
        <f>IF(B22&lt;COUNTIF(PRN!G$2:G$1048576,C$2),(B22+1),"")</f>
        <v/>
      </c>
      <c r="C23" s="66" t="str">
        <f>IFERROR(INDEX(PRN!$B$2:$P$1048576,(MATCH('TRACK PO'!$C$2,PRN!$G$2:$G$1048576,0)+$B23-1),MATCH(C$4,PRN!$B$2:$P$2,0)),"")</f>
        <v/>
      </c>
      <c r="D23" s="66" t="str">
        <f>IFERROR(INDEX(PRN!$B$2:$P$1048576,(MATCH('TRACK PO'!$C$2,PRN!$G$2:$G$1048576,0)+$B23-1),MATCH(D$4,PRN!$B$2:$P$2,0)),"")</f>
        <v/>
      </c>
      <c r="E23" s="66" t="str">
        <f>IFERROR(INDEX(PRN!$B$2:$P$1048576,(MATCH('TRACK PO'!$C$2,PRN!$G$2:$G$1048576,0)+$B23-1),MATCH(E$4,PRN!$B$2:$P$2,0)),"")</f>
        <v/>
      </c>
      <c r="F23" s="136" t="str">
        <f>IFERROR(INDEX(PRN!$B$2:$P$1048576,(MATCH('TRACK PO'!$C$2,PRN!$G$2:$G$1048576,0)+$B23-1),MATCH(F$4,PRN!$B$2:$P$2,0)),"")</f>
        <v/>
      </c>
      <c r="G23" s="66" t="str">
        <f>IFERROR(INDEX(PRN!$B$2:$P$1048576,(MATCH('TRACK PO'!$C$2,PRN!$G$2:$G$1048576,0)+$B23-1),MATCH(G$4,PRN!$B$2:$P$2,0)),"")</f>
        <v/>
      </c>
      <c r="H23" s="66" t="str">
        <f>IFERROR(INDEX(PRN!$B$2:$P$1048576,(MATCH('TRACK PO'!$C$2,PRN!$G$2:$G$1048576,0)+$B23-1),MATCH(H$4,PRN!$B$2:$P$2,0)),"")</f>
        <v/>
      </c>
      <c r="I23" s="66" t="str">
        <f>IFERROR(INDEX(PRN!$B$2:$P$1048576,(MATCH('TRACK PO'!$C$2,PRN!$G$2:$G$1048576,0)+$B23-1),MATCH(I$4,PRN!$B$2:$P$2,0)),"")</f>
        <v/>
      </c>
      <c r="J23" s="66" t="str">
        <f>IFERROR(INDEX(PRN!$B$2:$P$1048576,(MATCH('TRACK PO'!$C$2,PRN!$G$2:$G$1048576,0)+$B23-1),MATCH(J$4,PRN!$B$2:$P$2,0)),"")</f>
        <v/>
      </c>
      <c r="K23" s="136" t="str">
        <f>IFERROR(INDEX(PRN!$B$2:$P$1048576,(MATCH('TRACK PO'!$C$2,PRN!$G$2:$G$1048576,0)+$B23-1),MATCH(K$4,PRN!$B$2:$P$2,0)),"")</f>
        <v/>
      </c>
      <c r="L23" s="66" t="str">
        <f>IFERROR(INDEX(PRN!$B$2:$P$1048576,(MATCH('TRACK PO'!$C$2,PRN!$G$2:$G$1048576,0)+$B23-1),MATCH(L$4,PRN!$B$2:$P$2,0)),"")</f>
        <v/>
      </c>
      <c r="M23" s="136" t="str">
        <f>IFERROR(INDEX(PRN!$B$2:$P$1048576,(MATCH('TRACK PO'!$C$2,PRN!$G$2:$G$1048576,0)+$B23-1),MATCH(M$4,PRN!$B$2:$P$2,0)),"")</f>
        <v/>
      </c>
      <c r="N23" s="136" t="str">
        <f>IFERROR(INDEX(PRN!$B$2:$P$1048576,(MATCH('TRACK PO'!$C$2,PRN!$G$2:$G$1048576,0)+$B23-1),MATCH(N$4,PRN!$B$2:$P$2,0)),"")</f>
        <v/>
      </c>
      <c r="O23" s="66" t="str">
        <f>IFERROR(INDEX(PRN!$B$2:$P$1048576,(MATCH('TRACK PO'!$C$2,PRN!$G$2:$G$1048576,0)+$B23-1),MATCH(O$4,PRN!$B$2:$P$2,0)),"")</f>
        <v/>
      </c>
    </row>
    <row r="24" spans="2:15" ht="15.75" x14ac:dyDescent="0.25">
      <c r="B24" s="65" t="str">
        <f>IF(B23&lt;COUNTIF(PRN!G$2:G$1048576,C$2),(B23+1),"")</f>
        <v/>
      </c>
      <c r="C24" s="66" t="str">
        <f>IFERROR(INDEX(PRN!$B$2:$P$1048576,(MATCH('TRACK PO'!$C$2,PRN!$G$2:$G$1048576,0)+$B24-1),MATCH(C$4,PRN!$B$2:$P$2,0)),"")</f>
        <v/>
      </c>
      <c r="D24" s="66" t="str">
        <f>IFERROR(INDEX(PRN!$B$2:$P$1048576,(MATCH('TRACK PO'!$C$2,PRN!$G$2:$G$1048576,0)+$B24-1),MATCH(D$4,PRN!$B$2:$P$2,0)),"")</f>
        <v/>
      </c>
      <c r="E24" s="66" t="str">
        <f>IFERROR(INDEX(PRN!$B$2:$P$1048576,(MATCH('TRACK PO'!$C$2,PRN!$G$2:$G$1048576,0)+$B24-1),MATCH(E$4,PRN!$B$2:$P$2,0)),"")</f>
        <v/>
      </c>
      <c r="F24" s="136" t="str">
        <f>IFERROR(INDEX(PRN!$B$2:$P$1048576,(MATCH('TRACK PO'!$C$2,PRN!$G$2:$G$1048576,0)+$B24-1),MATCH(F$4,PRN!$B$2:$P$2,0)),"")</f>
        <v/>
      </c>
      <c r="G24" s="66" t="str">
        <f>IFERROR(INDEX(PRN!$B$2:$P$1048576,(MATCH('TRACK PO'!$C$2,PRN!$G$2:$G$1048576,0)+$B24-1),MATCH(G$4,PRN!$B$2:$P$2,0)),"")</f>
        <v/>
      </c>
      <c r="H24" s="66" t="str">
        <f>IFERROR(INDEX(PRN!$B$2:$P$1048576,(MATCH('TRACK PO'!$C$2,PRN!$G$2:$G$1048576,0)+$B24-1),MATCH(H$4,PRN!$B$2:$P$2,0)),"")</f>
        <v/>
      </c>
      <c r="I24" s="66" t="str">
        <f>IFERROR(INDEX(PRN!$B$2:$P$1048576,(MATCH('TRACK PO'!$C$2,PRN!$G$2:$G$1048576,0)+$B24-1),MATCH(I$4,PRN!$B$2:$P$2,0)),"")</f>
        <v/>
      </c>
      <c r="J24" s="66" t="str">
        <f>IFERROR(INDEX(PRN!$B$2:$P$1048576,(MATCH('TRACK PO'!$C$2,PRN!$G$2:$G$1048576,0)+$B24-1),MATCH(J$4,PRN!$B$2:$P$2,0)),"")</f>
        <v/>
      </c>
      <c r="K24" s="136" t="str">
        <f>IFERROR(INDEX(PRN!$B$2:$P$1048576,(MATCH('TRACK PO'!$C$2,PRN!$G$2:$G$1048576,0)+$B24-1),MATCH(K$4,PRN!$B$2:$P$2,0)),"")</f>
        <v/>
      </c>
      <c r="L24" s="66" t="str">
        <f>IFERROR(INDEX(PRN!$B$2:$P$1048576,(MATCH('TRACK PO'!$C$2,PRN!$G$2:$G$1048576,0)+$B24-1),MATCH(L$4,PRN!$B$2:$P$2,0)),"")</f>
        <v/>
      </c>
      <c r="M24" s="136" t="str">
        <f>IFERROR(INDEX(PRN!$B$2:$P$1048576,(MATCH('TRACK PO'!$C$2,PRN!$G$2:$G$1048576,0)+$B24-1),MATCH(M$4,PRN!$B$2:$P$2,0)),"")</f>
        <v/>
      </c>
      <c r="N24" s="136" t="str">
        <f>IFERROR(INDEX(PRN!$B$2:$P$1048576,(MATCH('TRACK PO'!$C$2,PRN!$G$2:$G$1048576,0)+$B24-1),MATCH(N$4,PRN!$B$2:$P$2,0)),"")</f>
        <v/>
      </c>
      <c r="O24" s="66" t="str">
        <f>IFERROR(INDEX(PRN!$B$2:$P$1048576,(MATCH('TRACK PO'!$C$2,PRN!$G$2:$G$1048576,0)+$B24-1),MATCH(O$4,PRN!$B$2:$P$2,0)),"")</f>
        <v/>
      </c>
    </row>
    <row r="25" spans="2:15" ht="15.75" x14ac:dyDescent="0.25">
      <c r="B25" s="65" t="str">
        <f>IF(B24&lt;COUNTIF(PRN!G$2:G$1048576,C$2),(B24+1),"")</f>
        <v/>
      </c>
      <c r="C25" s="66" t="str">
        <f>IFERROR(INDEX(PRN!$B$2:$P$1048576,(MATCH('TRACK PO'!$C$2,PRN!$G$2:$G$1048576,0)+$B25-1),MATCH(C$4,PRN!$B$2:$P$2,0)),"")</f>
        <v/>
      </c>
      <c r="D25" s="66" t="str">
        <f>IFERROR(INDEX(PRN!$B$2:$P$1048576,(MATCH('TRACK PO'!$C$2,PRN!$G$2:$G$1048576,0)+$B25-1),MATCH(D$4,PRN!$B$2:$P$2,0)),"")</f>
        <v/>
      </c>
      <c r="E25" s="66" t="str">
        <f>IFERROR(INDEX(PRN!$B$2:$P$1048576,(MATCH('TRACK PO'!$C$2,PRN!$G$2:$G$1048576,0)+$B25-1),MATCH(E$4,PRN!$B$2:$P$2,0)),"")</f>
        <v/>
      </c>
      <c r="F25" s="136" t="str">
        <f>IFERROR(INDEX(PRN!$B$2:$P$1048576,(MATCH('TRACK PO'!$C$2,PRN!$G$2:$G$1048576,0)+$B25-1),MATCH(F$4,PRN!$B$2:$P$2,0)),"")</f>
        <v/>
      </c>
      <c r="G25" s="66" t="str">
        <f>IFERROR(INDEX(PRN!$B$2:$P$1048576,(MATCH('TRACK PO'!$C$2,PRN!$G$2:$G$1048576,0)+$B25-1),MATCH(G$4,PRN!$B$2:$P$2,0)),"")</f>
        <v/>
      </c>
      <c r="H25" s="66" t="str">
        <f>IFERROR(INDEX(PRN!$B$2:$P$1048576,(MATCH('TRACK PO'!$C$2,PRN!$G$2:$G$1048576,0)+$B25-1),MATCH(H$4,PRN!$B$2:$P$2,0)),"")</f>
        <v/>
      </c>
      <c r="I25" s="66" t="str">
        <f>IFERROR(INDEX(PRN!$B$2:$P$1048576,(MATCH('TRACK PO'!$C$2,PRN!$G$2:$G$1048576,0)+$B25-1),MATCH(I$4,PRN!$B$2:$P$2,0)),"")</f>
        <v/>
      </c>
      <c r="J25" s="66" t="str">
        <f>IFERROR(INDEX(PRN!$B$2:$P$1048576,(MATCH('TRACK PO'!$C$2,PRN!$G$2:$G$1048576,0)+$B25-1),MATCH(J$4,PRN!$B$2:$P$2,0)),"")</f>
        <v/>
      </c>
      <c r="K25" s="136" t="str">
        <f>IFERROR(INDEX(PRN!$B$2:$P$1048576,(MATCH('TRACK PO'!$C$2,PRN!$G$2:$G$1048576,0)+$B25-1),MATCH(K$4,PRN!$B$2:$P$2,0)),"")</f>
        <v/>
      </c>
      <c r="L25" s="66" t="str">
        <f>IFERROR(INDEX(PRN!$B$2:$P$1048576,(MATCH('TRACK PO'!$C$2,PRN!$G$2:$G$1048576,0)+$B25-1),MATCH(L$4,PRN!$B$2:$P$2,0)),"")</f>
        <v/>
      </c>
      <c r="M25" s="136" t="str">
        <f>IFERROR(INDEX(PRN!$B$2:$P$1048576,(MATCH('TRACK PO'!$C$2,PRN!$G$2:$G$1048576,0)+$B25-1),MATCH(M$4,PRN!$B$2:$P$2,0)),"")</f>
        <v/>
      </c>
      <c r="N25" s="136" t="str">
        <f>IFERROR(INDEX(PRN!$B$2:$P$1048576,(MATCH('TRACK PO'!$C$2,PRN!$G$2:$G$1048576,0)+$B25-1),MATCH(N$4,PRN!$B$2:$P$2,0)),"")</f>
        <v/>
      </c>
      <c r="O25" s="66" t="str">
        <f>IFERROR(INDEX(PRN!$B$2:$P$1048576,(MATCH('TRACK PO'!$C$2,PRN!$G$2:$G$1048576,0)+$B25-1),MATCH(O$4,PRN!$B$2:$P$2,0)),"")</f>
        <v/>
      </c>
    </row>
    <row r="26" spans="2:15" ht="15.75" x14ac:dyDescent="0.25">
      <c r="B26" s="65" t="str">
        <f>IF(B25&lt;COUNTIF(PRN!G$2:G$1048576,C$2),(B25+1),"")</f>
        <v/>
      </c>
      <c r="C26" s="66" t="str">
        <f>IFERROR(INDEX(PRN!$B$2:$P$1048576,(MATCH('TRACK PO'!$C$2,PRN!$G$2:$G$1048576,0)+$B26-1),MATCH(C$4,PRN!$B$2:$P$2,0)),"")</f>
        <v/>
      </c>
      <c r="D26" s="66" t="str">
        <f>IFERROR(INDEX(PRN!$B$2:$P$1048576,(MATCH('TRACK PO'!$C$2,PRN!$G$2:$G$1048576,0)+$B26-1),MATCH(D$4,PRN!$B$2:$P$2,0)),"")</f>
        <v/>
      </c>
      <c r="E26" s="66" t="str">
        <f>IFERROR(INDEX(PRN!$B$2:$P$1048576,(MATCH('TRACK PO'!$C$2,PRN!$G$2:$G$1048576,0)+$B26-1),MATCH(E$4,PRN!$B$2:$P$2,0)),"")</f>
        <v/>
      </c>
      <c r="F26" s="136" t="str">
        <f>IFERROR(INDEX(PRN!$B$2:$P$1048576,(MATCH('TRACK PO'!$C$2,PRN!$G$2:$G$1048576,0)+$B26-1),MATCH(F$4,PRN!$B$2:$P$2,0)),"")</f>
        <v/>
      </c>
      <c r="G26" s="66" t="str">
        <f>IFERROR(INDEX(PRN!$B$2:$P$1048576,(MATCH('TRACK PO'!$C$2,PRN!$G$2:$G$1048576,0)+$B26-1),MATCH(G$4,PRN!$B$2:$P$2,0)),"")</f>
        <v/>
      </c>
      <c r="H26" s="66" t="str">
        <f>IFERROR(INDEX(PRN!$B$2:$P$1048576,(MATCH('TRACK PO'!$C$2,PRN!$G$2:$G$1048576,0)+$B26-1),MATCH(H$4,PRN!$B$2:$P$2,0)),"")</f>
        <v/>
      </c>
      <c r="I26" s="66" t="str">
        <f>IFERROR(INDEX(PRN!$B$2:$P$1048576,(MATCH('TRACK PO'!$C$2,PRN!$G$2:$G$1048576,0)+$B26-1),MATCH(I$4,PRN!$B$2:$P$2,0)),"")</f>
        <v/>
      </c>
      <c r="J26" s="66" t="str">
        <f>IFERROR(INDEX(PRN!$B$2:$P$1048576,(MATCH('TRACK PO'!$C$2,PRN!$G$2:$G$1048576,0)+$B26-1),MATCH(J$4,PRN!$B$2:$P$2,0)),"")</f>
        <v/>
      </c>
      <c r="K26" s="136" t="str">
        <f>IFERROR(INDEX(PRN!$B$2:$P$1048576,(MATCH('TRACK PO'!$C$2,PRN!$G$2:$G$1048576,0)+$B26-1),MATCH(K$4,PRN!$B$2:$P$2,0)),"")</f>
        <v/>
      </c>
      <c r="L26" s="66" t="str">
        <f>IFERROR(INDEX(PRN!$B$2:$P$1048576,(MATCH('TRACK PO'!$C$2,PRN!$G$2:$G$1048576,0)+$B26-1),MATCH(L$4,PRN!$B$2:$P$2,0)),"")</f>
        <v/>
      </c>
      <c r="M26" s="136" t="str">
        <f>IFERROR(INDEX(PRN!$B$2:$P$1048576,(MATCH('TRACK PO'!$C$2,PRN!$G$2:$G$1048576,0)+$B26-1),MATCH(M$4,PRN!$B$2:$P$2,0)),"")</f>
        <v/>
      </c>
      <c r="N26" s="136" t="str">
        <f>IFERROR(INDEX(PRN!$B$2:$P$1048576,(MATCH('TRACK PO'!$C$2,PRN!$G$2:$G$1048576,0)+$B26-1),MATCH(N$4,PRN!$B$2:$P$2,0)),"")</f>
        <v/>
      </c>
      <c r="O26" s="66" t="str">
        <f>IFERROR(INDEX(PRN!$B$2:$P$1048576,(MATCH('TRACK PO'!$C$2,PRN!$G$2:$G$1048576,0)+$B26-1),MATCH(O$4,PRN!$B$2:$P$2,0)),"")</f>
        <v/>
      </c>
    </row>
    <row r="27" spans="2:15" ht="15.75" x14ac:dyDescent="0.25">
      <c r="B27" s="65" t="str">
        <f>IF(B26&lt;COUNTIF(PRN!G$2:G$1048576,C$2),(B26+1),"")</f>
        <v/>
      </c>
      <c r="C27" s="66" t="str">
        <f>IFERROR(INDEX(PRN!$B$2:$P$1048576,(MATCH('TRACK PO'!$C$2,PRN!$G$2:$G$1048576,0)+$B27-1),MATCH(C$4,PRN!$B$2:$P$2,0)),"")</f>
        <v/>
      </c>
      <c r="D27" s="66" t="str">
        <f>IFERROR(INDEX(PRN!$B$2:$P$1048576,(MATCH('TRACK PO'!$C$2,PRN!$G$2:$G$1048576,0)+$B27-1),MATCH(D$4,PRN!$B$2:$P$2,0)),"")</f>
        <v/>
      </c>
      <c r="E27" s="66" t="str">
        <f>IFERROR(INDEX(PRN!$B$2:$P$1048576,(MATCH('TRACK PO'!$C$2,PRN!$G$2:$G$1048576,0)+$B27-1),MATCH(E$4,PRN!$B$2:$P$2,0)),"")</f>
        <v/>
      </c>
      <c r="F27" s="136" t="str">
        <f>IFERROR(INDEX(PRN!$B$2:$P$1048576,(MATCH('TRACK PO'!$C$2,PRN!$G$2:$G$1048576,0)+$B27-1),MATCH(F$4,PRN!$B$2:$P$2,0)),"")</f>
        <v/>
      </c>
      <c r="G27" s="66" t="str">
        <f>IFERROR(INDEX(PRN!$B$2:$P$1048576,(MATCH('TRACK PO'!$C$2,PRN!$G$2:$G$1048576,0)+$B27-1),MATCH(G$4,PRN!$B$2:$P$2,0)),"")</f>
        <v/>
      </c>
      <c r="H27" s="66" t="str">
        <f>IFERROR(INDEX(PRN!$B$2:$P$1048576,(MATCH('TRACK PO'!$C$2,PRN!$G$2:$G$1048576,0)+$B27-1),MATCH(H$4,PRN!$B$2:$P$2,0)),"")</f>
        <v/>
      </c>
      <c r="I27" s="66" t="str">
        <f>IFERROR(INDEX(PRN!$B$2:$P$1048576,(MATCH('TRACK PO'!$C$2,PRN!$G$2:$G$1048576,0)+$B27-1),MATCH(I$4,PRN!$B$2:$P$2,0)),"")</f>
        <v/>
      </c>
      <c r="J27" s="66" t="str">
        <f>IFERROR(INDEX(PRN!$B$2:$P$1048576,(MATCH('TRACK PO'!$C$2,PRN!$G$2:$G$1048576,0)+$B27-1),MATCH(J$4,PRN!$B$2:$P$2,0)),"")</f>
        <v/>
      </c>
      <c r="K27" s="136" t="str">
        <f>IFERROR(INDEX(PRN!$B$2:$P$1048576,(MATCH('TRACK PO'!$C$2,PRN!$G$2:$G$1048576,0)+$B27-1),MATCH(K$4,PRN!$B$2:$P$2,0)),"")</f>
        <v/>
      </c>
      <c r="L27" s="66" t="str">
        <f>IFERROR(INDEX(PRN!$B$2:$P$1048576,(MATCH('TRACK PO'!$C$2,PRN!$G$2:$G$1048576,0)+$B27-1),MATCH(L$4,PRN!$B$2:$P$2,0)),"")</f>
        <v/>
      </c>
      <c r="M27" s="136" t="str">
        <f>IFERROR(INDEX(PRN!$B$2:$P$1048576,(MATCH('TRACK PO'!$C$2,PRN!$G$2:$G$1048576,0)+$B27-1),MATCH(M$4,PRN!$B$2:$P$2,0)),"")</f>
        <v/>
      </c>
      <c r="N27" s="136" t="str">
        <f>IFERROR(INDEX(PRN!$B$2:$P$1048576,(MATCH('TRACK PO'!$C$2,PRN!$G$2:$G$1048576,0)+$B27-1),MATCH(N$4,PRN!$B$2:$P$2,0)),"")</f>
        <v/>
      </c>
      <c r="O27" s="66" t="str">
        <f>IFERROR(INDEX(PRN!$B$2:$P$1048576,(MATCH('TRACK PO'!$C$2,PRN!$G$2:$G$1048576,0)+$B27-1),MATCH(O$4,PRN!$B$2:$P$2,0)),"")</f>
        <v/>
      </c>
    </row>
    <row r="28" spans="2:15" ht="15.75" x14ac:dyDescent="0.25">
      <c r="B28" s="65" t="str">
        <f>IF(B27&lt;COUNTIF(PRN!G$2:G$1048576,C$2),(B27+1),"")</f>
        <v/>
      </c>
      <c r="C28" s="66" t="str">
        <f>IFERROR(INDEX(PRN!$B$2:$P$1048576,(MATCH('TRACK PO'!$C$2,PRN!$G$2:$G$1048576,0)+$B28-1),MATCH(C$4,PRN!$B$2:$P$2,0)),"")</f>
        <v/>
      </c>
      <c r="D28" s="66" t="str">
        <f>IFERROR(INDEX(PRN!$B$2:$P$1048576,(MATCH('TRACK PO'!$C$2,PRN!$G$2:$G$1048576,0)+$B28-1),MATCH(D$4,PRN!$B$2:$P$2,0)),"")</f>
        <v/>
      </c>
      <c r="E28" s="66" t="str">
        <f>IFERROR(INDEX(PRN!$B$2:$P$1048576,(MATCH('TRACK PO'!$C$2,PRN!$G$2:$G$1048576,0)+$B28-1),MATCH(E$4,PRN!$B$2:$P$2,0)),"")</f>
        <v/>
      </c>
      <c r="F28" s="136" t="str">
        <f>IFERROR(INDEX(PRN!$B$2:$P$1048576,(MATCH('TRACK PO'!$C$2,PRN!$G$2:$G$1048576,0)+$B28-1),MATCH(F$4,PRN!$B$2:$P$2,0)),"")</f>
        <v/>
      </c>
      <c r="G28" s="66" t="str">
        <f>IFERROR(INDEX(PRN!$B$2:$P$1048576,(MATCH('TRACK PO'!$C$2,PRN!$G$2:$G$1048576,0)+$B28-1),MATCH(G$4,PRN!$B$2:$P$2,0)),"")</f>
        <v/>
      </c>
      <c r="H28" s="66" t="str">
        <f>IFERROR(INDEX(PRN!$B$2:$P$1048576,(MATCH('TRACK PO'!$C$2,PRN!$G$2:$G$1048576,0)+$B28-1),MATCH(H$4,PRN!$B$2:$P$2,0)),"")</f>
        <v/>
      </c>
      <c r="I28" s="66" t="str">
        <f>IFERROR(INDEX(PRN!$B$2:$P$1048576,(MATCH('TRACK PO'!$C$2,PRN!$G$2:$G$1048576,0)+$B28-1),MATCH(I$4,PRN!$B$2:$P$2,0)),"")</f>
        <v/>
      </c>
      <c r="J28" s="66" t="str">
        <f>IFERROR(INDEX(PRN!$B$2:$P$1048576,(MATCH('TRACK PO'!$C$2,PRN!$G$2:$G$1048576,0)+$B28-1),MATCH(J$4,PRN!$B$2:$P$2,0)),"")</f>
        <v/>
      </c>
      <c r="K28" s="136" t="str">
        <f>IFERROR(INDEX(PRN!$B$2:$P$1048576,(MATCH('TRACK PO'!$C$2,PRN!$G$2:$G$1048576,0)+$B28-1),MATCH(K$4,PRN!$B$2:$P$2,0)),"")</f>
        <v/>
      </c>
      <c r="L28" s="66" t="str">
        <f>IFERROR(INDEX(PRN!$B$2:$P$1048576,(MATCH('TRACK PO'!$C$2,PRN!$G$2:$G$1048576,0)+$B28-1),MATCH(L$4,PRN!$B$2:$P$2,0)),"")</f>
        <v/>
      </c>
      <c r="M28" s="136" t="str">
        <f>IFERROR(INDEX(PRN!$B$2:$P$1048576,(MATCH('TRACK PO'!$C$2,PRN!$G$2:$G$1048576,0)+$B28-1),MATCH(M$4,PRN!$B$2:$P$2,0)),"")</f>
        <v/>
      </c>
      <c r="N28" s="136" t="str">
        <f>IFERROR(INDEX(PRN!$B$2:$P$1048576,(MATCH('TRACK PO'!$C$2,PRN!$G$2:$G$1048576,0)+$B28-1),MATCH(N$4,PRN!$B$2:$P$2,0)),"")</f>
        <v/>
      </c>
      <c r="O28" s="66" t="str">
        <f>IFERROR(INDEX(PRN!$B$2:$P$1048576,(MATCH('TRACK PO'!$C$2,PRN!$G$2:$G$1048576,0)+$B28-1),MATCH(O$4,PRN!$B$2:$P$2,0)),"")</f>
        <v/>
      </c>
    </row>
    <row r="29" spans="2:15" ht="15.75" x14ac:dyDescent="0.25">
      <c r="B29" s="65" t="str">
        <f>IF(B28&lt;COUNTIF(PRN!G$2:G$1048576,C$2),(B28+1),"")</f>
        <v/>
      </c>
      <c r="C29" s="66" t="str">
        <f>IFERROR(INDEX(PRN!$B$2:$P$1048576,(MATCH('TRACK PO'!$C$2,PRN!$G$2:$G$1048576,0)+$B29-1),MATCH(C$4,PRN!$B$2:$P$2,0)),"")</f>
        <v/>
      </c>
      <c r="D29" s="66" t="str">
        <f>IFERROR(INDEX(PRN!$B$2:$P$1048576,(MATCH('TRACK PO'!$C$2,PRN!$G$2:$G$1048576,0)+$B29-1),MATCH(D$4,PRN!$B$2:$P$2,0)),"")</f>
        <v/>
      </c>
      <c r="E29" s="66" t="str">
        <f>IFERROR(INDEX(PRN!$B$2:$P$1048576,(MATCH('TRACK PO'!$C$2,PRN!$G$2:$G$1048576,0)+$B29-1),MATCH(E$4,PRN!$B$2:$P$2,0)),"")</f>
        <v/>
      </c>
      <c r="F29" s="136" t="str">
        <f>IFERROR(INDEX(PRN!$B$2:$P$1048576,(MATCH('TRACK PO'!$C$2,PRN!$G$2:$G$1048576,0)+$B29-1),MATCH(F$4,PRN!$B$2:$P$2,0)),"")</f>
        <v/>
      </c>
      <c r="G29" s="66" t="str">
        <f>IFERROR(INDEX(PRN!$B$2:$P$1048576,(MATCH('TRACK PO'!$C$2,PRN!$G$2:$G$1048576,0)+$B29-1),MATCH(G$4,PRN!$B$2:$P$2,0)),"")</f>
        <v/>
      </c>
      <c r="H29" s="66" t="str">
        <f>IFERROR(INDEX(PRN!$B$2:$P$1048576,(MATCH('TRACK PO'!$C$2,PRN!$G$2:$G$1048576,0)+$B29-1),MATCH(H$4,PRN!$B$2:$P$2,0)),"")</f>
        <v/>
      </c>
      <c r="I29" s="66" t="str">
        <f>IFERROR(INDEX(PRN!$B$2:$P$1048576,(MATCH('TRACK PO'!$C$2,PRN!$G$2:$G$1048576,0)+$B29-1),MATCH(I$4,PRN!$B$2:$P$2,0)),"")</f>
        <v/>
      </c>
      <c r="J29" s="66" t="str">
        <f>IFERROR(INDEX(PRN!$B$2:$P$1048576,(MATCH('TRACK PO'!$C$2,PRN!$G$2:$G$1048576,0)+$B29-1),MATCH(J$4,PRN!$B$2:$P$2,0)),"")</f>
        <v/>
      </c>
      <c r="K29" s="136" t="str">
        <f>IFERROR(INDEX(PRN!$B$2:$P$1048576,(MATCH('TRACK PO'!$C$2,PRN!$G$2:$G$1048576,0)+$B29-1),MATCH(K$4,PRN!$B$2:$P$2,0)),"")</f>
        <v/>
      </c>
      <c r="L29" s="66" t="str">
        <f>IFERROR(INDEX(PRN!$B$2:$P$1048576,(MATCH('TRACK PO'!$C$2,PRN!$G$2:$G$1048576,0)+$B29-1),MATCH(L$4,PRN!$B$2:$P$2,0)),"")</f>
        <v/>
      </c>
      <c r="M29" s="136" t="str">
        <f>IFERROR(INDEX(PRN!$B$2:$P$1048576,(MATCH('TRACK PO'!$C$2,PRN!$G$2:$G$1048576,0)+$B29-1),MATCH(M$4,PRN!$B$2:$P$2,0)),"")</f>
        <v/>
      </c>
      <c r="N29" s="136" t="str">
        <f>IFERROR(INDEX(PRN!$B$2:$P$1048576,(MATCH('TRACK PO'!$C$2,PRN!$G$2:$G$1048576,0)+$B29-1),MATCH(N$4,PRN!$B$2:$P$2,0)),"")</f>
        <v/>
      </c>
      <c r="O29" s="66" t="str">
        <f>IFERROR(INDEX(PRN!$B$2:$P$1048576,(MATCH('TRACK PO'!$C$2,PRN!$G$2:$G$1048576,0)+$B29-1),MATCH(O$4,PRN!$B$2:$P$2,0)),"")</f>
        <v/>
      </c>
    </row>
    <row r="30" spans="2:15" ht="15.75" x14ac:dyDescent="0.25">
      <c r="B30" s="65" t="str">
        <f>IF(B29&lt;COUNTIF(PRN!G$2:G$1048576,C$2),(B29+1),"")</f>
        <v/>
      </c>
      <c r="C30" s="66" t="str">
        <f>IFERROR(INDEX(PRN!$B$2:$P$1048576,(MATCH('TRACK PO'!$C$2,PRN!$G$2:$G$1048576,0)+$B30-1),MATCH(C$4,PRN!$B$2:$P$2,0)),"")</f>
        <v/>
      </c>
      <c r="D30" s="66" t="str">
        <f>IFERROR(INDEX(PRN!$B$2:$P$1048576,(MATCH('TRACK PO'!$C$2,PRN!$G$2:$G$1048576,0)+$B30-1),MATCH(D$4,PRN!$B$2:$P$2,0)),"")</f>
        <v/>
      </c>
      <c r="E30" s="66" t="str">
        <f>IFERROR(INDEX(PRN!$B$2:$P$1048576,(MATCH('TRACK PO'!$C$2,PRN!$G$2:$G$1048576,0)+$B30-1),MATCH(E$4,PRN!$B$2:$P$2,0)),"")</f>
        <v/>
      </c>
      <c r="F30" s="136" t="str">
        <f>IFERROR(INDEX(PRN!$B$2:$P$1048576,(MATCH('TRACK PO'!$C$2,PRN!$G$2:$G$1048576,0)+$B30-1),MATCH(F$4,PRN!$B$2:$P$2,0)),"")</f>
        <v/>
      </c>
      <c r="G30" s="66" t="str">
        <f>IFERROR(INDEX(PRN!$B$2:$P$1048576,(MATCH('TRACK PO'!$C$2,PRN!$G$2:$G$1048576,0)+$B30-1),MATCH(G$4,PRN!$B$2:$P$2,0)),"")</f>
        <v/>
      </c>
      <c r="H30" s="66" t="str">
        <f>IFERROR(INDEX(PRN!$B$2:$P$1048576,(MATCH('TRACK PO'!$C$2,PRN!$G$2:$G$1048576,0)+$B30-1),MATCH(H$4,PRN!$B$2:$P$2,0)),"")</f>
        <v/>
      </c>
      <c r="I30" s="66" t="str">
        <f>IFERROR(INDEX(PRN!$B$2:$P$1048576,(MATCH('TRACK PO'!$C$2,PRN!$G$2:$G$1048576,0)+$B30-1),MATCH(I$4,PRN!$B$2:$P$2,0)),"")</f>
        <v/>
      </c>
      <c r="J30" s="66" t="str">
        <f>IFERROR(INDEX(PRN!$B$2:$P$1048576,(MATCH('TRACK PO'!$C$2,PRN!$G$2:$G$1048576,0)+$B30-1),MATCH(J$4,PRN!$B$2:$P$2,0)),"")</f>
        <v/>
      </c>
      <c r="K30" s="136" t="str">
        <f>IFERROR(INDEX(PRN!$B$2:$P$1048576,(MATCH('TRACK PO'!$C$2,PRN!$G$2:$G$1048576,0)+$B30-1),MATCH(K$4,PRN!$B$2:$P$2,0)),"")</f>
        <v/>
      </c>
      <c r="L30" s="66" t="str">
        <f>IFERROR(INDEX(PRN!$B$2:$P$1048576,(MATCH('TRACK PO'!$C$2,PRN!$G$2:$G$1048576,0)+$B30-1),MATCH(L$4,PRN!$B$2:$P$2,0)),"")</f>
        <v/>
      </c>
      <c r="M30" s="136" t="str">
        <f>IFERROR(INDEX(PRN!$B$2:$P$1048576,(MATCH('TRACK PO'!$C$2,PRN!$G$2:$G$1048576,0)+$B30-1),MATCH(M$4,PRN!$B$2:$P$2,0)),"")</f>
        <v/>
      </c>
      <c r="N30" s="136" t="str">
        <f>IFERROR(INDEX(PRN!$B$2:$P$1048576,(MATCH('TRACK PO'!$C$2,PRN!$G$2:$G$1048576,0)+$B30-1),MATCH(N$4,PRN!$B$2:$P$2,0)),"")</f>
        <v/>
      </c>
      <c r="O30" s="66" t="str">
        <f>IFERROR(INDEX(PRN!$B$2:$P$1048576,(MATCH('TRACK PO'!$C$2,PRN!$G$2:$G$1048576,0)+$B30-1),MATCH(O$4,PRN!$B$2:$P$2,0)),"")</f>
        <v/>
      </c>
    </row>
    <row r="31" spans="2:15" ht="15.75" x14ac:dyDescent="0.25">
      <c r="B31" s="65" t="str">
        <f>IF(B30&lt;COUNTIF(PRN!G$2:G$1048576,C$2),(B30+1),"")</f>
        <v/>
      </c>
      <c r="C31" s="66" t="str">
        <f>IFERROR(INDEX(PRN!$B$2:$P$1048576,(MATCH('TRACK PO'!$C$2,PRN!$G$2:$G$1048576,0)+$B31-1),MATCH(C$4,PRN!$B$2:$P$2,0)),"")</f>
        <v/>
      </c>
      <c r="D31" s="66" t="str">
        <f>IFERROR(INDEX(PRN!$B$2:$P$1048576,(MATCH('TRACK PO'!$C$2,PRN!$G$2:$G$1048576,0)+$B31-1),MATCH(D$4,PRN!$B$2:$P$2,0)),"")</f>
        <v/>
      </c>
      <c r="E31" s="66" t="str">
        <f>IFERROR(INDEX(PRN!$B$2:$P$1048576,(MATCH('TRACK PO'!$C$2,PRN!$G$2:$G$1048576,0)+$B31-1),MATCH(E$4,PRN!$B$2:$P$2,0)),"")</f>
        <v/>
      </c>
      <c r="F31" s="136" t="str">
        <f>IFERROR(INDEX(PRN!$B$2:$P$1048576,(MATCH('TRACK PO'!$C$2,PRN!$G$2:$G$1048576,0)+$B31-1),MATCH(F$4,PRN!$B$2:$P$2,0)),"")</f>
        <v/>
      </c>
      <c r="G31" s="66" t="str">
        <f>IFERROR(INDEX(PRN!$B$2:$P$1048576,(MATCH('TRACK PO'!$C$2,PRN!$G$2:$G$1048576,0)+$B31-1),MATCH(G$4,PRN!$B$2:$P$2,0)),"")</f>
        <v/>
      </c>
      <c r="H31" s="66" t="str">
        <f>IFERROR(INDEX(PRN!$B$2:$P$1048576,(MATCH('TRACK PO'!$C$2,PRN!$G$2:$G$1048576,0)+$B31-1),MATCH(H$4,PRN!$B$2:$P$2,0)),"")</f>
        <v/>
      </c>
      <c r="I31" s="66" t="str">
        <f>IFERROR(INDEX(PRN!$B$2:$P$1048576,(MATCH('TRACK PO'!$C$2,PRN!$G$2:$G$1048576,0)+$B31-1),MATCH(I$4,PRN!$B$2:$P$2,0)),"")</f>
        <v/>
      </c>
      <c r="J31" s="66" t="str">
        <f>IFERROR(INDEX(PRN!$B$2:$P$1048576,(MATCH('TRACK PO'!$C$2,PRN!$G$2:$G$1048576,0)+$B31-1),MATCH(J$4,PRN!$B$2:$P$2,0)),"")</f>
        <v/>
      </c>
      <c r="K31" s="136" t="str">
        <f>IFERROR(INDEX(PRN!$B$2:$P$1048576,(MATCH('TRACK PO'!$C$2,PRN!$G$2:$G$1048576,0)+$B31-1),MATCH(K$4,PRN!$B$2:$P$2,0)),"")</f>
        <v/>
      </c>
      <c r="L31" s="66" t="str">
        <f>IFERROR(INDEX(PRN!$B$2:$P$1048576,(MATCH('TRACK PO'!$C$2,PRN!$G$2:$G$1048576,0)+$B31-1),MATCH(L$4,PRN!$B$2:$P$2,0)),"")</f>
        <v/>
      </c>
      <c r="M31" s="136" t="str">
        <f>IFERROR(INDEX(PRN!$B$2:$P$1048576,(MATCH('TRACK PO'!$C$2,PRN!$G$2:$G$1048576,0)+$B31-1),MATCH(M$4,PRN!$B$2:$P$2,0)),"")</f>
        <v/>
      </c>
      <c r="N31" s="136" t="str">
        <f>IFERROR(INDEX(PRN!$B$2:$P$1048576,(MATCH('TRACK PO'!$C$2,PRN!$G$2:$G$1048576,0)+$B31-1),MATCH(N$4,PRN!$B$2:$P$2,0)),"")</f>
        <v/>
      </c>
      <c r="O31" s="66" t="str">
        <f>IFERROR(INDEX(PRN!$B$2:$P$1048576,(MATCH('TRACK PO'!$C$2,PRN!$G$2:$G$1048576,0)+$B31-1),MATCH(O$4,PRN!$B$2:$P$2,0)),"")</f>
        <v/>
      </c>
    </row>
    <row r="32" spans="2:15" ht="15.75" x14ac:dyDescent="0.25">
      <c r="B32" s="65" t="str">
        <f>IF(B31&lt;COUNTIF(PRN!G$2:G$1048576,C$2),(B31+1),"")</f>
        <v/>
      </c>
      <c r="C32" s="66" t="str">
        <f>IFERROR(INDEX(PRN!$B$2:$P$1048576,(MATCH('TRACK PO'!$C$2,PRN!$G$2:$G$1048576,0)+$B32-1),MATCH(C$4,PRN!$B$2:$P$2,0)),"")</f>
        <v/>
      </c>
      <c r="D32" s="66" t="str">
        <f>IFERROR(INDEX(PRN!$B$2:$P$1048576,(MATCH('TRACK PO'!$C$2,PRN!$G$2:$G$1048576,0)+$B32-1),MATCH(D$4,PRN!$B$2:$P$2,0)),"")</f>
        <v/>
      </c>
      <c r="E32" s="66" t="str">
        <f>IFERROR(INDEX(PRN!$B$2:$P$1048576,(MATCH('TRACK PO'!$C$2,PRN!$G$2:$G$1048576,0)+$B32-1),MATCH(E$4,PRN!$B$2:$P$2,0)),"")</f>
        <v/>
      </c>
      <c r="F32" s="136" t="str">
        <f>IFERROR(INDEX(PRN!$B$2:$P$1048576,(MATCH('TRACK PO'!$C$2,PRN!$G$2:$G$1048576,0)+$B32-1),MATCH(F$4,PRN!$B$2:$P$2,0)),"")</f>
        <v/>
      </c>
      <c r="G32" s="66" t="str">
        <f>IFERROR(INDEX(PRN!$B$2:$P$1048576,(MATCH('TRACK PO'!$C$2,PRN!$G$2:$G$1048576,0)+$B32-1),MATCH(G$4,PRN!$B$2:$P$2,0)),"")</f>
        <v/>
      </c>
      <c r="H32" s="66" t="str">
        <f>IFERROR(INDEX(PRN!$B$2:$P$1048576,(MATCH('TRACK PO'!$C$2,PRN!$G$2:$G$1048576,0)+$B32-1),MATCH(H$4,PRN!$B$2:$P$2,0)),"")</f>
        <v/>
      </c>
      <c r="I32" s="66" t="str">
        <f>IFERROR(INDEX(PRN!$B$2:$P$1048576,(MATCH('TRACK PO'!$C$2,PRN!$G$2:$G$1048576,0)+$B32-1),MATCH(I$4,PRN!$B$2:$P$2,0)),"")</f>
        <v/>
      </c>
      <c r="J32" s="66" t="str">
        <f>IFERROR(INDEX(PRN!$B$2:$P$1048576,(MATCH('TRACK PO'!$C$2,PRN!$G$2:$G$1048576,0)+$B32-1),MATCH(J$4,PRN!$B$2:$P$2,0)),"")</f>
        <v/>
      </c>
      <c r="K32" s="136" t="str">
        <f>IFERROR(INDEX(PRN!$B$2:$P$1048576,(MATCH('TRACK PO'!$C$2,PRN!$G$2:$G$1048576,0)+$B32-1),MATCH(K$4,PRN!$B$2:$P$2,0)),"")</f>
        <v/>
      </c>
      <c r="L32" s="66" t="str">
        <f>IFERROR(INDEX(PRN!$B$2:$P$1048576,(MATCH('TRACK PO'!$C$2,PRN!$G$2:$G$1048576,0)+$B32-1),MATCH(L$4,PRN!$B$2:$P$2,0)),"")</f>
        <v/>
      </c>
      <c r="M32" s="136" t="str">
        <f>IFERROR(INDEX(PRN!$B$2:$P$1048576,(MATCH('TRACK PO'!$C$2,PRN!$G$2:$G$1048576,0)+$B32-1),MATCH(M$4,PRN!$B$2:$P$2,0)),"")</f>
        <v/>
      </c>
      <c r="N32" s="136" t="str">
        <f>IFERROR(INDEX(PRN!$B$2:$P$1048576,(MATCH('TRACK PO'!$C$2,PRN!$G$2:$G$1048576,0)+$B32-1),MATCH(N$4,PRN!$B$2:$P$2,0)),"")</f>
        <v/>
      </c>
      <c r="O32" s="66" t="str">
        <f>IFERROR(INDEX(PRN!$B$2:$P$1048576,(MATCH('TRACK PO'!$C$2,PRN!$G$2:$G$1048576,0)+$B32-1),MATCH(O$4,PRN!$B$2:$P$2,0)),"")</f>
        <v/>
      </c>
    </row>
    <row r="33" spans="2:15" ht="15.75" x14ac:dyDescent="0.25">
      <c r="B33" s="65" t="str">
        <f>IF(B32&lt;COUNTIF(PRN!G$2:G$1048576,C$2),(B32+1),"")</f>
        <v/>
      </c>
      <c r="C33" s="66" t="str">
        <f>IFERROR(INDEX(PRN!$B$2:$P$1048576,(MATCH('TRACK PO'!$C$2,PRN!$G$2:$G$1048576,0)+$B33-1),MATCH(C$4,PRN!$B$2:$P$2,0)),"")</f>
        <v/>
      </c>
      <c r="D33" s="66" t="str">
        <f>IFERROR(INDEX(PRN!$B$2:$P$1048576,(MATCH('TRACK PO'!$C$2,PRN!$G$2:$G$1048576,0)+$B33-1),MATCH(D$4,PRN!$B$2:$P$2,0)),"")</f>
        <v/>
      </c>
      <c r="E33" s="66" t="str">
        <f>IFERROR(INDEX(PRN!$B$2:$P$1048576,(MATCH('TRACK PO'!$C$2,PRN!$G$2:$G$1048576,0)+$B33-1),MATCH(E$4,PRN!$B$2:$P$2,0)),"")</f>
        <v/>
      </c>
      <c r="F33" s="136" t="str">
        <f>IFERROR(INDEX(PRN!$B$2:$P$1048576,(MATCH('TRACK PO'!$C$2,PRN!$G$2:$G$1048576,0)+$B33-1),MATCH(F$4,PRN!$B$2:$P$2,0)),"")</f>
        <v/>
      </c>
      <c r="G33" s="66" t="str">
        <f>IFERROR(INDEX(PRN!$B$2:$P$1048576,(MATCH('TRACK PO'!$C$2,PRN!$G$2:$G$1048576,0)+$B33-1),MATCH(G$4,PRN!$B$2:$P$2,0)),"")</f>
        <v/>
      </c>
      <c r="H33" s="66" t="str">
        <f>IFERROR(INDEX(PRN!$B$2:$P$1048576,(MATCH('TRACK PO'!$C$2,PRN!$G$2:$G$1048576,0)+$B33-1),MATCH(H$4,PRN!$B$2:$P$2,0)),"")</f>
        <v/>
      </c>
      <c r="I33" s="66" t="str">
        <f>IFERROR(INDEX(PRN!$B$2:$P$1048576,(MATCH('TRACK PO'!$C$2,PRN!$G$2:$G$1048576,0)+$B33-1),MATCH(I$4,PRN!$B$2:$P$2,0)),"")</f>
        <v/>
      </c>
      <c r="J33" s="66" t="str">
        <f>IFERROR(INDEX(PRN!$B$2:$P$1048576,(MATCH('TRACK PO'!$C$2,PRN!$G$2:$G$1048576,0)+$B33-1),MATCH(J$4,PRN!$B$2:$P$2,0)),"")</f>
        <v/>
      </c>
      <c r="K33" s="136" t="str">
        <f>IFERROR(INDEX(PRN!$B$2:$P$1048576,(MATCH('TRACK PO'!$C$2,PRN!$G$2:$G$1048576,0)+$B33-1),MATCH(K$4,PRN!$B$2:$P$2,0)),"")</f>
        <v/>
      </c>
      <c r="L33" s="66" t="str">
        <f>IFERROR(INDEX(PRN!$B$2:$P$1048576,(MATCH('TRACK PO'!$C$2,PRN!$G$2:$G$1048576,0)+$B33-1),MATCH(L$4,PRN!$B$2:$P$2,0)),"")</f>
        <v/>
      </c>
      <c r="M33" s="136" t="str">
        <f>IFERROR(INDEX(PRN!$B$2:$P$1048576,(MATCH('TRACK PO'!$C$2,PRN!$G$2:$G$1048576,0)+$B33-1),MATCH(M$4,PRN!$B$2:$P$2,0)),"")</f>
        <v/>
      </c>
      <c r="N33" s="136" t="str">
        <f>IFERROR(INDEX(PRN!$B$2:$P$1048576,(MATCH('TRACK PO'!$C$2,PRN!$G$2:$G$1048576,0)+$B33-1),MATCH(N$4,PRN!$B$2:$P$2,0)),"")</f>
        <v/>
      </c>
      <c r="O33" s="66" t="str">
        <f>IFERROR(INDEX(PRN!$B$2:$P$1048576,(MATCH('TRACK PO'!$C$2,PRN!$G$2:$G$1048576,0)+$B33-1),MATCH(O$4,PRN!$B$2:$P$2,0)),"")</f>
        <v/>
      </c>
    </row>
    <row r="34" spans="2:15" ht="15.75" x14ac:dyDescent="0.25">
      <c r="B34" s="65" t="str">
        <f>IF(B33&lt;COUNTIF(PRN!G$2:G$1048576,C$2),(B33+1),"")</f>
        <v/>
      </c>
      <c r="C34" s="66" t="str">
        <f>IFERROR(INDEX(PRN!$B$2:$P$1048576,(MATCH('TRACK PO'!$C$2,PRN!$G$2:$G$1048576,0)+$B34-1),MATCH(C$4,PRN!$B$2:$P$2,0)),"")</f>
        <v/>
      </c>
      <c r="D34" s="66" t="str">
        <f>IFERROR(INDEX(PRN!$B$2:$P$1048576,(MATCH('TRACK PO'!$C$2,PRN!$G$2:$G$1048576,0)+$B34-1),MATCH(D$4,PRN!$B$2:$P$2,0)),"")</f>
        <v/>
      </c>
      <c r="E34" s="66" t="str">
        <f>IFERROR(INDEX(PRN!$B$2:$P$1048576,(MATCH('TRACK PO'!$C$2,PRN!$G$2:$G$1048576,0)+$B34-1),MATCH(E$4,PRN!$B$2:$P$2,0)),"")</f>
        <v/>
      </c>
      <c r="F34" s="136" t="str">
        <f>IFERROR(INDEX(PRN!$B$2:$P$1048576,(MATCH('TRACK PO'!$C$2,PRN!$G$2:$G$1048576,0)+$B34-1),MATCH(F$4,PRN!$B$2:$P$2,0)),"")</f>
        <v/>
      </c>
      <c r="G34" s="66" t="str">
        <f>IFERROR(INDEX(PRN!$B$2:$P$1048576,(MATCH('TRACK PO'!$C$2,PRN!$G$2:$G$1048576,0)+$B34-1),MATCH(G$4,PRN!$B$2:$P$2,0)),"")</f>
        <v/>
      </c>
      <c r="H34" s="66" t="str">
        <f>IFERROR(INDEX(PRN!$B$2:$P$1048576,(MATCH('TRACK PO'!$C$2,PRN!$G$2:$G$1048576,0)+$B34-1),MATCH(H$4,PRN!$B$2:$P$2,0)),"")</f>
        <v/>
      </c>
      <c r="I34" s="66" t="str">
        <f>IFERROR(INDEX(PRN!$B$2:$P$1048576,(MATCH('TRACK PO'!$C$2,PRN!$G$2:$G$1048576,0)+$B34-1),MATCH(I$4,PRN!$B$2:$P$2,0)),"")</f>
        <v/>
      </c>
      <c r="J34" s="66" t="str">
        <f>IFERROR(INDEX(PRN!$B$2:$P$1048576,(MATCH('TRACK PO'!$C$2,PRN!$G$2:$G$1048576,0)+$B34-1),MATCH(J$4,PRN!$B$2:$P$2,0)),"")</f>
        <v/>
      </c>
      <c r="K34" s="136" t="str">
        <f>IFERROR(INDEX(PRN!$B$2:$P$1048576,(MATCH('TRACK PO'!$C$2,PRN!$G$2:$G$1048576,0)+$B34-1),MATCH(K$4,PRN!$B$2:$P$2,0)),"")</f>
        <v/>
      </c>
      <c r="L34" s="66" t="str">
        <f>IFERROR(INDEX(PRN!$B$2:$P$1048576,(MATCH('TRACK PO'!$C$2,PRN!$G$2:$G$1048576,0)+$B34-1),MATCH(L$4,PRN!$B$2:$P$2,0)),"")</f>
        <v/>
      </c>
      <c r="M34" s="136" t="str">
        <f>IFERROR(INDEX(PRN!$B$2:$P$1048576,(MATCH('TRACK PO'!$C$2,PRN!$G$2:$G$1048576,0)+$B34-1),MATCH(M$4,PRN!$B$2:$P$2,0)),"")</f>
        <v/>
      </c>
      <c r="N34" s="136" t="str">
        <f>IFERROR(INDEX(PRN!$B$2:$P$1048576,(MATCH('TRACK PO'!$C$2,PRN!$G$2:$G$1048576,0)+$B34-1),MATCH(N$4,PRN!$B$2:$P$2,0)),"")</f>
        <v/>
      </c>
      <c r="O34" s="66" t="str">
        <f>IFERROR(INDEX(PRN!$B$2:$P$1048576,(MATCH('TRACK PO'!$C$2,PRN!$G$2:$G$1048576,0)+$B34-1),MATCH(O$4,PRN!$B$2:$P$2,0)),"")</f>
        <v/>
      </c>
    </row>
    <row r="35" spans="2:15" ht="15.75" x14ac:dyDescent="0.25">
      <c r="B35" s="65" t="str">
        <f>IF(B34&lt;COUNTIF(PRN!G$2:G$1048576,C$2),(B34+1),"")</f>
        <v/>
      </c>
      <c r="C35" s="66" t="str">
        <f>IFERROR(INDEX(PRN!$B$2:$P$1048576,(MATCH('TRACK PO'!$C$2,PRN!$G$2:$G$1048576,0)+$B35-1),MATCH(C$4,PRN!$B$2:$P$2,0)),"")</f>
        <v/>
      </c>
      <c r="D35" s="66" t="str">
        <f>IFERROR(INDEX(PRN!$B$2:$P$1048576,(MATCH('TRACK PO'!$C$2,PRN!$G$2:$G$1048576,0)+$B35-1),MATCH(D$4,PRN!$B$2:$P$2,0)),"")</f>
        <v/>
      </c>
      <c r="E35" s="66" t="str">
        <f>IFERROR(INDEX(PRN!$B$2:$P$1048576,(MATCH('TRACK PO'!$C$2,PRN!$G$2:$G$1048576,0)+$B35-1),MATCH(E$4,PRN!$B$2:$P$2,0)),"")</f>
        <v/>
      </c>
      <c r="F35" s="136" t="str">
        <f>IFERROR(INDEX(PRN!$B$2:$P$1048576,(MATCH('TRACK PO'!$C$2,PRN!$G$2:$G$1048576,0)+$B35-1),MATCH(F$4,PRN!$B$2:$P$2,0)),"")</f>
        <v/>
      </c>
      <c r="G35" s="66" t="str">
        <f>IFERROR(INDEX(PRN!$B$2:$P$1048576,(MATCH('TRACK PO'!$C$2,PRN!$G$2:$G$1048576,0)+$B35-1),MATCH(G$4,PRN!$B$2:$P$2,0)),"")</f>
        <v/>
      </c>
      <c r="H35" s="66" t="str">
        <f>IFERROR(INDEX(PRN!$B$2:$P$1048576,(MATCH('TRACK PO'!$C$2,PRN!$G$2:$G$1048576,0)+$B35-1),MATCH(H$4,PRN!$B$2:$P$2,0)),"")</f>
        <v/>
      </c>
      <c r="I35" s="66" t="str">
        <f>IFERROR(INDEX(PRN!$B$2:$P$1048576,(MATCH('TRACK PO'!$C$2,PRN!$G$2:$G$1048576,0)+$B35-1),MATCH(I$4,PRN!$B$2:$P$2,0)),"")</f>
        <v/>
      </c>
      <c r="J35" s="66" t="str">
        <f>IFERROR(INDEX(PRN!$B$2:$P$1048576,(MATCH('TRACK PO'!$C$2,PRN!$G$2:$G$1048576,0)+$B35-1),MATCH(J$4,PRN!$B$2:$P$2,0)),"")</f>
        <v/>
      </c>
      <c r="K35" s="136" t="str">
        <f>IFERROR(INDEX(PRN!$B$2:$P$1048576,(MATCH('TRACK PO'!$C$2,PRN!$G$2:$G$1048576,0)+$B35-1),MATCH(K$4,PRN!$B$2:$P$2,0)),"")</f>
        <v/>
      </c>
      <c r="L35" s="66" t="str">
        <f>IFERROR(INDEX(PRN!$B$2:$P$1048576,(MATCH('TRACK PO'!$C$2,PRN!$G$2:$G$1048576,0)+$B35-1),MATCH(L$4,PRN!$B$2:$P$2,0)),"")</f>
        <v/>
      </c>
      <c r="M35" s="136" t="str">
        <f>IFERROR(INDEX(PRN!$B$2:$P$1048576,(MATCH('TRACK PO'!$C$2,PRN!$G$2:$G$1048576,0)+$B35-1),MATCH(M$4,PRN!$B$2:$P$2,0)),"")</f>
        <v/>
      </c>
      <c r="N35" s="136" t="str">
        <f>IFERROR(INDEX(PRN!$B$2:$P$1048576,(MATCH('TRACK PO'!$C$2,PRN!$G$2:$G$1048576,0)+$B35-1),MATCH(N$4,PRN!$B$2:$P$2,0)),"")</f>
        <v/>
      </c>
      <c r="O35" s="66" t="str">
        <f>IFERROR(INDEX(PRN!$B$2:$P$1048576,(MATCH('TRACK PO'!$C$2,PRN!$G$2:$G$1048576,0)+$B35-1),MATCH(O$4,PRN!$B$2:$P$2,0)),"")</f>
        <v/>
      </c>
    </row>
    <row r="36" spans="2:15" ht="15.75" x14ac:dyDescent="0.25">
      <c r="B36" s="65" t="str">
        <f>IF(B35&lt;COUNTIF(PRN!G$2:G$1048576,C$2),(B35+1),"")</f>
        <v/>
      </c>
      <c r="C36" s="66" t="str">
        <f>IFERROR(INDEX(PRN!$B$2:$P$1048576,(MATCH('TRACK PO'!$C$2,PRN!$G$2:$G$1048576,0)+$B36-1),MATCH(C$4,PRN!$B$2:$P$2,0)),"")</f>
        <v/>
      </c>
      <c r="D36" s="66" t="str">
        <f>IFERROR(INDEX(PRN!$B$2:$P$1048576,(MATCH('TRACK PO'!$C$2,PRN!$G$2:$G$1048576,0)+$B36-1),MATCH(D$4,PRN!$B$2:$P$2,0)),"")</f>
        <v/>
      </c>
      <c r="E36" s="66" t="str">
        <f>IFERROR(INDEX(PRN!$B$2:$P$1048576,(MATCH('TRACK PO'!$C$2,PRN!$G$2:$G$1048576,0)+$B36-1),MATCH(E$4,PRN!$B$2:$P$2,0)),"")</f>
        <v/>
      </c>
      <c r="F36" s="136" t="str">
        <f>IFERROR(INDEX(PRN!$B$2:$P$1048576,(MATCH('TRACK PO'!$C$2,PRN!$G$2:$G$1048576,0)+$B36-1),MATCH(F$4,PRN!$B$2:$P$2,0)),"")</f>
        <v/>
      </c>
      <c r="G36" s="66" t="str">
        <f>IFERROR(INDEX(PRN!$B$2:$P$1048576,(MATCH('TRACK PO'!$C$2,PRN!$G$2:$G$1048576,0)+$B36-1),MATCH(G$4,PRN!$B$2:$P$2,0)),"")</f>
        <v/>
      </c>
      <c r="H36" s="66" t="str">
        <f>IFERROR(INDEX(PRN!$B$2:$P$1048576,(MATCH('TRACK PO'!$C$2,PRN!$G$2:$G$1048576,0)+$B36-1),MATCH(H$4,PRN!$B$2:$P$2,0)),"")</f>
        <v/>
      </c>
      <c r="I36" s="66" t="str">
        <f>IFERROR(INDEX(PRN!$B$2:$P$1048576,(MATCH('TRACK PO'!$C$2,PRN!$G$2:$G$1048576,0)+$B36-1),MATCH(I$4,PRN!$B$2:$P$2,0)),"")</f>
        <v/>
      </c>
      <c r="J36" s="66" t="str">
        <f>IFERROR(INDEX(PRN!$B$2:$P$1048576,(MATCH('TRACK PO'!$C$2,PRN!$G$2:$G$1048576,0)+$B36-1),MATCH(J$4,PRN!$B$2:$P$2,0)),"")</f>
        <v/>
      </c>
      <c r="K36" s="136" t="str">
        <f>IFERROR(INDEX(PRN!$B$2:$P$1048576,(MATCH('TRACK PO'!$C$2,PRN!$G$2:$G$1048576,0)+$B36-1),MATCH(K$4,PRN!$B$2:$P$2,0)),"")</f>
        <v/>
      </c>
      <c r="L36" s="66" t="str">
        <f>IFERROR(INDEX(PRN!$B$2:$P$1048576,(MATCH('TRACK PO'!$C$2,PRN!$G$2:$G$1048576,0)+$B36-1),MATCH(L$4,PRN!$B$2:$P$2,0)),"")</f>
        <v/>
      </c>
      <c r="M36" s="136" t="str">
        <f>IFERROR(INDEX(PRN!$B$2:$P$1048576,(MATCH('TRACK PO'!$C$2,PRN!$G$2:$G$1048576,0)+$B36-1),MATCH(M$4,PRN!$B$2:$P$2,0)),"")</f>
        <v/>
      </c>
      <c r="N36" s="136" t="str">
        <f>IFERROR(INDEX(PRN!$B$2:$P$1048576,(MATCH('TRACK PO'!$C$2,PRN!$G$2:$G$1048576,0)+$B36-1),MATCH(N$4,PRN!$B$2:$P$2,0)),"")</f>
        <v/>
      </c>
      <c r="O36" s="66" t="str">
        <f>IFERROR(INDEX(PRN!$B$2:$P$1048576,(MATCH('TRACK PO'!$C$2,PRN!$G$2:$G$1048576,0)+$B36-1),MATCH(O$4,PRN!$B$2:$P$2,0)),"")</f>
        <v/>
      </c>
    </row>
    <row r="37" spans="2:15" ht="15.75" x14ac:dyDescent="0.25">
      <c r="B37" s="65" t="str">
        <f>IF(B36&lt;COUNTIF(PRN!G$2:G$1048576,C$2),(B36+1),"")</f>
        <v/>
      </c>
      <c r="C37" s="66" t="str">
        <f>IFERROR(INDEX(PRN!$B$2:$P$1048576,(MATCH('TRACK PO'!$C$2,PRN!$G$2:$G$1048576,0)+$B37-1),MATCH(C$4,PRN!$B$2:$P$2,0)),"")</f>
        <v/>
      </c>
      <c r="D37" s="66" t="str">
        <f>IFERROR(INDEX(PRN!$B$2:$P$1048576,(MATCH('TRACK PO'!$C$2,PRN!$G$2:$G$1048576,0)+$B37-1),MATCH(D$4,PRN!$B$2:$P$2,0)),"")</f>
        <v/>
      </c>
      <c r="E37" s="66" t="str">
        <f>IFERROR(INDEX(PRN!$B$2:$P$1048576,(MATCH('TRACK PO'!$C$2,PRN!$G$2:$G$1048576,0)+$B37-1),MATCH(E$4,PRN!$B$2:$P$2,0)),"")</f>
        <v/>
      </c>
      <c r="F37" s="136" t="str">
        <f>IFERROR(INDEX(PRN!$B$2:$P$1048576,(MATCH('TRACK PO'!$C$2,PRN!$G$2:$G$1048576,0)+$B37-1),MATCH(F$4,PRN!$B$2:$P$2,0)),"")</f>
        <v/>
      </c>
      <c r="G37" s="66" t="str">
        <f>IFERROR(INDEX(PRN!$B$2:$P$1048576,(MATCH('TRACK PO'!$C$2,PRN!$G$2:$G$1048576,0)+$B37-1),MATCH(G$4,PRN!$B$2:$P$2,0)),"")</f>
        <v/>
      </c>
      <c r="H37" s="66" t="str">
        <f>IFERROR(INDEX(PRN!$B$2:$P$1048576,(MATCH('TRACK PO'!$C$2,PRN!$G$2:$G$1048576,0)+$B37-1),MATCH(H$4,PRN!$B$2:$P$2,0)),"")</f>
        <v/>
      </c>
      <c r="I37" s="66" t="str">
        <f>IFERROR(INDEX(PRN!$B$2:$P$1048576,(MATCH('TRACK PO'!$C$2,PRN!$G$2:$G$1048576,0)+$B37-1),MATCH(I$4,PRN!$B$2:$P$2,0)),"")</f>
        <v/>
      </c>
      <c r="J37" s="66" t="str">
        <f>IFERROR(INDEX(PRN!$B$2:$P$1048576,(MATCH('TRACK PO'!$C$2,PRN!$G$2:$G$1048576,0)+$B37-1),MATCH(J$4,PRN!$B$2:$P$2,0)),"")</f>
        <v/>
      </c>
      <c r="K37" s="136" t="str">
        <f>IFERROR(INDEX(PRN!$B$2:$P$1048576,(MATCH('TRACK PO'!$C$2,PRN!$G$2:$G$1048576,0)+$B37-1),MATCH(K$4,PRN!$B$2:$P$2,0)),"")</f>
        <v/>
      </c>
      <c r="L37" s="66" t="str">
        <f>IFERROR(INDEX(PRN!$B$2:$P$1048576,(MATCH('TRACK PO'!$C$2,PRN!$G$2:$G$1048576,0)+$B37-1),MATCH(L$4,PRN!$B$2:$P$2,0)),"")</f>
        <v/>
      </c>
      <c r="M37" s="136" t="str">
        <f>IFERROR(INDEX(PRN!$B$2:$P$1048576,(MATCH('TRACK PO'!$C$2,PRN!$G$2:$G$1048576,0)+$B37-1),MATCH(M$4,PRN!$B$2:$P$2,0)),"")</f>
        <v/>
      </c>
      <c r="N37" s="136" t="str">
        <f>IFERROR(INDEX(PRN!$B$2:$P$1048576,(MATCH('TRACK PO'!$C$2,PRN!$G$2:$G$1048576,0)+$B37-1),MATCH(N$4,PRN!$B$2:$P$2,0)),"")</f>
        <v/>
      </c>
      <c r="O37" s="66" t="str">
        <f>IFERROR(INDEX(PRN!$B$2:$P$1048576,(MATCH('TRACK PO'!$C$2,PRN!$G$2:$G$1048576,0)+$B37-1),MATCH(O$4,PRN!$B$2:$P$2,0)),"")</f>
        <v/>
      </c>
    </row>
    <row r="38" spans="2:15" ht="15.75" x14ac:dyDescent="0.25">
      <c r="B38" s="65" t="str">
        <f>IF(B37&lt;COUNTIF(PRN!G$2:G$1048576,C$2),(B37+1),"")</f>
        <v/>
      </c>
      <c r="C38" s="66" t="str">
        <f>IFERROR(INDEX(PRN!$B$2:$P$1048576,(MATCH('TRACK PO'!$C$2,PRN!$G$2:$G$1048576,0)+$B38-1),MATCH(C$4,PRN!$B$2:$P$2,0)),"")</f>
        <v/>
      </c>
      <c r="D38" s="66" t="str">
        <f>IFERROR(INDEX(PRN!$B$2:$P$1048576,(MATCH('TRACK PO'!$C$2,PRN!$G$2:$G$1048576,0)+$B38-1),MATCH(D$4,PRN!$B$2:$P$2,0)),"")</f>
        <v/>
      </c>
      <c r="E38" s="66" t="str">
        <f>IFERROR(INDEX(PRN!$B$2:$P$1048576,(MATCH('TRACK PO'!$C$2,PRN!$G$2:$G$1048576,0)+$B38-1),MATCH(E$4,PRN!$B$2:$P$2,0)),"")</f>
        <v/>
      </c>
      <c r="F38" s="136" t="str">
        <f>IFERROR(INDEX(PRN!$B$2:$P$1048576,(MATCH('TRACK PO'!$C$2,PRN!$G$2:$G$1048576,0)+$B38-1),MATCH(F$4,PRN!$B$2:$P$2,0)),"")</f>
        <v/>
      </c>
      <c r="G38" s="66" t="str">
        <f>IFERROR(INDEX(PRN!$B$2:$P$1048576,(MATCH('TRACK PO'!$C$2,PRN!$G$2:$G$1048576,0)+$B38-1),MATCH(G$4,PRN!$B$2:$P$2,0)),"")</f>
        <v/>
      </c>
      <c r="H38" s="66" t="str">
        <f>IFERROR(INDEX(PRN!$B$2:$P$1048576,(MATCH('TRACK PO'!$C$2,PRN!$G$2:$G$1048576,0)+$B38-1),MATCH(H$4,PRN!$B$2:$P$2,0)),"")</f>
        <v/>
      </c>
      <c r="I38" s="66" t="str">
        <f>IFERROR(INDEX(PRN!$B$2:$P$1048576,(MATCH('TRACK PO'!$C$2,PRN!$G$2:$G$1048576,0)+$B38-1),MATCH(I$4,PRN!$B$2:$P$2,0)),"")</f>
        <v/>
      </c>
      <c r="J38" s="66" t="str">
        <f>IFERROR(INDEX(PRN!$B$2:$P$1048576,(MATCH('TRACK PO'!$C$2,PRN!$G$2:$G$1048576,0)+$B38-1),MATCH(J$4,PRN!$B$2:$P$2,0)),"")</f>
        <v/>
      </c>
      <c r="K38" s="136" t="str">
        <f>IFERROR(INDEX(PRN!$B$2:$P$1048576,(MATCH('TRACK PO'!$C$2,PRN!$G$2:$G$1048576,0)+$B38-1),MATCH(K$4,PRN!$B$2:$P$2,0)),"")</f>
        <v/>
      </c>
      <c r="L38" s="66" t="str">
        <f>IFERROR(INDEX(PRN!$B$2:$P$1048576,(MATCH('TRACK PO'!$C$2,PRN!$G$2:$G$1048576,0)+$B38-1),MATCH(L$4,PRN!$B$2:$P$2,0)),"")</f>
        <v/>
      </c>
      <c r="M38" s="136" t="str">
        <f>IFERROR(INDEX(PRN!$B$2:$P$1048576,(MATCH('TRACK PO'!$C$2,PRN!$G$2:$G$1048576,0)+$B38-1),MATCH(M$4,PRN!$B$2:$P$2,0)),"")</f>
        <v/>
      </c>
      <c r="N38" s="136" t="str">
        <f>IFERROR(INDEX(PRN!$B$2:$P$1048576,(MATCH('TRACK PO'!$C$2,PRN!$G$2:$G$1048576,0)+$B38-1),MATCH(N$4,PRN!$B$2:$P$2,0)),"")</f>
        <v/>
      </c>
      <c r="O38" s="66" t="str">
        <f>IFERROR(INDEX(PRN!$B$2:$P$1048576,(MATCH('TRACK PO'!$C$2,PRN!$G$2:$G$1048576,0)+$B38-1),MATCH(O$4,PRN!$B$2:$P$2,0)),"")</f>
        <v/>
      </c>
    </row>
    <row r="39" spans="2:15" ht="15.75" x14ac:dyDescent="0.25">
      <c r="B39" s="65" t="str">
        <f>IF(B38&lt;COUNTIF(PRN!G$2:G$1048576,C$2),(B38+1),"")</f>
        <v/>
      </c>
      <c r="C39" s="66" t="str">
        <f>IFERROR(INDEX(PRN!$B$2:$P$1048576,(MATCH('TRACK PO'!$C$2,PRN!$G$2:$G$1048576,0)+$B39-1),MATCH(C$4,PRN!$B$2:$P$2,0)),"")</f>
        <v/>
      </c>
      <c r="D39" s="66" t="str">
        <f>IFERROR(INDEX(PRN!$B$2:$P$1048576,(MATCH('TRACK PO'!$C$2,PRN!$G$2:$G$1048576,0)+$B39-1),MATCH(D$4,PRN!$B$2:$P$2,0)),"")</f>
        <v/>
      </c>
      <c r="E39" s="66" t="str">
        <f>IFERROR(INDEX(PRN!$B$2:$P$1048576,(MATCH('TRACK PO'!$C$2,PRN!$G$2:$G$1048576,0)+$B39-1),MATCH(E$4,PRN!$B$2:$P$2,0)),"")</f>
        <v/>
      </c>
      <c r="F39" s="136" t="str">
        <f>IFERROR(INDEX(PRN!$B$2:$P$1048576,(MATCH('TRACK PO'!$C$2,PRN!$G$2:$G$1048576,0)+$B39-1),MATCH(F$4,PRN!$B$2:$P$2,0)),"")</f>
        <v/>
      </c>
      <c r="G39" s="66" t="str">
        <f>IFERROR(INDEX(PRN!$B$2:$P$1048576,(MATCH('TRACK PO'!$C$2,PRN!$G$2:$G$1048576,0)+$B39-1),MATCH(G$4,PRN!$B$2:$P$2,0)),"")</f>
        <v/>
      </c>
      <c r="H39" s="66" t="str">
        <f>IFERROR(INDEX(PRN!$B$2:$P$1048576,(MATCH('TRACK PO'!$C$2,PRN!$G$2:$G$1048576,0)+$B39-1),MATCH(H$4,PRN!$B$2:$P$2,0)),"")</f>
        <v/>
      </c>
      <c r="I39" s="66" t="str">
        <f>IFERROR(INDEX(PRN!$B$2:$P$1048576,(MATCH('TRACK PO'!$C$2,PRN!$G$2:$G$1048576,0)+$B39-1),MATCH(I$4,PRN!$B$2:$P$2,0)),"")</f>
        <v/>
      </c>
      <c r="J39" s="66" t="str">
        <f>IFERROR(INDEX(PRN!$B$2:$P$1048576,(MATCH('TRACK PO'!$C$2,PRN!$G$2:$G$1048576,0)+$B39-1),MATCH(J$4,PRN!$B$2:$P$2,0)),"")</f>
        <v/>
      </c>
      <c r="K39" s="136" t="str">
        <f>IFERROR(INDEX(PRN!$B$2:$P$1048576,(MATCH('TRACK PO'!$C$2,PRN!$G$2:$G$1048576,0)+$B39-1),MATCH(K$4,PRN!$B$2:$P$2,0)),"")</f>
        <v/>
      </c>
      <c r="L39" s="66" t="str">
        <f>IFERROR(INDEX(PRN!$B$2:$P$1048576,(MATCH('TRACK PO'!$C$2,PRN!$G$2:$G$1048576,0)+$B39-1),MATCH(L$4,PRN!$B$2:$P$2,0)),"")</f>
        <v/>
      </c>
      <c r="M39" s="136" t="str">
        <f>IFERROR(INDEX(PRN!$B$2:$P$1048576,(MATCH('TRACK PO'!$C$2,PRN!$G$2:$G$1048576,0)+$B39-1),MATCH(M$4,PRN!$B$2:$P$2,0)),"")</f>
        <v/>
      </c>
      <c r="N39" s="136" t="str">
        <f>IFERROR(INDEX(PRN!$B$2:$P$1048576,(MATCH('TRACK PO'!$C$2,PRN!$G$2:$G$1048576,0)+$B39-1),MATCH(N$4,PRN!$B$2:$P$2,0)),"")</f>
        <v/>
      </c>
      <c r="O39" s="66" t="str">
        <f>IFERROR(INDEX(PRN!$B$2:$P$1048576,(MATCH('TRACK PO'!$C$2,PRN!$G$2:$G$1048576,0)+$B39-1),MATCH(O$4,PRN!$B$2:$P$2,0)),"")</f>
        <v/>
      </c>
    </row>
    <row r="40" spans="2:15" ht="15.75" x14ac:dyDescent="0.25">
      <c r="B40" s="65" t="str">
        <f>IF(B39&lt;COUNTIF(PRN!G$2:G$1048576,C$2),(B39+1),"")</f>
        <v/>
      </c>
      <c r="C40" s="66" t="str">
        <f>IFERROR(INDEX(PRN!$B$2:$P$1048576,(MATCH('TRACK PO'!$C$2,PRN!$G$2:$G$1048576,0)+$B40-1),MATCH(C$4,PRN!$B$2:$P$2,0)),"")</f>
        <v/>
      </c>
      <c r="D40" s="66" t="str">
        <f>IFERROR(INDEX(PRN!$B$2:$P$1048576,(MATCH('TRACK PO'!$C$2,PRN!$G$2:$G$1048576,0)+$B40-1),MATCH(D$4,PRN!$B$2:$P$2,0)),"")</f>
        <v/>
      </c>
      <c r="E40" s="66" t="str">
        <f>IFERROR(INDEX(PRN!$B$2:$P$1048576,(MATCH('TRACK PO'!$C$2,PRN!$G$2:$G$1048576,0)+$B40-1),MATCH(E$4,PRN!$B$2:$P$2,0)),"")</f>
        <v/>
      </c>
      <c r="F40" s="136" t="str">
        <f>IFERROR(INDEX(PRN!$B$2:$P$1048576,(MATCH('TRACK PO'!$C$2,PRN!$G$2:$G$1048576,0)+$B40-1),MATCH(F$4,PRN!$B$2:$P$2,0)),"")</f>
        <v/>
      </c>
      <c r="G40" s="66" t="str">
        <f>IFERROR(INDEX(PRN!$B$2:$P$1048576,(MATCH('TRACK PO'!$C$2,PRN!$G$2:$G$1048576,0)+$B40-1),MATCH(G$4,PRN!$B$2:$P$2,0)),"")</f>
        <v/>
      </c>
      <c r="H40" s="66" t="str">
        <f>IFERROR(INDEX(PRN!$B$2:$P$1048576,(MATCH('TRACK PO'!$C$2,PRN!$G$2:$G$1048576,0)+$B40-1),MATCH(H$4,PRN!$B$2:$P$2,0)),"")</f>
        <v/>
      </c>
      <c r="I40" s="66" t="str">
        <f>IFERROR(INDEX(PRN!$B$2:$P$1048576,(MATCH('TRACK PO'!$C$2,PRN!$G$2:$G$1048576,0)+$B40-1),MATCH(I$4,PRN!$B$2:$P$2,0)),"")</f>
        <v/>
      </c>
      <c r="J40" s="66" t="str">
        <f>IFERROR(INDEX(PRN!$B$2:$P$1048576,(MATCH('TRACK PO'!$C$2,PRN!$G$2:$G$1048576,0)+$B40-1),MATCH(J$4,PRN!$B$2:$P$2,0)),"")</f>
        <v/>
      </c>
      <c r="K40" s="136" t="str">
        <f>IFERROR(INDEX(PRN!$B$2:$P$1048576,(MATCH('TRACK PO'!$C$2,PRN!$G$2:$G$1048576,0)+$B40-1),MATCH(K$4,PRN!$B$2:$P$2,0)),"")</f>
        <v/>
      </c>
      <c r="L40" s="66" t="str">
        <f>IFERROR(INDEX(PRN!$B$2:$P$1048576,(MATCH('TRACK PO'!$C$2,PRN!$G$2:$G$1048576,0)+$B40-1),MATCH(L$4,PRN!$B$2:$P$2,0)),"")</f>
        <v/>
      </c>
      <c r="M40" s="136" t="str">
        <f>IFERROR(INDEX(PRN!$B$2:$P$1048576,(MATCH('TRACK PO'!$C$2,PRN!$G$2:$G$1048576,0)+$B40-1),MATCH(M$4,PRN!$B$2:$P$2,0)),"")</f>
        <v/>
      </c>
      <c r="N40" s="136" t="str">
        <f>IFERROR(INDEX(PRN!$B$2:$P$1048576,(MATCH('TRACK PO'!$C$2,PRN!$G$2:$G$1048576,0)+$B40-1),MATCH(N$4,PRN!$B$2:$P$2,0)),"")</f>
        <v/>
      </c>
      <c r="O40" s="66" t="str">
        <f>IFERROR(INDEX(PRN!$B$2:$P$1048576,(MATCH('TRACK PO'!$C$2,PRN!$G$2:$G$1048576,0)+$B40-1),MATCH(O$4,PRN!$B$2:$P$2,0)),"")</f>
        <v/>
      </c>
    </row>
    <row r="41" spans="2:15" ht="15.75" x14ac:dyDescent="0.25">
      <c r="B41" s="65" t="str">
        <f>IF(B40&lt;COUNTIF(PRN!G$2:G$1048576,C$2),(B40+1),"")</f>
        <v/>
      </c>
      <c r="C41" s="66" t="str">
        <f>IFERROR(INDEX(PRN!$B$2:$P$1048576,(MATCH('TRACK PO'!$C$2,PRN!$G$2:$G$1048576,0)+$B41-1),MATCH(C$4,PRN!$B$2:$P$2,0)),"")</f>
        <v/>
      </c>
      <c r="D41" s="66" t="str">
        <f>IFERROR(INDEX(PRN!$B$2:$P$1048576,(MATCH('TRACK PO'!$C$2,PRN!$G$2:$G$1048576,0)+$B41-1),MATCH(D$4,PRN!$B$2:$P$2,0)),"")</f>
        <v/>
      </c>
      <c r="E41" s="66" t="str">
        <f>IFERROR(INDEX(PRN!$B$2:$P$1048576,(MATCH('TRACK PO'!$C$2,PRN!$G$2:$G$1048576,0)+$B41-1),MATCH(E$4,PRN!$B$2:$P$2,0)),"")</f>
        <v/>
      </c>
      <c r="F41" s="136" t="str">
        <f>IFERROR(INDEX(PRN!$B$2:$P$1048576,(MATCH('TRACK PO'!$C$2,PRN!$G$2:$G$1048576,0)+$B41-1),MATCH(F$4,PRN!$B$2:$P$2,0)),"")</f>
        <v/>
      </c>
      <c r="G41" s="66" t="str">
        <f>IFERROR(INDEX(PRN!$B$2:$P$1048576,(MATCH('TRACK PO'!$C$2,PRN!$G$2:$G$1048576,0)+$B41-1),MATCH(G$4,PRN!$B$2:$P$2,0)),"")</f>
        <v/>
      </c>
      <c r="H41" s="66" t="str">
        <f>IFERROR(INDEX(PRN!$B$2:$P$1048576,(MATCH('TRACK PO'!$C$2,PRN!$G$2:$G$1048576,0)+$B41-1),MATCH(H$4,PRN!$B$2:$P$2,0)),"")</f>
        <v/>
      </c>
      <c r="I41" s="66" t="str">
        <f>IFERROR(INDEX(PRN!$B$2:$P$1048576,(MATCH('TRACK PO'!$C$2,PRN!$G$2:$G$1048576,0)+$B41-1),MATCH(I$4,PRN!$B$2:$P$2,0)),"")</f>
        <v/>
      </c>
      <c r="J41" s="66" t="str">
        <f>IFERROR(INDEX(PRN!$B$2:$P$1048576,(MATCH('TRACK PO'!$C$2,PRN!$G$2:$G$1048576,0)+$B41-1),MATCH(J$4,PRN!$B$2:$P$2,0)),"")</f>
        <v/>
      </c>
      <c r="K41" s="136" t="str">
        <f>IFERROR(INDEX(PRN!$B$2:$P$1048576,(MATCH('TRACK PO'!$C$2,PRN!$G$2:$G$1048576,0)+$B41-1),MATCH(K$4,PRN!$B$2:$P$2,0)),"")</f>
        <v/>
      </c>
      <c r="L41" s="66" t="str">
        <f>IFERROR(INDEX(PRN!$B$2:$P$1048576,(MATCH('TRACK PO'!$C$2,PRN!$G$2:$G$1048576,0)+$B41-1),MATCH(L$4,PRN!$B$2:$P$2,0)),"")</f>
        <v/>
      </c>
      <c r="M41" s="136" t="str">
        <f>IFERROR(INDEX(PRN!$B$2:$P$1048576,(MATCH('TRACK PO'!$C$2,PRN!$G$2:$G$1048576,0)+$B41-1),MATCH(M$4,PRN!$B$2:$P$2,0)),"")</f>
        <v/>
      </c>
      <c r="N41" s="136" t="str">
        <f>IFERROR(INDEX(PRN!$B$2:$P$1048576,(MATCH('TRACK PO'!$C$2,PRN!$G$2:$G$1048576,0)+$B41-1),MATCH(N$4,PRN!$B$2:$P$2,0)),"")</f>
        <v/>
      </c>
      <c r="O41" s="66" t="str">
        <f>IFERROR(INDEX(PRN!$B$2:$P$1048576,(MATCH('TRACK PO'!$C$2,PRN!$G$2:$G$1048576,0)+$B41-1),MATCH(O$4,PRN!$B$2:$P$2,0)),"")</f>
        <v/>
      </c>
    </row>
    <row r="42" spans="2:15" ht="15.75" x14ac:dyDescent="0.25">
      <c r="B42" s="65" t="str">
        <f>IF(B41&lt;COUNTIF(PRN!G$2:G$1048576,C$2),(B41+1),"")</f>
        <v/>
      </c>
      <c r="C42" s="66" t="str">
        <f>IFERROR(INDEX(PRN!$B$2:$P$1048576,(MATCH('TRACK PO'!$C$2,PRN!$G$2:$G$1048576,0)+$B42-1),MATCH(C$4,PRN!$B$2:$P$2,0)),"")</f>
        <v/>
      </c>
      <c r="D42" s="66" t="str">
        <f>IFERROR(INDEX(PRN!$B$2:$P$1048576,(MATCH('TRACK PO'!$C$2,PRN!$G$2:$G$1048576,0)+$B42-1),MATCH(D$4,PRN!$B$2:$P$2,0)),"")</f>
        <v/>
      </c>
      <c r="E42" s="66" t="str">
        <f>IFERROR(INDEX(PRN!$B$2:$P$1048576,(MATCH('TRACK PO'!$C$2,PRN!$G$2:$G$1048576,0)+$B42-1),MATCH(E$4,PRN!$B$2:$P$2,0)),"")</f>
        <v/>
      </c>
      <c r="F42" s="136" t="str">
        <f>IFERROR(INDEX(PRN!$B$2:$P$1048576,(MATCH('TRACK PO'!$C$2,PRN!$G$2:$G$1048576,0)+$B42-1),MATCH(F$4,PRN!$B$2:$P$2,0)),"")</f>
        <v/>
      </c>
      <c r="G42" s="66" t="str">
        <f>IFERROR(INDEX(PRN!$B$2:$P$1048576,(MATCH('TRACK PO'!$C$2,PRN!$G$2:$G$1048576,0)+$B42-1),MATCH(G$4,PRN!$B$2:$P$2,0)),"")</f>
        <v/>
      </c>
      <c r="H42" s="66" t="str">
        <f>IFERROR(INDEX(PRN!$B$2:$P$1048576,(MATCH('TRACK PO'!$C$2,PRN!$G$2:$G$1048576,0)+$B42-1),MATCH(H$4,PRN!$B$2:$P$2,0)),"")</f>
        <v/>
      </c>
      <c r="I42" s="66" t="str">
        <f>IFERROR(INDEX(PRN!$B$2:$P$1048576,(MATCH('TRACK PO'!$C$2,PRN!$G$2:$G$1048576,0)+$B42-1),MATCH(I$4,PRN!$B$2:$P$2,0)),"")</f>
        <v/>
      </c>
      <c r="J42" s="66" t="str">
        <f>IFERROR(INDEX(PRN!$B$2:$P$1048576,(MATCH('TRACK PO'!$C$2,PRN!$G$2:$G$1048576,0)+$B42-1),MATCH(J$4,PRN!$B$2:$P$2,0)),"")</f>
        <v/>
      </c>
      <c r="K42" s="136" t="str">
        <f>IFERROR(INDEX(PRN!$B$2:$P$1048576,(MATCH('TRACK PO'!$C$2,PRN!$G$2:$G$1048576,0)+$B42-1),MATCH(K$4,PRN!$B$2:$P$2,0)),"")</f>
        <v/>
      </c>
      <c r="L42" s="66" t="str">
        <f>IFERROR(INDEX(PRN!$B$2:$P$1048576,(MATCH('TRACK PO'!$C$2,PRN!$G$2:$G$1048576,0)+$B42-1),MATCH(L$4,PRN!$B$2:$P$2,0)),"")</f>
        <v/>
      </c>
      <c r="M42" s="136" t="str">
        <f>IFERROR(INDEX(PRN!$B$2:$P$1048576,(MATCH('TRACK PO'!$C$2,PRN!$G$2:$G$1048576,0)+$B42-1),MATCH(M$4,PRN!$B$2:$P$2,0)),"")</f>
        <v/>
      </c>
      <c r="N42" s="136" t="str">
        <f>IFERROR(INDEX(PRN!$B$2:$P$1048576,(MATCH('TRACK PO'!$C$2,PRN!$G$2:$G$1048576,0)+$B42-1),MATCH(N$4,PRN!$B$2:$P$2,0)),"")</f>
        <v/>
      </c>
      <c r="O42" s="66" t="str">
        <f>IFERROR(INDEX(PRN!$B$2:$P$1048576,(MATCH('TRACK PO'!$C$2,PRN!$G$2:$G$1048576,0)+$B42-1),MATCH(O$4,PRN!$B$2:$P$2,0)),"")</f>
        <v/>
      </c>
    </row>
    <row r="43" spans="2:15" ht="15.75" x14ac:dyDescent="0.25">
      <c r="B43" s="65" t="str">
        <f>IF(B42&lt;COUNTIF(PRN!G$2:G$1048576,C$2),(B42+1),"")</f>
        <v/>
      </c>
      <c r="C43" s="66" t="str">
        <f>IFERROR(INDEX(PRN!$B$2:$P$1048576,(MATCH('TRACK PO'!$C$2,PRN!$G$2:$G$1048576,0)+$B43-1),MATCH(C$4,PRN!$B$2:$P$2,0)),"")</f>
        <v/>
      </c>
      <c r="D43" s="66" t="str">
        <f>IFERROR(INDEX(PRN!$B$2:$P$1048576,(MATCH('TRACK PO'!$C$2,PRN!$G$2:$G$1048576,0)+$B43-1),MATCH(D$4,PRN!$B$2:$P$2,0)),"")</f>
        <v/>
      </c>
      <c r="E43" s="66" t="str">
        <f>IFERROR(INDEX(PRN!$B$2:$P$1048576,(MATCH('TRACK PO'!$C$2,PRN!$G$2:$G$1048576,0)+$B43-1),MATCH(E$4,PRN!$B$2:$P$2,0)),"")</f>
        <v/>
      </c>
      <c r="F43" s="136" t="str">
        <f>IFERROR(INDEX(PRN!$B$2:$P$1048576,(MATCH('TRACK PO'!$C$2,PRN!$G$2:$G$1048576,0)+$B43-1),MATCH(F$4,PRN!$B$2:$P$2,0)),"")</f>
        <v/>
      </c>
      <c r="G43" s="66" t="str">
        <f>IFERROR(INDEX(PRN!$B$2:$P$1048576,(MATCH('TRACK PO'!$C$2,PRN!$G$2:$G$1048576,0)+$B43-1),MATCH(G$4,PRN!$B$2:$P$2,0)),"")</f>
        <v/>
      </c>
      <c r="H43" s="66" t="str">
        <f>IFERROR(INDEX(PRN!$B$2:$P$1048576,(MATCH('TRACK PO'!$C$2,PRN!$G$2:$G$1048576,0)+$B43-1),MATCH(H$4,PRN!$B$2:$P$2,0)),"")</f>
        <v/>
      </c>
      <c r="I43" s="66" t="str">
        <f>IFERROR(INDEX(PRN!$B$2:$P$1048576,(MATCH('TRACK PO'!$C$2,PRN!$G$2:$G$1048576,0)+$B43-1),MATCH(I$4,PRN!$B$2:$P$2,0)),"")</f>
        <v/>
      </c>
      <c r="J43" s="66" t="str">
        <f>IFERROR(INDEX(PRN!$B$2:$P$1048576,(MATCH('TRACK PO'!$C$2,PRN!$G$2:$G$1048576,0)+$B43-1),MATCH(J$4,PRN!$B$2:$P$2,0)),"")</f>
        <v/>
      </c>
      <c r="K43" s="136" t="str">
        <f>IFERROR(INDEX(PRN!$B$2:$P$1048576,(MATCH('TRACK PO'!$C$2,PRN!$G$2:$G$1048576,0)+$B43-1),MATCH(K$4,PRN!$B$2:$P$2,0)),"")</f>
        <v/>
      </c>
      <c r="L43" s="66" t="str">
        <f>IFERROR(INDEX(PRN!$B$2:$P$1048576,(MATCH('TRACK PO'!$C$2,PRN!$G$2:$G$1048576,0)+$B43-1),MATCH(L$4,PRN!$B$2:$P$2,0)),"")</f>
        <v/>
      </c>
      <c r="M43" s="136" t="str">
        <f>IFERROR(INDEX(PRN!$B$2:$P$1048576,(MATCH('TRACK PO'!$C$2,PRN!$G$2:$G$1048576,0)+$B43-1),MATCH(M$4,PRN!$B$2:$P$2,0)),"")</f>
        <v/>
      </c>
      <c r="N43" s="136" t="str">
        <f>IFERROR(INDEX(PRN!$B$2:$P$1048576,(MATCH('TRACK PO'!$C$2,PRN!$G$2:$G$1048576,0)+$B43-1),MATCH(N$4,PRN!$B$2:$P$2,0)),"")</f>
        <v/>
      </c>
      <c r="O43" s="66" t="str">
        <f>IFERROR(INDEX(PRN!$B$2:$P$1048576,(MATCH('TRACK PO'!$C$2,PRN!$G$2:$G$1048576,0)+$B43-1),MATCH(O$4,PRN!$B$2:$P$2,0)),"")</f>
        <v/>
      </c>
    </row>
    <row r="44" spans="2:15" ht="15.75" x14ac:dyDescent="0.25">
      <c r="B44" s="65" t="str">
        <f>IF(B43&lt;COUNTIF(PRN!G$2:G$1048576,C$2),(B43+1),"")</f>
        <v/>
      </c>
      <c r="C44" s="66" t="str">
        <f>IFERROR(INDEX(PRN!$B$2:$P$1048576,(MATCH('TRACK PO'!$C$2,PRN!$G$2:$G$1048576,0)+$B44-1),MATCH(C$4,PRN!$B$2:$P$2,0)),"")</f>
        <v/>
      </c>
      <c r="D44" s="66" t="str">
        <f>IFERROR(INDEX(PRN!$B$2:$P$1048576,(MATCH('TRACK PO'!$C$2,PRN!$G$2:$G$1048576,0)+$B44-1),MATCH(D$4,PRN!$B$2:$P$2,0)),"")</f>
        <v/>
      </c>
      <c r="E44" s="66" t="str">
        <f>IFERROR(INDEX(PRN!$B$2:$P$1048576,(MATCH('TRACK PO'!$C$2,PRN!$G$2:$G$1048576,0)+$B44-1),MATCH(E$4,PRN!$B$2:$P$2,0)),"")</f>
        <v/>
      </c>
      <c r="F44" s="136" t="str">
        <f>IFERROR(INDEX(PRN!$B$2:$P$1048576,(MATCH('TRACK PO'!$C$2,PRN!$G$2:$G$1048576,0)+$B44-1),MATCH(F$4,PRN!$B$2:$P$2,0)),"")</f>
        <v/>
      </c>
      <c r="G44" s="66" t="str">
        <f>IFERROR(INDEX(PRN!$B$2:$P$1048576,(MATCH('TRACK PO'!$C$2,PRN!$G$2:$G$1048576,0)+$B44-1),MATCH(G$4,PRN!$B$2:$P$2,0)),"")</f>
        <v/>
      </c>
      <c r="H44" s="66" t="str">
        <f>IFERROR(INDEX(PRN!$B$2:$P$1048576,(MATCH('TRACK PO'!$C$2,PRN!$G$2:$G$1048576,0)+$B44-1),MATCH(H$4,PRN!$B$2:$P$2,0)),"")</f>
        <v/>
      </c>
      <c r="I44" s="66" t="str">
        <f>IFERROR(INDEX(PRN!$B$2:$P$1048576,(MATCH('TRACK PO'!$C$2,PRN!$G$2:$G$1048576,0)+$B44-1),MATCH(I$4,PRN!$B$2:$P$2,0)),"")</f>
        <v/>
      </c>
      <c r="J44" s="66" t="str">
        <f>IFERROR(INDEX(PRN!$B$2:$P$1048576,(MATCH('TRACK PO'!$C$2,PRN!$G$2:$G$1048576,0)+$B44-1),MATCH(J$4,PRN!$B$2:$P$2,0)),"")</f>
        <v/>
      </c>
      <c r="K44" s="136" t="str">
        <f>IFERROR(INDEX(PRN!$B$2:$P$1048576,(MATCH('TRACK PO'!$C$2,PRN!$G$2:$G$1048576,0)+$B44-1),MATCH(K$4,PRN!$B$2:$P$2,0)),"")</f>
        <v/>
      </c>
      <c r="L44" s="66" t="str">
        <f>IFERROR(INDEX(PRN!$B$2:$P$1048576,(MATCH('TRACK PO'!$C$2,PRN!$G$2:$G$1048576,0)+$B44-1),MATCH(L$4,PRN!$B$2:$P$2,0)),"")</f>
        <v/>
      </c>
      <c r="M44" s="136" t="str">
        <f>IFERROR(INDEX(PRN!$B$2:$P$1048576,(MATCH('TRACK PO'!$C$2,PRN!$G$2:$G$1048576,0)+$B44-1),MATCH(M$4,PRN!$B$2:$P$2,0)),"")</f>
        <v/>
      </c>
      <c r="N44" s="136" t="str">
        <f>IFERROR(INDEX(PRN!$B$2:$P$1048576,(MATCH('TRACK PO'!$C$2,PRN!$G$2:$G$1048576,0)+$B44-1),MATCH(N$4,PRN!$B$2:$P$2,0)),"")</f>
        <v/>
      </c>
      <c r="O44" s="66" t="str">
        <f>IFERROR(INDEX(PRN!$B$2:$P$1048576,(MATCH('TRACK PO'!$C$2,PRN!$G$2:$G$1048576,0)+$B44-1),MATCH(O$4,PRN!$B$2:$P$2,0)),"")</f>
        <v/>
      </c>
    </row>
    <row r="45" spans="2:15" ht="15.75" x14ac:dyDescent="0.25">
      <c r="B45" s="65" t="str">
        <f>IF(B44&lt;COUNTIF(PRN!G$2:G$1048576,C$2),(B44+1),"")</f>
        <v/>
      </c>
      <c r="C45" s="66" t="str">
        <f>IFERROR(INDEX(PRN!$B$2:$P$1048576,(MATCH('TRACK PO'!$C$2,PRN!$G$2:$G$1048576,0)+$B45-1),MATCH(C$4,PRN!$B$2:$P$2,0)),"")</f>
        <v/>
      </c>
      <c r="D45" s="66" t="str">
        <f>IFERROR(INDEX(PRN!$B$2:$P$1048576,(MATCH('TRACK PO'!$C$2,PRN!$G$2:$G$1048576,0)+$B45-1),MATCH(D$4,PRN!$B$2:$P$2,0)),"")</f>
        <v/>
      </c>
      <c r="E45" s="66" t="str">
        <f>IFERROR(INDEX(PRN!$B$2:$P$1048576,(MATCH('TRACK PO'!$C$2,PRN!$G$2:$G$1048576,0)+$B45-1),MATCH(E$4,PRN!$B$2:$P$2,0)),"")</f>
        <v/>
      </c>
      <c r="F45" s="136" t="str">
        <f>IFERROR(INDEX(PRN!$B$2:$P$1048576,(MATCH('TRACK PO'!$C$2,PRN!$G$2:$G$1048576,0)+$B45-1),MATCH(F$4,PRN!$B$2:$P$2,0)),"")</f>
        <v/>
      </c>
      <c r="G45" s="66" t="str">
        <f>IFERROR(INDEX(PRN!$B$2:$P$1048576,(MATCH('TRACK PO'!$C$2,PRN!$G$2:$G$1048576,0)+$B45-1),MATCH(G$4,PRN!$B$2:$P$2,0)),"")</f>
        <v/>
      </c>
      <c r="H45" s="66" t="str">
        <f>IFERROR(INDEX(PRN!$B$2:$P$1048576,(MATCH('TRACK PO'!$C$2,PRN!$G$2:$G$1048576,0)+$B45-1),MATCH(H$4,PRN!$B$2:$P$2,0)),"")</f>
        <v/>
      </c>
      <c r="I45" s="66" t="str">
        <f>IFERROR(INDEX(PRN!$B$2:$P$1048576,(MATCH('TRACK PO'!$C$2,PRN!$G$2:$G$1048576,0)+$B45-1),MATCH(I$4,PRN!$B$2:$P$2,0)),"")</f>
        <v/>
      </c>
      <c r="J45" s="66" t="str">
        <f>IFERROR(INDEX(PRN!$B$2:$P$1048576,(MATCH('TRACK PO'!$C$2,PRN!$G$2:$G$1048576,0)+$B45-1),MATCH(J$4,PRN!$B$2:$P$2,0)),"")</f>
        <v/>
      </c>
      <c r="K45" s="136" t="str">
        <f>IFERROR(INDEX(PRN!$B$2:$P$1048576,(MATCH('TRACK PO'!$C$2,PRN!$G$2:$G$1048576,0)+$B45-1),MATCH(K$4,PRN!$B$2:$P$2,0)),"")</f>
        <v/>
      </c>
      <c r="L45" s="66" t="str">
        <f>IFERROR(INDEX(PRN!$B$2:$P$1048576,(MATCH('TRACK PO'!$C$2,PRN!$G$2:$G$1048576,0)+$B45-1),MATCH(L$4,PRN!$B$2:$P$2,0)),"")</f>
        <v/>
      </c>
      <c r="M45" s="136" t="str">
        <f>IFERROR(INDEX(PRN!$B$2:$P$1048576,(MATCH('TRACK PO'!$C$2,PRN!$G$2:$G$1048576,0)+$B45-1),MATCH(M$4,PRN!$B$2:$P$2,0)),"")</f>
        <v/>
      </c>
      <c r="N45" s="136" t="str">
        <f>IFERROR(INDEX(PRN!$B$2:$P$1048576,(MATCH('TRACK PO'!$C$2,PRN!$G$2:$G$1048576,0)+$B45-1),MATCH(N$4,PRN!$B$2:$P$2,0)),"")</f>
        <v/>
      </c>
      <c r="O45" s="66" t="str">
        <f>IFERROR(INDEX(PRN!$B$2:$P$1048576,(MATCH('TRACK PO'!$C$2,PRN!$G$2:$G$1048576,0)+$B45-1),MATCH(O$4,PRN!$B$2:$P$2,0)),"")</f>
        <v/>
      </c>
    </row>
    <row r="46" spans="2:15" ht="15.75" x14ac:dyDescent="0.25">
      <c r="B46" s="65" t="str">
        <f>IF(B45&lt;COUNTIF(PRN!G$2:G$1048576,C$2),(B45+1),"")</f>
        <v/>
      </c>
      <c r="C46" s="66" t="str">
        <f>IFERROR(INDEX(PRN!$B$2:$P$1048576,(MATCH('TRACK PO'!$C$2,PRN!$G$2:$G$1048576,0)+$B46-1),MATCH(C$4,PRN!$B$2:$P$2,0)),"")</f>
        <v/>
      </c>
      <c r="D46" s="66" t="str">
        <f>IFERROR(INDEX(PRN!$B$2:$P$1048576,(MATCH('TRACK PO'!$C$2,PRN!$G$2:$G$1048576,0)+$B46-1),MATCH(D$4,PRN!$B$2:$P$2,0)),"")</f>
        <v/>
      </c>
      <c r="E46" s="66" t="str">
        <f>IFERROR(INDEX(PRN!$B$2:$P$1048576,(MATCH('TRACK PO'!$C$2,PRN!$G$2:$G$1048576,0)+$B46-1),MATCH(E$4,PRN!$B$2:$P$2,0)),"")</f>
        <v/>
      </c>
      <c r="F46" s="136" t="str">
        <f>IFERROR(INDEX(PRN!$B$2:$P$1048576,(MATCH('TRACK PO'!$C$2,PRN!$G$2:$G$1048576,0)+$B46-1),MATCH(F$4,PRN!$B$2:$P$2,0)),"")</f>
        <v/>
      </c>
      <c r="G46" s="66" t="str">
        <f>IFERROR(INDEX(PRN!$B$2:$P$1048576,(MATCH('TRACK PO'!$C$2,PRN!$G$2:$G$1048576,0)+$B46-1),MATCH(G$4,PRN!$B$2:$P$2,0)),"")</f>
        <v/>
      </c>
      <c r="H46" s="66" t="str">
        <f>IFERROR(INDEX(PRN!$B$2:$P$1048576,(MATCH('TRACK PO'!$C$2,PRN!$G$2:$G$1048576,0)+$B46-1),MATCH(H$4,PRN!$B$2:$P$2,0)),"")</f>
        <v/>
      </c>
      <c r="I46" s="66" t="str">
        <f>IFERROR(INDEX(PRN!$B$2:$P$1048576,(MATCH('TRACK PO'!$C$2,PRN!$G$2:$G$1048576,0)+$B46-1),MATCH(I$4,PRN!$B$2:$P$2,0)),"")</f>
        <v/>
      </c>
      <c r="J46" s="66" t="str">
        <f>IFERROR(INDEX(PRN!$B$2:$P$1048576,(MATCH('TRACK PO'!$C$2,PRN!$G$2:$G$1048576,0)+$B46-1),MATCH(J$4,PRN!$B$2:$P$2,0)),"")</f>
        <v/>
      </c>
      <c r="K46" s="136" t="str">
        <f>IFERROR(INDEX(PRN!$B$2:$P$1048576,(MATCH('TRACK PO'!$C$2,PRN!$G$2:$G$1048576,0)+$B46-1),MATCH(K$4,PRN!$B$2:$P$2,0)),"")</f>
        <v/>
      </c>
      <c r="L46" s="66" t="str">
        <f>IFERROR(INDEX(PRN!$B$2:$P$1048576,(MATCH('TRACK PO'!$C$2,PRN!$G$2:$G$1048576,0)+$B46-1),MATCH(L$4,PRN!$B$2:$P$2,0)),"")</f>
        <v/>
      </c>
      <c r="M46" s="136" t="str">
        <f>IFERROR(INDEX(PRN!$B$2:$P$1048576,(MATCH('TRACK PO'!$C$2,PRN!$G$2:$G$1048576,0)+$B46-1),MATCH(M$4,PRN!$B$2:$P$2,0)),"")</f>
        <v/>
      </c>
      <c r="N46" s="136" t="str">
        <f>IFERROR(INDEX(PRN!$B$2:$P$1048576,(MATCH('TRACK PO'!$C$2,PRN!$G$2:$G$1048576,0)+$B46-1),MATCH(N$4,PRN!$B$2:$P$2,0)),"")</f>
        <v/>
      </c>
      <c r="O46" s="66" t="str">
        <f>IFERROR(INDEX(PRN!$B$2:$P$1048576,(MATCH('TRACK PO'!$C$2,PRN!$G$2:$G$1048576,0)+$B46-1),MATCH(O$4,PRN!$B$2:$P$2,0)),"")</f>
        <v/>
      </c>
    </row>
    <row r="47" spans="2:15" ht="15.75" x14ac:dyDescent="0.25">
      <c r="B47" s="65" t="str">
        <f>IF(B46&lt;COUNTIF(PRN!G$2:G$1048576,C$2),(B46+1),"")</f>
        <v/>
      </c>
      <c r="C47" s="66" t="str">
        <f>IFERROR(INDEX(PRN!$B$2:$P$1048576,(MATCH('TRACK PO'!$C$2,PRN!$G$2:$G$1048576,0)+$B47-1),MATCH(C$4,PRN!$B$2:$P$2,0)),"")</f>
        <v/>
      </c>
      <c r="D47" s="66" t="str">
        <f>IFERROR(INDEX(PRN!$B$2:$P$1048576,(MATCH('TRACK PO'!$C$2,PRN!$G$2:$G$1048576,0)+$B47-1),MATCH(D$4,PRN!$B$2:$P$2,0)),"")</f>
        <v/>
      </c>
      <c r="E47" s="66" t="str">
        <f>IFERROR(INDEX(PRN!$B$2:$P$1048576,(MATCH('TRACK PO'!$C$2,PRN!$G$2:$G$1048576,0)+$B47-1),MATCH(E$4,PRN!$B$2:$P$2,0)),"")</f>
        <v/>
      </c>
      <c r="F47" s="136" t="str">
        <f>IFERROR(INDEX(PRN!$B$2:$P$1048576,(MATCH('TRACK PO'!$C$2,PRN!$G$2:$G$1048576,0)+$B47-1),MATCH(F$4,PRN!$B$2:$P$2,0)),"")</f>
        <v/>
      </c>
      <c r="G47" s="66" t="str">
        <f>IFERROR(INDEX(PRN!$B$2:$P$1048576,(MATCH('TRACK PO'!$C$2,PRN!$G$2:$G$1048576,0)+$B47-1),MATCH(G$4,PRN!$B$2:$P$2,0)),"")</f>
        <v/>
      </c>
      <c r="H47" s="66" t="str">
        <f>IFERROR(INDEX(PRN!$B$2:$P$1048576,(MATCH('TRACK PO'!$C$2,PRN!$G$2:$G$1048576,0)+$B47-1),MATCH(H$4,PRN!$B$2:$P$2,0)),"")</f>
        <v/>
      </c>
      <c r="I47" s="66" t="str">
        <f>IFERROR(INDEX(PRN!$B$2:$P$1048576,(MATCH('TRACK PO'!$C$2,PRN!$G$2:$G$1048576,0)+$B47-1),MATCH(I$4,PRN!$B$2:$P$2,0)),"")</f>
        <v/>
      </c>
      <c r="J47" s="66" t="str">
        <f>IFERROR(INDEX(PRN!$B$2:$P$1048576,(MATCH('TRACK PO'!$C$2,PRN!$G$2:$G$1048576,0)+$B47-1),MATCH(J$4,PRN!$B$2:$P$2,0)),"")</f>
        <v/>
      </c>
      <c r="K47" s="136" t="str">
        <f>IFERROR(INDEX(PRN!$B$2:$P$1048576,(MATCH('TRACK PO'!$C$2,PRN!$G$2:$G$1048576,0)+$B47-1),MATCH(K$4,PRN!$B$2:$P$2,0)),"")</f>
        <v/>
      </c>
      <c r="L47" s="66" t="str">
        <f>IFERROR(INDEX(PRN!$B$2:$P$1048576,(MATCH('TRACK PO'!$C$2,PRN!$G$2:$G$1048576,0)+$B47-1),MATCH(L$4,PRN!$B$2:$P$2,0)),"")</f>
        <v/>
      </c>
      <c r="M47" s="136" t="str">
        <f>IFERROR(INDEX(PRN!$B$2:$P$1048576,(MATCH('TRACK PO'!$C$2,PRN!$G$2:$G$1048576,0)+$B47-1),MATCH(M$4,PRN!$B$2:$P$2,0)),"")</f>
        <v/>
      </c>
      <c r="N47" s="136" t="str">
        <f>IFERROR(INDEX(PRN!$B$2:$P$1048576,(MATCH('TRACK PO'!$C$2,PRN!$G$2:$G$1048576,0)+$B47-1),MATCH(N$4,PRN!$B$2:$P$2,0)),"")</f>
        <v/>
      </c>
      <c r="O47" s="66" t="str">
        <f>IFERROR(INDEX(PRN!$B$2:$P$1048576,(MATCH('TRACK PO'!$C$2,PRN!$G$2:$G$1048576,0)+$B47-1),MATCH(O$4,PRN!$B$2:$P$2,0)),"")</f>
        <v/>
      </c>
    </row>
    <row r="48" spans="2:15" ht="15.75" x14ac:dyDescent="0.25">
      <c r="B48" s="65" t="str">
        <f>IF(B47&lt;COUNTIF(PRN!G$2:G$1048576,C$2),(B47+1),"")</f>
        <v/>
      </c>
      <c r="C48" s="66" t="str">
        <f>IFERROR(INDEX(PRN!$B$2:$P$1048576,(MATCH('TRACK PO'!$C$2,PRN!$G$2:$G$1048576,0)+$B48-1),MATCH(C$4,PRN!$B$2:$P$2,0)),"")</f>
        <v/>
      </c>
      <c r="D48" s="66" t="str">
        <f>IFERROR(INDEX(PRN!$B$2:$P$1048576,(MATCH('TRACK PO'!$C$2,PRN!$G$2:$G$1048576,0)+$B48-1),MATCH(D$4,PRN!$B$2:$P$2,0)),"")</f>
        <v/>
      </c>
      <c r="E48" s="66" t="str">
        <f>IFERROR(INDEX(PRN!$B$2:$P$1048576,(MATCH('TRACK PO'!$C$2,PRN!$G$2:$G$1048576,0)+$B48-1),MATCH(E$4,PRN!$B$2:$P$2,0)),"")</f>
        <v/>
      </c>
      <c r="F48" s="136" t="str">
        <f>IFERROR(INDEX(PRN!$B$2:$P$1048576,(MATCH('TRACK PO'!$C$2,PRN!$G$2:$G$1048576,0)+$B48-1),MATCH(F$4,PRN!$B$2:$P$2,0)),"")</f>
        <v/>
      </c>
      <c r="G48" s="66" t="str">
        <f>IFERROR(INDEX(PRN!$B$2:$P$1048576,(MATCH('TRACK PO'!$C$2,PRN!$G$2:$G$1048576,0)+$B48-1),MATCH(G$4,PRN!$B$2:$P$2,0)),"")</f>
        <v/>
      </c>
      <c r="H48" s="66" t="str">
        <f>IFERROR(INDEX(PRN!$B$2:$P$1048576,(MATCH('TRACK PO'!$C$2,PRN!$G$2:$G$1048576,0)+$B48-1),MATCH(H$4,PRN!$B$2:$P$2,0)),"")</f>
        <v/>
      </c>
      <c r="I48" s="66" t="str">
        <f>IFERROR(INDEX(PRN!$B$2:$P$1048576,(MATCH('TRACK PO'!$C$2,PRN!$G$2:$G$1048576,0)+$B48-1),MATCH(I$4,PRN!$B$2:$P$2,0)),"")</f>
        <v/>
      </c>
      <c r="J48" s="66" t="str">
        <f>IFERROR(INDEX(PRN!$B$2:$P$1048576,(MATCH('TRACK PO'!$C$2,PRN!$G$2:$G$1048576,0)+$B48-1),MATCH(J$4,PRN!$B$2:$P$2,0)),"")</f>
        <v/>
      </c>
      <c r="K48" s="136" t="str">
        <f>IFERROR(INDEX(PRN!$B$2:$P$1048576,(MATCH('TRACK PO'!$C$2,PRN!$G$2:$G$1048576,0)+$B48-1),MATCH(K$4,PRN!$B$2:$P$2,0)),"")</f>
        <v/>
      </c>
      <c r="L48" s="66" t="str">
        <f>IFERROR(INDEX(PRN!$B$2:$P$1048576,(MATCH('TRACK PO'!$C$2,PRN!$G$2:$G$1048576,0)+$B48-1),MATCH(L$4,PRN!$B$2:$P$2,0)),"")</f>
        <v/>
      </c>
      <c r="M48" s="136" t="str">
        <f>IFERROR(INDEX(PRN!$B$2:$P$1048576,(MATCH('TRACK PO'!$C$2,PRN!$G$2:$G$1048576,0)+$B48-1),MATCH(M$4,PRN!$B$2:$P$2,0)),"")</f>
        <v/>
      </c>
      <c r="N48" s="136" t="str">
        <f>IFERROR(INDEX(PRN!$B$2:$P$1048576,(MATCH('TRACK PO'!$C$2,PRN!$G$2:$G$1048576,0)+$B48-1),MATCH(N$4,PRN!$B$2:$P$2,0)),"")</f>
        <v/>
      </c>
      <c r="O48" s="66" t="str">
        <f>IFERROR(INDEX(PRN!$B$2:$P$1048576,(MATCH('TRACK PO'!$C$2,PRN!$G$2:$G$1048576,0)+$B48-1),MATCH(O$4,PRN!$B$2:$P$2,0)),"")</f>
        <v/>
      </c>
    </row>
    <row r="49" spans="2:15" ht="15.75" x14ac:dyDescent="0.25">
      <c r="B49" s="65" t="str">
        <f>IF(B48&lt;COUNTIF(PRN!G$2:G$1048576,C$2),(B48+1),"")</f>
        <v/>
      </c>
      <c r="C49" s="66" t="str">
        <f>IFERROR(INDEX(PRN!$B$2:$P$1048576,(MATCH('TRACK PO'!$C$2,PRN!$G$2:$G$1048576,0)+$B49-1),MATCH(C$4,PRN!$B$2:$P$2,0)),"")</f>
        <v/>
      </c>
      <c r="D49" s="66" t="str">
        <f>IFERROR(INDEX(PRN!$B$2:$P$1048576,(MATCH('TRACK PO'!$C$2,PRN!$G$2:$G$1048576,0)+$B49-1),MATCH(D$4,PRN!$B$2:$P$2,0)),"")</f>
        <v/>
      </c>
      <c r="E49" s="66" t="str">
        <f>IFERROR(INDEX(PRN!$B$2:$P$1048576,(MATCH('TRACK PO'!$C$2,PRN!$G$2:$G$1048576,0)+$B49-1),MATCH(E$4,PRN!$B$2:$P$2,0)),"")</f>
        <v/>
      </c>
      <c r="F49" s="136" t="str">
        <f>IFERROR(INDEX(PRN!$B$2:$P$1048576,(MATCH('TRACK PO'!$C$2,PRN!$G$2:$G$1048576,0)+$B49-1),MATCH(F$4,PRN!$B$2:$P$2,0)),"")</f>
        <v/>
      </c>
      <c r="G49" s="66" t="str">
        <f>IFERROR(INDEX(PRN!$B$2:$P$1048576,(MATCH('TRACK PO'!$C$2,PRN!$G$2:$G$1048576,0)+$B49-1),MATCH(G$4,PRN!$B$2:$P$2,0)),"")</f>
        <v/>
      </c>
      <c r="H49" s="66" t="str">
        <f>IFERROR(INDEX(PRN!$B$2:$P$1048576,(MATCH('TRACK PO'!$C$2,PRN!$G$2:$G$1048576,0)+$B49-1),MATCH(H$4,PRN!$B$2:$P$2,0)),"")</f>
        <v/>
      </c>
      <c r="I49" s="66" t="str">
        <f>IFERROR(INDEX(PRN!$B$2:$P$1048576,(MATCH('TRACK PO'!$C$2,PRN!$G$2:$G$1048576,0)+$B49-1),MATCH(I$4,PRN!$B$2:$P$2,0)),"")</f>
        <v/>
      </c>
      <c r="J49" s="66" t="str">
        <f>IFERROR(INDEX(PRN!$B$2:$P$1048576,(MATCH('TRACK PO'!$C$2,PRN!$G$2:$G$1048576,0)+$B49-1),MATCH(J$4,PRN!$B$2:$P$2,0)),"")</f>
        <v/>
      </c>
      <c r="K49" s="136" t="str">
        <f>IFERROR(INDEX(PRN!$B$2:$P$1048576,(MATCH('TRACK PO'!$C$2,PRN!$G$2:$G$1048576,0)+$B49-1),MATCH(K$4,PRN!$B$2:$P$2,0)),"")</f>
        <v/>
      </c>
      <c r="L49" s="66" t="str">
        <f>IFERROR(INDEX(PRN!$B$2:$P$1048576,(MATCH('TRACK PO'!$C$2,PRN!$G$2:$G$1048576,0)+$B49-1),MATCH(L$4,PRN!$B$2:$P$2,0)),"")</f>
        <v/>
      </c>
      <c r="M49" s="136" t="str">
        <f>IFERROR(INDEX(PRN!$B$2:$P$1048576,(MATCH('TRACK PO'!$C$2,PRN!$G$2:$G$1048576,0)+$B49-1),MATCH(M$4,PRN!$B$2:$P$2,0)),"")</f>
        <v/>
      </c>
      <c r="N49" s="136" t="str">
        <f>IFERROR(INDEX(PRN!$B$2:$P$1048576,(MATCH('TRACK PO'!$C$2,PRN!$G$2:$G$1048576,0)+$B49-1),MATCH(N$4,PRN!$B$2:$P$2,0)),"")</f>
        <v/>
      </c>
      <c r="O49" s="66" t="str">
        <f>IFERROR(INDEX(PRN!$B$2:$P$1048576,(MATCH('TRACK PO'!$C$2,PRN!$G$2:$G$1048576,0)+$B49-1),MATCH(O$4,PRN!$B$2:$P$2,0)),"")</f>
        <v/>
      </c>
    </row>
    <row r="50" spans="2:15" ht="15.75" x14ac:dyDescent="0.25">
      <c r="B50" s="65" t="str">
        <f>IF(B49&lt;COUNTIF(PRN!G$2:G$1048576,C$2),(B49+1),"")</f>
        <v/>
      </c>
      <c r="C50" s="66" t="str">
        <f>IFERROR(INDEX(PRN!$B$2:$P$1048576,(MATCH('TRACK PO'!$C$2,PRN!$G$2:$G$1048576,0)+$B50-1),MATCH(C$4,PRN!$B$2:$P$2,0)),"")</f>
        <v/>
      </c>
      <c r="D50" s="66" t="str">
        <f>IFERROR(INDEX(PRN!$B$2:$P$1048576,(MATCH('TRACK PO'!$C$2,PRN!$G$2:$G$1048576,0)+$B50-1),MATCH(D$4,PRN!$B$2:$P$2,0)),"")</f>
        <v/>
      </c>
      <c r="E50" s="66" t="str">
        <f>IFERROR(INDEX(PRN!$B$2:$P$1048576,(MATCH('TRACK PO'!$C$2,PRN!$G$2:$G$1048576,0)+$B50-1),MATCH(E$4,PRN!$B$2:$P$2,0)),"")</f>
        <v/>
      </c>
      <c r="F50" s="136" t="str">
        <f>IFERROR(INDEX(PRN!$B$2:$P$1048576,(MATCH('TRACK PO'!$C$2,PRN!$G$2:$G$1048576,0)+$B50-1),MATCH(F$4,PRN!$B$2:$P$2,0)),"")</f>
        <v/>
      </c>
      <c r="G50" s="66" t="str">
        <f>IFERROR(INDEX(PRN!$B$2:$P$1048576,(MATCH('TRACK PO'!$C$2,PRN!$G$2:$G$1048576,0)+$B50-1),MATCH(G$4,PRN!$B$2:$P$2,0)),"")</f>
        <v/>
      </c>
      <c r="H50" s="66" t="str">
        <f>IFERROR(INDEX(PRN!$B$2:$P$1048576,(MATCH('TRACK PO'!$C$2,PRN!$G$2:$G$1048576,0)+$B50-1),MATCH(H$4,PRN!$B$2:$P$2,0)),"")</f>
        <v/>
      </c>
      <c r="I50" s="66" t="str">
        <f>IFERROR(INDEX(PRN!$B$2:$P$1048576,(MATCH('TRACK PO'!$C$2,PRN!$G$2:$G$1048576,0)+$B50-1),MATCH(I$4,PRN!$B$2:$P$2,0)),"")</f>
        <v/>
      </c>
      <c r="J50" s="66" t="str">
        <f>IFERROR(INDEX(PRN!$B$2:$P$1048576,(MATCH('TRACK PO'!$C$2,PRN!$G$2:$G$1048576,0)+$B50-1),MATCH(J$4,PRN!$B$2:$P$2,0)),"")</f>
        <v/>
      </c>
      <c r="K50" s="136" t="str">
        <f>IFERROR(INDEX(PRN!$B$2:$P$1048576,(MATCH('TRACK PO'!$C$2,PRN!$G$2:$G$1048576,0)+$B50-1),MATCH(K$4,PRN!$B$2:$P$2,0)),"")</f>
        <v/>
      </c>
      <c r="L50" s="66" t="str">
        <f>IFERROR(INDEX(PRN!$B$2:$P$1048576,(MATCH('TRACK PO'!$C$2,PRN!$G$2:$G$1048576,0)+$B50-1),MATCH(L$4,PRN!$B$2:$P$2,0)),"")</f>
        <v/>
      </c>
      <c r="M50" s="136" t="str">
        <f>IFERROR(INDEX(PRN!$B$2:$P$1048576,(MATCH('TRACK PO'!$C$2,PRN!$G$2:$G$1048576,0)+$B50-1),MATCH(M$4,PRN!$B$2:$P$2,0)),"")</f>
        <v/>
      </c>
      <c r="N50" s="136" t="str">
        <f>IFERROR(INDEX(PRN!$B$2:$P$1048576,(MATCH('TRACK PO'!$C$2,PRN!$G$2:$G$1048576,0)+$B50-1),MATCH(N$4,PRN!$B$2:$P$2,0)),"")</f>
        <v/>
      </c>
      <c r="O50" s="66" t="str">
        <f>IFERROR(INDEX(PRN!$B$2:$P$1048576,(MATCH('TRACK PO'!$C$2,PRN!$G$2:$G$1048576,0)+$B50-1),MATCH(O$4,PRN!$B$2:$P$2,0)),"")</f>
        <v/>
      </c>
    </row>
    <row r="51" spans="2:15" ht="15.75" x14ac:dyDescent="0.25">
      <c r="B51" s="65" t="str">
        <f>IF(B50&lt;COUNTIF(PRN!G$2:G$1048576,C$2),(B50+1),"")</f>
        <v/>
      </c>
      <c r="C51" s="66" t="str">
        <f>IFERROR(INDEX(PRN!$B$2:$P$1048576,(MATCH('TRACK PO'!$C$2,PRN!$G$2:$G$1048576,0)+$B51-1),MATCH(C$4,PRN!$B$2:$P$2,0)),"")</f>
        <v/>
      </c>
      <c r="D51" s="66" t="str">
        <f>IFERROR(INDEX(PRN!$B$2:$P$1048576,(MATCH('TRACK PO'!$C$2,PRN!$G$2:$G$1048576,0)+$B51-1),MATCH(D$4,PRN!$B$2:$P$2,0)),"")</f>
        <v/>
      </c>
      <c r="E51" s="66" t="str">
        <f>IFERROR(INDEX(PRN!$B$2:$P$1048576,(MATCH('TRACK PO'!$C$2,PRN!$G$2:$G$1048576,0)+$B51-1),MATCH(E$4,PRN!$B$2:$P$2,0)),"")</f>
        <v/>
      </c>
      <c r="F51" s="136" t="str">
        <f>IFERROR(INDEX(PRN!$B$2:$P$1048576,(MATCH('TRACK PO'!$C$2,PRN!$G$2:$G$1048576,0)+$B51-1),MATCH(F$4,PRN!$B$2:$P$2,0)),"")</f>
        <v/>
      </c>
      <c r="G51" s="66" t="str">
        <f>IFERROR(INDEX(PRN!$B$2:$P$1048576,(MATCH('TRACK PO'!$C$2,PRN!$G$2:$G$1048576,0)+$B51-1),MATCH(G$4,PRN!$B$2:$P$2,0)),"")</f>
        <v/>
      </c>
      <c r="H51" s="66" t="str">
        <f>IFERROR(INDEX(PRN!$B$2:$P$1048576,(MATCH('TRACK PO'!$C$2,PRN!$G$2:$G$1048576,0)+$B51-1),MATCH(H$4,PRN!$B$2:$P$2,0)),"")</f>
        <v/>
      </c>
      <c r="I51" s="66" t="str">
        <f>IFERROR(INDEX(PRN!$B$2:$P$1048576,(MATCH('TRACK PO'!$C$2,PRN!$G$2:$G$1048576,0)+$B51-1),MATCH(I$4,PRN!$B$2:$P$2,0)),"")</f>
        <v/>
      </c>
      <c r="J51" s="66" t="str">
        <f>IFERROR(INDEX(PRN!$B$2:$P$1048576,(MATCH('TRACK PO'!$C$2,PRN!$G$2:$G$1048576,0)+$B51-1),MATCH(J$4,PRN!$B$2:$P$2,0)),"")</f>
        <v/>
      </c>
      <c r="K51" s="136" t="str">
        <f>IFERROR(INDEX(PRN!$B$2:$P$1048576,(MATCH('TRACK PO'!$C$2,PRN!$G$2:$G$1048576,0)+$B51-1),MATCH(K$4,PRN!$B$2:$P$2,0)),"")</f>
        <v/>
      </c>
      <c r="L51" s="66" t="str">
        <f>IFERROR(INDEX(PRN!$B$2:$P$1048576,(MATCH('TRACK PO'!$C$2,PRN!$G$2:$G$1048576,0)+$B51-1),MATCH(L$4,PRN!$B$2:$P$2,0)),"")</f>
        <v/>
      </c>
      <c r="M51" s="136" t="str">
        <f>IFERROR(INDEX(PRN!$B$2:$P$1048576,(MATCH('TRACK PO'!$C$2,PRN!$G$2:$G$1048576,0)+$B51-1),MATCH(M$4,PRN!$B$2:$P$2,0)),"")</f>
        <v/>
      </c>
      <c r="N51" s="136" t="str">
        <f>IFERROR(INDEX(PRN!$B$2:$P$1048576,(MATCH('TRACK PO'!$C$2,PRN!$G$2:$G$1048576,0)+$B51-1),MATCH(N$4,PRN!$B$2:$P$2,0)),"")</f>
        <v/>
      </c>
      <c r="O51" s="66" t="str">
        <f>IFERROR(INDEX(PRN!$B$2:$P$1048576,(MATCH('TRACK PO'!$C$2,PRN!$G$2:$G$1048576,0)+$B51-1),MATCH(O$4,PRN!$B$2:$P$2,0)),"")</f>
        <v/>
      </c>
    </row>
    <row r="52" spans="2:15" ht="15.75" x14ac:dyDescent="0.25">
      <c r="B52" s="65" t="str">
        <f>IF(B51&lt;COUNTIF(PRN!G$2:G$1048576,C$2),(B51+1),"")</f>
        <v/>
      </c>
      <c r="C52" s="66" t="str">
        <f>IFERROR(INDEX(PRN!$B$2:$P$1048576,(MATCH('TRACK PO'!$C$2,PRN!$G$2:$G$1048576,0)+$B52-1),MATCH(C$4,PRN!$B$2:$P$2,0)),"")</f>
        <v/>
      </c>
      <c r="D52" s="66" t="str">
        <f>IFERROR(INDEX(PRN!$B$2:$P$1048576,(MATCH('TRACK PO'!$C$2,PRN!$G$2:$G$1048576,0)+$B52-1),MATCH(D$4,PRN!$B$2:$P$2,0)),"")</f>
        <v/>
      </c>
      <c r="E52" s="66" t="str">
        <f>IFERROR(INDEX(PRN!$B$2:$P$1048576,(MATCH('TRACK PO'!$C$2,PRN!$G$2:$G$1048576,0)+$B52-1),MATCH(E$4,PRN!$B$2:$P$2,0)),"")</f>
        <v/>
      </c>
      <c r="F52" s="136" t="str">
        <f>IFERROR(INDEX(PRN!$B$2:$P$1048576,(MATCH('TRACK PO'!$C$2,PRN!$G$2:$G$1048576,0)+$B52-1),MATCH(F$4,PRN!$B$2:$P$2,0)),"")</f>
        <v/>
      </c>
      <c r="G52" s="66" t="str">
        <f>IFERROR(INDEX(PRN!$B$2:$P$1048576,(MATCH('TRACK PO'!$C$2,PRN!$G$2:$G$1048576,0)+$B52-1),MATCH(G$4,PRN!$B$2:$P$2,0)),"")</f>
        <v/>
      </c>
      <c r="H52" s="66" t="str">
        <f>IFERROR(INDEX(PRN!$B$2:$P$1048576,(MATCH('TRACK PO'!$C$2,PRN!$G$2:$G$1048576,0)+$B52-1),MATCH(H$4,PRN!$B$2:$P$2,0)),"")</f>
        <v/>
      </c>
      <c r="I52" s="66" t="str">
        <f>IFERROR(INDEX(PRN!$B$2:$P$1048576,(MATCH('TRACK PO'!$C$2,PRN!$G$2:$G$1048576,0)+$B52-1),MATCH(I$4,PRN!$B$2:$P$2,0)),"")</f>
        <v/>
      </c>
      <c r="J52" s="66" t="str">
        <f>IFERROR(INDEX(PRN!$B$2:$P$1048576,(MATCH('TRACK PO'!$C$2,PRN!$G$2:$G$1048576,0)+$B52-1),MATCH(J$4,PRN!$B$2:$P$2,0)),"")</f>
        <v/>
      </c>
      <c r="K52" s="136" t="str">
        <f>IFERROR(INDEX(PRN!$B$2:$P$1048576,(MATCH('TRACK PO'!$C$2,PRN!$G$2:$G$1048576,0)+$B52-1),MATCH(K$4,PRN!$B$2:$P$2,0)),"")</f>
        <v/>
      </c>
      <c r="L52" s="66" t="str">
        <f>IFERROR(INDEX(PRN!$B$2:$P$1048576,(MATCH('TRACK PO'!$C$2,PRN!$G$2:$G$1048576,0)+$B52-1),MATCH(L$4,PRN!$B$2:$P$2,0)),"")</f>
        <v/>
      </c>
      <c r="M52" s="136" t="str">
        <f>IFERROR(INDEX(PRN!$B$2:$P$1048576,(MATCH('TRACK PO'!$C$2,PRN!$G$2:$G$1048576,0)+$B52-1),MATCH(M$4,PRN!$B$2:$P$2,0)),"")</f>
        <v/>
      </c>
      <c r="N52" s="136" t="str">
        <f>IFERROR(INDEX(PRN!$B$2:$P$1048576,(MATCH('TRACK PO'!$C$2,PRN!$G$2:$G$1048576,0)+$B52-1),MATCH(N$4,PRN!$B$2:$P$2,0)),"")</f>
        <v/>
      </c>
      <c r="O52" s="66" t="str">
        <f>IFERROR(INDEX(PRN!$B$2:$P$1048576,(MATCH('TRACK PO'!$C$2,PRN!$G$2:$G$1048576,0)+$B52-1),MATCH(O$4,PRN!$B$2:$P$2,0)),"")</f>
        <v/>
      </c>
    </row>
    <row r="53" spans="2:15" ht="15.75" x14ac:dyDescent="0.25">
      <c r="B53" s="65" t="str">
        <f>IF(B52&lt;COUNTIF(PRN!G$2:G$1048576,C$2),(B52+1),"")</f>
        <v/>
      </c>
      <c r="C53" s="66" t="str">
        <f>IFERROR(INDEX(PRN!$B$2:$P$1048576,(MATCH('TRACK PO'!$C$2,PRN!$G$2:$G$1048576,0)+$B53-1),MATCH(C$4,PRN!$B$2:$P$2,0)),"")</f>
        <v/>
      </c>
      <c r="D53" s="66" t="str">
        <f>IFERROR(INDEX(PRN!$B$2:$P$1048576,(MATCH('TRACK PO'!$C$2,PRN!$G$2:$G$1048576,0)+$B53-1),MATCH(D$4,PRN!$B$2:$P$2,0)),"")</f>
        <v/>
      </c>
      <c r="E53" s="66" t="str">
        <f>IFERROR(INDEX(PRN!$B$2:$P$1048576,(MATCH('TRACK PO'!$C$2,PRN!$G$2:$G$1048576,0)+$B53-1),MATCH(E$4,PRN!$B$2:$P$2,0)),"")</f>
        <v/>
      </c>
      <c r="F53" s="136" t="str">
        <f>IFERROR(INDEX(PRN!$B$2:$P$1048576,(MATCH('TRACK PO'!$C$2,PRN!$G$2:$G$1048576,0)+$B53-1),MATCH(F$4,PRN!$B$2:$P$2,0)),"")</f>
        <v/>
      </c>
      <c r="G53" s="66" t="str">
        <f>IFERROR(INDEX(PRN!$B$2:$P$1048576,(MATCH('TRACK PO'!$C$2,PRN!$G$2:$G$1048576,0)+$B53-1),MATCH(G$4,PRN!$B$2:$P$2,0)),"")</f>
        <v/>
      </c>
      <c r="H53" s="66" t="str">
        <f>IFERROR(INDEX(PRN!$B$2:$P$1048576,(MATCH('TRACK PO'!$C$2,PRN!$G$2:$G$1048576,0)+$B53-1),MATCH(H$4,PRN!$B$2:$P$2,0)),"")</f>
        <v/>
      </c>
      <c r="I53" s="66" t="str">
        <f>IFERROR(INDEX(PRN!$B$2:$P$1048576,(MATCH('TRACK PO'!$C$2,PRN!$G$2:$G$1048576,0)+$B53-1),MATCH(I$4,PRN!$B$2:$P$2,0)),"")</f>
        <v/>
      </c>
      <c r="J53" s="66" t="str">
        <f>IFERROR(INDEX(PRN!$B$2:$P$1048576,(MATCH('TRACK PO'!$C$2,PRN!$G$2:$G$1048576,0)+$B53-1),MATCH(J$4,PRN!$B$2:$P$2,0)),"")</f>
        <v/>
      </c>
      <c r="K53" s="136" t="str">
        <f>IFERROR(INDEX(PRN!$B$2:$P$1048576,(MATCH('TRACK PO'!$C$2,PRN!$G$2:$G$1048576,0)+$B53-1),MATCH(K$4,PRN!$B$2:$P$2,0)),"")</f>
        <v/>
      </c>
      <c r="L53" s="66" t="str">
        <f>IFERROR(INDEX(PRN!$B$2:$P$1048576,(MATCH('TRACK PO'!$C$2,PRN!$G$2:$G$1048576,0)+$B53-1),MATCH(L$4,PRN!$B$2:$P$2,0)),"")</f>
        <v/>
      </c>
      <c r="M53" s="136" t="str">
        <f>IFERROR(INDEX(PRN!$B$2:$P$1048576,(MATCH('TRACK PO'!$C$2,PRN!$G$2:$G$1048576,0)+$B53-1),MATCH(M$4,PRN!$B$2:$P$2,0)),"")</f>
        <v/>
      </c>
      <c r="N53" s="136" t="str">
        <f>IFERROR(INDEX(PRN!$B$2:$P$1048576,(MATCH('TRACK PO'!$C$2,PRN!$G$2:$G$1048576,0)+$B53-1),MATCH(N$4,PRN!$B$2:$P$2,0)),"")</f>
        <v/>
      </c>
      <c r="O53" s="66" t="str">
        <f>IFERROR(INDEX(PRN!$B$2:$P$1048576,(MATCH('TRACK PO'!$C$2,PRN!$G$2:$G$1048576,0)+$B53-1),MATCH(O$4,PRN!$B$2:$P$2,0)),"")</f>
        <v/>
      </c>
    </row>
    <row r="54" spans="2:15" ht="15.75" x14ac:dyDescent="0.25">
      <c r="B54" s="65" t="str">
        <f>IF(B53&lt;COUNTIF(PRN!G$2:G$1048576,C$2),(B53+1),"")</f>
        <v/>
      </c>
      <c r="C54" s="66" t="str">
        <f>IFERROR(INDEX(PRN!$B$2:$P$1048576,(MATCH('TRACK PO'!$C$2,PRN!$G$2:$G$1048576,0)+$B54-1),MATCH(C$4,PRN!$B$2:$P$2,0)),"")</f>
        <v/>
      </c>
      <c r="D54" s="66" t="str">
        <f>IFERROR(INDEX(PRN!$B$2:$P$1048576,(MATCH('TRACK PO'!$C$2,PRN!$G$2:$G$1048576,0)+$B54-1),MATCH(D$4,PRN!$B$2:$P$2,0)),"")</f>
        <v/>
      </c>
      <c r="E54" s="66" t="str">
        <f>IFERROR(INDEX(PRN!$B$2:$P$1048576,(MATCH('TRACK PO'!$C$2,PRN!$G$2:$G$1048576,0)+$B54-1),MATCH(E$4,PRN!$B$2:$P$2,0)),"")</f>
        <v/>
      </c>
      <c r="F54" s="136" t="str">
        <f>IFERROR(INDEX(PRN!$B$2:$P$1048576,(MATCH('TRACK PO'!$C$2,PRN!$G$2:$G$1048576,0)+$B54-1),MATCH(F$4,PRN!$B$2:$P$2,0)),"")</f>
        <v/>
      </c>
      <c r="G54" s="66" t="str">
        <f>IFERROR(INDEX(PRN!$B$2:$P$1048576,(MATCH('TRACK PO'!$C$2,PRN!$G$2:$G$1048576,0)+$B54-1),MATCH(G$4,PRN!$B$2:$P$2,0)),"")</f>
        <v/>
      </c>
      <c r="H54" s="66" t="str">
        <f>IFERROR(INDEX(PRN!$B$2:$P$1048576,(MATCH('TRACK PO'!$C$2,PRN!$G$2:$G$1048576,0)+$B54-1),MATCH(H$4,PRN!$B$2:$P$2,0)),"")</f>
        <v/>
      </c>
      <c r="I54" s="66" t="str">
        <f>IFERROR(INDEX(PRN!$B$2:$P$1048576,(MATCH('TRACK PO'!$C$2,PRN!$G$2:$G$1048576,0)+$B54-1),MATCH(I$4,PRN!$B$2:$P$2,0)),"")</f>
        <v/>
      </c>
      <c r="J54" s="66" t="str">
        <f>IFERROR(INDEX(PRN!$B$2:$P$1048576,(MATCH('TRACK PO'!$C$2,PRN!$G$2:$G$1048576,0)+$B54-1),MATCH(J$4,PRN!$B$2:$P$2,0)),"")</f>
        <v/>
      </c>
      <c r="K54" s="136" t="str">
        <f>IFERROR(INDEX(PRN!$B$2:$P$1048576,(MATCH('TRACK PO'!$C$2,PRN!$G$2:$G$1048576,0)+$B54-1),MATCH(K$4,PRN!$B$2:$P$2,0)),"")</f>
        <v/>
      </c>
      <c r="L54" s="66" t="str">
        <f>IFERROR(INDEX(PRN!$B$2:$P$1048576,(MATCH('TRACK PO'!$C$2,PRN!$G$2:$G$1048576,0)+$B54-1),MATCH(L$4,PRN!$B$2:$P$2,0)),"")</f>
        <v/>
      </c>
      <c r="M54" s="136" t="str">
        <f>IFERROR(INDEX(PRN!$B$2:$P$1048576,(MATCH('TRACK PO'!$C$2,PRN!$G$2:$G$1048576,0)+$B54-1),MATCH(M$4,PRN!$B$2:$P$2,0)),"")</f>
        <v/>
      </c>
      <c r="N54" s="136" t="str">
        <f>IFERROR(INDEX(PRN!$B$2:$P$1048576,(MATCH('TRACK PO'!$C$2,PRN!$G$2:$G$1048576,0)+$B54-1),MATCH(N$4,PRN!$B$2:$P$2,0)),"")</f>
        <v/>
      </c>
      <c r="O54" s="66" t="str">
        <f>IFERROR(INDEX(PRN!$B$2:$P$1048576,(MATCH('TRACK PO'!$C$2,PRN!$G$2:$G$1048576,0)+$B54-1),MATCH(O$4,PRN!$B$2:$P$2,0)),"")</f>
        <v/>
      </c>
    </row>
    <row r="55" spans="2:15" ht="15.75" x14ac:dyDescent="0.25">
      <c r="B55" s="65" t="str">
        <f>IF(B54&lt;COUNTIF(PRN!G$2:G$1048576,C$2),(B54+1),"")</f>
        <v/>
      </c>
      <c r="C55" s="66" t="str">
        <f>IFERROR(INDEX(PRN!$B$2:$P$1048576,(MATCH('TRACK PO'!$C$2,PRN!$G$2:$G$1048576,0)+$B55-1),MATCH(C$4,PRN!$B$2:$P$2,0)),"")</f>
        <v/>
      </c>
      <c r="D55" s="66" t="str">
        <f>IFERROR(INDEX(PRN!$B$2:$P$1048576,(MATCH('TRACK PO'!$C$2,PRN!$G$2:$G$1048576,0)+$B55-1),MATCH(D$4,PRN!$B$2:$P$2,0)),"")</f>
        <v/>
      </c>
      <c r="E55" s="66" t="str">
        <f>IFERROR(INDEX(PRN!$B$2:$P$1048576,(MATCH('TRACK PO'!$C$2,PRN!$G$2:$G$1048576,0)+$B55-1),MATCH(E$4,PRN!$B$2:$P$2,0)),"")</f>
        <v/>
      </c>
      <c r="F55" s="136" t="str">
        <f>IFERROR(INDEX(PRN!$B$2:$P$1048576,(MATCH('TRACK PO'!$C$2,PRN!$G$2:$G$1048576,0)+$B55-1),MATCH(F$4,PRN!$B$2:$P$2,0)),"")</f>
        <v/>
      </c>
      <c r="G55" s="66" t="str">
        <f>IFERROR(INDEX(PRN!$B$2:$P$1048576,(MATCH('TRACK PO'!$C$2,PRN!$G$2:$G$1048576,0)+$B55-1),MATCH(G$4,PRN!$B$2:$P$2,0)),"")</f>
        <v/>
      </c>
      <c r="H55" s="66" t="str">
        <f>IFERROR(INDEX(PRN!$B$2:$P$1048576,(MATCH('TRACK PO'!$C$2,PRN!$G$2:$G$1048576,0)+$B55-1),MATCH(H$4,PRN!$B$2:$P$2,0)),"")</f>
        <v/>
      </c>
      <c r="I55" s="66" t="str">
        <f>IFERROR(INDEX(PRN!$B$2:$P$1048576,(MATCH('TRACK PO'!$C$2,PRN!$G$2:$G$1048576,0)+$B55-1),MATCH(I$4,PRN!$B$2:$P$2,0)),"")</f>
        <v/>
      </c>
      <c r="J55" s="66" t="str">
        <f>IFERROR(INDEX(PRN!$B$2:$P$1048576,(MATCH('TRACK PO'!$C$2,PRN!$G$2:$G$1048576,0)+$B55-1),MATCH(J$4,PRN!$B$2:$P$2,0)),"")</f>
        <v/>
      </c>
      <c r="K55" s="136" t="str">
        <f>IFERROR(INDEX(PRN!$B$2:$P$1048576,(MATCH('TRACK PO'!$C$2,PRN!$G$2:$G$1048576,0)+$B55-1),MATCH(K$4,PRN!$B$2:$P$2,0)),"")</f>
        <v/>
      </c>
      <c r="L55" s="66" t="str">
        <f>IFERROR(INDEX(PRN!$B$2:$P$1048576,(MATCH('TRACK PO'!$C$2,PRN!$G$2:$G$1048576,0)+$B55-1),MATCH(L$4,PRN!$B$2:$P$2,0)),"")</f>
        <v/>
      </c>
      <c r="M55" s="136" t="str">
        <f>IFERROR(INDEX(PRN!$B$2:$P$1048576,(MATCH('TRACK PO'!$C$2,PRN!$G$2:$G$1048576,0)+$B55-1),MATCH(M$4,PRN!$B$2:$P$2,0)),"")</f>
        <v/>
      </c>
      <c r="N55" s="136" t="str">
        <f>IFERROR(INDEX(PRN!$B$2:$P$1048576,(MATCH('TRACK PO'!$C$2,PRN!$G$2:$G$1048576,0)+$B55-1),MATCH(N$4,PRN!$B$2:$P$2,0)),"")</f>
        <v/>
      </c>
      <c r="O55" s="66" t="str">
        <f>IFERROR(INDEX(PRN!$B$2:$P$1048576,(MATCH('TRACK PO'!$C$2,PRN!$G$2:$G$1048576,0)+$B55-1),MATCH(O$4,PRN!$B$2:$P$2,0)),"")</f>
        <v/>
      </c>
    </row>
    <row r="56" spans="2:15" ht="15.75" x14ac:dyDescent="0.25">
      <c r="B56" s="65" t="str">
        <f>IF(B55&lt;COUNTIF(PRN!G$2:G$1048576,C$2),(B55+1),"")</f>
        <v/>
      </c>
      <c r="C56" s="66" t="str">
        <f>IFERROR(INDEX(PRN!$B$2:$P$1048576,(MATCH('TRACK PO'!$C$2,PRN!$G$2:$G$1048576,0)+$B56-1),MATCH(C$4,PRN!$B$2:$P$2,0)),"")</f>
        <v/>
      </c>
      <c r="D56" s="66" t="str">
        <f>IFERROR(INDEX(PRN!$B$2:$P$1048576,(MATCH('TRACK PO'!$C$2,PRN!$G$2:$G$1048576,0)+$B56-1),MATCH(D$4,PRN!$B$2:$P$2,0)),"")</f>
        <v/>
      </c>
      <c r="E56" s="66" t="str">
        <f>IFERROR(INDEX(PRN!$B$2:$P$1048576,(MATCH('TRACK PO'!$C$2,PRN!$G$2:$G$1048576,0)+$B56-1),MATCH(E$4,PRN!$B$2:$P$2,0)),"")</f>
        <v/>
      </c>
      <c r="F56" s="136" t="str">
        <f>IFERROR(INDEX(PRN!$B$2:$P$1048576,(MATCH('TRACK PO'!$C$2,PRN!$G$2:$G$1048576,0)+$B56-1),MATCH(F$4,PRN!$B$2:$P$2,0)),"")</f>
        <v/>
      </c>
      <c r="G56" s="66" t="str">
        <f>IFERROR(INDEX(PRN!$B$2:$P$1048576,(MATCH('TRACK PO'!$C$2,PRN!$G$2:$G$1048576,0)+$B56-1),MATCH(G$4,PRN!$B$2:$P$2,0)),"")</f>
        <v/>
      </c>
      <c r="H56" s="66" t="str">
        <f>IFERROR(INDEX(PRN!$B$2:$P$1048576,(MATCH('TRACK PO'!$C$2,PRN!$G$2:$G$1048576,0)+$B56-1),MATCH(H$4,PRN!$B$2:$P$2,0)),"")</f>
        <v/>
      </c>
      <c r="I56" s="66" t="str">
        <f>IFERROR(INDEX(PRN!$B$2:$P$1048576,(MATCH('TRACK PO'!$C$2,PRN!$G$2:$G$1048576,0)+$B56-1),MATCH(I$4,PRN!$B$2:$P$2,0)),"")</f>
        <v/>
      </c>
      <c r="J56" s="66" t="str">
        <f>IFERROR(INDEX(PRN!$B$2:$P$1048576,(MATCH('TRACK PO'!$C$2,PRN!$G$2:$G$1048576,0)+$B56-1),MATCH(J$4,PRN!$B$2:$P$2,0)),"")</f>
        <v/>
      </c>
      <c r="K56" s="136" t="str">
        <f>IFERROR(INDEX(PRN!$B$2:$P$1048576,(MATCH('TRACK PO'!$C$2,PRN!$G$2:$G$1048576,0)+$B56-1),MATCH(K$4,PRN!$B$2:$P$2,0)),"")</f>
        <v/>
      </c>
      <c r="L56" s="66" t="str">
        <f>IFERROR(INDEX(PRN!$B$2:$P$1048576,(MATCH('TRACK PO'!$C$2,PRN!$G$2:$G$1048576,0)+$B56-1),MATCH(L$4,PRN!$B$2:$P$2,0)),"")</f>
        <v/>
      </c>
      <c r="M56" s="136" t="str">
        <f>IFERROR(INDEX(PRN!$B$2:$P$1048576,(MATCH('TRACK PO'!$C$2,PRN!$G$2:$G$1048576,0)+$B56-1),MATCH(M$4,PRN!$B$2:$P$2,0)),"")</f>
        <v/>
      </c>
      <c r="N56" s="136" t="str">
        <f>IFERROR(INDEX(PRN!$B$2:$P$1048576,(MATCH('TRACK PO'!$C$2,PRN!$G$2:$G$1048576,0)+$B56-1),MATCH(N$4,PRN!$B$2:$P$2,0)),"")</f>
        <v/>
      </c>
      <c r="O56" s="66" t="str">
        <f>IFERROR(INDEX(PRN!$B$2:$P$1048576,(MATCH('TRACK PO'!$C$2,PRN!$G$2:$G$1048576,0)+$B56-1),MATCH(O$4,PRN!$B$2:$P$2,0)),"")</f>
        <v/>
      </c>
    </row>
    <row r="57" spans="2:15" ht="15.75" x14ac:dyDescent="0.25">
      <c r="B57" s="65" t="str">
        <f>IF(B56&lt;COUNTIF(PRN!G$2:G$1048576,C$2),(B56+1),"")</f>
        <v/>
      </c>
      <c r="C57" s="66" t="str">
        <f>IFERROR(INDEX(PRN!$B$2:$P$1048576,(MATCH('TRACK PO'!$C$2,PRN!$G$2:$G$1048576,0)+$B57-1),MATCH(C$4,PRN!$B$2:$P$2,0)),"")</f>
        <v/>
      </c>
      <c r="D57" s="66" t="str">
        <f>IFERROR(INDEX(PRN!$B$2:$P$1048576,(MATCH('TRACK PO'!$C$2,PRN!$G$2:$G$1048576,0)+$B57-1),MATCH(D$4,PRN!$B$2:$P$2,0)),"")</f>
        <v/>
      </c>
      <c r="E57" s="66" t="str">
        <f>IFERROR(INDEX(PRN!$B$2:$P$1048576,(MATCH('TRACK PO'!$C$2,PRN!$G$2:$G$1048576,0)+$B57-1),MATCH(E$4,PRN!$B$2:$P$2,0)),"")</f>
        <v/>
      </c>
      <c r="F57" s="136" t="str">
        <f>IFERROR(INDEX(PRN!$B$2:$P$1048576,(MATCH('TRACK PO'!$C$2,PRN!$G$2:$G$1048576,0)+$B57-1),MATCH(F$4,PRN!$B$2:$P$2,0)),"")</f>
        <v/>
      </c>
      <c r="G57" s="66" t="str">
        <f>IFERROR(INDEX(PRN!$B$2:$P$1048576,(MATCH('TRACK PO'!$C$2,PRN!$G$2:$G$1048576,0)+$B57-1),MATCH(G$4,PRN!$B$2:$P$2,0)),"")</f>
        <v/>
      </c>
      <c r="H57" s="66" t="str">
        <f>IFERROR(INDEX(PRN!$B$2:$P$1048576,(MATCH('TRACK PO'!$C$2,PRN!$G$2:$G$1048576,0)+$B57-1),MATCH(H$4,PRN!$B$2:$P$2,0)),"")</f>
        <v/>
      </c>
      <c r="I57" s="66" t="str">
        <f>IFERROR(INDEX(PRN!$B$2:$P$1048576,(MATCH('TRACK PO'!$C$2,PRN!$G$2:$G$1048576,0)+$B57-1),MATCH(I$4,PRN!$B$2:$P$2,0)),"")</f>
        <v/>
      </c>
      <c r="J57" s="66" t="str">
        <f>IFERROR(INDEX(PRN!$B$2:$P$1048576,(MATCH('TRACK PO'!$C$2,PRN!$G$2:$G$1048576,0)+$B57-1),MATCH(J$4,PRN!$B$2:$P$2,0)),"")</f>
        <v/>
      </c>
      <c r="K57" s="136" t="str">
        <f>IFERROR(INDEX(PRN!$B$2:$P$1048576,(MATCH('TRACK PO'!$C$2,PRN!$G$2:$G$1048576,0)+$B57-1),MATCH(K$4,PRN!$B$2:$P$2,0)),"")</f>
        <v/>
      </c>
      <c r="L57" s="66" t="str">
        <f>IFERROR(INDEX(PRN!$B$2:$P$1048576,(MATCH('TRACK PO'!$C$2,PRN!$G$2:$G$1048576,0)+$B57-1),MATCH(L$4,PRN!$B$2:$P$2,0)),"")</f>
        <v/>
      </c>
      <c r="M57" s="136" t="str">
        <f>IFERROR(INDEX(PRN!$B$2:$P$1048576,(MATCH('TRACK PO'!$C$2,PRN!$G$2:$G$1048576,0)+$B57-1),MATCH(M$4,PRN!$B$2:$P$2,0)),"")</f>
        <v/>
      </c>
      <c r="N57" s="136" t="str">
        <f>IFERROR(INDEX(PRN!$B$2:$P$1048576,(MATCH('TRACK PO'!$C$2,PRN!$G$2:$G$1048576,0)+$B57-1),MATCH(N$4,PRN!$B$2:$P$2,0)),"")</f>
        <v/>
      </c>
      <c r="O57" s="66" t="str">
        <f>IFERROR(INDEX(PRN!$B$2:$P$1048576,(MATCH('TRACK PO'!$C$2,PRN!$G$2:$G$1048576,0)+$B57-1),MATCH(O$4,PRN!$B$2:$P$2,0)),"")</f>
        <v/>
      </c>
    </row>
    <row r="58" spans="2:15" ht="15.75" x14ac:dyDescent="0.25">
      <c r="B58" s="65" t="str">
        <f>IF(B57&lt;COUNTIF(PRN!G$2:G$1048576,C$2),(B57+1),"")</f>
        <v/>
      </c>
      <c r="C58" s="66" t="str">
        <f>IFERROR(INDEX(PRN!$B$2:$P$1048576,(MATCH('TRACK PO'!$C$2,PRN!$G$2:$G$1048576,0)+$B58-1),MATCH(C$4,PRN!$B$2:$P$2,0)),"")</f>
        <v/>
      </c>
      <c r="D58" s="66" t="str">
        <f>IFERROR(INDEX(PRN!$B$2:$P$1048576,(MATCH('TRACK PO'!$C$2,PRN!$G$2:$G$1048576,0)+$B58-1),MATCH(D$4,PRN!$B$2:$P$2,0)),"")</f>
        <v/>
      </c>
      <c r="E58" s="66" t="str">
        <f>IFERROR(INDEX(PRN!$B$2:$P$1048576,(MATCH('TRACK PO'!$C$2,PRN!$G$2:$G$1048576,0)+$B58-1),MATCH(E$4,PRN!$B$2:$P$2,0)),"")</f>
        <v/>
      </c>
      <c r="F58" s="136" t="str">
        <f>IFERROR(INDEX(PRN!$B$2:$P$1048576,(MATCH('TRACK PO'!$C$2,PRN!$G$2:$G$1048576,0)+$B58-1),MATCH(F$4,PRN!$B$2:$P$2,0)),"")</f>
        <v/>
      </c>
      <c r="G58" s="66" t="str">
        <f>IFERROR(INDEX(PRN!$B$2:$P$1048576,(MATCH('TRACK PO'!$C$2,PRN!$G$2:$G$1048576,0)+$B58-1),MATCH(G$4,PRN!$B$2:$P$2,0)),"")</f>
        <v/>
      </c>
      <c r="H58" s="66" t="str">
        <f>IFERROR(INDEX(PRN!$B$2:$P$1048576,(MATCH('TRACK PO'!$C$2,PRN!$G$2:$G$1048576,0)+$B58-1),MATCH(H$4,PRN!$B$2:$P$2,0)),"")</f>
        <v/>
      </c>
      <c r="I58" s="66" t="str">
        <f>IFERROR(INDEX(PRN!$B$2:$P$1048576,(MATCH('TRACK PO'!$C$2,PRN!$G$2:$G$1048576,0)+$B58-1),MATCH(I$4,PRN!$B$2:$P$2,0)),"")</f>
        <v/>
      </c>
      <c r="J58" s="66" t="str">
        <f>IFERROR(INDEX(PRN!$B$2:$P$1048576,(MATCH('TRACK PO'!$C$2,PRN!$G$2:$G$1048576,0)+$B58-1),MATCH(J$4,PRN!$B$2:$P$2,0)),"")</f>
        <v/>
      </c>
      <c r="K58" s="136" t="str">
        <f>IFERROR(INDEX(PRN!$B$2:$P$1048576,(MATCH('TRACK PO'!$C$2,PRN!$G$2:$G$1048576,0)+$B58-1),MATCH(K$4,PRN!$B$2:$P$2,0)),"")</f>
        <v/>
      </c>
      <c r="L58" s="66" t="str">
        <f>IFERROR(INDEX(PRN!$B$2:$P$1048576,(MATCH('TRACK PO'!$C$2,PRN!$G$2:$G$1048576,0)+$B58-1),MATCH(L$4,PRN!$B$2:$P$2,0)),"")</f>
        <v/>
      </c>
      <c r="M58" s="136" t="str">
        <f>IFERROR(INDEX(PRN!$B$2:$P$1048576,(MATCH('TRACK PO'!$C$2,PRN!$G$2:$G$1048576,0)+$B58-1),MATCH(M$4,PRN!$B$2:$P$2,0)),"")</f>
        <v/>
      </c>
      <c r="N58" s="136" t="str">
        <f>IFERROR(INDEX(PRN!$B$2:$P$1048576,(MATCH('TRACK PO'!$C$2,PRN!$G$2:$G$1048576,0)+$B58-1),MATCH(N$4,PRN!$B$2:$P$2,0)),"")</f>
        <v/>
      </c>
      <c r="O58" s="66" t="str">
        <f>IFERROR(INDEX(PRN!$B$2:$P$1048576,(MATCH('TRACK PO'!$C$2,PRN!$G$2:$G$1048576,0)+$B58-1),MATCH(O$4,PRN!$B$2:$P$2,0)),"")</f>
        <v/>
      </c>
    </row>
    <row r="59" spans="2:15" ht="15.75" x14ac:dyDescent="0.25">
      <c r="B59" s="65" t="str">
        <f>IF(B58&lt;COUNTIF(PRN!G$2:G$1048576,C$2),(B58+1),"")</f>
        <v/>
      </c>
      <c r="C59" s="66" t="str">
        <f>IFERROR(INDEX(PRN!$B$2:$P$1048576,(MATCH('TRACK PO'!$C$2,PRN!$G$2:$G$1048576,0)+$B59-1),MATCH(C$4,PRN!$B$2:$P$2,0)),"")</f>
        <v/>
      </c>
      <c r="D59" s="66" t="str">
        <f>IFERROR(INDEX(PRN!$B$2:$P$1048576,(MATCH('TRACK PO'!$C$2,PRN!$G$2:$G$1048576,0)+$B59-1),MATCH(D$4,PRN!$B$2:$P$2,0)),"")</f>
        <v/>
      </c>
      <c r="E59" s="66" t="str">
        <f>IFERROR(INDEX(PRN!$B$2:$P$1048576,(MATCH('TRACK PO'!$C$2,PRN!$G$2:$G$1048576,0)+$B59-1),MATCH(E$4,PRN!$B$2:$P$2,0)),"")</f>
        <v/>
      </c>
      <c r="F59" s="136" t="str">
        <f>IFERROR(INDEX(PRN!$B$2:$P$1048576,(MATCH('TRACK PO'!$C$2,PRN!$G$2:$G$1048576,0)+$B59-1),MATCH(F$4,PRN!$B$2:$P$2,0)),"")</f>
        <v/>
      </c>
      <c r="G59" s="66" t="str">
        <f>IFERROR(INDEX(PRN!$B$2:$P$1048576,(MATCH('TRACK PO'!$C$2,PRN!$G$2:$G$1048576,0)+$B59-1),MATCH(G$4,PRN!$B$2:$P$2,0)),"")</f>
        <v/>
      </c>
      <c r="H59" s="66" t="str">
        <f>IFERROR(INDEX(PRN!$B$2:$P$1048576,(MATCH('TRACK PO'!$C$2,PRN!$G$2:$G$1048576,0)+$B59-1),MATCH(H$4,PRN!$B$2:$P$2,0)),"")</f>
        <v/>
      </c>
      <c r="I59" s="66" t="str">
        <f>IFERROR(INDEX(PRN!$B$2:$P$1048576,(MATCH('TRACK PO'!$C$2,PRN!$G$2:$G$1048576,0)+$B59-1),MATCH(I$4,PRN!$B$2:$P$2,0)),"")</f>
        <v/>
      </c>
      <c r="J59" s="66" t="str">
        <f>IFERROR(INDEX(PRN!$B$2:$P$1048576,(MATCH('TRACK PO'!$C$2,PRN!$G$2:$G$1048576,0)+$B59-1),MATCH(J$4,PRN!$B$2:$P$2,0)),"")</f>
        <v/>
      </c>
      <c r="K59" s="136" t="str">
        <f>IFERROR(INDEX(PRN!$B$2:$P$1048576,(MATCH('TRACK PO'!$C$2,PRN!$G$2:$G$1048576,0)+$B59-1),MATCH(K$4,PRN!$B$2:$P$2,0)),"")</f>
        <v/>
      </c>
      <c r="L59" s="66" t="str">
        <f>IFERROR(INDEX(PRN!$B$2:$P$1048576,(MATCH('TRACK PO'!$C$2,PRN!$G$2:$G$1048576,0)+$B59-1),MATCH(L$4,PRN!$B$2:$P$2,0)),"")</f>
        <v/>
      </c>
      <c r="M59" s="136" t="str">
        <f>IFERROR(INDEX(PRN!$B$2:$P$1048576,(MATCH('TRACK PO'!$C$2,PRN!$G$2:$G$1048576,0)+$B59-1),MATCH(M$4,PRN!$B$2:$P$2,0)),"")</f>
        <v/>
      </c>
      <c r="N59" s="136" t="str">
        <f>IFERROR(INDEX(PRN!$B$2:$P$1048576,(MATCH('TRACK PO'!$C$2,PRN!$G$2:$G$1048576,0)+$B59-1),MATCH(N$4,PRN!$B$2:$P$2,0)),"")</f>
        <v/>
      </c>
      <c r="O59" s="66" t="str">
        <f>IFERROR(INDEX(PRN!$B$2:$P$1048576,(MATCH('TRACK PO'!$C$2,PRN!$G$2:$G$1048576,0)+$B59-1),MATCH(O$4,PRN!$B$2:$P$2,0)),"")</f>
        <v/>
      </c>
    </row>
    <row r="60" spans="2:15" ht="15.75" x14ac:dyDescent="0.25">
      <c r="B60" s="65" t="str">
        <f>IF(B59&lt;COUNTIF(PRN!G$2:G$1048576,C$2),(B59+1),"")</f>
        <v/>
      </c>
      <c r="C60" s="66" t="str">
        <f>IFERROR(INDEX(PRN!$B$2:$P$1048576,(MATCH('TRACK PO'!$C$2,PRN!$G$2:$G$1048576,0)+$B60-1),MATCH(C$4,PRN!$B$2:$P$2,0)),"")</f>
        <v/>
      </c>
      <c r="D60" s="66" t="str">
        <f>IFERROR(INDEX(PRN!$B$2:$P$1048576,(MATCH('TRACK PO'!$C$2,PRN!$G$2:$G$1048576,0)+$B60-1),MATCH(D$4,PRN!$B$2:$P$2,0)),"")</f>
        <v/>
      </c>
      <c r="E60" s="66" t="str">
        <f>IFERROR(INDEX(PRN!$B$2:$P$1048576,(MATCH('TRACK PO'!$C$2,PRN!$G$2:$G$1048576,0)+$B60-1),MATCH(E$4,PRN!$B$2:$P$2,0)),"")</f>
        <v/>
      </c>
      <c r="F60" s="136" t="str">
        <f>IFERROR(INDEX(PRN!$B$2:$P$1048576,(MATCH('TRACK PO'!$C$2,PRN!$G$2:$G$1048576,0)+$B60-1),MATCH(F$4,PRN!$B$2:$P$2,0)),"")</f>
        <v/>
      </c>
      <c r="G60" s="66" t="str">
        <f>IFERROR(INDEX(PRN!$B$2:$P$1048576,(MATCH('TRACK PO'!$C$2,PRN!$G$2:$G$1048576,0)+$B60-1),MATCH(G$4,PRN!$B$2:$P$2,0)),"")</f>
        <v/>
      </c>
      <c r="H60" s="66" t="str">
        <f>IFERROR(INDEX(PRN!$B$2:$P$1048576,(MATCH('TRACK PO'!$C$2,PRN!$G$2:$G$1048576,0)+$B60-1),MATCH(H$4,PRN!$B$2:$P$2,0)),"")</f>
        <v/>
      </c>
      <c r="I60" s="66" t="str">
        <f>IFERROR(INDEX(PRN!$B$2:$P$1048576,(MATCH('TRACK PO'!$C$2,PRN!$G$2:$G$1048576,0)+$B60-1),MATCH(I$4,PRN!$B$2:$P$2,0)),"")</f>
        <v/>
      </c>
      <c r="J60" s="66" t="str">
        <f>IFERROR(INDEX(PRN!$B$2:$P$1048576,(MATCH('TRACK PO'!$C$2,PRN!$G$2:$G$1048576,0)+$B60-1),MATCH(J$4,PRN!$B$2:$P$2,0)),"")</f>
        <v/>
      </c>
      <c r="K60" s="136" t="str">
        <f>IFERROR(INDEX(PRN!$B$2:$P$1048576,(MATCH('TRACK PO'!$C$2,PRN!$G$2:$G$1048576,0)+$B60-1),MATCH(K$4,PRN!$B$2:$P$2,0)),"")</f>
        <v/>
      </c>
      <c r="L60" s="66" t="str">
        <f>IFERROR(INDEX(PRN!$B$2:$P$1048576,(MATCH('TRACK PO'!$C$2,PRN!$G$2:$G$1048576,0)+$B60-1),MATCH(L$4,PRN!$B$2:$P$2,0)),"")</f>
        <v/>
      </c>
      <c r="M60" s="136" t="str">
        <f>IFERROR(INDEX(PRN!$B$2:$P$1048576,(MATCH('TRACK PO'!$C$2,PRN!$G$2:$G$1048576,0)+$B60-1),MATCH(M$4,PRN!$B$2:$P$2,0)),"")</f>
        <v/>
      </c>
      <c r="N60" s="136" t="str">
        <f>IFERROR(INDEX(PRN!$B$2:$P$1048576,(MATCH('TRACK PO'!$C$2,PRN!$G$2:$G$1048576,0)+$B60-1),MATCH(N$4,PRN!$B$2:$P$2,0)),"")</f>
        <v/>
      </c>
      <c r="O60" s="66" t="str">
        <f>IFERROR(INDEX(PRN!$B$2:$P$1048576,(MATCH('TRACK PO'!$C$2,PRN!$G$2:$G$1048576,0)+$B60-1),MATCH(O$4,PRN!$B$2:$P$2,0)),"")</f>
        <v/>
      </c>
    </row>
    <row r="61" spans="2:15" ht="15.75" x14ac:dyDescent="0.25">
      <c r="B61" s="65" t="str">
        <f>IF(B60&lt;COUNTIF(PRN!G$2:G$1048576,C$2),(B60+1),"")</f>
        <v/>
      </c>
      <c r="C61" s="66" t="str">
        <f>IFERROR(INDEX(PRN!$B$2:$P$1048576,(MATCH('TRACK PO'!$C$2,PRN!$G$2:$G$1048576,0)+$B61-1),MATCH(C$4,PRN!$B$2:$P$2,0)),"")</f>
        <v/>
      </c>
      <c r="D61" s="66" t="str">
        <f>IFERROR(INDEX(PRN!$B$2:$P$1048576,(MATCH('TRACK PO'!$C$2,PRN!$G$2:$G$1048576,0)+$B61-1),MATCH(D$4,PRN!$B$2:$P$2,0)),"")</f>
        <v/>
      </c>
      <c r="E61" s="66" t="str">
        <f>IFERROR(INDEX(PRN!$B$2:$P$1048576,(MATCH('TRACK PO'!$C$2,PRN!$G$2:$G$1048576,0)+$B61-1),MATCH(E$4,PRN!$B$2:$P$2,0)),"")</f>
        <v/>
      </c>
      <c r="F61" s="136" t="str">
        <f>IFERROR(INDEX(PRN!$B$2:$P$1048576,(MATCH('TRACK PO'!$C$2,PRN!$G$2:$G$1048576,0)+$B61-1),MATCH(F$4,PRN!$B$2:$P$2,0)),"")</f>
        <v/>
      </c>
      <c r="G61" s="66" t="str">
        <f>IFERROR(INDEX(PRN!$B$2:$P$1048576,(MATCH('TRACK PO'!$C$2,PRN!$G$2:$G$1048576,0)+$B61-1),MATCH(G$4,PRN!$B$2:$P$2,0)),"")</f>
        <v/>
      </c>
      <c r="H61" s="66" t="str">
        <f>IFERROR(INDEX(PRN!$B$2:$P$1048576,(MATCH('TRACK PO'!$C$2,PRN!$G$2:$G$1048576,0)+$B61-1),MATCH(H$4,PRN!$B$2:$P$2,0)),"")</f>
        <v/>
      </c>
      <c r="I61" s="66" t="str">
        <f>IFERROR(INDEX(PRN!$B$2:$P$1048576,(MATCH('TRACK PO'!$C$2,PRN!$G$2:$G$1048576,0)+$B61-1),MATCH(I$4,PRN!$B$2:$P$2,0)),"")</f>
        <v/>
      </c>
      <c r="J61" s="66" t="str">
        <f>IFERROR(INDEX(PRN!$B$2:$P$1048576,(MATCH('TRACK PO'!$C$2,PRN!$G$2:$G$1048576,0)+$B61-1),MATCH(J$4,PRN!$B$2:$P$2,0)),"")</f>
        <v/>
      </c>
      <c r="K61" s="136" t="str">
        <f>IFERROR(INDEX(PRN!$B$2:$P$1048576,(MATCH('TRACK PO'!$C$2,PRN!$G$2:$G$1048576,0)+$B61-1),MATCH(K$4,PRN!$B$2:$P$2,0)),"")</f>
        <v/>
      </c>
      <c r="L61" s="66" t="str">
        <f>IFERROR(INDEX(PRN!$B$2:$P$1048576,(MATCH('TRACK PO'!$C$2,PRN!$G$2:$G$1048576,0)+$B61-1),MATCH(L$4,PRN!$B$2:$P$2,0)),"")</f>
        <v/>
      </c>
      <c r="M61" s="136" t="str">
        <f>IFERROR(INDEX(PRN!$B$2:$P$1048576,(MATCH('TRACK PO'!$C$2,PRN!$G$2:$G$1048576,0)+$B61-1),MATCH(M$4,PRN!$B$2:$P$2,0)),"")</f>
        <v/>
      </c>
      <c r="N61" s="136" t="str">
        <f>IFERROR(INDEX(PRN!$B$2:$P$1048576,(MATCH('TRACK PO'!$C$2,PRN!$G$2:$G$1048576,0)+$B61-1),MATCH(N$4,PRN!$B$2:$P$2,0)),"")</f>
        <v/>
      </c>
      <c r="O61" s="66" t="str">
        <f>IFERROR(INDEX(PRN!$B$2:$P$1048576,(MATCH('TRACK PO'!$C$2,PRN!$G$2:$G$1048576,0)+$B61-1),MATCH(O$4,PRN!$B$2:$P$2,0)),"")</f>
        <v/>
      </c>
    </row>
    <row r="62" spans="2:15" ht="15.75" x14ac:dyDescent="0.25">
      <c r="B62" s="65" t="str">
        <f>IF(B61&lt;COUNTIF(PRN!G$2:G$1048576,C$2),(B61+1),"")</f>
        <v/>
      </c>
      <c r="C62" s="66" t="str">
        <f>IFERROR(INDEX(PRN!$B$2:$P$1048576,(MATCH('TRACK PO'!$C$2,PRN!$G$2:$G$1048576,0)+$B62-1),MATCH(C$4,PRN!$B$2:$P$2,0)),"")</f>
        <v/>
      </c>
      <c r="D62" s="66" t="str">
        <f>IFERROR(INDEX(PRN!$B$2:$P$1048576,(MATCH('TRACK PO'!$C$2,PRN!$G$2:$G$1048576,0)+$B62-1),MATCH(D$4,PRN!$B$2:$P$2,0)),"")</f>
        <v/>
      </c>
      <c r="E62" s="66" t="str">
        <f>IFERROR(INDEX(PRN!$B$2:$P$1048576,(MATCH('TRACK PO'!$C$2,PRN!$G$2:$G$1048576,0)+$B62-1),MATCH(E$4,PRN!$B$2:$P$2,0)),"")</f>
        <v/>
      </c>
      <c r="F62" s="136" t="str">
        <f>IFERROR(INDEX(PRN!$B$2:$P$1048576,(MATCH('TRACK PO'!$C$2,PRN!$G$2:$G$1048576,0)+$B62-1),MATCH(F$4,PRN!$B$2:$P$2,0)),"")</f>
        <v/>
      </c>
      <c r="G62" s="66" t="str">
        <f>IFERROR(INDEX(PRN!$B$2:$P$1048576,(MATCH('TRACK PO'!$C$2,PRN!$G$2:$G$1048576,0)+$B62-1),MATCH(G$4,PRN!$B$2:$P$2,0)),"")</f>
        <v/>
      </c>
      <c r="H62" s="66" t="str">
        <f>IFERROR(INDEX(PRN!$B$2:$P$1048576,(MATCH('TRACK PO'!$C$2,PRN!$G$2:$G$1048576,0)+$B62-1),MATCH(H$4,PRN!$B$2:$P$2,0)),"")</f>
        <v/>
      </c>
      <c r="I62" s="66" t="str">
        <f>IFERROR(INDEX(PRN!$B$2:$P$1048576,(MATCH('TRACK PO'!$C$2,PRN!$G$2:$G$1048576,0)+$B62-1),MATCH(I$4,PRN!$B$2:$P$2,0)),"")</f>
        <v/>
      </c>
      <c r="J62" s="66" t="str">
        <f>IFERROR(INDEX(PRN!$B$2:$P$1048576,(MATCH('TRACK PO'!$C$2,PRN!$G$2:$G$1048576,0)+$B62-1),MATCH(J$4,PRN!$B$2:$P$2,0)),"")</f>
        <v/>
      </c>
      <c r="K62" s="136" t="str">
        <f>IFERROR(INDEX(PRN!$B$2:$P$1048576,(MATCH('TRACK PO'!$C$2,PRN!$G$2:$G$1048576,0)+$B62-1),MATCH(K$4,PRN!$B$2:$P$2,0)),"")</f>
        <v/>
      </c>
      <c r="L62" s="66" t="str">
        <f>IFERROR(INDEX(PRN!$B$2:$P$1048576,(MATCH('TRACK PO'!$C$2,PRN!$G$2:$G$1048576,0)+$B62-1),MATCH(L$4,PRN!$B$2:$P$2,0)),"")</f>
        <v/>
      </c>
      <c r="M62" s="136" t="str">
        <f>IFERROR(INDEX(PRN!$B$2:$P$1048576,(MATCH('TRACK PO'!$C$2,PRN!$G$2:$G$1048576,0)+$B62-1),MATCH(M$4,PRN!$B$2:$P$2,0)),"")</f>
        <v/>
      </c>
      <c r="N62" s="136" t="str">
        <f>IFERROR(INDEX(PRN!$B$2:$P$1048576,(MATCH('TRACK PO'!$C$2,PRN!$G$2:$G$1048576,0)+$B62-1),MATCH(N$4,PRN!$B$2:$P$2,0)),"")</f>
        <v/>
      </c>
      <c r="O62" s="66" t="str">
        <f>IFERROR(INDEX(PRN!$B$2:$P$1048576,(MATCH('TRACK PO'!$C$2,PRN!$G$2:$G$1048576,0)+$B62-1),MATCH(O$4,PRN!$B$2:$P$2,0)),"")</f>
        <v/>
      </c>
    </row>
    <row r="63" spans="2:15" ht="15.75" x14ac:dyDescent="0.25">
      <c r="B63" s="65" t="str">
        <f>IF(B62&lt;COUNTIF(PRN!G$2:G$1048576,C$2),(B62+1),"")</f>
        <v/>
      </c>
      <c r="C63" s="66" t="str">
        <f>IFERROR(INDEX(PRN!$B$2:$P$1048576,(MATCH('TRACK PO'!$C$2,PRN!$G$2:$G$1048576,0)+$B63-1),MATCH(C$4,PRN!$B$2:$P$2,0)),"")</f>
        <v/>
      </c>
      <c r="D63" s="66" t="str">
        <f>IFERROR(INDEX(PRN!$B$2:$P$1048576,(MATCH('TRACK PO'!$C$2,PRN!$G$2:$G$1048576,0)+$B63-1),MATCH(D$4,PRN!$B$2:$P$2,0)),"")</f>
        <v/>
      </c>
      <c r="E63" s="66" t="str">
        <f>IFERROR(INDEX(PRN!$B$2:$P$1048576,(MATCH('TRACK PO'!$C$2,PRN!$G$2:$G$1048576,0)+$B63-1),MATCH(E$4,PRN!$B$2:$P$2,0)),"")</f>
        <v/>
      </c>
      <c r="F63" s="136" t="str">
        <f>IFERROR(INDEX(PRN!$B$2:$P$1048576,(MATCH('TRACK PO'!$C$2,PRN!$G$2:$G$1048576,0)+$B63-1),MATCH(F$4,PRN!$B$2:$P$2,0)),"")</f>
        <v/>
      </c>
      <c r="G63" s="66" t="str">
        <f>IFERROR(INDEX(PRN!$B$2:$P$1048576,(MATCH('TRACK PO'!$C$2,PRN!$G$2:$G$1048576,0)+$B63-1),MATCH(G$4,PRN!$B$2:$P$2,0)),"")</f>
        <v/>
      </c>
      <c r="H63" s="66" t="str">
        <f>IFERROR(INDEX(PRN!$B$2:$P$1048576,(MATCH('TRACK PO'!$C$2,PRN!$G$2:$G$1048576,0)+$B63-1),MATCH(H$4,PRN!$B$2:$P$2,0)),"")</f>
        <v/>
      </c>
      <c r="I63" s="66" t="str">
        <f>IFERROR(INDEX(PRN!$B$2:$P$1048576,(MATCH('TRACK PO'!$C$2,PRN!$G$2:$G$1048576,0)+$B63-1),MATCH(I$4,PRN!$B$2:$P$2,0)),"")</f>
        <v/>
      </c>
      <c r="J63" s="66" t="str">
        <f>IFERROR(INDEX(PRN!$B$2:$P$1048576,(MATCH('TRACK PO'!$C$2,PRN!$G$2:$G$1048576,0)+$B63-1),MATCH(J$4,PRN!$B$2:$P$2,0)),"")</f>
        <v/>
      </c>
      <c r="K63" s="136" t="str">
        <f>IFERROR(INDEX(PRN!$B$2:$P$1048576,(MATCH('TRACK PO'!$C$2,PRN!$G$2:$G$1048576,0)+$B63-1),MATCH(K$4,PRN!$B$2:$P$2,0)),"")</f>
        <v/>
      </c>
      <c r="L63" s="66" t="str">
        <f>IFERROR(INDEX(PRN!$B$2:$P$1048576,(MATCH('TRACK PO'!$C$2,PRN!$G$2:$G$1048576,0)+$B63-1),MATCH(L$4,PRN!$B$2:$P$2,0)),"")</f>
        <v/>
      </c>
      <c r="M63" s="136" t="str">
        <f>IFERROR(INDEX(PRN!$B$2:$P$1048576,(MATCH('TRACK PO'!$C$2,PRN!$G$2:$G$1048576,0)+$B63-1),MATCH(M$4,PRN!$B$2:$P$2,0)),"")</f>
        <v/>
      </c>
      <c r="N63" s="136" t="str">
        <f>IFERROR(INDEX(PRN!$B$2:$P$1048576,(MATCH('TRACK PO'!$C$2,PRN!$G$2:$G$1048576,0)+$B63-1),MATCH(N$4,PRN!$B$2:$P$2,0)),"")</f>
        <v/>
      </c>
      <c r="O63" s="66" t="str">
        <f>IFERROR(INDEX(PRN!$B$2:$P$1048576,(MATCH('TRACK PO'!$C$2,PRN!$G$2:$G$1048576,0)+$B63-1),MATCH(O$4,PRN!$B$2:$P$2,0)),"")</f>
        <v/>
      </c>
    </row>
    <row r="64" spans="2:15" ht="15.75" x14ac:dyDescent="0.25">
      <c r="B64" s="65" t="str">
        <f>IF(B63&lt;COUNTIF(PRN!G$2:G$1048576,C$2),(B63+1),"")</f>
        <v/>
      </c>
      <c r="C64" s="66" t="str">
        <f>IFERROR(INDEX(PRN!$B$2:$P$1048576,(MATCH('TRACK PO'!$C$2,PRN!$G$2:$G$1048576,0)+$B64-1),MATCH(C$4,PRN!$B$2:$P$2,0)),"")</f>
        <v/>
      </c>
      <c r="D64" s="66" t="str">
        <f>IFERROR(INDEX(PRN!$B$2:$P$1048576,(MATCH('TRACK PO'!$C$2,PRN!$G$2:$G$1048576,0)+$B64-1),MATCH(D$4,PRN!$B$2:$P$2,0)),"")</f>
        <v/>
      </c>
      <c r="E64" s="66" t="str">
        <f>IFERROR(INDEX(PRN!$B$2:$P$1048576,(MATCH('TRACK PO'!$C$2,PRN!$G$2:$G$1048576,0)+$B64-1),MATCH(E$4,PRN!$B$2:$P$2,0)),"")</f>
        <v/>
      </c>
      <c r="F64" s="136" t="str">
        <f>IFERROR(INDEX(PRN!$B$2:$P$1048576,(MATCH('TRACK PO'!$C$2,PRN!$G$2:$G$1048576,0)+$B64-1),MATCH(F$4,PRN!$B$2:$P$2,0)),"")</f>
        <v/>
      </c>
      <c r="G64" s="66" t="str">
        <f>IFERROR(INDEX(PRN!$B$2:$P$1048576,(MATCH('TRACK PO'!$C$2,PRN!$G$2:$G$1048576,0)+$B64-1),MATCH(G$4,PRN!$B$2:$P$2,0)),"")</f>
        <v/>
      </c>
      <c r="H64" s="66" t="str">
        <f>IFERROR(INDEX(PRN!$B$2:$P$1048576,(MATCH('TRACK PO'!$C$2,PRN!$G$2:$G$1048576,0)+$B64-1),MATCH(H$4,PRN!$B$2:$P$2,0)),"")</f>
        <v/>
      </c>
      <c r="I64" s="66" t="str">
        <f>IFERROR(INDEX(PRN!$B$2:$P$1048576,(MATCH('TRACK PO'!$C$2,PRN!$G$2:$G$1048576,0)+$B64-1),MATCH(I$4,PRN!$B$2:$P$2,0)),"")</f>
        <v/>
      </c>
      <c r="J64" s="66" t="str">
        <f>IFERROR(INDEX(PRN!$B$2:$P$1048576,(MATCH('TRACK PO'!$C$2,PRN!$G$2:$G$1048576,0)+$B64-1),MATCH(J$4,PRN!$B$2:$P$2,0)),"")</f>
        <v/>
      </c>
      <c r="K64" s="136" t="str">
        <f>IFERROR(INDEX(PRN!$B$2:$P$1048576,(MATCH('TRACK PO'!$C$2,PRN!$G$2:$G$1048576,0)+$B64-1),MATCH(K$4,PRN!$B$2:$P$2,0)),"")</f>
        <v/>
      </c>
      <c r="L64" s="66" t="str">
        <f>IFERROR(INDEX(PRN!$B$2:$P$1048576,(MATCH('TRACK PO'!$C$2,PRN!$G$2:$G$1048576,0)+$B64-1),MATCH(L$4,PRN!$B$2:$P$2,0)),"")</f>
        <v/>
      </c>
      <c r="M64" s="136" t="str">
        <f>IFERROR(INDEX(PRN!$B$2:$P$1048576,(MATCH('TRACK PO'!$C$2,PRN!$G$2:$G$1048576,0)+$B64-1),MATCH(M$4,PRN!$B$2:$P$2,0)),"")</f>
        <v/>
      </c>
      <c r="N64" s="136" t="str">
        <f>IFERROR(INDEX(PRN!$B$2:$P$1048576,(MATCH('TRACK PO'!$C$2,PRN!$G$2:$G$1048576,0)+$B64-1),MATCH(N$4,PRN!$B$2:$P$2,0)),"")</f>
        <v/>
      </c>
      <c r="O64" s="66" t="str">
        <f>IFERROR(INDEX(PRN!$B$2:$P$1048576,(MATCH('TRACK PO'!$C$2,PRN!$G$2:$G$1048576,0)+$B64-1),MATCH(O$4,PRN!$B$2:$P$2,0)),"")</f>
        <v/>
      </c>
    </row>
    <row r="65" spans="2:15" ht="15.75" x14ac:dyDescent="0.25">
      <c r="B65" s="65" t="str">
        <f>IF(B64&lt;COUNTIF(PRN!G$2:G$1048576,C$2),(B64+1),"")</f>
        <v/>
      </c>
      <c r="C65" s="66" t="str">
        <f>IFERROR(INDEX(PRN!$B$2:$P$1048576,(MATCH('TRACK PO'!$C$2,PRN!$G$2:$G$1048576,0)+$B65-1),MATCH(C$4,PRN!$B$2:$P$2,0)),"")</f>
        <v/>
      </c>
      <c r="D65" s="66" t="str">
        <f>IFERROR(INDEX(PRN!$B$2:$P$1048576,(MATCH('TRACK PO'!$C$2,PRN!$G$2:$G$1048576,0)+$B65-1),MATCH(D$4,PRN!$B$2:$P$2,0)),"")</f>
        <v/>
      </c>
      <c r="E65" s="66" t="str">
        <f>IFERROR(INDEX(PRN!$B$2:$P$1048576,(MATCH('TRACK PO'!$C$2,PRN!$G$2:$G$1048576,0)+$B65-1),MATCH(E$4,PRN!$B$2:$P$2,0)),"")</f>
        <v/>
      </c>
      <c r="F65" s="136" t="str">
        <f>IFERROR(INDEX(PRN!$B$2:$P$1048576,(MATCH('TRACK PO'!$C$2,PRN!$G$2:$G$1048576,0)+$B65-1),MATCH(F$4,PRN!$B$2:$P$2,0)),"")</f>
        <v/>
      </c>
      <c r="G65" s="66" t="str">
        <f>IFERROR(INDEX(PRN!$B$2:$P$1048576,(MATCH('TRACK PO'!$C$2,PRN!$G$2:$G$1048576,0)+$B65-1),MATCH(G$4,PRN!$B$2:$P$2,0)),"")</f>
        <v/>
      </c>
      <c r="H65" s="66" t="str">
        <f>IFERROR(INDEX(PRN!$B$2:$P$1048576,(MATCH('TRACK PO'!$C$2,PRN!$G$2:$G$1048576,0)+$B65-1),MATCH(H$4,PRN!$B$2:$P$2,0)),"")</f>
        <v/>
      </c>
      <c r="I65" s="66" t="str">
        <f>IFERROR(INDEX(PRN!$B$2:$P$1048576,(MATCH('TRACK PO'!$C$2,PRN!$G$2:$G$1048576,0)+$B65-1),MATCH(I$4,PRN!$B$2:$P$2,0)),"")</f>
        <v/>
      </c>
      <c r="J65" s="66" t="str">
        <f>IFERROR(INDEX(PRN!$B$2:$P$1048576,(MATCH('TRACK PO'!$C$2,PRN!$G$2:$G$1048576,0)+$B65-1),MATCH(J$4,PRN!$B$2:$P$2,0)),"")</f>
        <v/>
      </c>
      <c r="K65" s="136" t="str">
        <f>IFERROR(INDEX(PRN!$B$2:$P$1048576,(MATCH('TRACK PO'!$C$2,PRN!$G$2:$G$1048576,0)+$B65-1),MATCH(K$4,PRN!$B$2:$P$2,0)),"")</f>
        <v/>
      </c>
      <c r="L65" s="66" t="str">
        <f>IFERROR(INDEX(PRN!$B$2:$P$1048576,(MATCH('TRACK PO'!$C$2,PRN!$G$2:$G$1048576,0)+$B65-1),MATCH(L$4,PRN!$B$2:$P$2,0)),"")</f>
        <v/>
      </c>
      <c r="M65" s="136" t="str">
        <f>IFERROR(INDEX(PRN!$B$2:$P$1048576,(MATCH('TRACK PO'!$C$2,PRN!$G$2:$G$1048576,0)+$B65-1),MATCH(M$4,PRN!$B$2:$P$2,0)),"")</f>
        <v/>
      </c>
      <c r="N65" s="136" t="str">
        <f>IFERROR(INDEX(PRN!$B$2:$P$1048576,(MATCH('TRACK PO'!$C$2,PRN!$G$2:$G$1048576,0)+$B65-1),MATCH(N$4,PRN!$B$2:$P$2,0)),"")</f>
        <v/>
      </c>
      <c r="O65" s="66" t="str">
        <f>IFERROR(INDEX(PRN!$B$2:$P$1048576,(MATCH('TRACK PO'!$C$2,PRN!$G$2:$G$1048576,0)+$B65-1),MATCH(O$4,PRN!$B$2:$P$2,0)),"")</f>
        <v/>
      </c>
    </row>
    <row r="66" spans="2:15" ht="15.75" x14ac:dyDescent="0.25">
      <c r="B66" s="65" t="str">
        <f>IF(B65&lt;COUNTIF(PRN!G$2:G$1048576,C$2),(B65+1),"")</f>
        <v/>
      </c>
      <c r="C66" s="66" t="str">
        <f>IFERROR(INDEX(PRN!$B$2:$P$1048576,(MATCH('TRACK PO'!$C$2,PRN!$G$2:$G$1048576,0)+$B66-1),MATCH(C$4,PRN!$B$2:$P$2,0)),"")</f>
        <v/>
      </c>
      <c r="D66" s="66" t="str">
        <f>IFERROR(INDEX(PRN!$B$2:$P$1048576,(MATCH('TRACK PO'!$C$2,PRN!$G$2:$G$1048576,0)+$B66-1),MATCH(D$4,PRN!$B$2:$P$2,0)),"")</f>
        <v/>
      </c>
      <c r="E66" s="66" t="str">
        <f>IFERROR(INDEX(PRN!$B$2:$P$1048576,(MATCH('TRACK PO'!$C$2,PRN!$G$2:$G$1048576,0)+$B66-1),MATCH(E$4,PRN!$B$2:$P$2,0)),"")</f>
        <v/>
      </c>
      <c r="F66" s="136" t="str">
        <f>IFERROR(INDEX(PRN!$B$2:$P$1048576,(MATCH('TRACK PO'!$C$2,PRN!$G$2:$G$1048576,0)+$B66-1),MATCH(F$4,PRN!$B$2:$P$2,0)),"")</f>
        <v/>
      </c>
      <c r="G66" s="66" t="str">
        <f>IFERROR(INDEX(PRN!$B$2:$P$1048576,(MATCH('TRACK PO'!$C$2,PRN!$G$2:$G$1048576,0)+$B66-1),MATCH(G$4,PRN!$B$2:$P$2,0)),"")</f>
        <v/>
      </c>
      <c r="H66" s="66" t="str">
        <f>IFERROR(INDEX(PRN!$B$2:$P$1048576,(MATCH('TRACK PO'!$C$2,PRN!$G$2:$G$1048576,0)+$B66-1),MATCH(H$4,PRN!$B$2:$P$2,0)),"")</f>
        <v/>
      </c>
      <c r="I66" s="66" t="str">
        <f>IFERROR(INDEX(PRN!$B$2:$P$1048576,(MATCH('TRACK PO'!$C$2,PRN!$G$2:$G$1048576,0)+$B66-1),MATCH(I$4,PRN!$B$2:$P$2,0)),"")</f>
        <v/>
      </c>
      <c r="J66" s="66" t="str">
        <f>IFERROR(INDEX(PRN!$B$2:$P$1048576,(MATCH('TRACK PO'!$C$2,PRN!$G$2:$G$1048576,0)+$B66-1),MATCH(J$4,PRN!$B$2:$P$2,0)),"")</f>
        <v/>
      </c>
      <c r="K66" s="136" t="str">
        <f>IFERROR(INDEX(PRN!$B$2:$P$1048576,(MATCH('TRACK PO'!$C$2,PRN!$G$2:$G$1048576,0)+$B66-1),MATCH(K$4,PRN!$B$2:$P$2,0)),"")</f>
        <v/>
      </c>
      <c r="L66" s="66" t="str">
        <f>IFERROR(INDEX(PRN!$B$2:$P$1048576,(MATCH('TRACK PO'!$C$2,PRN!$G$2:$G$1048576,0)+$B66-1),MATCH(L$4,PRN!$B$2:$P$2,0)),"")</f>
        <v/>
      </c>
      <c r="M66" s="136" t="str">
        <f>IFERROR(INDEX(PRN!$B$2:$P$1048576,(MATCH('TRACK PO'!$C$2,PRN!$G$2:$G$1048576,0)+$B66-1),MATCH(M$4,PRN!$B$2:$P$2,0)),"")</f>
        <v/>
      </c>
      <c r="N66" s="136" t="str">
        <f>IFERROR(INDEX(PRN!$B$2:$P$1048576,(MATCH('TRACK PO'!$C$2,PRN!$G$2:$G$1048576,0)+$B66-1),MATCH(N$4,PRN!$B$2:$P$2,0)),"")</f>
        <v/>
      </c>
      <c r="O66" s="66" t="str">
        <f>IFERROR(INDEX(PRN!$B$2:$P$1048576,(MATCH('TRACK PO'!$C$2,PRN!$G$2:$G$1048576,0)+$B66-1),MATCH(O$4,PRN!$B$2:$P$2,0)),"")</f>
        <v/>
      </c>
    </row>
    <row r="67" spans="2:15" ht="15.75" x14ac:dyDescent="0.25">
      <c r="B67" s="65" t="str">
        <f>IF(B66&lt;COUNTIF(PRN!G$2:G$1048576,C$2),(B66+1),"")</f>
        <v/>
      </c>
      <c r="C67" s="66" t="str">
        <f>IFERROR(INDEX(PRN!$B$2:$P$1048576,(MATCH('TRACK PO'!$C$2,PRN!$G$2:$G$1048576,0)+$B67-1),MATCH(C$4,PRN!$B$2:$P$2,0)),"")</f>
        <v/>
      </c>
      <c r="D67" s="66" t="str">
        <f>IFERROR(INDEX(PRN!$B$2:$P$1048576,(MATCH('TRACK PO'!$C$2,PRN!$G$2:$G$1048576,0)+$B67-1),MATCH(D$4,PRN!$B$2:$P$2,0)),"")</f>
        <v/>
      </c>
      <c r="E67" s="66" t="str">
        <f>IFERROR(INDEX(PRN!$B$2:$P$1048576,(MATCH('TRACK PO'!$C$2,PRN!$G$2:$G$1048576,0)+$B67-1),MATCH(E$4,PRN!$B$2:$P$2,0)),"")</f>
        <v/>
      </c>
      <c r="F67" s="136" t="str">
        <f>IFERROR(INDEX(PRN!$B$2:$P$1048576,(MATCH('TRACK PO'!$C$2,PRN!$G$2:$G$1048576,0)+$B67-1),MATCH(F$4,PRN!$B$2:$P$2,0)),"")</f>
        <v/>
      </c>
      <c r="G67" s="66" t="str">
        <f>IFERROR(INDEX(PRN!$B$2:$P$1048576,(MATCH('TRACK PO'!$C$2,PRN!$G$2:$G$1048576,0)+$B67-1),MATCH(G$4,PRN!$B$2:$P$2,0)),"")</f>
        <v/>
      </c>
      <c r="H67" s="66" t="str">
        <f>IFERROR(INDEX(PRN!$B$2:$P$1048576,(MATCH('TRACK PO'!$C$2,PRN!$G$2:$G$1048576,0)+$B67-1),MATCH(H$4,PRN!$B$2:$P$2,0)),"")</f>
        <v/>
      </c>
      <c r="I67" s="66" t="str">
        <f>IFERROR(INDEX(PRN!$B$2:$P$1048576,(MATCH('TRACK PO'!$C$2,PRN!$G$2:$G$1048576,0)+$B67-1),MATCH(I$4,PRN!$B$2:$P$2,0)),"")</f>
        <v/>
      </c>
      <c r="J67" s="66" t="str">
        <f>IFERROR(INDEX(PRN!$B$2:$P$1048576,(MATCH('TRACK PO'!$C$2,PRN!$G$2:$G$1048576,0)+$B67-1),MATCH(J$4,PRN!$B$2:$P$2,0)),"")</f>
        <v/>
      </c>
      <c r="K67" s="136" t="str">
        <f>IFERROR(INDEX(PRN!$B$2:$P$1048576,(MATCH('TRACK PO'!$C$2,PRN!$G$2:$G$1048576,0)+$B67-1),MATCH(K$4,PRN!$B$2:$P$2,0)),"")</f>
        <v/>
      </c>
      <c r="L67" s="66" t="str">
        <f>IFERROR(INDEX(PRN!$B$2:$P$1048576,(MATCH('TRACK PO'!$C$2,PRN!$G$2:$G$1048576,0)+$B67-1),MATCH(L$4,PRN!$B$2:$P$2,0)),"")</f>
        <v/>
      </c>
      <c r="M67" s="136" t="str">
        <f>IFERROR(INDEX(PRN!$B$2:$P$1048576,(MATCH('TRACK PO'!$C$2,PRN!$G$2:$G$1048576,0)+$B67-1),MATCH(M$4,PRN!$B$2:$P$2,0)),"")</f>
        <v/>
      </c>
      <c r="N67" s="136" t="str">
        <f>IFERROR(INDEX(PRN!$B$2:$P$1048576,(MATCH('TRACK PO'!$C$2,PRN!$G$2:$G$1048576,0)+$B67-1),MATCH(N$4,PRN!$B$2:$P$2,0)),"")</f>
        <v/>
      </c>
      <c r="O67" s="66" t="str">
        <f>IFERROR(INDEX(PRN!$B$2:$P$1048576,(MATCH('TRACK PO'!$C$2,PRN!$G$2:$G$1048576,0)+$B67-1),MATCH(O$4,PRN!$B$2:$P$2,0)),"")</f>
        <v/>
      </c>
    </row>
    <row r="68" spans="2:15" ht="15.75" x14ac:dyDescent="0.25">
      <c r="B68" s="65" t="str">
        <f>IF(B67&lt;COUNTIF(PRN!G$2:G$1048576,C$2),(B67+1),"")</f>
        <v/>
      </c>
      <c r="C68" s="66" t="str">
        <f>IFERROR(INDEX(PRN!$B$2:$P$1048576,(MATCH('TRACK PO'!$C$2,PRN!$G$2:$G$1048576,0)+$B68-1),MATCH(C$4,PRN!$B$2:$P$2,0)),"")</f>
        <v/>
      </c>
      <c r="D68" s="66" t="str">
        <f>IFERROR(INDEX(PRN!$B$2:$P$1048576,(MATCH('TRACK PO'!$C$2,PRN!$G$2:$G$1048576,0)+$B68-1),MATCH(D$4,PRN!$B$2:$P$2,0)),"")</f>
        <v/>
      </c>
      <c r="E68" s="66" t="str">
        <f>IFERROR(INDEX(PRN!$B$2:$P$1048576,(MATCH('TRACK PO'!$C$2,PRN!$G$2:$G$1048576,0)+$B68-1),MATCH(E$4,PRN!$B$2:$P$2,0)),"")</f>
        <v/>
      </c>
      <c r="F68" s="136" t="str">
        <f>IFERROR(INDEX(PRN!$B$2:$P$1048576,(MATCH('TRACK PO'!$C$2,PRN!$G$2:$G$1048576,0)+$B68-1),MATCH(F$4,PRN!$B$2:$P$2,0)),"")</f>
        <v/>
      </c>
      <c r="G68" s="66" t="str">
        <f>IFERROR(INDEX(PRN!$B$2:$P$1048576,(MATCH('TRACK PO'!$C$2,PRN!$G$2:$G$1048576,0)+$B68-1),MATCH(G$4,PRN!$B$2:$P$2,0)),"")</f>
        <v/>
      </c>
      <c r="H68" s="66" t="str">
        <f>IFERROR(INDEX(PRN!$B$2:$P$1048576,(MATCH('TRACK PO'!$C$2,PRN!$G$2:$G$1048576,0)+$B68-1),MATCH(H$4,PRN!$B$2:$P$2,0)),"")</f>
        <v/>
      </c>
      <c r="I68" s="66" t="str">
        <f>IFERROR(INDEX(PRN!$B$2:$P$1048576,(MATCH('TRACK PO'!$C$2,PRN!$G$2:$G$1048576,0)+$B68-1),MATCH(I$4,PRN!$B$2:$P$2,0)),"")</f>
        <v/>
      </c>
      <c r="J68" s="66" t="str">
        <f>IFERROR(INDEX(PRN!$B$2:$P$1048576,(MATCH('TRACK PO'!$C$2,PRN!$G$2:$G$1048576,0)+$B68-1),MATCH(J$4,PRN!$B$2:$P$2,0)),"")</f>
        <v/>
      </c>
      <c r="K68" s="136" t="str">
        <f>IFERROR(INDEX(PRN!$B$2:$P$1048576,(MATCH('TRACK PO'!$C$2,PRN!$G$2:$G$1048576,0)+$B68-1),MATCH(K$4,PRN!$B$2:$P$2,0)),"")</f>
        <v/>
      </c>
      <c r="L68" s="66" t="str">
        <f>IFERROR(INDEX(PRN!$B$2:$P$1048576,(MATCH('TRACK PO'!$C$2,PRN!$G$2:$G$1048576,0)+$B68-1),MATCH(L$4,PRN!$B$2:$P$2,0)),"")</f>
        <v/>
      </c>
      <c r="M68" s="136" t="str">
        <f>IFERROR(INDEX(PRN!$B$2:$P$1048576,(MATCH('TRACK PO'!$C$2,PRN!$G$2:$G$1048576,0)+$B68-1),MATCH(M$4,PRN!$B$2:$P$2,0)),"")</f>
        <v/>
      </c>
      <c r="N68" s="136" t="str">
        <f>IFERROR(INDEX(PRN!$B$2:$P$1048576,(MATCH('TRACK PO'!$C$2,PRN!$G$2:$G$1048576,0)+$B68-1),MATCH(N$4,PRN!$B$2:$P$2,0)),"")</f>
        <v/>
      </c>
      <c r="O68" s="66" t="str">
        <f>IFERROR(INDEX(PRN!$B$2:$P$1048576,(MATCH('TRACK PO'!$C$2,PRN!$G$2:$G$1048576,0)+$B68-1),MATCH(O$4,PRN!$B$2:$P$2,0)),"")</f>
        <v/>
      </c>
    </row>
    <row r="69" spans="2:15" ht="15.75" x14ac:dyDescent="0.25">
      <c r="B69" s="65" t="str">
        <f>IF(B68&lt;COUNTIF(PRN!G$2:G$1048576,C$2),(B68+1),"")</f>
        <v/>
      </c>
      <c r="C69" s="66" t="str">
        <f>IFERROR(INDEX(PRN!$B$2:$P$1048576,(MATCH('TRACK PO'!$C$2,PRN!$G$2:$G$1048576,0)+$B69-1),MATCH(C$4,PRN!$B$2:$P$2,0)),"")</f>
        <v/>
      </c>
      <c r="D69" s="66" t="str">
        <f>IFERROR(INDEX(PRN!$B$2:$P$1048576,(MATCH('TRACK PO'!$C$2,PRN!$G$2:$G$1048576,0)+$B69-1),MATCH(D$4,PRN!$B$2:$P$2,0)),"")</f>
        <v/>
      </c>
      <c r="E69" s="66" t="str">
        <f>IFERROR(INDEX(PRN!$B$2:$P$1048576,(MATCH('TRACK PO'!$C$2,PRN!$G$2:$G$1048576,0)+$B69-1),MATCH(E$4,PRN!$B$2:$P$2,0)),"")</f>
        <v/>
      </c>
      <c r="F69" s="136" t="str">
        <f>IFERROR(INDEX(PRN!$B$2:$P$1048576,(MATCH('TRACK PO'!$C$2,PRN!$G$2:$G$1048576,0)+$B69-1),MATCH(F$4,PRN!$B$2:$P$2,0)),"")</f>
        <v/>
      </c>
      <c r="G69" s="66" t="str">
        <f>IFERROR(INDEX(PRN!$B$2:$P$1048576,(MATCH('TRACK PO'!$C$2,PRN!$G$2:$G$1048576,0)+$B69-1),MATCH(G$4,PRN!$B$2:$P$2,0)),"")</f>
        <v/>
      </c>
      <c r="H69" s="66" t="str">
        <f>IFERROR(INDEX(PRN!$B$2:$P$1048576,(MATCH('TRACK PO'!$C$2,PRN!$G$2:$G$1048576,0)+$B69-1),MATCH(H$4,PRN!$B$2:$P$2,0)),"")</f>
        <v/>
      </c>
      <c r="I69" s="66" t="str">
        <f>IFERROR(INDEX(PRN!$B$2:$P$1048576,(MATCH('TRACK PO'!$C$2,PRN!$G$2:$G$1048576,0)+$B69-1),MATCH(I$4,PRN!$B$2:$P$2,0)),"")</f>
        <v/>
      </c>
      <c r="J69" s="66" t="str">
        <f>IFERROR(INDEX(PRN!$B$2:$P$1048576,(MATCH('TRACK PO'!$C$2,PRN!$G$2:$G$1048576,0)+$B69-1),MATCH(J$4,PRN!$B$2:$P$2,0)),"")</f>
        <v/>
      </c>
      <c r="K69" s="136" t="str">
        <f>IFERROR(INDEX(PRN!$B$2:$P$1048576,(MATCH('TRACK PO'!$C$2,PRN!$G$2:$G$1048576,0)+$B69-1),MATCH(K$4,PRN!$B$2:$P$2,0)),"")</f>
        <v/>
      </c>
      <c r="L69" s="66" t="str">
        <f>IFERROR(INDEX(PRN!$B$2:$P$1048576,(MATCH('TRACK PO'!$C$2,PRN!$G$2:$G$1048576,0)+$B69-1),MATCH(L$4,PRN!$B$2:$P$2,0)),"")</f>
        <v/>
      </c>
      <c r="M69" s="136" t="str">
        <f>IFERROR(INDEX(PRN!$B$2:$P$1048576,(MATCH('TRACK PO'!$C$2,PRN!$G$2:$G$1048576,0)+$B69-1),MATCH(M$4,PRN!$B$2:$P$2,0)),"")</f>
        <v/>
      </c>
      <c r="N69" s="136" t="str">
        <f>IFERROR(INDEX(PRN!$B$2:$P$1048576,(MATCH('TRACK PO'!$C$2,PRN!$G$2:$G$1048576,0)+$B69-1),MATCH(N$4,PRN!$B$2:$P$2,0)),"")</f>
        <v/>
      </c>
      <c r="O69" s="66" t="str">
        <f>IFERROR(INDEX(PRN!$B$2:$P$1048576,(MATCH('TRACK PO'!$C$2,PRN!$G$2:$G$1048576,0)+$B69-1),MATCH(O$4,PRN!$B$2:$P$2,0)),"")</f>
        <v/>
      </c>
    </row>
    <row r="70" spans="2:15" ht="15.75" x14ac:dyDescent="0.25">
      <c r="B70" s="65" t="str">
        <f>IF(B69&lt;COUNTIF(PRN!G$2:G$1048576,C$2),(B69+1),"")</f>
        <v/>
      </c>
      <c r="C70" s="66" t="str">
        <f>IFERROR(INDEX(PRN!$B$2:$P$1048576,(MATCH('TRACK PO'!$C$2,PRN!$G$2:$G$1048576,0)+$B70-1),MATCH(C$4,PRN!$B$2:$P$2,0)),"")</f>
        <v/>
      </c>
      <c r="D70" s="66" t="str">
        <f>IFERROR(INDEX(PRN!$B$2:$P$1048576,(MATCH('TRACK PO'!$C$2,PRN!$G$2:$G$1048576,0)+$B70-1),MATCH(D$4,PRN!$B$2:$P$2,0)),"")</f>
        <v/>
      </c>
      <c r="E70" s="66" t="str">
        <f>IFERROR(INDEX(PRN!$B$2:$P$1048576,(MATCH('TRACK PO'!$C$2,PRN!$G$2:$G$1048576,0)+$B70-1),MATCH(E$4,PRN!$B$2:$P$2,0)),"")</f>
        <v/>
      </c>
      <c r="F70" s="136" t="str">
        <f>IFERROR(INDEX(PRN!$B$2:$P$1048576,(MATCH('TRACK PO'!$C$2,PRN!$G$2:$G$1048576,0)+$B70-1),MATCH(F$4,PRN!$B$2:$P$2,0)),"")</f>
        <v/>
      </c>
      <c r="G70" s="66" t="str">
        <f>IFERROR(INDEX(PRN!$B$2:$P$1048576,(MATCH('TRACK PO'!$C$2,PRN!$G$2:$G$1048576,0)+$B70-1),MATCH(G$4,PRN!$B$2:$P$2,0)),"")</f>
        <v/>
      </c>
      <c r="H70" s="66" t="str">
        <f>IFERROR(INDEX(PRN!$B$2:$P$1048576,(MATCH('TRACK PO'!$C$2,PRN!$G$2:$G$1048576,0)+$B70-1),MATCH(H$4,PRN!$B$2:$P$2,0)),"")</f>
        <v/>
      </c>
      <c r="I70" s="66" t="str">
        <f>IFERROR(INDEX(PRN!$B$2:$P$1048576,(MATCH('TRACK PO'!$C$2,PRN!$G$2:$G$1048576,0)+$B70-1),MATCH(I$4,PRN!$B$2:$P$2,0)),"")</f>
        <v/>
      </c>
      <c r="J70" s="66" t="str">
        <f>IFERROR(INDEX(PRN!$B$2:$P$1048576,(MATCH('TRACK PO'!$C$2,PRN!$G$2:$G$1048576,0)+$B70-1),MATCH(J$4,PRN!$B$2:$P$2,0)),"")</f>
        <v/>
      </c>
      <c r="K70" s="136" t="str">
        <f>IFERROR(INDEX(PRN!$B$2:$P$1048576,(MATCH('TRACK PO'!$C$2,PRN!$G$2:$G$1048576,0)+$B70-1),MATCH(K$4,PRN!$B$2:$P$2,0)),"")</f>
        <v/>
      </c>
      <c r="L70" s="66" t="str">
        <f>IFERROR(INDEX(PRN!$B$2:$P$1048576,(MATCH('TRACK PO'!$C$2,PRN!$G$2:$G$1048576,0)+$B70-1),MATCH(L$4,PRN!$B$2:$P$2,0)),"")</f>
        <v/>
      </c>
      <c r="M70" s="136" t="str">
        <f>IFERROR(INDEX(PRN!$B$2:$P$1048576,(MATCH('TRACK PO'!$C$2,PRN!$G$2:$G$1048576,0)+$B70-1),MATCH(M$4,PRN!$B$2:$P$2,0)),"")</f>
        <v/>
      </c>
      <c r="N70" s="136" t="str">
        <f>IFERROR(INDEX(PRN!$B$2:$P$1048576,(MATCH('TRACK PO'!$C$2,PRN!$G$2:$G$1048576,0)+$B70-1),MATCH(N$4,PRN!$B$2:$P$2,0)),"")</f>
        <v/>
      </c>
      <c r="O70" s="66" t="str">
        <f>IFERROR(INDEX(PRN!$B$2:$P$1048576,(MATCH('TRACK PO'!$C$2,PRN!$G$2:$G$1048576,0)+$B70-1),MATCH(O$4,PRN!$B$2:$P$2,0)),"")</f>
        <v/>
      </c>
    </row>
    <row r="71" spans="2:15" ht="15.75" x14ac:dyDescent="0.25">
      <c r="B71" s="65" t="str">
        <f>IF(B70&lt;COUNTIF(PRN!G$2:G$1048576,C$2),(B70+1),"")</f>
        <v/>
      </c>
      <c r="C71" s="66" t="str">
        <f>IFERROR(INDEX(PRN!$B$2:$P$1048576,(MATCH('TRACK PO'!$C$2,PRN!$G$2:$G$1048576,0)+$B71-1),MATCH(C$4,PRN!$B$2:$P$2,0)),"")</f>
        <v/>
      </c>
      <c r="D71" s="66" t="str">
        <f>IFERROR(INDEX(PRN!$B$2:$P$1048576,(MATCH('TRACK PO'!$C$2,PRN!$G$2:$G$1048576,0)+$B71-1),MATCH(D$4,PRN!$B$2:$P$2,0)),"")</f>
        <v/>
      </c>
      <c r="E71" s="66" t="str">
        <f>IFERROR(INDEX(PRN!$B$2:$P$1048576,(MATCH('TRACK PO'!$C$2,PRN!$G$2:$G$1048576,0)+$B71-1),MATCH(E$4,PRN!$B$2:$P$2,0)),"")</f>
        <v/>
      </c>
      <c r="F71" s="136" t="str">
        <f>IFERROR(INDEX(PRN!$B$2:$P$1048576,(MATCH('TRACK PO'!$C$2,PRN!$G$2:$G$1048576,0)+$B71-1),MATCH(F$4,PRN!$B$2:$P$2,0)),"")</f>
        <v/>
      </c>
      <c r="G71" s="66" t="str">
        <f>IFERROR(INDEX(PRN!$B$2:$P$1048576,(MATCH('TRACK PO'!$C$2,PRN!$G$2:$G$1048576,0)+$B71-1),MATCH(G$4,PRN!$B$2:$P$2,0)),"")</f>
        <v/>
      </c>
      <c r="H71" s="66" t="str">
        <f>IFERROR(INDEX(PRN!$B$2:$P$1048576,(MATCH('TRACK PO'!$C$2,PRN!$G$2:$G$1048576,0)+$B71-1),MATCH(H$4,PRN!$B$2:$P$2,0)),"")</f>
        <v/>
      </c>
      <c r="I71" s="66" t="str">
        <f>IFERROR(INDEX(PRN!$B$2:$P$1048576,(MATCH('TRACK PO'!$C$2,PRN!$G$2:$G$1048576,0)+$B71-1),MATCH(I$4,PRN!$B$2:$P$2,0)),"")</f>
        <v/>
      </c>
      <c r="J71" s="66" t="str">
        <f>IFERROR(INDEX(PRN!$B$2:$P$1048576,(MATCH('TRACK PO'!$C$2,PRN!$G$2:$G$1048576,0)+$B71-1),MATCH(J$4,PRN!$B$2:$P$2,0)),"")</f>
        <v/>
      </c>
      <c r="K71" s="136" t="str">
        <f>IFERROR(INDEX(PRN!$B$2:$P$1048576,(MATCH('TRACK PO'!$C$2,PRN!$G$2:$G$1048576,0)+$B71-1),MATCH(K$4,PRN!$B$2:$P$2,0)),"")</f>
        <v/>
      </c>
      <c r="L71" s="66" t="str">
        <f>IFERROR(INDEX(PRN!$B$2:$P$1048576,(MATCH('TRACK PO'!$C$2,PRN!$G$2:$G$1048576,0)+$B71-1),MATCH(L$4,PRN!$B$2:$P$2,0)),"")</f>
        <v/>
      </c>
      <c r="M71" s="136" t="str">
        <f>IFERROR(INDEX(PRN!$B$2:$P$1048576,(MATCH('TRACK PO'!$C$2,PRN!$G$2:$G$1048576,0)+$B71-1),MATCH(M$4,PRN!$B$2:$P$2,0)),"")</f>
        <v/>
      </c>
      <c r="N71" s="136" t="str">
        <f>IFERROR(INDEX(PRN!$B$2:$P$1048576,(MATCH('TRACK PO'!$C$2,PRN!$G$2:$G$1048576,0)+$B71-1),MATCH(N$4,PRN!$B$2:$P$2,0)),"")</f>
        <v/>
      </c>
      <c r="O71" s="66" t="str">
        <f>IFERROR(INDEX(PRN!$B$2:$P$1048576,(MATCH('TRACK PO'!$C$2,PRN!$G$2:$G$1048576,0)+$B71-1),MATCH(O$4,PRN!$B$2:$P$2,0)),"")</f>
        <v/>
      </c>
    </row>
    <row r="72" spans="2:15" ht="15.75" x14ac:dyDescent="0.25">
      <c r="B72" s="65" t="str">
        <f>IF(B71&lt;COUNTIF(PRN!G$2:G$1048576,C$2),(B71+1),"")</f>
        <v/>
      </c>
      <c r="C72" s="66" t="str">
        <f>IFERROR(INDEX(PRN!$B$2:$P$1048576,(MATCH('TRACK PO'!$C$2,PRN!$G$2:$G$1048576,0)+$B72-1),MATCH(C$4,PRN!$B$2:$P$2,0)),"")</f>
        <v/>
      </c>
      <c r="D72" s="66" t="str">
        <f>IFERROR(INDEX(PRN!$B$2:$P$1048576,(MATCH('TRACK PO'!$C$2,PRN!$G$2:$G$1048576,0)+$B72-1),MATCH(D$4,PRN!$B$2:$P$2,0)),"")</f>
        <v/>
      </c>
      <c r="E72" s="66" t="str">
        <f>IFERROR(INDEX(PRN!$B$2:$P$1048576,(MATCH('TRACK PO'!$C$2,PRN!$G$2:$G$1048576,0)+$B72-1),MATCH(E$4,PRN!$B$2:$P$2,0)),"")</f>
        <v/>
      </c>
      <c r="F72" s="136" t="str">
        <f>IFERROR(INDEX(PRN!$B$2:$P$1048576,(MATCH('TRACK PO'!$C$2,PRN!$G$2:$G$1048576,0)+$B72-1),MATCH(F$4,PRN!$B$2:$P$2,0)),"")</f>
        <v/>
      </c>
      <c r="G72" s="66" t="str">
        <f>IFERROR(INDEX(PRN!$B$2:$P$1048576,(MATCH('TRACK PO'!$C$2,PRN!$G$2:$G$1048576,0)+$B72-1),MATCH(G$4,PRN!$B$2:$P$2,0)),"")</f>
        <v/>
      </c>
      <c r="H72" s="66" t="str">
        <f>IFERROR(INDEX(PRN!$B$2:$P$1048576,(MATCH('TRACK PO'!$C$2,PRN!$G$2:$G$1048576,0)+$B72-1),MATCH(H$4,PRN!$B$2:$P$2,0)),"")</f>
        <v/>
      </c>
      <c r="I72" s="66" t="str">
        <f>IFERROR(INDEX(PRN!$B$2:$P$1048576,(MATCH('TRACK PO'!$C$2,PRN!$G$2:$G$1048576,0)+$B72-1),MATCH(I$4,PRN!$B$2:$P$2,0)),"")</f>
        <v/>
      </c>
      <c r="J72" s="66" t="str">
        <f>IFERROR(INDEX(PRN!$B$2:$P$1048576,(MATCH('TRACK PO'!$C$2,PRN!$G$2:$G$1048576,0)+$B72-1),MATCH(J$4,PRN!$B$2:$P$2,0)),"")</f>
        <v/>
      </c>
      <c r="K72" s="136" t="str">
        <f>IFERROR(INDEX(PRN!$B$2:$P$1048576,(MATCH('TRACK PO'!$C$2,PRN!$G$2:$G$1048576,0)+$B72-1),MATCH(K$4,PRN!$B$2:$P$2,0)),"")</f>
        <v/>
      </c>
      <c r="L72" s="66" t="str">
        <f>IFERROR(INDEX(PRN!$B$2:$P$1048576,(MATCH('TRACK PO'!$C$2,PRN!$G$2:$G$1048576,0)+$B72-1),MATCH(L$4,PRN!$B$2:$P$2,0)),"")</f>
        <v/>
      </c>
      <c r="M72" s="136" t="str">
        <f>IFERROR(INDEX(PRN!$B$2:$P$1048576,(MATCH('TRACK PO'!$C$2,PRN!$G$2:$G$1048576,0)+$B72-1),MATCH(M$4,PRN!$B$2:$P$2,0)),"")</f>
        <v/>
      </c>
      <c r="N72" s="136" t="str">
        <f>IFERROR(INDEX(PRN!$B$2:$P$1048576,(MATCH('TRACK PO'!$C$2,PRN!$G$2:$G$1048576,0)+$B72-1),MATCH(N$4,PRN!$B$2:$P$2,0)),"")</f>
        <v/>
      </c>
      <c r="O72" s="66" t="str">
        <f>IFERROR(INDEX(PRN!$B$2:$P$1048576,(MATCH('TRACK PO'!$C$2,PRN!$G$2:$G$1048576,0)+$B72-1),MATCH(O$4,PRN!$B$2:$P$2,0)),"")</f>
        <v/>
      </c>
    </row>
    <row r="73" spans="2:15" ht="15.75" x14ac:dyDescent="0.25">
      <c r="B73" s="65" t="str">
        <f>IF(B72&lt;COUNTIF(PRN!G$2:G$1048576,C$2),(B72+1),"")</f>
        <v/>
      </c>
      <c r="C73" s="66" t="str">
        <f>IFERROR(INDEX(PRN!$B$2:$P$1048576,(MATCH('TRACK PO'!$C$2,PRN!$G$2:$G$1048576,0)+$B73-1),MATCH(C$4,PRN!$B$2:$P$2,0)),"")</f>
        <v/>
      </c>
      <c r="D73" s="66" t="str">
        <f>IFERROR(INDEX(PRN!$B$2:$P$1048576,(MATCH('TRACK PO'!$C$2,PRN!$G$2:$G$1048576,0)+$B73-1),MATCH(D$4,PRN!$B$2:$P$2,0)),"")</f>
        <v/>
      </c>
      <c r="E73" s="66" t="str">
        <f>IFERROR(INDEX(PRN!$B$2:$P$1048576,(MATCH('TRACK PO'!$C$2,PRN!$G$2:$G$1048576,0)+$B73-1),MATCH(E$4,PRN!$B$2:$P$2,0)),"")</f>
        <v/>
      </c>
      <c r="F73" s="136" t="str">
        <f>IFERROR(INDEX(PRN!$B$2:$P$1048576,(MATCH('TRACK PO'!$C$2,PRN!$G$2:$G$1048576,0)+$B73-1),MATCH(F$4,PRN!$B$2:$P$2,0)),"")</f>
        <v/>
      </c>
      <c r="G73" s="66" t="str">
        <f>IFERROR(INDEX(PRN!$B$2:$P$1048576,(MATCH('TRACK PO'!$C$2,PRN!$G$2:$G$1048576,0)+$B73-1),MATCH(G$4,PRN!$B$2:$P$2,0)),"")</f>
        <v/>
      </c>
      <c r="H73" s="66" t="str">
        <f>IFERROR(INDEX(PRN!$B$2:$P$1048576,(MATCH('TRACK PO'!$C$2,PRN!$G$2:$G$1048576,0)+$B73-1),MATCH(H$4,PRN!$B$2:$P$2,0)),"")</f>
        <v/>
      </c>
      <c r="I73" s="66" t="str">
        <f>IFERROR(INDEX(PRN!$B$2:$P$1048576,(MATCH('TRACK PO'!$C$2,PRN!$G$2:$G$1048576,0)+$B73-1),MATCH(I$4,PRN!$B$2:$P$2,0)),"")</f>
        <v/>
      </c>
      <c r="J73" s="66" t="str">
        <f>IFERROR(INDEX(PRN!$B$2:$P$1048576,(MATCH('TRACK PO'!$C$2,PRN!$G$2:$G$1048576,0)+$B73-1),MATCH(J$4,PRN!$B$2:$P$2,0)),"")</f>
        <v/>
      </c>
      <c r="K73" s="136" t="str">
        <f>IFERROR(INDEX(PRN!$B$2:$P$1048576,(MATCH('TRACK PO'!$C$2,PRN!$G$2:$G$1048576,0)+$B73-1),MATCH(K$4,PRN!$B$2:$P$2,0)),"")</f>
        <v/>
      </c>
      <c r="L73" s="66" t="str">
        <f>IFERROR(INDEX(PRN!$B$2:$P$1048576,(MATCH('TRACK PO'!$C$2,PRN!$G$2:$G$1048576,0)+$B73-1),MATCH(L$4,PRN!$B$2:$P$2,0)),"")</f>
        <v/>
      </c>
      <c r="M73" s="136" t="str">
        <f>IFERROR(INDEX(PRN!$B$2:$P$1048576,(MATCH('TRACK PO'!$C$2,PRN!$G$2:$G$1048576,0)+$B73-1),MATCH(M$4,PRN!$B$2:$P$2,0)),"")</f>
        <v/>
      </c>
      <c r="N73" s="136" t="str">
        <f>IFERROR(INDEX(PRN!$B$2:$P$1048576,(MATCH('TRACK PO'!$C$2,PRN!$G$2:$G$1048576,0)+$B73-1),MATCH(N$4,PRN!$B$2:$P$2,0)),"")</f>
        <v/>
      </c>
      <c r="O73" s="66" t="str">
        <f>IFERROR(INDEX(PRN!$B$2:$P$1048576,(MATCH('TRACK PO'!$C$2,PRN!$G$2:$G$1048576,0)+$B73-1),MATCH(O$4,PRN!$B$2:$P$2,0)),"")</f>
        <v/>
      </c>
    </row>
    <row r="74" spans="2:15" ht="15.75" x14ac:dyDescent="0.25">
      <c r="B74" s="65" t="str">
        <f>IF(B73&lt;COUNTIF(PRN!G$2:G$1048576,C$2),(B73+1),"")</f>
        <v/>
      </c>
      <c r="C74" s="66" t="str">
        <f>IFERROR(INDEX(PRN!$B$2:$P$1048576,(MATCH('TRACK PO'!$C$2,PRN!$G$2:$G$1048576,0)+$B74-1),MATCH(C$4,PRN!$B$2:$P$2,0)),"")</f>
        <v/>
      </c>
      <c r="D74" s="66" t="str">
        <f>IFERROR(INDEX(PRN!$B$2:$P$1048576,(MATCH('TRACK PO'!$C$2,PRN!$G$2:$G$1048576,0)+$B74-1),MATCH(D$4,PRN!$B$2:$P$2,0)),"")</f>
        <v/>
      </c>
      <c r="E74" s="66" t="str">
        <f>IFERROR(INDEX(PRN!$B$2:$P$1048576,(MATCH('TRACK PO'!$C$2,PRN!$G$2:$G$1048576,0)+$B74-1),MATCH(E$4,PRN!$B$2:$P$2,0)),"")</f>
        <v/>
      </c>
      <c r="F74" s="136" t="str">
        <f>IFERROR(INDEX(PRN!$B$2:$P$1048576,(MATCH('TRACK PO'!$C$2,PRN!$G$2:$G$1048576,0)+$B74-1),MATCH(F$4,PRN!$B$2:$P$2,0)),"")</f>
        <v/>
      </c>
      <c r="G74" s="66" t="str">
        <f>IFERROR(INDEX(PRN!$B$2:$P$1048576,(MATCH('TRACK PO'!$C$2,PRN!$G$2:$G$1048576,0)+$B74-1),MATCH(G$4,PRN!$B$2:$P$2,0)),"")</f>
        <v/>
      </c>
      <c r="H74" s="66" t="str">
        <f>IFERROR(INDEX(PRN!$B$2:$P$1048576,(MATCH('TRACK PO'!$C$2,PRN!$G$2:$G$1048576,0)+$B74-1),MATCH(H$4,PRN!$B$2:$P$2,0)),"")</f>
        <v/>
      </c>
      <c r="I74" s="66" t="str">
        <f>IFERROR(INDEX(PRN!$B$2:$P$1048576,(MATCH('TRACK PO'!$C$2,PRN!$G$2:$G$1048576,0)+$B74-1),MATCH(I$4,PRN!$B$2:$P$2,0)),"")</f>
        <v/>
      </c>
      <c r="J74" s="66" t="str">
        <f>IFERROR(INDEX(PRN!$B$2:$P$1048576,(MATCH('TRACK PO'!$C$2,PRN!$G$2:$G$1048576,0)+$B74-1),MATCH(J$4,PRN!$B$2:$P$2,0)),"")</f>
        <v/>
      </c>
      <c r="K74" s="136" t="str">
        <f>IFERROR(INDEX(PRN!$B$2:$P$1048576,(MATCH('TRACK PO'!$C$2,PRN!$G$2:$G$1048576,0)+$B74-1),MATCH(K$4,PRN!$B$2:$P$2,0)),"")</f>
        <v/>
      </c>
      <c r="L74" s="66" t="str">
        <f>IFERROR(INDEX(PRN!$B$2:$P$1048576,(MATCH('TRACK PO'!$C$2,PRN!$G$2:$G$1048576,0)+$B74-1),MATCH(L$4,PRN!$B$2:$P$2,0)),"")</f>
        <v/>
      </c>
      <c r="M74" s="136" t="str">
        <f>IFERROR(INDEX(PRN!$B$2:$P$1048576,(MATCH('TRACK PO'!$C$2,PRN!$G$2:$G$1048576,0)+$B74-1),MATCH(M$4,PRN!$B$2:$P$2,0)),"")</f>
        <v/>
      </c>
      <c r="N74" s="136" t="str">
        <f>IFERROR(INDEX(PRN!$B$2:$P$1048576,(MATCH('TRACK PO'!$C$2,PRN!$G$2:$G$1048576,0)+$B74-1),MATCH(N$4,PRN!$B$2:$P$2,0)),"")</f>
        <v/>
      </c>
      <c r="O74" s="66" t="str">
        <f>IFERROR(INDEX(PRN!$B$2:$P$1048576,(MATCH('TRACK PO'!$C$2,PRN!$G$2:$G$1048576,0)+$B74-1),MATCH(O$4,PRN!$B$2:$P$2,0)),"")</f>
        <v/>
      </c>
    </row>
    <row r="75" spans="2:15" ht="15.75" x14ac:dyDescent="0.25">
      <c r="B75" s="65" t="str">
        <f>IF(B74&lt;COUNTIF(PRN!G$2:G$1048576,C$2),(B74+1),"")</f>
        <v/>
      </c>
      <c r="C75" s="66" t="str">
        <f>IFERROR(INDEX(PRN!$B$2:$P$1048576,(MATCH('TRACK PO'!$C$2,PRN!$G$2:$G$1048576,0)+$B75-1),MATCH(C$4,PRN!$B$2:$P$2,0)),"")</f>
        <v/>
      </c>
      <c r="D75" s="66" t="str">
        <f>IFERROR(INDEX(PRN!$B$2:$P$1048576,(MATCH('TRACK PO'!$C$2,PRN!$G$2:$G$1048576,0)+$B75-1),MATCH(D$4,PRN!$B$2:$P$2,0)),"")</f>
        <v/>
      </c>
      <c r="E75" s="66" t="str">
        <f>IFERROR(INDEX(PRN!$B$2:$P$1048576,(MATCH('TRACK PO'!$C$2,PRN!$G$2:$G$1048576,0)+$B75-1),MATCH(E$4,PRN!$B$2:$P$2,0)),"")</f>
        <v/>
      </c>
      <c r="F75" s="136" t="str">
        <f>IFERROR(INDEX(PRN!$B$2:$P$1048576,(MATCH('TRACK PO'!$C$2,PRN!$G$2:$G$1048576,0)+$B75-1),MATCH(F$4,PRN!$B$2:$P$2,0)),"")</f>
        <v/>
      </c>
      <c r="G75" s="66" t="str">
        <f>IFERROR(INDEX(PRN!$B$2:$P$1048576,(MATCH('TRACK PO'!$C$2,PRN!$G$2:$G$1048576,0)+$B75-1),MATCH(G$4,PRN!$B$2:$P$2,0)),"")</f>
        <v/>
      </c>
      <c r="H75" s="66" t="str">
        <f>IFERROR(INDEX(PRN!$B$2:$P$1048576,(MATCH('TRACK PO'!$C$2,PRN!$G$2:$G$1048576,0)+$B75-1),MATCH(H$4,PRN!$B$2:$P$2,0)),"")</f>
        <v/>
      </c>
      <c r="I75" s="66" t="str">
        <f>IFERROR(INDEX(PRN!$B$2:$P$1048576,(MATCH('TRACK PO'!$C$2,PRN!$G$2:$G$1048576,0)+$B75-1),MATCH(I$4,PRN!$B$2:$P$2,0)),"")</f>
        <v/>
      </c>
      <c r="J75" s="66" t="str">
        <f>IFERROR(INDEX(PRN!$B$2:$P$1048576,(MATCH('TRACK PO'!$C$2,PRN!$G$2:$G$1048576,0)+$B75-1),MATCH(J$4,PRN!$B$2:$P$2,0)),"")</f>
        <v/>
      </c>
      <c r="K75" s="136" t="str">
        <f>IFERROR(INDEX(PRN!$B$2:$P$1048576,(MATCH('TRACK PO'!$C$2,PRN!$G$2:$G$1048576,0)+$B75-1),MATCH(K$4,PRN!$B$2:$P$2,0)),"")</f>
        <v/>
      </c>
      <c r="L75" s="66" t="str">
        <f>IFERROR(INDEX(PRN!$B$2:$P$1048576,(MATCH('TRACK PO'!$C$2,PRN!$G$2:$G$1048576,0)+$B75-1),MATCH(L$4,PRN!$B$2:$P$2,0)),"")</f>
        <v/>
      </c>
      <c r="M75" s="136" t="str">
        <f>IFERROR(INDEX(PRN!$B$2:$P$1048576,(MATCH('TRACK PO'!$C$2,PRN!$G$2:$G$1048576,0)+$B75-1),MATCH(M$4,PRN!$B$2:$P$2,0)),"")</f>
        <v/>
      </c>
      <c r="N75" s="136" t="str">
        <f>IFERROR(INDEX(PRN!$B$2:$P$1048576,(MATCH('TRACK PO'!$C$2,PRN!$G$2:$G$1048576,0)+$B75-1),MATCH(N$4,PRN!$B$2:$P$2,0)),"")</f>
        <v/>
      </c>
      <c r="O75" s="66" t="str">
        <f>IFERROR(INDEX(PRN!$B$2:$P$1048576,(MATCH('TRACK PO'!$C$2,PRN!$G$2:$G$1048576,0)+$B75-1),MATCH(O$4,PRN!$B$2:$P$2,0)),"")</f>
        <v/>
      </c>
    </row>
    <row r="76" spans="2:15" ht="15.75" x14ac:dyDescent="0.25">
      <c r="B76" s="65" t="str">
        <f>IF(B75&lt;COUNTIF(PRN!G$2:G$1048576,C$2),(B75+1),"")</f>
        <v/>
      </c>
      <c r="C76" s="66" t="str">
        <f>IFERROR(INDEX(PRN!$B$2:$P$1048576,(MATCH('TRACK PO'!$C$2,PRN!$G$2:$G$1048576,0)+$B76-1),MATCH(C$4,PRN!$B$2:$P$2,0)),"")</f>
        <v/>
      </c>
      <c r="D76" s="66" t="str">
        <f>IFERROR(INDEX(PRN!$B$2:$P$1048576,(MATCH('TRACK PO'!$C$2,PRN!$G$2:$G$1048576,0)+$B76-1),MATCH(D$4,PRN!$B$2:$P$2,0)),"")</f>
        <v/>
      </c>
      <c r="E76" s="66" t="str">
        <f>IFERROR(INDEX(PRN!$B$2:$P$1048576,(MATCH('TRACK PO'!$C$2,PRN!$G$2:$G$1048576,0)+$B76-1),MATCH(E$4,PRN!$B$2:$P$2,0)),"")</f>
        <v/>
      </c>
      <c r="F76" s="136" t="str">
        <f>IFERROR(INDEX(PRN!$B$2:$P$1048576,(MATCH('TRACK PO'!$C$2,PRN!$G$2:$G$1048576,0)+$B76-1),MATCH(F$4,PRN!$B$2:$P$2,0)),"")</f>
        <v/>
      </c>
      <c r="G76" s="66" t="str">
        <f>IFERROR(INDEX(PRN!$B$2:$P$1048576,(MATCH('TRACK PO'!$C$2,PRN!$G$2:$G$1048576,0)+$B76-1),MATCH(G$4,PRN!$B$2:$P$2,0)),"")</f>
        <v/>
      </c>
      <c r="H76" s="66" t="str">
        <f>IFERROR(INDEX(PRN!$B$2:$P$1048576,(MATCH('TRACK PO'!$C$2,PRN!$G$2:$G$1048576,0)+$B76-1),MATCH(H$4,PRN!$B$2:$P$2,0)),"")</f>
        <v/>
      </c>
      <c r="I76" s="66" t="str">
        <f>IFERROR(INDEX(PRN!$B$2:$P$1048576,(MATCH('TRACK PO'!$C$2,PRN!$G$2:$G$1048576,0)+$B76-1),MATCH(I$4,PRN!$B$2:$P$2,0)),"")</f>
        <v/>
      </c>
      <c r="J76" s="66" t="str">
        <f>IFERROR(INDEX(PRN!$B$2:$P$1048576,(MATCH('TRACK PO'!$C$2,PRN!$G$2:$G$1048576,0)+$B76-1),MATCH(J$4,PRN!$B$2:$P$2,0)),"")</f>
        <v/>
      </c>
      <c r="K76" s="136" t="str">
        <f>IFERROR(INDEX(PRN!$B$2:$P$1048576,(MATCH('TRACK PO'!$C$2,PRN!$G$2:$G$1048576,0)+$B76-1),MATCH(K$4,PRN!$B$2:$P$2,0)),"")</f>
        <v/>
      </c>
      <c r="L76" s="66" t="str">
        <f>IFERROR(INDEX(PRN!$B$2:$P$1048576,(MATCH('TRACK PO'!$C$2,PRN!$G$2:$G$1048576,0)+$B76-1),MATCH(L$4,PRN!$B$2:$P$2,0)),"")</f>
        <v/>
      </c>
      <c r="M76" s="136" t="str">
        <f>IFERROR(INDEX(PRN!$B$2:$P$1048576,(MATCH('TRACK PO'!$C$2,PRN!$G$2:$G$1048576,0)+$B76-1),MATCH(M$4,PRN!$B$2:$P$2,0)),"")</f>
        <v/>
      </c>
      <c r="N76" s="136" t="str">
        <f>IFERROR(INDEX(PRN!$B$2:$P$1048576,(MATCH('TRACK PO'!$C$2,PRN!$G$2:$G$1048576,0)+$B76-1),MATCH(N$4,PRN!$B$2:$P$2,0)),"")</f>
        <v/>
      </c>
      <c r="O76" s="66" t="str">
        <f>IFERROR(INDEX(PRN!$B$2:$P$1048576,(MATCH('TRACK PO'!$C$2,PRN!$G$2:$G$1048576,0)+$B76-1),MATCH(O$4,PRN!$B$2:$P$2,0)),"")</f>
        <v/>
      </c>
    </row>
    <row r="77" spans="2:15" ht="15.75" x14ac:dyDescent="0.25">
      <c r="B77" s="65" t="str">
        <f>IF(B76&lt;COUNTIF(PRN!G$2:G$1048576,C$2),(B76+1),"")</f>
        <v/>
      </c>
      <c r="C77" s="66" t="str">
        <f>IFERROR(INDEX(PRN!$B$2:$P$1048576,(MATCH('TRACK PO'!$C$2,PRN!$G$2:$G$1048576,0)+$B77-1),MATCH(C$4,PRN!$B$2:$P$2,0)),"")</f>
        <v/>
      </c>
      <c r="D77" s="66" t="str">
        <f>IFERROR(INDEX(PRN!$B$2:$P$1048576,(MATCH('TRACK PO'!$C$2,PRN!$G$2:$G$1048576,0)+$B77-1),MATCH(D$4,PRN!$B$2:$P$2,0)),"")</f>
        <v/>
      </c>
      <c r="E77" s="66" t="str">
        <f>IFERROR(INDEX(PRN!$B$2:$P$1048576,(MATCH('TRACK PO'!$C$2,PRN!$G$2:$G$1048576,0)+$B77-1),MATCH(E$4,PRN!$B$2:$P$2,0)),"")</f>
        <v/>
      </c>
      <c r="F77" s="136" t="str">
        <f>IFERROR(INDEX(PRN!$B$2:$P$1048576,(MATCH('TRACK PO'!$C$2,PRN!$G$2:$G$1048576,0)+$B77-1),MATCH(F$4,PRN!$B$2:$P$2,0)),"")</f>
        <v/>
      </c>
      <c r="G77" s="66" t="str">
        <f>IFERROR(INDEX(PRN!$B$2:$P$1048576,(MATCH('TRACK PO'!$C$2,PRN!$G$2:$G$1048576,0)+$B77-1),MATCH(G$4,PRN!$B$2:$P$2,0)),"")</f>
        <v/>
      </c>
      <c r="H77" s="66" t="str">
        <f>IFERROR(INDEX(PRN!$B$2:$P$1048576,(MATCH('TRACK PO'!$C$2,PRN!$G$2:$G$1048576,0)+$B77-1),MATCH(H$4,PRN!$B$2:$P$2,0)),"")</f>
        <v/>
      </c>
      <c r="I77" s="66" t="str">
        <f>IFERROR(INDEX(PRN!$B$2:$P$1048576,(MATCH('TRACK PO'!$C$2,PRN!$G$2:$G$1048576,0)+$B77-1),MATCH(I$4,PRN!$B$2:$P$2,0)),"")</f>
        <v/>
      </c>
      <c r="J77" s="66" t="str">
        <f>IFERROR(INDEX(PRN!$B$2:$P$1048576,(MATCH('TRACK PO'!$C$2,PRN!$G$2:$G$1048576,0)+$B77-1),MATCH(J$4,PRN!$B$2:$P$2,0)),"")</f>
        <v/>
      </c>
      <c r="K77" s="136" t="str">
        <f>IFERROR(INDEX(PRN!$B$2:$P$1048576,(MATCH('TRACK PO'!$C$2,PRN!$G$2:$G$1048576,0)+$B77-1),MATCH(K$4,PRN!$B$2:$P$2,0)),"")</f>
        <v/>
      </c>
      <c r="L77" s="66" t="str">
        <f>IFERROR(INDEX(PRN!$B$2:$P$1048576,(MATCH('TRACK PO'!$C$2,PRN!$G$2:$G$1048576,0)+$B77-1),MATCH(L$4,PRN!$B$2:$P$2,0)),"")</f>
        <v/>
      </c>
      <c r="M77" s="136" t="str">
        <f>IFERROR(INDEX(PRN!$B$2:$P$1048576,(MATCH('TRACK PO'!$C$2,PRN!$G$2:$G$1048576,0)+$B77-1),MATCH(M$4,PRN!$B$2:$P$2,0)),"")</f>
        <v/>
      </c>
      <c r="N77" s="136" t="str">
        <f>IFERROR(INDEX(PRN!$B$2:$P$1048576,(MATCH('TRACK PO'!$C$2,PRN!$G$2:$G$1048576,0)+$B77-1),MATCH(N$4,PRN!$B$2:$P$2,0)),"")</f>
        <v/>
      </c>
      <c r="O77" s="66" t="str">
        <f>IFERROR(INDEX(PRN!$B$2:$P$1048576,(MATCH('TRACK PO'!$C$2,PRN!$G$2:$G$1048576,0)+$B77-1),MATCH(O$4,PRN!$B$2:$P$2,0)),"")</f>
        <v/>
      </c>
    </row>
    <row r="78" spans="2:15" ht="15.75" x14ac:dyDescent="0.25">
      <c r="B78" s="65" t="str">
        <f>IF(B77&lt;COUNTIF(PRN!G$2:G$1048576,C$2),(B77+1),"")</f>
        <v/>
      </c>
      <c r="C78" s="66" t="str">
        <f>IFERROR(INDEX(PRN!$B$2:$P$1048576,(MATCH('TRACK PO'!$C$2,PRN!$G$2:$G$1048576,0)+$B78-1),MATCH(C$4,PRN!$B$2:$P$2,0)),"")</f>
        <v/>
      </c>
      <c r="D78" s="66" t="str">
        <f>IFERROR(INDEX(PRN!$B$2:$P$1048576,(MATCH('TRACK PO'!$C$2,PRN!$G$2:$G$1048576,0)+$B78-1),MATCH(D$4,PRN!$B$2:$P$2,0)),"")</f>
        <v/>
      </c>
      <c r="E78" s="66" t="str">
        <f>IFERROR(INDEX(PRN!$B$2:$P$1048576,(MATCH('TRACK PO'!$C$2,PRN!$G$2:$G$1048576,0)+$B78-1),MATCH(E$4,PRN!$B$2:$P$2,0)),"")</f>
        <v/>
      </c>
      <c r="F78" s="136" t="str">
        <f>IFERROR(INDEX(PRN!$B$2:$P$1048576,(MATCH('TRACK PO'!$C$2,PRN!$G$2:$G$1048576,0)+$B78-1),MATCH(F$4,PRN!$B$2:$P$2,0)),"")</f>
        <v/>
      </c>
      <c r="G78" s="66" t="str">
        <f>IFERROR(INDEX(PRN!$B$2:$P$1048576,(MATCH('TRACK PO'!$C$2,PRN!$G$2:$G$1048576,0)+$B78-1),MATCH(G$4,PRN!$B$2:$P$2,0)),"")</f>
        <v/>
      </c>
      <c r="H78" s="66" t="str">
        <f>IFERROR(INDEX(PRN!$B$2:$P$1048576,(MATCH('TRACK PO'!$C$2,PRN!$G$2:$G$1048576,0)+$B78-1),MATCH(H$4,PRN!$B$2:$P$2,0)),"")</f>
        <v/>
      </c>
      <c r="I78" s="66" t="str">
        <f>IFERROR(INDEX(PRN!$B$2:$P$1048576,(MATCH('TRACK PO'!$C$2,PRN!$G$2:$G$1048576,0)+$B78-1),MATCH(I$4,PRN!$B$2:$P$2,0)),"")</f>
        <v/>
      </c>
      <c r="J78" s="66" t="str">
        <f>IFERROR(INDEX(PRN!$B$2:$P$1048576,(MATCH('TRACK PO'!$C$2,PRN!$G$2:$G$1048576,0)+$B78-1),MATCH(J$4,PRN!$B$2:$P$2,0)),"")</f>
        <v/>
      </c>
      <c r="K78" s="136" t="str">
        <f>IFERROR(INDEX(PRN!$B$2:$P$1048576,(MATCH('TRACK PO'!$C$2,PRN!$G$2:$G$1048576,0)+$B78-1),MATCH(K$4,PRN!$B$2:$P$2,0)),"")</f>
        <v/>
      </c>
      <c r="L78" s="66" t="str">
        <f>IFERROR(INDEX(PRN!$B$2:$P$1048576,(MATCH('TRACK PO'!$C$2,PRN!$G$2:$G$1048576,0)+$B78-1),MATCH(L$4,PRN!$B$2:$P$2,0)),"")</f>
        <v/>
      </c>
      <c r="M78" s="136" t="str">
        <f>IFERROR(INDEX(PRN!$B$2:$P$1048576,(MATCH('TRACK PO'!$C$2,PRN!$G$2:$G$1048576,0)+$B78-1),MATCH(M$4,PRN!$B$2:$P$2,0)),"")</f>
        <v/>
      </c>
      <c r="N78" s="136" t="str">
        <f>IFERROR(INDEX(PRN!$B$2:$P$1048576,(MATCH('TRACK PO'!$C$2,PRN!$G$2:$G$1048576,0)+$B78-1),MATCH(N$4,PRN!$B$2:$P$2,0)),"")</f>
        <v/>
      </c>
      <c r="O78" s="66" t="str">
        <f>IFERROR(INDEX(PRN!$B$2:$P$1048576,(MATCH('TRACK PO'!$C$2,PRN!$G$2:$G$1048576,0)+$B78-1),MATCH(O$4,PRN!$B$2:$P$2,0)),"")</f>
        <v/>
      </c>
    </row>
    <row r="79" spans="2:15" ht="15.75" x14ac:dyDescent="0.25">
      <c r="B79" s="65" t="str">
        <f>IF(B78&lt;COUNTIF(PRN!G$2:G$1048576,C$2),(B78+1),"")</f>
        <v/>
      </c>
      <c r="C79" s="66" t="str">
        <f>IFERROR(INDEX(PRN!$B$2:$P$1048576,(MATCH('TRACK PO'!$C$2,PRN!$G$2:$G$1048576,0)+$B79-1),MATCH(C$4,PRN!$B$2:$P$2,0)),"")</f>
        <v/>
      </c>
      <c r="D79" s="66" t="str">
        <f>IFERROR(INDEX(PRN!$B$2:$P$1048576,(MATCH('TRACK PO'!$C$2,PRN!$G$2:$G$1048576,0)+$B79-1),MATCH(D$4,PRN!$B$2:$P$2,0)),"")</f>
        <v/>
      </c>
      <c r="E79" s="66" t="str">
        <f>IFERROR(INDEX(PRN!$B$2:$P$1048576,(MATCH('TRACK PO'!$C$2,PRN!$G$2:$G$1048576,0)+$B79-1),MATCH(E$4,PRN!$B$2:$P$2,0)),"")</f>
        <v/>
      </c>
      <c r="F79" s="136" t="str">
        <f>IFERROR(INDEX(PRN!$B$2:$P$1048576,(MATCH('TRACK PO'!$C$2,PRN!$G$2:$G$1048576,0)+$B79-1),MATCH(F$4,PRN!$B$2:$P$2,0)),"")</f>
        <v/>
      </c>
      <c r="G79" s="66" t="str">
        <f>IFERROR(INDEX(PRN!$B$2:$P$1048576,(MATCH('TRACK PO'!$C$2,PRN!$G$2:$G$1048576,0)+$B79-1),MATCH(G$4,PRN!$B$2:$P$2,0)),"")</f>
        <v/>
      </c>
      <c r="H79" s="66" t="str">
        <f>IFERROR(INDEX(PRN!$B$2:$P$1048576,(MATCH('TRACK PO'!$C$2,PRN!$G$2:$G$1048576,0)+$B79-1),MATCH(H$4,PRN!$B$2:$P$2,0)),"")</f>
        <v/>
      </c>
      <c r="I79" s="66" t="str">
        <f>IFERROR(INDEX(PRN!$B$2:$P$1048576,(MATCH('TRACK PO'!$C$2,PRN!$G$2:$G$1048576,0)+$B79-1),MATCH(I$4,PRN!$B$2:$P$2,0)),"")</f>
        <v/>
      </c>
      <c r="J79" s="66" t="str">
        <f>IFERROR(INDEX(PRN!$B$2:$P$1048576,(MATCH('TRACK PO'!$C$2,PRN!$G$2:$G$1048576,0)+$B79-1),MATCH(J$4,PRN!$B$2:$P$2,0)),"")</f>
        <v/>
      </c>
      <c r="K79" s="136" t="str">
        <f>IFERROR(INDEX(PRN!$B$2:$P$1048576,(MATCH('TRACK PO'!$C$2,PRN!$G$2:$G$1048576,0)+$B79-1),MATCH(K$4,PRN!$B$2:$P$2,0)),"")</f>
        <v/>
      </c>
      <c r="L79" s="66" t="str">
        <f>IFERROR(INDEX(PRN!$B$2:$P$1048576,(MATCH('TRACK PO'!$C$2,PRN!$G$2:$G$1048576,0)+$B79-1),MATCH(L$4,PRN!$B$2:$P$2,0)),"")</f>
        <v/>
      </c>
      <c r="M79" s="136" t="str">
        <f>IFERROR(INDEX(PRN!$B$2:$P$1048576,(MATCH('TRACK PO'!$C$2,PRN!$G$2:$G$1048576,0)+$B79-1),MATCH(M$4,PRN!$B$2:$P$2,0)),"")</f>
        <v/>
      </c>
      <c r="N79" s="136" t="str">
        <f>IFERROR(INDEX(PRN!$B$2:$P$1048576,(MATCH('TRACK PO'!$C$2,PRN!$G$2:$G$1048576,0)+$B79-1),MATCH(N$4,PRN!$B$2:$P$2,0)),"")</f>
        <v/>
      </c>
      <c r="O79" s="66" t="str">
        <f>IFERROR(INDEX(PRN!$B$2:$P$1048576,(MATCH('TRACK PO'!$C$2,PRN!$G$2:$G$1048576,0)+$B79-1),MATCH(O$4,PRN!$B$2:$P$2,0)),"")</f>
        <v/>
      </c>
    </row>
    <row r="80" spans="2:15" ht="15.75" x14ac:dyDescent="0.25">
      <c r="B80" s="65" t="str">
        <f>IF(B79&lt;COUNTIF(PRN!G$2:G$1048576,C$2),(B79+1),"")</f>
        <v/>
      </c>
      <c r="C80" s="66" t="str">
        <f>IFERROR(INDEX(PRN!$B$2:$P$1048576,(MATCH('TRACK PO'!$C$2,PRN!$G$2:$G$1048576,0)+$B80-1),MATCH(C$4,PRN!$B$2:$P$2,0)),"")</f>
        <v/>
      </c>
      <c r="D80" s="66" t="str">
        <f>IFERROR(INDEX(PRN!$B$2:$P$1048576,(MATCH('TRACK PO'!$C$2,PRN!$G$2:$G$1048576,0)+$B80-1),MATCH(D$4,PRN!$B$2:$P$2,0)),"")</f>
        <v/>
      </c>
      <c r="E80" s="66" t="str">
        <f>IFERROR(INDEX(PRN!$B$2:$P$1048576,(MATCH('TRACK PO'!$C$2,PRN!$G$2:$G$1048576,0)+$B80-1),MATCH(E$4,PRN!$B$2:$P$2,0)),"")</f>
        <v/>
      </c>
      <c r="F80" s="136" t="str">
        <f>IFERROR(INDEX(PRN!$B$2:$P$1048576,(MATCH('TRACK PO'!$C$2,PRN!$G$2:$G$1048576,0)+$B80-1),MATCH(F$4,PRN!$B$2:$P$2,0)),"")</f>
        <v/>
      </c>
      <c r="G80" s="66" t="str">
        <f>IFERROR(INDEX(PRN!$B$2:$P$1048576,(MATCH('TRACK PO'!$C$2,PRN!$G$2:$G$1048576,0)+$B80-1),MATCH(G$4,PRN!$B$2:$P$2,0)),"")</f>
        <v/>
      </c>
      <c r="H80" s="66" t="str">
        <f>IFERROR(INDEX(PRN!$B$2:$P$1048576,(MATCH('TRACK PO'!$C$2,PRN!$G$2:$G$1048576,0)+$B80-1),MATCH(H$4,PRN!$B$2:$P$2,0)),"")</f>
        <v/>
      </c>
      <c r="I80" s="66" t="str">
        <f>IFERROR(INDEX(PRN!$B$2:$P$1048576,(MATCH('TRACK PO'!$C$2,PRN!$G$2:$G$1048576,0)+$B80-1),MATCH(I$4,PRN!$B$2:$P$2,0)),"")</f>
        <v/>
      </c>
      <c r="J80" s="66" t="str">
        <f>IFERROR(INDEX(PRN!$B$2:$P$1048576,(MATCH('TRACK PO'!$C$2,PRN!$G$2:$G$1048576,0)+$B80-1),MATCH(J$4,PRN!$B$2:$P$2,0)),"")</f>
        <v/>
      </c>
      <c r="K80" s="136" t="str">
        <f>IFERROR(INDEX(PRN!$B$2:$P$1048576,(MATCH('TRACK PO'!$C$2,PRN!$G$2:$G$1048576,0)+$B80-1),MATCH(K$4,PRN!$B$2:$P$2,0)),"")</f>
        <v/>
      </c>
      <c r="L80" s="66" t="str">
        <f>IFERROR(INDEX(PRN!$B$2:$P$1048576,(MATCH('TRACK PO'!$C$2,PRN!$G$2:$G$1048576,0)+$B80-1),MATCH(L$4,PRN!$B$2:$P$2,0)),"")</f>
        <v/>
      </c>
      <c r="M80" s="136" t="str">
        <f>IFERROR(INDEX(PRN!$B$2:$P$1048576,(MATCH('TRACK PO'!$C$2,PRN!$G$2:$G$1048576,0)+$B80-1),MATCH(M$4,PRN!$B$2:$P$2,0)),"")</f>
        <v/>
      </c>
      <c r="N80" s="136" t="str">
        <f>IFERROR(INDEX(PRN!$B$2:$P$1048576,(MATCH('TRACK PO'!$C$2,PRN!$G$2:$G$1048576,0)+$B80-1),MATCH(N$4,PRN!$B$2:$P$2,0)),"")</f>
        <v/>
      </c>
      <c r="O80" s="66" t="str">
        <f>IFERROR(INDEX(PRN!$B$2:$P$1048576,(MATCH('TRACK PO'!$C$2,PRN!$G$2:$G$1048576,0)+$B80-1),MATCH(O$4,PRN!$B$2:$P$2,0)),"")</f>
        <v/>
      </c>
    </row>
    <row r="81" spans="2:15" ht="15.75" x14ac:dyDescent="0.25">
      <c r="B81" s="65" t="str">
        <f>IF(B80&lt;COUNTIF(PRN!G$2:G$1048576,C$2),(B80+1),"")</f>
        <v/>
      </c>
      <c r="C81" s="66" t="str">
        <f>IFERROR(INDEX(PRN!$B$2:$P$1048576,(MATCH('TRACK PO'!$C$2,PRN!$G$2:$G$1048576,0)+$B81-1),MATCH(C$4,PRN!$B$2:$P$2,0)),"")</f>
        <v/>
      </c>
      <c r="D81" s="66" t="str">
        <f>IFERROR(INDEX(PRN!$B$2:$P$1048576,(MATCH('TRACK PO'!$C$2,PRN!$G$2:$G$1048576,0)+$B81-1),MATCH(D$4,PRN!$B$2:$P$2,0)),"")</f>
        <v/>
      </c>
      <c r="E81" s="66" t="str">
        <f>IFERROR(INDEX(PRN!$B$2:$P$1048576,(MATCH('TRACK PO'!$C$2,PRN!$G$2:$G$1048576,0)+$B81-1),MATCH(E$4,PRN!$B$2:$P$2,0)),"")</f>
        <v/>
      </c>
      <c r="F81" s="136" t="str">
        <f>IFERROR(INDEX(PRN!$B$2:$P$1048576,(MATCH('TRACK PO'!$C$2,PRN!$G$2:$G$1048576,0)+$B81-1),MATCH(F$4,PRN!$B$2:$P$2,0)),"")</f>
        <v/>
      </c>
      <c r="G81" s="66" t="str">
        <f>IFERROR(INDEX(PRN!$B$2:$P$1048576,(MATCH('TRACK PO'!$C$2,PRN!$G$2:$G$1048576,0)+$B81-1),MATCH(G$4,PRN!$B$2:$P$2,0)),"")</f>
        <v/>
      </c>
      <c r="H81" s="66" t="str">
        <f>IFERROR(INDEX(PRN!$B$2:$P$1048576,(MATCH('TRACK PO'!$C$2,PRN!$G$2:$G$1048576,0)+$B81-1),MATCH(H$4,PRN!$B$2:$P$2,0)),"")</f>
        <v/>
      </c>
      <c r="I81" s="66" t="str">
        <f>IFERROR(INDEX(PRN!$B$2:$P$1048576,(MATCH('TRACK PO'!$C$2,PRN!$G$2:$G$1048576,0)+$B81-1),MATCH(I$4,PRN!$B$2:$P$2,0)),"")</f>
        <v/>
      </c>
      <c r="J81" s="66" t="str">
        <f>IFERROR(INDEX(PRN!$B$2:$P$1048576,(MATCH('TRACK PO'!$C$2,PRN!$G$2:$G$1048576,0)+$B81-1),MATCH(J$4,PRN!$B$2:$P$2,0)),"")</f>
        <v/>
      </c>
      <c r="K81" s="136" t="str">
        <f>IFERROR(INDEX(PRN!$B$2:$P$1048576,(MATCH('TRACK PO'!$C$2,PRN!$G$2:$G$1048576,0)+$B81-1),MATCH(K$4,PRN!$B$2:$P$2,0)),"")</f>
        <v/>
      </c>
      <c r="L81" s="66" t="str">
        <f>IFERROR(INDEX(PRN!$B$2:$P$1048576,(MATCH('TRACK PO'!$C$2,PRN!$G$2:$G$1048576,0)+$B81-1),MATCH(L$4,PRN!$B$2:$P$2,0)),"")</f>
        <v/>
      </c>
      <c r="M81" s="136" t="str">
        <f>IFERROR(INDEX(PRN!$B$2:$P$1048576,(MATCH('TRACK PO'!$C$2,PRN!$G$2:$G$1048576,0)+$B81-1),MATCH(M$4,PRN!$B$2:$P$2,0)),"")</f>
        <v/>
      </c>
      <c r="N81" s="136" t="str">
        <f>IFERROR(INDEX(PRN!$B$2:$P$1048576,(MATCH('TRACK PO'!$C$2,PRN!$G$2:$G$1048576,0)+$B81-1),MATCH(N$4,PRN!$B$2:$P$2,0)),"")</f>
        <v/>
      </c>
      <c r="O81" s="66" t="str">
        <f>IFERROR(INDEX(PRN!$B$2:$P$1048576,(MATCH('TRACK PO'!$C$2,PRN!$G$2:$G$1048576,0)+$B81-1),MATCH(O$4,PRN!$B$2:$P$2,0)),"")</f>
        <v/>
      </c>
    </row>
    <row r="82" spans="2:15" ht="15.75" x14ac:dyDescent="0.25">
      <c r="B82" s="65" t="str">
        <f>IF(B81&lt;COUNTIF(PRN!G$2:G$1048576,C$2),(B81+1),"")</f>
        <v/>
      </c>
      <c r="C82" s="66" t="str">
        <f>IFERROR(INDEX(PRN!$B$2:$P$1048576,(MATCH('TRACK PO'!$C$2,PRN!$G$2:$G$1048576,0)+$B82-1),MATCH(C$4,PRN!$B$2:$P$2,0)),"")</f>
        <v/>
      </c>
      <c r="D82" s="66" t="str">
        <f>IFERROR(INDEX(PRN!$B$2:$P$1048576,(MATCH('TRACK PO'!$C$2,PRN!$G$2:$G$1048576,0)+$B82-1),MATCH(D$4,PRN!$B$2:$P$2,0)),"")</f>
        <v/>
      </c>
      <c r="E82" s="66" t="str">
        <f>IFERROR(INDEX(PRN!$B$2:$P$1048576,(MATCH('TRACK PO'!$C$2,PRN!$G$2:$G$1048576,0)+$B82-1),MATCH(E$4,PRN!$B$2:$P$2,0)),"")</f>
        <v/>
      </c>
      <c r="F82" s="136" t="str">
        <f>IFERROR(INDEX(PRN!$B$2:$P$1048576,(MATCH('TRACK PO'!$C$2,PRN!$G$2:$G$1048576,0)+$B82-1),MATCH(F$4,PRN!$B$2:$P$2,0)),"")</f>
        <v/>
      </c>
      <c r="G82" s="66" t="str">
        <f>IFERROR(INDEX(PRN!$B$2:$P$1048576,(MATCH('TRACK PO'!$C$2,PRN!$G$2:$G$1048576,0)+$B82-1),MATCH(G$4,PRN!$B$2:$P$2,0)),"")</f>
        <v/>
      </c>
      <c r="H82" s="66" t="str">
        <f>IFERROR(INDEX(PRN!$B$2:$P$1048576,(MATCH('TRACK PO'!$C$2,PRN!$G$2:$G$1048576,0)+$B82-1),MATCH(H$4,PRN!$B$2:$P$2,0)),"")</f>
        <v/>
      </c>
      <c r="I82" s="66" t="str">
        <f>IFERROR(INDEX(PRN!$B$2:$P$1048576,(MATCH('TRACK PO'!$C$2,PRN!$G$2:$G$1048576,0)+$B82-1),MATCH(I$4,PRN!$B$2:$P$2,0)),"")</f>
        <v/>
      </c>
      <c r="J82" s="66" t="str">
        <f>IFERROR(INDEX(PRN!$B$2:$P$1048576,(MATCH('TRACK PO'!$C$2,PRN!$G$2:$G$1048576,0)+$B82-1),MATCH(J$4,PRN!$B$2:$P$2,0)),"")</f>
        <v/>
      </c>
      <c r="K82" s="136" t="str">
        <f>IFERROR(INDEX(PRN!$B$2:$P$1048576,(MATCH('TRACK PO'!$C$2,PRN!$G$2:$G$1048576,0)+$B82-1),MATCH(K$4,PRN!$B$2:$P$2,0)),"")</f>
        <v/>
      </c>
      <c r="L82" s="66" t="str">
        <f>IFERROR(INDEX(PRN!$B$2:$P$1048576,(MATCH('TRACK PO'!$C$2,PRN!$G$2:$G$1048576,0)+$B82-1),MATCH(L$4,PRN!$B$2:$P$2,0)),"")</f>
        <v/>
      </c>
      <c r="M82" s="136" t="str">
        <f>IFERROR(INDEX(PRN!$B$2:$P$1048576,(MATCH('TRACK PO'!$C$2,PRN!$G$2:$G$1048576,0)+$B82-1),MATCH(M$4,PRN!$B$2:$P$2,0)),"")</f>
        <v/>
      </c>
      <c r="N82" s="136" t="str">
        <f>IFERROR(INDEX(PRN!$B$2:$P$1048576,(MATCH('TRACK PO'!$C$2,PRN!$G$2:$G$1048576,0)+$B82-1),MATCH(N$4,PRN!$B$2:$P$2,0)),"")</f>
        <v/>
      </c>
      <c r="O82" s="66" t="str">
        <f>IFERROR(INDEX(PRN!$B$2:$P$1048576,(MATCH('TRACK PO'!$C$2,PRN!$G$2:$G$1048576,0)+$B82-1),MATCH(O$4,PRN!$B$2:$P$2,0)),"")</f>
        <v/>
      </c>
    </row>
    <row r="83" spans="2:15" ht="15.75" x14ac:dyDescent="0.25">
      <c r="B83" s="65" t="str">
        <f>IF(B82&lt;COUNTIF(PRN!G$2:G$1048576,C$2),(B82+1),"")</f>
        <v/>
      </c>
      <c r="C83" s="66" t="str">
        <f>IFERROR(INDEX(PRN!$B$2:$P$1048576,(MATCH('TRACK PO'!$C$2,PRN!$G$2:$G$1048576,0)+$B83-1),MATCH(C$4,PRN!$B$2:$P$2,0)),"")</f>
        <v/>
      </c>
      <c r="D83" s="66" t="str">
        <f>IFERROR(INDEX(PRN!$B$2:$P$1048576,(MATCH('TRACK PO'!$C$2,PRN!$G$2:$G$1048576,0)+$B83-1),MATCH(D$4,PRN!$B$2:$P$2,0)),"")</f>
        <v/>
      </c>
      <c r="E83" s="66" t="str">
        <f>IFERROR(INDEX(PRN!$B$2:$P$1048576,(MATCH('TRACK PO'!$C$2,PRN!$G$2:$G$1048576,0)+$B83-1),MATCH(E$4,PRN!$B$2:$P$2,0)),"")</f>
        <v/>
      </c>
      <c r="F83" s="136" t="str">
        <f>IFERROR(INDEX(PRN!$B$2:$P$1048576,(MATCH('TRACK PO'!$C$2,PRN!$G$2:$G$1048576,0)+$B83-1),MATCH(F$4,PRN!$B$2:$P$2,0)),"")</f>
        <v/>
      </c>
      <c r="G83" s="66" t="str">
        <f>IFERROR(INDEX(PRN!$B$2:$P$1048576,(MATCH('TRACK PO'!$C$2,PRN!$G$2:$G$1048576,0)+$B83-1),MATCH(G$4,PRN!$B$2:$P$2,0)),"")</f>
        <v/>
      </c>
      <c r="H83" s="66" t="str">
        <f>IFERROR(INDEX(PRN!$B$2:$P$1048576,(MATCH('TRACK PO'!$C$2,PRN!$G$2:$G$1048576,0)+$B83-1),MATCH(H$4,PRN!$B$2:$P$2,0)),"")</f>
        <v/>
      </c>
      <c r="I83" s="66" t="str">
        <f>IFERROR(INDEX(PRN!$B$2:$P$1048576,(MATCH('TRACK PO'!$C$2,PRN!$G$2:$G$1048576,0)+$B83-1),MATCH(I$4,PRN!$B$2:$P$2,0)),"")</f>
        <v/>
      </c>
      <c r="J83" s="66" t="str">
        <f>IFERROR(INDEX(PRN!$B$2:$P$1048576,(MATCH('TRACK PO'!$C$2,PRN!$G$2:$G$1048576,0)+$B83-1),MATCH(J$4,PRN!$B$2:$P$2,0)),"")</f>
        <v/>
      </c>
      <c r="K83" s="136" t="str">
        <f>IFERROR(INDEX(PRN!$B$2:$P$1048576,(MATCH('TRACK PO'!$C$2,PRN!$G$2:$G$1048576,0)+$B83-1),MATCH(K$4,PRN!$B$2:$P$2,0)),"")</f>
        <v/>
      </c>
      <c r="L83" s="66" t="str">
        <f>IFERROR(INDEX(PRN!$B$2:$P$1048576,(MATCH('TRACK PO'!$C$2,PRN!$G$2:$G$1048576,0)+$B83-1),MATCH(L$4,PRN!$B$2:$P$2,0)),"")</f>
        <v/>
      </c>
      <c r="M83" s="136" t="str">
        <f>IFERROR(INDEX(PRN!$B$2:$P$1048576,(MATCH('TRACK PO'!$C$2,PRN!$G$2:$G$1048576,0)+$B83-1),MATCH(M$4,PRN!$B$2:$P$2,0)),"")</f>
        <v/>
      </c>
      <c r="N83" s="136" t="str">
        <f>IFERROR(INDEX(PRN!$B$2:$P$1048576,(MATCH('TRACK PO'!$C$2,PRN!$G$2:$G$1048576,0)+$B83-1),MATCH(N$4,PRN!$B$2:$P$2,0)),"")</f>
        <v/>
      </c>
      <c r="O83" s="66" t="str">
        <f>IFERROR(INDEX(PRN!$B$2:$P$1048576,(MATCH('TRACK PO'!$C$2,PRN!$G$2:$G$1048576,0)+$B83-1),MATCH(O$4,PRN!$B$2:$P$2,0)),"")</f>
        <v/>
      </c>
    </row>
    <row r="84" spans="2:15" ht="15.75" x14ac:dyDescent="0.25">
      <c r="B84" s="65" t="str">
        <f>IF(B83&lt;COUNTIF(PRN!G$2:G$1048576,C$2),(B83+1),"")</f>
        <v/>
      </c>
      <c r="C84" s="66" t="str">
        <f>IFERROR(INDEX(PRN!$B$2:$P$1048576,(MATCH('TRACK PO'!$C$2,PRN!$G$2:$G$1048576,0)+$B84-1),MATCH(C$4,PRN!$B$2:$P$2,0)),"")</f>
        <v/>
      </c>
      <c r="D84" s="66" t="str">
        <f>IFERROR(INDEX(PRN!$B$2:$P$1048576,(MATCH('TRACK PO'!$C$2,PRN!$G$2:$G$1048576,0)+$B84-1),MATCH(D$4,PRN!$B$2:$P$2,0)),"")</f>
        <v/>
      </c>
      <c r="E84" s="66" t="str">
        <f>IFERROR(INDEX(PRN!$B$2:$P$1048576,(MATCH('TRACK PO'!$C$2,PRN!$G$2:$G$1048576,0)+$B84-1),MATCH(E$4,PRN!$B$2:$P$2,0)),"")</f>
        <v/>
      </c>
      <c r="F84" s="136" t="str">
        <f>IFERROR(INDEX(PRN!$B$2:$P$1048576,(MATCH('TRACK PO'!$C$2,PRN!$G$2:$G$1048576,0)+$B84-1),MATCH(F$4,PRN!$B$2:$P$2,0)),"")</f>
        <v/>
      </c>
      <c r="G84" s="66" t="str">
        <f>IFERROR(INDEX(PRN!$B$2:$P$1048576,(MATCH('TRACK PO'!$C$2,PRN!$G$2:$G$1048576,0)+$B84-1),MATCH(G$4,PRN!$B$2:$P$2,0)),"")</f>
        <v/>
      </c>
      <c r="H84" s="66" t="str">
        <f>IFERROR(INDEX(PRN!$B$2:$P$1048576,(MATCH('TRACK PO'!$C$2,PRN!$G$2:$G$1048576,0)+$B84-1),MATCH(H$4,PRN!$B$2:$P$2,0)),"")</f>
        <v/>
      </c>
      <c r="I84" s="66" t="str">
        <f>IFERROR(INDEX(PRN!$B$2:$P$1048576,(MATCH('TRACK PO'!$C$2,PRN!$G$2:$G$1048576,0)+$B84-1),MATCH(I$4,PRN!$B$2:$P$2,0)),"")</f>
        <v/>
      </c>
      <c r="J84" s="66" t="str">
        <f>IFERROR(INDEX(PRN!$B$2:$P$1048576,(MATCH('TRACK PO'!$C$2,PRN!$G$2:$G$1048576,0)+$B84-1),MATCH(J$4,PRN!$B$2:$P$2,0)),"")</f>
        <v/>
      </c>
      <c r="K84" s="136" t="str">
        <f>IFERROR(INDEX(PRN!$B$2:$P$1048576,(MATCH('TRACK PO'!$C$2,PRN!$G$2:$G$1048576,0)+$B84-1),MATCH(K$4,PRN!$B$2:$P$2,0)),"")</f>
        <v/>
      </c>
      <c r="L84" s="66" t="str">
        <f>IFERROR(INDEX(PRN!$B$2:$P$1048576,(MATCH('TRACK PO'!$C$2,PRN!$G$2:$G$1048576,0)+$B84-1),MATCH(L$4,PRN!$B$2:$P$2,0)),"")</f>
        <v/>
      </c>
      <c r="M84" s="136" t="str">
        <f>IFERROR(INDEX(PRN!$B$2:$P$1048576,(MATCH('TRACK PO'!$C$2,PRN!$G$2:$G$1048576,0)+$B84-1),MATCH(M$4,PRN!$B$2:$P$2,0)),"")</f>
        <v/>
      </c>
      <c r="N84" s="136" t="str">
        <f>IFERROR(INDEX(PRN!$B$2:$P$1048576,(MATCH('TRACK PO'!$C$2,PRN!$G$2:$G$1048576,0)+$B84-1),MATCH(N$4,PRN!$B$2:$P$2,0)),"")</f>
        <v/>
      </c>
      <c r="O84" s="66" t="str">
        <f>IFERROR(INDEX(PRN!$B$2:$P$1048576,(MATCH('TRACK PO'!$C$2,PRN!$G$2:$G$1048576,0)+$B84-1),MATCH(O$4,PRN!$B$2:$P$2,0)),"")</f>
        <v/>
      </c>
    </row>
    <row r="85" spans="2:15" ht="15.75" x14ac:dyDescent="0.25">
      <c r="B85" s="65" t="str">
        <f>IF(B84&lt;COUNTIF(PRN!G$2:G$1048576,C$2),(B84+1),"")</f>
        <v/>
      </c>
      <c r="C85" s="66" t="str">
        <f>IFERROR(INDEX(PRN!$B$2:$P$1048576,(MATCH('TRACK PO'!$C$2,PRN!$G$2:$G$1048576,0)+$B85-1),MATCH(C$4,PRN!$B$2:$P$2,0)),"")</f>
        <v/>
      </c>
      <c r="D85" s="66" t="str">
        <f>IFERROR(INDEX(PRN!$B$2:$P$1048576,(MATCH('TRACK PO'!$C$2,PRN!$G$2:$G$1048576,0)+$B85-1),MATCH(D$4,PRN!$B$2:$P$2,0)),"")</f>
        <v/>
      </c>
      <c r="E85" s="66" t="str">
        <f>IFERROR(INDEX(PRN!$B$2:$P$1048576,(MATCH('TRACK PO'!$C$2,PRN!$G$2:$G$1048576,0)+$B85-1),MATCH(E$4,PRN!$B$2:$P$2,0)),"")</f>
        <v/>
      </c>
      <c r="F85" s="136" t="str">
        <f>IFERROR(INDEX(PRN!$B$2:$P$1048576,(MATCH('TRACK PO'!$C$2,PRN!$G$2:$G$1048576,0)+$B85-1),MATCH(F$4,PRN!$B$2:$P$2,0)),"")</f>
        <v/>
      </c>
      <c r="G85" s="66" t="str">
        <f>IFERROR(INDEX(PRN!$B$2:$P$1048576,(MATCH('TRACK PO'!$C$2,PRN!$G$2:$G$1048576,0)+$B85-1),MATCH(G$4,PRN!$B$2:$P$2,0)),"")</f>
        <v/>
      </c>
      <c r="H85" s="66" t="str">
        <f>IFERROR(INDEX(PRN!$B$2:$P$1048576,(MATCH('TRACK PO'!$C$2,PRN!$G$2:$G$1048576,0)+$B85-1),MATCH(H$4,PRN!$B$2:$P$2,0)),"")</f>
        <v/>
      </c>
      <c r="I85" s="66" t="str">
        <f>IFERROR(INDEX(PRN!$B$2:$P$1048576,(MATCH('TRACK PO'!$C$2,PRN!$G$2:$G$1048576,0)+$B85-1),MATCH(I$4,PRN!$B$2:$P$2,0)),"")</f>
        <v/>
      </c>
      <c r="J85" s="66" t="str">
        <f>IFERROR(INDEX(PRN!$B$2:$P$1048576,(MATCH('TRACK PO'!$C$2,PRN!$G$2:$G$1048576,0)+$B85-1),MATCH(J$4,PRN!$B$2:$P$2,0)),"")</f>
        <v/>
      </c>
      <c r="K85" s="136" t="str">
        <f>IFERROR(INDEX(PRN!$B$2:$P$1048576,(MATCH('TRACK PO'!$C$2,PRN!$G$2:$G$1048576,0)+$B85-1),MATCH(K$4,PRN!$B$2:$P$2,0)),"")</f>
        <v/>
      </c>
      <c r="L85" s="66" t="str">
        <f>IFERROR(INDEX(PRN!$B$2:$P$1048576,(MATCH('TRACK PO'!$C$2,PRN!$G$2:$G$1048576,0)+$B85-1),MATCH(L$4,PRN!$B$2:$P$2,0)),"")</f>
        <v/>
      </c>
      <c r="M85" s="136" t="str">
        <f>IFERROR(INDEX(PRN!$B$2:$P$1048576,(MATCH('TRACK PO'!$C$2,PRN!$G$2:$G$1048576,0)+$B85-1),MATCH(M$4,PRN!$B$2:$P$2,0)),"")</f>
        <v/>
      </c>
      <c r="N85" s="136" t="str">
        <f>IFERROR(INDEX(PRN!$B$2:$P$1048576,(MATCH('TRACK PO'!$C$2,PRN!$G$2:$G$1048576,0)+$B85-1),MATCH(N$4,PRN!$B$2:$P$2,0)),"")</f>
        <v/>
      </c>
      <c r="O85" s="66" t="str">
        <f>IFERROR(INDEX(PRN!$B$2:$P$1048576,(MATCH('TRACK PO'!$C$2,PRN!$G$2:$G$1048576,0)+$B85-1),MATCH(O$4,PRN!$B$2:$P$2,0)),"")</f>
        <v/>
      </c>
    </row>
    <row r="86" spans="2:15" ht="15.75" x14ac:dyDescent="0.25">
      <c r="B86" s="65" t="str">
        <f>IF(B85&lt;COUNTIF(PRN!G$2:G$1048576,C$2),(B85+1),"")</f>
        <v/>
      </c>
      <c r="C86" s="66" t="str">
        <f>IFERROR(INDEX(PRN!$B$2:$P$1048576,(MATCH('TRACK PO'!$C$2,PRN!$G$2:$G$1048576,0)+$B86-1),MATCH(C$4,PRN!$B$2:$P$2,0)),"")</f>
        <v/>
      </c>
      <c r="D86" s="66" t="str">
        <f>IFERROR(INDEX(PRN!$B$2:$P$1048576,(MATCH('TRACK PO'!$C$2,PRN!$G$2:$G$1048576,0)+$B86-1),MATCH(D$4,PRN!$B$2:$P$2,0)),"")</f>
        <v/>
      </c>
      <c r="E86" s="66" t="str">
        <f>IFERROR(INDEX(PRN!$B$2:$P$1048576,(MATCH('TRACK PO'!$C$2,PRN!$G$2:$G$1048576,0)+$B86-1),MATCH(E$4,PRN!$B$2:$P$2,0)),"")</f>
        <v/>
      </c>
      <c r="F86" s="136" t="str">
        <f>IFERROR(INDEX(PRN!$B$2:$P$1048576,(MATCH('TRACK PO'!$C$2,PRN!$G$2:$G$1048576,0)+$B86-1),MATCH(F$4,PRN!$B$2:$P$2,0)),"")</f>
        <v/>
      </c>
      <c r="G86" s="66" t="str">
        <f>IFERROR(INDEX(PRN!$B$2:$P$1048576,(MATCH('TRACK PO'!$C$2,PRN!$G$2:$G$1048576,0)+$B86-1),MATCH(G$4,PRN!$B$2:$P$2,0)),"")</f>
        <v/>
      </c>
      <c r="H86" s="66" t="str">
        <f>IFERROR(INDEX(PRN!$B$2:$P$1048576,(MATCH('TRACK PO'!$C$2,PRN!$G$2:$G$1048576,0)+$B86-1),MATCH(H$4,PRN!$B$2:$P$2,0)),"")</f>
        <v/>
      </c>
      <c r="I86" s="66" t="str">
        <f>IFERROR(INDEX(PRN!$B$2:$P$1048576,(MATCH('TRACK PO'!$C$2,PRN!$G$2:$G$1048576,0)+$B86-1),MATCH(I$4,PRN!$B$2:$P$2,0)),"")</f>
        <v/>
      </c>
      <c r="J86" s="66" t="str">
        <f>IFERROR(INDEX(PRN!$B$2:$P$1048576,(MATCH('TRACK PO'!$C$2,PRN!$G$2:$G$1048576,0)+$B86-1),MATCH(J$4,PRN!$B$2:$P$2,0)),"")</f>
        <v/>
      </c>
      <c r="K86" s="136" t="str">
        <f>IFERROR(INDEX(PRN!$B$2:$P$1048576,(MATCH('TRACK PO'!$C$2,PRN!$G$2:$G$1048576,0)+$B86-1),MATCH(K$4,PRN!$B$2:$P$2,0)),"")</f>
        <v/>
      </c>
      <c r="L86" s="66" t="str">
        <f>IFERROR(INDEX(PRN!$B$2:$P$1048576,(MATCH('TRACK PO'!$C$2,PRN!$G$2:$G$1048576,0)+$B86-1),MATCH(L$4,PRN!$B$2:$P$2,0)),"")</f>
        <v/>
      </c>
      <c r="M86" s="136" t="str">
        <f>IFERROR(INDEX(PRN!$B$2:$P$1048576,(MATCH('TRACK PO'!$C$2,PRN!$G$2:$G$1048576,0)+$B86-1),MATCH(M$4,PRN!$B$2:$P$2,0)),"")</f>
        <v/>
      </c>
      <c r="N86" s="136" t="str">
        <f>IFERROR(INDEX(PRN!$B$2:$P$1048576,(MATCH('TRACK PO'!$C$2,PRN!$G$2:$G$1048576,0)+$B86-1),MATCH(N$4,PRN!$B$2:$P$2,0)),"")</f>
        <v/>
      </c>
      <c r="O86" s="66" t="str">
        <f>IFERROR(INDEX(PRN!$B$2:$P$1048576,(MATCH('TRACK PO'!$C$2,PRN!$G$2:$G$1048576,0)+$B86-1),MATCH(O$4,PRN!$B$2:$P$2,0)),"")</f>
        <v/>
      </c>
    </row>
    <row r="87" spans="2:15" ht="15.75" x14ac:dyDescent="0.25">
      <c r="B87" s="65" t="str">
        <f>IF(B86&lt;COUNTIF(PRN!G$2:G$1048576,C$2),(B86+1),"")</f>
        <v/>
      </c>
      <c r="C87" s="66" t="str">
        <f>IFERROR(INDEX(PRN!$B$2:$P$1048576,(MATCH('TRACK PO'!$C$2,PRN!$G$2:$G$1048576,0)+$B87-1),MATCH(C$4,PRN!$B$2:$P$2,0)),"")</f>
        <v/>
      </c>
      <c r="D87" s="66" t="str">
        <f>IFERROR(INDEX(PRN!$B$2:$P$1048576,(MATCH('TRACK PO'!$C$2,PRN!$G$2:$G$1048576,0)+$B87-1),MATCH(D$4,PRN!$B$2:$P$2,0)),"")</f>
        <v/>
      </c>
      <c r="E87" s="66" t="str">
        <f>IFERROR(INDEX(PRN!$B$2:$P$1048576,(MATCH('TRACK PO'!$C$2,PRN!$G$2:$G$1048576,0)+$B87-1),MATCH(E$4,PRN!$B$2:$P$2,0)),"")</f>
        <v/>
      </c>
      <c r="F87" s="136" t="str">
        <f>IFERROR(INDEX(PRN!$B$2:$P$1048576,(MATCH('TRACK PO'!$C$2,PRN!$G$2:$G$1048576,0)+$B87-1),MATCH(F$4,PRN!$B$2:$P$2,0)),"")</f>
        <v/>
      </c>
      <c r="G87" s="66" t="str">
        <f>IFERROR(INDEX(PRN!$B$2:$P$1048576,(MATCH('TRACK PO'!$C$2,PRN!$G$2:$G$1048576,0)+$B87-1),MATCH(G$4,PRN!$B$2:$P$2,0)),"")</f>
        <v/>
      </c>
      <c r="H87" s="66" t="str">
        <f>IFERROR(INDEX(PRN!$B$2:$P$1048576,(MATCH('TRACK PO'!$C$2,PRN!$G$2:$G$1048576,0)+$B87-1),MATCH(H$4,PRN!$B$2:$P$2,0)),"")</f>
        <v/>
      </c>
      <c r="I87" s="66" t="str">
        <f>IFERROR(INDEX(PRN!$B$2:$P$1048576,(MATCH('TRACK PO'!$C$2,PRN!$G$2:$G$1048576,0)+$B87-1),MATCH(I$4,PRN!$B$2:$P$2,0)),"")</f>
        <v/>
      </c>
      <c r="J87" s="66" t="str">
        <f>IFERROR(INDEX(PRN!$B$2:$P$1048576,(MATCH('TRACK PO'!$C$2,PRN!$G$2:$G$1048576,0)+$B87-1),MATCH(J$4,PRN!$B$2:$P$2,0)),"")</f>
        <v/>
      </c>
      <c r="K87" s="136" t="str">
        <f>IFERROR(INDEX(PRN!$B$2:$P$1048576,(MATCH('TRACK PO'!$C$2,PRN!$G$2:$G$1048576,0)+$B87-1),MATCH(K$4,PRN!$B$2:$P$2,0)),"")</f>
        <v/>
      </c>
      <c r="L87" s="66" t="str">
        <f>IFERROR(INDEX(PRN!$B$2:$P$1048576,(MATCH('TRACK PO'!$C$2,PRN!$G$2:$G$1048576,0)+$B87-1),MATCH(L$4,PRN!$B$2:$P$2,0)),"")</f>
        <v/>
      </c>
      <c r="M87" s="136" t="str">
        <f>IFERROR(INDEX(PRN!$B$2:$P$1048576,(MATCH('TRACK PO'!$C$2,PRN!$G$2:$G$1048576,0)+$B87-1),MATCH(M$4,PRN!$B$2:$P$2,0)),"")</f>
        <v/>
      </c>
      <c r="N87" s="136" t="str">
        <f>IFERROR(INDEX(PRN!$B$2:$P$1048576,(MATCH('TRACK PO'!$C$2,PRN!$G$2:$G$1048576,0)+$B87-1),MATCH(N$4,PRN!$B$2:$P$2,0)),"")</f>
        <v/>
      </c>
      <c r="O87" s="66" t="str">
        <f>IFERROR(INDEX(PRN!$B$2:$P$1048576,(MATCH('TRACK PO'!$C$2,PRN!$G$2:$G$1048576,0)+$B87-1),MATCH(O$4,PRN!$B$2:$P$2,0)),"")</f>
        <v/>
      </c>
    </row>
    <row r="88" spans="2:15" ht="15.75" x14ac:dyDescent="0.25">
      <c r="B88" s="65" t="str">
        <f>IF(B87&lt;COUNTIF(PRN!G$2:G$1048576,C$2),(B87+1),"")</f>
        <v/>
      </c>
      <c r="C88" s="66" t="str">
        <f>IFERROR(INDEX(PRN!$B$2:$P$1048576,(MATCH('TRACK PO'!$C$2,PRN!$G$2:$G$1048576,0)+$B88-1),MATCH(C$4,PRN!$B$2:$P$2,0)),"")</f>
        <v/>
      </c>
      <c r="D88" s="66" t="str">
        <f>IFERROR(INDEX(PRN!$B$2:$P$1048576,(MATCH('TRACK PO'!$C$2,PRN!$G$2:$G$1048576,0)+$B88-1),MATCH(D$4,PRN!$B$2:$P$2,0)),"")</f>
        <v/>
      </c>
      <c r="E88" s="66" t="str">
        <f>IFERROR(INDEX(PRN!$B$2:$P$1048576,(MATCH('TRACK PO'!$C$2,PRN!$G$2:$G$1048576,0)+$B88-1),MATCH(E$4,PRN!$B$2:$P$2,0)),"")</f>
        <v/>
      </c>
      <c r="F88" s="136" t="str">
        <f>IFERROR(INDEX(PRN!$B$2:$P$1048576,(MATCH('TRACK PO'!$C$2,PRN!$G$2:$G$1048576,0)+$B88-1),MATCH(F$4,PRN!$B$2:$P$2,0)),"")</f>
        <v/>
      </c>
      <c r="G88" s="66" t="str">
        <f>IFERROR(INDEX(PRN!$B$2:$P$1048576,(MATCH('TRACK PO'!$C$2,PRN!$G$2:$G$1048576,0)+$B88-1),MATCH(G$4,PRN!$B$2:$P$2,0)),"")</f>
        <v/>
      </c>
      <c r="H88" s="66" t="str">
        <f>IFERROR(INDEX(PRN!$B$2:$P$1048576,(MATCH('TRACK PO'!$C$2,PRN!$G$2:$G$1048576,0)+$B88-1),MATCH(H$4,PRN!$B$2:$P$2,0)),"")</f>
        <v/>
      </c>
      <c r="I88" s="66" t="str">
        <f>IFERROR(INDEX(PRN!$B$2:$P$1048576,(MATCH('TRACK PO'!$C$2,PRN!$G$2:$G$1048576,0)+$B88-1),MATCH(I$4,PRN!$B$2:$P$2,0)),"")</f>
        <v/>
      </c>
      <c r="J88" s="66" t="str">
        <f>IFERROR(INDEX(PRN!$B$2:$P$1048576,(MATCH('TRACK PO'!$C$2,PRN!$G$2:$G$1048576,0)+$B88-1),MATCH(J$4,PRN!$B$2:$P$2,0)),"")</f>
        <v/>
      </c>
      <c r="K88" s="136" t="str">
        <f>IFERROR(INDEX(PRN!$B$2:$P$1048576,(MATCH('TRACK PO'!$C$2,PRN!$G$2:$G$1048576,0)+$B88-1),MATCH(K$4,PRN!$B$2:$P$2,0)),"")</f>
        <v/>
      </c>
      <c r="L88" s="66" t="str">
        <f>IFERROR(INDEX(PRN!$B$2:$P$1048576,(MATCH('TRACK PO'!$C$2,PRN!$G$2:$G$1048576,0)+$B88-1),MATCH(L$4,PRN!$B$2:$P$2,0)),"")</f>
        <v/>
      </c>
      <c r="M88" s="136" t="str">
        <f>IFERROR(INDEX(PRN!$B$2:$P$1048576,(MATCH('TRACK PO'!$C$2,PRN!$G$2:$G$1048576,0)+$B88-1),MATCH(M$4,PRN!$B$2:$P$2,0)),"")</f>
        <v/>
      </c>
      <c r="N88" s="136" t="str">
        <f>IFERROR(INDEX(PRN!$B$2:$P$1048576,(MATCH('TRACK PO'!$C$2,PRN!$G$2:$G$1048576,0)+$B88-1),MATCH(N$4,PRN!$B$2:$P$2,0)),"")</f>
        <v/>
      </c>
      <c r="O88" s="66" t="str">
        <f>IFERROR(INDEX(PRN!$B$2:$P$1048576,(MATCH('TRACK PO'!$C$2,PRN!$G$2:$G$1048576,0)+$B88-1),MATCH(O$4,PRN!$B$2:$P$2,0)),"")</f>
        <v/>
      </c>
    </row>
    <row r="89" spans="2:15" ht="15.75" x14ac:dyDescent="0.25">
      <c r="B89" s="65" t="str">
        <f>IF(B88&lt;COUNTIF(PRN!G$2:G$1048576,C$2),(B88+1),"")</f>
        <v/>
      </c>
      <c r="C89" s="66" t="str">
        <f>IFERROR(INDEX(PRN!$B$2:$P$1048576,(MATCH('TRACK PO'!$C$2,PRN!$G$2:$G$1048576,0)+$B89-1),MATCH(C$4,PRN!$B$2:$P$2,0)),"")</f>
        <v/>
      </c>
      <c r="D89" s="66" t="str">
        <f>IFERROR(INDEX(PRN!$B$2:$P$1048576,(MATCH('TRACK PO'!$C$2,PRN!$G$2:$G$1048576,0)+$B89-1),MATCH(D$4,PRN!$B$2:$P$2,0)),"")</f>
        <v/>
      </c>
      <c r="E89" s="66" t="str">
        <f>IFERROR(INDEX(PRN!$B$2:$P$1048576,(MATCH('TRACK PO'!$C$2,PRN!$G$2:$G$1048576,0)+$B89-1),MATCH(E$4,PRN!$B$2:$P$2,0)),"")</f>
        <v/>
      </c>
      <c r="F89" s="136" t="str">
        <f>IFERROR(INDEX(PRN!$B$2:$P$1048576,(MATCH('TRACK PO'!$C$2,PRN!$G$2:$G$1048576,0)+$B89-1),MATCH(F$4,PRN!$B$2:$P$2,0)),"")</f>
        <v/>
      </c>
      <c r="G89" s="66" t="str">
        <f>IFERROR(INDEX(PRN!$B$2:$P$1048576,(MATCH('TRACK PO'!$C$2,PRN!$G$2:$G$1048576,0)+$B89-1),MATCH(G$4,PRN!$B$2:$P$2,0)),"")</f>
        <v/>
      </c>
      <c r="H89" s="66" t="str">
        <f>IFERROR(INDEX(PRN!$B$2:$P$1048576,(MATCH('TRACK PO'!$C$2,PRN!$G$2:$G$1048576,0)+$B89-1),MATCH(H$4,PRN!$B$2:$P$2,0)),"")</f>
        <v/>
      </c>
      <c r="I89" s="66" t="str">
        <f>IFERROR(INDEX(PRN!$B$2:$P$1048576,(MATCH('TRACK PO'!$C$2,PRN!$G$2:$G$1048576,0)+$B89-1),MATCH(I$4,PRN!$B$2:$P$2,0)),"")</f>
        <v/>
      </c>
      <c r="J89" s="66" t="str">
        <f>IFERROR(INDEX(PRN!$B$2:$P$1048576,(MATCH('TRACK PO'!$C$2,PRN!$G$2:$G$1048576,0)+$B89-1),MATCH(J$4,PRN!$B$2:$P$2,0)),"")</f>
        <v/>
      </c>
      <c r="K89" s="136" t="str">
        <f>IFERROR(INDEX(PRN!$B$2:$P$1048576,(MATCH('TRACK PO'!$C$2,PRN!$G$2:$G$1048576,0)+$B89-1),MATCH(K$4,PRN!$B$2:$P$2,0)),"")</f>
        <v/>
      </c>
      <c r="L89" s="66" t="str">
        <f>IFERROR(INDEX(PRN!$B$2:$P$1048576,(MATCH('TRACK PO'!$C$2,PRN!$G$2:$G$1048576,0)+$B89-1),MATCH(L$4,PRN!$B$2:$P$2,0)),"")</f>
        <v/>
      </c>
      <c r="M89" s="136" t="str">
        <f>IFERROR(INDEX(PRN!$B$2:$P$1048576,(MATCH('TRACK PO'!$C$2,PRN!$G$2:$G$1048576,0)+$B89-1),MATCH(M$4,PRN!$B$2:$P$2,0)),"")</f>
        <v/>
      </c>
      <c r="N89" s="136" t="str">
        <f>IFERROR(INDEX(PRN!$B$2:$P$1048576,(MATCH('TRACK PO'!$C$2,PRN!$G$2:$G$1048576,0)+$B89-1),MATCH(N$4,PRN!$B$2:$P$2,0)),"")</f>
        <v/>
      </c>
      <c r="O89" s="66" t="str">
        <f>IFERROR(INDEX(PRN!$B$2:$P$1048576,(MATCH('TRACK PO'!$C$2,PRN!$G$2:$G$1048576,0)+$B89-1),MATCH(O$4,PRN!$B$2:$P$2,0)),"")</f>
        <v/>
      </c>
    </row>
    <row r="90" spans="2:15" ht="15.75" x14ac:dyDescent="0.25">
      <c r="B90" s="65" t="str">
        <f>IF(B89&lt;COUNTIF(PRN!G$2:G$1048576,C$2),(B89+1),"")</f>
        <v/>
      </c>
      <c r="C90" s="66" t="str">
        <f>IFERROR(INDEX(PRN!$B$2:$P$1048576,(MATCH('TRACK PO'!$C$2,PRN!$G$2:$G$1048576,0)+$B90-1),MATCH(C$4,PRN!$B$2:$P$2,0)),"")</f>
        <v/>
      </c>
      <c r="D90" s="66" t="str">
        <f>IFERROR(INDEX(PRN!$B$2:$P$1048576,(MATCH('TRACK PO'!$C$2,PRN!$G$2:$G$1048576,0)+$B90-1),MATCH(D$4,PRN!$B$2:$P$2,0)),"")</f>
        <v/>
      </c>
      <c r="E90" s="66" t="str">
        <f>IFERROR(INDEX(PRN!$B$2:$P$1048576,(MATCH('TRACK PO'!$C$2,PRN!$G$2:$G$1048576,0)+$B90-1),MATCH(E$4,PRN!$B$2:$P$2,0)),"")</f>
        <v/>
      </c>
      <c r="F90" s="136" t="str">
        <f>IFERROR(INDEX(PRN!$B$2:$P$1048576,(MATCH('TRACK PO'!$C$2,PRN!$G$2:$G$1048576,0)+$B90-1),MATCH(F$4,PRN!$B$2:$P$2,0)),"")</f>
        <v/>
      </c>
      <c r="G90" s="66" t="str">
        <f>IFERROR(INDEX(PRN!$B$2:$P$1048576,(MATCH('TRACK PO'!$C$2,PRN!$G$2:$G$1048576,0)+$B90-1),MATCH(G$4,PRN!$B$2:$P$2,0)),"")</f>
        <v/>
      </c>
      <c r="H90" s="66" t="str">
        <f>IFERROR(INDEX(PRN!$B$2:$P$1048576,(MATCH('TRACK PO'!$C$2,PRN!$G$2:$G$1048576,0)+$B90-1),MATCH(H$4,PRN!$B$2:$P$2,0)),"")</f>
        <v/>
      </c>
      <c r="I90" s="66" t="str">
        <f>IFERROR(INDEX(PRN!$B$2:$P$1048576,(MATCH('TRACK PO'!$C$2,PRN!$G$2:$G$1048576,0)+$B90-1),MATCH(I$4,PRN!$B$2:$P$2,0)),"")</f>
        <v/>
      </c>
      <c r="J90" s="66" t="str">
        <f>IFERROR(INDEX(PRN!$B$2:$P$1048576,(MATCH('TRACK PO'!$C$2,PRN!$G$2:$G$1048576,0)+$B90-1),MATCH(J$4,PRN!$B$2:$P$2,0)),"")</f>
        <v/>
      </c>
      <c r="K90" s="136" t="str">
        <f>IFERROR(INDEX(PRN!$B$2:$P$1048576,(MATCH('TRACK PO'!$C$2,PRN!$G$2:$G$1048576,0)+$B90-1),MATCH(K$4,PRN!$B$2:$P$2,0)),"")</f>
        <v/>
      </c>
      <c r="L90" s="66" t="str">
        <f>IFERROR(INDEX(PRN!$B$2:$P$1048576,(MATCH('TRACK PO'!$C$2,PRN!$G$2:$G$1048576,0)+$B90-1),MATCH(L$4,PRN!$B$2:$P$2,0)),"")</f>
        <v/>
      </c>
      <c r="M90" s="136" t="str">
        <f>IFERROR(INDEX(PRN!$B$2:$P$1048576,(MATCH('TRACK PO'!$C$2,PRN!$G$2:$G$1048576,0)+$B90-1),MATCH(M$4,PRN!$B$2:$P$2,0)),"")</f>
        <v/>
      </c>
      <c r="N90" s="136" t="str">
        <f>IFERROR(INDEX(PRN!$B$2:$P$1048576,(MATCH('TRACK PO'!$C$2,PRN!$G$2:$G$1048576,0)+$B90-1),MATCH(N$4,PRN!$B$2:$P$2,0)),"")</f>
        <v/>
      </c>
      <c r="O90" s="66" t="str">
        <f>IFERROR(INDEX(PRN!$B$2:$P$1048576,(MATCH('TRACK PO'!$C$2,PRN!$G$2:$G$1048576,0)+$B90-1),MATCH(O$4,PRN!$B$2:$P$2,0)),"")</f>
        <v/>
      </c>
    </row>
    <row r="91" spans="2:15" ht="15.75" x14ac:dyDescent="0.25">
      <c r="B91" s="65" t="str">
        <f>IF(B90&lt;COUNTIF(PRN!G$2:G$1048576,C$2),(B90+1),"")</f>
        <v/>
      </c>
      <c r="C91" s="66" t="str">
        <f>IFERROR(INDEX(PRN!$B$2:$P$1048576,(MATCH('TRACK PO'!$C$2,PRN!$G$2:$G$1048576,0)+$B91-1),MATCH(C$4,PRN!$B$2:$P$2,0)),"")</f>
        <v/>
      </c>
      <c r="D91" s="66" t="str">
        <f>IFERROR(INDEX(PRN!$B$2:$P$1048576,(MATCH('TRACK PO'!$C$2,PRN!$G$2:$G$1048576,0)+$B91-1),MATCH(D$4,PRN!$B$2:$P$2,0)),"")</f>
        <v/>
      </c>
      <c r="E91" s="66" t="str">
        <f>IFERROR(INDEX(PRN!$B$2:$P$1048576,(MATCH('TRACK PO'!$C$2,PRN!$G$2:$G$1048576,0)+$B91-1),MATCH(E$4,PRN!$B$2:$P$2,0)),"")</f>
        <v/>
      </c>
      <c r="F91" s="136" t="str">
        <f>IFERROR(INDEX(PRN!$B$2:$P$1048576,(MATCH('TRACK PO'!$C$2,PRN!$G$2:$G$1048576,0)+$B91-1),MATCH(F$4,PRN!$B$2:$P$2,0)),"")</f>
        <v/>
      </c>
      <c r="G91" s="66" t="str">
        <f>IFERROR(INDEX(PRN!$B$2:$P$1048576,(MATCH('TRACK PO'!$C$2,PRN!$G$2:$G$1048576,0)+$B91-1),MATCH(G$4,PRN!$B$2:$P$2,0)),"")</f>
        <v/>
      </c>
      <c r="H91" s="66" t="str">
        <f>IFERROR(INDEX(PRN!$B$2:$P$1048576,(MATCH('TRACK PO'!$C$2,PRN!$G$2:$G$1048576,0)+$B91-1),MATCH(H$4,PRN!$B$2:$P$2,0)),"")</f>
        <v/>
      </c>
      <c r="I91" s="66" t="str">
        <f>IFERROR(INDEX(PRN!$B$2:$P$1048576,(MATCH('TRACK PO'!$C$2,PRN!$G$2:$G$1048576,0)+$B91-1),MATCH(I$4,PRN!$B$2:$P$2,0)),"")</f>
        <v/>
      </c>
      <c r="J91" s="66" t="str">
        <f>IFERROR(INDEX(PRN!$B$2:$P$1048576,(MATCH('TRACK PO'!$C$2,PRN!$G$2:$G$1048576,0)+$B91-1),MATCH(J$4,PRN!$B$2:$P$2,0)),"")</f>
        <v/>
      </c>
      <c r="K91" s="136" t="str">
        <f>IFERROR(INDEX(PRN!$B$2:$P$1048576,(MATCH('TRACK PO'!$C$2,PRN!$G$2:$G$1048576,0)+$B91-1),MATCH(K$4,PRN!$B$2:$P$2,0)),"")</f>
        <v/>
      </c>
      <c r="L91" s="66" t="str">
        <f>IFERROR(INDEX(PRN!$B$2:$P$1048576,(MATCH('TRACK PO'!$C$2,PRN!$G$2:$G$1048576,0)+$B91-1),MATCH(L$4,PRN!$B$2:$P$2,0)),"")</f>
        <v/>
      </c>
      <c r="M91" s="136" t="str">
        <f>IFERROR(INDEX(PRN!$B$2:$P$1048576,(MATCH('TRACK PO'!$C$2,PRN!$G$2:$G$1048576,0)+$B91-1),MATCH(M$4,PRN!$B$2:$P$2,0)),"")</f>
        <v/>
      </c>
      <c r="N91" s="136" t="str">
        <f>IFERROR(INDEX(PRN!$B$2:$P$1048576,(MATCH('TRACK PO'!$C$2,PRN!$G$2:$G$1048576,0)+$B91-1),MATCH(N$4,PRN!$B$2:$P$2,0)),"")</f>
        <v/>
      </c>
      <c r="O91" s="66" t="str">
        <f>IFERROR(INDEX(PRN!$B$2:$P$1048576,(MATCH('TRACK PO'!$C$2,PRN!$G$2:$G$1048576,0)+$B91-1),MATCH(O$4,PRN!$B$2:$P$2,0)),"")</f>
        <v/>
      </c>
    </row>
    <row r="92" spans="2:15" ht="15.75" x14ac:dyDescent="0.25">
      <c r="B92" s="65" t="str">
        <f>IF(B91&lt;COUNTIF(PRN!G$2:G$1048576,C$2),(B91+1),"")</f>
        <v/>
      </c>
      <c r="C92" s="66" t="str">
        <f>IFERROR(INDEX(PRN!$B$2:$P$1048576,(MATCH('TRACK PO'!$C$2,PRN!$G$2:$G$1048576,0)+$B92-1),MATCH(C$4,PRN!$B$2:$P$2,0)),"")</f>
        <v/>
      </c>
      <c r="D92" s="66" t="str">
        <f>IFERROR(INDEX(PRN!$B$2:$P$1048576,(MATCH('TRACK PO'!$C$2,PRN!$G$2:$G$1048576,0)+$B92-1),MATCH(D$4,PRN!$B$2:$P$2,0)),"")</f>
        <v/>
      </c>
      <c r="E92" s="66" t="str">
        <f>IFERROR(INDEX(PRN!$B$2:$P$1048576,(MATCH('TRACK PO'!$C$2,PRN!$G$2:$G$1048576,0)+$B92-1),MATCH(E$4,PRN!$B$2:$P$2,0)),"")</f>
        <v/>
      </c>
      <c r="F92" s="136" t="str">
        <f>IFERROR(INDEX(PRN!$B$2:$P$1048576,(MATCH('TRACK PO'!$C$2,PRN!$G$2:$G$1048576,0)+$B92-1),MATCH(F$4,PRN!$B$2:$P$2,0)),"")</f>
        <v/>
      </c>
      <c r="G92" s="66" t="str">
        <f>IFERROR(INDEX(PRN!$B$2:$P$1048576,(MATCH('TRACK PO'!$C$2,PRN!$G$2:$G$1048576,0)+$B92-1),MATCH(G$4,PRN!$B$2:$P$2,0)),"")</f>
        <v/>
      </c>
      <c r="H92" s="66" t="str">
        <f>IFERROR(INDEX(PRN!$B$2:$P$1048576,(MATCH('TRACK PO'!$C$2,PRN!$G$2:$G$1048576,0)+$B92-1),MATCH(H$4,PRN!$B$2:$P$2,0)),"")</f>
        <v/>
      </c>
      <c r="I92" s="66" t="str">
        <f>IFERROR(INDEX(PRN!$B$2:$P$1048576,(MATCH('TRACK PO'!$C$2,PRN!$G$2:$G$1048576,0)+$B92-1),MATCH(I$4,PRN!$B$2:$P$2,0)),"")</f>
        <v/>
      </c>
      <c r="J92" s="66" t="str">
        <f>IFERROR(INDEX(PRN!$B$2:$P$1048576,(MATCH('TRACK PO'!$C$2,PRN!$G$2:$G$1048576,0)+$B92-1),MATCH(J$4,PRN!$B$2:$P$2,0)),"")</f>
        <v/>
      </c>
      <c r="K92" s="136" t="str">
        <f>IFERROR(INDEX(PRN!$B$2:$P$1048576,(MATCH('TRACK PO'!$C$2,PRN!$G$2:$G$1048576,0)+$B92-1),MATCH(K$4,PRN!$B$2:$P$2,0)),"")</f>
        <v/>
      </c>
      <c r="L92" s="66" t="str">
        <f>IFERROR(INDEX(PRN!$B$2:$P$1048576,(MATCH('TRACK PO'!$C$2,PRN!$G$2:$G$1048576,0)+$B92-1),MATCH(L$4,PRN!$B$2:$P$2,0)),"")</f>
        <v/>
      </c>
      <c r="M92" s="136" t="str">
        <f>IFERROR(INDEX(PRN!$B$2:$P$1048576,(MATCH('TRACK PO'!$C$2,PRN!$G$2:$G$1048576,0)+$B92-1),MATCH(M$4,PRN!$B$2:$P$2,0)),"")</f>
        <v/>
      </c>
      <c r="N92" s="136" t="str">
        <f>IFERROR(INDEX(PRN!$B$2:$P$1048576,(MATCH('TRACK PO'!$C$2,PRN!$G$2:$G$1048576,0)+$B92-1),MATCH(N$4,PRN!$B$2:$P$2,0)),"")</f>
        <v/>
      </c>
      <c r="O92" s="66" t="str">
        <f>IFERROR(INDEX(PRN!$B$2:$P$1048576,(MATCH('TRACK PO'!$C$2,PRN!$G$2:$G$1048576,0)+$B92-1),MATCH(O$4,PRN!$B$2:$P$2,0)),"")</f>
        <v/>
      </c>
    </row>
    <row r="93" spans="2:15" ht="15.75" x14ac:dyDescent="0.25">
      <c r="B93" s="65" t="str">
        <f>IF(B92&lt;COUNTIF(PRN!G$2:G$1048576,C$2),(B92+1),"")</f>
        <v/>
      </c>
      <c r="C93" s="66" t="str">
        <f>IFERROR(INDEX(PRN!$B$2:$P$1048576,(MATCH('TRACK PO'!$C$2,PRN!$G$2:$G$1048576,0)+$B93-1),MATCH(C$4,PRN!$B$2:$P$2,0)),"")</f>
        <v/>
      </c>
      <c r="D93" s="66" t="str">
        <f>IFERROR(INDEX(PRN!$B$2:$P$1048576,(MATCH('TRACK PO'!$C$2,PRN!$G$2:$G$1048576,0)+$B93-1),MATCH(D$4,PRN!$B$2:$P$2,0)),"")</f>
        <v/>
      </c>
      <c r="E93" s="66" t="str">
        <f>IFERROR(INDEX(PRN!$B$2:$P$1048576,(MATCH('TRACK PO'!$C$2,PRN!$G$2:$G$1048576,0)+$B93-1),MATCH(E$4,PRN!$B$2:$P$2,0)),"")</f>
        <v/>
      </c>
      <c r="F93" s="136" t="str">
        <f>IFERROR(INDEX(PRN!$B$2:$P$1048576,(MATCH('TRACK PO'!$C$2,PRN!$G$2:$G$1048576,0)+$B93-1),MATCH(F$4,PRN!$B$2:$P$2,0)),"")</f>
        <v/>
      </c>
      <c r="G93" s="66" t="str">
        <f>IFERROR(INDEX(PRN!$B$2:$P$1048576,(MATCH('TRACK PO'!$C$2,PRN!$G$2:$G$1048576,0)+$B93-1),MATCH(G$4,PRN!$B$2:$P$2,0)),"")</f>
        <v/>
      </c>
      <c r="H93" s="66" t="str">
        <f>IFERROR(INDEX(PRN!$B$2:$P$1048576,(MATCH('TRACK PO'!$C$2,PRN!$G$2:$G$1048576,0)+$B93-1),MATCH(H$4,PRN!$B$2:$P$2,0)),"")</f>
        <v/>
      </c>
      <c r="I93" s="66" t="str">
        <f>IFERROR(INDEX(PRN!$B$2:$P$1048576,(MATCH('TRACK PO'!$C$2,PRN!$G$2:$G$1048576,0)+$B93-1),MATCH(I$4,PRN!$B$2:$P$2,0)),"")</f>
        <v/>
      </c>
      <c r="J93" s="66" t="str">
        <f>IFERROR(INDEX(PRN!$B$2:$P$1048576,(MATCH('TRACK PO'!$C$2,PRN!$G$2:$G$1048576,0)+$B93-1),MATCH(J$4,PRN!$B$2:$P$2,0)),"")</f>
        <v/>
      </c>
      <c r="K93" s="136" t="str">
        <f>IFERROR(INDEX(PRN!$B$2:$P$1048576,(MATCH('TRACK PO'!$C$2,PRN!$G$2:$G$1048576,0)+$B93-1),MATCH(K$4,PRN!$B$2:$P$2,0)),"")</f>
        <v/>
      </c>
      <c r="L93" s="66" t="str">
        <f>IFERROR(INDEX(PRN!$B$2:$P$1048576,(MATCH('TRACK PO'!$C$2,PRN!$G$2:$G$1048576,0)+$B93-1),MATCH(L$4,PRN!$B$2:$P$2,0)),"")</f>
        <v/>
      </c>
      <c r="M93" s="136" t="str">
        <f>IFERROR(INDEX(PRN!$B$2:$P$1048576,(MATCH('TRACK PO'!$C$2,PRN!$G$2:$G$1048576,0)+$B93-1),MATCH(M$4,PRN!$B$2:$P$2,0)),"")</f>
        <v/>
      </c>
      <c r="N93" s="136" t="str">
        <f>IFERROR(INDEX(PRN!$B$2:$P$1048576,(MATCH('TRACK PO'!$C$2,PRN!$G$2:$G$1048576,0)+$B93-1),MATCH(N$4,PRN!$B$2:$P$2,0)),"")</f>
        <v/>
      </c>
      <c r="O93" s="66" t="str">
        <f>IFERROR(INDEX(PRN!$B$2:$P$1048576,(MATCH('TRACK PO'!$C$2,PRN!$G$2:$G$1048576,0)+$B93-1),MATCH(O$4,PRN!$B$2:$P$2,0)),"")</f>
        <v/>
      </c>
    </row>
    <row r="94" spans="2:15" ht="15.75" x14ac:dyDescent="0.25">
      <c r="B94" s="65" t="str">
        <f>IF(B93&lt;COUNTIF(PRN!G$2:G$1048576,C$2),(B93+1),"")</f>
        <v/>
      </c>
      <c r="C94" s="66" t="str">
        <f>IFERROR(INDEX(PRN!$B$2:$P$1048576,(MATCH('TRACK PO'!$C$2,PRN!$G$2:$G$1048576,0)+$B94-1),MATCH(C$4,PRN!$B$2:$P$2,0)),"")</f>
        <v/>
      </c>
      <c r="D94" s="66" t="str">
        <f>IFERROR(INDEX(PRN!$B$2:$P$1048576,(MATCH('TRACK PO'!$C$2,PRN!$G$2:$G$1048576,0)+$B94-1),MATCH(D$4,PRN!$B$2:$P$2,0)),"")</f>
        <v/>
      </c>
      <c r="E94" s="66" t="str">
        <f>IFERROR(INDEX(PRN!$B$2:$P$1048576,(MATCH('TRACK PO'!$C$2,PRN!$G$2:$G$1048576,0)+$B94-1),MATCH(E$4,PRN!$B$2:$P$2,0)),"")</f>
        <v/>
      </c>
      <c r="F94" s="136" t="str">
        <f>IFERROR(INDEX(PRN!$B$2:$P$1048576,(MATCH('TRACK PO'!$C$2,PRN!$G$2:$G$1048576,0)+$B94-1),MATCH(F$4,PRN!$B$2:$P$2,0)),"")</f>
        <v/>
      </c>
      <c r="G94" s="66" t="str">
        <f>IFERROR(INDEX(PRN!$B$2:$P$1048576,(MATCH('TRACK PO'!$C$2,PRN!$G$2:$G$1048576,0)+$B94-1),MATCH(G$4,PRN!$B$2:$P$2,0)),"")</f>
        <v/>
      </c>
      <c r="H94" s="66" t="str">
        <f>IFERROR(INDEX(PRN!$B$2:$P$1048576,(MATCH('TRACK PO'!$C$2,PRN!$G$2:$G$1048576,0)+$B94-1),MATCH(H$4,PRN!$B$2:$P$2,0)),"")</f>
        <v/>
      </c>
      <c r="I94" s="66" t="str">
        <f>IFERROR(INDEX(PRN!$B$2:$P$1048576,(MATCH('TRACK PO'!$C$2,PRN!$G$2:$G$1048576,0)+$B94-1),MATCH(I$4,PRN!$B$2:$P$2,0)),"")</f>
        <v/>
      </c>
      <c r="J94" s="66" t="str">
        <f>IFERROR(INDEX(PRN!$B$2:$P$1048576,(MATCH('TRACK PO'!$C$2,PRN!$G$2:$G$1048576,0)+$B94-1),MATCH(J$4,PRN!$B$2:$P$2,0)),"")</f>
        <v/>
      </c>
      <c r="K94" s="136" t="str">
        <f>IFERROR(INDEX(PRN!$B$2:$P$1048576,(MATCH('TRACK PO'!$C$2,PRN!$G$2:$G$1048576,0)+$B94-1),MATCH(K$4,PRN!$B$2:$P$2,0)),"")</f>
        <v/>
      </c>
      <c r="L94" s="66" t="str">
        <f>IFERROR(INDEX(PRN!$B$2:$P$1048576,(MATCH('TRACK PO'!$C$2,PRN!$G$2:$G$1048576,0)+$B94-1),MATCH(L$4,PRN!$B$2:$P$2,0)),"")</f>
        <v/>
      </c>
      <c r="M94" s="136" t="str">
        <f>IFERROR(INDEX(PRN!$B$2:$P$1048576,(MATCH('TRACK PO'!$C$2,PRN!$G$2:$G$1048576,0)+$B94-1),MATCH(M$4,PRN!$B$2:$P$2,0)),"")</f>
        <v/>
      </c>
      <c r="N94" s="136" t="str">
        <f>IFERROR(INDEX(PRN!$B$2:$P$1048576,(MATCH('TRACK PO'!$C$2,PRN!$G$2:$G$1048576,0)+$B94-1),MATCH(N$4,PRN!$B$2:$P$2,0)),"")</f>
        <v/>
      </c>
      <c r="O94" s="66" t="str">
        <f>IFERROR(INDEX(PRN!$B$2:$P$1048576,(MATCH('TRACK PO'!$C$2,PRN!$G$2:$G$1048576,0)+$B94-1),MATCH(O$4,PRN!$B$2:$P$2,0)),"")</f>
        <v/>
      </c>
    </row>
    <row r="95" spans="2:15" ht="15.75" x14ac:dyDescent="0.25">
      <c r="B95" s="65" t="str">
        <f>IF(B94&lt;COUNTIF(PRN!G$2:G$1048576,C$2),(B94+1),"")</f>
        <v/>
      </c>
      <c r="C95" s="66" t="str">
        <f>IFERROR(INDEX(PRN!$B$2:$P$1048576,(MATCH('TRACK PO'!$C$2,PRN!$G$2:$G$1048576,0)+$B95-1),MATCH(C$4,PRN!$B$2:$P$2,0)),"")</f>
        <v/>
      </c>
      <c r="D95" s="66" t="str">
        <f>IFERROR(INDEX(PRN!$B$2:$P$1048576,(MATCH('TRACK PO'!$C$2,PRN!$G$2:$G$1048576,0)+$B95-1),MATCH(D$4,PRN!$B$2:$P$2,0)),"")</f>
        <v/>
      </c>
      <c r="E95" s="66" t="str">
        <f>IFERROR(INDEX(PRN!$B$2:$P$1048576,(MATCH('TRACK PO'!$C$2,PRN!$G$2:$G$1048576,0)+$B95-1),MATCH(E$4,PRN!$B$2:$P$2,0)),"")</f>
        <v/>
      </c>
      <c r="F95" s="136" t="str">
        <f>IFERROR(INDEX(PRN!$B$2:$P$1048576,(MATCH('TRACK PO'!$C$2,PRN!$G$2:$G$1048576,0)+$B95-1),MATCH(F$4,PRN!$B$2:$P$2,0)),"")</f>
        <v/>
      </c>
      <c r="G95" s="66" t="str">
        <f>IFERROR(INDEX(PRN!$B$2:$P$1048576,(MATCH('TRACK PO'!$C$2,PRN!$G$2:$G$1048576,0)+$B95-1),MATCH(G$4,PRN!$B$2:$P$2,0)),"")</f>
        <v/>
      </c>
      <c r="H95" s="66" t="str">
        <f>IFERROR(INDEX(PRN!$B$2:$P$1048576,(MATCH('TRACK PO'!$C$2,PRN!$G$2:$G$1048576,0)+$B95-1),MATCH(H$4,PRN!$B$2:$P$2,0)),"")</f>
        <v/>
      </c>
      <c r="I95" s="66" t="str">
        <f>IFERROR(INDEX(PRN!$B$2:$P$1048576,(MATCH('TRACK PO'!$C$2,PRN!$G$2:$G$1048576,0)+$B95-1),MATCH(I$4,PRN!$B$2:$P$2,0)),"")</f>
        <v/>
      </c>
      <c r="J95" s="66" t="str">
        <f>IFERROR(INDEX(PRN!$B$2:$P$1048576,(MATCH('TRACK PO'!$C$2,PRN!$G$2:$G$1048576,0)+$B95-1),MATCH(J$4,PRN!$B$2:$P$2,0)),"")</f>
        <v/>
      </c>
      <c r="K95" s="136" t="str">
        <f>IFERROR(INDEX(PRN!$B$2:$P$1048576,(MATCH('TRACK PO'!$C$2,PRN!$G$2:$G$1048576,0)+$B95-1),MATCH(K$4,PRN!$B$2:$P$2,0)),"")</f>
        <v/>
      </c>
      <c r="L95" s="66" t="str">
        <f>IFERROR(INDEX(PRN!$B$2:$P$1048576,(MATCH('TRACK PO'!$C$2,PRN!$G$2:$G$1048576,0)+$B95-1),MATCH(L$4,PRN!$B$2:$P$2,0)),"")</f>
        <v/>
      </c>
      <c r="M95" s="136" t="str">
        <f>IFERROR(INDEX(PRN!$B$2:$P$1048576,(MATCH('TRACK PO'!$C$2,PRN!$G$2:$G$1048576,0)+$B95-1),MATCH(M$4,PRN!$B$2:$P$2,0)),"")</f>
        <v/>
      </c>
      <c r="N95" s="136" t="str">
        <f>IFERROR(INDEX(PRN!$B$2:$P$1048576,(MATCH('TRACK PO'!$C$2,PRN!$G$2:$G$1048576,0)+$B95-1),MATCH(N$4,PRN!$B$2:$P$2,0)),"")</f>
        <v/>
      </c>
      <c r="O95" s="66" t="str">
        <f>IFERROR(INDEX(PRN!$B$2:$P$1048576,(MATCH('TRACK PO'!$C$2,PRN!$G$2:$G$1048576,0)+$B95-1),MATCH(O$4,PRN!$B$2:$P$2,0)),"")</f>
        <v/>
      </c>
    </row>
    <row r="96" spans="2:15" ht="15.75" x14ac:dyDescent="0.25">
      <c r="B96" s="65" t="str">
        <f>IF(B95&lt;COUNTIF(PRN!G$2:G$1048576,C$2),(B95+1),"")</f>
        <v/>
      </c>
      <c r="C96" s="66" t="str">
        <f>IFERROR(INDEX(PRN!$B$2:$P$1048576,(MATCH('TRACK PO'!$C$2,PRN!$G$2:$G$1048576,0)+$B96-1),MATCH(C$4,PRN!$B$2:$P$2,0)),"")</f>
        <v/>
      </c>
      <c r="D96" s="66" t="str">
        <f>IFERROR(INDEX(PRN!$B$2:$P$1048576,(MATCH('TRACK PO'!$C$2,PRN!$G$2:$G$1048576,0)+$B96-1),MATCH(D$4,PRN!$B$2:$P$2,0)),"")</f>
        <v/>
      </c>
      <c r="E96" s="66" t="str">
        <f>IFERROR(INDEX(PRN!$B$2:$P$1048576,(MATCH('TRACK PO'!$C$2,PRN!$G$2:$G$1048576,0)+$B96-1),MATCH(E$4,PRN!$B$2:$P$2,0)),"")</f>
        <v/>
      </c>
      <c r="F96" s="136" t="str">
        <f>IFERROR(INDEX(PRN!$B$2:$P$1048576,(MATCH('TRACK PO'!$C$2,PRN!$G$2:$G$1048576,0)+$B96-1),MATCH(F$4,PRN!$B$2:$P$2,0)),"")</f>
        <v/>
      </c>
      <c r="G96" s="66" t="str">
        <f>IFERROR(INDEX(PRN!$B$2:$P$1048576,(MATCH('TRACK PO'!$C$2,PRN!$G$2:$G$1048576,0)+$B96-1),MATCH(G$4,PRN!$B$2:$P$2,0)),"")</f>
        <v/>
      </c>
      <c r="H96" s="66" t="str">
        <f>IFERROR(INDEX(PRN!$B$2:$P$1048576,(MATCH('TRACK PO'!$C$2,PRN!$G$2:$G$1048576,0)+$B96-1),MATCH(H$4,PRN!$B$2:$P$2,0)),"")</f>
        <v/>
      </c>
      <c r="I96" s="66" t="str">
        <f>IFERROR(INDEX(PRN!$B$2:$P$1048576,(MATCH('TRACK PO'!$C$2,PRN!$G$2:$G$1048576,0)+$B96-1),MATCH(I$4,PRN!$B$2:$P$2,0)),"")</f>
        <v/>
      </c>
      <c r="J96" s="66" t="str">
        <f>IFERROR(INDEX(PRN!$B$2:$P$1048576,(MATCH('TRACK PO'!$C$2,PRN!$G$2:$G$1048576,0)+$B96-1),MATCH(J$4,PRN!$B$2:$P$2,0)),"")</f>
        <v/>
      </c>
      <c r="K96" s="136" t="str">
        <f>IFERROR(INDEX(PRN!$B$2:$P$1048576,(MATCH('TRACK PO'!$C$2,PRN!$G$2:$G$1048576,0)+$B96-1),MATCH(K$4,PRN!$B$2:$P$2,0)),"")</f>
        <v/>
      </c>
      <c r="L96" s="66" t="str">
        <f>IFERROR(INDEX(PRN!$B$2:$P$1048576,(MATCH('TRACK PO'!$C$2,PRN!$G$2:$G$1048576,0)+$B96-1),MATCH(L$4,PRN!$B$2:$P$2,0)),"")</f>
        <v/>
      </c>
      <c r="M96" s="136" t="str">
        <f>IFERROR(INDEX(PRN!$B$2:$P$1048576,(MATCH('TRACK PO'!$C$2,PRN!$G$2:$G$1048576,0)+$B96-1),MATCH(M$4,PRN!$B$2:$P$2,0)),"")</f>
        <v/>
      </c>
      <c r="N96" s="136" t="str">
        <f>IFERROR(INDEX(PRN!$B$2:$P$1048576,(MATCH('TRACK PO'!$C$2,PRN!$G$2:$G$1048576,0)+$B96-1),MATCH(N$4,PRN!$B$2:$P$2,0)),"")</f>
        <v/>
      </c>
      <c r="O96" s="66" t="str">
        <f>IFERROR(INDEX(PRN!$B$2:$P$1048576,(MATCH('TRACK PO'!$C$2,PRN!$G$2:$G$1048576,0)+$B96-1),MATCH(O$4,PRN!$B$2:$P$2,0)),"")</f>
        <v/>
      </c>
    </row>
    <row r="97" spans="2:15" ht="15.75" x14ac:dyDescent="0.25">
      <c r="B97" s="65" t="str">
        <f>IF(B96&lt;COUNTIF(PRN!G$2:G$1048576,C$2),(B96+1),"")</f>
        <v/>
      </c>
      <c r="C97" s="66" t="str">
        <f>IFERROR(INDEX(PRN!$B$2:$P$1048576,(MATCH('TRACK PO'!$C$2,PRN!$G$2:$G$1048576,0)+$B97-1),MATCH(C$4,PRN!$B$2:$P$2,0)),"")</f>
        <v/>
      </c>
      <c r="D97" s="66" t="str">
        <f>IFERROR(INDEX(PRN!$B$2:$P$1048576,(MATCH('TRACK PO'!$C$2,PRN!$G$2:$G$1048576,0)+$B97-1),MATCH(D$4,PRN!$B$2:$P$2,0)),"")</f>
        <v/>
      </c>
      <c r="E97" s="66" t="str">
        <f>IFERROR(INDEX(PRN!$B$2:$P$1048576,(MATCH('TRACK PO'!$C$2,PRN!$G$2:$G$1048576,0)+$B97-1),MATCH(E$4,PRN!$B$2:$P$2,0)),"")</f>
        <v/>
      </c>
      <c r="F97" s="136" t="str">
        <f>IFERROR(INDEX(PRN!$B$2:$P$1048576,(MATCH('TRACK PO'!$C$2,PRN!$G$2:$G$1048576,0)+$B97-1),MATCH(F$4,PRN!$B$2:$P$2,0)),"")</f>
        <v/>
      </c>
      <c r="G97" s="66" t="str">
        <f>IFERROR(INDEX(PRN!$B$2:$P$1048576,(MATCH('TRACK PO'!$C$2,PRN!$G$2:$G$1048576,0)+$B97-1),MATCH(G$4,PRN!$B$2:$P$2,0)),"")</f>
        <v/>
      </c>
      <c r="H97" s="66" t="str">
        <f>IFERROR(INDEX(PRN!$B$2:$P$1048576,(MATCH('TRACK PO'!$C$2,PRN!$G$2:$G$1048576,0)+$B97-1),MATCH(H$4,PRN!$B$2:$P$2,0)),"")</f>
        <v/>
      </c>
      <c r="I97" s="66" t="str">
        <f>IFERROR(INDEX(PRN!$B$2:$P$1048576,(MATCH('TRACK PO'!$C$2,PRN!$G$2:$G$1048576,0)+$B97-1),MATCH(I$4,PRN!$B$2:$P$2,0)),"")</f>
        <v/>
      </c>
      <c r="J97" s="66" t="str">
        <f>IFERROR(INDEX(PRN!$B$2:$P$1048576,(MATCH('TRACK PO'!$C$2,PRN!$G$2:$G$1048576,0)+$B97-1),MATCH(J$4,PRN!$B$2:$P$2,0)),"")</f>
        <v/>
      </c>
      <c r="K97" s="136" t="str">
        <f>IFERROR(INDEX(PRN!$B$2:$P$1048576,(MATCH('TRACK PO'!$C$2,PRN!$G$2:$G$1048576,0)+$B97-1),MATCH(K$4,PRN!$B$2:$P$2,0)),"")</f>
        <v/>
      </c>
      <c r="L97" s="66" t="str">
        <f>IFERROR(INDEX(PRN!$B$2:$P$1048576,(MATCH('TRACK PO'!$C$2,PRN!$G$2:$G$1048576,0)+$B97-1),MATCH(L$4,PRN!$B$2:$P$2,0)),"")</f>
        <v/>
      </c>
      <c r="M97" s="136" t="str">
        <f>IFERROR(INDEX(PRN!$B$2:$P$1048576,(MATCH('TRACK PO'!$C$2,PRN!$G$2:$G$1048576,0)+$B97-1),MATCH(M$4,PRN!$B$2:$P$2,0)),"")</f>
        <v/>
      </c>
      <c r="N97" s="136" t="str">
        <f>IFERROR(INDEX(PRN!$B$2:$P$1048576,(MATCH('TRACK PO'!$C$2,PRN!$G$2:$G$1048576,0)+$B97-1),MATCH(N$4,PRN!$B$2:$P$2,0)),"")</f>
        <v/>
      </c>
      <c r="O97" s="66" t="str">
        <f>IFERROR(INDEX(PRN!$B$2:$P$1048576,(MATCH('TRACK PO'!$C$2,PRN!$G$2:$G$1048576,0)+$B97-1),MATCH(O$4,PRN!$B$2:$P$2,0)),"")</f>
        <v/>
      </c>
    </row>
    <row r="98" spans="2:15" ht="15.75" x14ac:dyDescent="0.25">
      <c r="B98" s="65" t="str">
        <f>IF(B97&lt;COUNTIF(PRN!G$2:G$1048576,C$2),(B97+1),"")</f>
        <v/>
      </c>
      <c r="C98" s="66" t="str">
        <f>IFERROR(INDEX(PRN!$B$2:$P$1048576,(MATCH('TRACK PO'!$C$2,PRN!$G$2:$G$1048576,0)+$B98-1),MATCH(C$4,PRN!$B$2:$P$2,0)),"")</f>
        <v/>
      </c>
      <c r="D98" s="66" t="str">
        <f>IFERROR(INDEX(PRN!$B$2:$P$1048576,(MATCH('TRACK PO'!$C$2,PRN!$G$2:$G$1048576,0)+$B98-1),MATCH(D$4,PRN!$B$2:$P$2,0)),"")</f>
        <v/>
      </c>
      <c r="E98" s="66" t="str">
        <f>IFERROR(INDEX(PRN!$B$2:$P$1048576,(MATCH('TRACK PO'!$C$2,PRN!$G$2:$G$1048576,0)+$B98-1),MATCH(E$4,PRN!$B$2:$P$2,0)),"")</f>
        <v/>
      </c>
      <c r="F98" s="136" t="str">
        <f>IFERROR(INDEX(PRN!$B$2:$P$1048576,(MATCH('TRACK PO'!$C$2,PRN!$G$2:$G$1048576,0)+$B98-1),MATCH(F$4,PRN!$B$2:$P$2,0)),"")</f>
        <v/>
      </c>
      <c r="G98" s="66" t="str">
        <f>IFERROR(INDEX(PRN!$B$2:$P$1048576,(MATCH('TRACK PO'!$C$2,PRN!$G$2:$G$1048576,0)+$B98-1),MATCH(G$4,PRN!$B$2:$P$2,0)),"")</f>
        <v/>
      </c>
      <c r="H98" s="66" t="str">
        <f>IFERROR(INDEX(PRN!$B$2:$P$1048576,(MATCH('TRACK PO'!$C$2,PRN!$G$2:$G$1048576,0)+$B98-1),MATCH(H$4,PRN!$B$2:$P$2,0)),"")</f>
        <v/>
      </c>
      <c r="I98" s="66" t="str">
        <f>IFERROR(INDEX(PRN!$B$2:$P$1048576,(MATCH('TRACK PO'!$C$2,PRN!$G$2:$G$1048576,0)+$B98-1),MATCH(I$4,PRN!$B$2:$P$2,0)),"")</f>
        <v/>
      </c>
      <c r="J98" s="66" t="str">
        <f>IFERROR(INDEX(PRN!$B$2:$P$1048576,(MATCH('TRACK PO'!$C$2,PRN!$G$2:$G$1048576,0)+$B98-1),MATCH(J$4,PRN!$B$2:$P$2,0)),"")</f>
        <v/>
      </c>
      <c r="K98" s="136" t="str">
        <f>IFERROR(INDEX(PRN!$B$2:$P$1048576,(MATCH('TRACK PO'!$C$2,PRN!$G$2:$G$1048576,0)+$B98-1),MATCH(K$4,PRN!$B$2:$P$2,0)),"")</f>
        <v/>
      </c>
      <c r="L98" s="66" t="str">
        <f>IFERROR(INDEX(PRN!$B$2:$P$1048576,(MATCH('TRACK PO'!$C$2,PRN!$G$2:$G$1048576,0)+$B98-1),MATCH(L$4,PRN!$B$2:$P$2,0)),"")</f>
        <v/>
      </c>
      <c r="M98" s="136" t="str">
        <f>IFERROR(INDEX(PRN!$B$2:$P$1048576,(MATCH('TRACK PO'!$C$2,PRN!$G$2:$G$1048576,0)+$B98-1),MATCH(M$4,PRN!$B$2:$P$2,0)),"")</f>
        <v/>
      </c>
      <c r="N98" s="136" t="str">
        <f>IFERROR(INDEX(PRN!$B$2:$P$1048576,(MATCH('TRACK PO'!$C$2,PRN!$G$2:$G$1048576,0)+$B98-1),MATCH(N$4,PRN!$B$2:$P$2,0)),"")</f>
        <v/>
      </c>
      <c r="O98" s="66" t="str">
        <f>IFERROR(INDEX(PRN!$B$2:$P$1048576,(MATCH('TRACK PO'!$C$2,PRN!$G$2:$G$1048576,0)+$B98-1),MATCH(O$4,PRN!$B$2:$P$2,0)),"")</f>
        <v/>
      </c>
    </row>
    <row r="99" spans="2:15" ht="15.75" x14ac:dyDescent="0.25">
      <c r="B99" s="65" t="str">
        <f>IF(B98&lt;COUNTIF(PRN!G$2:G$1048576,C$2),(B98+1),"")</f>
        <v/>
      </c>
      <c r="C99" s="66" t="str">
        <f>IFERROR(INDEX(PRN!$B$2:$P$1048576,(MATCH('TRACK PO'!$C$2,PRN!$G$2:$G$1048576,0)+$B99-1),MATCH(C$4,PRN!$B$2:$P$2,0)),"")</f>
        <v/>
      </c>
      <c r="D99" s="66" t="str">
        <f>IFERROR(INDEX(PRN!$B$2:$P$1048576,(MATCH('TRACK PO'!$C$2,PRN!$G$2:$G$1048576,0)+$B99-1),MATCH(D$4,PRN!$B$2:$P$2,0)),"")</f>
        <v/>
      </c>
      <c r="E99" s="66" t="str">
        <f>IFERROR(INDEX(PRN!$B$2:$P$1048576,(MATCH('TRACK PO'!$C$2,PRN!$G$2:$G$1048576,0)+$B99-1),MATCH(E$4,PRN!$B$2:$P$2,0)),"")</f>
        <v/>
      </c>
      <c r="F99" s="136" t="str">
        <f>IFERROR(INDEX(PRN!$B$2:$P$1048576,(MATCH('TRACK PO'!$C$2,PRN!$G$2:$G$1048576,0)+$B99-1),MATCH(F$4,PRN!$B$2:$P$2,0)),"")</f>
        <v/>
      </c>
      <c r="G99" s="66" t="str">
        <f>IFERROR(INDEX(PRN!$B$2:$P$1048576,(MATCH('TRACK PO'!$C$2,PRN!$G$2:$G$1048576,0)+$B99-1),MATCH(G$4,PRN!$B$2:$P$2,0)),"")</f>
        <v/>
      </c>
      <c r="H99" s="66" t="str">
        <f>IFERROR(INDEX(PRN!$B$2:$P$1048576,(MATCH('TRACK PO'!$C$2,PRN!$G$2:$G$1048576,0)+$B99-1),MATCH(H$4,PRN!$B$2:$P$2,0)),"")</f>
        <v/>
      </c>
      <c r="I99" s="66" t="str">
        <f>IFERROR(INDEX(PRN!$B$2:$P$1048576,(MATCH('TRACK PO'!$C$2,PRN!$G$2:$G$1048576,0)+$B99-1),MATCH(I$4,PRN!$B$2:$P$2,0)),"")</f>
        <v/>
      </c>
      <c r="J99" s="66" t="str">
        <f>IFERROR(INDEX(PRN!$B$2:$P$1048576,(MATCH('TRACK PO'!$C$2,PRN!$G$2:$G$1048576,0)+$B99-1),MATCH(J$4,PRN!$B$2:$P$2,0)),"")</f>
        <v/>
      </c>
      <c r="K99" s="136" t="str">
        <f>IFERROR(INDEX(PRN!$B$2:$P$1048576,(MATCH('TRACK PO'!$C$2,PRN!$G$2:$G$1048576,0)+$B99-1),MATCH(K$4,PRN!$B$2:$P$2,0)),"")</f>
        <v/>
      </c>
      <c r="L99" s="66" t="str">
        <f>IFERROR(INDEX(PRN!$B$2:$P$1048576,(MATCH('TRACK PO'!$C$2,PRN!$G$2:$G$1048576,0)+$B99-1),MATCH(L$4,PRN!$B$2:$P$2,0)),"")</f>
        <v/>
      </c>
      <c r="M99" s="136" t="str">
        <f>IFERROR(INDEX(PRN!$B$2:$P$1048576,(MATCH('TRACK PO'!$C$2,PRN!$G$2:$G$1048576,0)+$B99-1),MATCH(M$4,PRN!$B$2:$P$2,0)),"")</f>
        <v/>
      </c>
      <c r="N99" s="136" t="str">
        <f>IFERROR(INDEX(PRN!$B$2:$P$1048576,(MATCH('TRACK PO'!$C$2,PRN!$G$2:$G$1048576,0)+$B99-1),MATCH(N$4,PRN!$B$2:$P$2,0)),"")</f>
        <v/>
      </c>
      <c r="O99" s="66" t="str">
        <f>IFERROR(INDEX(PRN!$B$2:$P$1048576,(MATCH('TRACK PO'!$C$2,PRN!$G$2:$G$1048576,0)+$B99-1),MATCH(O$4,PRN!$B$2:$P$2,0)),"")</f>
        <v/>
      </c>
    </row>
    <row r="100" spans="2:15" ht="15.75" x14ac:dyDescent="0.25">
      <c r="B100" s="65" t="str">
        <f>IF(B99&lt;COUNTIF(PRN!G$2:G$1048576,C$2),(B99+1),"")</f>
        <v/>
      </c>
      <c r="C100" s="66" t="str">
        <f>IFERROR(INDEX(PRN!$B$2:$P$1048576,(MATCH('TRACK PO'!$C$2,PRN!$G$2:$G$1048576,0)+$B100-1),MATCH(C$4,PRN!$B$2:$P$2,0)),"")</f>
        <v/>
      </c>
      <c r="D100" s="66" t="str">
        <f>IFERROR(INDEX(PRN!$B$2:$P$1048576,(MATCH('TRACK PO'!$C$2,PRN!$G$2:$G$1048576,0)+$B100-1),MATCH(D$4,PRN!$B$2:$P$2,0)),"")</f>
        <v/>
      </c>
      <c r="E100" s="66" t="str">
        <f>IFERROR(INDEX(PRN!$B$2:$P$1048576,(MATCH('TRACK PO'!$C$2,PRN!$G$2:$G$1048576,0)+$B100-1),MATCH(E$4,PRN!$B$2:$P$2,0)),"")</f>
        <v/>
      </c>
      <c r="F100" s="136" t="str">
        <f>IFERROR(INDEX(PRN!$B$2:$P$1048576,(MATCH('TRACK PO'!$C$2,PRN!$G$2:$G$1048576,0)+$B100-1),MATCH(F$4,PRN!$B$2:$P$2,0)),"")</f>
        <v/>
      </c>
      <c r="G100" s="66" t="str">
        <f>IFERROR(INDEX(PRN!$B$2:$P$1048576,(MATCH('TRACK PO'!$C$2,PRN!$G$2:$G$1048576,0)+$B100-1),MATCH(G$4,PRN!$B$2:$P$2,0)),"")</f>
        <v/>
      </c>
      <c r="H100" s="66" t="str">
        <f>IFERROR(INDEX(PRN!$B$2:$P$1048576,(MATCH('TRACK PO'!$C$2,PRN!$G$2:$G$1048576,0)+$B100-1),MATCH(H$4,PRN!$B$2:$P$2,0)),"")</f>
        <v/>
      </c>
      <c r="I100" s="66" t="str">
        <f>IFERROR(INDEX(PRN!$B$2:$P$1048576,(MATCH('TRACK PO'!$C$2,PRN!$G$2:$G$1048576,0)+$B100-1),MATCH(I$4,PRN!$B$2:$P$2,0)),"")</f>
        <v/>
      </c>
      <c r="J100" s="66" t="str">
        <f>IFERROR(INDEX(PRN!$B$2:$P$1048576,(MATCH('TRACK PO'!$C$2,PRN!$G$2:$G$1048576,0)+$B100-1),MATCH(J$4,PRN!$B$2:$P$2,0)),"")</f>
        <v/>
      </c>
      <c r="K100" s="136" t="str">
        <f>IFERROR(INDEX(PRN!$B$2:$P$1048576,(MATCH('TRACK PO'!$C$2,PRN!$G$2:$G$1048576,0)+$B100-1),MATCH(K$4,PRN!$B$2:$P$2,0)),"")</f>
        <v/>
      </c>
      <c r="L100" s="66" t="str">
        <f>IFERROR(INDEX(PRN!$B$2:$P$1048576,(MATCH('TRACK PO'!$C$2,PRN!$G$2:$G$1048576,0)+$B100-1),MATCH(L$4,PRN!$B$2:$P$2,0)),"")</f>
        <v/>
      </c>
      <c r="M100" s="136" t="str">
        <f>IFERROR(INDEX(PRN!$B$2:$P$1048576,(MATCH('TRACK PO'!$C$2,PRN!$G$2:$G$1048576,0)+$B100-1),MATCH(M$4,PRN!$B$2:$P$2,0)),"")</f>
        <v/>
      </c>
      <c r="N100" s="136" t="str">
        <f>IFERROR(INDEX(PRN!$B$2:$P$1048576,(MATCH('TRACK PO'!$C$2,PRN!$G$2:$G$1048576,0)+$B100-1),MATCH(N$4,PRN!$B$2:$P$2,0)),"")</f>
        <v/>
      </c>
      <c r="O100" s="66" t="str">
        <f>IFERROR(INDEX(PRN!$B$2:$P$1048576,(MATCH('TRACK PO'!$C$2,PRN!$G$2:$G$1048576,0)+$B100-1),MATCH(O$4,PRN!$B$2:$P$2,0)),"")</f>
        <v/>
      </c>
    </row>
    <row r="101" spans="2:15" ht="15.75" x14ac:dyDescent="0.25">
      <c r="B101" s="65" t="str">
        <f>IF(B100&lt;COUNTIF(PRN!G$2:G$1048576,C$2),(B100+1),"")</f>
        <v/>
      </c>
      <c r="C101" s="66" t="str">
        <f>IFERROR(INDEX(PRN!$B$2:$P$1048576,(MATCH('TRACK PO'!$C$2,PRN!$G$2:$G$1048576,0)+$B101-1),MATCH(C$4,PRN!$B$2:$P$2,0)),"")</f>
        <v/>
      </c>
      <c r="D101" s="66" t="str">
        <f>IFERROR(INDEX(PRN!$B$2:$P$1048576,(MATCH('TRACK PO'!$C$2,PRN!$G$2:$G$1048576,0)+$B101-1),MATCH(D$4,PRN!$B$2:$P$2,0)),"")</f>
        <v/>
      </c>
      <c r="E101" s="66" t="str">
        <f>IFERROR(INDEX(PRN!$B$2:$P$1048576,(MATCH('TRACK PO'!$C$2,PRN!$G$2:$G$1048576,0)+$B101-1),MATCH(E$4,PRN!$B$2:$P$2,0)),"")</f>
        <v/>
      </c>
      <c r="F101" s="136" t="str">
        <f>IFERROR(INDEX(PRN!$B$2:$P$1048576,(MATCH('TRACK PO'!$C$2,PRN!$G$2:$G$1048576,0)+$B101-1),MATCH(F$4,PRN!$B$2:$P$2,0)),"")</f>
        <v/>
      </c>
      <c r="G101" s="66" t="str">
        <f>IFERROR(INDEX(PRN!$B$2:$P$1048576,(MATCH('TRACK PO'!$C$2,PRN!$G$2:$G$1048576,0)+$B101-1),MATCH(G$4,PRN!$B$2:$P$2,0)),"")</f>
        <v/>
      </c>
      <c r="H101" s="66" t="str">
        <f>IFERROR(INDEX(PRN!$B$2:$P$1048576,(MATCH('TRACK PO'!$C$2,PRN!$G$2:$G$1048576,0)+$B101-1),MATCH(H$4,PRN!$B$2:$P$2,0)),"")</f>
        <v/>
      </c>
      <c r="I101" s="66" t="str">
        <f>IFERROR(INDEX(PRN!$B$2:$P$1048576,(MATCH('TRACK PO'!$C$2,PRN!$G$2:$G$1048576,0)+$B101-1),MATCH(I$4,PRN!$B$2:$P$2,0)),"")</f>
        <v/>
      </c>
      <c r="J101" s="66" t="str">
        <f>IFERROR(INDEX(PRN!$B$2:$P$1048576,(MATCH('TRACK PO'!$C$2,PRN!$G$2:$G$1048576,0)+$B101-1),MATCH(J$4,PRN!$B$2:$P$2,0)),"")</f>
        <v/>
      </c>
      <c r="K101" s="136" t="str">
        <f>IFERROR(INDEX(PRN!$B$2:$P$1048576,(MATCH('TRACK PO'!$C$2,PRN!$G$2:$G$1048576,0)+$B101-1),MATCH(K$4,PRN!$B$2:$P$2,0)),"")</f>
        <v/>
      </c>
      <c r="L101" s="66" t="str">
        <f>IFERROR(INDEX(PRN!$B$2:$P$1048576,(MATCH('TRACK PO'!$C$2,PRN!$G$2:$G$1048576,0)+$B101-1),MATCH(L$4,PRN!$B$2:$P$2,0)),"")</f>
        <v/>
      </c>
      <c r="M101" s="136" t="str">
        <f>IFERROR(INDEX(PRN!$B$2:$P$1048576,(MATCH('TRACK PO'!$C$2,PRN!$G$2:$G$1048576,0)+$B101-1),MATCH(M$4,PRN!$B$2:$P$2,0)),"")</f>
        <v/>
      </c>
      <c r="N101" s="136" t="str">
        <f>IFERROR(INDEX(PRN!$B$2:$P$1048576,(MATCH('TRACK PO'!$C$2,PRN!$G$2:$G$1048576,0)+$B101-1),MATCH(N$4,PRN!$B$2:$P$2,0)),"")</f>
        <v/>
      </c>
      <c r="O101" s="66" t="str">
        <f>IFERROR(INDEX(PRN!$B$2:$P$1048576,(MATCH('TRACK PO'!$C$2,PRN!$G$2:$G$1048576,0)+$B101-1),MATCH(O$4,PRN!$B$2:$P$2,0)),"")</f>
        <v/>
      </c>
    </row>
    <row r="102" spans="2:15" ht="15.75" x14ac:dyDescent="0.25">
      <c r="B102" s="65" t="str">
        <f>IF(B101&lt;COUNTIF(PRN!G$2:G$1048576,C$2),(B101+1),"")</f>
        <v/>
      </c>
      <c r="C102" s="66" t="str">
        <f>IFERROR(INDEX(PRN!$B$2:$P$1048576,(MATCH('TRACK PO'!$C$2,PRN!$G$2:$G$1048576,0)+$B102-1),MATCH(C$4,PRN!$B$2:$P$2,0)),"")</f>
        <v/>
      </c>
      <c r="D102" s="66" t="str">
        <f>IFERROR(INDEX(PRN!$B$2:$P$1048576,(MATCH('TRACK PO'!$C$2,PRN!$G$2:$G$1048576,0)+$B102-1),MATCH(D$4,PRN!$B$2:$P$2,0)),"")</f>
        <v/>
      </c>
      <c r="E102" s="66" t="str">
        <f>IFERROR(INDEX(PRN!$B$2:$P$1048576,(MATCH('TRACK PO'!$C$2,PRN!$G$2:$G$1048576,0)+$B102-1),MATCH(E$4,PRN!$B$2:$P$2,0)),"")</f>
        <v/>
      </c>
      <c r="F102" s="136" t="str">
        <f>IFERROR(INDEX(PRN!$B$2:$P$1048576,(MATCH('TRACK PO'!$C$2,PRN!$G$2:$G$1048576,0)+$B102-1),MATCH(F$4,PRN!$B$2:$P$2,0)),"")</f>
        <v/>
      </c>
      <c r="G102" s="66" t="str">
        <f>IFERROR(INDEX(PRN!$B$2:$P$1048576,(MATCH('TRACK PO'!$C$2,PRN!$G$2:$G$1048576,0)+$B102-1),MATCH(G$4,PRN!$B$2:$P$2,0)),"")</f>
        <v/>
      </c>
      <c r="H102" s="66" t="str">
        <f>IFERROR(INDEX(PRN!$B$2:$P$1048576,(MATCH('TRACK PO'!$C$2,PRN!$G$2:$G$1048576,0)+$B102-1),MATCH(H$4,PRN!$B$2:$P$2,0)),"")</f>
        <v/>
      </c>
      <c r="I102" s="66" t="str">
        <f>IFERROR(INDEX(PRN!$B$2:$P$1048576,(MATCH('TRACK PO'!$C$2,PRN!$G$2:$G$1048576,0)+$B102-1),MATCH(I$4,PRN!$B$2:$P$2,0)),"")</f>
        <v/>
      </c>
      <c r="J102" s="66" t="str">
        <f>IFERROR(INDEX(PRN!$B$2:$P$1048576,(MATCH('TRACK PO'!$C$2,PRN!$G$2:$G$1048576,0)+$B102-1),MATCH(J$4,PRN!$B$2:$P$2,0)),"")</f>
        <v/>
      </c>
      <c r="K102" s="136" t="str">
        <f>IFERROR(INDEX(PRN!$B$2:$P$1048576,(MATCH('TRACK PO'!$C$2,PRN!$G$2:$G$1048576,0)+$B102-1),MATCH(K$4,PRN!$B$2:$P$2,0)),"")</f>
        <v/>
      </c>
      <c r="L102" s="66" t="str">
        <f>IFERROR(INDEX(PRN!$B$2:$P$1048576,(MATCH('TRACK PO'!$C$2,PRN!$G$2:$G$1048576,0)+$B102-1),MATCH(L$4,PRN!$B$2:$P$2,0)),"")</f>
        <v/>
      </c>
      <c r="M102" s="136" t="str">
        <f>IFERROR(INDEX(PRN!$B$2:$P$1048576,(MATCH('TRACK PO'!$C$2,PRN!$G$2:$G$1048576,0)+$B102-1),MATCH(M$4,PRN!$B$2:$P$2,0)),"")</f>
        <v/>
      </c>
      <c r="N102" s="136" t="str">
        <f>IFERROR(INDEX(PRN!$B$2:$P$1048576,(MATCH('TRACK PO'!$C$2,PRN!$G$2:$G$1048576,0)+$B102-1),MATCH(N$4,PRN!$B$2:$P$2,0)),"")</f>
        <v/>
      </c>
      <c r="O102" s="66" t="str">
        <f>IFERROR(INDEX(PRN!$B$2:$P$1048576,(MATCH('TRACK PO'!$C$2,PRN!$G$2:$G$1048576,0)+$B102-1),MATCH(O$4,PRN!$B$2:$P$2,0)),"")</f>
        <v/>
      </c>
    </row>
    <row r="103" spans="2:15" ht="15.75" x14ac:dyDescent="0.25">
      <c r="B103" s="65" t="str">
        <f>IF(B102&lt;COUNTIF(PRN!G$2:G$1048576,C$2),(B102+1),"")</f>
        <v/>
      </c>
      <c r="C103" s="66" t="str">
        <f>IFERROR(INDEX(PRN!$B$2:$P$1048576,(MATCH('TRACK PO'!$C$2,PRN!$G$2:$G$1048576,0)+$B103-1),MATCH(C$4,PRN!$B$2:$P$2,0)),"")</f>
        <v/>
      </c>
      <c r="D103" s="66" t="str">
        <f>IFERROR(INDEX(PRN!$B$2:$P$1048576,(MATCH('TRACK PO'!$C$2,PRN!$G$2:$G$1048576,0)+$B103-1),MATCH(D$4,PRN!$B$2:$P$2,0)),"")</f>
        <v/>
      </c>
      <c r="E103" s="66" t="str">
        <f>IFERROR(INDEX(PRN!$B$2:$P$1048576,(MATCH('TRACK PO'!$C$2,PRN!$G$2:$G$1048576,0)+$B103-1),MATCH(E$4,PRN!$B$2:$P$2,0)),"")</f>
        <v/>
      </c>
      <c r="F103" s="136" t="str">
        <f>IFERROR(INDEX(PRN!$B$2:$P$1048576,(MATCH('TRACK PO'!$C$2,PRN!$G$2:$G$1048576,0)+$B103-1),MATCH(F$4,PRN!$B$2:$P$2,0)),"")</f>
        <v/>
      </c>
      <c r="G103" s="66" t="str">
        <f>IFERROR(INDEX(PRN!$B$2:$P$1048576,(MATCH('TRACK PO'!$C$2,PRN!$G$2:$G$1048576,0)+$B103-1),MATCH(G$4,PRN!$B$2:$P$2,0)),"")</f>
        <v/>
      </c>
      <c r="H103" s="66" t="str">
        <f>IFERROR(INDEX(PRN!$B$2:$P$1048576,(MATCH('TRACK PO'!$C$2,PRN!$G$2:$G$1048576,0)+$B103-1),MATCH(H$4,PRN!$B$2:$P$2,0)),"")</f>
        <v/>
      </c>
      <c r="I103" s="66" t="str">
        <f>IFERROR(INDEX(PRN!$B$2:$P$1048576,(MATCH('TRACK PO'!$C$2,PRN!$G$2:$G$1048576,0)+$B103-1),MATCH(I$4,PRN!$B$2:$P$2,0)),"")</f>
        <v/>
      </c>
      <c r="J103" s="66" t="str">
        <f>IFERROR(INDEX(PRN!$B$2:$P$1048576,(MATCH('TRACK PO'!$C$2,PRN!$G$2:$G$1048576,0)+$B103-1),MATCH(J$4,PRN!$B$2:$P$2,0)),"")</f>
        <v/>
      </c>
      <c r="K103" s="136" t="str">
        <f>IFERROR(INDEX(PRN!$B$2:$P$1048576,(MATCH('TRACK PO'!$C$2,PRN!$G$2:$G$1048576,0)+$B103-1),MATCH(K$4,PRN!$B$2:$P$2,0)),"")</f>
        <v/>
      </c>
      <c r="L103" s="66" t="str">
        <f>IFERROR(INDEX(PRN!$B$2:$P$1048576,(MATCH('TRACK PO'!$C$2,PRN!$G$2:$G$1048576,0)+$B103-1),MATCH(L$4,PRN!$B$2:$P$2,0)),"")</f>
        <v/>
      </c>
      <c r="M103" s="136" t="str">
        <f>IFERROR(INDEX(PRN!$B$2:$P$1048576,(MATCH('TRACK PO'!$C$2,PRN!$G$2:$G$1048576,0)+$B103-1),MATCH(M$4,PRN!$B$2:$P$2,0)),"")</f>
        <v/>
      </c>
      <c r="N103" s="136" t="str">
        <f>IFERROR(INDEX(PRN!$B$2:$P$1048576,(MATCH('TRACK PO'!$C$2,PRN!$G$2:$G$1048576,0)+$B103-1),MATCH(N$4,PRN!$B$2:$P$2,0)),"")</f>
        <v/>
      </c>
      <c r="O103" s="66" t="str">
        <f>IFERROR(INDEX(PRN!$B$2:$P$1048576,(MATCH('TRACK PO'!$C$2,PRN!$G$2:$G$1048576,0)+$B103-1),MATCH(O$4,PRN!$B$2:$P$2,0)),"")</f>
        <v/>
      </c>
    </row>
    <row r="104" spans="2:15" ht="15.75" x14ac:dyDescent="0.25">
      <c r="B104" s="65" t="str">
        <f>IF(B103&lt;COUNTIF(PRN!G$2:G$1048576,C$2),(B103+1),"")</f>
        <v/>
      </c>
      <c r="C104" s="66" t="str">
        <f>IFERROR(INDEX(PRN!$B$2:$P$1048576,(MATCH('TRACK PO'!$C$2,PRN!$G$2:$G$1048576,0)+$B104-1),MATCH(C$4,PRN!$B$2:$P$2,0)),"")</f>
        <v/>
      </c>
      <c r="D104" s="66" t="str">
        <f>IFERROR(INDEX(PRN!$B$2:$P$1048576,(MATCH('TRACK PO'!$C$2,PRN!$G$2:$G$1048576,0)+$B104-1),MATCH(D$4,PRN!$B$2:$P$2,0)),"")</f>
        <v/>
      </c>
      <c r="E104" s="66" t="str">
        <f>IFERROR(INDEX(PRN!$B$2:$P$1048576,(MATCH('TRACK PO'!$C$2,PRN!$G$2:$G$1048576,0)+$B104-1),MATCH(E$4,PRN!$B$2:$P$2,0)),"")</f>
        <v/>
      </c>
      <c r="F104" s="136" t="str">
        <f>IFERROR(INDEX(PRN!$B$2:$P$1048576,(MATCH('TRACK PO'!$C$2,PRN!$G$2:$G$1048576,0)+$B104-1),MATCH(F$4,PRN!$B$2:$P$2,0)),"")</f>
        <v/>
      </c>
      <c r="G104" s="66" t="str">
        <f>IFERROR(INDEX(PRN!$B$2:$P$1048576,(MATCH('TRACK PO'!$C$2,PRN!$G$2:$G$1048576,0)+$B104-1),MATCH(G$4,PRN!$B$2:$P$2,0)),"")</f>
        <v/>
      </c>
      <c r="H104" s="66" t="str">
        <f>IFERROR(INDEX(PRN!$B$2:$P$1048576,(MATCH('TRACK PO'!$C$2,PRN!$G$2:$G$1048576,0)+$B104-1),MATCH(H$4,PRN!$B$2:$P$2,0)),"")</f>
        <v/>
      </c>
      <c r="I104" s="66" t="str">
        <f>IFERROR(INDEX(PRN!$B$2:$P$1048576,(MATCH('TRACK PO'!$C$2,PRN!$G$2:$G$1048576,0)+$B104-1),MATCH(I$4,PRN!$B$2:$P$2,0)),"")</f>
        <v/>
      </c>
      <c r="J104" s="66" t="str">
        <f>IFERROR(INDEX(PRN!$B$2:$P$1048576,(MATCH('TRACK PO'!$C$2,PRN!$G$2:$G$1048576,0)+$B104-1),MATCH(J$4,PRN!$B$2:$P$2,0)),"")</f>
        <v/>
      </c>
      <c r="K104" s="136" t="str">
        <f>IFERROR(INDEX(PRN!$B$2:$P$1048576,(MATCH('TRACK PO'!$C$2,PRN!$G$2:$G$1048576,0)+$B104-1),MATCH(K$4,PRN!$B$2:$P$2,0)),"")</f>
        <v/>
      </c>
      <c r="L104" s="66" t="str">
        <f>IFERROR(INDEX(PRN!$B$2:$P$1048576,(MATCH('TRACK PO'!$C$2,PRN!$G$2:$G$1048576,0)+$B104-1),MATCH(L$4,PRN!$B$2:$P$2,0)),"")</f>
        <v/>
      </c>
      <c r="M104" s="136" t="str">
        <f>IFERROR(INDEX(PRN!$B$2:$P$1048576,(MATCH('TRACK PO'!$C$2,PRN!$G$2:$G$1048576,0)+$B104-1),MATCH(M$4,PRN!$B$2:$P$2,0)),"")</f>
        <v/>
      </c>
      <c r="N104" s="136" t="str">
        <f>IFERROR(INDEX(PRN!$B$2:$P$1048576,(MATCH('TRACK PO'!$C$2,PRN!$G$2:$G$1048576,0)+$B104-1),MATCH(N$4,PRN!$B$2:$P$2,0)),"")</f>
        <v/>
      </c>
      <c r="O104" s="66" t="str">
        <f>IFERROR(INDEX(PRN!$B$2:$P$1048576,(MATCH('TRACK PO'!$C$2,PRN!$G$2:$G$1048576,0)+$B104-1),MATCH(O$4,PRN!$B$2:$P$2,0)),"")</f>
        <v/>
      </c>
    </row>
    <row r="105" spans="2:15" ht="15.75" x14ac:dyDescent="0.25">
      <c r="B105" s="65" t="str">
        <f>IF(B104&lt;COUNTIF(PRN!G$2:G$1048576,C$2),(B104+1),"")</f>
        <v/>
      </c>
      <c r="C105" s="66" t="str">
        <f>IFERROR(INDEX(PRN!$B$2:$P$1048576,(MATCH('TRACK PO'!$C$2,PRN!$G$2:$G$1048576,0)+$B105-1),MATCH(C$4,PRN!$B$2:$P$2,0)),"")</f>
        <v/>
      </c>
      <c r="D105" s="66" t="str">
        <f>IFERROR(INDEX(PRN!$B$2:$P$1048576,(MATCH('TRACK PO'!$C$2,PRN!$G$2:$G$1048576,0)+$B105-1),MATCH(D$4,PRN!$B$2:$P$2,0)),"")</f>
        <v/>
      </c>
      <c r="E105" s="66" t="str">
        <f>IFERROR(INDEX(PRN!$B$2:$P$1048576,(MATCH('TRACK PO'!$C$2,PRN!$G$2:$G$1048576,0)+$B105-1),MATCH(E$4,PRN!$B$2:$P$2,0)),"")</f>
        <v/>
      </c>
      <c r="F105" s="136" t="str">
        <f>IFERROR(INDEX(PRN!$B$2:$P$1048576,(MATCH('TRACK PO'!$C$2,PRN!$G$2:$G$1048576,0)+$B105-1),MATCH(F$4,PRN!$B$2:$P$2,0)),"")</f>
        <v/>
      </c>
      <c r="G105" s="66" t="str">
        <f>IFERROR(INDEX(PRN!$B$2:$P$1048576,(MATCH('TRACK PO'!$C$2,PRN!$G$2:$G$1048576,0)+$B105-1),MATCH(G$4,PRN!$B$2:$P$2,0)),"")</f>
        <v/>
      </c>
      <c r="H105" s="66" t="str">
        <f>IFERROR(INDEX(PRN!$B$2:$P$1048576,(MATCH('TRACK PO'!$C$2,PRN!$G$2:$G$1048576,0)+$B105-1),MATCH(H$4,PRN!$B$2:$P$2,0)),"")</f>
        <v/>
      </c>
      <c r="I105" s="66" t="str">
        <f>IFERROR(INDEX(PRN!$B$2:$P$1048576,(MATCH('TRACK PO'!$C$2,PRN!$G$2:$G$1048576,0)+$B105-1),MATCH(I$4,PRN!$B$2:$P$2,0)),"")</f>
        <v/>
      </c>
      <c r="J105" s="66" t="str">
        <f>IFERROR(INDEX(PRN!$B$2:$P$1048576,(MATCH('TRACK PO'!$C$2,PRN!$G$2:$G$1048576,0)+$B105-1),MATCH(J$4,PRN!$B$2:$P$2,0)),"")</f>
        <v/>
      </c>
      <c r="K105" s="136" t="str">
        <f>IFERROR(INDEX(PRN!$B$2:$P$1048576,(MATCH('TRACK PO'!$C$2,PRN!$G$2:$G$1048576,0)+$B105-1),MATCH(K$4,PRN!$B$2:$P$2,0)),"")</f>
        <v/>
      </c>
      <c r="L105" s="66" t="str">
        <f>IFERROR(INDEX(PRN!$B$2:$P$1048576,(MATCH('TRACK PO'!$C$2,PRN!$G$2:$G$1048576,0)+$B105-1),MATCH(L$4,PRN!$B$2:$P$2,0)),"")</f>
        <v/>
      </c>
      <c r="M105" s="136" t="str">
        <f>IFERROR(INDEX(PRN!$B$2:$P$1048576,(MATCH('TRACK PO'!$C$2,PRN!$G$2:$G$1048576,0)+$B105-1),MATCH(M$4,PRN!$B$2:$P$2,0)),"")</f>
        <v/>
      </c>
      <c r="N105" s="136" t="str">
        <f>IFERROR(INDEX(PRN!$B$2:$P$1048576,(MATCH('TRACK PO'!$C$2,PRN!$G$2:$G$1048576,0)+$B105-1),MATCH(N$4,PRN!$B$2:$P$2,0)),"")</f>
        <v/>
      </c>
      <c r="O105" s="66" t="str">
        <f>IFERROR(INDEX(PRN!$B$2:$P$1048576,(MATCH('TRACK PO'!$C$2,PRN!$G$2:$G$1048576,0)+$B105-1),MATCH(O$4,PRN!$B$2:$P$2,0)),"")</f>
        <v/>
      </c>
    </row>
    <row r="106" spans="2:15" ht="15.75" x14ac:dyDescent="0.25">
      <c r="B106" s="65" t="str">
        <f>IF(B105&lt;COUNTIF(PRN!G$2:G$1048576,C$2),(B105+1),"")</f>
        <v/>
      </c>
      <c r="C106" s="66" t="str">
        <f>IFERROR(INDEX(PRN!$B$2:$P$1048576,(MATCH('TRACK PO'!$C$2,PRN!$G$2:$G$1048576,0)+$B106-1),MATCH(C$4,PRN!$B$2:$P$2,0)),"")</f>
        <v/>
      </c>
      <c r="D106" s="66" t="str">
        <f>IFERROR(INDEX(PRN!$B$2:$P$1048576,(MATCH('TRACK PO'!$C$2,PRN!$G$2:$G$1048576,0)+$B106-1),MATCH(D$4,PRN!$B$2:$P$2,0)),"")</f>
        <v/>
      </c>
      <c r="E106" s="66" t="str">
        <f>IFERROR(INDEX(PRN!$B$2:$P$1048576,(MATCH('TRACK PO'!$C$2,PRN!$G$2:$G$1048576,0)+$B106-1),MATCH(E$4,PRN!$B$2:$P$2,0)),"")</f>
        <v/>
      </c>
      <c r="F106" s="136" t="str">
        <f>IFERROR(INDEX(PRN!$B$2:$P$1048576,(MATCH('TRACK PO'!$C$2,PRN!$G$2:$G$1048576,0)+$B106-1),MATCH(F$4,PRN!$B$2:$P$2,0)),"")</f>
        <v/>
      </c>
      <c r="G106" s="66" t="str">
        <f>IFERROR(INDEX(PRN!$B$2:$P$1048576,(MATCH('TRACK PO'!$C$2,PRN!$G$2:$G$1048576,0)+$B106-1),MATCH(G$4,PRN!$B$2:$P$2,0)),"")</f>
        <v/>
      </c>
      <c r="H106" s="66" t="str">
        <f>IFERROR(INDEX(PRN!$B$2:$P$1048576,(MATCH('TRACK PO'!$C$2,PRN!$G$2:$G$1048576,0)+$B106-1),MATCH(H$4,PRN!$B$2:$P$2,0)),"")</f>
        <v/>
      </c>
      <c r="I106" s="66" t="str">
        <f>IFERROR(INDEX(PRN!$B$2:$P$1048576,(MATCH('TRACK PO'!$C$2,PRN!$G$2:$G$1048576,0)+$B106-1),MATCH(I$4,PRN!$B$2:$P$2,0)),"")</f>
        <v/>
      </c>
      <c r="J106" s="66" t="str">
        <f>IFERROR(INDEX(PRN!$B$2:$P$1048576,(MATCH('TRACK PO'!$C$2,PRN!$G$2:$G$1048576,0)+$B106-1),MATCH(J$4,PRN!$B$2:$P$2,0)),"")</f>
        <v/>
      </c>
      <c r="K106" s="136" t="str">
        <f>IFERROR(INDEX(PRN!$B$2:$P$1048576,(MATCH('TRACK PO'!$C$2,PRN!$G$2:$G$1048576,0)+$B106-1),MATCH(K$4,PRN!$B$2:$P$2,0)),"")</f>
        <v/>
      </c>
      <c r="L106" s="66" t="str">
        <f>IFERROR(INDEX(PRN!$B$2:$P$1048576,(MATCH('TRACK PO'!$C$2,PRN!$G$2:$G$1048576,0)+$B106-1),MATCH(L$4,PRN!$B$2:$P$2,0)),"")</f>
        <v/>
      </c>
      <c r="M106" s="136" t="str">
        <f>IFERROR(INDEX(PRN!$B$2:$P$1048576,(MATCH('TRACK PO'!$C$2,PRN!$G$2:$G$1048576,0)+$B106-1),MATCH(M$4,PRN!$B$2:$P$2,0)),"")</f>
        <v/>
      </c>
      <c r="N106" s="136" t="str">
        <f>IFERROR(INDEX(PRN!$B$2:$P$1048576,(MATCH('TRACK PO'!$C$2,PRN!$G$2:$G$1048576,0)+$B106-1),MATCH(N$4,PRN!$B$2:$P$2,0)),"")</f>
        <v/>
      </c>
      <c r="O106" s="66" t="str">
        <f>IFERROR(INDEX(PRN!$B$2:$P$1048576,(MATCH('TRACK PO'!$C$2,PRN!$G$2:$G$1048576,0)+$B106-1),MATCH(O$4,PRN!$B$2:$P$2,0)),"")</f>
        <v/>
      </c>
    </row>
    <row r="107" spans="2:15" ht="15.75" x14ac:dyDescent="0.25">
      <c r="B107" s="65" t="str">
        <f>IF(B106&lt;COUNTIF(PRN!G$2:G$1048576,C$2),(B106+1),"")</f>
        <v/>
      </c>
      <c r="C107" s="66" t="str">
        <f>IFERROR(INDEX(PRN!$B$2:$P$1048576,(MATCH('TRACK PO'!$C$2,PRN!$G$2:$G$1048576,0)+$B107-1),MATCH(C$4,PRN!$B$2:$P$2,0)),"")</f>
        <v/>
      </c>
      <c r="D107" s="66" t="str">
        <f>IFERROR(INDEX(PRN!$B$2:$P$1048576,(MATCH('TRACK PO'!$C$2,PRN!$G$2:$G$1048576,0)+$B107-1),MATCH(D$4,PRN!$B$2:$P$2,0)),"")</f>
        <v/>
      </c>
      <c r="E107" s="66" t="str">
        <f>IFERROR(INDEX(PRN!$B$2:$P$1048576,(MATCH('TRACK PO'!$C$2,PRN!$G$2:$G$1048576,0)+$B107-1),MATCH(E$4,PRN!$B$2:$P$2,0)),"")</f>
        <v/>
      </c>
      <c r="F107" s="136" t="str">
        <f>IFERROR(INDEX(PRN!$B$2:$P$1048576,(MATCH('TRACK PO'!$C$2,PRN!$G$2:$G$1048576,0)+$B107-1),MATCH(F$4,PRN!$B$2:$P$2,0)),"")</f>
        <v/>
      </c>
      <c r="G107" s="66" t="str">
        <f>IFERROR(INDEX(PRN!$B$2:$P$1048576,(MATCH('TRACK PO'!$C$2,PRN!$G$2:$G$1048576,0)+$B107-1),MATCH(G$4,PRN!$B$2:$P$2,0)),"")</f>
        <v/>
      </c>
      <c r="H107" s="66" t="str">
        <f>IFERROR(INDEX(PRN!$B$2:$P$1048576,(MATCH('TRACK PO'!$C$2,PRN!$G$2:$G$1048576,0)+$B107-1),MATCH(H$4,PRN!$B$2:$P$2,0)),"")</f>
        <v/>
      </c>
      <c r="I107" s="66" t="str">
        <f>IFERROR(INDEX(PRN!$B$2:$P$1048576,(MATCH('TRACK PO'!$C$2,PRN!$G$2:$G$1048576,0)+$B107-1),MATCH(I$4,PRN!$B$2:$P$2,0)),"")</f>
        <v/>
      </c>
      <c r="J107" s="66" t="str">
        <f>IFERROR(INDEX(PRN!$B$2:$P$1048576,(MATCH('TRACK PO'!$C$2,PRN!$G$2:$G$1048576,0)+$B107-1),MATCH(J$4,PRN!$B$2:$P$2,0)),"")</f>
        <v/>
      </c>
      <c r="K107" s="136" t="str">
        <f>IFERROR(INDEX(PRN!$B$2:$P$1048576,(MATCH('TRACK PO'!$C$2,PRN!$G$2:$G$1048576,0)+$B107-1),MATCH(K$4,PRN!$B$2:$P$2,0)),"")</f>
        <v/>
      </c>
      <c r="L107" s="66" t="str">
        <f>IFERROR(INDEX(PRN!$B$2:$P$1048576,(MATCH('TRACK PO'!$C$2,PRN!$G$2:$G$1048576,0)+$B107-1),MATCH(L$4,PRN!$B$2:$P$2,0)),"")</f>
        <v/>
      </c>
      <c r="M107" s="136" t="str">
        <f>IFERROR(INDEX(PRN!$B$2:$P$1048576,(MATCH('TRACK PO'!$C$2,PRN!$G$2:$G$1048576,0)+$B107-1),MATCH(M$4,PRN!$B$2:$P$2,0)),"")</f>
        <v/>
      </c>
      <c r="N107" s="136" t="str">
        <f>IFERROR(INDEX(PRN!$B$2:$P$1048576,(MATCH('TRACK PO'!$C$2,PRN!$G$2:$G$1048576,0)+$B107-1),MATCH(N$4,PRN!$B$2:$P$2,0)),"")</f>
        <v/>
      </c>
      <c r="O107" s="66" t="str">
        <f>IFERROR(INDEX(PRN!$B$2:$P$1048576,(MATCH('TRACK PO'!$C$2,PRN!$G$2:$G$1048576,0)+$B107-1),MATCH(O$4,PRN!$B$2:$P$2,0)),"")</f>
        <v/>
      </c>
    </row>
    <row r="108" spans="2:15" ht="15.75" x14ac:dyDescent="0.25">
      <c r="B108" s="65" t="str">
        <f>IF(B107&lt;COUNTIF(PRN!G$2:G$1048576,C$2),(B107+1),"")</f>
        <v/>
      </c>
      <c r="C108" s="66" t="str">
        <f>IFERROR(INDEX(PRN!$B$2:$P$1048576,(MATCH('TRACK PO'!$C$2,PRN!$G$2:$G$1048576,0)+$B108-1),MATCH(C$4,PRN!$B$2:$P$2,0)),"")</f>
        <v/>
      </c>
      <c r="D108" s="66" t="str">
        <f>IFERROR(INDEX(PRN!$B$2:$P$1048576,(MATCH('TRACK PO'!$C$2,PRN!$G$2:$G$1048576,0)+$B108-1),MATCH(D$4,PRN!$B$2:$P$2,0)),"")</f>
        <v/>
      </c>
      <c r="E108" s="66" t="str">
        <f>IFERROR(INDEX(PRN!$B$2:$P$1048576,(MATCH('TRACK PO'!$C$2,PRN!$G$2:$G$1048576,0)+$B108-1),MATCH(E$4,PRN!$B$2:$P$2,0)),"")</f>
        <v/>
      </c>
      <c r="F108" s="136" t="str">
        <f>IFERROR(INDEX(PRN!$B$2:$P$1048576,(MATCH('TRACK PO'!$C$2,PRN!$G$2:$G$1048576,0)+$B108-1),MATCH(F$4,PRN!$B$2:$P$2,0)),"")</f>
        <v/>
      </c>
      <c r="G108" s="66" t="str">
        <f>IFERROR(INDEX(PRN!$B$2:$P$1048576,(MATCH('TRACK PO'!$C$2,PRN!$G$2:$G$1048576,0)+$B108-1),MATCH(G$4,PRN!$B$2:$P$2,0)),"")</f>
        <v/>
      </c>
      <c r="H108" s="66" t="str">
        <f>IFERROR(INDEX(PRN!$B$2:$P$1048576,(MATCH('TRACK PO'!$C$2,PRN!$G$2:$G$1048576,0)+$B108-1),MATCH(H$4,PRN!$B$2:$P$2,0)),"")</f>
        <v/>
      </c>
      <c r="I108" s="66" t="str">
        <f>IFERROR(INDEX(PRN!$B$2:$P$1048576,(MATCH('TRACK PO'!$C$2,PRN!$G$2:$G$1048576,0)+$B108-1),MATCH(I$4,PRN!$B$2:$P$2,0)),"")</f>
        <v/>
      </c>
      <c r="J108" s="66" t="str">
        <f>IFERROR(INDEX(PRN!$B$2:$P$1048576,(MATCH('TRACK PO'!$C$2,PRN!$G$2:$G$1048576,0)+$B108-1),MATCH(J$4,PRN!$B$2:$P$2,0)),"")</f>
        <v/>
      </c>
      <c r="K108" s="136" t="str">
        <f>IFERROR(INDEX(PRN!$B$2:$P$1048576,(MATCH('TRACK PO'!$C$2,PRN!$G$2:$G$1048576,0)+$B108-1),MATCH(K$4,PRN!$B$2:$P$2,0)),"")</f>
        <v/>
      </c>
      <c r="L108" s="66" t="str">
        <f>IFERROR(INDEX(PRN!$B$2:$P$1048576,(MATCH('TRACK PO'!$C$2,PRN!$G$2:$G$1048576,0)+$B108-1),MATCH(L$4,PRN!$B$2:$P$2,0)),"")</f>
        <v/>
      </c>
      <c r="M108" s="136" t="str">
        <f>IFERROR(INDEX(PRN!$B$2:$P$1048576,(MATCH('TRACK PO'!$C$2,PRN!$G$2:$G$1048576,0)+$B108-1),MATCH(M$4,PRN!$B$2:$P$2,0)),"")</f>
        <v/>
      </c>
      <c r="N108" s="136" t="str">
        <f>IFERROR(INDEX(PRN!$B$2:$P$1048576,(MATCH('TRACK PO'!$C$2,PRN!$G$2:$G$1048576,0)+$B108-1),MATCH(N$4,PRN!$B$2:$P$2,0)),"")</f>
        <v/>
      </c>
      <c r="O108" s="66" t="str">
        <f>IFERROR(INDEX(PRN!$B$2:$P$1048576,(MATCH('TRACK PO'!$C$2,PRN!$G$2:$G$1048576,0)+$B108-1),MATCH(O$4,PRN!$B$2:$P$2,0)),"")</f>
        <v/>
      </c>
    </row>
    <row r="109" spans="2:15" ht="15.75" x14ac:dyDescent="0.25">
      <c r="B109" s="65" t="str">
        <f>IF(B108&lt;COUNTIF(PRN!G$2:G$1048576,C$2),(B108+1),"")</f>
        <v/>
      </c>
      <c r="C109" s="66" t="str">
        <f>IFERROR(INDEX(PRN!$B$2:$P$1048576,(MATCH('TRACK PO'!$C$2,PRN!$G$2:$G$1048576,0)+$B109-1),MATCH(C$4,PRN!$B$2:$P$2,0)),"")</f>
        <v/>
      </c>
      <c r="D109" s="66" t="str">
        <f>IFERROR(INDEX(PRN!$B$2:$P$1048576,(MATCH('TRACK PO'!$C$2,PRN!$G$2:$G$1048576,0)+$B109-1),MATCH(D$4,PRN!$B$2:$P$2,0)),"")</f>
        <v/>
      </c>
      <c r="E109" s="66" t="str">
        <f>IFERROR(INDEX(PRN!$B$2:$P$1048576,(MATCH('TRACK PO'!$C$2,PRN!$G$2:$G$1048576,0)+$B109-1),MATCH(E$4,PRN!$B$2:$P$2,0)),"")</f>
        <v/>
      </c>
      <c r="F109" s="136" t="str">
        <f>IFERROR(INDEX(PRN!$B$2:$P$1048576,(MATCH('TRACK PO'!$C$2,PRN!$G$2:$G$1048576,0)+$B109-1),MATCH(F$4,PRN!$B$2:$P$2,0)),"")</f>
        <v/>
      </c>
      <c r="G109" s="66" t="str">
        <f>IFERROR(INDEX(PRN!$B$2:$P$1048576,(MATCH('TRACK PO'!$C$2,PRN!$G$2:$G$1048576,0)+$B109-1),MATCH(G$4,PRN!$B$2:$P$2,0)),"")</f>
        <v/>
      </c>
      <c r="H109" s="66" t="str">
        <f>IFERROR(INDEX(PRN!$B$2:$P$1048576,(MATCH('TRACK PO'!$C$2,PRN!$G$2:$G$1048576,0)+$B109-1),MATCH(H$4,PRN!$B$2:$P$2,0)),"")</f>
        <v/>
      </c>
      <c r="I109" s="66" t="str">
        <f>IFERROR(INDEX(PRN!$B$2:$P$1048576,(MATCH('TRACK PO'!$C$2,PRN!$G$2:$G$1048576,0)+$B109-1),MATCH(I$4,PRN!$B$2:$P$2,0)),"")</f>
        <v/>
      </c>
      <c r="J109" s="66" t="str">
        <f>IFERROR(INDEX(PRN!$B$2:$P$1048576,(MATCH('TRACK PO'!$C$2,PRN!$G$2:$G$1048576,0)+$B109-1),MATCH(J$4,PRN!$B$2:$P$2,0)),"")</f>
        <v/>
      </c>
      <c r="K109" s="136" t="str">
        <f>IFERROR(INDEX(PRN!$B$2:$P$1048576,(MATCH('TRACK PO'!$C$2,PRN!$G$2:$G$1048576,0)+$B109-1),MATCH(K$4,PRN!$B$2:$P$2,0)),"")</f>
        <v/>
      </c>
      <c r="L109" s="66" t="str">
        <f>IFERROR(INDEX(PRN!$B$2:$P$1048576,(MATCH('TRACK PO'!$C$2,PRN!$G$2:$G$1048576,0)+$B109-1),MATCH(L$4,PRN!$B$2:$P$2,0)),"")</f>
        <v/>
      </c>
      <c r="M109" s="136" t="str">
        <f>IFERROR(INDEX(PRN!$B$2:$P$1048576,(MATCH('TRACK PO'!$C$2,PRN!$G$2:$G$1048576,0)+$B109-1),MATCH(M$4,PRN!$B$2:$P$2,0)),"")</f>
        <v/>
      </c>
      <c r="N109" s="136" t="str">
        <f>IFERROR(INDEX(PRN!$B$2:$P$1048576,(MATCH('TRACK PO'!$C$2,PRN!$G$2:$G$1048576,0)+$B109-1),MATCH(N$4,PRN!$B$2:$P$2,0)),"")</f>
        <v/>
      </c>
      <c r="O109" s="66" t="str">
        <f>IFERROR(INDEX(PRN!$B$2:$P$1048576,(MATCH('TRACK PO'!$C$2,PRN!$G$2:$G$1048576,0)+$B109-1),MATCH(O$4,PRN!$B$2:$P$2,0)),"")</f>
        <v/>
      </c>
    </row>
    <row r="110" spans="2:15" ht="15.75" x14ac:dyDescent="0.25">
      <c r="B110" s="65" t="str">
        <f>IF(B109&lt;COUNTIF(PRN!G$2:G$1048576,C$2),(B109+1),"")</f>
        <v/>
      </c>
      <c r="C110" s="66" t="str">
        <f>IFERROR(INDEX(PRN!$B$2:$P$1048576,(MATCH('TRACK PO'!$C$2,PRN!$G$2:$G$1048576,0)+$B110-1),MATCH(C$4,PRN!$B$2:$P$2,0)),"")</f>
        <v/>
      </c>
      <c r="D110" s="66" t="str">
        <f>IFERROR(INDEX(PRN!$B$2:$P$1048576,(MATCH('TRACK PO'!$C$2,PRN!$G$2:$G$1048576,0)+$B110-1),MATCH(D$4,PRN!$B$2:$P$2,0)),"")</f>
        <v/>
      </c>
      <c r="E110" s="66" t="str">
        <f>IFERROR(INDEX(PRN!$B$2:$P$1048576,(MATCH('TRACK PO'!$C$2,PRN!$G$2:$G$1048576,0)+$B110-1),MATCH(E$4,PRN!$B$2:$P$2,0)),"")</f>
        <v/>
      </c>
      <c r="F110" s="136" t="str">
        <f>IFERROR(INDEX(PRN!$B$2:$P$1048576,(MATCH('TRACK PO'!$C$2,PRN!$G$2:$G$1048576,0)+$B110-1),MATCH(F$4,PRN!$B$2:$P$2,0)),"")</f>
        <v/>
      </c>
      <c r="G110" s="66" t="str">
        <f>IFERROR(INDEX(PRN!$B$2:$P$1048576,(MATCH('TRACK PO'!$C$2,PRN!$G$2:$G$1048576,0)+$B110-1),MATCH(G$4,PRN!$B$2:$P$2,0)),"")</f>
        <v/>
      </c>
      <c r="H110" s="66" t="str">
        <f>IFERROR(INDEX(PRN!$B$2:$P$1048576,(MATCH('TRACK PO'!$C$2,PRN!$G$2:$G$1048576,0)+$B110-1),MATCH(H$4,PRN!$B$2:$P$2,0)),"")</f>
        <v/>
      </c>
      <c r="I110" s="66" t="str">
        <f>IFERROR(INDEX(PRN!$B$2:$P$1048576,(MATCH('TRACK PO'!$C$2,PRN!$G$2:$G$1048576,0)+$B110-1),MATCH(I$4,PRN!$B$2:$P$2,0)),"")</f>
        <v/>
      </c>
      <c r="J110" s="66" t="str">
        <f>IFERROR(INDEX(PRN!$B$2:$P$1048576,(MATCH('TRACK PO'!$C$2,PRN!$G$2:$G$1048576,0)+$B110-1),MATCH(J$4,PRN!$B$2:$P$2,0)),"")</f>
        <v/>
      </c>
      <c r="K110" s="136" t="str">
        <f>IFERROR(INDEX(PRN!$B$2:$P$1048576,(MATCH('TRACK PO'!$C$2,PRN!$G$2:$G$1048576,0)+$B110-1),MATCH(K$4,PRN!$B$2:$P$2,0)),"")</f>
        <v/>
      </c>
      <c r="L110" s="66" t="str">
        <f>IFERROR(INDEX(PRN!$B$2:$P$1048576,(MATCH('TRACK PO'!$C$2,PRN!$G$2:$G$1048576,0)+$B110-1),MATCH(L$4,PRN!$B$2:$P$2,0)),"")</f>
        <v/>
      </c>
      <c r="M110" s="136" t="str">
        <f>IFERROR(INDEX(PRN!$B$2:$P$1048576,(MATCH('TRACK PO'!$C$2,PRN!$G$2:$G$1048576,0)+$B110-1),MATCH(M$4,PRN!$B$2:$P$2,0)),"")</f>
        <v/>
      </c>
      <c r="N110" s="136" t="str">
        <f>IFERROR(INDEX(PRN!$B$2:$P$1048576,(MATCH('TRACK PO'!$C$2,PRN!$G$2:$G$1048576,0)+$B110-1),MATCH(N$4,PRN!$B$2:$P$2,0)),"")</f>
        <v/>
      </c>
      <c r="O110" s="66" t="str">
        <f>IFERROR(INDEX(PRN!$B$2:$P$1048576,(MATCH('TRACK PO'!$C$2,PRN!$G$2:$G$1048576,0)+$B110-1),MATCH(O$4,PRN!$B$2:$P$2,0)),"")</f>
        <v/>
      </c>
    </row>
    <row r="111" spans="2:15" ht="15.75" x14ac:dyDescent="0.25">
      <c r="B111" s="65" t="str">
        <f>IF(B110&lt;COUNTIF(PRN!G$2:G$1048576,C$2),(B110+1),"")</f>
        <v/>
      </c>
      <c r="C111" s="66" t="str">
        <f>IFERROR(INDEX(PRN!$B$2:$P$1048576,(MATCH('TRACK PO'!$C$2,PRN!$G$2:$G$1048576,0)+$B111-1),MATCH(C$4,PRN!$B$2:$P$2,0)),"")</f>
        <v/>
      </c>
      <c r="D111" s="66" t="str">
        <f>IFERROR(INDEX(PRN!$B$2:$P$1048576,(MATCH('TRACK PO'!$C$2,PRN!$G$2:$G$1048576,0)+$B111-1),MATCH(D$4,PRN!$B$2:$P$2,0)),"")</f>
        <v/>
      </c>
      <c r="E111" s="66" t="str">
        <f>IFERROR(INDEX(PRN!$B$2:$P$1048576,(MATCH('TRACK PO'!$C$2,PRN!$G$2:$G$1048576,0)+$B111-1),MATCH(E$4,PRN!$B$2:$P$2,0)),"")</f>
        <v/>
      </c>
      <c r="F111" s="136" t="str">
        <f>IFERROR(INDEX(PRN!$B$2:$P$1048576,(MATCH('TRACK PO'!$C$2,PRN!$G$2:$G$1048576,0)+$B111-1),MATCH(F$4,PRN!$B$2:$P$2,0)),"")</f>
        <v/>
      </c>
      <c r="G111" s="66" t="str">
        <f>IFERROR(INDEX(PRN!$B$2:$P$1048576,(MATCH('TRACK PO'!$C$2,PRN!$G$2:$G$1048576,0)+$B111-1),MATCH(G$4,PRN!$B$2:$P$2,0)),"")</f>
        <v/>
      </c>
      <c r="H111" s="66" t="str">
        <f>IFERROR(INDEX(PRN!$B$2:$P$1048576,(MATCH('TRACK PO'!$C$2,PRN!$G$2:$G$1048576,0)+$B111-1),MATCH(H$4,PRN!$B$2:$P$2,0)),"")</f>
        <v/>
      </c>
      <c r="I111" s="66" t="str">
        <f>IFERROR(INDEX(PRN!$B$2:$P$1048576,(MATCH('TRACK PO'!$C$2,PRN!$G$2:$G$1048576,0)+$B111-1),MATCH(I$4,PRN!$B$2:$P$2,0)),"")</f>
        <v/>
      </c>
      <c r="J111" s="66" t="str">
        <f>IFERROR(INDEX(PRN!$B$2:$P$1048576,(MATCH('TRACK PO'!$C$2,PRN!$G$2:$G$1048576,0)+$B111-1),MATCH(J$4,PRN!$B$2:$P$2,0)),"")</f>
        <v/>
      </c>
      <c r="K111" s="136" t="str">
        <f>IFERROR(INDEX(PRN!$B$2:$P$1048576,(MATCH('TRACK PO'!$C$2,PRN!$G$2:$G$1048576,0)+$B111-1),MATCH(K$4,PRN!$B$2:$P$2,0)),"")</f>
        <v/>
      </c>
      <c r="L111" s="66" t="str">
        <f>IFERROR(INDEX(PRN!$B$2:$P$1048576,(MATCH('TRACK PO'!$C$2,PRN!$G$2:$G$1048576,0)+$B111-1),MATCH(L$4,PRN!$B$2:$P$2,0)),"")</f>
        <v/>
      </c>
      <c r="M111" s="136" t="str">
        <f>IFERROR(INDEX(PRN!$B$2:$P$1048576,(MATCH('TRACK PO'!$C$2,PRN!$G$2:$G$1048576,0)+$B111-1),MATCH(M$4,PRN!$B$2:$P$2,0)),"")</f>
        <v/>
      </c>
      <c r="N111" s="136" t="str">
        <f>IFERROR(INDEX(PRN!$B$2:$P$1048576,(MATCH('TRACK PO'!$C$2,PRN!$G$2:$G$1048576,0)+$B111-1),MATCH(N$4,PRN!$B$2:$P$2,0)),"")</f>
        <v/>
      </c>
      <c r="O111" s="66" t="str">
        <f>IFERROR(INDEX(PRN!$B$2:$P$1048576,(MATCH('TRACK PO'!$C$2,PRN!$G$2:$G$1048576,0)+$B111-1),MATCH(O$4,PRN!$B$2:$P$2,0)),"")</f>
        <v/>
      </c>
    </row>
    <row r="112" spans="2:15" ht="15.75" x14ac:dyDescent="0.25">
      <c r="B112" s="65" t="str">
        <f>IF(B111&lt;COUNTIF(PRN!G$2:G$1048576,C$2),(B111+1),"")</f>
        <v/>
      </c>
      <c r="C112" s="66" t="str">
        <f>IFERROR(INDEX(PRN!$B$2:$P$1048576,(MATCH('TRACK PO'!$C$2,PRN!$G$2:$G$1048576,0)+$B112-1),MATCH(C$4,PRN!$B$2:$P$2,0)),"")</f>
        <v/>
      </c>
      <c r="D112" s="66" t="str">
        <f>IFERROR(INDEX(PRN!$B$2:$P$1048576,(MATCH('TRACK PO'!$C$2,PRN!$G$2:$G$1048576,0)+$B112-1),MATCH(D$4,PRN!$B$2:$P$2,0)),"")</f>
        <v/>
      </c>
      <c r="E112" s="66" t="str">
        <f>IFERROR(INDEX(PRN!$B$2:$P$1048576,(MATCH('TRACK PO'!$C$2,PRN!$G$2:$G$1048576,0)+$B112-1),MATCH(E$4,PRN!$B$2:$P$2,0)),"")</f>
        <v/>
      </c>
      <c r="F112" s="136" t="str">
        <f>IFERROR(INDEX(PRN!$B$2:$P$1048576,(MATCH('TRACK PO'!$C$2,PRN!$G$2:$G$1048576,0)+$B112-1),MATCH(F$4,PRN!$B$2:$P$2,0)),"")</f>
        <v/>
      </c>
      <c r="G112" s="66" t="str">
        <f>IFERROR(INDEX(PRN!$B$2:$P$1048576,(MATCH('TRACK PO'!$C$2,PRN!$G$2:$G$1048576,0)+$B112-1),MATCH(G$4,PRN!$B$2:$P$2,0)),"")</f>
        <v/>
      </c>
      <c r="H112" s="66" t="str">
        <f>IFERROR(INDEX(PRN!$B$2:$P$1048576,(MATCH('TRACK PO'!$C$2,PRN!$G$2:$G$1048576,0)+$B112-1),MATCH(H$4,PRN!$B$2:$P$2,0)),"")</f>
        <v/>
      </c>
      <c r="I112" s="66" t="str">
        <f>IFERROR(INDEX(PRN!$B$2:$P$1048576,(MATCH('TRACK PO'!$C$2,PRN!$G$2:$G$1048576,0)+$B112-1),MATCH(I$4,PRN!$B$2:$P$2,0)),"")</f>
        <v/>
      </c>
      <c r="J112" s="66" t="str">
        <f>IFERROR(INDEX(PRN!$B$2:$P$1048576,(MATCH('TRACK PO'!$C$2,PRN!$G$2:$G$1048576,0)+$B112-1),MATCH(J$4,PRN!$B$2:$P$2,0)),"")</f>
        <v/>
      </c>
      <c r="K112" s="136" t="str">
        <f>IFERROR(INDEX(PRN!$B$2:$P$1048576,(MATCH('TRACK PO'!$C$2,PRN!$G$2:$G$1048576,0)+$B112-1),MATCH(K$4,PRN!$B$2:$P$2,0)),"")</f>
        <v/>
      </c>
      <c r="L112" s="66" t="str">
        <f>IFERROR(INDEX(PRN!$B$2:$P$1048576,(MATCH('TRACK PO'!$C$2,PRN!$G$2:$G$1048576,0)+$B112-1),MATCH(L$4,PRN!$B$2:$P$2,0)),"")</f>
        <v/>
      </c>
      <c r="M112" s="136" t="str">
        <f>IFERROR(INDEX(PRN!$B$2:$P$1048576,(MATCH('TRACK PO'!$C$2,PRN!$G$2:$G$1048576,0)+$B112-1),MATCH(M$4,PRN!$B$2:$P$2,0)),"")</f>
        <v/>
      </c>
      <c r="N112" s="136" t="str">
        <f>IFERROR(INDEX(PRN!$B$2:$P$1048576,(MATCH('TRACK PO'!$C$2,PRN!$G$2:$G$1048576,0)+$B112-1),MATCH(N$4,PRN!$B$2:$P$2,0)),"")</f>
        <v/>
      </c>
      <c r="O112" s="66" t="str">
        <f>IFERROR(INDEX(PRN!$B$2:$P$1048576,(MATCH('TRACK PO'!$C$2,PRN!$G$2:$G$1048576,0)+$B112-1),MATCH(O$4,PRN!$B$2:$P$2,0)),"")</f>
        <v/>
      </c>
    </row>
    <row r="113" spans="2:15" ht="15.75" x14ac:dyDescent="0.25">
      <c r="B113" s="65" t="str">
        <f>IF(B112&lt;COUNTIF(PRN!G$2:G$1048576,C$2),(B112+1),"")</f>
        <v/>
      </c>
      <c r="C113" s="66" t="str">
        <f>IFERROR(INDEX(PRN!$B$2:$P$1048576,(MATCH('TRACK PO'!$C$2,PRN!$G$2:$G$1048576,0)+$B113-1),MATCH(C$4,PRN!$B$2:$P$2,0)),"")</f>
        <v/>
      </c>
      <c r="D113" s="66" t="str">
        <f>IFERROR(INDEX(PRN!$B$2:$P$1048576,(MATCH('TRACK PO'!$C$2,PRN!$G$2:$G$1048576,0)+$B113-1),MATCH(D$4,PRN!$B$2:$P$2,0)),"")</f>
        <v/>
      </c>
      <c r="E113" s="66" t="str">
        <f>IFERROR(INDEX(PRN!$B$2:$P$1048576,(MATCH('TRACK PO'!$C$2,PRN!$G$2:$G$1048576,0)+$B113-1),MATCH(E$4,PRN!$B$2:$P$2,0)),"")</f>
        <v/>
      </c>
      <c r="F113" s="136" t="str">
        <f>IFERROR(INDEX(PRN!$B$2:$P$1048576,(MATCH('TRACK PO'!$C$2,PRN!$G$2:$G$1048576,0)+$B113-1),MATCH(F$4,PRN!$B$2:$P$2,0)),"")</f>
        <v/>
      </c>
      <c r="G113" s="66" t="str">
        <f>IFERROR(INDEX(PRN!$B$2:$P$1048576,(MATCH('TRACK PO'!$C$2,PRN!$G$2:$G$1048576,0)+$B113-1),MATCH(G$4,PRN!$B$2:$P$2,0)),"")</f>
        <v/>
      </c>
      <c r="H113" s="66" t="str">
        <f>IFERROR(INDEX(PRN!$B$2:$P$1048576,(MATCH('TRACK PO'!$C$2,PRN!$G$2:$G$1048576,0)+$B113-1),MATCH(H$4,PRN!$B$2:$P$2,0)),"")</f>
        <v/>
      </c>
      <c r="I113" s="66" t="str">
        <f>IFERROR(INDEX(PRN!$B$2:$P$1048576,(MATCH('TRACK PO'!$C$2,PRN!$G$2:$G$1048576,0)+$B113-1),MATCH(I$4,PRN!$B$2:$P$2,0)),"")</f>
        <v/>
      </c>
      <c r="J113" s="66" t="str">
        <f>IFERROR(INDEX(PRN!$B$2:$P$1048576,(MATCH('TRACK PO'!$C$2,PRN!$G$2:$G$1048576,0)+$B113-1),MATCH(J$4,PRN!$B$2:$P$2,0)),"")</f>
        <v/>
      </c>
      <c r="K113" s="136" t="str">
        <f>IFERROR(INDEX(PRN!$B$2:$P$1048576,(MATCH('TRACK PO'!$C$2,PRN!$G$2:$G$1048576,0)+$B113-1),MATCH(K$4,PRN!$B$2:$P$2,0)),"")</f>
        <v/>
      </c>
      <c r="L113" s="66" t="str">
        <f>IFERROR(INDEX(PRN!$B$2:$P$1048576,(MATCH('TRACK PO'!$C$2,PRN!$G$2:$G$1048576,0)+$B113-1),MATCH(L$4,PRN!$B$2:$P$2,0)),"")</f>
        <v/>
      </c>
      <c r="M113" s="136" t="str">
        <f>IFERROR(INDEX(PRN!$B$2:$P$1048576,(MATCH('TRACK PO'!$C$2,PRN!$G$2:$G$1048576,0)+$B113-1),MATCH(M$4,PRN!$B$2:$P$2,0)),"")</f>
        <v/>
      </c>
      <c r="N113" s="136" t="str">
        <f>IFERROR(INDEX(PRN!$B$2:$P$1048576,(MATCH('TRACK PO'!$C$2,PRN!$G$2:$G$1048576,0)+$B113-1),MATCH(N$4,PRN!$B$2:$P$2,0)),"")</f>
        <v/>
      </c>
      <c r="O113" s="66" t="str">
        <f>IFERROR(INDEX(PRN!$B$2:$P$1048576,(MATCH('TRACK PO'!$C$2,PRN!$G$2:$G$1048576,0)+$B113-1),MATCH(O$4,PRN!$B$2:$P$2,0)),"")</f>
        <v/>
      </c>
    </row>
    <row r="114" spans="2:15" ht="15.75" x14ac:dyDescent="0.25">
      <c r="B114" s="65" t="str">
        <f>IF(B113&lt;COUNTIF(PRN!G$2:G$1048576,C$2),(B113+1),"")</f>
        <v/>
      </c>
      <c r="C114" s="66" t="str">
        <f>IFERROR(INDEX(PRN!$B$2:$P$1048576,(MATCH('TRACK PO'!$C$2,PRN!$G$2:$G$1048576,0)+$B114-1),MATCH(C$4,PRN!$B$2:$P$2,0)),"")</f>
        <v/>
      </c>
      <c r="D114" s="66" t="str">
        <f>IFERROR(INDEX(PRN!$B$2:$P$1048576,(MATCH('TRACK PO'!$C$2,PRN!$G$2:$G$1048576,0)+$B114-1),MATCH(D$4,PRN!$B$2:$P$2,0)),"")</f>
        <v/>
      </c>
      <c r="E114" s="66" t="str">
        <f>IFERROR(INDEX(PRN!$B$2:$P$1048576,(MATCH('TRACK PO'!$C$2,PRN!$G$2:$G$1048576,0)+$B114-1),MATCH(E$4,PRN!$B$2:$P$2,0)),"")</f>
        <v/>
      </c>
      <c r="F114" s="136" t="str">
        <f>IFERROR(INDEX(PRN!$B$2:$P$1048576,(MATCH('TRACK PO'!$C$2,PRN!$G$2:$G$1048576,0)+$B114-1),MATCH(F$4,PRN!$B$2:$P$2,0)),"")</f>
        <v/>
      </c>
      <c r="G114" s="66" t="str">
        <f>IFERROR(INDEX(PRN!$B$2:$P$1048576,(MATCH('TRACK PO'!$C$2,PRN!$G$2:$G$1048576,0)+$B114-1),MATCH(G$4,PRN!$B$2:$P$2,0)),"")</f>
        <v/>
      </c>
      <c r="H114" s="66" t="str">
        <f>IFERROR(INDEX(PRN!$B$2:$P$1048576,(MATCH('TRACK PO'!$C$2,PRN!$G$2:$G$1048576,0)+$B114-1),MATCH(H$4,PRN!$B$2:$P$2,0)),"")</f>
        <v/>
      </c>
      <c r="I114" s="66" t="str">
        <f>IFERROR(INDEX(PRN!$B$2:$P$1048576,(MATCH('TRACK PO'!$C$2,PRN!$G$2:$G$1048576,0)+$B114-1),MATCH(I$4,PRN!$B$2:$P$2,0)),"")</f>
        <v/>
      </c>
      <c r="J114" s="66" t="str">
        <f>IFERROR(INDEX(PRN!$B$2:$P$1048576,(MATCH('TRACK PO'!$C$2,PRN!$G$2:$G$1048576,0)+$B114-1),MATCH(J$4,PRN!$B$2:$P$2,0)),"")</f>
        <v/>
      </c>
      <c r="K114" s="136" t="str">
        <f>IFERROR(INDEX(PRN!$B$2:$P$1048576,(MATCH('TRACK PO'!$C$2,PRN!$G$2:$G$1048576,0)+$B114-1),MATCH(K$4,PRN!$B$2:$P$2,0)),"")</f>
        <v/>
      </c>
      <c r="L114" s="66" t="str">
        <f>IFERROR(INDEX(PRN!$B$2:$P$1048576,(MATCH('TRACK PO'!$C$2,PRN!$G$2:$G$1048576,0)+$B114-1),MATCH(L$4,PRN!$B$2:$P$2,0)),"")</f>
        <v/>
      </c>
      <c r="M114" s="136" t="str">
        <f>IFERROR(INDEX(PRN!$B$2:$P$1048576,(MATCH('TRACK PO'!$C$2,PRN!$G$2:$G$1048576,0)+$B114-1),MATCH(M$4,PRN!$B$2:$P$2,0)),"")</f>
        <v/>
      </c>
      <c r="N114" s="136" t="str">
        <f>IFERROR(INDEX(PRN!$B$2:$P$1048576,(MATCH('TRACK PO'!$C$2,PRN!$G$2:$G$1048576,0)+$B114-1),MATCH(N$4,PRN!$B$2:$P$2,0)),"")</f>
        <v/>
      </c>
      <c r="O114" s="66" t="str">
        <f>IFERROR(INDEX(PRN!$B$2:$P$1048576,(MATCH('TRACK PO'!$C$2,PRN!$G$2:$G$1048576,0)+$B114-1),MATCH(O$4,PRN!$B$2:$P$2,0)),"")</f>
        <v/>
      </c>
    </row>
    <row r="115" spans="2:15" ht="15.75" x14ac:dyDescent="0.25">
      <c r="B115" s="65" t="str">
        <f>IF(B114&lt;COUNTIF(PRN!G$2:G$1048576,C$2),(B114+1),"")</f>
        <v/>
      </c>
      <c r="C115" s="66" t="str">
        <f>IFERROR(INDEX(PRN!$B$2:$P$1048576,(MATCH('TRACK PO'!$C$2,PRN!$G$2:$G$1048576,0)+$B115-1),MATCH(C$4,PRN!$B$2:$P$2,0)),"")</f>
        <v/>
      </c>
      <c r="D115" s="66" t="str">
        <f>IFERROR(INDEX(PRN!$B$2:$P$1048576,(MATCH('TRACK PO'!$C$2,PRN!$G$2:$G$1048576,0)+$B115-1),MATCH(D$4,PRN!$B$2:$P$2,0)),"")</f>
        <v/>
      </c>
      <c r="E115" s="66" t="str">
        <f>IFERROR(INDEX(PRN!$B$2:$P$1048576,(MATCH('TRACK PO'!$C$2,PRN!$G$2:$G$1048576,0)+$B115-1),MATCH(E$4,PRN!$B$2:$P$2,0)),"")</f>
        <v/>
      </c>
      <c r="F115" s="136" t="str">
        <f>IFERROR(INDEX(PRN!$B$2:$P$1048576,(MATCH('TRACK PO'!$C$2,PRN!$G$2:$G$1048576,0)+$B115-1),MATCH(F$4,PRN!$B$2:$P$2,0)),"")</f>
        <v/>
      </c>
      <c r="G115" s="66" t="str">
        <f>IFERROR(INDEX(PRN!$B$2:$P$1048576,(MATCH('TRACK PO'!$C$2,PRN!$G$2:$G$1048576,0)+$B115-1),MATCH(G$4,PRN!$B$2:$P$2,0)),"")</f>
        <v/>
      </c>
      <c r="H115" s="66" t="str">
        <f>IFERROR(INDEX(PRN!$B$2:$P$1048576,(MATCH('TRACK PO'!$C$2,PRN!$G$2:$G$1048576,0)+$B115-1),MATCH(H$4,PRN!$B$2:$P$2,0)),"")</f>
        <v/>
      </c>
      <c r="I115" s="66" t="str">
        <f>IFERROR(INDEX(PRN!$B$2:$P$1048576,(MATCH('TRACK PO'!$C$2,PRN!$G$2:$G$1048576,0)+$B115-1),MATCH(I$4,PRN!$B$2:$P$2,0)),"")</f>
        <v/>
      </c>
      <c r="J115" s="66" t="str">
        <f>IFERROR(INDEX(PRN!$B$2:$P$1048576,(MATCH('TRACK PO'!$C$2,PRN!$G$2:$G$1048576,0)+$B115-1),MATCH(J$4,PRN!$B$2:$P$2,0)),"")</f>
        <v/>
      </c>
      <c r="K115" s="136" t="str">
        <f>IFERROR(INDEX(PRN!$B$2:$P$1048576,(MATCH('TRACK PO'!$C$2,PRN!$G$2:$G$1048576,0)+$B115-1),MATCH(K$4,PRN!$B$2:$P$2,0)),"")</f>
        <v/>
      </c>
      <c r="L115" s="66" t="str">
        <f>IFERROR(INDEX(PRN!$B$2:$P$1048576,(MATCH('TRACK PO'!$C$2,PRN!$G$2:$G$1048576,0)+$B115-1),MATCH(L$4,PRN!$B$2:$P$2,0)),"")</f>
        <v/>
      </c>
      <c r="M115" s="136" t="str">
        <f>IFERROR(INDEX(PRN!$B$2:$P$1048576,(MATCH('TRACK PO'!$C$2,PRN!$G$2:$G$1048576,0)+$B115-1),MATCH(M$4,PRN!$B$2:$P$2,0)),"")</f>
        <v/>
      </c>
      <c r="N115" s="136" t="str">
        <f>IFERROR(INDEX(PRN!$B$2:$P$1048576,(MATCH('TRACK PO'!$C$2,PRN!$G$2:$G$1048576,0)+$B115-1),MATCH(N$4,PRN!$B$2:$P$2,0)),"")</f>
        <v/>
      </c>
      <c r="O115" s="66" t="str">
        <f>IFERROR(INDEX(PRN!$B$2:$P$1048576,(MATCH('TRACK PO'!$C$2,PRN!$G$2:$G$1048576,0)+$B115-1),MATCH(O$4,PRN!$B$2:$P$2,0)),"")</f>
        <v/>
      </c>
    </row>
    <row r="116" spans="2:15" ht="15.75" x14ac:dyDescent="0.25">
      <c r="B116" s="65" t="str">
        <f>IF(B115&lt;COUNTIF(PRN!G$2:G$1048576,C$2),(B115+1),"")</f>
        <v/>
      </c>
      <c r="C116" s="66" t="str">
        <f>IFERROR(INDEX(PRN!$B$2:$P$1048576,(MATCH('TRACK PO'!$C$2,PRN!$G$2:$G$1048576,0)+$B116-1),MATCH(C$4,PRN!$B$2:$P$2,0)),"")</f>
        <v/>
      </c>
      <c r="D116" s="66" t="str">
        <f>IFERROR(INDEX(PRN!$B$2:$P$1048576,(MATCH('TRACK PO'!$C$2,PRN!$G$2:$G$1048576,0)+$B116-1),MATCH(D$4,PRN!$B$2:$P$2,0)),"")</f>
        <v/>
      </c>
      <c r="E116" s="66" t="str">
        <f>IFERROR(INDEX(PRN!$B$2:$P$1048576,(MATCH('TRACK PO'!$C$2,PRN!$G$2:$G$1048576,0)+$B116-1),MATCH(E$4,PRN!$B$2:$P$2,0)),"")</f>
        <v/>
      </c>
      <c r="F116" s="136" t="str">
        <f>IFERROR(INDEX(PRN!$B$2:$P$1048576,(MATCH('TRACK PO'!$C$2,PRN!$G$2:$G$1048576,0)+$B116-1),MATCH(F$4,PRN!$B$2:$P$2,0)),"")</f>
        <v/>
      </c>
      <c r="G116" s="66" t="str">
        <f>IFERROR(INDEX(PRN!$B$2:$P$1048576,(MATCH('TRACK PO'!$C$2,PRN!$G$2:$G$1048576,0)+$B116-1),MATCH(G$4,PRN!$B$2:$P$2,0)),"")</f>
        <v/>
      </c>
      <c r="H116" s="66" t="str">
        <f>IFERROR(INDEX(PRN!$B$2:$P$1048576,(MATCH('TRACK PO'!$C$2,PRN!$G$2:$G$1048576,0)+$B116-1),MATCH(H$4,PRN!$B$2:$P$2,0)),"")</f>
        <v/>
      </c>
      <c r="I116" s="66" t="str">
        <f>IFERROR(INDEX(PRN!$B$2:$P$1048576,(MATCH('TRACK PO'!$C$2,PRN!$G$2:$G$1048576,0)+$B116-1),MATCH(I$4,PRN!$B$2:$P$2,0)),"")</f>
        <v/>
      </c>
      <c r="J116" s="66" t="str">
        <f>IFERROR(INDEX(PRN!$B$2:$P$1048576,(MATCH('TRACK PO'!$C$2,PRN!$G$2:$G$1048576,0)+$B116-1),MATCH(J$4,PRN!$B$2:$P$2,0)),"")</f>
        <v/>
      </c>
      <c r="K116" s="136" t="str">
        <f>IFERROR(INDEX(PRN!$B$2:$P$1048576,(MATCH('TRACK PO'!$C$2,PRN!$G$2:$G$1048576,0)+$B116-1),MATCH(K$4,PRN!$B$2:$P$2,0)),"")</f>
        <v/>
      </c>
      <c r="L116" s="66" t="str">
        <f>IFERROR(INDEX(PRN!$B$2:$P$1048576,(MATCH('TRACK PO'!$C$2,PRN!$G$2:$G$1048576,0)+$B116-1),MATCH(L$4,PRN!$B$2:$P$2,0)),"")</f>
        <v/>
      </c>
      <c r="M116" s="136" t="str">
        <f>IFERROR(INDEX(PRN!$B$2:$P$1048576,(MATCH('TRACK PO'!$C$2,PRN!$G$2:$G$1048576,0)+$B116-1),MATCH(M$4,PRN!$B$2:$P$2,0)),"")</f>
        <v/>
      </c>
      <c r="N116" s="136" t="str">
        <f>IFERROR(INDEX(PRN!$B$2:$P$1048576,(MATCH('TRACK PO'!$C$2,PRN!$G$2:$G$1048576,0)+$B116-1),MATCH(N$4,PRN!$B$2:$P$2,0)),"")</f>
        <v/>
      </c>
      <c r="O116" s="66" t="str">
        <f>IFERROR(INDEX(PRN!$B$2:$P$1048576,(MATCH('TRACK PO'!$C$2,PRN!$G$2:$G$1048576,0)+$B116-1),MATCH(O$4,PRN!$B$2:$P$2,0)),"")</f>
        <v/>
      </c>
    </row>
    <row r="117" spans="2:15" ht="15.75" x14ac:dyDescent="0.25">
      <c r="B117" s="65" t="str">
        <f>IF(B116&lt;COUNTIF(PRN!G$2:G$1048576,C$2),(B116+1),"")</f>
        <v/>
      </c>
      <c r="C117" s="66" t="str">
        <f>IFERROR(INDEX(PRN!$B$2:$P$1048576,(MATCH('TRACK PO'!$C$2,PRN!$G$2:$G$1048576,0)+$B117-1),MATCH(C$4,PRN!$B$2:$P$2,0)),"")</f>
        <v/>
      </c>
      <c r="D117" s="66" t="str">
        <f>IFERROR(INDEX(PRN!$B$2:$P$1048576,(MATCH('TRACK PO'!$C$2,PRN!$G$2:$G$1048576,0)+$B117-1),MATCH(D$4,PRN!$B$2:$P$2,0)),"")</f>
        <v/>
      </c>
      <c r="E117" s="66" t="str">
        <f>IFERROR(INDEX(PRN!$B$2:$P$1048576,(MATCH('TRACK PO'!$C$2,PRN!$G$2:$G$1048576,0)+$B117-1),MATCH(E$4,PRN!$B$2:$P$2,0)),"")</f>
        <v/>
      </c>
      <c r="F117" s="136" t="str">
        <f>IFERROR(INDEX(PRN!$B$2:$P$1048576,(MATCH('TRACK PO'!$C$2,PRN!$G$2:$G$1048576,0)+$B117-1),MATCH(F$4,PRN!$B$2:$P$2,0)),"")</f>
        <v/>
      </c>
      <c r="G117" s="66" t="str">
        <f>IFERROR(INDEX(PRN!$B$2:$P$1048576,(MATCH('TRACK PO'!$C$2,PRN!$G$2:$G$1048576,0)+$B117-1),MATCH(G$4,PRN!$B$2:$P$2,0)),"")</f>
        <v/>
      </c>
      <c r="H117" s="66" t="str">
        <f>IFERROR(INDEX(PRN!$B$2:$P$1048576,(MATCH('TRACK PO'!$C$2,PRN!$G$2:$G$1048576,0)+$B117-1),MATCH(H$4,PRN!$B$2:$P$2,0)),"")</f>
        <v/>
      </c>
      <c r="I117" s="66" t="str">
        <f>IFERROR(INDEX(PRN!$B$2:$P$1048576,(MATCH('TRACK PO'!$C$2,PRN!$G$2:$G$1048576,0)+$B117-1),MATCH(I$4,PRN!$B$2:$P$2,0)),"")</f>
        <v/>
      </c>
      <c r="J117" s="66" t="str">
        <f>IFERROR(INDEX(PRN!$B$2:$P$1048576,(MATCH('TRACK PO'!$C$2,PRN!$G$2:$G$1048576,0)+$B117-1),MATCH(J$4,PRN!$B$2:$P$2,0)),"")</f>
        <v/>
      </c>
      <c r="K117" s="136" t="str">
        <f>IFERROR(INDEX(PRN!$B$2:$P$1048576,(MATCH('TRACK PO'!$C$2,PRN!$G$2:$G$1048576,0)+$B117-1),MATCH(K$4,PRN!$B$2:$P$2,0)),"")</f>
        <v/>
      </c>
      <c r="L117" s="66" t="str">
        <f>IFERROR(INDEX(PRN!$B$2:$P$1048576,(MATCH('TRACK PO'!$C$2,PRN!$G$2:$G$1048576,0)+$B117-1),MATCH(L$4,PRN!$B$2:$P$2,0)),"")</f>
        <v/>
      </c>
      <c r="M117" s="136" t="str">
        <f>IFERROR(INDEX(PRN!$B$2:$P$1048576,(MATCH('TRACK PO'!$C$2,PRN!$G$2:$G$1048576,0)+$B117-1),MATCH(M$4,PRN!$B$2:$P$2,0)),"")</f>
        <v/>
      </c>
      <c r="N117" s="136" t="str">
        <f>IFERROR(INDEX(PRN!$B$2:$P$1048576,(MATCH('TRACK PO'!$C$2,PRN!$G$2:$G$1048576,0)+$B117-1),MATCH(N$4,PRN!$B$2:$P$2,0)),"")</f>
        <v/>
      </c>
      <c r="O117" s="66" t="str">
        <f>IFERROR(INDEX(PRN!$B$2:$P$1048576,(MATCH('TRACK PO'!$C$2,PRN!$G$2:$G$1048576,0)+$B117-1),MATCH(O$4,PRN!$B$2:$P$2,0)),"")</f>
        <v/>
      </c>
    </row>
    <row r="118" spans="2:15" ht="15.75" x14ac:dyDescent="0.25">
      <c r="B118" s="65" t="str">
        <f>IF(B117&lt;COUNTIF(PRN!G$2:G$1048576,C$2),(B117+1),"")</f>
        <v/>
      </c>
      <c r="C118" s="66" t="str">
        <f>IFERROR(INDEX(PRN!$B$2:$P$1048576,(MATCH('TRACK PO'!$C$2,PRN!$G$2:$G$1048576,0)+$B118-1),MATCH(C$4,PRN!$B$2:$P$2,0)),"")</f>
        <v/>
      </c>
      <c r="D118" s="66" t="str">
        <f>IFERROR(INDEX(PRN!$B$2:$P$1048576,(MATCH('TRACK PO'!$C$2,PRN!$G$2:$G$1048576,0)+$B118-1),MATCH(D$4,PRN!$B$2:$P$2,0)),"")</f>
        <v/>
      </c>
      <c r="E118" s="66" t="str">
        <f>IFERROR(INDEX(PRN!$B$2:$P$1048576,(MATCH('TRACK PO'!$C$2,PRN!$G$2:$G$1048576,0)+$B118-1),MATCH(E$4,PRN!$B$2:$P$2,0)),"")</f>
        <v/>
      </c>
      <c r="F118" s="136" t="str">
        <f>IFERROR(INDEX(PRN!$B$2:$P$1048576,(MATCH('TRACK PO'!$C$2,PRN!$G$2:$G$1048576,0)+$B118-1),MATCH(F$4,PRN!$B$2:$P$2,0)),"")</f>
        <v/>
      </c>
      <c r="G118" s="66" t="str">
        <f>IFERROR(INDEX(PRN!$B$2:$P$1048576,(MATCH('TRACK PO'!$C$2,PRN!$G$2:$G$1048576,0)+$B118-1),MATCH(G$4,PRN!$B$2:$P$2,0)),"")</f>
        <v/>
      </c>
      <c r="H118" s="66" t="str">
        <f>IFERROR(INDEX(PRN!$B$2:$P$1048576,(MATCH('TRACK PO'!$C$2,PRN!$G$2:$G$1048576,0)+$B118-1),MATCH(H$4,PRN!$B$2:$P$2,0)),"")</f>
        <v/>
      </c>
      <c r="I118" s="66" t="str">
        <f>IFERROR(INDEX(PRN!$B$2:$P$1048576,(MATCH('TRACK PO'!$C$2,PRN!$G$2:$G$1048576,0)+$B118-1),MATCH(I$4,PRN!$B$2:$P$2,0)),"")</f>
        <v/>
      </c>
      <c r="J118" s="66" t="str">
        <f>IFERROR(INDEX(PRN!$B$2:$P$1048576,(MATCH('TRACK PO'!$C$2,PRN!$G$2:$G$1048576,0)+$B118-1),MATCH(J$4,PRN!$B$2:$P$2,0)),"")</f>
        <v/>
      </c>
      <c r="K118" s="136" t="str">
        <f>IFERROR(INDEX(PRN!$B$2:$P$1048576,(MATCH('TRACK PO'!$C$2,PRN!$G$2:$G$1048576,0)+$B118-1),MATCH(K$4,PRN!$B$2:$P$2,0)),"")</f>
        <v/>
      </c>
      <c r="L118" s="66" t="str">
        <f>IFERROR(INDEX(PRN!$B$2:$P$1048576,(MATCH('TRACK PO'!$C$2,PRN!$G$2:$G$1048576,0)+$B118-1),MATCH(L$4,PRN!$B$2:$P$2,0)),"")</f>
        <v/>
      </c>
      <c r="M118" s="136" t="str">
        <f>IFERROR(INDEX(PRN!$B$2:$P$1048576,(MATCH('TRACK PO'!$C$2,PRN!$G$2:$G$1048576,0)+$B118-1),MATCH(M$4,PRN!$B$2:$P$2,0)),"")</f>
        <v/>
      </c>
      <c r="N118" s="136" t="str">
        <f>IFERROR(INDEX(PRN!$B$2:$P$1048576,(MATCH('TRACK PO'!$C$2,PRN!$G$2:$G$1048576,0)+$B118-1),MATCH(N$4,PRN!$B$2:$P$2,0)),"")</f>
        <v/>
      </c>
      <c r="O118" s="66" t="str">
        <f>IFERROR(INDEX(PRN!$B$2:$P$1048576,(MATCH('TRACK PO'!$C$2,PRN!$G$2:$G$1048576,0)+$B118-1),MATCH(O$4,PRN!$B$2:$P$2,0)),"")</f>
        <v/>
      </c>
    </row>
    <row r="119" spans="2:15" ht="15.75" x14ac:dyDescent="0.25">
      <c r="B119" s="65" t="str">
        <f>IF(B118&lt;COUNTIF(PRN!G$2:G$1048576,C$2),(B118+1),"")</f>
        <v/>
      </c>
      <c r="C119" s="66" t="str">
        <f>IFERROR(INDEX(PRN!$B$2:$P$1048576,(MATCH('TRACK PO'!$C$2,PRN!$G$2:$G$1048576,0)+$B119-1),MATCH(C$4,PRN!$B$2:$P$2,0)),"")</f>
        <v/>
      </c>
      <c r="D119" s="66" t="str">
        <f>IFERROR(INDEX(PRN!$B$2:$P$1048576,(MATCH('TRACK PO'!$C$2,PRN!$G$2:$G$1048576,0)+$B119-1),MATCH(D$4,PRN!$B$2:$P$2,0)),"")</f>
        <v/>
      </c>
      <c r="E119" s="66" t="str">
        <f>IFERROR(INDEX(PRN!$B$2:$P$1048576,(MATCH('TRACK PO'!$C$2,PRN!$G$2:$G$1048576,0)+$B119-1),MATCH(E$4,PRN!$B$2:$P$2,0)),"")</f>
        <v/>
      </c>
      <c r="F119" s="136" t="str">
        <f>IFERROR(INDEX(PRN!$B$2:$P$1048576,(MATCH('TRACK PO'!$C$2,PRN!$G$2:$G$1048576,0)+$B119-1),MATCH(F$4,PRN!$B$2:$P$2,0)),"")</f>
        <v/>
      </c>
      <c r="G119" s="66" t="str">
        <f>IFERROR(INDEX(PRN!$B$2:$P$1048576,(MATCH('TRACK PO'!$C$2,PRN!$G$2:$G$1048576,0)+$B119-1),MATCH(G$4,PRN!$B$2:$P$2,0)),"")</f>
        <v/>
      </c>
      <c r="H119" s="66" t="str">
        <f>IFERROR(INDEX(PRN!$B$2:$P$1048576,(MATCH('TRACK PO'!$C$2,PRN!$G$2:$G$1048576,0)+$B119-1),MATCH(H$4,PRN!$B$2:$P$2,0)),"")</f>
        <v/>
      </c>
      <c r="I119" s="66" t="str">
        <f>IFERROR(INDEX(PRN!$B$2:$P$1048576,(MATCH('TRACK PO'!$C$2,PRN!$G$2:$G$1048576,0)+$B119-1),MATCH(I$4,PRN!$B$2:$P$2,0)),"")</f>
        <v/>
      </c>
      <c r="J119" s="66" t="str">
        <f>IFERROR(INDEX(PRN!$B$2:$P$1048576,(MATCH('TRACK PO'!$C$2,PRN!$G$2:$G$1048576,0)+$B119-1),MATCH(J$4,PRN!$B$2:$P$2,0)),"")</f>
        <v/>
      </c>
      <c r="K119" s="136" t="str">
        <f>IFERROR(INDEX(PRN!$B$2:$P$1048576,(MATCH('TRACK PO'!$C$2,PRN!$G$2:$G$1048576,0)+$B119-1),MATCH(K$4,PRN!$B$2:$P$2,0)),"")</f>
        <v/>
      </c>
      <c r="L119" s="66" t="str">
        <f>IFERROR(INDEX(PRN!$B$2:$P$1048576,(MATCH('TRACK PO'!$C$2,PRN!$G$2:$G$1048576,0)+$B119-1),MATCH(L$4,PRN!$B$2:$P$2,0)),"")</f>
        <v/>
      </c>
      <c r="M119" s="136" t="str">
        <f>IFERROR(INDEX(PRN!$B$2:$P$1048576,(MATCH('TRACK PO'!$C$2,PRN!$G$2:$G$1048576,0)+$B119-1),MATCH(M$4,PRN!$B$2:$P$2,0)),"")</f>
        <v/>
      </c>
      <c r="N119" s="136" t="str">
        <f>IFERROR(INDEX(PRN!$B$2:$P$1048576,(MATCH('TRACK PO'!$C$2,PRN!$G$2:$G$1048576,0)+$B119-1),MATCH(N$4,PRN!$B$2:$P$2,0)),"")</f>
        <v/>
      </c>
      <c r="O119" s="66" t="str">
        <f>IFERROR(INDEX(PRN!$B$2:$P$1048576,(MATCH('TRACK PO'!$C$2,PRN!$G$2:$G$1048576,0)+$B119-1),MATCH(O$4,PRN!$B$2:$P$2,0)),"")</f>
        <v/>
      </c>
    </row>
    <row r="120" spans="2:15" ht="15.75" x14ac:dyDescent="0.25">
      <c r="B120" s="65" t="str">
        <f>IF(B119&lt;COUNTIF(PRN!G$2:G$1048576,C$2),(B119+1),"")</f>
        <v/>
      </c>
      <c r="C120" s="66" t="str">
        <f>IFERROR(INDEX(PRN!$B$2:$P$1048576,(MATCH('TRACK PO'!$C$2,PRN!$G$2:$G$1048576,0)+$B120-1),MATCH(C$4,PRN!$B$2:$P$2,0)),"")</f>
        <v/>
      </c>
      <c r="D120" s="66" t="str">
        <f>IFERROR(INDEX(PRN!$B$2:$P$1048576,(MATCH('TRACK PO'!$C$2,PRN!$G$2:$G$1048576,0)+$B120-1),MATCH(D$4,PRN!$B$2:$P$2,0)),"")</f>
        <v/>
      </c>
      <c r="E120" s="66" t="str">
        <f>IFERROR(INDEX(PRN!$B$2:$P$1048576,(MATCH('TRACK PO'!$C$2,PRN!$G$2:$G$1048576,0)+$B120-1),MATCH(E$4,PRN!$B$2:$P$2,0)),"")</f>
        <v/>
      </c>
      <c r="F120" s="136" t="str">
        <f>IFERROR(INDEX(PRN!$B$2:$P$1048576,(MATCH('TRACK PO'!$C$2,PRN!$G$2:$G$1048576,0)+$B120-1),MATCH(F$4,PRN!$B$2:$P$2,0)),"")</f>
        <v/>
      </c>
      <c r="G120" s="66" t="str">
        <f>IFERROR(INDEX(PRN!$B$2:$P$1048576,(MATCH('TRACK PO'!$C$2,PRN!$G$2:$G$1048576,0)+$B120-1),MATCH(G$4,PRN!$B$2:$P$2,0)),"")</f>
        <v/>
      </c>
      <c r="H120" s="66" t="str">
        <f>IFERROR(INDEX(PRN!$B$2:$P$1048576,(MATCH('TRACK PO'!$C$2,PRN!$G$2:$G$1048576,0)+$B120-1),MATCH(H$4,PRN!$B$2:$P$2,0)),"")</f>
        <v/>
      </c>
      <c r="I120" s="66" t="str">
        <f>IFERROR(INDEX(PRN!$B$2:$P$1048576,(MATCH('TRACK PO'!$C$2,PRN!$G$2:$G$1048576,0)+$B120-1),MATCH(I$4,PRN!$B$2:$P$2,0)),"")</f>
        <v/>
      </c>
      <c r="J120" s="66" t="str">
        <f>IFERROR(INDEX(PRN!$B$2:$P$1048576,(MATCH('TRACK PO'!$C$2,PRN!$G$2:$G$1048576,0)+$B120-1),MATCH(J$4,PRN!$B$2:$P$2,0)),"")</f>
        <v/>
      </c>
      <c r="K120" s="136" t="str">
        <f>IFERROR(INDEX(PRN!$B$2:$P$1048576,(MATCH('TRACK PO'!$C$2,PRN!$G$2:$G$1048576,0)+$B120-1),MATCH(K$4,PRN!$B$2:$P$2,0)),"")</f>
        <v/>
      </c>
      <c r="L120" s="66" t="str">
        <f>IFERROR(INDEX(PRN!$B$2:$P$1048576,(MATCH('TRACK PO'!$C$2,PRN!$G$2:$G$1048576,0)+$B120-1),MATCH(L$4,PRN!$B$2:$P$2,0)),"")</f>
        <v/>
      </c>
      <c r="M120" s="136" t="str">
        <f>IFERROR(INDEX(PRN!$B$2:$P$1048576,(MATCH('TRACK PO'!$C$2,PRN!$G$2:$G$1048576,0)+$B120-1),MATCH(M$4,PRN!$B$2:$P$2,0)),"")</f>
        <v/>
      </c>
      <c r="N120" s="136" t="str">
        <f>IFERROR(INDEX(PRN!$B$2:$P$1048576,(MATCH('TRACK PO'!$C$2,PRN!$G$2:$G$1048576,0)+$B120-1),MATCH(N$4,PRN!$B$2:$P$2,0)),"")</f>
        <v/>
      </c>
      <c r="O120" s="66" t="str">
        <f>IFERROR(INDEX(PRN!$B$2:$P$1048576,(MATCH('TRACK PO'!$C$2,PRN!$G$2:$G$1048576,0)+$B120-1),MATCH(O$4,PRN!$B$2:$P$2,0)),"")</f>
        <v/>
      </c>
    </row>
    <row r="121" spans="2:15" ht="15.75" x14ac:dyDescent="0.25">
      <c r="B121" s="65" t="str">
        <f>IF(B120&lt;COUNTIF(PRN!G$2:G$1048576,C$2),(B120+1),"")</f>
        <v/>
      </c>
      <c r="C121" s="66" t="str">
        <f>IFERROR(INDEX(PRN!$B$2:$P$1048576,(MATCH('TRACK PO'!$C$2,PRN!$G$2:$G$1048576,0)+$B121-1),MATCH(C$4,PRN!$B$2:$P$2,0)),"")</f>
        <v/>
      </c>
      <c r="D121" s="66" t="str">
        <f>IFERROR(INDEX(PRN!$B$2:$P$1048576,(MATCH('TRACK PO'!$C$2,PRN!$G$2:$G$1048576,0)+$B121-1),MATCH(D$4,PRN!$B$2:$P$2,0)),"")</f>
        <v/>
      </c>
      <c r="E121" s="66" t="str">
        <f>IFERROR(INDEX(PRN!$B$2:$P$1048576,(MATCH('TRACK PO'!$C$2,PRN!$G$2:$G$1048576,0)+$B121-1),MATCH(E$4,PRN!$B$2:$P$2,0)),"")</f>
        <v/>
      </c>
      <c r="F121" s="136" t="str">
        <f>IFERROR(INDEX(PRN!$B$2:$P$1048576,(MATCH('TRACK PO'!$C$2,PRN!$G$2:$G$1048576,0)+$B121-1),MATCH(F$4,PRN!$B$2:$P$2,0)),"")</f>
        <v/>
      </c>
      <c r="G121" s="66" t="str">
        <f>IFERROR(INDEX(PRN!$B$2:$P$1048576,(MATCH('TRACK PO'!$C$2,PRN!$G$2:$G$1048576,0)+$B121-1),MATCH(G$4,PRN!$B$2:$P$2,0)),"")</f>
        <v/>
      </c>
      <c r="H121" s="66" t="str">
        <f>IFERROR(INDEX(PRN!$B$2:$P$1048576,(MATCH('TRACK PO'!$C$2,PRN!$G$2:$G$1048576,0)+$B121-1),MATCH(H$4,PRN!$B$2:$P$2,0)),"")</f>
        <v/>
      </c>
      <c r="I121" s="66" t="str">
        <f>IFERROR(INDEX(PRN!$B$2:$P$1048576,(MATCH('TRACK PO'!$C$2,PRN!$G$2:$G$1048576,0)+$B121-1),MATCH(I$4,PRN!$B$2:$P$2,0)),"")</f>
        <v/>
      </c>
      <c r="J121" s="66" t="str">
        <f>IFERROR(INDEX(PRN!$B$2:$P$1048576,(MATCH('TRACK PO'!$C$2,PRN!$G$2:$G$1048576,0)+$B121-1),MATCH(J$4,PRN!$B$2:$P$2,0)),"")</f>
        <v/>
      </c>
      <c r="K121" s="136" t="str">
        <f>IFERROR(INDEX(PRN!$B$2:$P$1048576,(MATCH('TRACK PO'!$C$2,PRN!$G$2:$G$1048576,0)+$B121-1),MATCH(K$4,PRN!$B$2:$P$2,0)),"")</f>
        <v/>
      </c>
      <c r="L121" s="66" t="str">
        <f>IFERROR(INDEX(PRN!$B$2:$P$1048576,(MATCH('TRACK PO'!$C$2,PRN!$G$2:$G$1048576,0)+$B121-1),MATCH(L$4,PRN!$B$2:$P$2,0)),"")</f>
        <v/>
      </c>
      <c r="M121" s="136" t="str">
        <f>IFERROR(INDEX(PRN!$B$2:$P$1048576,(MATCH('TRACK PO'!$C$2,PRN!$G$2:$G$1048576,0)+$B121-1),MATCH(M$4,PRN!$B$2:$P$2,0)),"")</f>
        <v/>
      </c>
      <c r="N121" s="136" t="str">
        <f>IFERROR(INDEX(PRN!$B$2:$P$1048576,(MATCH('TRACK PO'!$C$2,PRN!$G$2:$G$1048576,0)+$B121-1),MATCH(N$4,PRN!$B$2:$P$2,0)),"")</f>
        <v/>
      </c>
      <c r="O121" s="66" t="str">
        <f>IFERROR(INDEX(PRN!$B$2:$P$1048576,(MATCH('TRACK PO'!$C$2,PRN!$G$2:$G$1048576,0)+$B121-1),MATCH(O$4,PRN!$B$2:$P$2,0)),"")</f>
        <v/>
      </c>
    </row>
    <row r="122" spans="2:15" ht="15.75" x14ac:dyDescent="0.25">
      <c r="B122" s="65" t="str">
        <f>IF(B121&lt;COUNTIF(PRN!G$2:G$1048576,C$2),(B121+1),"")</f>
        <v/>
      </c>
      <c r="C122" s="66" t="str">
        <f>IFERROR(INDEX(PRN!$B$2:$P$1048576,(MATCH('TRACK PO'!$C$2,PRN!$G$2:$G$1048576,0)+$B122-1),MATCH(C$4,PRN!$B$2:$P$2,0)),"")</f>
        <v/>
      </c>
      <c r="D122" s="66" t="str">
        <f>IFERROR(INDEX(PRN!$B$2:$P$1048576,(MATCH('TRACK PO'!$C$2,PRN!$G$2:$G$1048576,0)+$B122-1),MATCH(D$4,PRN!$B$2:$P$2,0)),"")</f>
        <v/>
      </c>
      <c r="E122" s="66" t="str">
        <f>IFERROR(INDEX(PRN!$B$2:$P$1048576,(MATCH('TRACK PO'!$C$2,PRN!$G$2:$G$1048576,0)+$B122-1),MATCH(E$4,PRN!$B$2:$P$2,0)),"")</f>
        <v/>
      </c>
      <c r="F122" s="136" t="str">
        <f>IFERROR(INDEX(PRN!$B$2:$P$1048576,(MATCH('TRACK PO'!$C$2,PRN!$G$2:$G$1048576,0)+$B122-1),MATCH(F$4,PRN!$B$2:$P$2,0)),"")</f>
        <v/>
      </c>
      <c r="G122" s="66" t="str">
        <f>IFERROR(INDEX(PRN!$B$2:$P$1048576,(MATCH('TRACK PO'!$C$2,PRN!$G$2:$G$1048576,0)+$B122-1),MATCH(G$4,PRN!$B$2:$P$2,0)),"")</f>
        <v/>
      </c>
      <c r="H122" s="66" t="str">
        <f>IFERROR(INDEX(PRN!$B$2:$P$1048576,(MATCH('TRACK PO'!$C$2,PRN!$G$2:$G$1048576,0)+$B122-1),MATCH(H$4,PRN!$B$2:$P$2,0)),"")</f>
        <v/>
      </c>
      <c r="I122" s="66" t="str">
        <f>IFERROR(INDEX(PRN!$B$2:$P$1048576,(MATCH('TRACK PO'!$C$2,PRN!$G$2:$G$1048576,0)+$B122-1),MATCH(I$4,PRN!$B$2:$P$2,0)),"")</f>
        <v/>
      </c>
      <c r="J122" s="66" t="str">
        <f>IFERROR(INDEX(PRN!$B$2:$P$1048576,(MATCH('TRACK PO'!$C$2,PRN!$G$2:$G$1048576,0)+$B122-1),MATCH(J$4,PRN!$B$2:$P$2,0)),"")</f>
        <v/>
      </c>
      <c r="K122" s="136" t="str">
        <f>IFERROR(INDEX(PRN!$B$2:$P$1048576,(MATCH('TRACK PO'!$C$2,PRN!$G$2:$G$1048576,0)+$B122-1),MATCH(K$4,PRN!$B$2:$P$2,0)),"")</f>
        <v/>
      </c>
      <c r="L122" s="66" t="str">
        <f>IFERROR(INDEX(PRN!$B$2:$P$1048576,(MATCH('TRACK PO'!$C$2,PRN!$G$2:$G$1048576,0)+$B122-1),MATCH(L$4,PRN!$B$2:$P$2,0)),"")</f>
        <v/>
      </c>
      <c r="M122" s="136" t="str">
        <f>IFERROR(INDEX(PRN!$B$2:$P$1048576,(MATCH('TRACK PO'!$C$2,PRN!$G$2:$G$1048576,0)+$B122-1),MATCH(M$4,PRN!$B$2:$P$2,0)),"")</f>
        <v/>
      </c>
      <c r="N122" s="136" t="str">
        <f>IFERROR(INDEX(PRN!$B$2:$P$1048576,(MATCH('TRACK PO'!$C$2,PRN!$G$2:$G$1048576,0)+$B122-1),MATCH(N$4,PRN!$B$2:$P$2,0)),"")</f>
        <v/>
      </c>
      <c r="O122" s="66" t="str">
        <f>IFERROR(INDEX(PRN!$B$2:$P$1048576,(MATCH('TRACK PO'!$C$2,PRN!$G$2:$G$1048576,0)+$B122-1),MATCH(O$4,PRN!$B$2:$P$2,0)),"")</f>
        <v/>
      </c>
    </row>
    <row r="123" spans="2:15" ht="15.75" x14ac:dyDescent="0.25">
      <c r="B123" s="65" t="str">
        <f>IF(B122&lt;COUNTIF(PRN!G$2:G$1048576,C$2),(B122+1),"")</f>
        <v/>
      </c>
      <c r="C123" s="66" t="str">
        <f>IFERROR(INDEX(PRN!$B$2:$P$1048576,(MATCH('TRACK PO'!$C$2,PRN!$G$2:$G$1048576,0)+$B123-1),MATCH(C$4,PRN!$B$2:$P$2,0)),"")</f>
        <v/>
      </c>
      <c r="D123" s="66" t="str">
        <f>IFERROR(INDEX(PRN!$B$2:$P$1048576,(MATCH('TRACK PO'!$C$2,PRN!$G$2:$G$1048576,0)+$B123-1),MATCH(D$4,PRN!$B$2:$P$2,0)),"")</f>
        <v/>
      </c>
      <c r="E123" s="66" t="str">
        <f>IFERROR(INDEX(PRN!$B$2:$P$1048576,(MATCH('TRACK PO'!$C$2,PRN!$G$2:$G$1048576,0)+$B123-1),MATCH(E$4,PRN!$B$2:$P$2,0)),"")</f>
        <v/>
      </c>
      <c r="F123" s="136" t="str">
        <f>IFERROR(INDEX(PRN!$B$2:$P$1048576,(MATCH('TRACK PO'!$C$2,PRN!$G$2:$G$1048576,0)+$B123-1),MATCH(F$4,PRN!$B$2:$P$2,0)),"")</f>
        <v/>
      </c>
      <c r="G123" s="66" t="str">
        <f>IFERROR(INDEX(PRN!$B$2:$P$1048576,(MATCH('TRACK PO'!$C$2,PRN!$G$2:$G$1048576,0)+$B123-1),MATCH(G$4,PRN!$B$2:$P$2,0)),"")</f>
        <v/>
      </c>
      <c r="H123" s="66" t="str">
        <f>IFERROR(INDEX(PRN!$B$2:$P$1048576,(MATCH('TRACK PO'!$C$2,PRN!$G$2:$G$1048576,0)+$B123-1),MATCH(H$4,PRN!$B$2:$P$2,0)),"")</f>
        <v/>
      </c>
      <c r="I123" s="66" t="str">
        <f>IFERROR(INDEX(PRN!$B$2:$P$1048576,(MATCH('TRACK PO'!$C$2,PRN!$G$2:$G$1048576,0)+$B123-1),MATCH(I$4,PRN!$B$2:$P$2,0)),"")</f>
        <v/>
      </c>
      <c r="J123" s="66" t="str">
        <f>IFERROR(INDEX(PRN!$B$2:$P$1048576,(MATCH('TRACK PO'!$C$2,PRN!$G$2:$G$1048576,0)+$B123-1),MATCH(J$4,PRN!$B$2:$P$2,0)),"")</f>
        <v/>
      </c>
      <c r="K123" s="136" t="str">
        <f>IFERROR(INDEX(PRN!$B$2:$P$1048576,(MATCH('TRACK PO'!$C$2,PRN!$G$2:$G$1048576,0)+$B123-1),MATCH(K$4,PRN!$B$2:$P$2,0)),"")</f>
        <v/>
      </c>
      <c r="L123" s="66" t="str">
        <f>IFERROR(INDEX(PRN!$B$2:$P$1048576,(MATCH('TRACK PO'!$C$2,PRN!$G$2:$G$1048576,0)+$B123-1),MATCH(L$4,PRN!$B$2:$P$2,0)),"")</f>
        <v/>
      </c>
      <c r="M123" s="136" t="str">
        <f>IFERROR(INDEX(PRN!$B$2:$P$1048576,(MATCH('TRACK PO'!$C$2,PRN!$G$2:$G$1048576,0)+$B123-1),MATCH(M$4,PRN!$B$2:$P$2,0)),"")</f>
        <v/>
      </c>
      <c r="N123" s="136" t="str">
        <f>IFERROR(INDEX(PRN!$B$2:$P$1048576,(MATCH('TRACK PO'!$C$2,PRN!$G$2:$G$1048576,0)+$B123-1),MATCH(N$4,PRN!$B$2:$P$2,0)),"")</f>
        <v/>
      </c>
      <c r="O123" s="66" t="str">
        <f>IFERROR(INDEX(PRN!$B$2:$P$1048576,(MATCH('TRACK PO'!$C$2,PRN!$G$2:$G$1048576,0)+$B123-1),MATCH(O$4,PRN!$B$2:$P$2,0)),"")</f>
        <v/>
      </c>
    </row>
    <row r="124" spans="2:15" ht="15.75" x14ac:dyDescent="0.25">
      <c r="B124" s="65" t="str">
        <f>IF(B123&lt;COUNTIF(PRN!G$2:G$1048576,C$2),(B123+1),"")</f>
        <v/>
      </c>
      <c r="C124" s="66" t="str">
        <f>IFERROR(INDEX(PRN!$B$2:$P$1048576,(MATCH('TRACK PO'!$C$2,PRN!$G$2:$G$1048576,0)+$B124-1),MATCH(C$4,PRN!$B$2:$P$2,0)),"")</f>
        <v/>
      </c>
      <c r="D124" s="66" t="str">
        <f>IFERROR(INDEX(PRN!$B$2:$P$1048576,(MATCH('TRACK PO'!$C$2,PRN!$G$2:$G$1048576,0)+$B124-1),MATCH(D$4,PRN!$B$2:$P$2,0)),"")</f>
        <v/>
      </c>
      <c r="E124" s="66" t="str">
        <f>IFERROR(INDEX(PRN!$B$2:$P$1048576,(MATCH('TRACK PO'!$C$2,PRN!$G$2:$G$1048576,0)+$B124-1),MATCH(E$4,PRN!$B$2:$P$2,0)),"")</f>
        <v/>
      </c>
      <c r="F124" s="136" t="str">
        <f>IFERROR(INDEX(PRN!$B$2:$P$1048576,(MATCH('TRACK PO'!$C$2,PRN!$G$2:$G$1048576,0)+$B124-1),MATCH(F$4,PRN!$B$2:$P$2,0)),"")</f>
        <v/>
      </c>
      <c r="G124" s="66" t="str">
        <f>IFERROR(INDEX(PRN!$B$2:$P$1048576,(MATCH('TRACK PO'!$C$2,PRN!$G$2:$G$1048576,0)+$B124-1),MATCH(G$4,PRN!$B$2:$P$2,0)),"")</f>
        <v/>
      </c>
      <c r="H124" s="66" t="str">
        <f>IFERROR(INDEX(PRN!$B$2:$P$1048576,(MATCH('TRACK PO'!$C$2,PRN!$G$2:$G$1048576,0)+$B124-1),MATCH(H$4,PRN!$B$2:$P$2,0)),"")</f>
        <v/>
      </c>
      <c r="I124" s="66" t="str">
        <f>IFERROR(INDEX(PRN!$B$2:$P$1048576,(MATCH('TRACK PO'!$C$2,PRN!$G$2:$G$1048576,0)+$B124-1),MATCH(I$4,PRN!$B$2:$P$2,0)),"")</f>
        <v/>
      </c>
      <c r="J124" s="66" t="str">
        <f>IFERROR(INDEX(PRN!$B$2:$P$1048576,(MATCH('TRACK PO'!$C$2,PRN!$G$2:$G$1048576,0)+$B124-1),MATCH(J$4,PRN!$B$2:$P$2,0)),"")</f>
        <v/>
      </c>
      <c r="K124" s="136" t="str">
        <f>IFERROR(INDEX(PRN!$B$2:$P$1048576,(MATCH('TRACK PO'!$C$2,PRN!$G$2:$G$1048576,0)+$B124-1),MATCH(K$4,PRN!$B$2:$P$2,0)),"")</f>
        <v/>
      </c>
      <c r="L124" s="66" t="str">
        <f>IFERROR(INDEX(PRN!$B$2:$P$1048576,(MATCH('TRACK PO'!$C$2,PRN!$G$2:$G$1048576,0)+$B124-1),MATCH(L$4,PRN!$B$2:$P$2,0)),"")</f>
        <v/>
      </c>
      <c r="M124" s="136" t="str">
        <f>IFERROR(INDEX(PRN!$B$2:$P$1048576,(MATCH('TRACK PO'!$C$2,PRN!$G$2:$G$1048576,0)+$B124-1),MATCH(M$4,PRN!$B$2:$P$2,0)),"")</f>
        <v/>
      </c>
      <c r="N124" s="136" t="str">
        <f>IFERROR(INDEX(PRN!$B$2:$P$1048576,(MATCH('TRACK PO'!$C$2,PRN!$G$2:$G$1048576,0)+$B124-1),MATCH(N$4,PRN!$B$2:$P$2,0)),"")</f>
        <v/>
      </c>
      <c r="O124" s="66" t="str">
        <f>IFERROR(INDEX(PRN!$B$2:$P$1048576,(MATCH('TRACK PO'!$C$2,PRN!$G$2:$G$1048576,0)+$B124-1),MATCH(O$4,PRN!$B$2:$P$2,0)),"")</f>
        <v/>
      </c>
    </row>
    <row r="125" spans="2:15" ht="15.75" x14ac:dyDescent="0.25">
      <c r="B125" s="65" t="str">
        <f>IF(B124&lt;COUNTIF(PRN!G$2:G$1048576,C$2),(B124+1),"")</f>
        <v/>
      </c>
      <c r="C125" s="66" t="str">
        <f>IFERROR(INDEX(PRN!$B$2:$P$1048576,(MATCH('TRACK PO'!$C$2,PRN!$G$2:$G$1048576,0)+$B125-1),MATCH(C$4,PRN!$B$2:$P$2,0)),"")</f>
        <v/>
      </c>
      <c r="D125" s="66" t="str">
        <f>IFERROR(INDEX(PRN!$B$2:$P$1048576,(MATCH('TRACK PO'!$C$2,PRN!$G$2:$G$1048576,0)+$B125-1),MATCH(D$4,PRN!$B$2:$P$2,0)),"")</f>
        <v/>
      </c>
      <c r="E125" s="66" t="str">
        <f>IFERROR(INDEX(PRN!$B$2:$P$1048576,(MATCH('TRACK PO'!$C$2,PRN!$G$2:$G$1048576,0)+$B125-1),MATCH(E$4,PRN!$B$2:$P$2,0)),"")</f>
        <v/>
      </c>
      <c r="F125" s="136" t="str">
        <f>IFERROR(INDEX(PRN!$B$2:$P$1048576,(MATCH('TRACK PO'!$C$2,PRN!$G$2:$G$1048576,0)+$B125-1),MATCH(F$4,PRN!$B$2:$P$2,0)),"")</f>
        <v/>
      </c>
      <c r="G125" s="66" t="str">
        <f>IFERROR(INDEX(PRN!$B$2:$P$1048576,(MATCH('TRACK PO'!$C$2,PRN!$G$2:$G$1048576,0)+$B125-1),MATCH(G$4,PRN!$B$2:$P$2,0)),"")</f>
        <v/>
      </c>
      <c r="H125" s="66" t="str">
        <f>IFERROR(INDEX(PRN!$B$2:$P$1048576,(MATCH('TRACK PO'!$C$2,PRN!$G$2:$G$1048576,0)+$B125-1),MATCH(H$4,PRN!$B$2:$P$2,0)),"")</f>
        <v/>
      </c>
      <c r="I125" s="66" t="str">
        <f>IFERROR(INDEX(PRN!$B$2:$P$1048576,(MATCH('TRACK PO'!$C$2,PRN!$G$2:$G$1048576,0)+$B125-1),MATCH(I$4,PRN!$B$2:$P$2,0)),"")</f>
        <v/>
      </c>
      <c r="J125" s="66" t="str">
        <f>IFERROR(INDEX(PRN!$B$2:$P$1048576,(MATCH('TRACK PO'!$C$2,PRN!$G$2:$G$1048576,0)+$B125-1),MATCH(J$4,PRN!$B$2:$P$2,0)),"")</f>
        <v/>
      </c>
      <c r="K125" s="136" t="str">
        <f>IFERROR(INDEX(PRN!$B$2:$P$1048576,(MATCH('TRACK PO'!$C$2,PRN!$G$2:$G$1048576,0)+$B125-1),MATCH(K$4,PRN!$B$2:$P$2,0)),"")</f>
        <v/>
      </c>
      <c r="L125" s="66" t="str">
        <f>IFERROR(INDEX(PRN!$B$2:$P$1048576,(MATCH('TRACK PO'!$C$2,PRN!$G$2:$G$1048576,0)+$B125-1),MATCH(L$4,PRN!$B$2:$P$2,0)),"")</f>
        <v/>
      </c>
      <c r="M125" s="136" t="str">
        <f>IFERROR(INDEX(PRN!$B$2:$P$1048576,(MATCH('TRACK PO'!$C$2,PRN!$G$2:$G$1048576,0)+$B125-1),MATCH(M$4,PRN!$B$2:$P$2,0)),"")</f>
        <v/>
      </c>
      <c r="N125" s="136" t="str">
        <f>IFERROR(INDEX(PRN!$B$2:$P$1048576,(MATCH('TRACK PO'!$C$2,PRN!$G$2:$G$1048576,0)+$B125-1),MATCH(N$4,PRN!$B$2:$P$2,0)),"")</f>
        <v/>
      </c>
      <c r="O125" s="66" t="str">
        <f>IFERROR(INDEX(PRN!$B$2:$P$1048576,(MATCH('TRACK PO'!$C$2,PRN!$G$2:$G$1048576,0)+$B125-1),MATCH(O$4,PRN!$B$2:$P$2,0)),"")</f>
        <v/>
      </c>
    </row>
    <row r="126" spans="2:15" ht="15.75" x14ac:dyDescent="0.25">
      <c r="B126" s="65" t="str">
        <f>IF(B125&lt;COUNTIF(PRN!G$2:G$1048576,C$2),(B125+1),"")</f>
        <v/>
      </c>
      <c r="C126" s="66" t="str">
        <f>IFERROR(INDEX(PRN!$B$2:$P$1048576,(MATCH('TRACK PO'!$C$2,PRN!$G$2:$G$1048576,0)+$B126-1),MATCH(C$4,PRN!$B$2:$P$2,0)),"")</f>
        <v/>
      </c>
      <c r="D126" s="66" t="str">
        <f>IFERROR(INDEX(PRN!$B$2:$P$1048576,(MATCH('TRACK PO'!$C$2,PRN!$G$2:$G$1048576,0)+$B126-1),MATCH(D$4,PRN!$B$2:$P$2,0)),"")</f>
        <v/>
      </c>
      <c r="E126" s="66" t="str">
        <f>IFERROR(INDEX(PRN!$B$2:$P$1048576,(MATCH('TRACK PO'!$C$2,PRN!$G$2:$G$1048576,0)+$B126-1),MATCH(E$4,PRN!$B$2:$P$2,0)),"")</f>
        <v/>
      </c>
      <c r="F126" s="136" t="str">
        <f>IFERROR(INDEX(PRN!$B$2:$P$1048576,(MATCH('TRACK PO'!$C$2,PRN!$G$2:$G$1048576,0)+$B126-1),MATCH(F$4,PRN!$B$2:$P$2,0)),"")</f>
        <v/>
      </c>
      <c r="G126" s="66" t="str">
        <f>IFERROR(INDEX(PRN!$B$2:$P$1048576,(MATCH('TRACK PO'!$C$2,PRN!$G$2:$G$1048576,0)+$B126-1),MATCH(G$4,PRN!$B$2:$P$2,0)),"")</f>
        <v/>
      </c>
      <c r="H126" s="66" t="str">
        <f>IFERROR(INDEX(PRN!$B$2:$P$1048576,(MATCH('TRACK PO'!$C$2,PRN!$G$2:$G$1048576,0)+$B126-1),MATCH(H$4,PRN!$B$2:$P$2,0)),"")</f>
        <v/>
      </c>
      <c r="I126" s="66" t="str">
        <f>IFERROR(INDEX(PRN!$B$2:$P$1048576,(MATCH('TRACK PO'!$C$2,PRN!$G$2:$G$1048576,0)+$B126-1),MATCH(I$4,PRN!$B$2:$P$2,0)),"")</f>
        <v/>
      </c>
      <c r="J126" s="66" t="str">
        <f>IFERROR(INDEX(PRN!$B$2:$P$1048576,(MATCH('TRACK PO'!$C$2,PRN!$G$2:$G$1048576,0)+$B126-1),MATCH(J$4,PRN!$B$2:$P$2,0)),"")</f>
        <v/>
      </c>
      <c r="K126" s="136" t="str">
        <f>IFERROR(INDEX(PRN!$B$2:$P$1048576,(MATCH('TRACK PO'!$C$2,PRN!$G$2:$G$1048576,0)+$B126-1),MATCH(K$4,PRN!$B$2:$P$2,0)),"")</f>
        <v/>
      </c>
      <c r="L126" s="66" t="str">
        <f>IFERROR(INDEX(PRN!$B$2:$P$1048576,(MATCH('TRACK PO'!$C$2,PRN!$G$2:$G$1048576,0)+$B126-1),MATCH(L$4,PRN!$B$2:$P$2,0)),"")</f>
        <v/>
      </c>
      <c r="M126" s="136" t="str">
        <f>IFERROR(INDEX(PRN!$B$2:$P$1048576,(MATCH('TRACK PO'!$C$2,PRN!$G$2:$G$1048576,0)+$B126-1),MATCH(M$4,PRN!$B$2:$P$2,0)),"")</f>
        <v/>
      </c>
      <c r="N126" s="136" t="str">
        <f>IFERROR(INDEX(PRN!$B$2:$P$1048576,(MATCH('TRACK PO'!$C$2,PRN!$G$2:$G$1048576,0)+$B126-1),MATCH(N$4,PRN!$B$2:$P$2,0)),"")</f>
        <v/>
      </c>
      <c r="O126" s="66" t="str">
        <f>IFERROR(INDEX(PRN!$B$2:$P$1048576,(MATCH('TRACK PO'!$C$2,PRN!$G$2:$G$1048576,0)+$B126-1),MATCH(O$4,PRN!$B$2:$P$2,0)),"")</f>
        <v/>
      </c>
    </row>
    <row r="127" spans="2:15" ht="15.75" x14ac:dyDescent="0.25">
      <c r="B127" s="65" t="str">
        <f>IF(B126&lt;COUNTIF(PRN!G$2:G$1048576,C$2),(B126+1),"")</f>
        <v/>
      </c>
      <c r="C127" s="66" t="str">
        <f>IFERROR(INDEX(PRN!$B$2:$P$1048576,(MATCH('TRACK PO'!$C$2,PRN!$G$2:$G$1048576,0)+$B127-1),MATCH(C$4,PRN!$B$2:$P$2,0)),"")</f>
        <v/>
      </c>
      <c r="D127" s="66" t="str">
        <f>IFERROR(INDEX(PRN!$B$2:$P$1048576,(MATCH('TRACK PO'!$C$2,PRN!$G$2:$G$1048576,0)+$B127-1),MATCH(D$4,PRN!$B$2:$P$2,0)),"")</f>
        <v/>
      </c>
      <c r="E127" s="66" t="str">
        <f>IFERROR(INDEX(PRN!$B$2:$P$1048576,(MATCH('TRACK PO'!$C$2,PRN!$G$2:$G$1048576,0)+$B127-1),MATCH(E$4,PRN!$B$2:$P$2,0)),"")</f>
        <v/>
      </c>
      <c r="F127" s="136" t="str">
        <f>IFERROR(INDEX(PRN!$B$2:$P$1048576,(MATCH('TRACK PO'!$C$2,PRN!$G$2:$G$1048576,0)+$B127-1),MATCH(F$4,PRN!$B$2:$P$2,0)),"")</f>
        <v/>
      </c>
      <c r="G127" s="66" t="str">
        <f>IFERROR(INDEX(PRN!$B$2:$P$1048576,(MATCH('TRACK PO'!$C$2,PRN!$G$2:$G$1048576,0)+$B127-1),MATCH(G$4,PRN!$B$2:$P$2,0)),"")</f>
        <v/>
      </c>
      <c r="H127" s="66" t="str">
        <f>IFERROR(INDEX(PRN!$B$2:$P$1048576,(MATCH('TRACK PO'!$C$2,PRN!$G$2:$G$1048576,0)+$B127-1),MATCH(H$4,PRN!$B$2:$P$2,0)),"")</f>
        <v/>
      </c>
      <c r="I127" s="66" t="str">
        <f>IFERROR(INDEX(PRN!$B$2:$P$1048576,(MATCH('TRACK PO'!$C$2,PRN!$G$2:$G$1048576,0)+$B127-1),MATCH(I$4,PRN!$B$2:$P$2,0)),"")</f>
        <v/>
      </c>
      <c r="J127" s="66" t="str">
        <f>IFERROR(INDEX(PRN!$B$2:$P$1048576,(MATCH('TRACK PO'!$C$2,PRN!$G$2:$G$1048576,0)+$B127-1),MATCH(J$4,PRN!$B$2:$P$2,0)),"")</f>
        <v/>
      </c>
      <c r="K127" s="136" t="str">
        <f>IFERROR(INDEX(PRN!$B$2:$P$1048576,(MATCH('TRACK PO'!$C$2,PRN!$G$2:$G$1048576,0)+$B127-1),MATCH(K$4,PRN!$B$2:$P$2,0)),"")</f>
        <v/>
      </c>
      <c r="L127" s="66" t="str">
        <f>IFERROR(INDEX(PRN!$B$2:$P$1048576,(MATCH('TRACK PO'!$C$2,PRN!$G$2:$G$1048576,0)+$B127-1),MATCH(L$4,PRN!$B$2:$P$2,0)),"")</f>
        <v/>
      </c>
      <c r="M127" s="136" t="str">
        <f>IFERROR(INDEX(PRN!$B$2:$P$1048576,(MATCH('TRACK PO'!$C$2,PRN!$G$2:$G$1048576,0)+$B127-1),MATCH(M$4,PRN!$B$2:$P$2,0)),"")</f>
        <v/>
      </c>
      <c r="N127" s="136" t="str">
        <f>IFERROR(INDEX(PRN!$B$2:$P$1048576,(MATCH('TRACK PO'!$C$2,PRN!$G$2:$G$1048576,0)+$B127-1),MATCH(N$4,PRN!$B$2:$P$2,0)),"")</f>
        <v/>
      </c>
      <c r="O127" s="66" t="str">
        <f>IFERROR(INDEX(PRN!$B$2:$P$1048576,(MATCH('TRACK PO'!$C$2,PRN!$G$2:$G$1048576,0)+$B127-1),MATCH(O$4,PRN!$B$2:$P$2,0)),"")</f>
        <v/>
      </c>
    </row>
    <row r="128" spans="2:15" ht="15.75" x14ac:dyDescent="0.25">
      <c r="B128" s="65" t="str">
        <f>IF(B127&lt;COUNTIF(PRN!G$2:G$1048576,C$2),(B127+1),"")</f>
        <v/>
      </c>
      <c r="C128" s="66" t="str">
        <f>IFERROR(INDEX(PRN!$B$2:$P$1048576,(MATCH('TRACK PO'!$C$2,PRN!$G$2:$G$1048576,0)+$B128-1),MATCH(C$4,PRN!$B$2:$P$2,0)),"")</f>
        <v/>
      </c>
      <c r="D128" s="66" t="str">
        <f>IFERROR(INDEX(PRN!$B$2:$P$1048576,(MATCH('TRACK PO'!$C$2,PRN!$G$2:$G$1048576,0)+$B128-1),MATCH(D$4,PRN!$B$2:$P$2,0)),"")</f>
        <v/>
      </c>
      <c r="E128" s="66" t="str">
        <f>IFERROR(INDEX(PRN!$B$2:$P$1048576,(MATCH('TRACK PO'!$C$2,PRN!$G$2:$G$1048576,0)+$B128-1),MATCH(E$4,PRN!$B$2:$P$2,0)),"")</f>
        <v/>
      </c>
      <c r="F128" s="136" t="str">
        <f>IFERROR(INDEX(PRN!$B$2:$P$1048576,(MATCH('TRACK PO'!$C$2,PRN!$G$2:$G$1048576,0)+$B128-1),MATCH(F$4,PRN!$B$2:$P$2,0)),"")</f>
        <v/>
      </c>
      <c r="G128" s="66" t="str">
        <f>IFERROR(INDEX(PRN!$B$2:$P$1048576,(MATCH('TRACK PO'!$C$2,PRN!$G$2:$G$1048576,0)+$B128-1),MATCH(G$4,PRN!$B$2:$P$2,0)),"")</f>
        <v/>
      </c>
      <c r="H128" s="66" t="str">
        <f>IFERROR(INDEX(PRN!$B$2:$P$1048576,(MATCH('TRACK PO'!$C$2,PRN!$G$2:$G$1048576,0)+$B128-1),MATCH(H$4,PRN!$B$2:$P$2,0)),"")</f>
        <v/>
      </c>
      <c r="I128" s="66" t="str">
        <f>IFERROR(INDEX(PRN!$B$2:$P$1048576,(MATCH('TRACK PO'!$C$2,PRN!$G$2:$G$1048576,0)+$B128-1),MATCH(I$4,PRN!$B$2:$P$2,0)),"")</f>
        <v/>
      </c>
      <c r="J128" s="66" t="str">
        <f>IFERROR(INDEX(PRN!$B$2:$P$1048576,(MATCH('TRACK PO'!$C$2,PRN!$G$2:$G$1048576,0)+$B128-1),MATCH(J$4,PRN!$B$2:$P$2,0)),"")</f>
        <v/>
      </c>
      <c r="K128" s="136" t="str">
        <f>IFERROR(INDEX(PRN!$B$2:$P$1048576,(MATCH('TRACK PO'!$C$2,PRN!$G$2:$G$1048576,0)+$B128-1),MATCH(K$4,PRN!$B$2:$P$2,0)),"")</f>
        <v/>
      </c>
      <c r="L128" s="66" t="str">
        <f>IFERROR(INDEX(PRN!$B$2:$P$1048576,(MATCH('TRACK PO'!$C$2,PRN!$G$2:$G$1048576,0)+$B128-1),MATCH(L$4,PRN!$B$2:$P$2,0)),"")</f>
        <v/>
      </c>
      <c r="M128" s="136" t="str">
        <f>IFERROR(INDEX(PRN!$B$2:$P$1048576,(MATCH('TRACK PO'!$C$2,PRN!$G$2:$G$1048576,0)+$B128-1),MATCH(M$4,PRN!$B$2:$P$2,0)),"")</f>
        <v/>
      </c>
      <c r="N128" s="136" t="str">
        <f>IFERROR(INDEX(PRN!$B$2:$P$1048576,(MATCH('TRACK PO'!$C$2,PRN!$G$2:$G$1048576,0)+$B128-1),MATCH(N$4,PRN!$B$2:$P$2,0)),"")</f>
        <v/>
      </c>
      <c r="O128" s="66" t="str">
        <f>IFERROR(INDEX(PRN!$B$2:$P$1048576,(MATCH('TRACK PO'!$C$2,PRN!$G$2:$G$1048576,0)+$B128-1),MATCH(O$4,PRN!$B$2:$P$2,0)),"")</f>
        <v/>
      </c>
    </row>
    <row r="129" spans="2:15" ht="15.75" x14ac:dyDescent="0.25">
      <c r="B129" s="65" t="str">
        <f>IF(B128&lt;COUNTIF(PRN!G$2:G$1048576,C$2),(B128+1),"")</f>
        <v/>
      </c>
      <c r="C129" s="66" t="str">
        <f>IFERROR(INDEX(PRN!$B$2:$P$1048576,(MATCH('TRACK PO'!$C$2,PRN!$G$2:$G$1048576,0)+$B129-1),MATCH(C$4,PRN!$B$2:$P$2,0)),"")</f>
        <v/>
      </c>
      <c r="D129" s="66" t="str">
        <f>IFERROR(INDEX(PRN!$B$2:$P$1048576,(MATCH('TRACK PO'!$C$2,PRN!$G$2:$G$1048576,0)+$B129-1),MATCH(D$4,PRN!$B$2:$P$2,0)),"")</f>
        <v/>
      </c>
      <c r="E129" s="66" t="str">
        <f>IFERROR(INDEX(PRN!$B$2:$P$1048576,(MATCH('TRACK PO'!$C$2,PRN!$G$2:$G$1048576,0)+$B129-1),MATCH(E$4,PRN!$B$2:$P$2,0)),"")</f>
        <v/>
      </c>
      <c r="F129" s="136" t="str">
        <f>IFERROR(INDEX(PRN!$B$2:$P$1048576,(MATCH('TRACK PO'!$C$2,PRN!$G$2:$G$1048576,0)+$B129-1),MATCH(F$4,PRN!$B$2:$P$2,0)),"")</f>
        <v/>
      </c>
      <c r="G129" s="66" t="str">
        <f>IFERROR(INDEX(PRN!$B$2:$P$1048576,(MATCH('TRACK PO'!$C$2,PRN!$G$2:$G$1048576,0)+$B129-1),MATCH(G$4,PRN!$B$2:$P$2,0)),"")</f>
        <v/>
      </c>
      <c r="H129" s="66" t="str">
        <f>IFERROR(INDEX(PRN!$B$2:$P$1048576,(MATCH('TRACK PO'!$C$2,PRN!$G$2:$G$1048576,0)+$B129-1),MATCH(H$4,PRN!$B$2:$P$2,0)),"")</f>
        <v/>
      </c>
      <c r="I129" s="66" t="str">
        <f>IFERROR(INDEX(PRN!$B$2:$P$1048576,(MATCH('TRACK PO'!$C$2,PRN!$G$2:$G$1048576,0)+$B129-1),MATCH(I$4,PRN!$B$2:$P$2,0)),"")</f>
        <v/>
      </c>
      <c r="J129" s="66" t="str">
        <f>IFERROR(INDEX(PRN!$B$2:$P$1048576,(MATCH('TRACK PO'!$C$2,PRN!$G$2:$G$1048576,0)+$B129-1),MATCH(J$4,PRN!$B$2:$P$2,0)),"")</f>
        <v/>
      </c>
      <c r="K129" s="136" t="str">
        <f>IFERROR(INDEX(PRN!$B$2:$P$1048576,(MATCH('TRACK PO'!$C$2,PRN!$G$2:$G$1048576,0)+$B129-1),MATCH(K$4,PRN!$B$2:$P$2,0)),"")</f>
        <v/>
      </c>
      <c r="L129" s="66" t="str">
        <f>IFERROR(INDEX(PRN!$B$2:$P$1048576,(MATCH('TRACK PO'!$C$2,PRN!$G$2:$G$1048576,0)+$B129-1),MATCH(L$4,PRN!$B$2:$P$2,0)),"")</f>
        <v/>
      </c>
      <c r="M129" s="136" t="str">
        <f>IFERROR(INDEX(PRN!$B$2:$P$1048576,(MATCH('TRACK PO'!$C$2,PRN!$G$2:$G$1048576,0)+$B129-1),MATCH(M$4,PRN!$B$2:$P$2,0)),"")</f>
        <v/>
      </c>
      <c r="N129" s="136" t="str">
        <f>IFERROR(INDEX(PRN!$B$2:$P$1048576,(MATCH('TRACK PO'!$C$2,PRN!$G$2:$G$1048576,0)+$B129-1),MATCH(N$4,PRN!$B$2:$P$2,0)),"")</f>
        <v/>
      </c>
      <c r="O129" s="66" t="str">
        <f>IFERROR(INDEX(PRN!$B$2:$P$1048576,(MATCH('TRACK PO'!$C$2,PRN!$G$2:$G$1048576,0)+$B129-1),MATCH(O$4,PRN!$B$2:$P$2,0)),"")</f>
        <v/>
      </c>
    </row>
    <row r="130" spans="2:15" ht="15.75" x14ac:dyDescent="0.25">
      <c r="B130" s="65" t="str">
        <f>IF(B129&lt;COUNTIF(PRN!G$2:G$1048576,C$2),(B129+1),"")</f>
        <v/>
      </c>
      <c r="C130" s="66" t="str">
        <f>IFERROR(INDEX(PRN!$B$2:$P$1048576,(MATCH('TRACK PO'!$C$2,PRN!$G$2:$G$1048576,0)+$B130-1),MATCH(C$4,PRN!$B$2:$P$2,0)),"")</f>
        <v/>
      </c>
      <c r="D130" s="66" t="str">
        <f>IFERROR(INDEX(PRN!$B$2:$P$1048576,(MATCH('TRACK PO'!$C$2,PRN!$G$2:$G$1048576,0)+$B130-1),MATCH(D$4,PRN!$B$2:$P$2,0)),"")</f>
        <v/>
      </c>
      <c r="E130" s="66" t="str">
        <f>IFERROR(INDEX(PRN!$B$2:$P$1048576,(MATCH('TRACK PO'!$C$2,PRN!$G$2:$G$1048576,0)+$B130-1),MATCH(E$4,PRN!$B$2:$P$2,0)),"")</f>
        <v/>
      </c>
      <c r="F130" s="136" t="str">
        <f>IFERROR(INDEX(PRN!$B$2:$P$1048576,(MATCH('TRACK PO'!$C$2,PRN!$G$2:$G$1048576,0)+$B130-1),MATCH(F$4,PRN!$B$2:$P$2,0)),"")</f>
        <v/>
      </c>
      <c r="G130" s="66" t="str">
        <f>IFERROR(INDEX(PRN!$B$2:$P$1048576,(MATCH('TRACK PO'!$C$2,PRN!$G$2:$G$1048576,0)+$B130-1),MATCH(G$4,PRN!$B$2:$P$2,0)),"")</f>
        <v/>
      </c>
      <c r="H130" s="66" t="str">
        <f>IFERROR(INDEX(PRN!$B$2:$P$1048576,(MATCH('TRACK PO'!$C$2,PRN!$G$2:$G$1048576,0)+$B130-1),MATCH(H$4,PRN!$B$2:$P$2,0)),"")</f>
        <v/>
      </c>
      <c r="I130" s="66" t="str">
        <f>IFERROR(INDEX(PRN!$B$2:$P$1048576,(MATCH('TRACK PO'!$C$2,PRN!$G$2:$G$1048576,0)+$B130-1),MATCH(I$4,PRN!$B$2:$P$2,0)),"")</f>
        <v/>
      </c>
      <c r="J130" s="66" t="str">
        <f>IFERROR(INDEX(PRN!$B$2:$P$1048576,(MATCH('TRACK PO'!$C$2,PRN!$G$2:$G$1048576,0)+$B130-1),MATCH(J$4,PRN!$B$2:$P$2,0)),"")</f>
        <v/>
      </c>
      <c r="K130" s="136" t="str">
        <f>IFERROR(INDEX(PRN!$B$2:$P$1048576,(MATCH('TRACK PO'!$C$2,PRN!$G$2:$G$1048576,0)+$B130-1),MATCH(K$4,PRN!$B$2:$P$2,0)),"")</f>
        <v/>
      </c>
      <c r="L130" s="66" t="str">
        <f>IFERROR(INDEX(PRN!$B$2:$P$1048576,(MATCH('TRACK PO'!$C$2,PRN!$G$2:$G$1048576,0)+$B130-1),MATCH(L$4,PRN!$B$2:$P$2,0)),"")</f>
        <v/>
      </c>
      <c r="M130" s="136" t="str">
        <f>IFERROR(INDEX(PRN!$B$2:$P$1048576,(MATCH('TRACK PO'!$C$2,PRN!$G$2:$G$1048576,0)+$B130-1),MATCH(M$4,PRN!$B$2:$P$2,0)),"")</f>
        <v/>
      </c>
      <c r="N130" s="136" t="str">
        <f>IFERROR(INDEX(PRN!$B$2:$P$1048576,(MATCH('TRACK PO'!$C$2,PRN!$G$2:$G$1048576,0)+$B130-1),MATCH(N$4,PRN!$B$2:$P$2,0)),"")</f>
        <v/>
      </c>
      <c r="O130" s="66" t="str">
        <f>IFERROR(INDEX(PRN!$B$2:$P$1048576,(MATCH('TRACK PO'!$C$2,PRN!$G$2:$G$1048576,0)+$B130-1),MATCH(O$4,PRN!$B$2:$P$2,0)),"")</f>
        <v/>
      </c>
    </row>
    <row r="131" spans="2:15" ht="15.75" x14ac:dyDescent="0.25">
      <c r="B131" s="65" t="str">
        <f>IF(B130&lt;COUNTIF(PRN!G$2:G$1048576,C$2),(B130+1),"")</f>
        <v/>
      </c>
      <c r="C131" s="66" t="str">
        <f>IFERROR(INDEX(PRN!$B$2:$P$1048576,(MATCH('TRACK PO'!$C$2,PRN!$G$2:$G$1048576,0)+$B131-1),MATCH(C$4,PRN!$B$2:$P$2,0)),"")</f>
        <v/>
      </c>
      <c r="D131" s="66" t="str">
        <f>IFERROR(INDEX(PRN!$B$2:$P$1048576,(MATCH('TRACK PO'!$C$2,PRN!$G$2:$G$1048576,0)+$B131-1),MATCH(D$4,PRN!$B$2:$P$2,0)),"")</f>
        <v/>
      </c>
      <c r="E131" s="66" t="str">
        <f>IFERROR(INDEX(PRN!$B$2:$P$1048576,(MATCH('TRACK PO'!$C$2,PRN!$G$2:$G$1048576,0)+$B131-1),MATCH(E$4,PRN!$B$2:$P$2,0)),"")</f>
        <v/>
      </c>
      <c r="F131" s="136" t="str">
        <f>IFERROR(INDEX(PRN!$B$2:$P$1048576,(MATCH('TRACK PO'!$C$2,PRN!$G$2:$G$1048576,0)+$B131-1),MATCH(F$4,PRN!$B$2:$P$2,0)),"")</f>
        <v/>
      </c>
      <c r="G131" s="66" t="str">
        <f>IFERROR(INDEX(PRN!$B$2:$P$1048576,(MATCH('TRACK PO'!$C$2,PRN!$G$2:$G$1048576,0)+$B131-1),MATCH(G$4,PRN!$B$2:$P$2,0)),"")</f>
        <v/>
      </c>
      <c r="H131" s="66" t="str">
        <f>IFERROR(INDEX(PRN!$B$2:$P$1048576,(MATCH('TRACK PO'!$C$2,PRN!$G$2:$G$1048576,0)+$B131-1),MATCH(H$4,PRN!$B$2:$P$2,0)),"")</f>
        <v/>
      </c>
      <c r="I131" s="66" t="str">
        <f>IFERROR(INDEX(PRN!$B$2:$P$1048576,(MATCH('TRACK PO'!$C$2,PRN!$G$2:$G$1048576,0)+$B131-1),MATCH(I$4,PRN!$B$2:$P$2,0)),"")</f>
        <v/>
      </c>
      <c r="J131" s="66" t="str">
        <f>IFERROR(INDEX(PRN!$B$2:$P$1048576,(MATCH('TRACK PO'!$C$2,PRN!$G$2:$G$1048576,0)+$B131-1),MATCH(J$4,PRN!$B$2:$P$2,0)),"")</f>
        <v/>
      </c>
      <c r="K131" s="136" t="str">
        <f>IFERROR(INDEX(PRN!$B$2:$P$1048576,(MATCH('TRACK PO'!$C$2,PRN!$G$2:$G$1048576,0)+$B131-1),MATCH(K$4,PRN!$B$2:$P$2,0)),"")</f>
        <v/>
      </c>
      <c r="L131" s="66" t="str">
        <f>IFERROR(INDEX(PRN!$B$2:$P$1048576,(MATCH('TRACK PO'!$C$2,PRN!$G$2:$G$1048576,0)+$B131-1),MATCH(L$4,PRN!$B$2:$P$2,0)),"")</f>
        <v/>
      </c>
      <c r="M131" s="136" t="str">
        <f>IFERROR(INDEX(PRN!$B$2:$P$1048576,(MATCH('TRACK PO'!$C$2,PRN!$G$2:$G$1048576,0)+$B131-1),MATCH(M$4,PRN!$B$2:$P$2,0)),"")</f>
        <v/>
      </c>
      <c r="N131" s="136" t="str">
        <f>IFERROR(INDEX(PRN!$B$2:$P$1048576,(MATCH('TRACK PO'!$C$2,PRN!$G$2:$G$1048576,0)+$B131-1),MATCH(N$4,PRN!$B$2:$P$2,0)),"")</f>
        <v/>
      </c>
      <c r="O131" s="66" t="str">
        <f>IFERROR(INDEX(PRN!$B$2:$P$1048576,(MATCH('TRACK PO'!$C$2,PRN!$G$2:$G$1048576,0)+$B131-1),MATCH(O$4,PRN!$B$2:$P$2,0)),"")</f>
        <v/>
      </c>
    </row>
    <row r="132" spans="2:15" ht="15.75" x14ac:dyDescent="0.25">
      <c r="B132" s="65" t="str">
        <f>IF(B131&lt;COUNTIF(PRN!G$2:G$1048576,C$2),(B131+1),"")</f>
        <v/>
      </c>
      <c r="C132" s="66" t="str">
        <f>IFERROR(INDEX(PRN!$B$2:$P$1048576,(MATCH('TRACK PO'!$C$2,PRN!$G$2:$G$1048576,0)+$B132-1),MATCH(C$4,PRN!$B$2:$P$2,0)),"")</f>
        <v/>
      </c>
      <c r="D132" s="66" t="str">
        <f>IFERROR(INDEX(PRN!$B$2:$P$1048576,(MATCH('TRACK PO'!$C$2,PRN!$G$2:$G$1048576,0)+$B132-1),MATCH(D$4,PRN!$B$2:$P$2,0)),"")</f>
        <v/>
      </c>
      <c r="E132" s="66" t="str">
        <f>IFERROR(INDEX(PRN!$B$2:$P$1048576,(MATCH('TRACK PO'!$C$2,PRN!$G$2:$G$1048576,0)+$B132-1),MATCH(E$4,PRN!$B$2:$P$2,0)),"")</f>
        <v/>
      </c>
      <c r="F132" s="136" t="str">
        <f>IFERROR(INDEX(PRN!$B$2:$P$1048576,(MATCH('TRACK PO'!$C$2,PRN!$G$2:$G$1048576,0)+$B132-1),MATCH(F$4,PRN!$B$2:$P$2,0)),"")</f>
        <v/>
      </c>
      <c r="G132" s="66" t="str">
        <f>IFERROR(INDEX(PRN!$B$2:$P$1048576,(MATCH('TRACK PO'!$C$2,PRN!$G$2:$G$1048576,0)+$B132-1),MATCH(G$4,PRN!$B$2:$P$2,0)),"")</f>
        <v/>
      </c>
      <c r="H132" s="66" t="str">
        <f>IFERROR(INDEX(PRN!$B$2:$P$1048576,(MATCH('TRACK PO'!$C$2,PRN!$G$2:$G$1048576,0)+$B132-1),MATCH(H$4,PRN!$B$2:$P$2,0)),"")</f>
        <v/>
      </c>
      <c r="I132" s="66" t="str">
        <f>IFERROR(INDEX(PRN!$B$2:$P$1048576,(MATCH('TRACK PO'!$C$2,PRN!$G$2:$G$1048576,0)+$B132-1),MATCH(I$4,PRN!$B$2:$P$2,0)),"")</f>
        <v/>
      </c>
      <c r="J132" s="66" t="str">
        <f>IFERROR(INDEX(PRN!$B$2:$P$1048576,(MATCH('TRACK PO'!$C$2,PRN!$G$2:$G$1048576,0)+$B132-1),MATCH(J$4,PRN!$B$2:$P$2,0)),"")</f>
        <v/>
      </c>
      <c r="K132" s="136" t="str">
        <f>IFERROR(INDEX(PRN!$B$2:$P$1048576,(MATCH('TRACK PO'!$C$2,PRN!$G$2:$G$1048576,0)+$B132-1),MATCH(K$4,PRN!$B$2:$P$2,0)),"")</f>
        <v/>
      </c>
      <c r="L132" s="66" t="str">
        <f>IFERROR(INDEX(PRN!$B$2:$P$1048576,(MATCH('TRACK PO'!$C$2,PRN!$G$2:$G$1048576,0)+$B132-1),MATCH(L$4,PRN!$B$2:$P$2,0)),"")</f>
        <v/>
      </c>
      <c r="M132" s="136" t="str">
        <f>IFERROR(INDEX(PRN!$B$2:$P$1048576,(MATCH('TRACK PO'!$C$2,PRN!$G$2:$G$1048576,0)+$B132-1),MATCH(M$4,PRN!$B$2:$P$2,0)),"")</f>
        <v/>
      </c>
      <c r="N132" s="136" t="str">
        <f>IFERROR(INDEX(PRN!$B$2:$P$1048576,(MATCH('TRACK PO'!$C$2,PRN!$G$2:$G$1048576,0)+$B132-1),MATCH(N$4,PRN!$B$2:$P$2,0)),"")</f>
        <v/>
      </c>
      <c r="O132" s="66" t="str">
        <f>IFERROR(INDEX(PRN!$B$2:$P$1048576,(MATCH('TRACK PO'!$C$2,PRN!$G$2:$G$1048576,0)+$B132-1),MATCH(O$4,PRN!$B$2:$P$2,0)),"")</f>
        <v/>
      </c>
    </row>
    <row r="133" spans="2:15" ht="15.75" x14ac:dyDescent="0.25">
      <c r="B133" s="65" t="str">
        <f>IF(B132&lt;COUNTIF(PRN!G$2:G$1048576,C$2),(B132+1),"")</f>
        <v/>
      </c>
      <c r="C133" s="66" t="str">
        <f>IFERROR(INDEX(PRN!$B$2:$P$1048576,(MATCH('TRACK PO'!$C$2,PRN!$G$2:$G$1048576,0)+$B133-1),MATCH(C$4,PRN!$B$2:$P$2,0)),"")</f>
        <v/>
      </c>
      <c r="D133" s="66" t="str">
        <f>IFERROR(INDEX(PRN!$B$2:$P$1048576,(MATCH('TRACK PO'!$C$2,PRN!$G$2:$G$1048576,0)+$B133-1),MATCH(D$4,PRN!$B$2:$P$2,0)),"")</f>
        <v/>
      </c>
      <c r="E133" s="66" t="str">
        <f>IFERROR(INDEX(PRN!$B$2:$P$1048576,(MATCH('TRACK PO'!$C$2,PRN!$G$2:$G$1048576,0)+$B133-1),MATCH(E$4,PRN!$B$2:$P$2,0)),"")</f>
        <v/>
      </c>
      <c r="F133" s="136" t="str">
        <f>IFERROR(INDEX(PRN!$B$2:$P$1048576,(MATCH('TRACK PO'!$C$2,PRN!$G$2:$G$1048576,0)+$B133-1),MATCH(F$4,PRN!$B$2:$P$2,0)),"")</f>
        <v/>
      </c>
      <c r="G133" s="66" t="str">
        <f>IFERROR(INDEX(PRN!$B$2:$P$1048576,(MATCH('TRACK PO'!$C$2,PRN!$G$2:$G$1048576,0)+$B133-1),MATCH(G$4,PRN!$B$2:$P$2,0)),"")</f>
        <v/>
      </c>
      <c r="H133" s="66" t="str">
        <f>IFERROR(INDEX(PRN!$B$2:$P$1048576,(MATCH('TRACK PO'!$C$2,PRN!$G$2:$G$1048576,0)+$B133-1),MATCH(H$4,PRN!$B$2:$P$2,0)),"")</f>
        <v/>
      </c>
      <c r="I133" s="66" t="str">
        <f>IFERROR(INDEX(PRN!$B$2:$P$1048576,(MATCH('TRACK PO'!$C$2,PRN!$G$2:$G$1048576,0)+$B133-1),MATCH(I$4,PRN!$B$2:$P$2,0)),"")</f>
        <v/>
      </c>
      <c r="J133" s="66" t="str">
        <f>IFERROR(INDEX(PRN!$B$2:$P$1048576,(MATCH('TRACK PO'!$C$2,PRN!$G$2:$G$1048576,0)+$B133-1),MATCH(J$4,PRN!$B$2:$P$2,0)),"")</f>
        <v/>
      </c>
      <c r="K133" s="136" t="str">
        <f>IFERROR(INDEX(PRN!$B$2:$P$1048576,(MATCH('TRACK PO'!$C$2,PRN!$G$2:$G$1048576,0)+$B133-1),MATCH(K$4,PRN!$B$2:$P$2,0)),"")</f>
        <v/>
      </c>
      <c r="L133" s="66" t="str">
        <f>IFERROR(INDEX(PRN!$B$2:$P$1048576,(MATCH('TRACK PO'!$C$2,PRN!$G$2:$G$1048576,0)+$B133-1),MATCH(L$4,PRN!$B$2:$P$2,0)),"")</f>
        <v/>
      </c>
      <c r="M133" s="136" t="str">
        <f>IFERROR(INDEX(PRN!$B$2:$P$1048576,(MATCH('TRACK PO'!$C$2,PRN!$G$2:$G$1048576,0)+$B133-1),MATCH(M$4,PRN!$B$2:$P$2,0)),"")</f>
        <v/>
      </c>
      <c r="N133" s="136" t="str">
        <f>IFERROR(INDEX(PRN!$B$2:$P$1048576,(MATCH('TRACK PO'!$C$2,PRN!$G$2:$G$1048576,0)+$B133-1),MATCH(N$4,PRN!$B$2:$P$2,0)),"")</f>
        <v/>
      </c>
      <c r="O133" s="66" t="str">
        <f>IFERROR(INDEX(PRN!$B$2:$P$1048576,(MATCH('TRACK PO'!$C$2,PRN!$G$2:$G$1048576,0)+$B133-1),MATCH(O$4,PRN!$B$2:$P$2,0)),"")</f>
        <v/>
      </c>
    </row>
    <row r="134" spans="2:15" ht="15.75" x14ac:dyDescent="0.25">
      <c r="B134" s="65" t="str">
        <f>IF(B133&lt;COUNTIF(PRN!G$2:G$1048576,C$2),(B133+1),"")</f>
        <v/>
      </c>
      <c r="C134" s="66" t="str">
        <f>IFERROR(INDEX(PRN!$B$2:$P$1048576,(MATCH('TRACK PO'!$C$2,PRN!$G$2:$G$1048576,0)+$B134-1),MATCH(C$4,PRN!$B$2:$P$2,0)),"")</f>
        <v/>
      </c>
      <c r="D134" s="66" t="str">
        <f>IFERROR(INDEX(PRN!$B$2:$P$1048576,(MATCH('TRACK PO'!$C$2,PRN!$G$2:$G$1048576,0)+$B134-1),MATCH(D$4,PRN!$B$2:$P$2,0)),"")</f>
        <v/>
      </c>
      <c r="E134" s="66" t="str">
        <f>IFERROR(INDEX(PRN!$B$2:$P$1048576,(MATCH('TRACK PO'!$C$2,PRN!$G$2:$G$1048576,0)+$B134-1),MATCH(E$4,PRN!$B$2:$P$2,0)),"")</f>
        <v/>
      </c>
      <c r="F134" s="136" t="str">
        <f>IFERROR(INDEX(PRN!$B$2:$P$1048576,(MATCH('TRACK PO'!$C$2,PRN!$G$2:$G$1048576,0)+$B134-1),MATCH(F$4,PRN!$B$2:$P$2,0)),"")</f>
        <v/>
      </c>
      <c r="G134" s="66" t="str">
        <f>IFERROR(INDEX(PRN!$B$2:$P$1048576,(MATCH('TRACK PO'!$C$2,PRN!$G$2:$G$1048576,0)+$B134-1),MATCH(G$4,PRN!$B$2:$P$2,0)),"")</f>
        <v/>
      </c>
      <c r="H134" s="66" t="str">
        <f>IFERROR(INDEX(PRN!$B$2:$P$1048576,(MATCH('TRACK PO'!$C$2,PRN!$G$2:$G$1048576,0)+$B134-1),MATCH(H$4,PRN!$B$2:$P$2,0)),"")</f>
        <v/>
      </c>
      <c r="I134" s="66" t="str">
        <f>IFERROR(INDEX(PRN!$B$2:$P$1048576,(MATCH('TRACK PO'!$C$2,PRN!$G$2:$G$1048576,0)+$B134-1),MATCH(I$4,PRN!$B$2:$P$2,0)),"")</f>
        <v/>
      </c>
      <c r="J134" s="66" t="str">
        <f>IFERROR(INDEX(PRN!$B$2:$P$1048576,(MATCH('TRACK PO'!$C$2,PRN!$G$2:$G$1048576,0)+$B134-1),MATCH(J$4,PRN!$B$2:$P$2,0)),"")</f>
        <v/>
      </c>
      <c r="K134" s="136" t="str">
        <f>IFERROR(INDEX(PRN!$B$2:$P$1048576,(MATCH('TRACK PO'!$C$2,PRN!$G$2:$G$1048576,0)+$B134-1),MATCH(K$4,PRN!$B$2:$P$2,0)),"")</f>
        <v/>
      </c>
      <c r="L134" s="66" t="str">
        <f>IFERROR(INDEX(PRN!$B$2:$P$1048576,(MATCH('TRACK PO'!$C$2,PRN!$G$2:$G$1048576,0)+$B134-1),MATCH(L$4,PRN!$B$2:$P$2,0)),"")</f>
        <v/>
      </c>
      <c r="M134" s="136" t="str">
        <f>IFERROR(INDEX(PRN!$B$2:$P$1048576,(MATCH('TRACK PO'!$C$2,PRN!$G$2:$G$1048576,0)+$B134-1),MATCH(M$4,PRN!$B$2:$P$2,0)),"")</f>
        <v/>
      </c>
      <c r="N134" s="136" t="str">
        <f>IFERROR(INDEX(PRN!$B$2:$P$1048576,(MATCH('TRACK PO'!$C$2,PRN!$G$2:$G$1048576,0)+$B134-1),MATCH(N$4,PRN!$B$2:$P$2,0)),"")</f>
        <v/>
      </c>
      <c r="O134" s="66" t="str">
        <f>IFERROR(INDEX(PRN!$B$2:$P$1048576,(MATCH('TRACK PO'!$C$2,PRN!$G$2:$G$1048576,0)+$B134-1),MATCH(O$4,PRN!$B$2:$P$2,0)),"")</f>
        <v/>
      </c>
    </row>
    <row r="135" spans="2:15" ht="15.75" x14ac:dyDescent="0.25">
      <c r="B135" s="65" t="str">
        <f>IF(B134&lt;COUNTIF(PRN!G$2:G$1048576,C$2),(B134+1),"")</f>
        <v/>
      </c>
      <c r="C135" s="66" t="str">
        <f>IFERROR(INDEX(PRN!$B$2:$P$1048576,(MATCH('TRACK PO'!$C$2,PRN!$G$2:$G$1048576,0)+$B135-1),MATCH(C$4,PRN!$B$2:$P$2,0)),"")</f>
        <v/>
      </c>
      <c r="D135" s="66" t="str">
        <f>IFERROR(INDEX(PRN!$B$2:$P$1048576,(MATCH('TRACK PO'!$C$2,PRN!$G$2:$G$1048576,0)+$B135-1),MATCH(D$4,PRN!$B$2:$P$2,0)),"")</f>
        <v/>
      </c>
      <c r="E135" s="66" t="str">
        <f>IFERROR(INDEX(PRN!$B$2:$P$1048576,(MATCH('TRACK PO'!$C$2,PRN!$G$2:$G$1048576,0)+$B135-1),MATCH(E$4,PRN!$B$2:$P$2,0)),"")</f>
        <v/>
      </c>
      <c r="F135" s="136" t="str">
        <f>IFERROR(INDEX(PRN!$B$2:$P$1048576,(MATCH('TRACK PO'!$C$2,PRN!$G$2:$G$1048576,0)+$B135-1),MATCH(F$4,PRN!$B$2:$P$2,0)),"")</f>
        <v/>
      </c>
      <c r="G135" s="66" t="str">
        <f>IFERROR(INDEX(PRN!$B$2:$P$1048576,(MATCH('TRACK PO'!$C$2,PRN!$G$2:$G$1048576,0)+$B135-1),MATCH(G$4,PRN!$B$2:$P$2,0)),"")</f>
        <v/>
      </c>
      <c r="H135" s="66" t="str">
        <f>IFERROR(INDEX(PRN!$B$2:$P$1048576,(MATCH('TRACK PO'!$C$2,PRN!$G$2:$G$1048576,0)+$B135-1),MATCH(H$4,PRN!$B$2:$P$2,0)),"")</f>
        <v/>
      </c>
      <c r="I135" s="66" t="str">
        <f>IFERROR(INDEX(PRN!$B$2:$P$1048576,(MATCH('TRACK PO'!$C$2,PRN!$G$2:$G$1048576,0)+$B135-1),MATCH(I$4,PRN!$B$2:$P$2,0)),"")</f>
        <v/>
      </c>
      <c r="J135" s="66" t="str">
        <f>IFERROR(INDEX(PRN!$B$2:$P$1048576,(MATCH('TRACK PO'!$C$2,PRN!$G$2:$G$1048576,0)+$B135-1),MATCH(J$4,PRN!$B$2:$P$2,0)),"")</f>
        <v/>
      </c>
      <c r="K135" s="136" t="str">
        <f>IFERROR(INDEX(PRN!$B$2:$P$1048576,(MATCH('TRACK PO'!$C$2,PRN!$G$2:$G$1048576,0)+$B135-1),MATCH(K$4,PRN!$B$2:$P$2,0)),"")</f>
        <v/>
      </c>
      <c r="L135" s="66" t="str">
        <f>IFERROR(INDEX(PRN!$B$2:$P$1048576,(MATCH('TRACK PO'!$C$2,PRN!$G$2:$G$1048576,0)+$B135-1),MATCH(L$4,PRN!$B$2:$P$2,0)),"")</f>
        <v/>
      </c>
      <c r="M135" s="136" t="str">
        <f>IFERROR(INDEX(PRN!$B$2:$P$1048576,(MATCH('TRACK PO'!$C$2,PRN!$G$2:$G$1048576,0)+$B135-1),MATCH(M$4,PRN!$B$2:$P$2,0)),"")</f>
        <v/>
      </c>
      <c r="N135" s="136" t="str">
        <f>IFERROR(INDEX(PRN!$B$2:$P$1048576,(MATCH('TRACK PO'!$C$2,PRN!$G$2:$G$1048576,0)+$B135-1),MATCH(N$4,PRN!$B$2:$P$2,0)),"")</f>
        <v/>
      </c>
      <c r="O135" s="66" t="str">
        <f>IFERROR(INDEX(PRN!$B$2:$P$1048576,(MATCH('TRACK PO'!$C$2,PRN!$G$2:$G$1048576,0)+$B135-1),MATCH(O$4,PRN!$B$2:$P$2,0)),"")</f>
        <v/>
      </c>
    </row>
    <row r="136" spans="2:15" ht="15.75" x14ac:dyDescent="0.25">
      <c r="B136" s="65" t="str">
        <f>IF(B135&lt;COUNTIF(PRN!G$2:G$1048576,C$2),(B135+1),"")</f>
        <v/>
      </c>
      <c r="C136" s="66" t="str">
        <f>IFERROR(INDEX(PRN!$B$2:$P$1048576,(MATCH('TRACK PO'!$C$2,PRN!$G$2:$G$1048576,0)+$B136-1),MATCH(C$4,PRN!$B$2:$P$2,0)),"")</f>
        <v/>
      </c>
      <c r="D136" s="66" t="str">
        <f>IFERROR(INDEX(PRN!$B$2:$P$1048576,(MATCH('TRACK PO'!$C$2,PRN!$G$2:$G$1048576,0)+$B136-1),MATCH(D$4,PRN!$B$2:$P$2,0)),"")</f>
        <v/>
      </c>
      <c r="E136" s="66" t="str">
        <f>IFERROR(INDEX(PRN!$B$2:$P$1048576,(MATCH('TRACK PO'!$C$2,PRN!$G$2:$G$1048576,0)+$B136-1),MATCH(E$4,PRN!$B$2:$P$2,0)),"")</f>
        <v/>
      </c>
      <c r="F136" s="136" t="str">
        <f>IFERROR(INDEX(PRN!$B$2:$P$1048576,(MATCH('TRACK PO'!$C$2,PRN!$G$2:$G$1048576,0)+$B136-1),MATCH(F$4,PRN!$B$2:$P$2,0)),"")</f>
        <v/>
      </c>
      <c r="G136" s="66" t="str">
        <f>IFERROR(INDEX(PRN!$B$2:$P$1048576,(MATCH('TRACK PO'!$C$2,PRN!$G$2:$G$1048576,0)+$B136-1),MATCH(G$4,PRN!$B$2:$P$2,0)),"")</f>
        <v/>
      </c>
      <c r="H136" s="66" t="str">
        <f>IFERROR(INDEX(PRN!$B$2:$P$1048576,(MATCH('TRACK PO'!$C$2,PRN!$G$2:$G$1048576,0)+$B136-1),MATCH(H$4,PRN!$B$2:$P$2,0)),"")</f>
        <v/>
      </c>
      <c r="I136" s="66" t="str">
        <f>IFERROR(INDEX(PRN!$B$2:$P$1048576,(MATCH('TRACK PO'!$C$2,PRN!$G$2:$G$1048576,0)+$B136-1),MATCH(I$4,PRN!$B$2:$P$2,0)),"")</f>
        <v/>
      </c>
      <c r="J136" s="66" t="str">
        <f>IFERROR(INDEX(PRN!$B$2:$P$1048576,(MATCH('TRACK PO'!$C$2,PRN!$G$2:$G$1048576,0)+$B136-1),MATCH(J$4,PRN!$B$2:$P$2,0)),"")</f>
        <v/>
      </c>
      <c r="K136" s="136" t="str">
        <f>IFERROR(INDEX(PRN!$B$2:$P$1048576,(MATCH('TRACK PO'!$C$2,PRN!$G$2:$G$1048576,0)+$B136-1),MATCH(K$4,PRN!$B$2:$P$2,0)),"")</f>
        <v/>
      </c>
      <c r="L136" s="66" t="str">
        <f>IFERROR(INDEX(PRN!$B$2:$P$1048576,(MATCH('TRACK PO'!$C$2,PRN!$G$2:$G$1048576,0)+$B136-1),MATCH(L$4,PRN!$B$2:$P$2,0)),"")</f>
        <v/>
      </c>
      <c r="M136" s="136" t="str">
        <f>IFERROR(INDEX(PRN!$B$2:$P$1048576,(MATCH('TRACK PO'!$C$2,PRN!$G$2:$G$1048576,0)+$B136-1),MATCH(M$4,PRN!$B$2:$P$2,0)),"")</f>
        <v/>
      </c>
      <c r="N136" s="136" t="str">
        <f>IFERROR(INDEX(PRN!$B$2:$P$1048576,(MATCH('TRACK PO'!$C$2,PRN!$G$2:$G$1048576,0)+$B136-1),MATCH(N$4,PRN!$B$2:$P$2,0)),"")</f>
        <v/>
      </c>
      <c r="O136" s="66" t="str">
        <f>IFERROR(INDEX(PRN!$B$2:$P$1048576,(MATCH('TRACK PO'!$C$2,PRN!$G$2:$G$1048576,0)+$B136-1),MATCH(O$4,PRN!$B$2:$P$2,0)),"")</f>
        <v/>
      </c>
    </row>
    <row r="137" spans="2:15" ht="15.75" x14ac:dyDescent="0.25">
      <c r="B137" s="65" t="str">
        <f>IF(B136&lt;COUNTIF(PRN!G$2:G$1048576,C$2),(B136+1),"")</f>
        <v/>
      </c>
      <c r="C137" s="66" t="str">
        <f>IFERROR(INDEX(PRN!$B$2:$P$1048576,(MATCH('TRACK PO'!$C$2,PRN!$G$2:$G$1048576,0)+$B137-1),MATCH(C$4,PRN!$B$2:$P$2,0)),"")</f>
        <v/>
      </c>
      <c r="D137" s="66" t="str">
        <f>IFERROR(INDEX(PRN!$B$2:$P$1048576,(MATCH('TRACK PO'!$C$2,PRN!$G$2:$G$1048576,0)+$B137-1),MATCH(D$4,PRN!$B$2:$P$2,0)),"")</f>
        <v/>
      </c>
      <c r="E137" s="66" t="str">
        <f>IFERROR(INDEX(PRN!$B$2:$P$1048576,(MATCH('TRACK PO'!$C$2,PRN!$G$2:$G$1048576,0)+$B137-1),MATCH(E$4,PRN!$B$2:$P$2,0)),"")</f>
        <v/>
      </c>
      <c r="F137" s="136" t="str">
        <f>IFERROR(INDEX(PRN!$B$2:$P$1048576,(MATCH('TRACK PO'!$C$2,PRN!$G$2:$G$1048576,0)+$B137-1),MATCH(F$4,PRN!$B$2:$P$2,0)),"")</f>
        <v/>
      </c>
      <c r="G137" s="66" t="str">
        <f>IFERROR(INDEX(PRN!$B$2:$P$1048576,(MATCH('TRACK PO'!$C$2,PRN!$G$2:$G$1048576,0)+$B137-1),MATCH(G$4,PRN!$B$2:$P$2,0)),"")</f>
        <v/>
      </c>
      <c r="H137" s="66" t="str">
        <f>IFERROR(INDEX(PRN!$B$2:$P$1048576,(MATCH('TRACK PO'!$C$2,PRN!$G$2:$G$1048576,0)+$B137-1),MATCH(H$4,PRN!$B$2:$P$2,0)),"")</f>
        <v/>
      </c>
      <c r="I137" s="66" t="str">
        <f>IFERROR(INDEX(PRN!$B$2:$P$1048576,(MATCH('TRACK PO'!$C$2,PRN!$G$2:$G$1048576,0)+$B137-1),MATCH(I$4,PRN!$B$2:$P$2,0)),"")</f>
        <v/>
      </c>
      <c r="J137" s="66" t="str">
        <f>IFERROR(INDEX(PRN!$B$2:$P$1048576,(MATCH('TRACK PO'!$C$2,PRN!$G$2:$G$1048576,0)+$B137-1),MATCH(J$4,PRN!$B$2:$P$2,0)),"")</f>
        <v/>
      </c>
      <c r="K137" s="136" t="str">
        <f>IFERROR(INDEX(PRN!$B$2:$P$1048576,(MATCH('TRACK PO'!$C$2,PRN!$G$2:$G$1048576,0)+$B137-1),MATCH(K$4,PRN!$B$2:$P$2,0)),"")</f>
        <v/>
      </c>
      <c r="L137" s="66" t="str">
        <f>IFERROR(INDEX(PRN!$B$2:$P$1048576,(MATCH('TRACK PO'!$C$2,PRN!$G$2:$G$1048576,0)+$B137-1),MATCH(L$4,PRN!$B$2:$P$2,0)),"")</f>
        <v/>
      </c>
      <c r="M137" s="136" t="str">
        <f>IFERROR(INDEX(PRN!$B$2:$P$1048576,(MATCH('TRACK PO'!$C$2,PRN!$G$2:$G$1048576,0)+$B137-1),MATCH(M$4,PRN!$B$2:$P$2,0)),"")</f>
        <v/>
      </c>
      <c r="N137" s="136" t="str">
        <f>IFERROR(INDEX(PRN!$B$2:$P$1048576,(MATCH('TRACK PO'!$C$2,PRN!$G$2:$G$1048576,0)+$B137-1),MATCH(N$4,PRN!$B$2:$P$2,0)),"")</f>
        <v/>
      </c>
      <c r="O137" s="66" t="str">
        <f>IFERROR(INDEX(PRN!$B$2:$P$1048576,(MATCH('TRACK PO'!$C$2,PRN!$G$2:$G$1048576,0)+$B137-1),MATCH(O$4,PRN!$B$2:$P$2,0)),"")</f>
        <v/>
      </c>
    </row>
    <row r="138" spans="2:15" ht="15.75" x14ac:dyDescent="0.25">
      <c r="B138" s="65" t="str">
        <f>IF(B137&lt;COUNTIF(PRN!G$2:G$1048576,C$2),(B137+1),"")</f>
        <v/>
      </c>
      <c r="C138" s="66" t="str">
        <f>IFERROR(INDEX(PRN!$B$2:$P$1048576,(MATCH('TRACK PO'!$C$2,PRN!$G$2:$G$1048576,0)+$B138-1),MATCH(C$4,PRN!$B$2:$P$2,0)),"")</f>
        <v/>
      </c>
      <c r="D138" s="66" t="str">
        <f>IFERROR(INDEX(PRN!$B$2:$P$1048576,(MATCH('TRACK PO'!$C$2,PRN!$G$2:$G$1048576,0)+$B138-1),MATCH(D$4,PRN!$B$2:$P$2,0)),"")</f>
        <v/>
      </c>
      <c r="E138" s="66" t="str">
        <f>IFERROR(INDEX(PRN!$B$2:$P$1048576,(MATCH('TRACK PO'!$C$2,PRN!$G$2:$G$1048576,0)+$B138-1),MATCH(E$4,PRN!$B$2:$P$2,0)),"")</f>
        <v/>
      </c>
      <c r="F138" s="136" t="str">
        <f>IFERROR(INDEX(PRN!$B$2:$P$1048576,(MATCH('TRACK PO'!$C$2,PRN!$G$2:$G$1048576,0)+$B138-1),MATCH(F$4,PRN!$B$2:$P$2,0)),"")</f>
        <v/>
      </c>
      <c r="G138" s="66" t="str">
        <f>IFERROR(INDEX(PRN!$B$2:$P$1048576,(MATCH('TRACK PO'!$C$2,PRN!$G$2:$G$1048576,0)+$B138-1),MATCH(G$4,PRN!$B$2:$P$2,0)),"")</f>
        <v/>
      </c>
      <c r="H138" s="66" t="str">
        <f>IFERROR(INDEX(PRN!$B$2:$P$1048576,(MATCH('TRACK PO'!$C$2,PRN!$G$2:$G$1048576,0)+$B138-1),MATCH(H$4,PRN!$B$2:$P$2,0)),"")</f>
        <v/>
      </c>
      <c r="I138" s="66" t="str">
        <f>IFERROR(INDEX(PRN!$B$2:$P$1048576,(MATCH('TRACK PO'!$C$2,PRN!$G$2:$G$1048576,0)+$B138-1),MATCH(I$4,PRN!$B$2:$P$2,0)),"")</f>
        <v/>
      </c>
      <c r="J138" s="66" t="str">
        <f>IFERROR(INDEX(PRN!$B$2:$P$1048576,(MATCH('TRACK PO'!$C$2,PRN!$G$2:$G$1048576,0)+$B138-1),MATCH(J$4,PRN!$B$2:$P$2,0)),"")</f>
        <v/>
      </c>
      <c r="K138" s="136" t="str">
        <f>IFERROR(INDEX(PRN!$B$2:$P$1048576,(MATCH('TRACK PO'!$C$2,PRN!$G$2:$G$1048576,0)+$B138-1),MATCH(K$4,PRN!$B$2:$P$2,0)),"")</f>
        <v/>
      </c>
      <c r="L138" s="66" t="str">
        <f>IFERROR(INDEX(PRN!$B$2:$P$1048576,(MATCH('TRACK PO'!$C$2,PRN!$G$2:$G$1048576,0)+$B138-1),MATCH(L$4,PRN!$B$2:$P$2,0)),"")</f>
        <v/>
      </c>
      <c r="M138" s="136" t="str">
        <f>IFERROR(INDEX(PRN!$B$2:$P$1048576,(MATCH('TRACK PO'!$C$2,PRN!$G$2:$G$1048576,0)+$B138-1),MATCH(M$4,PRN!$B$2:$P$2,0)),"")</f>
        <v/>
      </c>
      <c r="N138" s="136" t="str">
        <f>IFERROR(INDEX(PRN!$B$2:$P$1048576,(MATCH('TRACK PO'!$C$2,PRN!$G$2:$G$1048576,0)+$B138-1),MATCH(N$4,PRN!$B$2:$P$2,0)),"")</f>
        <v/>
      </c>
      <c r="O138" s="66" t="str">
        <f>IFERROR(INDEX(PRN!$B$2:$P$1048576,(MATCH('TRACK PO'!$C$2,PRN!$G$2:$G$1048576,0)+$B138-1),MATCH(O$4,PRN!$B$2:$P$2,0)),"")</f>
        <v/>
      </c>
    </row>
    <row r="139" spans="2:15" ht="15.75" x14ac:dyDescent="0.25">
      <c r="B139" s="65" t="str">
        <f>IF(B138&lt;COUNTIF(PRN!G$2:G$1048576,C$2),(B138+1),"")</f>
        <v/>
      </c>
      <c r="C139" s="66" t="str">
        <f>IFERROR(INDEX(PRN!$B$2:$P$1048576,(MATCH('TRACK PO'!$C$2,PRN!$G$2:$G$1048576,0)+$B139-1),MATCH(C$4,PRN!$B$2:$P$2,0)),"")</f>
        <v/>
      </c>
      <c r="D139" s="66" t="str">
        <f>IFERROR(INDEX(PRN!$B$2:$P$1048576,(MATCH('TRACK PO'!$C$2,PRN!$G$2:$G$1048576,0)+$B139-1),MATCH(D$4,PRN!$B$2:$P$2,0)),"")</f>
        <v/>
      </c>
      <c r="E139" s="66" t="str">
        <f>IFERROR(INDEX(PRN!$B$2:$P$1048576,(MATCH('TRACK PO'!$C$2,PRN!$G$2:$G$1048576,0)+$B139-1),MATCH(E$4,PRN!$B$2:$P$2,0)),"")</f>
        <v/>
      </c>
      <c r="F139" s="136" t="str">
        <f>IFERROR(INDEX(PRN!$B$2:$P$1048576,(MATCH('TRACK PO'!$C$2,PRN!$G$2:$G$1048576,0)+$B139-1),MATCH(F$4,PRN!$B$2:$P$2,0)),"")</f>
        <v/>
      </c>
      <c r="G139" s="66" t="str">
        <f>IFERROR(INDEX(PRN!$B$2:$P$1048576,(MATCH('TRACK PO'!$C$2,PRN!$G$2:$G$1048576,0)+$B139-1),MATCH(G$4,PRN!$B$2:$P$2,0)),"")</f>
        <v/>
      </c>
      <c r="H139" s="66" t="str">
        <f>IFERROR(INDEX(PRN!$B$2:$P$1048576,(MATCH('TRACK PO'!$C$2,PRN!$G$2:$G$1048576,0)+$B139-1),MATCH(H$4,PRN!$B$2:$P$2,0)),"")</f>
        <v/>
      </c>
      <c r="I139" s="66" t="str">
        <f>IFERROR(INDEX(PRN!$B$2:$P$1048576,(MATCH('TRACK PO'!$C$2,PRN!$G$2:$G$1048576,0)+$B139-1),MATCH(I$4,PRN!$B$2:$P$2,0)),"")</f>
        <v/>
      </c>
      <c r="J139" s="66" t="str">
        <f>IFERROR(INDEX(PRN!$B$2:$P$1048576,(MATCH('TRACK PO'!$C$2,PRN!$G$2:$G$1048576,0)+$B139-1),MATCH(J$4,PRN!$B$2:$P$2,0)),"")</f>
        <v/>
      </c>
      <c r="K139" s="136" t="str">
        <f>IFERROR(INDEX(PRN!$B$2:$P$1048576,(MATCH('TRACK PO'!$C$2,PRN!$G$2:$G$1048576,0)+$B139-1),MATCH(K$4,PRN!$B$2:$P$2,0)),"")</f>
        <v/>
      </c>
      <c r="L139" s="66" t="str">
        <f>IFERROR(INDEX(PRN!$B$2:$P$1048576,(MATCH('TRACK PO'!$C$2,PRN!$G$2:$G$1048576,0)+$B139-1),MATCH(L$4,PRN!$B$2:$P$2,0)),"")</f>
        <v/>
      </c>
      <c r="M139" s="136" t="str">
        <f>IFERROR(INDEX(PRN!$B$2:$P$1048576,(MATCH('TRACK PO'!$C$2,PRN!$G$2:$G$1048576,0)+$B139-1),MATCH(M$4,PRN!$B$2:$P$2,0)),"")</f>
        <v/>
      </c>
      <c r="N139" s="136" t="str">
        <f>IFERROR(INDEX(PRN!$B$2:$P$1048576,(MATCH('TRACK PO'!$C$2,PRN!$G$2:$G$1048576,0)+$B139-1),MATCH(N$4,PRN!$B$2:$P$2,0)),"")</f>
        <v/>
      </c>
      <c r="O139" s="66" t="str">
        <f>IFERROR(INDEX(PRN!$B$2:$P$1048576,(MATCH('TRACK PO'!$C$2,PRN!$G$2:$G$1048576,0)+$B139-1),MATCH(O$4,PRN!$B$2:$P$2,0)),"")</f>
        <v/>
      </c>
    </row>
    <row r="140" spans="2:15" ht="15.75" x14ac:dyDescent="0.25">
      <c r="B140" s="65" t="str">
        <f>IF(B139&lt;COUNTIF(PRN!G$2:G$1048576,C$2),(B139+1),"")</f>
        <v/>
      </c>
      <c r="C140" s="66" t="str">
        <f>IFERROR(INDEX(PRN!$B$2:$P$1048576,(MATCH('TRACK PO'!$C$2,PRN!$G$2:$G$1048576,0)+$B140-1),MATCH(C$4,PRN!$B$2:$P$2,0)),"")</f>
        <v/>
      </c>
      <c r="D140" s="66" t="str">
        <f>IFERROR(INDEX(PRN!$B$2:$P$1048576,(MATCH('TRACK PO'!$C$2,PRN!$G$2:$G$1048576,0)+$B140-1),MATCH(D$4,PRN!$B$2:$P$2,0)),"")</f>
        <v/>
      </c>
      <c r="E140" s="66" t="str">
        <f>IFERROR(INDEX(PRN!$B$2:$P$1048576,(MATCH('TRACK PO'!$C$2,PRN!$G$2:$G$1048576,0)+$B140-1),MATCH(E$4,PRN!$B$2:$P$2,0)),"")</f>
        <v/>
      </c>
      <c r="F140" s="136" t="str">
        <f>IFERROR(INDEX(PRN!$B$2:$P$1048576,(MATCH('TRACK PO'!$C$2,PRN!$G$2:$G$1048576,0)+$B140-1),MATCH(F$4,PRN!$B$2:$P$2,0)),"")</f>
        <v/>
      </c>
      <c r="G140" s="66" t="str">
        <f>IFERROR(INDEX(PRN!$B$2:$P$1048576,(MATCH('TRACK PO'!$C$2,PRN!$G$2:$G$1048576,0)+$B140-1),MATCH(G$4,PRN!$B$2:$P$2,0)),"")</f>
        <v/>
      </c>
      <c r="H140" s="66" t="str">
        <f>IFERROR(INDEX(PRN!$B$2:$P$1048576,(MATCH('TRACK PO'!$C$2,PRN!$G$2:$G$1048576,0)+$B140-1),MATCH(H$4,PRN!$B$2:$P$2,0)),"")</f>
        <v/>
      </c>
      <c r="I140" s="66" t="str">
        <f>IFERROR(INDEX(PRN!$B$2:$P$1048576,(MATCH('TRACK PO'!$C$2,PRN!$G$2:$G$1048576,0)+$B140-1),MATCH(I$4,PRN!$B$2:$P$2,0)),"")</f>
        <v/>
      </c>
      <c r="J140" s="66" t="str">
        <f>IFERROR(INDEX(PRN!$B$2:$P$1048576,(MATCH('TRACK PO'!$C$2,PRN!$G$2:$G$1048576,0)+$B140-1),MATCH(J$4,PRN!$B$2:$P$2,0)),"")</f>
        <v/>
      </c>
      <c r="K140" s="136" t="str">
        <f>IFERROR(INDEX(PRN!$B$2:$P$1048576,(MATCH('TRACK PO'!$C$2,PRN!$G$2:$G$1048576,0)+$B140-1),MATCH(K$4,PRN!$B$2:$P$2,0)),"")</f>
        <v/>
      </c>
      <c r="L140" s="66" t="str">
        <f>IFERROR(INDEX(PRN!$B$2:$P$1048576,(MATCH('TRACK PO'!$C$2,PRN!$G$2:$G$1048576,0)+$B140-1),MATCH(L$4,PRN!$B$2:$P$2,0)),"")</f>
        <v/>
      </c>
      <c r="M140" s="136" t="str">
        <f>IFERROR(INDEX(PRN!$B$2:$P$1048576,(MATCH('TRACK PO'!$C$2,PRN!$G$2:$G$1048576,0)+$B140-1),MATCH(M$4,PRN!$B$2:$P$2,0)),"")</f>
        <v/>
      </c>
      <c r="N140" s="136" t="str">
        <f>IFERROR(INDEX(PRN!$B$2:$P$1048576,(MATCH('TRACK PO'!$C$2,PRN!$G$2:$G$1048576,0)+$B140-1),MATCH(N$4,PRN!$B$2:$P$2,0)),"")</f>
        <v/>
      </c>
      <c r="O140" s="66" t="str">
        <f>IFERROR(INDEX(PRN!$B$2:$P$1048576,(MATCH('TRACK PO'!$C$2,PRN!$G$2:$G$1048576,0)+$B140-1),MATCH(O$4,PRN!$B$2:$P$2,0)),"")</f>
        <v/>
      </c>
    </row>
    <row r="141" spans="2:15" ht="15.75" x14ac:dyDescent="0.25">
      <c r="B141" s="65" t="str">
        <f>IF(B140&lt;COUNTIF(PRN!G$2:G$1048576,C$2),(B140+1),"")</f>
        <v/>
      </c>
      <c r="C141" s="66" t="str">
        <f>IFERROR(INDEX(PRN!$B$2:$P$1048576,(MATCH('TRACK PO'!$C$2,PRN!$G$2:$G$1048576,0)+$B141-1),MATCH(C$4,PRN!$B$2:$P$2,0)),"")</f>
        <v/>
      </c>
      <c r="D141" s="66" t="str">
        <f>IFERROR(INDEX(PRN!$B$2:$P$1048576,(MATCH('TRACK PO'!$C$2,PRN!$G$2:$G$1048576,0)+$B141-1),MATCH(D$4,PRN!$B$2:$P$2,0)),"")</f>
        <v/>
      </c>
      <c r="E141" s="66" t="str">
        <f>IFERROR(INDEX(PRN!$B$2:$P$1048576,(MATCH('TRACK PO'!$C$2,PRN!$G$2:$G$1048576,0)+$B141-1),MATCH(E$4,PRN!$B$2:$P$2,0)),"")</f>
        <v/>
      </c>
      <c r="F141" s="136" t="str">
        <f>IFERROR(INDEX(PRN!$B$2:$P$1048576,(MATCH('TRACK PO'!$C$2,PRN!$G$2:$G$1048576,0)+$B141-1),MATCH(F$4,PRN!$B$2:$P$2,0)),"")</f>
        <v/>
      </c>
      <c r="G141" s="66" t="str">
        <f>IFERROR(INDEX(PRN!$B$2:$P$1048576,(MATCH('TRACK PO'!$C$2,PRN!$G$2:$G$1048576,0)+$B141-1),MATCH(G$4,PRN!$B$2:$P$2,0)),"")</f>
        <v/>
      </c>
      <c r="H141" s="66" t="str">
        <f>IFERROR(INDEX(PRN!$B$2:$P$1048576,(MATCH('TRACK PO'!$C$2,PRN!$G$2:$G$1048576,0)+$B141-1),MATCH(H$4,PRN!$B$2:$P$2,0)),"")</f>
        <v/>
      </c>
      <c r="I141" s="66" t="str">
        <f>IFERROR(INDEX(PRN!$B$2:$P$1048576,(MATCH('TRACK PO'!$C$2,PRN!$G$2:$G$1048576,0)+$B141-1),MATCH(I$4,PRN!$B$2:$P$2,0)),"")</f>
        <v/>
      </c>
      <c r="J141" s="66" t="str">
        <f>IFERROR(INDEX(PRN!$B$2:$P$1048576,(MATCH('TRACK PO'!$C$2,PRN!$G$2:$G$1048576,0)+$B141-1),MATCH(J$4,PRN!$B$2:$P$2,0)),"")</f>
        <v/>
      </c>
      <c r="K141" s="136" t="str">
        <f>IFERROR(INDEX(PRN!$B$2:$P$1048576,(MATCH('TRACK PO'!$C$2,PRN!$G$2:$G$1048576,0)+$B141-1),MATCH(K$4,PRN!$B$2:$P$2,0)),"")</f>
        <v/>
      </c>
      <c r="L141" s="66" t="str">
        <f>IFERROR(INDEX(PRN!$B$2:$P$1048576,(MATCH('TRACK PO'!$C$2,PRN!$G$2:$G$1048576,0)+$B141-1),MATCH(L$4,PRN!$B$2:$P$2,0)),"")</f>
        <v/>
      </c>
      <c r="M141" s="136" t="str">
        <f>IFERROR(INDEX(PRN!$B$2:$P$1048576,(MATCH('TRACK PO'!$C$2,PRN!$G$2:$G$1048576,0)+$B141-1),MATCH(M$4,PRN!$B$2:$P$2,0)),"")</f>
        <v/>
      </c>
      <c r="N141" s="136" t="str">
        <f>IFERROR(INDEX(PRN!$B$2:$P$1048576,(MATCH('TRACK PO'!$C$2,PRN!$G$2:$G$1048576,0)+$B141-1),MATCH(N$4,PRN!$B$2:$P$2,0)),"")</f>
        <v/>
      </c>
      <c r="O141" s="66" t="str">
        <f>IFERROR(INDEX(PRN!$B$2:$P$1048576,(MATCH('TRACK PO'!$C$2,PRN!$G$2:$G$1048576,0)+$B141-1),MATCH(O$4,PRN!$B$2:$P$2,0)),"")</f>
        <v/>
      </c>
    </row>
    <row r="142" spans="2:15" ht="15.75" x14ac:dyDescent="0.25">
      <c r="B142" s="65" t="str">
        <f>IF(B141&lt;COUNTIF(PRN!G$2:G$1048576,C$2),(B141+1),"")</f>
        <v/>
      </c>
      <c r="C142" s="66" t="str">
        <f>IFERROR(INDEX(PRN!$B$2:$P$1048576,(MATCH('TRACK PO'!$C$2,PRN!$G$2:$G$1048576,0)+$B142-1),MATCH(C$4,PRN!$B$2:$P$2,0)),"")</f>
        <v/>
      </c>
      <c r="D142" s="66" t="str">
        <f>IFERROR(INDEX(PRN!$B$2:$P$1048576,(MATCH('TRACK PO'!$C$2,PRN!$G$2:$G$1048576,0)+$B142-1),MATCH(D$4,PRN!$B$2:$P$2,0)),"")</f>
        <v/>
      </c>
      <c r="E142" s="66" t="str">
        <f>IFERROR(INDEX(PRN!$B$2:$P$1048576,(MATCH('TRACK PO'!$C$2,PRN!$G$2:$G$1048576,0)+$B142-1),MATCH(E$4,PRN!$B$2:$P$2,0)),"")</f>
        <v/>
      </c>
      <c r="F142" s="136" t="str">
        <f>IFERROR(INDEX(PRN!$B$2:$P$1048576,(MATCH('TRACK PO'!$C$2,PRN!$G$2:$G$1048576,0)+$B142-1),MATCH(F$4,PRN!$B$2:$P$2,0)),"")</f>
        <v/>
      </c>
      <c r="G142" s="66" t="str">
        <f>IFERROR(INDEX(PRN!$B$2:$P$1048576,(MATCH('TRACK PO'!$C$2,PRN!$G$2:$G$1048576,0)+$B142-1),MATCH(G$4,PRN!$B$2:$P$2,0)),"")</f>
        <v/>
      </c>
      <c r="H142" s="66" t="str">
        <f>IFERROR(INDEX(PRN!$B$2:$P$1048576,(MATCH('TRACK PO'!$C$2,PRN!$G$2:$G$1048576,0)+$B142-1),MATCH(H$4,PRN!$B$2:$P$2,0)),"")</f>
        <v/>
      </c>
      <c r="I142" s="66" t="str">
        <f>IFERROR(INDEX(PRN!$B$2:$P$1048576,(MATCH('TRACK PO'!$C$2,PRN!$G$2:$G$1048576,0)+$B142-1),MATCH(I$4,PRN!$B$2:$P$2,0)),"")</f>
        <v/>
      </c>
      <c r="J142" s="66" t="str">
        <f>IFERROR(INDEX(PRN!$B$2:$P$1048576,(MATCH('TRACK PO'!$C$2,PRN!$G$2:$G$1048576,0)+$B142-1),MATCH(J$4,PRN!$B$2:$P$2,0)),"")</f>
        <v/>
      </c>
      <c r="K142" s="136" t="str">
        <f>IFERROR(INDEX(PRN!$B$2:$P$1048576,(MATCH('TRACK PO'!$C$2,PRN!$G$2:$G$1048576,0)+$B142-1),MATCH(K$4,PRN!$B$2:$P$2,0)),"")</f>
        <v/>
      </c>
      <c r="L142" s="66" t="str">
        <f>IFERROR(INDEX(PRN!$B$2:$P$1048576,(MATCH('TRACK PO'!$C$2,PRN!$G$2:$G$1048576,0)+$B142-1),MATCH(L$4,PRN!$B$2:$P$2,0)),"")</f>
        <v/>
      </c>
      <c r="M142" s="136" t="str">
        <f>IFERROR(INDEX(PRN!$B$2:$P$1048576,(MATCH('TRACK PO'!$C$2,PRN!$G$2:$G$1048576,0)+$B142-1),MATCH(M$4,PRN!$B$2:$P$2,0)),"")</f>
        <v/>
      </c>
      <c r="N142" s="136" t="str">
        <f>IFERROR(INDEX(PRN!$B$2:$P$1048576,(MATCH('TRACK PO'!$C$2,PRN!$G$2:$G$1048576,0)+$B142-1),MATCH(N$4,PRN!$B$2:$P$2,0)),"")</f>
        <v/>
      </c>
      <c r="O142" s="66" t="str">
        <f>IFERROR(INDEX(PRN!$B$2:$P$1048576,(MATCH('TRACK PO'!$C$2,PRN!$G$2:$G$1048576,0)+$B142-1),MATCH(O$4,PRN!$B$2:$P$2,0)),"")</f>
        <v/>
      </c>
    </row>
    <row r="143" spans="2:15" ht="15.75" x14ac:dyDescent="0.25">
      <c r="B143" s="65" t="str">
        <f>IF(B142&lt;COUNTIF(PRN!G$2:G$1048576,C$2),(B142+1),"")</f>
        <v/>
      </c>
      <c r="C143" s="66" t="str">
        <f>IFERROR(INDEX(PRN!$B$2:$P$1048576,(MATCH('TRACK PO'!$C$2,PRN!$G$2:$G$1048576,0)+$B143-1),MATCH(C$4,PRN!$B$2:$P$2,0)),"")</f>
        <v/>
      </c>
      <c r="D143" s="66" t="str">
        <f>IFERROR(INDEX(PRN!$B$2:$P$1048576,(MATCH('TRACK PO'!$C$2,PRN!$G$2:$G$1048576,0)+$B143-1),MATCH(D$4,PRN!$B$2:$P$2,0)),"")</f>
        <v/>
      </c>
      <c r="E143" s="66" t="str">
        <f>IFERROR(INDEX(PRN!$B$2:$P$1048576,(MATCH('TRACK PO'!$C$2,PRN!$G$2:$G$1048576,0)+$B143-1),MATCH(E$4,PRN!$B$2:$P$2,0)),"")</f>
        <v/>
      </c>
      <c r="F143" s="136" t="str">
        <f>IFERROR(INDEX(PRN!$B$2:$P$1048576,(MATCH('TRACK PO'!$C$2,PRN!$G$2:$G$1048576,0)+$B143-1),MATCH(F$4,PRN!$B$2:$P$2,0)),"")</f>
        <v/>
      </c>
      <c r="G143" s="66" t="str">
        <f>IFERROR(INDEX(PRN!$B$2:$P$1048576,(MATCH('TRACK PO'!$C$2,PRN!$G$2:$G$1048576,0)+$B143-1),MATCH(G$4,PRN!$B$2:$P$2,0)),"")</f>
        <v/>
      </c>
      <c r="H143" s="66" t="str">
        <f>IFERROR(INDEX(PRN!$B$2:$P$1048576,(MATCH('TRACK PO'!$C$2,PRN!$G$2:$G$1048576,0)+$B143-1),MATCH(H$4,PRN!$B$2:$P$2,0)),"")</f>
        <v/>
      </c>
      <c r="I143" s="66" t="str">
        <f>IFERROR(INDEX(PRN!$B$2:$P$1048576,(MATCH('TRACK PO'!$C$2,PRN!$G$2:$G$1048576,0)+$B143-1),MATCH(I$4,PRN!$B$2:$P$2,0)),"")</f>
        <v/>
      </c>
      <c r="J143" s="66" t="str">
        <f>IFERROR(INDEX(PRN!$B$2:$P$1048576,(MATCH('TRACK PO'!$C$2,PRN!$G$2:$G$1048576,0)+$B143-1),MATCH(J$4,PRN!$B$2:$P$2,0)),"")</f>
        <v/>
      </c>
      <c r="K143" s="136" t="str">
        <f>IFERROR(INDEX(PRN!$B$2:$P$1048576,(MATCH('TRACK PO'!$C$2,PRN!$G$2:$G$1048576,0)+$B143-1),MATCH(K$4,PRN!$B$2:$P$2,0)),"")</f>
        <v/>
      </c>
      <c r="L143" s="66" t="str">
        <f>IFERROR(INDEX(PRN!$B$2:$P$1048576,(MATCH('TRACK PO'!$C$2,PRN!$G$2:$G$1048576,0)+$B143-1),MATCH(L$4,PRN!$B$2:$P$2,0)),"")</f>
        <v/>
      </c>
      <c r="M143" s="136" t="str">
        <f>IFERROR(INDEX(PRN!$B$2:$P$1048576,(MATCH('TRACK PO'!$C$2,PRN!$G$2:$G$1048576,0)+$B143-1),MATCH(M$4,PRN!$B$2:$P$2,0)),"")</f>
        <v/>
      </c>
      <c r="N143" s="136" t="str">
        <f>IFERROR(INDEX(PRN!$B$2:$P$1048576,(MATCH('TRACK PO'!$C$2,PRN!$G$2:$G$1048576,0)+$B143-1),MATCH(N$4,PRN!$B$2:$P$2,0)),"")</f>
        <v/>
      </c>
      <c r="O143" s="66" t="str">
        <f>IFERROR(INDEX(PRN!$B$2:$P$1048576,(MATCH('TRACK PO'!$C$2,PRN!$G$2:$G$1048576,0)+$B143-1),MATCH(O$4,PRN!$B$2:$P$2,0)),"")</f>
        <v/>
      </c>
    </row>
    <row r="144" spans="2:15" ht="15.75" x14ac:dyDescent="0.25">
      <c r="B144" s="65" t="str">
        <f>IF(B143&lt;COUNTIF(PRN!G$2:G$1048576,C$2),(B143+1),"")</f>
        <v/>
      </c>
      <c r="C144" s="66" t="str">
        <f>IFERROR(INDEX(PRN!$B$2:$P$1048576,(MATCH('TRACK PO'!$C$2,PRN!$G$2:$G$1048576,0)+$B144-1),MATCH(C$4,PRN!$B$2:$P$2,0)),"")</f>
        <v/>
      </c>
      <c r="D144" s="66" t="str">
        <f>IFERROR(INDEX(PRN!$B$2:$P$1048576,(MATCH('TRACK PO'!$C$2,PRN!$G$2:$G$1048576,0)+$B144-1),MATCH(D$4,PRN!$B$2:$P$2,0)),"")</f>
        <v/>
      </c>
      <c r="E144" s="66" t="str">
        <f>IFERROR(INDEX(PRN!$B$2:$P$1048576,(MATCH('TRACK PO'!$C$2,PRN!$G$2:$G$1048576,0)+$B144-1),MATCH(E$4,PRN!$B$2:$P$2,0)),"")</f>
        <v/>
      </c>
      <c r="F144" s="136" t="str">
        <f>IFERROR(INDEX(PRN!$B$2:$P$1048576,(MATCH('TRACK PO'!$C$2,PRN!$G$2:$G$1048576,0)+$B144-1),MATCH(F$4,PRN!$B$2:$P$2,0)),"")</f>
        <v/>
      </c>
      <c r="G144" s="66" t="str">
        <f>IFERROR(INDEX(PRN!$B$2:$P$1048576,(MATCH('TRACK PO'!$C$2,PRN!$G$2:$G$1048576,0)+$B144-1),MATCH(G$4,PRN!$B$2:$P$2,0)),"")</f>
        <v/>
      </c>
      <c r="H144" s="66" t="str">
        <f>IFERROR(INDEX(PRN!$B$2:$P$1048576,(MATCH('TRACK PO'!$C$2,PRN!$G$2:$G$1048576,0)+$B144-1),MATCH(H$4,PRN!$B$2:$P$2,0)),"")</f>
        <v/>
      </c>
      <c r="I144" s="66" t="str">
        <f>IFERROR(INDEX(PRN!$B$2:$P$1048576,(MATCH('TRACK PO'!$C$2,PRN!$G$2:$G$1048576,0)+$B144-1),MATCH(I$4,PRN!$B$2:$P$2,0)),"")</f>
        <v/>
      </c>
      <c r="J144" s="66" t="str">
        <f>IFERROR(INDEX(PRN!$B$2:$P$1048576,(MATCH('TRACK PO'!$C$2,PRN!$G$2:$G$1048576,0)+$B144-1),MATCH(J$4,PRN!$B$2:$P$2,0)),"")</f>
        <v/>
      </c>
      <c r="K144" s="136" t="str">
        <f>IFERROR(INDEX(PRN!$B$2:$P$1048576,(MATCH('TRACK PO'!$C$2,PRN!$G$2:$G$1048576,0)+$B144-1),MATCH(K$4,PRN!$B$2:$P$2,0)),"")</f>
        <v/>
      </c>
      <c r="L144" s="66" t="str">
        <f>IFERROR(INDEX(PRN!$B$2:$P$1048576,(MATCH('TRACK PO'!$C$2,PRN!$G$2:$G$1048576,0)+$B144-1),MATCH(L$4,PRN!$B$2:$P$2,0)),"")</f>
        <v/>
      </c>
      <c r="M144" s="136" t="str">
        <f>IFERROR(INDEX(PRN!$B$2:$P$1048576,(MATCH('TRACK PO'!$C$2,PRN!$G$2:$G$1048576,0)+$B144-1),MATCH(M$4,PRN!$B$2:$P$2,0)),"")</f>
        <v/>
      </c>
      <c r="N144" s="136" t="str">
        <f>IFERROR(INDEX(PRN!$B$2:$P$1048576,(MATCH('TRACK PO'!$C$2,PRN!$G$2:$G$1048576,0)+$B144-1),MATCH(N$4,PRN!$B$2:$P$2,0)),"")</f>
        <v/>
      </c>
      <c r="O144" s="66" t="str">
        <f>IFERROR(INDEX(PRN!$B$2:$P$1048576,(MATCH('TRACK PO'!$C$2,PRN!$G$2:$G$1048576,0)+$B144-1),MATCH(O$4,PRN!$B$2:$P$2,0)),"")</f>
        <v/>
      </c>
    </row>
    <row r="145" spans="2:15" ht="15.75" x14ac:dyDescent="0.25">
      <c r="B145" s="65" t="str">
        <f>IF(B144&lt;COUNTIF(PRN!G$2:G$1048576,C$2),(B144+1),"")</f>
        <v/>
      </c>
      <c r="C145" s="66" t="str">
        <f>IFERROR(INDEX(PRN!$B$2:$P$1048576,(MATCH('TRACK PO'!$C$2,PRN!$G$2:$G$1048576,0)+$B145-1),MATCH(C$4,PRN!$B$2:$P$2,0)),"")</f>
        <v/>
      </c>
      <c r="D145" s="66" t="str">
        <f>IFERROR(INDEX(PRN!$B$2:$P$1048576,(MATCH('TRACK PO'!$C$2,PRN!$G$2:$G$1048576,0)+$B145-1),MATCH(D$4,PRN!$B$2:$P$2,0)),"")</f>
        <v/>
      </c>
      <c r="E145" s="66" t="str">
        <f>IFERROR(INDEX(PRN!$B$2:$P$1048576,(MATCH('TRACK PO'!$C$2,PRN!$G$2:$G$1048576,0)+$B145-1),MATCH(E$4,PRN!$B$2:$P$2,0)),"")</f>
        <v/>
      </c>
      <c r="F145" s="136" t="str">
        <f>IFERROR(INDEX(PRN!$B$2:$P$1048576,(MATCH('TRACK PO'!$C$2,PRN!$G$2:$G$1048576,0)+$B145-1),MATCH(F$4,PRN!$B$2:$P$2,0)),"")</f>
        <v/>
      </c>
      <c r="G145" s="66" t="str">
        <f>IFERROR(INDEX(PRN!$B$2:$P$1048576,(MATCH('TRACK PO'!$C$2,PRN!$G$2:$G$1048576,0)+$B145-1),MATCH(G$4,PRN!$B$2:$P$2,0)),"")</f>
        <v/>
      </c>
      <c r="H145" s="66" t="str">
        <f>IFERROR(INDEX(PRN!$B$2:$P$1048576,(MATCH('TRACK PO'!$C$2,PRN!$G$2:$G$1048576,0)+$B145-1),MATCH(H$4,PRN!$B$2:$P$2,0)),"")</f>
        <v/>
      </c>
      <c r="I145" s="66" t="str">
        <f>IFERROR(INDEX(PRN!$B$2:$P$1048576,(MATCH('TRACK PO'!$C$2,PRN!$G$2:$G$1048576,0)+$B145-1),MATCH(I$4,PRN!$B$2:$P$2,0)),"")</f>
        <v/>
      </c>
      <c r="J145" s="66" t="str">
        <f>IFERROR(INDEX(PRN!$B$2:$P$1048576,(MATCH('TRACK PO'!$C$2,PRN!$G$2:$G$1048576,0)+$B145-1),MATCH(J$4,PRN!$B$2:$P$2,0)),"")</f>
        <v/>
      </c>
      <c r="K145" s="136" t="str">
        <f>IFERROR(INDEX(PRN!$B$2:$P$1048576,(MATCH('TRACK PO'!$C$2,PRN!$G$2:$G$1048576,0)+$B145-1),MATCH(K$4,PRN!$B$2:$P$2,0)),"")</f>
        <v/>
      </c>
      <c r="L145" s="66" t="str">
        <f>IFERROR(INDEX(PRN!$B$2:$P$1048576,(MATCH('TRACK PO'!$C$2,PRN!$G$2:$G$1048576,0)+$B145-1),MATCH(L$4,PRN!$B$2:$P$2,0)),"")</f>
        <v/>
      </c>
      <c r="M145" s="136" t="str">
        <f>IFERROR(INDEX(PRN!$B$2:$P$1048576,(MATCH('TRACK PO'!$C$2,PRN!$G$2:$G$1048576,0)+$B145-1),MATCH(M$4,PRN!$B$2:$P$2,0)),"")</f>
        <v/>
      </c>
      <c r="N145" s="136" t="str">
        <f>IFERROR(INDEX(PRN!$B$2:$P$1048576,(MATCH('TRACK PO'!$C$2,PRN!$G$2:$G$1048576,0)+$B145-1),MATCH(N$4,PRN!$B$2:$P$2,0)),"")</f>
        <v/>
      </c>
      <c r="O145" s="66" t="str">
        <f>IFERROR(INDEX(PRN!$B$2:$P$1048576,(MATCH('TRACK PO'!$C$2,PRN!$G$2:$G$1048576,0)+$B145-1),MATCH(O$4,PRN!$B$2:$P$2,0)),"")</f>
        <v/>
      </c>
    </row>
    <row r="146" spans="2:15" ht="15.75" x14ac:dyDescent="0.25">
      <c r="B146" s="65" t="str">
        <f>IF(B145&lt;COUNTIF(PRN!G$2:G$1048576,C$2),(B145+1),"")</f>
        <v/>
      </c>
      <c r="C146" s="66" t="str">
        <f>IFERROR(INDEX(PRN!$B$2:$P$1048576,(MATCH('TRACK PO'!$C$2,PRN!$G$2:$G$1048576,0)+$B146-1),MATCH(C$4,PRN!$B$2:$P$2,0)),"")</f>
        <v/>
      </c>
      <c r="D146" s="66" t="str">
        <f>IFERROR(INDEX(PRN!$B$2:$P$1048576,(MATCH('TRACK PO'!$C$2,PRN!$G$2:$G$1048576,0)+$B146-1),MATCH(D$4,PRN!$B$2:$P$2,0)),"")</f>
        <v/>
      </c>
      <c r="E146" s="66" t="str">
        <f>IFERROR(INDEX(PRN!$B$2:$P$1048576,(MATCH('TRACK PO'!$C$2,PRN!$G$2:$G$1048576,0)+$B146-1),MATCH(E$4,PRN!$B$2:$P$2,0)),"")</f>
        <v/>
      </c>
      <c r="F146" s="136" t="str">
        <f>IFERROR(INDEX(PRN!$B$2:$P$1048576,(MATCH('TRACK PO'!$C$2,PRN!$G$2:$G$1048576,0)+$B146-1),MATCH(F$4,PRN!$B$2:$P$2,0)),"")</f>
        <v/>
      </c>
      <c r="G146" s="66" t="str">
        <f>IFERROR(INDEX(PRN!$B$2:$P$1048576,(MATCH('TRACK PO'!$C$2,PRN!$G$2:$G$1048576,0)+$B146-1),MATCH(G$4,PRN!$B$2:$P$2,0)),"")</f>
        <v/>
      </c>
      <c r="H146" s="66" t="str">
        <f>IFERROR(INDEX(PRN!$B$2:$P$1048576,(MATCH('TRACK PO'!$C$2,PRN!$G$2:$G$1048576,0)+$B146-1),MATCH(H$4,PRN!$B$2:$P$2,0)),"")</f>
        <v/>
      </c>
      <c r="I146" s="66" t="str">
        <f>IFERROR(INDEX(PRN!$B$2:$P$1048576,(MATCH('TRACK PO'!$C$2,PRN!$G$2:$G$1048576,0)+$B146-1),MATCH(I$4,PRN!$B$2:$P$2,0)),"")</f>
        <v/>
      </c>
      <c r="J146" s="66" t="str">
        <f>IFERROR(INDEX(PRN!$B$2:$P$1048576,(MATCH('TRACK PO'!$C$2,PRN!$G$2:$G$1048576,0)+$B146-1),MATCH(J$4,PRN!$B$2:$P$2,0)),"")</f>
        <v/>
      </c>
      <c r="K146" s="136" t="str">
        <f>IFERROR(INDEX(PRN!$B$2:$P$1048576,(MATCH('TRACK PO'!$C$2,PRN!$G$2:$G$1048576,0)+$B146-1),MATCH(K$4,PRN!$B$2:$P$2,0)),"")</f>
        <v/>
      </c>
      <c r="L146" s="66" t="str">
        <f>IFERROR(INDEX(PRN!$B$2:$P$1048576,(MATCH('TRACK PO'!$C$2,PRN!$G$2:$G$1048576,0)+$B146-1),MATCH(L$4,PRN!$B$2:$P$2,0)),"")</f>
        <v/>
      </c>
      <c r="M146" s="136" t="str">
        <f>IFERROR(INDEX(PRN!$B$2:$P$1048576,(MATCH('TRACK PO'!$C$2,PRN!$G$2:$G$1048576,0)+$B146-1),MATCH(M$4,PRN!$B$2:$P$2,0)),"")</f>
        <v/>
      </c>
      <c r="N146" s="136" t="str">
        <f>IFERROR(INDEX(PRN!$B$2:$P$1048576,(MATCH('TRACK PO'!$C$2,PRN!$G$2:$G$1048576,0)+$B146-1),MATCH(N$4,PRN!$B$2:$P$2,0)),"")</f>
        <v/>
      </c>
      <c r="O146" s="66" t="str">
        <f>IFERROR(INDEX(PRN!$B$2:$P$1048576,(MATCH('TRACK PO'!$C$2,PRN!$G$2:$G$1048576,0)+$B146-1),MATCH(O$4,PRN!$B$2:$P$2,0)),"")</f>
        <v/>
      </c>
    </row>
    <row r="147" spans="2:15" ht="15.75" x14ac:dyDescent="0.25">
      <c r="B147" s="65" t="str">
        <f>IF(B146&lt;COUNTIF(PRN!G$2:G$1048576,C$2),(B146+1),"")</f>
        <v/>
      </c>
      <c r="C147" s="66" t="str">
        <f>IFERROR(INDEX(PRN!$B$2:$P$1048576,(MATCH('TRACK PO'!$C$2,PRN!$G$2:$G$1048576,0)+$B147-1),MATCH(C$4,PRN!$B$2:$P$2,0)),"")</f>
        <v/>
      </c>
      <c r="D147" s="66" t="str">
        <f>IFERROR(INDEX(PRN!$B$2:$P$1048576,(MATCH('TRACK PO'!$C$2,PRN!$G$2:$G$1048576,0)+$B147-1),MATCH(D$4,PRN!$B$2:$P$2,0)),"")</f>
        <v/>
      </c>
      <c r="E147" s="66" t="str">
        <f>IFERROR(INDEX(PRN!$B$2:$P$1048576,(MATCH('TRACK PO'!$C$2,PRN!$G$2:$G$1048576,0)+$B147-1),MATCH(E$4,PRN!$B$2:$P$2,0)),"")</f>
        <v/>
      </c>
      <c r="F147" s="136" t="str">
        <f>IFERROR(INDEX(PRN!$B$2:$P$1048576,(MATCH('TRACK PO'!$C$2,PRN!$G$2:$G$1048576,0)+$B147-1),MATCH(F$4,PRN!$B$2:$P$2,0)),"")</f>
        <v/>
      </c>
      <c r="G147" s="66" t="str">
        <f>IFERROR(INDEX(PRN!$B$2:$P$1048576,(MATCH('TRACK PO'!$C$2,PRN!$G$2:$G$1048576,0)+$B147-1),MATCH(G$4,PRN!$B$2:$P$2,0)),"")</f>
        <v/>
      </c>
      <c r="H147" s="66" t="str">
        <f>IFERROR(INDEX(PRN!$B$2:$P$1048576,(MATCH('TRACK PO'!$C$2,PRN!$G$2:$G$1048576,0)+$B147-1),MATCH(H$4,PRN!$B$2:$P$2,0)),"")</f>
        <v/>
      </c>
      <c r="I147" s="66" t="str">
        <f>IFERROR(INDEX(PRN!$B$2:$P$1048576,(MATCH('TRACK PO'!$C$2,PRN!$G$2:$G$1048576,0)+$B147-1),MATCH(I$4,PRN!$B$2:$P$2,0)),"")</f>
        <v/>
      </c>
      <c r="J147" s="66" t="str">
        <f>IFERROR(INDEX(PRN!$B$2:$P$1048576,(MATCH('TRACK PO'!$C$2,PRN!$G$2:$G$1048576,0)+$B147-1),MATCH(J$4,PRN!$B$2:$P$2,0)),"")</f>
        <v/>
      </c>
      <c r="K147" s="136" t="str">
        <f>IFERROR(INDEX(PRN!$B$2:$P$1048576,(MATCH('TRACK PO'!$C$2,PRN!$G$2:$G$1048576,0)+$B147-1),MATCH(K$4,PRN!$B$2:$P$2,0)),"")</f>
        <v/>
      </c>
      <c r="L147" s="66" t="str">
        <f>IFERROR(INDEX(PRN!$B$2:$P$1048576,(MATCH('TRACK PO'!$C$2,PRN!$G$2:$G$1048576,0)+$B147-1),MATCH(L$4,PRN!$B$2:$P$2,0)),"")</f>
        <v/>
      </c>
      <c r="M147" s="136" t="str">
        <f>IFERROR(INDEX(PRN!$B$2:$P$1048576,(MATCH('TRACK PO'!$C$2,PRN!$G$2:$G$1048576,0)+$B147-1),MATCH(M$4,PRN!$B$2:$P$2,0)),"")</f>
        <v/>
      </c>
      <c r="N147" s="136" t="str">
        <f>IFERROR(INDEX(PRN!$B$2:$P$1048576,(MATCH('TRACK PO'!$C$2,PRN!$G$2:$G$1048576,0)+$B147-1),MATCH(N$4,PRN!$B$2:$P$2,0)),"")</f>
        <v/>
      </c>
      <c r="O147" s="66" t="str">
        <f>IFERROR(INDEX(PRN!$B$2:$P$1048576,(MATCH('TRACK PO'!$C$2,PRN!$G$2:$G$1048576,0)+$B147-1),MATCH(O$4,PRN!$B$2:$P$2,0)),"")</f>
        <v/>
      </c>
    </row>
    <row r="148" spans="2:15" ht="15.75" x14ac:dyDescent="0.25">
      <c r="B148" s="65" t="str">
        <f>IF(B147&lt;COUNTIF(PRN!G$2:G$1048576,C$2),(B147+1),"")</f>
        <v/>
      </c>
      <c r="C148" s="66" t="str">
        <f>IFERROR(INDEX(PRN!$B$2:$P$1048576,(MATCH('TRACK PO'!$C$2,PRN!$G$2:$G$1048576,0)+$B148-1),MATCH(C$4,PRN!$B$2:$P$2,0)),"")</f>
        <v/>
      </c>
      <c r="D148" s="66" t="str">
        <f>IFERROR(INDEX(PRN!$B$2:$P$1048576,(MATCH('TRACK PO'!$C$2,PRN!$G$2:$G$1048576,0)+$B148-1),MATCH(D$4,PRN!$B$2:$P$2,0)),"")</f>
        <v/>
      </c>
      <c r="E148" s="66" t="str">
        <f>IFERROR(INDEX(PRN!$B$2:$P$1048576,(MATCH('TRACK PO'!$C$2,PRN!$G$2:$G$1048576,0)+$B148-1),MATCH(E$4,PRN!$B$2:$P$2,0)),"")</f>
        <v/>
      </c>
      <c r="F148" s="136" t="str">
        <f>IFERROR(INDEX(PRN!$B$2:$P$1048576,(MATCH('TRACK PO'!$C$2,PRN!$G$2:$G$1048576,0)+$B148-1),MATCH(F$4,PRN!$B$2:$P$2,0)),"")</f>
        <v/>
      </c>
      <c r="G148" s="66" t="str">
        <f>IFERROR(INDEX(PRN!$B$2:$P$1048576,(MATCH('TRACK PO'!$C$2,PRN!$G$2:$G$1048576,0)+$B148-1),MATCH(G$4,PRN!$B$2:$P$2,0)),"")</f>
        <v/>
      </c>
      <c r="H148" s="66" t="str">
        <f>IFERROR(INDEX(PRN!$B$2:$P$1048576,(MATCH('TRACK PO'!$C$2,PRN!$G$2:$G$1048576,0)+$B148-1),MATCH(H$4,PRN!$B$2:$P$2,0)),"")</f>
        <v/>
      </c>
      <c r="I148" s="66" t="str">
        <f>IFERROR(INDEX(PRN!$B$2:$P$1048576,(MATCH('TRACK PO'!$C$2,PRN!$G$2:$G$1048576,0)+$B148-1),MATCH(I$4,PRN!$B$2:$P$2,0)),"")</f>
        <v/>
      </c>
      <c r="J148" s="66" t="str">
        <f>IFERROR(INDEX(PRN!$B$2:$P$1048576,(MATCH('TRACK PO'!$C$2,PRN!$G$2:$G$1048576,0)+$B148-1),MATCH(J$4,PRN!$B$2:$P$2,0)),"")</f>
        <v/>
      </c>
      <c r="K148" s="136" t="str">
        <f>IFERROR(INDEX(PRN!$B$2:$P$1048576,(MATCH('TRACK PO'!$C$2,PRN!$G$2:$G$1048576,0)+$B148-1),MATCH(K$4,PRN!$B$2:$P$2,0)),"")</f>
        <v/>
      </c>
      <c r="L148" s="66" t="str">
        <f>IFERROR(INDEX(PRN!$B$2:$P$1048576,(MATCH('TRACK PO'!$C$2,PRN!$G$2:$G$1048576,0)+$B148-1),MATCH(L$4,PRN!$B$2:$P$2,0)),"")</f>
        <v/>
      </c>
      <c r="M148" s="136" t="str">
        <f>IFERROR(INDEX(PRN!$B$2:$P$1048576,(MATCH('TRACK PO'!$C$2,PRN!$G$2:$G$1048576,0)+$B148-1),MATCH(M$4,PRN!$B$2:$P$2,0)),"")</f>
        <v/>
      </c>
      <c r="N148" s="136" t="str">
        <f>IFERROR(INDEX(PRN!$B$2:$P$1048576,(MATCH('TRACK PO'!$C$2,PRN!$G$2:$G$1048576,0)+$B148-1),MATCH(N$4,PRN!$B$2:$P$2,0)),"")</f>
        <v/>
      </c>
      <c r="O148" s="66" t="str">
        <f>IFERROR(INDEX(PRN!$B$2:$P$1048576,(MATCH('TRACK PO'!$C$2,PRN!$G$2:$G$1048576,0)+$B148-1),MATCH(O$4,PRN!$B$2:$P$2,0)),"")</f>
        <v/>
      </c>
    </row>
    <row r="149" spans="2:15" ht="15.75" x14ac:dyDescent="0.25">
      <c r="B149" s="65" t="str">
        <f>IF(B148&lt;COUNTIF(PRN!G$2:G$1048576,C$2),(B148+1),"")</f>
        <v/>
      </c>
      <c r="C149" s="66" t="str">
        <f>IFERROR(INDEX(PRN!$B$2:$P$1048576,(MATCH('TRACK PO'!$C$2,PRN!$G$2:$G$1048576,0)+$B149-1),MATCH(C$4,PRN!$B$2:$P$2,0)),"")</f>
        <v/>
      </c>
      <c r="D149" s="66" t="str">
        <f>IFERROR(INDEX(PRN!$B$2:$P$1048576,(MATCH('TRACK PO'!$C$2,PRN!$G$2:$G$1048576,0)+$B149-1),MATCH(D$4,PRN!$B$2:$P$2,0)),"")</f>
        <v/>
      </c>
      <c r="E149" s="66" t="str">
        <f>IFERROR(INDEX(PRN!$B$2:$P$1048576,(MATCH('TRACK PO'!$C$2,PRN!$G$2:$G$1048576,0)+$B149-1),MATCH(E$4,PRN!$B$2:$P$2,0)),"")</f>
        <v/>
      </c>
      <c r="F149" s="136" t="str">
        <f>IFERROR(INDEX(PRN!$B$2:$P$1048576,(MATCH('TRACK PO'!$C$2,PRN!$G$2:$G$1048576,0)+$B149-1),MATCH(F$4,PRN!$B$2:$P$2,0)),"")</f>
        <v/>
      </c>
      <c r="G149" s="66" t="str">
        <f>IFERROR(INDEX(PRN!$B$2:$P$1048576,(MATCH('TRACK PO'!$C$2,PRN!$G$2:$G$1048576,0)+$B149-1),MATCH(G$4,PRN!$B$2:$P$2,0)),"")</f>
        <v/>
      </c>
      <c r="H149" s="66" t="str">
        <f>IFERROR(INDEX(PRN!$B$2:$P$1048576,(MATCH('TRACK PO'!$C$2,PRN!$G$2:$G$1048576,0)+$B149-1),MATCH(H$4,PRN!$B$2:$P$2,0)),"")</f>
        <v/>
      </c>
      <c r="I149" s="66" t="str">
        <f>IFERROR(INDEX(PRN!$B$2:$P$1048576,(MATCH('TRACK PO'!$C$2,PRN!$G$2:$G$1048576,0)+$B149-1),MATCH(I$4,PRN!$B$2:$P$2,0)),"")</f>
        <v/>
      </c>
      <c r="J149" s="66" t="str">
        <f>IFERROR(INDEX(PRN!$B$2:$P$1048576,(MATCH('TRACK PO'!$C$2,PRN!$G$2:$G$1048576,0)+$B149-1),MATCH(J$4,PRN!$B$2:$P$2,0)),"")</f>
        <v/>
      </c>
      <c r="K149" s="136" t="str">
        <f>IFERROR(INDEX(PRN!$B$2:$P$1048576,(MATCH('TRACK PO'!$C$2,PRN!$G$2:$G$1048576,0)+$B149-1),MATCH(K$4,PRN!$B$2:$P$2,0)),"")</f>
        <v/>
      </c>
      <c r="L149" s="66" t="str">
        <f>IFERROR(INDEX(PRN!$B$2:$P$1048576,(MATCH('TRACK PO'!$C$2,PRN!$G$2:$G$1048576,0)+$B149-1),MATCH(L$4,PRN!$B$2:$P$2,0)),"")</f>
        <v/>
      </c>
      <c r="M149" s="136" t="str">
        <f>IFERROR(INDEX(PRN!$B$2:$P$1048576,(MATCH('TRACK PO'!$C$2,PRN!$G$2:$G$1048576,0)+$B149-1),MATCH(M$4,PRN!$B$2:$P$2,0)),"")</f>
        <v/>
      </c>
      <c r="N149" s="136" t="str">
        <f>IFERROR(INDEX(PRN!$B$2:$P$1048576,(MATCH('TRACK PO'!$C$2,PRN!$G$2:$G$1048576,0)+$B149-1),MATCH(N$4,PRN!$B$2:$P$2,0)),"")</f>
        <v/>
      </c>
      <c r="O149" s="66" t="str">
        <f>IFERROR(INDEX(PRN!$B$2:$P$1048576,(MATCH('TRACK PO'!$C$2,PRN!$G$2:$G$1048576,0)+$B149-1),MATCH(O$4,PRN!$B$2:$P$2,0)),"")</f>
        <v/>
      </c>
    </row>
    <row r="150" spans="2:15" ht="15.75" x14ac:dyDescent="0.25">
      <c r="B150" s="65" t="str">
        <f>IF(B149&lt;COUNTIF(PRN!G$2:G$1048576,C$2),(B149+1),"")</f>
        <v/>
      </c>
      <c r="C150" s="66" t="str">
        <f>IFERROR(INDEX(PRN!$B$2:$P$1048576,(MATCH('TRACK PO'!$C$2,PRN!$G$2:$G$1048576,0)+$B150-1),MATCH(C$4,PRN!$B$2:$P$2,0)),"")</f>
        <v/>
      </c>
      <c r="D150" s="66" t="str">
        <f>IFERROR(INDEX(PRN!$B$2:$P$1048576,(MATCH('TRACK PO'!$C$2,PRN!$G$2:$G$1048576,0)+$B150-1),MATCH(D$4,PRN!$B$2:$P$2,0)),"")</f>
        <v/>
      </c>
      <c r="E150" s="66" t="str">
        <f>IFERROR(INDEX(PRN!$B$2:$P$1048576,(MATCH('TRACK PO'!$C$2,PRN!$G$2:$G$1048576,0)+$B150-1),MATCH(E$4,PRN!$B$2:$P$2,0)),"")</f>
        <v/>
      </c>
      <c r="F150" s="136" t="str">
        <f>IFERROR(INDEX(PRN!$B$2:$P$1048576,(MATCH('TRACK PO'!$C$2,PRN!$G$2:$G$1048576,0)+$B150-1),MATCH(F$4,PRN!$B$2:$P$2,0)),"")</f>
        <v/>
      </c>
      <c r="G150" s="66" t="str">
        <f>IFERROR(INDEX(PRN!$B$2:$P$1048576,(MATCH('TRACK PO'!$C$2,PRN!$G$2:$G$1048576,0)+$B150-1),MATCH(G$4,PRN!$B$2:$P$2,0)),"")</f>
        <v/>
      </c>
      <c r="H150" s="66" t="str">
        <f>IFERROR(INDEX(PRN!$B$2:$P$1048576,(MATCH('TRACK PO'!$C$2,PRN!$G$2:$G$1048576,0)+$B150-1),MATCH(H$4,PRN!$B$2:$P$2,0)),"")</f>
        <v/>
      </c>
      <c r="I150" s="66" t="str">
        <f>IFERROR(INDEX(PRN!$B$2:$P$1048576,(MATCH('TRACK PO'!$C$2,PRN!$G$2:$G$1048576,0)+$B150-1),MATCH(I$4,PRN!$B$2:$P$2,0)),"")</f>
        <v/>
      </c>
      <c r="J150" s="66" t="str">
        <f>IFERROR(INDEX(PRN!$B$2:$P$1048576,(MATCH('TRACK PO'!$C$2,PRN!$G$2:$G$1048576,0)+$B150-1),MATCH(J$4,PRN!$B$2:$P$2,0)),"")</f>
        <v/>
      </c>
      <c r="K150" s="136" t="str">
        <f>IFERROR(INDEX(PRN!$B$2:$P$1048576,(MATCH('TRACK PO'!$C$2,PRN!$G$2:$G$1048576,0)+$B150-1),MATCH(K$4,PRN!$B$2:$P$2,0)),"")</f>
        <v/>
      </c>
      <c r="L150" s="66" t="str">
        <f>IFERROR(INDEX(PRN!$B$2:$P$1048576,(MATCH('TRACK PO'!$C$2,PRN!$G$2:$G$1048576,0)+$B150-1),MATCH(L$4,PRN!$B$2:$P$2,0)),"")</f>
        <v/>
      </c>
      <c r="M150" s="136" t="str">
        <f>IFERROR(INDEX(PRN!$B$2:$P$1048576,(MATCH('TRACK PO'!$C$2,PRN!$G$2:$G$1048576,0)+$B150-1),MATCH(M$4,PRN!$B$2:$P$2,0)),"")</f>
        <v/>
      </c>
      <c r="N150" s="136" t="str">
        <f>IFERROR(INDEX(PRN!$B$2:$P$1048576,(MATCH('TRACK PO'!$C$2,PRN!$G$2:$G$1048576,0)+$B150-1),MATCH(N$4,PRN!$B$2:$P$2,0)),"")</f>
        <v/>
      </c>
      <c r="O150" s="66" t="str">
        <f>IFERROR(INDEX(PRN!$B$2:$P$1048576,(MATCH('TRACK PO'!$C$2,PRN!$G$2:$G$1048576,0)+$B150-1),MATCH(O$4,PRN!$B$2:$P$2,0)),"")</f>
        <v/>
      </c>
    </row>
    <row r="151" spans="2:15" ht="15.75" x14ac:dyDescent="0.25">
      <c r="B151" s="65" t="str">
        <f>IF(B150&lt;COUNTIF(PRN!G$2:G$1048576,C$2),(B150+1),"")</f>
        <v/>
      </c>
      <c r="C151" s="66" t="str">
        <f>IFERROR(INDEX(PRN!$B$2:$P$1048576,(MATCH('TRACK PO'!$C$2,PRN!$G$2:$G$1048576,0)+$B151-1),MATCH(C$4,PRN!$B$2:$P$2,0)),"")</f>
        <v/>
      </c>
      <c r="D151" s="66" t="str">
        <f>IFERROR(INDEX(PRN!$B$2:$P$1048576,(MATCH('TRACK PO'!$C$2,PRN!$G$2:$G$1048576,0)+$B151-1),MATCH(D$4,PRN!$B$2:$P$2,0)),"")</f>
        <v/>
      </c>
      <c r="E151" s="66" t="str">
        <f>IFERROR(INDEX(PRN!$B$2:$P$1048576,(MATCH('TRACK PO'!$C$2,PRN!$G$2:$G$1048576,0)+$B151-1),MATCH(E$4,PRN!$B$2:$P$2,0)),"")</f>
        <v/>
      </c>
      <c r="F151" s="136" t="str">
        <f>IFERROR(INDEX(PRN!$B$2:$P$1048576,(MATCH('TRACK PO'!$C$2,PRN!$G$2:$G$1048576,0)+$B151-1),MATCH(F$4,PRN!$B$2:$P$2,0)),"")</f>
        <v/>
      </c>
      <c r="G151" s="66" t="str">
        <f>IFERROR(INDEX(PRN!$B$2:$P$1048576,(MATCH('TRACK PO'!$C$2,PRN!$G$2:$G$1048576,0)+$B151-1),MATCH(G$4,PRN!$B$2:$P$2,0)),"")</f>
        <v/>
      </c>
      <c r="H151" s="66" t="str">
        <f>IFERROR(INDEX(PRN!$B$2:$P$1048576,(MATCH('TRACK PO'!$C$2,PRN!$G$2:$G$1048576,0)+$B151-1),MATCH(H$4,PRN!$B$2:$P$2,0)),"")</f>
        <v/>
      </c>
      <c r="I151" s="66" t="str">
        <f>IFERROR(INDEX(PRN!$B$2:$P$1048576,(MATCH('TRACK PO'!$C$2,PRN!$G$2:$G$1048576,0)+$B151-1),MATCH(I$4,PRN!$B$2:$P$2,0)),"")</f>
        <v/>
      </c>
      <c r="J151" s="66" t="str">
        <f>IFERROR(INDEX(PRN!$B$2:$P$1048576,(MATCH('TRACK PO'!$C$2,PRN!$G$2:$G$1048576,0)+$B151-1),MATCH(J$4,PRN!$B$2:$P$2,0)),"")</f>
        <v/>
      </c>
      <c r="K151" s="136" t="str">
        <f>IFERROR(INDEX(PRN!$B$2:$P$1048576,(MATCH('TRACK PO'!$C$2,PRN!$G$2:$G$1048576,0)+$B151-1),MATCH(K$4,PRN!$B$2:$P$2,0)),"")</f>
        <v/>
      </c>
      <c r="L151" s="66" t="str">
        <f>IFERROR(INDEX(PRN!$B$2:$P$1048576,(MATCH('TRACK PO'!$C$2,PRN!$G$2:$G$1048576,0)+$B151-1),MATCH(L$4,PRN!$B$2:$P$2,0)),"")</f>
        <v/>
      </c>
      <c r="M151" s="136" t="str">
        <f>IFERROR(INDEX(PRN!$B$2:$P$1048576,(MATCH('TRACK PO'!$C$2,PRN!$G$2:$G$1048576,0)+$B151-1),MATCH(M$4,PRN!$B$2:$P$2,0)),"")</f>
        <v/>
      </c>
      <c r="N151" s="136" t="str">
        <f>IFERROR(INDEX(PRN!$B$2:$P$1048576,(MATCH('TRACK PO'!$C$2,PRN!$G$2:$G$1048576,0)+$B151-1),MATCH(N$4,PRN!$B$2:$P$2,0)),"")</f>
        <v/>
      </c>
      <c r="O151" s="66" t="str">
        <f>IFERROR(INDEX(PRN!$B$2:$P$1048576,(MATCH('TRACK PO'!$C$2,PRN!$G$2:$G$1048576,0)+$B151-1),MATCH(O$4,PRN!$B$2:$P$2,0)),"")</f>
        <v/>
      </c>
    </row>
    <row r="152" spans="2:15" ht="15.75" x14ac:dyDescent="0.25">
      <c r="B152" s="65" t="str">
        <f>IF(B151&lt;COUNTIF(PRN!G$2:G$1048576,C$2),(B151+1),"")</f>
        <v/>
      </c>
      <c r="C152" s="66" t="str">
        <f>IFERROR(INDEX(PRN!$B$2:$P$1048576,(MATCH('TRACK PO'!$C$2,PRN!$G$2:$G$1048576,0)+$B152-1),MATCH(C$4,PRN!$B$2:$P$2,0)),"")</f>
        <v/>
      </c>
      <c r="D152" s="66" t="str">
        <f>IFERROR(INDEX(PRN!$B$2:$P$1048576,(MATCH('TRACK PO'!$C$2,PRN!$G$2:$G$1048576,0)+$B152-1),MATCH(D$4,PRN!$B$2:$P$2,0)),"")</f>
        <v/>
      </c>
      <c r="E152" s="66" t="str">
        <f>IFERROR(INDEX(PRN!$B$2:$P$1048576,(MATCH('TRACK PO'!$C$2,PRN!$G$2:$G$1048576,0)+$B152-1),MATCH(E$4,PRN!$B$2:$P$2,0)),"")</f>
        <v/>
      </c>
      <c r="F152" s="136" t="str">
        <f>IFERROR(INDEX(PRN!$B$2:$P$1048576,(MATCH('TRACK PO'!$C$2,PRN!$G$2:$G$1048576,0)+$B152-1),MATCH(F$4,PRN!$B$2:$P$2,0)),"")</f>
        <v/>
      </c>
      <c r="G152" s="66" t="str">
        <f>IFERROR(INDEX(PRN!$B$2:$P$1048576,(MATCH('TRACK PO'!$C$2,PRN!$G$2:$G$1048576,0)+$B152-1),MATCH(G$4,PRN!$B$2:$P$2,0)),"")</f>
        <v/>
      </c>
      <c r="H152" s="66" t="str">
        <f>IFERROR(INDEX(PRN!$B$2:$P$1048576,(MATCH('TRACK PO'!$C$2,PRN!$G$2:$G$1048576,0)+$B152-1),MATCH(H$4,PRN!$B$2:$P$2,0)),"")</f>
        <v/>
      </c>
      <c r="I152" s="66" t="str">
        <f>IFERROR(INDEX(PRN!$B$2:$P$1048576,(MATCH('TRACK PO'!$C$2,PRN!$G$2:$G$1048576,0)+$B152-1),MATCH(I$4,PRN!$B$2:$P$2,0)),"")</f>
        <v/>
      </c>
      <c r="J152" s="66" t="str">
        <f>IFERROR(INDEX(PRN!$B$2:$P$1048576,(MATCH('TRACK PO'!$C$2,PRN!$G$2:$G$1048576,0)+$B152-1),MATCH(J$4,PRN!$B$2:$P$2,0)),"")</f>
        <v/>
      </c>
      <c r="K152" s="136" t="str">
        <f>IFERROR(INDEX(PRN!$B$2:$P$1048576,(MATCH('TRACK PO'!$C$2,PRN!$G$2:$G$1048576,0)+$B152-1),MATCH(K$4,PRN!$B$2:$P$2,0)),"")</f>
        <v/>
      </c>
      <c r="L152" s="66" t="str">
        <f>IFERROR(INDEX(PRN!$B$2:$P$1048576,(MATCH('TRACK PO'!$C$2,PRN!$G$2:$G$1048576,0)+$B152-1),MATCH(L$4,PRN!$B$2:$P$2,0)),"")</f>
        <v/>
      </c>
      <c r="M152" s="136" t="str">
        <f>IFERROR(INDEX(PRN!$B$2:$P$1048576,(MATCH('TRACK PO'!$C$2,PRN!$G$2:$G$1048576,0)+$B152-1),MATCH(M$4,PRN!$B$2:$P$2,0)),"")</f>
        <v/>
      </c>
      <c r="N152" s="136" t="str">
        <f>IFERROR(INDEX(PRN!$B$2:$P$1048576,(MATCH('TRACK PO'!$C$2,PRN!$G$2:$G$1048576,0)+$B152-1),MATCH(N$4,PRN!$B$2:$P$2,0)),"")</f>
        <v/>
      </c>
      <c r="O152" s="66" t="str">
        <f>IFERROR(INDEX(PRN!$B$2:$P$1048576,(MATCH('TRACK PO'!$C$2,PRN!$G$2:$G$1048576,0)+$B152-1),MATCH(O$4,PRN!$B$2:$P$2,0)),"")</f>
        <v/>
      </c>
    </row>
    <row r="153" spans="2:15" ht="15.75" x14ac:dyDescent="0.25">
      <c r="B153" s="65" t="str">
        <f>IF(B152&lt;COUNTIF(PRN!G$2:G$1048576,C$2),(B152+1),"")</f>
        <v/>
      </c>
      <c r="C153" s="66" t="str">
        <f>IFERROR(INDEX(PRN!$B$2:$P$1048576,(MATCH('TRACK PO'!$C$2,PRN!$G$2:$G$1048576,0)+$B153-1),MATCH(C$4,PRN!$B$2:$P$2,0)),"")</f>
        <v/>
      </c>
      <c r="D153" s="66" t="str">
        <f>IFERROR(INDEX(PRN!$B$2:$P$1048576,(MATCH('TRACK PO'!$C$2,PRN!$G$2:$G$1048576,0)+$B153-1),MATCH(D$4,PRN!$B$2:$P$2,0)),"")</f>
        <v/>
      </c>
      <c r="E153" s="66" t="str">
        <f>IFERROR(INDEX(PRN!$B$2:$P$1048576,(MATCH('TRACK PO'!$C$2,PRN!$G$2:$G$1048576,0)+$B153-1),MATCH(E$4,PRN!$B$2:$P$2,0)),"")</f>
        <v/>
      </c>
      <c r="F153" s="136" t="str">
        <f>IFERROR(INDEX(PRN!$B$2:$P$1048576,(MATCH('TRACK PO'!$C$2,PRN!$G$2:$G$1048576,0)+$B153-1),MATCH(F$4,PRN!$B$2:$P$2,0)),"")</f>
        <v/>
      </c>
      <c r="G153" s="66" t="str">
        <f>IFERROR(INDEX(PRN!$B$2:$P$1048576,(MATCH('TRACK PO'!$C$2,PRN!$G$2:$G$1048576,0)+$B153-1),MATCH(G$4,PRN!$B$2:$P$2,0)),"")</f>
        <v/>
      </c>
      <c r="H153" s="66" t="str">
        <f>IFERROR(INDEX(PRN!$B$2:$P$1048576,(MATCH('TRACK PO'!$C$2,PRN!$G$2:$G$1048576,0)+$B153-1),MATCH(H$4,PRN!$B$2:$P$2,0)),"")</f>
        <v/>
      </c>
      <c r="I153" s="66" t="str">
        <f>IFERROR(INDEX(PRN!$B$2:$P$1048576,(MATCH('TRACK PO'!$C$2,PRN!$G$2:$G$1048576,0)+$B153-1),MATCH(I$4,PRN!$B$2:$P$2,0)),"")</f>
        <v/>
      </c>
      <c r="J153" s="66" t="str">
        <f>IFERROR(INDEX(PRN!$B$2:$P$1048576,(MATCH('TRACK PO'!$C$2,PRN!$G$2:$G$1048576,0)+$B153-1),MATCH(J$4,PRN!$B$2:$P$2,0)),"")</f>
        <v/>
      </c>
      <c r="K153" s="136" t="str">
        <f>IFERROR(INDEX(PRN!$B$2:$P$1048576,(MATCH('TRACK PO'!$C$2,PRN!$G$2:$G$1048576,0)+$B153-1),MATCH(K$4,PRN!$B$2:$P$2,0)),"")</f>
        <v/>
      </c>
      <c r="L153" s="66" t="str">
        <f>IFERROR(INDEX(PRN!$B$2:$P$1048576,(MATCH('TRACK PO'!$C$2,PRN!$G$2:$G$1048576,0)+$B153-1),MATCH(L$4,PRN!$B$2:$P$2,0)),"")</f>
        <v/>
      </c>
      <c r="M153" s="136" t="str">
        <f>IFERROR(INDEX(PRN!$B$2:$P$1048576,(MATCH('TRACK PO'!$C$2,PRN!$G$2:$G$1048576,0)+$B153-1),MATCH(M$4,PRN!$B$2:$P$2,0)),"")</f>
        <v/>
      </c>
      <c r="N153" s="136" t="str">
        <f>IFERROR(INDEX(PRN!$B$2:$P$1048576,(MATCH('TRACK PO'!$C$2,PRN!$G$2:$G$1048576,0)+$B153-1),MATCH(N$4,PRN!$B$2:$P$2,0)),"")</f>
        <v/>
      </c>
      <c r="O153" s="66" t="str">
        <f>IFERROR(INDEX(PRN!$B$2:$P$1048576,(MATCH('TRACK PO'!$C$2,PRN!$G$2:$G$1048576,0)+$B153-1),MATCH(O$4,PRN!$B$2:$P$2,0)),"")</f>
        <v/>
      </c>
    </row>
    <row r="154" spans="2:15" ht="15.75" x14ac:dyDescent="0.25">
      <c r="B154" s="65" t="str">
        <f>IF(B153&lt;COUNTIF(PRN!G$2:G$1048576,C$2),(B153+1),"")</f>
        <v/>
      </c>
      <c r="C154" s="66" t="str">
        <f>IFERROR(INDEX(PRN!$B$2:$P$1048576,(MATCH('TRACK PO'!$C$2,PRN!$G$2:$G$1048576,0)+$B154-1),MATCH(C$4,PRN!$B$2:$P$2,0)),"")</f>
        <v/>
      </c>
      <c r="D154" s="66" t="str">
        <f>IFERROR(INDEX(PRN!$B$2:$P$1048576,(MATCH('TRACK PO'!$C$2,PRN!$G$2:$G$1048576,0)+$B154-1),MATCH(D$4,PRN!$B$2:$P$2,0)),"")</f>
        <v/>
      </c>
      <c r="E154" s="66" t="str">
        <f>IFERROR(INDEX(PRN!$B$2:$P$1048576,(MATCH('TRACK PO'!$C$2,PRN!$G$2:$G$1048576,0)+$B154-1),MATCH(E$4,PRN!$B$2:$P$2,0)),"")</f>
        <v/>
      </c>
      <c r="F154" s="136" t="str">
        <f>IFERROR(INDEX(PRN!$B$2:$P$1048576,(MATCH('TRACK PO'!$C$2,PRN!$G$2:$G$1048576,0)+$B154-1),MATCH(F$4,PRN!$B$2:$P$2,0)),"")</f>
        <v/>
      </c>
      <c r="G154" s="66" t="str">
        <f>IFERROR(INDEX(PRN!$B$2:$P$1048576,(MATCH('TRACK PO'!$C$2,PRN!$G$2:$G$1048576,0)+$B154-1),MATCH(G$4,PRN!$B$2:$P$2,0)),"")</f>
        <v/>
      </c>
      <c r="H154" s="66" t="str">
        <f>IFERROR(INDEX(PRN!$B$2:$P$1048576,(MATCH('TRACK PO'!$C$2,PRN!$G$2:$G$1048576,0)+$B154-1),MATCH(H$4,PRN!$B$2:$P$2,0)),"")</f>
        <v/>
      </c>
      <c r="I154" s="66" t="str">
        <f>IFERROR(INDEX(PRN!$B$2:$P$1048576,(MATCH('TRACK PO'!$C$2,PRN!$G$2:$G$1048576,0)+$B154-1),MATCH(I$4,PRN!$B$2:$P$2,0)),"")</f>
        <v/>
      </c>
      <c r="J154" s="66" t="str">
        <f>IFERROR(INDEX(PRN!$B$2:$P$1048576,(MATCH('TRACK PO'!$C$2,PRN!$G$2:$G$1048576,0)+$B154-1),MATCH(J$4,PRN!$B$2:$P$2,0)),"")</f>
        <v/>
      </c>
      <c r="K154" s="136" t="str">
        <f>IFERROR(INDEX(PRN!$B$2:$P$1048576,(MATCH('TRACK PO'!$C$2,PRN!$G$2:$G$1048576,0)+$B154-1),MATCH(K$4,PRN!$B$2:$P$2,0)),"")</f>
        <v/>
      </c>
      <c r="L154" s="66" t="str">
        <f>IFERROR(INDEX(PRN!$B$2:$P$1048576,(MATCH('TRACK PO'!$C$2,PRN!$G$2:$G$1048576,0)+$B154-1),MATCH(L$4,PRN!$B$2:$P$2,0)),"")</f>
        <v/>
      </c>
      <c r="M154" s="136" t="str">
        <f>IFERROR(INDEX(PRN!$B$2:$P$1048576,(MATCH('TRACK PO'!$C$2,PRN!$G$2:$G$1048576,0)+$B154-1),MATCH(M$4,PRN!$B$2:$P$2,0)),"")</f>
        <v/>
      </c>
      <c r="N154" s="136" t="str">
        <f>IFERROR(INDEX(PRN!$B$2:$P$1048576,(MATCH('TRACK PO'!$C$2,PRN!$G$2:$G$1048576,0)+$B154-1),MATCH(N$4,PRN!$B$2:$P$2,0)),"")</f>
        <v/>
      </c>
      <c r="O154" s="66" t="str">
        <f>IFERROR(INDEX(PRN!$B$2:$P$1048576,(MATCH('TRACK PO'!$C$2,PRN!$G$2:$G$1048576,0)+$B154-1),MATCH(O$4,PRN!$B$2:$P$2,0)),"")</f>
        <v/>
      </c>
    </row>
    <row r="155" spans="2:15" ht="15.75" x14ac:dyDescent="0.25">
      <c r="B155" s="65" t="str">
        <f>IF(B154&lt;COUNTIF(PRN!G$2:G$1048576,C$2),(B154+1),"")</f>
        <v/>
      </c>
      <c r="C155" s="66" t="str">
        <f>IFERROR(INDEX(PRN!$B$2:$P$1048576,(MATCH('TRACK PO'!$C$2,PRN!$G$2:$G$1048576,0)+$B155-1),MATCH(C$4,PRN!$B$2:$P$2,0)),"")</f>
        <v/>
      </c>
      <c r="D155" s="66" t="str">
        <f>IFERROR(INDEX(PRN!$B$2:$P$1048576,(MATCH('TRACK PO'!$C$2,PRN!$G$2:$G$1048576,0)+$B155-1),MATCH(D$4,PRN!$B$2:$P$2,0)),"")</f>
        <v/>
      </c>
      <c r="E155" s="66" t="str">
        <f>IFERROR(INDEX(PRN!$B$2:$P$1048576,(MATCH('TRACK PO'!$C$2,PRN!$G$2:$G$1048576,0)+$B155-1),MATCH(E$4,PRN!$B$2:$P$2,0)),"")</f>
        <v/>
      </c>
      <c r="F155" s="136" t="str">
        <f>IFERROR(INDEX(PRN!$B$2:$P$1048576,(MATCH('TRACK PO'!$C$2,PRN!$G$2:$G$1048576,0)+$B155-1),MATCH(F$4,PRN!$B$2:$P$2,0)),"")</f>
        <v/>
      </c>
      <c r="G155" s="66" t="str">
        <f>IFERROR(INDEX(PRN!$B$2:$P$1048576,(MATCH('TRACK PO'!$C$2,PRN!$G$2:$G$1048576,0)+$B155-1),MATCH(G$4,PRN!$B$2:$P$2,0)),"")</f>
        <v/>
      </c>
      <c r="H155" s="66" t="str">
        <f>IFERROR(INDEX(PRN!$B$2:$P$1048576,(MATCH('TRACK PO'!$C$2,PRN!$G$2:$G$1048576,0)+$B155-1),MATCH(H$4,PRN!$B$2:$P$2,0)),"")</f>
        <v/>
      </c>
      <c r="I155" s="66" t="str">
        <f>IFERROR(INDEX(PRN!$B$2:$P$1048576,(MATCH('TRACK PO'!$C$2,PRN!$G$2:$G$1048576,0)+$B155-1),MATCH(I$4,PRN!$B$2:$P$2,0)),"")</f>
        <v/>
      </c>
      <c r="J155" s="66" t="str">
        <f>IFERROR(INDEX(PRN!$B$2:$P$1048576,(MATCH('TRACK PO'!$C$2,PRN!$G$2:$G$1048576,0)+$B155-1),MATCH(J$4,PRN!$B$2:$P$2,0)),"")</f>
        <v/>
      </c>
      <c r="K155" s="136" t="str">
        <f>IFERROR(INDEX(PRN!$B$2:$P$1048576,(MATCH('TRACK PO'!$C$2,PRN!$G$2:$G$1048576,0)+$B155-1),MATCH(K$4,PRN!$B$2:$P$2,0)),"")</f>
        <v/>
      </c>
      <c r="L155" s="66" t="str">
        <f>IFERROR(INDEX(PRN!$B$2:$P$1048576,(MATCH('TRACK PO'!$C$2,PRN!$G$2:$G$1048576,0)+$B155-1),MATCH(L$4,PRN!$B$2:$P$2,0)),"")</f>
        <v/>
      </c>
      <c r="M155" s="136" t="str">
        <f>IFERROR(INDEX(PRN!$B$2:$P$1048576,(MATCH('TRACK PO'!$C$2,PRN!$G$2:$G$1048576,0)+$B155-1),MATCH(M$4,PRN!$B$2:$P$2,0)),"")</f>
        <v/>
      </c>
      <c r="N155" s="136" t="str">
        <f>IFERROR(INDEX(PRN!$B$2:$P$1048576,(MATCH('TRACK PO'!$C$2,PRN!$G$2:$G$1048576,0)+$B155-1),MATCH(N$4,PRN!$B$2:$P$2,0)),"")</f>
        <v/>
      </c>
      <c r="O155" s="66" t="str">
        <f>IFERROR(INDEX(PRN!$B$2:$P$1048576,(MATCH('TRACK PO'!$C$2,PRN!$G$2:$G$1048576,0)+$B155-1),MATCH(O$4,PRN!$B$2:$P$2,0)),"")</f>
        <v/>
      </c>
    </row>
    <row r="156" spans="2:15" ht="15.75" x14ac:dyDescent="0.25">
      <c r="B156" s="65" t="str">
        <f>IF(B155&lt;COUNTIF(PRN!G$2:G$1048576,C$2),(B155+1),"")</f>
        <v/>
      </c>
      <c r="C156" s="66" t="str">
        <f>IFERROR(INDEX(PRN!$B$2:$P$1048576,(MATCH('TRACK PO'!$C$2,PRN!$G$2:$G$1048576,0)+$B156-1),MATCH(C$4,PRN!$B$2:$P$2,0)),"")</f>
        <v/>
      </c>
      <c r="D156" s="66" t="str">
        <f>IFERROR(INDEX(PRN!$B$2:$P$1048576,(MATCH('TRACK PO'!$C$2,PRN!$G$2:$G$1048576,0)+$B156-1),MATCH(D$4,PRN!$B$2:$P$2,0)),"")</f>
        <v/>
      </c>
      <c r="E156" s="66" t="str">
        <f>IFERROR(INDEX(PRN!$B$2:$P$1048576,(MATCH('TRACK PO'!$C$2,PRN!$G$2:$G$1048576,0)+$B156-1),MATCH(E$4,PRN!$B$2:$P$2,0)),"")</f>
        <v/>
      </c>
      <c r="F156" s="136" t="str">
        <f>IFERROR(INDEX(PRN!$B$2:$P$1048576,(MATCH('TRACK PO'!$C$2,PRN!$G$2:$G$1048576,0)+$B156-1),MATCH(F$4,PRN!$B$2:$P$2,0)),"")</f>
        <v/>
      </c>
      <c r="G156" s="66" t="str">
        <f>IFERROR(INDEX(PRN!$B$2:$P$1048576,(MATCH('TRACK PO'!$C$2,PRN!$G$2:$G$1048576,0)+$B156-1),MATCH(G$4,PRN!$B$2:$P$2,0)),"")</f>
        <v/>
      </c>
      <c r="H156" s="66" t="str">
        <f>IFERROR(INDEX(PRN!$B$2:$P$1048576,(MATCH('TRACK PO'!$C$2,PRN!$G$2:$G$1048576,0)+$B156-1),MATCH(H$4,PRN!$B$2:$P$2,0)),"")</f>
        <v/>
      </c>
      <c r="I156" s="66" t="str">
        <f>IFERROR(INDEX(PRN!$B$2:$P$1048576,(MATCH('TRACK PO'!$C$2,PRN!$G$2:$G$1048576,0)+$B156-1),MATCH(I$4,PRN!$B$2:$P$2,0)),"")</f>
        <v/>
      </c>
      <c r="J156" s="66" t="str">
        <f>IFERROR(INDEX(PRN!$B$2:$P$1048576,(MATCH('TRACK PO'!$C$2,PRN!$G$2:$G$1048576,0)+$B156-1),MATCH(J$4,PRN!$B$2:$P$2,0)),"")</f>
        <v/>
      </c>
      <c r="K156" s="136" t="str">
        <f>IFERROR(INDEX(PRN!$B$2:$P$1048576,(MATCH('TRACK PO'!$C$2,PRN!$G$2:$G$1048576,0)+$B156-1),MATCH(K$4,PRN!$B$2:$P$2,0)),"")</f>
        <v/>
      </c>
      <c r="L156" s="66" t="str">
        <f>IFERROR(INDEX(PRN!$B$2:$P$1048576,(MATCH('TRACK PO'!$C$2,PRN!$G$2:$G$1048576,0)+$B156-1),MATCH(L$4,PRN!$B$2:$P$2,0)),"")</f>
        <v/>
      </c>
      <c r="M156" s="136" t="str">
        <f>IFERROR(INDEX(PRN!$B$2:$P$1048576,(MATCH('TRACK PO'!$C$2,PRN!$G$2:$G$1048576,0)+$B156-1),MATCH(M$4,PRN!$B$2:$P$2,0)),"")</f>
        <v/>
      </c>
      <c r="N156" s="136" t="str">
        <f>IFERROR(INDEX(PRN!$B$2:$P$1048576,(MATCH('TRACK PO'!$C$2,PRN!$G$2:$G$1048576,0)+$B156-1),MATCH(N$4,PRN!$B$2:$P$2,0)),"")</f>
        <v/>
      </c>
      <c r="O156" s="66" t="str">
        <f>IFERROR(INDEX(PRN!$B$2:$P$1048576,(MATCH('TRACK PO'!$C$2,PRN!$G$2:$G$1048576,0)+$B156-1),MATCH(O$4,PRN!$B$2:$P$2,0)),"")</f>
        <v/>
      </c>
    </row>
    <row r="157" spans="2:15" ht="15.75" x14ac:dyDescent="0.25">
      <c r="B157" s="65" t="str">
        <f>IF(B156&lt;COUNTIF(PRN!G$2:G$1048576,C$2),(B156+1),"")</f>
        <v/>
      </c>
      <c r="C157" s="66" t="str">
        <f>IFERROR(INDEX(PRN!$B$2:$P$1048576,(MATCH('TRACK PO'!$C$2,PRN!$G$2:$G$1048576,0)+$B157-1),MATCH(C$4,PRN!$B$2:$P$2,0)),"")</f>
        <v/>
      </c>
      <c r="D157" s="66" t="str">
        <f>IFERROR(INDEX(PRN!$B$2:$P$1048576,(MATCH('TRACK PO'!$C$2,PRN!$G$2:$G$1048576,0)+$B157-1),MATCH(D$4,PRN!$B$2:$P$2,0)),"")</f>
        <v/>
      </c>
      <c r="E157" s="66" t="str">
        <f>IFERROR(INDEX(PRN!$B$2:$P$1048576,(MATCH('TRACK PO'!$C$2,PRN!$G$2:$G$1048576,0)+$B157-1),MATCH(E$4,PRN!$B$2:$P$2,0)),"")</f>
        <v/>
      </c>
      <c r="F157" s="136" t="str">
        <f>IFERROR(INDEX(PRN!$B$2:$P$1048576,(MATCH('TRACK PO'!$C$2,PRN!$G$2:$G$1048576,0)+$B157-1),MATCH(F$4,PRN!$B$2:$P$2,0)),"")</f>
        <v/>
      </c>
      <c r="G157" s="66" t="str">
        <f>IFERROR(INDEX(PRN!$B$2:$P$1048576,(MATCH('TRACK PO'!$C$2,PRN!$G$2:$G$1048576,0)+$B157-1),MATCH(G$4,PRN!$B$2:$P$2,0)),"")</f>
        <v/>
      </c>
      <c r="H157" s="66" t="str">
        <f>IFERROR(INDEX(PRN!$B$2:$P$1048576,(MATCH('TRACK PO'!$C$2,PRN!$G$2:$G$1048576,0)+$B157-1),MATCH(H$4,PRN!$B$2:$P$2,0)),"")</f>
        <v/>
      </c>
      <c r="I157" s="66" t="str">
        <f>IFERROR(INDEX(PRN!$B$2:$P$1048576,(MATCH('TRACK PO'!$C$2,PRN!$G$2:$G$1048576,0)+$B157-1),MATCH(I$4,PRN!$B$2:$P$2,0)),"")</f>
        <v/>
      </c>
      <c r="J157" s="66" t="str">
        <f>IFERROR(INDEX(PRN!$B$2:$P$1048576,(MATCH('TRACK PO'!$C$2,PRN!$G$2:$G$1048576,0)+$B157-1),MATCH(J$4,PRN!$B$2:$P$2,0)),"")</f>
        <v/>
      </c>
      <c r="K157" s="136" t="str">
        <f>IFERROR(INDEX(PRN!$B$2:$P$1048576,(MATCH('TRACK PO'!$C$2,PRN!$G$2:$G$1048576,0)+$B157-1),MATCH(K$4,PRN!$B$2:$P$2,0)),"")</f>
        <v/>
      </c>
      <c r="L157" s="66" t="str">
        <f>IFERROR(INDEX(PRN!$B$2:$P$1048576,(MATCH('TRACK PO'!$C$2,PRN!$G$2:$G$1048576,0)+$B157-1),MATCH(L$4,PRN!$B$2:$P$2,0)),"")</f>
        <v/>
      </c>
      <c r="M157" s="136" t="str">
        <f>IFERROR(INDEX(PRN!$B$2:$P$1048576,(MATCH('TRACK PO'!$C$2,PRN!$G$2:$G$1048576,0)+$B157-1),MATCH(M$4,PRN!$B$2:$P$2,0)),"")</f>
        <v/>
      </c>
      <c r="N157" s="136" t="str">
        <f>IFERROR(INDEX(PRN!$B$2:$P$1048576,(MATCH('TRACK PO'!$C$2,PRN!$G$2:$G$1048576,0)+$B157-1),MATCH(N$4,PRN!$B$2:$P$2,0)),"")</f>
        <v/>
      </c>
      <c r="O157" s="66" t="str">
        <f>IFERROR(INDEX(PRN!$B$2:$P$1048576,(MATCH('TRACK PO'!$C$2,PRN!$G$2:$G$1048576,0)+$B157-1),MATCH(O$4,PRN!$B$2:$P$2,0)),"")</f>
        <v/>
      </c>
    </row>
    <row r="158" spans="2:15" ht="15.75" x14ac:dyDescent="0.25">
      <c r="B158" s="65" t="str">
        <f>IF(B157&lt;COUNTIF(PRN!G$2:G$1048576,C$2),(B157+1),"")</f>
        <v/>
      </c>
      <c r="C158" s="66" t="str">
        <f>IFERROR(INDEX(PRN!$B$2:$P$1048576,(MATCH('TRACK PO'!$C$2,PRN!$G$2:$G$1048576,0)+$B158-1),MATCH(C$4,PRN!$B$2:$P$2,0)),"")</f>
        <v/>
      </c>
      <c r="D158" s="66" t="str">
        <f>IFERROR(INDEX(PRN!$B$2:$P$1048576,(MATCH('TRACK PO'!$C$2,PRN!$G$2:$G$1048576,0)+$B158-1),MATCH(D$4,PRN!$B$2:$P$2,0)),"")</f>
        <v/>
      </c>
      <c r="E158" s="66" t="str">
        <f>IFERROR(INDEX(PRN!$B$2:$P$1048576,(MATCH('TRACK PO'!$C$2,PRN!$G$2:$G$1048576,0)+$B158-1),MATCH(E$4,PRN!$B$2:$P$2,0)),"")</f>
        <v/>
      </c>
      <c r="F158" s="136" t="str">
        <f>IFERROR(INDEX(PRN!$B$2:$P$1048576,(MATCH('TRACK PO'!$C$2,PRN!$G$2:$G$1048576,0)+$B158-1),MATCH(F$4,PRN!$B$2:$P$2,0)),"")</f>
        <v/>
      </c>
      <c r="G158" s="66" t="str">
        <f>IFERROR(INDEX(PRN!$B$2:$P$1048576,(MATCH('TRACK PO'!$C$2,PRN!$G$2:$G$1048576,0)+$B158-1),MATCH(G$4,PRN!$B$2:$P$2,0)),"")</f>
        <v/>
      </c>
      <c r="H158" s="66" t="str">
        <f>IFERROR(INDEX(PRN!$B$2:$P$1048576,(MATCH('TRACK PO'!$C$2,PRN!$G$2:$G$1048576,0)+$B158-1),MATCH(H$4,PRN!$B$2:$P$2,0)),"")</f>
        <v/>
      </c>
      <c r="I158" s="66" t="str">
        <f>IFERROR(INDEX(PRN!$B$2:$P$1048576,(MATCH('TRACK PO'!$C$2,PRN!$G$2:$G$1048576,0)+$B158-1),MATCH(I$4,PRN!$B$2:$P$2,0)),"")</f>
        <v/>
      </c>
      <c r="J158" s="66" t="str">
        <f>IFERROR(INDEX(PRN!$B$2:$P$1048576,(MATCH('TRACK PO'!$C$2,PRN!$G$2:$G$1048576,0)+$B158-1),MATCH(J$4,PRN!$B$2:$P$2,0)),"")</f>
        <v/>
      </c>
      <c r="K158" s="136" t="str">
        <f>IFERROR(INDEX(PRN!$B$2:$P$1048576,(MATCH('TRACK PO'!$C$2,PRN!$G$2:$G$1048576,0)+$B158-1),MATCH(K$4,PRN!$B$2:$P$2,0)),"")</f>
        <v/>
      </c>
      <c r="L158" s="66" t="str">
        <f>IFERROR(INDEX(PRN!$B$2:$P$1048576,(MATCH('TRACK PO'!$C$2,PRN!$G$2:$G$1048576,0)+$B158-1),MATCH(L$4,PRN!$B$2:$P$2,0)),"")</f>
        <v/>
      </c>
      <c r="M158" s="136" t="str">
        <f>IFERROR(INDEX(PRN!$B$2:$P$1048576,(MATCH('TRACK PO'!$C$2,PRN!$G$2:$G$1048576,0)+$B158-1),MATCH(M$4,PRN!$B$2:$P$2,0)),"")</f>
        <v/>
      </c>
      <c r="N158" s="136" t="str">
        <f>IFERROR(INDEX(PRN!$B$2:$P$1048576,(MATCH('TRACK PO'!$C$2,PRN!$G$2:$G$1048576,0)+$B158-1),MATCH(N$4,PRN!$B$2:$P$2,0)),"")</f>
        <v/>
      </c>
      <c r="O158" s="66" t="str">
        <f>IFERROR(INDEX(PRN!$B$2:$P$1048576,(MATCH('TRACK PO'!$C$2,PRN!$G$2:$G$1048576,0)+$B158-1),MATCH(O$4,PRN!$B$2:$P$2,0)),"")</f>
        <v/>
      </c>
    </row>
    <row r="159" spans="2:15" ht="15.75" x14ac:dyDescent="0.25">
      <c r="B159" s="65" t="str">
        <f>IF(B158&lt;COUNTIF(PRN!G$2:G$1048576,C$2),(B158+1),"")</f>
        <v/>
      </c>
      <c r="C159" s="66" t="str">
        <f>IFERROR(INDEX(PRN!$B$2:$P$1048576,(MATCH('TRACK PO'!$C$2,PRN!$G$2:$G$1048576,0)+$B159-1),MATCH(C$4,PRN!$B$2:$P$2,0)),"")</f>
        <v/>
      </c>
      <c r="D159" s="66" t="str">
        <f>IFERROR(INDEX(PRN!$B$2:$P$1048576,(MATCH('TRACK PO'!$C$2,PRN!$G$2:$G$1048576,0)+$B159-1),MATCH(D$4,PRN!$B$2:$P$2,0)),"")</f>
        <v/>
      </c>
      <c r="E159" s="66" t="str">
        <f>IFERROR(INDEX(PRN!$B$2:$P$1048576,(MATCH('TRACK PO'!$C$2,PRN!$G$2:$G$1048576,0)+$B159-1),MATCH(E$4,PRN!$B$2:$P$2,0)),"")</f>
        <v/>
      </c>
      <c r="F159" s="136" t="str">
        <f>IFERROR(INDEX(PRN!$B$2:$P$1048576,(MATCH('TRACK PO'!$C$2,PRN!$G$2:$G$1048576,0)+$B159-1),MATCH(F$4,PRN!$B$2:$P$2,0)),"")</f>
        <v/>
      </c>
      <c r="G159" s="66" t="str">
        <f>IFERROR(INDEX(PRN!$B$2:$P$1048576,(MATCH('TRACK PO'!$C$2,PRN!$G$2:$G$1048576,0)+$B159-1),MATCH(G$4,PRN!$B$2:$P$2,0)),"")</f>
        <v/>
      </c>
      <c r="H159" s="66" t="str">
        <f>IFERROR(INDEX(PRN!$B$2:$P$1048576,(MATCH('TRACK PO'!$C$2,PRN!$G$2:$G$1048576,0)+$B159-1),MATCH(H$4,PRN!$B$2:$P$2,0)),"")</f>
        <v/>
      </c>
      <c r="I159" s="66" t="str">
        <f>IFERROR(INDEX(PRN!$B$2:$P$1048576,(MATCH('TRACK PO'!$C$2,PRN!$G$2:$G$1048576,0)+$B159-1),MATCH(I$4,PRN!$B$2:$P$2,0)),"")</f>
        <v/>
      </c>
      <c r="J159" s="66" t="str">
        <f>IFERROR(INDEX(PRN!$B$2:$P$1048576,(MATCH('TRACK PO'!$C$2,PRN!$G$2:$G$1048576,0)+$B159-1),MATCH(J$4,PRN!$B$2:$P$2,0)),"")</f>
        <v/>
      </c>
      <c r="K159" s="136" t="str">
        <f>IFERROR(INDEX(PRN!$B$2:$P$1048576,(MATCH('TRACK PO'!$C$2,PRN!$G$2:$G$1048576,0)+$B159-1),MATCH(K$4,PRN!$B$2:$P$2,0)),"")</f>
        <v/>
      </c>
      <c r="L159" s="66" t="str">
        <f>IFERROR(INDEX(PRN!$B$2:$P$1048576,(MATCH('TRACK PO'!$C$2,PRN!$G$2:$G$1048576,0)+$B159-1),MATCH(L$4,PRN!$B$2:$P$2,0)),"")</f>
        <v/>
      </c>
      <c r="M159" s="136" t="str">
        <f>IFERROR(INDEX(PRN!$B$2:$P$1048576,(MATCH('TRACK PO'!$C$2,PRN!$G$2:$G$1048576,0)+$B159-1),MATCH(M$4,PRN!$B$2:$P$2,0)),"")</f>
        <v/>
      </c>
      <c r="N159" s="136" t="str">
        <f>IFERROR(INDEX(PRN!$B$2:$P$1048576,(MATCH('TRACK PO'!$C$2,PRN!$G$2:$G$1048576,0)+$B159-1),MATCH(N$4,PRN!$B$2:$P$2,0)),"")</f>
        <v/>
      </c>
      <c r="O159" s="66" t="str">
        <f>IFERROR(INDEX(PRN!$B$2:$P$1048576,(MATCH('TRACK PO'!$C$2,PRN!$G$2:$G$1048576,0)+$B159-1),MATCH(O$4,PRN!$B$2:$P$2,0)),"")</f>
        <v/>
      </c>
    </row>
    <row r="160" spans="2:15" ht="15.75" x14ac:dyDescent="0.25">
      <c r="B160" s="65" t="str">
        <f>IF(B159&lt;COUNTIF(PRN!G$2:G$1048576,C$2),(B159+1),"")</f>
        <v/>
      </c>
      <c r="C160" s="66" t="str">
        <f>IFERROR(INDEX(PRN!$B$2:$P$1048576,(MATCH('TRACK PO'!$C$2,PRN!$G$2:$G$1048576,0)+$B160-1),MATCH(C$4,PRN!$B$2:$P$2,0)),"")</f>
        <v/>
      </c>
      <c r="D160" s="66" t="str">
        <f>IFERROR(INDEX(PRN!$B$2:$P$1048576,(MATCH('TRACK PO'!$C$2,PRN!$G$2:$G$1048576,0)+$B160-1),MATCH(D$4,PRN!$B$2:$P$2,0)),"")</f>
        <v/>
      </c>
      <c r="E160" s="66" t="str">
        <f>IFERROR(INDEX(PRN!$B$2:$P$1048576,(MATCH('TRACK PO'!$C$2,PRN!$G$2:$G$1048576,0)+$B160-1),MATCH(E$4,PRN!$B$2:$P$2,0)),"")</f>
        <v/>
      </c>
      <c r="F160" s="136" t="str">
        <f>IFERROR(INDEX(PRN!$B$2:$P$1048576,(MATCH('TRACK PO'!$C$2,PRN!$G$2:$G$1048576,0)+$B160-1),MATCH(F$4,PRN!$B$2:$P$2,0)),"")</f>
        <v/>
      </c>
      <c r="G160" s="66" t="str">
        <f>IFERROR(INDEX(PRN!$B$2:$P$1048576,(MATCH('TRACK PO'!$C$2,PRN!$G$2:$G$1048576,0)+$B160-1),MATCH(G$4,PRN!$B$2:$P$2,0)),"")</f>
        <v/>
      </c>
      <c r="H160" s="66" t="str">
        <f>IFERROR(INDEX(PRN!$B$2:$P$1048576,(MATCH('TRACK PO'!$C$2,PRN!$G$2:$G$1048576,0)+$B160-1),MATCH(H$4,PRN!$B$2:$P$2,0)),"")</f>
        <v/>
      </c>
      <c r="I160" s="66" t="str">
        <f>IFERROR(INDEX(PRN!$B$2:$P$1048576,(MATCH('TRACK PO'!$C$2,PRN!$G$2:$G$1048576,0)+$B160-1),MATCH(I$4,PRN!$B$2:$P$2,0)),"")</f>
        <v/>
      </c>
      <c r="J160" s="66" t="str">
        <f>IFERROR(INDEX(PRN!$B$2:$P$1048576,(MATCH('TRACK PO'!$C$2,PRN!$G$2:$G$1048576,0)+$B160-1),MATCH(J$4,PRN!$B$2:$P$2,0)),"")</f>
        <v/>
      </c>
      <c r="K160" s="136" t="str">
        <f>IFERROR(INDEX(PRN!$B$2:$P$1048576,(MATCH('TRACK PO'!$C$2,PRN!$G$2:$G$1048576,0)+$B160-1),MATCH(K$4,PRN!$B$2:$P$2,0)),"")</f>
        <v/>
      </c>
      <c r="L160" s="66" t="str">
        <f>IFERROR(INDEX(PRN!$B$2:$P$1048576,(MATCH('TRACK PO'!$C$2,PRN!$G$2:$G$1048576,0)+$B160-1),MATCH(L$4,PRN!$B$2:$P$2,0)),"")</f>
        <v/>
      </c>
      <c r="M160" s="136" t="str">
        <f>IFERROR(INDEX(PRN!$B$2:$P$1048576,(MATCH('TRACK PO'!$C$2,PRN!$G$2:$G$1048576,0)+$B160-1),MATCH(M$4,PRN!$B$2:$P$2,0)),"")</f>
        <v/>
      </c>
      <c r="N160" s="136" t="str">
        <f>IFERROR(INDEX(PRN!$B$2:$P$1048576,(MATCH('TRACK PO'!$C$2,PRN!$G$2:$G$1048576,0)+$B160-1),MATCH(N$4,PRN!$B$2:$P$2,0)),"")</f>
        <v/>
      </c>
      <c r="O160" s="66" t="str">
        <f>IFERROR(INDEX(PRN!$B$2:$P$1048576,(MATCH('TRACK PO'!$C$2,PRN!$G$2:$G$1048576,0)+$B160-1),MATCH(O$4,PRN!$B$2:$P$2,0)),"")</f>
        <v/>
      </c>
    </row>
    <row r="161" spans="2:15" ht="15.75" x14ac:dyDescent="0.25">
      <c r="B161" s="65" t="str">
        <f>IF(B160&lt;COUNTIF(PRN!G$2:G$1048576,C$2),(B160+1),"")</f>
        <v/>
      </c>
      <c r="C161" s="66" t="str">
        <f>IFERROR(INDEX(PRN!$B$2:$P$1048576,(MATCH('TRACK PO'!$C$2,PRN!$G$2:$G$1048576,0)+$B161-1),MATCH(C$4,PRN!$B$2:$P$2,0)),"")</f>
        <v/>
      </c>
      <c r="D161" s="66" t="str">
        <f>IFERROR(INDEX(PRN!$B$2:$P$1048576,(MATCH('TRACK PO'!$C$2,PRN!$G$2:$G$1048576,0)+$B161-1),MATCH(D$4,PRN!$B$2:$P$2,0)),"")</f>
        <v/>
      </c>
      <c r="E161" s="66" t="str">
        <f>IFERROR(INDEX(PRN!$B$2:$P$1048576,(MATCH('TRACK PO'!$C$2,PRN!$G$2:$G$1048576,0)+$B161-1),MATCH(E$4,PRN!$B$2:$P$2,0)),"")</f>
        <v/>
      </c>
      <c r="F161" s="136" t="str">
        <f>IFERROR(INDEX(PRN!$B$2:$P$1048576,(MATCH('TRACK PO'!$C$2,PRN!$G$2:$G$1048576,0)+$B161-1),MATCH(F$4,PRN!$B$2:$P$2,0)),"")</f>
        <v/>
      </c>
      <c r="G161" s="66" t="str">
        <f>IFERROR(INDEX(PRN!$B$2:$P$1048576,(MATCH('TRACK PO'!$C$2,PRN!$G$2:$G$1048576,0)+$B161-1),MATCH(G$4,PRN!$B$2:$P$2,0)),"")</f>
        <v/>
      </c>
      <c r="H161" s="66" t="str">
        <f>IFERROR(INDEX(PRN!$B$2:$P$1048576,(MATCH('TRACK PO'!$C$2,PRN!$G$2:$G$1048576,0)+$B161-1),MATCH(H$4,PRN!$B$2:$P$2,0)),"")</f>
        <v/>
      </c>
      <c r="I161" s="66" t="str">
        <f>IFERROR(INDEX(PRN!$B$2:$P$1048576,(MATCH('TRACK PO'!$C$2,PRN!$G$2:$G$1048576,0)+$B161-1),MATCH(I$4,PRN!$B$2:$P$2,0)),"")</f>
        <v/>
      </c>
      <c r="J161" s="66" t="str">
        <f>IFERROR(INDEX(PRN!$B$2:$P$1048576,(MATCH('TRACK PO'!$C$2,PRN!$G$2:$G$1048576,0)+$B161-1),MATCH(J$4,PRN!$B$2:$P$2,0)),"")</f>
        <v/>
      </c>
      <c r="K161" s="136" t="str">
        <f>IFERROR(INDEX(PRN!$B$2:$P$1048576,(MATCH('TRACK PO'!$C$2,PRN!$G$2:$G$1048576,0)+$B161-1),MATCH(K$4,PRN!$B$2:$P$2,0)),"")</f>
        <v/>
      </c>
      <c r="L161" s="66" t="str">
        <f>IFERROR(INDEX(PRN!$B$2:$P$1048576,(MATCH('TRACK PO'!$C$2,PRN!$G$2:$G$1048576,0)+$B161-1),MATCH(L$4,PRN!$B$2:$P$2,0)),"")</f>
        <v/>
      </c>
      <c r="M161" s="136" t="str">
        <f>IFERROR(INDEX(PRN!$B$2:$P$1048576,(MATCH('TRACK PO'!$C$2,PRN!$G$2:$G$1048576,0)+$B161-1),MATCH(M$4,PRN!$B$2:$P$2,0)),"")</f>
        <v/>
      </c>
      <c r="N161" s="136" t="str">
        <f>IFERROR(INDEX(PRN!$B$2:$P$1048576,(MATCH('TRACK PO'!$C$2,PRN!$G$2:$G$1048576,0)+$B161-1),MATCH(N$4,PRN!$B$2:$P$2,0)),"")</f>
        <v/>
      </c>
      <c r="O161" s="66" t="str">
        <f>IFERROR(INDEX(PRN!$B$2:$P$1048576,(MATCH('TRACK PO'!$C$2,PRN!$G$2:$G$1048576,0)+$B161-1),MATCH(O$4,PRN!$B$2:$P$2,0)),"")</f>
        <v/>
      </c>
    </row>
    <row r="162" spans="2:15" ht="15.75" x14ac:dyDescent="0.25">
      <c r="B162" s="65" t="str">
        <f>IF(B161&lt;COUNTIF(PRN!G$2:G$1048576,C$2),(B161+1),"")</f>
        <v/>
      </c>
      <c r="C162" s="66" t="str">
        <f>IFERROR(INDEX(PRN!$B$2:$P$1048576,(MATCH('TRACK PO'!$C$2,PRN!$G$2:$G$1048576,0)+$B162-1),MATCH(C$4,PRN!$B$2:$P$2,0)),"")</f>
        <v/>
      </c>
      <c r="D162" s="66" t="str">
        <f>IFERROR(INDEX(PRN!$B$2:$P$1048576,(MATCH('TRACK PO'!$C$2,PRN!$G$2:$G$1048576,0)+$B162-1),MATCH(D$4,PRN!$B$2:$P$2,0)),"")</f>
        <v/>
      </c>
      <c r="E162" s="66" t="str">
        <f>IFERROR(INDEX(PRN!$B$2:$P$1048576,(MATCH('TRACK PO'!$C$2,PRN!$G$2:$G$1048576,0)+$B162-1),MATCH(E$4,PRN!$B$2:$P$2,0)),"")</f>
        <v/>
      </c>
      <c r="F162" s="136" t="str">
        <f>IFERROR(INDEX(PRN!$B$2:$P$1048576,(MATCH('TRACK PO'!$C$2,PRN!$G$2:$G$1048576,0)+$B162-1),MATCH(F$4,PRN!$B$2:$P$2,0)),"")</f>
        <v/>
      </c>
      <c r="G162" s="66" t="str">
        <f>IFERROR(INDEX(PRN!$B$2:$P$1048576,(MATCH('TRACK PO'!$C$2,PRN!$G$2:$G$1048576,0)+$B162-1),MATCH(G$4,PRN!$B$2:$P$2,0)),"")</f>
        <v/>
      </c>
      <c r="H162" s="66" t="str">
        <f>IFERROR(INDEX(PRN!$B$2:$P$1048576,(MATCH('TRACK PO'!$C$2,PRN!$G$2:$G$1048576,0)+$B162-1),MATCH(H$4,PRN!$B$2:$P$2,0)),"")</f>
        <v/>
      </c>
      <c r="I162" s="66" t="str">
        <f>IFERROR(INDEX(PRN!$B$2:$P$1048576,(MATCH('TRACK PO'!$C$2,PRN!$G$2:$G$1048576,0)+$B162-1),MATCH(I$4,PRN!$B$2:$P$2,0)),"")</f>
        <v/>
      </c>
      <c r="J162" s="66" t="str">
        <f>IFERROR(INDEX(PRN!$B$2:$P$1048576,(MATCH('TRACK PO'!$C$2,PRN!$G$2:$G$1048576,0)+$B162-1),MATCH(J$4,PRN!$B$2:$P$2,0)),"")</f>
        <v/>
      </c>
      <c r="K162" s="136" t="str">
        <f>IFERROR(INDEX(PRN!$B$2:$P$1048576,(MATCH('TRACK PO'!$C$2,PRN!$G$2:$G$1048576,0)+$B162-1),MATCH(K$4,PRN!$B$2:$P$2,0)),"")</f>
        <v/>
      </c>
      <c r="L162" s="66" t="str">
        <f>IFERROR(INDEX(PRN!$B$2:$P$1048576,(MATCH('TRACK PO'!$C$2,PRN!$G$2:$G$1048576,0)+$B162-1),MATCH(L$4,PRN!$B$2:$P$2,0)),"")</f>
        <v/>
      </c>
      <c r="M162" s="136" t="str">
        <f>IFERROR(INDEX(PRN!$B$2:$P$1048576,(MATCH('TRACK PO'!$C$2,PRN!$G$2:$G$1048576,0)+$B162-1),MATCH(M$4,PRN!$B$2:$P$2,0)),"")</f>
        <v/>
      </c>
      <c r="N162" s="136" t="str">
        <f>IFERROR(INDEX(PRN!$B$2:$P$1048576,(MATCH('TRACK PO'!$C$2,PRN!$G$2:$G$1048576,0)+$B162-1),MATCH(N$4,PRN!$B$2:$P$2,0)),"")</f>
        <v/>
      </c>
      <c r="O162" s="66" t="str">
        <f>IFERROR(INDEX(PRN!$B$2:$P$1048576,(MATCH('TRACK PO'!$C$2,PRN!$G$2:$G$1048576,0)+$B162-1),MATCH(O$4,PRN!$B$2:$P$2,0)),"")</f>
        <v/>
      </c>
    </row>
    <row r="163" spans="2:15" ht="15.75" x14ac:dyDescent="0.25">
      <c r="B163" s="65" t="str">
        <f>IF(B162&lt;COUNTIF(PRN!G$2:G$1048576,C$2),(B162+1),"")</f>
        <v/>
      </c>
      <c r="C163" s="66" t="str">
        <f>IFERROR(INDEX(PRN!$B$2:$P$1048576,(MATCH('TRACK PO'!$C$2,PRN!$G$2:$G$1048576,0)+$B163-1),MATCH(C$4,PRN!$B$2:$P$2,0)),"")</f>
        <v/>
      </c>
      <c r="D163" s="66" t="str">
        <f>IFERROR(INDEX(PRN!$B$2:$P$1048576,(MATCH('TRACK PO'!$C$2,PRN!$G$2:$G$1048576,0)+$B163-1),MATCH(D$4,PRN!$B$2:$P$2,0)),"")</f>
        <v/>
      </c>
      <c r="E163" s="66" t="str">
        <f>IFERROR(INDEX(PRN!$B$2:$P$1048576,(MATCH('TRACK PO'!$C$2,PRN!$G$2:$G$1048576,0)+$B163-1),MATCH(E$4,PRN!$B$2:$P$2,0)),"")</f>
        <v/>
      </c>
      <c r="F163" s="136" t="str">
        <f>IFERROR(INDEX(PRN!$B$2:$P$1048576,(MATCH('TRACK PO'!$C$2,PRN!$G$2:$G$1048576,0)+$B163-1),MATCH(F$4,PRN!$B$2:$P$2,0)),"")</f>
        <v/>
      </c>
      <c r="G163" s="66" t="str">
        <f>IFERROR(INDEX(PRN!$B$2:$P$1048576,(MATCH('TRACK PO'!$C$2,PRN!$G$2:$G$1048576,0)+$B163-1),MATCH(G$4,PRN!$B$2:$P$2,0)),"")</f>
        <v/>
      </c>
      <c r="H163" s="66" t="str">
        <f>IFERROR(INDEX(PRN!$B$2:$P$1048576,(MATCH('TRACK PO'!$C$2,PRN!$G$2:$G$1048576,0)+$B163-1),MATCH(H$4,PRN!$B$2:$P$2,0)),"")</f>
        <v/>
      </c>
      <c r="I163" s="66" t="str">
        <f>IFERROR(INDEX(PRN!$B$2:$P$1048576,(MATCH('TRACK PO'!$C$2,PRN!$G$2:$G$1048576,0)+$B163-1),MATCH(I$4,PRN!$B$2:$P$2,0)),"")</f>
        <v/>
      </c>
      <c r="J163" s="66" t="str">
        <f>IFERROR(INDEX(PRN!$B$2:$P$1048576,(MATCH('TRACK PO'!$C$2,PRN!$G$2:$G$1048576,0)+$B163-1),MATCH(J$4,PRN!$B$2:$P$2,0)),"")</f>
        <v/>
      </c>
      <c r="K163" s="136" t="str">
        <f>IFERROR(INDEX(PRN!$B$2:$P$1048576,(MATCH('TRACK PO'!$C$2,PRN!$G$2:$G$1048576,0)+$B163-1),MATCH(K$4,PRN!$B$2:$P$2,0)),"")</f>
        <v/>
      </c>
      <c r="L163" s="66" t="str">
        <f>IFERROR(INDEX(PRN!$B$2:$P$1048576,(MATCH('TRACK PO'!$C$2,PRN!$G$2:$G$1048576,0)+$B163-1),MATCH(L$4,PRN!$B$2:$P$2,0)),"")</f>
        <v/>
      </c>
      <c r="M163" s="136" t="str">
        <f>IFERROR(INDEX(PRN!$B$2:$P$1048576,(MATCH('TRACK PO'!$C$2,PRN!$G$2:$G$1048576,0)+$B163-1),MATCH(M$4,PRN!$B$2:$P$2,0)),"")</f>
        <v/>
      </c>
      <c r="N163" s="136" t="str">
        <f>IFERROR(INDEX(PRN!$B$2:$P$1048576,(MATCH('TRACK PO'!$C$2,PRN!$G$2:$G$1048576,0)+$B163-1),MATCH(N$4,PRN!$B$2:$P$2,0)),"")</f>
        <v/>
      </c>
      <c r="O163" s="66" t="str">
        <f>IFERROR(INDEX(PRN!$B$2:$P$1048576,(MATCH('TRACK PO'!$C$2,PRN!$G$2:$G$1048576,0)+$B163-1),MATCH(O$4,PRN!$B$2:$P$2,0)),"")</f>
        <v/>
      </c>
    </row>
    <row r="164" spans="2:15" ht="15.75" x14ac:dyDescent="0.25">
      <c r="B164" s="65" t="str">
        <f>IF(B163&lt;COUNTIF(PRN!G$2:G$1048576,C$2),(B163+1),"")</f>
        <v/>
      </c>
      <c r="C164" s="66" t="str">
        <f>IFERROR(INDEX(PRN!$B$2:$P$1048576,(MATCH('TRACK PO'!$C$2,PRN!$G$2:$G$1048576,0)+$B164-1),MATCH(C$4,PRN!$B$2:$P$2,0)),"")</f>
        <v/>
      </c>
      <c r="D164" s="66" t="str">
        <f>IFERROR(INDEX(PRN!$B$2:$P$1048576,(MATCH('TRACK PO'!$C$2,PRN!$G$2:$G$1048576,0)+$B164-1),MATCH(D$4,PRN!$B$2:$P$2,0)),"")</f>
        <v/>
      </c>
      <c r="E164" s="66" t="str">
        <f>IFERROR(INDEX(PRN!$B$2:$P$1048576,(MATCH('TRACK PO'!$C$2,PRN!$G$2:$G$1048576,0)+$B164-1),MATCH(E$4,PRN!$B$2:$P$2,0)),"")</f>
        <v/>
      </c>
      <c r="F164" s="136" t="str">
        <f>IFERROR(INDEX(PRN!$B$2:$P$1048576,(MATCH('TRACK PO'!$C$2,PRN!$G$2:$G$1048576,0)+$B164-1),MATCH(F$4,PRN!$B$2:$P$2,0)),"")</f>
        <v/>
      </c>
      <c r="G164" s="66" t="str">
        <f>IFERROR(INDEX(PRN!$B$2:$P$1048576,(MATCH('TRACK PO'!$C$2,PRN!$G$2:$G$1048576,0)+$B164-1),MATCH(G$4,PRN!$B$2:$P$2,0)),"")</f>
        <v/>
      </c>
      <c r="H164" s="66" t="str">
        <f>IFERROR(INDEX(PRN!$B$2:$P$1048576,(MATCH('TRACK PO'!$C$2,PRN!$G$2:$G$1048576,0)+$B164-1),MATCH(H$4,PRN!$B$2:$P$2,0)),"")</f>
        <v/>
      </c>
      <c r="I164" s="66" t="str">
        <f>IFERROR(INDEX(PRN!$B$2:$P$1048576,(MATCH('TRACK PO'!$C$2,PRN!$G$2:$G$1048576,0)+$B164-1),MATCH(I$4,PRN!$B$2:$P$2,0)),"")</f>
        <v/>
      </c>
      <c r="J164" s="66" t="str">
        <f>IFERROR(INDEX(PRN!$B$2:$P$1048576,(MATCH('TRACK PO'!$C$2,PRN!$G$2:$G$1048576,0)+$B164-1),MATCH(J$4,PRN!$B$2:$P$2,0)),"")</f>
        <v/>
      </c>
      <c r="K164" s="136" t="str">
        <f>IFERROR(INDEX(PRN!$B$2:$P$1048576,(MATCH('TRACK PO'!$C$2,PRN!$G$2:$G$1048576,0)+$B164-1),MATCH(K$4,PRN!$B$2:$P$2,0)),"")</f>
        <v/>
      </c>
      <c r="L164" s="66" t="str">
        <f>IFERROR(INDEX(PRN!$B$2:$P$1048576,(MATCH('TRACK PO'!$C$2,PRN!$G$2:$G$1048576,0)+$B164-1),MATCH(L$4,PRN!$B$2:$P$2,0)),"")</f>
        <v/>
      </c>
      <c r="M164" s="136" t="str">
        <f>IFERROR(INDEX(PRN!$B$2:$P$1048576,(MATCH('TRACK PO'!$C$2,PRN!$G$2:$G$1048576,0)+$B164-1),MATCH(M$4,PRN!$B$2:$P$2,0)),"")</f>
        <v/>
      </c>
      <c r="N164" s="136" t="str">
        <f>IFERROR(INDEX(PRN!$B$2:$P$1048576,(MATCH('TRACK PO'!$C$2,PRN!$G$2:$G$1048576,0)+$B164-1),MATCH(N$4,PRN!$B$2:$P$2,0)),"")</f>
        <v/>
      </c>
      <c r="O164" s="66" t="str">
        <f>IFERROR(INDEX(PRN!$B$2:$P$1048576,(MATCH('TRACK PO'!$C$2,PRN!$G$2:$G$1048576,0)+$B164-1),MATCH(O$4,PRN!$B$2:$P$2,0)),"")</f>
        <v/>
      </c>
    </row>
    <row r="165" spans="2:15" ht="15.75" x14ac:dyDescent="0.25">
      <c r="B165" s="65" t="str">
        <f>IF(B164&lt;COUNTIF(PRN!G$2:G$1048576,C$2),(B164+1),"")</f>
        <v/>
      </c>
      <c r="C165" s="66" t="str">
        <f>IFERROR(INDEX(PRN!$B$2:$P$1048576,(MATCH('TRACK PO'!$C$2,PRN!$G$2:$G$1048576,0)+$B165-1),MATCH(C$4,PRN!$B$2:$P$2,0)),"")</f>
        <v/>
      </c>
      <c r="D165" s="66" t="str">
        <f>IFERROR(INDEX(PRN!$B$2:$P$1048576,(MATCH('TRACK PO'!$C$2,PRN!$G$2:$G$1048576,0)+$B165-1),MATCH(D$4,PRN!$B$2:$P$2,0)),"")</f>
        <v/>
      </c>
      <c r="E165" s="66" t="str">
        <f>IFERROR(INDEX(PRN!$B$2:$P$1048576,(MATCH('TRACK PO'!$C$2,PRN!$G$2:$G$1048576,0)+$B165-1),MATCH(E$4,PRN!$B$2:$P$2,0)),"")</f>
        <v/>
      </c>
      <c r="F165" s="136" t="str">
        <f>IFERROR(INDEX(PRN!$B$2:$P$1048576,(MATCH('TRACK PO'!$C$2,PRN!$G$2:$G$1048576,0)+$B165-1),MATCH(F$4,PRN!$B$2:$P$2,0)),"")</f>
        <v/>
      </c>
      <c r="G165" s="66" t="str">
        <f>IFERROR(INDEX(PRN!$B$2:$P$1048576,(MATCH('TRACK PO'!$C$2,PRN!$G$2:$G$1048576,0)+$B165-1),MATCH(G$4,PRN!$B$2:$P$2,0)),"")</f>
        <v/>
      </c>
      <c r="H165" s="66" t="str">
        <f>IFERROR(INDEX(PRN!$B$2:$P$1048576,(MATCH('TRACK PO'!$C$2,PRN!$G$2:$G$1048576,0)+$B165-1),MATCH(H$4,PRN!$B$2:$P$2,0)),"")</f>
        <v/>
      </c>
      <c r="I165" s="66" t="str">
        <f>IFERROR(INDEX(PRN!$B$2:$P$1048576,(MATCH('TRACK PO'!$C$2,PRN!$G$2:$G$1048576,0)+$B165-1),MATCH(I$4,PRN!$B$2:$P$2,0)),"")</f>
        <v/>
      </c>
      <c r="J165" s="66" t="str">
        <f>IFERROR(INDEX(PRN!$B$2:$P$1048576,(MATCH('TRACK PO'!$C$2,PRN!$G$2:$G$1048576,0)+$B165-1),MATCH(J$4,PRN!$B$2:$P$2,0)),"")</f>
        <v/>
      </c>
      <c r="K165" s="136" t="str">
        <f>IFERROR(INDEX(PRN!$B$2:$P$1048576,(MATCH('TRACK PO'!$C$2,PRN!$G$2:$G$1048576,0)+$B165-1),MATCH(K$4,PRN!$B$2:$P$2,0)),"")</f>
        <v/>
      </c>
      <c r="L165" s="66" t="str">
        <f>IFERROR(INDEX(PRN!$B$2:$P$1048576,(MATCH('TRACK PO'!$C$2,PRN!$G$2:$G$1048576,0)+$B165-1),MATCH(L$4,PRN!$B$2:$P$2,0)),"")</f>
        <v/>
      </c>
      <c r="M165" s="136" t="str">
        <f>IFERROR(INDEX(PRN!$B$2:$P$1048576,(MATCH('TRACK PO'!$C$2,PRN!$G$2:$G$1048576,0)+$B165-1),MATCH(M$4,PRN!$B$2:$P$2,0)),"")</f>
        <v/>
      </c>
      <c r="N165" s="136" t="str">
        <f>IFERROR(INDEX(PRN!$B$2:$P$1048576,(MATCH('TRACK PO'!$C$2,PRN!$G$2:$G$1048576,0)+$B165-1),MATCH(N$4,PRN!$B$2:$P$2,0)),"")</f>
        <v/>
      </c>
      <c r="O165" s="66" t="str">
        <f>IFERROR(INDEX(PRN!$B$2:$P$1048576,(MATCH('TRACK PO'!$C$2,PRN!$G$2:$G$1048576,0)+$B165-1),MATCH(O$4,PRN!$B$2:$P$2,0)),"")</f>
        <v/>
      </c>
    </row>
    <row r="166" spans="2:15" ht="15.75" x14ac:dyDescent="0.25">
      <c r="B166" s="65" t="str">
        <f>IF(B165&lt;COUNTIF(PRN!G$2:G$1048576,C$2),(B165+1),"")</f>
        <v/>
      </c>
      <c r="C166" s="66" t="str">
        <f>IFERROR(INDEX(PRN!$B$2:$P$1048576,(MATCH('TRACK PO'!$C$2,PRN!$G$2:$G$1048576,0)+$B166-1),MATCH(C$4,PRN!$B$2:$P$2,0)),"")</f>
        <v/>
      </c>
      <c r="D166" s="66" t="str">
        <f>IFERROR(INDEX(PRN!$B$2:$P$1048576,(MATCH('TRACK PO'!$C$2,PRN!$G$2:$G$1048576,0)+$B166-1),MATCH(D$4,PRN!$B$2:$P$2,0)),"")</f>
        <v/>
      </c>
      <c r="E166" s="66" t="str">
        <f>IFERROR(INDEX(PRN!$B$2:$P$1048576,(MATCH('TRACK PO'!$C$2,PRN!$G$2:$G$1048576,0)+$B166-1),MATCH(E$4,PRN!$B$2:$P$2,0)),"")</f>
        <v/>
      </c>
      <c r="F166" s="136" t="str">
        <f>IFERROR(INDEX(PRN!$B$2:$P$1048576,(MATCH('TRACK PO'!$C$2,PRN!$G$2:$G$1048576,0)+$B166-1),MATCH(F$4,PRN!$B$2:$P$2,0)),"")</f>
        <v/>
      </c>
      <c r="G166" s="66" t="str">
        <f>IFERROR(INDEX(PRN!$B$2:$P$1048576,(MATCH('TRACK PO'!$C$2,PRN!$G$2:$G$1048576,0)+$B166-1),MATCH(G$4,PRN!$B$2:$P$2,0)),"")</f>
        <v/>
      </c>
      <c r="H166" s="66" t="str">
        <f>IFERROR(INDEX(PRN!$B$2:$P$1048576,(MATCH('TRACK PO'!$C$2,PRN!$G$2:$G$1048576,0)+$B166-1),MATCH(H$4,PRN!$B$2:$P$2,0)),"")</f>
        <v/>
      </c>
      <c r="I166" s="66" t="str">
        <f>IFERROR(INDEX(PRN!$B$2:$P$1048576,(MATCH('TRACK PO'!$C$2,PRN!$G$2:$G$1048576,0)+$B166-1),MATCH(I$4,PRN!$B$2:$P$2,0)),"")</f>
        <v/>
      </c>
      <c r="J166" s="66" t="str">
        <f>IFERROR(INDEX(PRN!$B$2:$P$1048576,(MATCH('TRACK PO'!$C$2,PRN!$G$2:$G$1048576,0)+$B166-1),MATCH(J$4,PRN!$B$2:$P$2,0)),"")</f>
        <v/>
      </c>
      <c r="K166" s="136" t="str">
        <f>IFERROR(INDEX(PRN!$B$2:$P$1048576,(MATCH('TRACK PO'!$C$2,PRN!$G$2:$G$1048576,0)+$B166-1),MATCH(K$4,PRN!$B$2:$P$2,0)),"")</f>
        <v/>
      </c>
      <c r="L166" s="66" t="str">
        <f>IFERROR(INDEX(PRN!$B$2:$P$1048576,(MATCH('TRACK PO'!$C$2,PRN!$G$2:$G$1048576,0)+$B166-1),MATCH(L$4,PRN!$B$2:$P$2,0)),"")</f>
        <v/>
      </c>
      <c r="M166" s="136" t="str">
        <f>IFERROR(INDEX(PRN!$B$2:$P$1048576,(MATCH('TRACK PO'!$C$2,PRN!$G$2:$G$1048576,0)+$B166-1),MATCH(M$4,PRN!$B$2:$P$2,0)),"")</f>
        <v/>
      </c>
      <c r="N166" s="136" t="str">
        <f>IFERROR(INDEX(PRN!$B$2:$P$1048576,(MATCH('TRACK PO'!$C$2,PRN!$G$2:$G$1048576,0)+$B166-1),MATCH(N$4,PRN!$B$2:$P$2,0)),"")</f>
        <v/>
      </c>
      <c r="O166" s="66" t="str">
        <f>IFERROR(INDEX(PRN!$B$2:$P$1048576,(MATCH('TRACK PO'!$C$2,PRN!$G$2:$G$1048576,0)+$B166-1),MATCH(O$4,PRN!$B$2:$P$2,0)),"")</f>
        <v/>
      </c>
    </row>
    <row r="167" spans="2:15" ht="15.75" x14ac:dyDescent="0.25">
      <c r="B167" s="65" t="str">
        <f>IF(B166&lt;COUNTIF(PRN!G$2:G$1048576,C$2),(B166+1),"")</f>
        <v/>
      </c>
      <c r="C167" s="66" t="str">
        <f>IFERROR(INDEX(PRN!$B$2:$P$1048576,(MATCH('TRACK PO'!$C$2,PRN!$G$2:$G$1048576,0)+$B167-1),MATCH(C$4,PRN!$B$2:$P$2,0)),"")</f>
        <v/>
      </c>
      <c r="D167" s="66" t="str">
        <f>IFERROR(INDEX(PRN!$B$2:$P$1048576,(MATCH('TRACK PO'!$C$2,PRN!$G$2:$G$1048576,0)+$B167-1),MATCH(D$4,PRN!$B$2:$P$2,0)),"")</f>
        <v/>
      </c>
      <c r="E167" s="66" t="str">
        <f>IFERROR(INDEX(PRN!$B$2:$P$1048576,(MATCH('TRACK PO'!$C$2,PRN!$G$2:$G$1048576,0)+$B167-1),MATCH(E$4,PRN!$B$2:$P$2,0)),"")</f>
        <v/>
      </c>
      <c r="F167" s="136" t="str">
        <f>IFERROR(INDEX(PRN!$B$2:$P$1048576,(MATCH('TRACK PO'!$C$2,PRN!$G$2:$G$1048576,0)+$B167-1),MATCH(F$4,PRN!$B$2:$P$2,0)),"")</f>
        <v/>
      </c>
      <c r="G167" s="66" t="str">
        <f>IFERROR(INDEX(PRN!$B$2:$P$1048576,(MATCH('TRACK PO'!$C$2,PRN!$G$2:$G$1048576,0)+$B167-1),MATCH(G$4,PRN!$B$2:$P$2,0)),"")</f>
        <v/>
      </c>
      <c r="H167" s="66" t="str">
        <f>IFERROR(INDEX(PRN!$B$2:$P$1048576,(MATCH('TRACK PO'!$C$2,PRN!$G$2:$G$1048576,0)+$B167-1),MATCH(H$4,PRN!$B$2:$P$2,0)),"")</f>
        <v/>
      </c>
      <c r="I167" s="66" t="str">
        <f>IFERROR(INDEX(PRN!$B$2:$P$1048576,(MATCH('TRACK PO'!$C$2,PRN!$G$2:$G$1048576,0)+$B167-1),MATCH(I$4,PRN!$B$2:$P$2,0)),"")</f>
        <v/>
      </c>
      <c r="J167" s="66" t="str">
        <f>IFERROR(INDEX(PRN!$B$2:$P$1048576,(MATCH('TRACK PO'!$C$2,PRN!$G$2:$G$1048576,0)+$B167-1),MATCH(J$4,PRN!$B$2:$P$2,0)),"")</f>
        <v/>
      </c>
      <c r="K167" s="136" t="str">
        <f>IFERROR(INDEX(PRN!$B$2:$P$1048576,(MATCH('TRACK PO'!$C$2,PRN!$G$2:$G$1048576,0)+$B167-1),MATCH(K$4,PRN!$B$2:$P$2,0)),"")</f>
        <v/>
      </c>
      <c r="L167" s="66" t="str">
        <f>IFERROR(INDEX(PRN!$B$2:$P$1048576,(MATCH('TRACK PO'!$C$2,PRN!$G$2:$G$1048576,0)+$B167-1),MATCH(L$4,PRN!$B$2:$P$2,0)),"")</f>
        <v/>
      </c>
      <c r="M167" s="136" t="str">
        <f>IFERROR(INDEX(PRN!$B$2:$P$1048576,(MATCH('TRACK PO'!$C$2,PRN!$G$2:$G$1048576,0)+$B167-1),MATCH(M$4,PRN!$B$2:$P$2,0)),"")</f>
        <v/>
      </c>
      <c r="N167" s="136" t="str">
        <f>IFERROR(INDEX(PRN!$B$2:$P$1048576,(MATCH('TRACK PO'!$C$2,PRN!$G$2:$G$1048576,0)+$B167-1),MATCH(N$4,PRN!$B$2:$P$2,0)),"")</f>
        <v/>
      </c>
      <c r="O167" s="66" t="str">
        <f>IFERROR(INDEX(PRN!$B$2:$P$1048576,(MATCH('TRACK PO'!$C$2,PRN!$G$2:$G$1048576,0)+$B167-1),MATCH(O$4,PRN!$B$2:$P$2,0)),"")</f>
        <v/>
      </c>
    </row>
    <row r="168" spans="2:15" ht="15.75" x14ac:dyDescent="0.25">
      <c r="B168" s="65" t="str">
        <f>IF(B167&lt;COUNTIF(PRN!G$2:G$1048576,C$2),(B167+1),"")</f>
        <v/>
      </c>
      <c r="C168" s="66" t="str">
        <f>IFERROR(INDEX(PRN!$B$2:$P$1048576,(MATCH('TRACK PO'!$C$2,PRN!$G$2:$G$1048576,0)+$B168-1),MATCH(C$4,PRN!$B$2:$P$2,0)),"")</f>
        <v/>
      </c>
      <c r="D168" s="66" t="str">
        <f>IFERROR(INDEX(PRN!$B$2:$P$1048576,(MATCH('TRACK PO'!$C$2,PRN!$G$2:$G$1048576,0)+$B168-1),MATCH(D$4,PRN!$B$2:$P$2,0)),"")</f>
        <v/>
      </c>
      <c r="E168" s="66" t="str">
        <f>IFERROR(INDEX(PRN!$B$2:$P$1048576,(MATCH('TRACK PO'!$C$2,PRN!$G$2:$G$1048576,0)+$B168-1),MATCH(E$4,PRN!$B$2:$P$2,0)),"")</f>
        <v/>
      </c>
      <c r="F168" s="136" t="str">
        <f>IFERROR(INDEX(PRN!$B$2:$P$1048576,(MATCH('TRACK PO'!$C$2,PRN!$G$2:$G$1048576,0)+$B168-1),MATCH(F$4,PRN!$B$2:$P$2,0)),"")</f>
        <v/>
      </c>
      <c r="G168" s="66" t="str">
        <f>IFERROR(INDEX(PRN!$B$2:$P$1048576,(MATCH('TRACK PO'!$C$2,PRN!$G$2:$G$1048576,0)+$B168-1),MATCH(G$4,PRN!$B$2:$P$2,0)),"")</f>
        <v/>
      </c>
      <c r="H168" s="66" t="str">
        <f>IFERROR(INDEX(PRN!$B$2:$P$1048576,(MATCH('TRACK PO'!$C$2,PRN!$G$2:$G$1048576,0)+$B168-1),MATCH(H$4,PRN!$B$2:$P$2,0)),"")</f>
        <v/>
      </c>
      <c r="I168" s="66" t="str">
        <f>IFERROR(INDEX(PRN!$B$2:$P$1048576,(MATCH('TRACK PO'!$C$2,PRN!$G$2:$G$1048576,0)+$B168-1),MATCH(I$4,PRN!$B$2:$P$2,0)),"")</f>
        <v/>
      </c>
      <c r="J168" s="66" t="str">
        <f>IFERROR(INDEX(PRN!$B$2:$P$1048576,(MATCH('TRACK PO'!$C$2,PRN!$G$2:$G$1048576,0)+$B168-1),MATCH(J$4,PRN!$B$2:$P$2,0)),"")</f>
        <v/>
      </c>
      <c r="K168" s="136" t="str">
        <f>IFERROR(INDEX(PRN!$B$2:$P$1048576,(MATCH('TRACK PO'!$C$2,PRN!$G$2:$G$1048576,0)+$B168-1),MATCH(K$4,PRN!$B$2:$P$2,0)),"")</f>
        <v/>
      </c>
      <c r="L168" s="66" t="str">
        <f>IFERROR(INDEX(PRN!$B$2:$P$1048576,(MATCH('TRACK PO'!$C$2,PRN!$G$2:$G$1048576,0)+$B168-1),MATCH(L$4,PRN!$B$2:$P$2,0)),"")</f>
        <v/>
      </c>
      <c r="M168" s="136" t="str">
        <f>IFERROR(INDEX(PRN!$B$2:$P$1048576,(MATCH('TRACK PO'!$C$2,PRN!$G$2:$G$1048576,0)+$B168-1),MATCH(M$4,PRN!$B$2:$P$2,0)),"")</f>
        <v/>
      </c>
      <c r="N168" s="136" t="str">
        <f>IFERROR(INDEX(PRN!$B$2:$P$1048576,(MATCH('TRACK PO'!$C$2,PRN!$G$2:$G$1048576,0)+$B168-1),MATCH(N$4,PRN!$B$2:$P$2,0)),"")</f>
        <v/>
      </c>
      <c r="O168" s="66" t="str">
        <f>IFERROR(INDEX(PRN!$B$2:$P$1048576,(MATCH('TRACK PO'!$C$2,PRN!$G$2:$G$1048576,0)+$B168-1),MATCH(O$4,PRN!$B$2:$P$2,0)),"")</f>
        <v/>
      </c>
    </row>
    <row r="169" spans="2:15" ht="15.75" x14ac:dyDescent="0.25">
      <c r="B169" s="65" t="str">
        <f>IF(B168&lt;COUNTIF(PRN!G$2:G$1048576,C$2),(B168+1),"")</f>
        <v/>
      </c>
      <c r="C169" s="66" t="str">
        <f>IFERROR(INDEX(PRN!$B$2:$P$1048576,(MATCH('TRACK PO'!$C$2,PRN!$G$2:$G$1048576,0)+$B169-1),MATCH(C$4,PRN!$B$2:$P$2,0)),"")</f>
        <v/>
      </c>
      <c r="D169" s="66" t="str">
        <f>IFERROR(INDEX(PRN!$B$2:$P$1048576,(MATCH('TRACK PO'!$C$2,PRN!$G$2:$G$1048576,0)+$B169-1),MATCH(D$4,PRN!$B$2:$P$2,0)),"")</f>
        <v/>
      </c>
      <c r="E169" s="66" t="str">
        <f>IFERROR(INDEX(PRN!$B$2:$P$1048576,(MATCH('TRACK PO'!$C$2,PRN!$G$2:$G$1048576,0)+$B169-1),MATCH(E$4,PRN!$B$2:$P$2,0)),"")</f>
        <v/>
      </c>
      <c r="F169" s="136" t="str">
        <f>IFERROR(INDEX(PRN!$B$2:$P$1048576,(MATCH('TRACK PO'!$C$2,PRN!$G$2:$G$1048576,0)+$B169-1),MATCH(F$4,PRN!$B$2:$P$2,0)),"")</f>
        <v/>
      </c>
      <c r="G169" s="66" t="str">
        <f>IFERROR(INDEX(PRN!$B$2:$P$1048576,(MATCH('TRACK PO'!$C$2,PRN!$G$2:$G$1048576,0)+$B169-1),MATCH(G$4,PRN!$B$2:$P$2,0)),"")</f>
        <v/>
      </c>
      <c r="H169" s="66" t="str">
        <f>IFERROR(INDEX(PRN!$B$2:$P$1048576,(MATCH('TRACK PO'!$C$2,PRN!$G$2:$G$1048576,0)+$B169-1),MATCH(H$4,PRN!$B$2:$P$2,0)),"")</f>
        <v/>
      </c>
      <c r="I169" s="66" t="str">
        <f>IFERROR(INDEX(PRN!$B$2:$P$1048576,(MATCH('TRACK PO'!$C$2,PRN!$G$2:$G$1048576,0)+$B169-1),MATCH(I$4,PRN!$B$2:$P$2,0)),"")</f>
        <v/>
      </c>
      <c r="J169" s="66" t="str">
        <f>IFERROR(INDEX(PRN!$B$2:$P$1048576,(MATCH('TRACK PO'!$C$2,PRN!$G$2:$G$1048576,0)+$B169-1),MATCH(J$4,PRN!$B$2:$P$2,0)),"")</f>
        <v/>
      </c>
      <c r="K169" s="136" t="str">
        <f>IFERROR(INDEX(PRN!$B$2:$P$1048576,(MATCH('TRACK PO'!$C$2,PRN!$G$2:$G$1048576,0)+$B169-1),MATCH(K$4,PRN!$B$2:$P$2,0)),"")</f>
        <v/>
      </c>
      <c r="L169" s="66" t="str">
        <f>IFERROR(INDEX(PRN!$B$2:$P$1048576,(MATCH('TRACK PO'!$C$2,PRN!$G$2:$G$1048576,0)+$B169-1),MATCH(L$4,PRN!$B$2:$P$2,0)),"")</f>
        <v/>
      </c>
      <c r="M169" s="136" t="str">
        <f>IFERROR(INDEX(PRN!$B$2:$P$1048576,(MATCH('TRACK PO'!$C$2,PRN!$G$2:$G$1048576,0)+$B169-1),MATCH(M$4,PRN!$B$2:$P$2,0)),"")</f>
        <v/>
      </c>
      <c r="N169" s="136" t="str">
        <f>IFERROR(INDEX(PRN!$B$2:$P$1048576,(MATCH('TRACK PO'!$C$2,PRN!$G$2:$G$1048576,0)+$B169-1),MATCH(N$4,PRN!$B$2:$P$2,0)),"")</f>
        <v/>
      </c>
      <c r="O169" s="66" t="str">
        <f>IFERROR(INDEX(PRN!$B$2:$P$1048576,(MATCH('TRACK PO'!$C$2,PRN!$G$2:$G$1048576,0)+$B169-1),MATCH(O$4,PRN!$B$2:$P$2,0)),"")</f>
        <v/>
      </c>
    </row>
    <row r="170" spans="2:15" ht="15.75" x14ac:dyDescent="0.25">
      <c r="B170" s="65" t="str">
        <f>IF(B169&lt;COUNTIF(PRN!G$2:G$1048576,C$2),(B169+1),"")</f>
        <v/>
      </c>
      <c r="C170" s="66" t="str">
        <f>IFERROR(INDEX(PRN!$B$2:$P$1048576,(MATCH('TRACK PO'!$C$2,PRN!$G$2:$G$1048576,0)+$B170-1),MATCH(C$4,PRN!$B$2:$P$2,0)),"")</f>
        <v/>
      </c>
      <c r="D170" s="66" t="str">
        <f>IFERROR(INDEX(PRN!$B$2:$P$1048576,(MATCH('TRACK PO'!$C$2,PRN!$G$2:$G$1048576,0)+$B170-1),MATCH(D$4,PRN!$B$2:$P$2,0)),"")</f>
        <v/>
      </c>
      <c r="E170" s="66" t="str">
        <f>IFERROR(INDEX(PRN!$B$2:$P$1048576,(MATCH('TRACK PO'!$C$2,PRN!$G$2:$G$1048576,0)+$B170-1),MATCH(E$4,PRN!$B$2:$P$2,0)),"")</f>
        <v/>
      </c>
      <c r="F170" s="136" t="str">
        <f>IFERROR(INDEX(PRN!$B$2:$P$1048576,(MATCH('TRACK PO'!$C$2,PRN!$G$2:$G$1048576,0)+$B170-1),MATCH(F$4,PRN!$B$2:$P$2,0)),"")</f>
        <v/>
      </c>
      <c r="G170" s="66" t="str">
        <f>IFERROR(INDEX(PRN!$B$2:$P$1048576,(MATCH('TRACK PO'!$C$2,PRN!$G$2:$G$1048576,0)+$B170-1),MATCH(G$4,PRN!$B$2:$P$2,0)),"")</f>
        <v/>
      </c>
      <c r="H170" s="66" t="str">
        <f>IFERROR(INDEX(PRN!$B$2:$P$1048576,(MATCH('TRACK PO'!$C$2,PRN!$G$2:$G$1048576,0)+$B170-1),MATCH(H$4,PRN!$B$2:$P$2,0)),"")</f>
        <v/>
      </c>
      <c r="I170" s="66" t="str">
        <f>IFERROR(INDEX(PRN!$B$2:$P$1048576,(MATCH('TRACK PO'!$C$2,PRN!$G$2:$G$1048576,0)+$B170-1),MATCH(I$4,PRN!$B$2:$P$2,0)),"")</f>
        <v/>
      </c>
      <c r="J170" s="66" t="str">
        <f>IFERROR(INDEX(PRN!$B$2:$P$1048576,(MATCH('TRACK PO'!$C$2,PRN!$G$2:$G$1048576,0)+$B170-1),MATCH(J$4,PRN!$B$2:$P$2,0)),"")</f>
        <v/>
      </c>
      <c r="K170" s="136" t="str">
        <f>IFERROR(INDEX(PRN!$B$2:$P$1048576,(MATCH('TRACK PO'!$C$2,PRN!$G$2:$G$1048576,0)+$B170-1),MATCH(K$4,PRN!$B$2:$P$2,0)),"")</f>
        <v/>
      </c>
      <c r="L170" s="66" t="str">
        <f>IFERROR(INDEX(PRN!$B$2:$P$1048576,(MATCH('TRACK PO'!$C$2,PRN!$G$2:$G$1048576,0)+$B170-1),MATCH(L$4,PRN!$B$2:$P$2,0)),"")</f>
        <v/>
      </c>
      <c r="M170" s="136" t="str">
        <f>IFERROR(INDEX(PRN!$B$2:$P$1048576,(MATCH('TRACK PO'!$C$2,PRN!$G$2:$G$1048576,0)+$B170-1),MATCH(M$4,PRN!$B$2:$P$2,0)),"")</f>
        <v/>
      </c>
      <c r="N170" s="136" t="str">
        <f>IFERROR(INDEX(PRN!$B$2:$P$1048576,(MATCH('TRACK PO'!$C$2,PRN!$G$2:$G$1048576,0)+$B170-1),MATCH(N$4,PRN!$B$2:$P$2,0)),"")</f>
        <v/>
      </c>
      <c r="O170" s="66" t="str">
        <f>IFERROR(INDEX(PRN!$B$2:$P$1048576,(MATCH('TRACK PO'!$C$2,PRN!$G$2:$G$1048576,0)+$B170-1),MATCH(O$4,PRN!$B$2:$P$2,0)),"")</f>
        <v/>
      </c>
    </row>
    <row r="171" spans="2:15" ht="15.75" x14ac:dyDescent="0.25">
      <c r="B171" s="65" t="str">
        <f>IF(B170&lt;COUNTIF(PRN!G$2:G$1048576,C$2),(B170+1),"")</f>
        <v/>
      </c>
      <c r="C171" s="66" t="str">
        <f>IFERROR(INDEX(PRN!$B$2:$P$1048576,(MATCH('TRACK PO'!$C$2,PRN!$G$2:$G$1048576,0)+$B171-1),MATCH(C$4,PRN!$B$2:$P$2,0)),"")</f>
        <v/>
      </c>
      <c r="D171" s="66" t="str">
        <f>IFERROR(INDEX(PRN!$B$2:$P$1048576,(MATCH('TRACK PO'!$C$2,PRN!$G$2:$G$1048576,0)+$B171-1),MATCH(D$4,PRN!$B$2:$P$2,0)),"")</f>
        <v/>
      </c>
      <c r="E171" s="66" t="str">
        <f>IFERROR(INDEX(PRN!$B$2:$P$1048576,(MATCH('TRACK PO'!$C$2,PRN!$G$2:$G$1048576,0)+$B171-1),MATCH(E$4,PRN!$B$2:$P$2,0)),"")</f>
        <v/>
      </c>
      <c r="F171" s="136" t="str">
        <f>IFERROR(INDEX(PRN!$B$2:$P$1048576,(MATCH('TRACK PO'!$C$2,PRN!$G$2:$G$1048576,0)+$B171-1),MATCH(F$4,PRN!$B$2:$P$2,0)),"")</f>
        <v/>
      </c>
      <c r="G171" s="66" t="str">
        <f>IFERROR(INDEX(PRN!$B$2:$P$1048576,(MATCH('TRACK PO'!$C$2,PRN!$G$2:$G$1048576,0)+$B171-1),MATCH(G$4,PRN!$B$2:$P$2,0)),"")</f>
        <v/>
      </c>
      <c r="H171" s="66" t="str">
        <f>IFERROR(INDEX(PRN!$B$2:$P$1048576,(MATCH('TRACK PO'!$C$2,PRN!$G$2:$G$1048576,0)+$B171-1),MATCH(H$4,PRN!$B$2:$P$2,0)),"")</f>
        <v/>
      </c>
      <c r="I171" s="66" t="str">
        <f>IFERROR(INDEX(PRN!$B$2:$P$1048576,(MATCH('TRACK PO'!$C$2,PRN!$G$2:$G$1048576,0)+$B171-1),MATCH(I$4,PRN!$B$2:$P$2,0)),"")</f>
        <v/>
      </c>
      <c r="J171" s="66" t="str">
        <f>IFERROR(INDEX(PRN!$B$2:$P$1048576,(MATCH('TRACK PO'!$C$2,PRN!$G$2:$G$1048576,0)+$B171-1),MATCH(J$4,PRN!$B$2:$P$2,0)),"")</f>
        <v/>
      </c>
      <c r="K171" s="136" t="str">
        <f>IFERROR(INDEX(PRN!$B$2:$P$1048576,(MATCH('TRACK PO'!$C$2,PRN!$G$2:$G$1048576,0)+$B171-1),MATCH(K$4,PRN!$B$2:$P$2,0)),"")</f>
        <v/>
      </c>
      <c r="L171" s="66" t="str">
        <f>IFERROR(INDEX(PRN!$B$2:$P$1048576,(MATCH('TRACK PO'!$C$2,PRN!$G$2:$G$1048576,0)+$B171-1),MATCH(L$4,PRN!$B$2:$P$2,0)),"")</f>
        <v/>
      </c>
      <c r="M171" s="136" t="str">
        <f>IFERROR(INDEX(PRN!$B$2:$P$1048576,(MATCH('TRACK PO'!$C$2,PRN!$G$2:$G$1048576,0)+$B171-1),MATCH(M$4,PRN!$B$2:$P$2,0)),"")</f>
        <v/>
      </c>
      <c r="N171" s="136" t="str">
        <f>IFERROR(INDEX(PRN!$B$2:$P$1048576,(MATCH('TRACK PO'!$C$2,PRN!$G$2:$G$1048576,0)+$B171-1),MATCH(N$4,PRN!$B$2:$P$2,0)),"")</f>
        <v/>
      </c>
      <c r="O171" s="66" t="str">
        <f>IFERROR(INDEX(PRN!$B$2:$P$1048576,(MATCH('TRACK PO'!$C$2,PRN!$G$2:$G$1048576,0)+$B171-1),MATCH(O$4,PRN!$B$2:$P$2,0)),"")</f>
        <v/>
      </c>
    </row>
    <row r="172" spans="2:15" ht="15.75" x14ac:dyDescent="0.25">
      <c r="B172" s="65" t="str">
        <f>IF(B171&lt;COUNTIF(PRN!G$2:G$1048576,C$2),(B171+1),"")</f>
        <v/>
      </c>
      <c r="C172" s="66" t="str">
        <f>IFERROR(INDEX(PRN!$B$2:$P$1048576,(MATCH('TRACK PO'!$C$2,PRN!$G$2:$G$1048576,0)+$B172-1),MATCH(C$4,PRN!$B$2:$P$2,0)),"")</f>
        <v/>
      </c>
      <c r="D172" s="66" t="str">
        <f>IFERROR(INDEX(PRN!$B$2:$P$1048576,(MATCH('TRACK PO'!$C$2,PRN!$G$2:$G$1048576,0)+$B172-1),MATCH(D$4,PRN!$B$2:$P$2,0)),"")</f>
        <v/>
      </c>
      <c r="E172" s="66" t="str">
        <f>IFERROR(INDEX(PRN!$B$2:$P$1048576,(MATCH('TRACK PO'!$C$2,PRN!$G$2:$G$1048576,0)+$B172-1),MATCH(E$4,PRN!$B$2:$P$2,0)),"")</f>
        <v/>
      </c>
      <c r="F172" s="136" t="str">
        <f>IFERROR(INDEX(PRN!$B$2:$P$1048576,(MATCH('TRACK PO'!$C$2,PRN!$G$2:$G$1048576,0)+$B172-1),MATCH(F$4,PRN!$B$2:$P$2,0)),"")</f>
        <v/>
      </c>
      <c r="G172" s="66" t="str">
        <f>IFERROR(INDEX(PRN!$B$2:$P$1048576,(MATCH('TRACK PO'!$C$2,PRN!$G$2:$G$1048576,0)+$B172-1),MATCH(G$4,PRN!$B$2:$P$2,0)),"")</f>
        <v/>
      </c>
      <c r="H172" s="66" t="str">
        <f>IFERROR(INDEX(PRN!$B$2:$P$1048576,(MATCH('TRACK PO'!$C$2,PRN!$G$2:$G$1048576,0)+$B172-1),MATCH(H$4,PRN!$B$2:$P$2,0)),"")</f>
        <v/>
      </c>
      <c r="I172" s="66" t="str">
        <f>IFERROR(INDEX(PRN!$B$2:$P$1048576,(MATCH('TRACK PO'!$C$2,PRN!$G$2:$G$1048576,0)+$B172-1),MATCH(I$4,PRN!$B$2:$P$2,0)),"")</f>
        <v/>
      </c>
      <c r="J172" s="66" t="str">
        <f>IFERROR(INDEX(PRN!$B$2:$P$1048576,(MATCH('TRACK PO'!$C$2,PRN!$G$2:$G$1048576,0)+$B172-1),MATCH(J$4,PRN!$B$2:$P$2,0)),"")</f>
        <v/>
      </c>
      <c r="K172" s="136" t="str">
        <f>IFERROR(INDEX(PRN!$B$2:$P$1048576,(MATCH('TRACK PO'!$C$2,PRN!$G$2:$G$1048576,0)+$B172-1),MATCH(K$4,PRN!$B$2:$P$2,0)),"")</f>
        <v/>
      </c>
      <c r="L172" s="66" t="str">
        <f>IFERROR(INDEX(PRN!$B$2:$P$1048576,(MATCH('TRACK PO'!$C$2,PRN!$G$2:$G$1048576,0)+$B172-1),MATCH(L$4,PRN!$B$2:$P$2,0)),"")</f>
        <v/>
      </c>
      <c r="M172" s="136" t="str">
        <f>IFERROR(INDEX(PRN!$B$2:$P$1048576,(MATCH('TRACK PO'!$C$2,PRN!$G$2:$G$1048576,0)+$B172-1),MATCH(M$4,PRN!$B$2:$P$2,0)),"")</f>
        <v/>
      </c>
      <c r="N172" s="136" t="str">
        <f>IFERROR(INDEX(PRN!$B$2:$P$1048576,(MATCH('TRACK PO'!$C$2,PRN!$G$2:$G$1048576,0)+$B172-1),MATCH(N$4,PRN!$B$2:$P$2,0)),"")</f>
        <v/>
      </c>
      <c r="O172" s="66" t="str">
        <f>IFERROR(INDEX(PRN!$B$2:$P$1048576,(MATCH('TRACK PO'!$C$2,PRN!$G$2:$G$1048576,0)+$B172-1),MATCH(O$4,PRN!$B$2:$P$2,0)),"")</f>
        <v/>
      </c>
    </row>
    <row r="173" spans="2:15" ht="15.75" x14ac:dyDescent="0.25">
      <c r="B173" s="65" t="str">
        <f>IF(B172&lt;COUNTIF(PRN!G$2:G$1048576,C$2),(B172+1),"")</f>
        <v/>
      </c>
      <c r="C173" s="66" t="str">
        <f>IFERROR(INDEX(PRN!$B$2:$P$1048576,(MATCH('TRACK PO'!$C$2,PRN!$G$2:$G$1048576,0)+$B173-1),MATCH(C$4,PRN!$B$2:$P$2,0)),"")</f>
        <v/>
      </c>
      <c r="D173" s="66" t="str">
        <f>IFERROR(INDEX(PRN!$B$2:$P$1048576,(MATCH('TRACK PO'!$C$2,PRN!$G$2:$G$1048576,0)+$B173-1),MATCH(D$4,PRN!$B$2:$P$2,0)),"")</f>
        <v/>
      </c>
      <c r="E173" s="66" t="str">
        <f>IFERROR(INDEX(PRN!$B$2:$P$1048576,(MATCH('TRACK PO'!$C$2,PRN!$G$2:$G$1048576,0)+$B173-1),MATCH(E$4,PRN!$B$2:$P$2,0)),"")</f>
        <v/>
      </c>
      <c r="F173" s="136" t="str">
        <f>IFERROR(INDEX(PRN!$B$2:$P$1048576,(MATCH('TRACK PO'!$C$2,PRN!$G$2:$G$1048576,0)+$B173-1),MATCH(F$4,PRN!$B$2:$P$2,0)),"")</f>
        <v/>
      </c>
      <c r="G173" s="66" t="str">
        <f>IFERROR(INDEX(PRN!$B$2:$P$1048576,(MATCH('TRACK PO'!$C$2,PRN!$G$2:$G$1048576,0)+$B173-1),MATCH(G$4,PRN!$B$2:$P$2,0)),"")</f>
        <v/>
      </c>
      <c r="H173" s="66" t="str">
        <f>IFERROR(INDEX(PRN!$B$2:$P$1048576,(MATCH('TRACK PO'!$C$2,PRN!$G$2:$G$1048576,0)+$B173-1),MATCH(H$4,PRN!$B$2:$P$2,0)),"")</f>
        <v/>
      </c>
      <c r="I173" s="66" t="str">
        <f>IFERROR(INDEX(PRN!$B$2:$P$1048576,(MATCH('TRACK PO'!$C$2,PRN!$G$2:$G$1048576,0)+$B173-1),MATCH(I$4,PRN!$B$2:$P$2,0)),"")</f>
        <v/>
      </c>
      <c r="J173" s="66" t="str">
        <f>IFERROR(INDEX(PRN!$B$2:$P$1048576,(MATCH('TRACK PO'!$C$2,PRN!$G$2:$G$1048576,0)+$B173-1),MATCH(J$4,PRN!$B$2:$P$2,0)),"")</f>
        <v/>
      </c>
      <c r="K173" s="136" t="str">
        <f>IFERROR(INDEX(PRN!$B$2:$P$1048576,(MATCH('TRACK PO'!$C$2,PRN!$G$2:$G$1048576,0)+$B173-1),MATCH(K$4,PRN!$B$2:$P$2,0)),"")</f>
        <v/>
      </c>
      <c r="L173" s="66" t="str">
        <f>IFERROR(INDEX(PRN!$B$2:$P$1048576,(MATCH('TRACK PO'!$C$2,PRN!$G$2:$G$1048576,0)+$B173-1),MATCH(L$4,PRN!$B$2:$P$2,0)),"")</f>
        <v/>
      </c>
      <c r="M173" s="136" t="str">
        <f>IFERROR(INDEX(PRN!$B$2:$P$1048576,(MATCH('TRACK PO'!$C$2,PRN!$G$2:$G$1048576,0)+$B173-1),MATCH(M$4,PRN!$B$2:$P$2,0)),"")</f>
        <v/>
      </c>
      <c r="N173" s="136" t="str">
        <f>IFERROR(INDEX(PRN!$B$2:$P$1048576,(MATCH('TRACK PO'!$C$2,PRN!$G$2:$G$1048576,0)+$B173-1),MATCH(N$4,PRN!$B$2:$P$2,0)),"")</f>
        <v/>
      </c>
      <c r="O173" s="66" t="str">
        <f>IFERROR(INDEX(PRN!$B$2:$P$1048576,(MATCH('TRACK PO'!$C$2,PRN!$G$2:$G$1048576,0)+$B173-1),MATCH(O$4,PRN!$B$2:$P$2,0)),"")</f>
        <v/>
      </c>
    </row>
    <row r="174" spans="2:15" ht="15.75" x14ac:dyDescent="0.25">
      <c r="B174" s="65" t="str">
        <f>IF(B173&lt;COUNTIF(PRN!G$2:G$1048576,C$2),(B173+1),"")</f>
        <v/>
      </c>
      <c r="C174" s="66" t="str">
        <f>IFERROR(INDEX(PRN!$B$2:$P$1048576,(MATCH('TRACK PO'!$C$2,PRN!$G$2:$G$1048576,0)+$B174-1),MATCH(C$4,PRN!$B$2:$P$2,0)),"")</f>
        <v/>
      </c>
      <c r="D174" s="66" t="str">
        <f>IFERROR(INDEX(PRN!$B$2:$P$1048576,(MATCH('TRACK PO'!$C$2,PRN!$G$2:$G$1048576,0)+$B174-1),MATCH(D$4,PRN!$B$2:$P$2,0)),"")</f>
        <v/>
      </c>
      <c r="E174" s="66" t="str">
        <f>IFERROR(INDEX(PRN!$B$2:$P$1048576,(MATCH('TRACK PO'!$C$2,PRN!$G$2:$G$1048576,0)+$B174-1),MATCH(E$4,PRN!$B$2:$P$2,0)),"")</f>
        <v/>
      </c>
      <c r="F174" s="136" t="str">
        <f>IFERROR(INDEX(PRN!$B$2:$P$1048576,(MATCH('TRACK PO'!$C$2,PRN!$G$2:$G$1048576,0)+$B174-1),MATCH(F$4,PRN!$B$2:$P$2,0)),"")</f>
        <v/>
      </c>
      <c r="G174" s="66" t="str">
        <f>IFERROR(INDEX(PRN!$B$2:$P$1048576,(MATCH('TRACK PO'!$C$2,PRN!$G$2:$G$1048576,0)+$B174-1),MATCH(G$4,PRN!$B$2:$P$2,0)),"")</f>
        <v/>
      </c>
      <c r="H174" s="66" t="str">
        <f>IFERROR(INDEX(PRN!$B$2:$P$1048576,(MATCH('TRACK PO'!$C$2,PRN!$G$2:$G$1048576,0)+$B174-1),MATCH(H$4,PRN!$B$2:$P$2,0)),"")</f>
        <v/>
      </c>
      <c r="I174" s="66" t="str">
        <f>IFERROR(INDEX(PRN!$B$2:$P$1048576,(MATCH('TRACK PO'!$C$2,PRN!$G$2:$G$1048576,0)+$B174-1),MATCH(I$4,PRN!$B$2:$P$2,0)),"")</f>
        <v/>
      </c>
      <c r="J174" s="66" t="str">
        <f>IFERROR(INDEX(PRN!$B$2:$P$1048576,(MATCH('TRACK PO'!$C$2,PRN!$G$2:$G$1048576,0)+$B174-1),MATCH(J$4,PRN!$B$2:$P$2,0)),"")</f>
        <v/>
      </c>
      <c r="K174" s="136" t="str">
        <f>IFERROR(INDEX(PRN!$B$2:$P$1048576,(MATCH('TRACK PO'!$C$2,PRN!$G$2:$G$1048576,0)+$B174-1),MATCH(K$4,PRN!$B$2:$P$2,0)),"")</f>
        <v/>
      </c>
      <c r="L174" s="66" t="str">
        <f>IFERROR(INDEX(PRN!$B$2:$P$1048576,(MATCH('TRACK PO'!$C$2,PRN!$G$2:$G$1048576,0)+$B174-1),MATCH(L$4,PRN!$B$2:$P$2,0)),"")</f>
        <v/>
      </c>
      <c r="M174" s="136" t="str">
        <f>IFERROR(INDEX(PRN!$B$2:$P$1048576,(MATCH('TRACK PO'!$C$2,PRN!$G$2:$G$1048576,0)+$B174-1),MATCH(M$4,PRN!$B$2:$P$2,0)),"")</f>
        <v/>
      </c>
      <c r="N174" s="136" t="str">
        <f>IFERROR(INDEX(PRN!$B$2:$P$1048576,(MATCH('TRACK PO'!$C$2,PRN!$G$2:$G$1048576,0)+$B174-1),MATCH(N$4,PRN!$B$2:$P$2,0)),"")</f>
        <v/>
      </c>
      <c r="O174" s="66" t="str">
        <f>IFERROR(INDEX(PRN!$B$2:$P$1048576,(MATCH('TRACK PO'!$C$2,PRN!$G$2:$G$1048576,0)+$B174-1),MATCH(O$4,PRN!$B$2:$P$2,0)),"")</f>
        <v/>
      </c>
    </row>
    <row r="175" spans="2:15" ht="15.75" x14ac:dyDescent="0.25">
      <c r="B175" s="65" t="str">
        <f>IF(B174&lt;COUNTIF(PRN!G$2:G$1048576,C$2),(B174+1),"")</f>
        <v/>
      </c>
      <c r="C175" s="66" t="str">
        <f>IFERROR(INDEX(PRN!$B$2:$P$1048576,(MATCH('TRACK PO'!$C$2,PRN!$G$2:$G$1048576,0)+$B175-1),MATCH(C$4,PRN!$B$2:$P$2,0)),"")</f>
        <v/>
      </c>
      <c r="D175" s="66" t="str">
        <f>IFERROR(INDEX(PRN!$B$2:$P$1048576,(MATCH('TRACK PO'!$C$2,PRN!$G$2:$G$1048576,0)+$B175-1),MATCH(D$4,PRN!$B$2:$P$2,0)),"")</f>
        <v/>
      </c>
      <c r="E175" s="66" t="str">
        <f>IFERROR(INDEX(PRN!$B$2:$P$1048576,(MATCH('TRACK PO'!$C$2,PRN!$G$2:$G$1048576,0)+$B175-1),MATCH(E$4,PRN!$B$2:$P$2,0)),"")</f>
        <v/>
      </c>
      <c r="F175" s="136" t="str">
        <f>IFERROR(INDEX(PRN!$B$2:$P$1048576,(MATCH('TRACK PO'!$C$2,PRN!$G$2:$G$1048576,0)+$B175-1),MATCH(F$4,PRN!$B$2:$P$2,0)),"")</f>
        <v/>
      </c>
      <c r="G175" s="66" t="str">
        <f>IFERROR(INDEX(PRN!$B$2:$P$1048576,(MATCH('TRACK PO'!$C$2,PRN!$G$2:$G$1048576,0)+$B175-1),MATCH(G$4,PRN!$B$2:$P$2,0)),"")</f>
        <v/>
      </c>
      <c r="H175" s="66" t="str">
        <f>IFERROR(INDEX(PRN!$B$2:$P$1048576,(MATCH('TRACK PO'!$C$2,PRN!$G$2:$G$1048576,0)+$B175-1),MATCH(H$4,PRN!$B$2:$P$2,0)),"")</f>
        <v/>
      </c>
      <c r="I175" s="66" t="str">
        <f>IFERROR(INDEX(PRN!$B$2:$P$1048576,(MATCH('TRACK PO'!$C$2,PRN!$G$2:$G$1048576,0)+$B175-1),MATCH(I$4,PRN!$B$2:$P$2,0)),"")</f>
        <v/>
      </c>
      <c r="J175" s="66" t="str">
        <f>IFERROR(INDEX(PRN!$B$2:$P$1048576,(MATCH('TRACK PO'!$C$2,PRN!$G$2:$G$1048576,0)+$B175-1),MATCH(J$4,PRN!$B$2:$P$2,0)),"")</f>
        <v/>
      </c>
      <c r="K175" s="136" t="str">
        <f>IFERROR(INDEX(PRN!$B$2:$P$1048576,(MATCH('TRACK PO'!$C$2,PRN!$G$2:$G$1048576,0)+$B175-1),MATCH(K$4,PRN!$B$2:$P$2,0)),"")</f>
        <v/>
      </c>
      <c r="L175" s="66" t="str">
        <f>IFERROR(INDEX(PRN!$B$2:$P$1048576,(MATCH('TRACK PO'!$C$2,PRN!$G$2:$G$1048576,0)+$B175-1),MATCH(L$4,PRN!$B$2:$P$2,0)),"")</f>
        <v/>
      </c>
      <c r="M175" s="136" t="str">
        <f>IFERROR(INDEX(PRN!$B$2:$P$1048576,(MATCH('TRACK PO'!$C$2,PRN!$G$2:$G$1048576,0)+$B175-1),MATCH(M$4,PRN!$B$2:$P$2,0)),"")</f>
        <v/>
      </c>
      <c r="N175" s="136" t="str">
        <f>IFERROR(INDEX(PRN!$B$2:$P$1048576,(MATCH('TRACK PO'!$C$2,PRN!$G$2:$G$1048576,0)+$B175-1),MATCH(N$4,PRN!$B$2:$P$2,0)),"")</f>
        <v/>
      </c>
      <c r="O175" s="66" t="str">
        <f>IFERROR(INDEX(PRN!$B$2:$P$1048576,(MATCH('TRACK PO'!$C$2,PRN!$G$2:$G$1048576,0)+$B175-1),MATCH(O$4,PRN!$B$2:$P$2,0)),"")</f>
        <v/>
      </c>
    </row>
    <row r="176" spans="2:15" ht="15.75" x14ac:dyDescent="0.25">
      <c r="B176" s="65" t="str">
        <f>IF(B175&lt;COUNTIF(PRN!G$2:G$1048576,C$2),(B175+1),"")</f>
        <v/>
      </c>
      <c r="C176" s="66" t="str">
        <f>IFERROR(INDEX(PRN!$B$2:$P$1048576,(MATCH('TRACK PO'!$C$2,PRN!$G$2:$G$1048576,0)+$B176-1),MATCH(C$4,PRN!$B$2:$P$2,0)),"")</f>
        <v/>
      </c>
      <c r="D176" s="66" t="str">
        <f>IFERROR(INDEX(PRN!$B$2:$P$1048576,(MATCH('TRACK PO'!$C$2,PRN!$G$2:$G$1048576,0)+$B176-1),MATCH(D$4,PRN!$B$2:$P$2,0)),"")</f>
        <v/>
      </c>
      <c r="E176" s="66" t="str">
        <f>IFERROR(INDEX(PRN!$B$2:$P$1048576,(MATCH('TRACK PO'!$C$2,PRN!$G$2:$G$1048576,0)+$B176-1),MATCH(E$4,PRN!$B$2:$P$2,0)),"")</f>
        <v/>
      </c>
      <c r="F176" s="136" t="str">
        <f>IFERROR(INDEX(PRN!$B$2:$P$1048576,(MATCH('TRACK PO'!$C$2,PRN!$G$2:$G$1048576,0)+$B176-1),MATCH(F$4,PRN!$B$2:$P$2,0)),"")</f>
        <v/>
      </c>
      <c r="G176" s="66" t="str">
        <f>IFERROR(INDEX(PRN!$B$2:$P$1048576,(MATCH('TRACK PO'!$C$2,PRN!$G$2:$G$1048576,0)+$B176-1),MATCH(G$4,PRN!$B$2:$P$2,0)),"")</f>
        <v/>
      </c>
      <c r="H176" s="66" t="str">
        <f>IFERROR(INDEX(PRN!$B$2:$P$1048576,(MATCH('TRACK PO'!$C$2,PRN!$G$2:$G$1048576,0)+$B176-1),MATCH(H$4,PRN!$B$2:$P$2,0)),"")</f>
        <v/>
      </c>
      <c r="I176" s="66" t="str">
        <f>IFERROR(INDEX(PRN!$B$2:$P$1048576,(MATCH('TRACK PO'!$C$2,PRN!$G$2:$G$1048576,0)+$B176-1),MATCH(I$4,PRN!$B$2:$P$2,0)),"")</f>
        <v/>
      </c>
      <c r="J176" s="66" t="str">
        <f>IFERROR(INDEX(PRN!$B$2:$P$1048576,(MATCH('TRACK PO'!$C$2,PRN!$G$2:$G$1048576,0)+$B176-1),MATCH(J$4,PRN!$B$2:$P$2,0)),"")</f>
        <v/>
      </c>
      <c r="K176" s="136" t="str">
        <f>IFERROR(INDEX(PRN!$B$2:$P$1048576,(MATCH('TRACK PO'!$C$2,PRN!$G$2:$G$1048576,0)+$B176-1),MATCH(K$4,PRN!$B$2:$P$2,0)),"")</f>
        <v/>
      </c>
      <c r="L176" s="66" t="str">
        <f>IFERROR(INDEX(PRN!$B$2:$P$1048576,(MATCH('TRACK PO'!$C$2,PRN!$G$2:$G$1048576,0)+$B176-1),MATCH(L$4,PRN!$B$2:$P$2,0)),"")</f>
        <v/>
      </c>
      <c r="M176" s="136" t="str">
        <f>IFERROR(INDEX(PRN!$B$2:$P$1048576,(MATCH('TRACK PO'!$C$2,PRN!$G$2:$G$1048576,0)+$B176-1),MATCH(M$4,PRN!$B$2:$P$2,0)),"")</f>
        <v/>
      </c>
      <c r="N176" s="136" t="str">
        <f>IFERROR(INDEX(PRN!$B$2:$P$1048576,(MATCH('TRACK PO'!$C$2,PRN!$G$2:$G$1048576,0)+$B176-1),MATCH(N$4,PRN!$B$2:$P$2,0)),"")</f>
        <v/>
      </c>
      <c r="O176" s="66" t="str">
        <f>IFERROR(INDEX(PRN!$B$2:$P$1048576,(MATCH('TRACK PO'!$C$2,PRN!$G$2:$G$1048576,0)+$B176-1),MATCH(O$4,PRN!$B$2:$P$2,0)),"")</f>
        <v/>
      </c>
    </row>
    <row r="177" spans="2:15" ht="15.75" x14ac:dyDescent="0.25">
      <c r="B177" s="65" t="str">
        <f>IF(B176&lt;COUNTIF(PRN!G$2:G$1048576,C$2),(B176+1),"")</f>
        <v/>
      </c>
      <c r="C177" s="66" t="str">
        <f>IFERROR(INDEX(PRN!$B$2:$P$1048576,(MATCH('TRACK PO'!$C$2,PRN!$G$2:$G$1048576,0)+$B177-1),MATCH(C$4,PRN!$B$2:$P$2,0)),"")</f>
        <v/>
      </c>
      <c r="D177" s="66" t="str">
        <f>IFERROR(INDEX(PRN!$B$2:$P$1048576,(MATCH('TRACK PO'!$C$2,PRN!$G$2:$G$1048576,0)+$B177-1),MATCH(D$4,PRN!$B$2:$P$2,0)),"")</f>
        <v/>
      </c>
      <c r="E177" s="66" t="str">
        <f>IFERROR(INDEX(PRN!$B$2:$P$1048576,(MATCH('TRACK PO'!$C$2,PRN!$G$2:$G$1048576,0)+$B177-1),MATCH(E$4,PRN!$B$2:$P$2,0)),"")</f>
        <v/>
      </c>
      <c r="F177" s="136" t="str">
        <f>IFERROR(INDEX(PRN!$B$2:$P$1048576,(MATCH('TRACK PO'!$C$2,PRN!$G$2:$G$1048576,0)+$B177-1),MATCH(F$4,PRN!$B$2:$P$2,0)),"")</f>
        <v/>
      </c>
      <c r="G177" s="66" t="str">
        <f>IFERROR(INDEX(PRN!$B$2:$P$1048576,(MATCH('TRACK PO'!$C$2,PRN!$G$2:$G$1048576,0)+$B177-1),MATCH(G$4,PRN!$B$2:$P$2,0)),"")</f>
        <v/>
      </c>
      <c r="H177" s="66" t="str">
        <f>IFERROR(INDEX(PRN!$B$2:$P$1048576,(MATCH('TRACK PO'!$C$2,PRN!$G$2:$G$1048576,0)+$B177-1),MATCH(H$4,PRN!$B$2:$P$2,0)),"")</f>
        <v/>
      </c>
      <c r="I177" s="66" t="str">
        <f>IFERROR(INDEX(PRN!$B$2:$P$1048576,(MATCH('TRACK PO'!$C$2,PRN!$G$2:$G$1048576,0)+$B177-1),MATCH(I$4,PRN!$B$2:$P$2,0)),"")</f>
        <v/>
      </c>
      <c r="J177" s="66" t="str">
        <f>IFERROR(INDEX(PRN!$B$2:$P$1048576,(MATCH('TRACK PO'!$C$2,PRN!$G$2:$G$1048576,0)+$B177-1),MATCH(J$4,PRN!$B$2:$P$2,0)),"")</f>
        <v/>
      </c>
      <c r="K177" s="136" t="str">
        <f>IFERROR(INDEX(PRN!$B$2:$P$1048576,(MATCH('TRACK PO'!$C$2,PRN!$G$2:$G$1048576,0)+$B177-1),MATCH(K$4,PRN!$B$2:$P$2,0)),"")</f>
        <v/>
      </c>
      <c r="L177" s="66" t="str">
        <f>IFERROR(INDEX(PRN!$B$2:$P$1048576,(MATCH('TRACK PO'!$C$2,PRN!$G$2:$G$1048576,0)+$B177-1),MATCH(L$4,PRN!$B$2:$P$2,0)),"")</f>
        <v/>
      </c>
      <c r="M177" s="136" t="str">
        <f>IFERROR(INDEX(PRN!$B$2:$P$1048576,(MATCH('TRACK PO'!$C$2,PRN!$G$2:$G$1048576,0)+$B177-1),MATCH(M$4,PRN!$B$2:$P$2,0)),"")</f>
        <v/>
      </c>
      <c r="N177" s="136" t="str">
        <f>IFERROR(INDEX(PRN!$B$2:$P$1048576,(MATCH('TRACK PO'!$C$2,PRN!$G$2:$G$1048576,0)+$B177-1),MATCH(N$4,PRN!$B$2:$P$2,0)),"")</f>
        <v/>
      </c>
      <c r="O177" s="66" t="str">
        <f>IFERROR(INDEX(PRN!$B$2:$P$1048576,(MATCH('TRACK PO'!$C$2,PRN!$G$2:$G$1048576,0)+$B177-1),MATCH(O$4,PRN!$B$2:$P$2,0)),"")</f>
        <v/>
      </c>
    </row>
    <row r="178" spans="2:15" ht="15.75" x14ac:dyDescent="0.25">
      <c r="B178" s="65" t="str">
        <f>IF(B177&lt;COUNTIF(PRN!G$2:G$1048576,C$2),(B177+1),"")</f>
        <v/>
      </c>
      <c r="C178" s="66" t="str">
        <f>IFERROR(INDEX(PRN!$B$2:$P$1048576,(MATCH('TRACK PO'!$C$2,PRN!$G$2:$G$1048576,0)+$B178-1),MATCH(C$4,PRN!$B$2:$P$2,0)),"")</f>
        <v/>
      </c>
      <c r="D178" s="66" t="str">
        <f>IFERROR(INDEX(PRN!$B$2:$P$1048576,(MATCH('TRACK PO'!$C$2,PRN!$G$2:$G$1048576,0)+$B178-1),MATCH(D$4,PRN!$B$2:$P$2,0)),"")</f>
        <v/>
      </c>
      <c r="E178" s="66" t="str">
        <f>IFERROR(INDEX(PRN!$B$2:$P$1048576,(MATCH('TRACK PO'!$C$2,PRN!$G$2:$G$1048576,0)+$B178-1),MATCH(E$4,PRN!$B$2:$P$2,0)),"")</f>
        <v/>
      </c>
      <c r="F178" s="136" t="str">
        <f>IFERROR(INDEX(PRN!$B$2:$P$1048576,(MATCH('TRACK PO'!$C$2,PRN!$G$2:$G$1048576,0)+$B178-1),MATCH(F$4,PRN!$B$2:$P$2,0)),"")</f>
        <v/>
      </c>
      <c r="G178" s="66" t="str">
        <f>IFERROR(INDEX(PRN!$B$2:$P$1048576,(MATCH('TRACK PO'!$C$2,PRN!$G$2:$G$1048576,0)+$B178-1),MATCH(G$4,PRN!$B$2:$P$2,0)),"")</f>
        <v/>
      </c>
      <c r="H178" s="66" t="str">
        <f>IFERROR(INDEX(PRN!$B$2:$P$1048576,(MATCH('TRACK PO'!$C$2,PRN!$G$2:$G$1048576,0)+$B178-1),MATCH(H$4,PRN!$B$2:$P$2,0)),"")</f>
        <v/>
      </c>
      <c r="I178" s="66" t="str">
        <f>IFERROR(INDEX(PRN!$B$2:$P$1048576,(MATCH('TRACK PO'!$C$2,PRN!$G$2:$G$1048576,0)+$B178-1),MATCH(I$4,PRN!$B$2:$P$2,0)),"")</f>
        <v/>
      </c>
      <c r="J178" s="66" t="str">
        <f>IFERROR(INDEX(PRN!$B$2:$P$1048576,(MATCH('TRACK PO'!$C$2,PRN!$G$2:$G$1048576,0)+$B178-1),MATCH(J$4,PRN!$B$2:$P$2,0)),"")</f>
        <v/>
      </c>
      <c r="K178" s="136" t="str">
        <f>IFERROR(INDEX(PRN!$B$2:$P$1048576,(MATCH('TRACK PO'!$C$2,PRN!$G$2:$G$1048576,0)+$B178-1),MATCH(K$4,PRN!$B$2:$P$2,0)),"")</f>
        <v/>
      </c>
      <c r="L178" s="66" t="str">
        <f>IFERROR(INDEX(PRN!$B$2:$P$1048576,(MATCH('TRACK PO'!$C$2,PRN!$G$2:$G$1048576,0)+$B178-1),MATCH(L$4,PRN!$B$2:$P$2,0)),"")</f>
        <v/>
      </c>
      <c r="M178" s="136" t="str">
        <f>IFERROR(INDEX(PRN!$B$2:$P$1048576,(MATCH('TRACK PO'!$C$2,PRN!$G$2:$G$1048576,0)+$B178-1),MATCH(M$4,PRN!$B$2:$P$2,0)),"")</f>
        <v/>
      </c>
      <c r="N178" s="136" t="str">
        <f>IFERROR(INDEX(PRN!$B$2:$P$1048576,(MATCH('TRACK PO'!$C$2,PRN!$G$2:$G$1048576,0)+$B178-1),MATCH(N$4,PRN!$B$2:$P$2,0)),"")</f>
        <v/>
      </c>
      <c r="O178" s="66" t="str">
        <f>IFERROR(INDEX(PRN!$B$2:$P$1048576,(MATCH('TRACK PO'!$C$2,PRN!$G$2:$G$1048576,0)+$B178-1),MATCH(O$4,PRN!$B$2:$P$2,0)),"")</f>
        <v/>
      </c>
    </row>
    <row r="179" spans="2:15" ht="15.75" x14ac:dyDescent="0.25">
      <c r="B179" s="65" t="str">
        <f>IF(B178&lt;COUNTIF(PRN!G$2:G$1048576,C$2),(B178+1),"")</f>
        <v/>
      </c>
      <c r="C179" s="66" t="str">
        <f>IFERROR(INDEX(PRN!$B$2:$P$1048576,(MATCH('TRACK PO'!$C$2,PRN!$G$2:$G$1048576,0)+$B179-1),MATCH(C$4,PRN!$B$2:$P$2,0)),"")</f>
        <v/>
      </c>
      <c r="D179" s="66" t="str">
        <f>IFERROR(INDEX(PRN!$B$2:$P$1048576,(MATCH('TRACK PO'!$C$2,PRN!$G$2:$G$1048576,0)+$B179-1),MATCH(D$4,PRN!$B$2:$P$2,0)),"")</f>
        <v/>
      </c>
      <c r="E179" s="66" t="str">
        <f>IFERROR(INDEX(PRN!$B$2:$P$1048576,(MATCH('TRACK PO'!$C$2,PRN!$G$2:$G$1048576,0)+$B179-1),MATCH(E$4,PRN!$B$2:$P$2,0)),"")</f>
        <v/>
      </c>
      <c r="F179" s="136" t="str">
        <f>IFERROR(INDEX(PRN!$B$2:$P$1048576,(MATCH('TRACK PO'!$C$2,PRN!$G$2:$G$1048576,0)+$B179-1),MATCH(F$4,PRN!$B$2:$P$2,0)),"")</f>
        <v/>
      </c>
      <c r="G179" s="66" t="str">
        <f>IFERROR(INDEX(PRN!$B$2:$P$1048576,(MATCH('TRACK PO'!$C$2,PRN!$G$2:$G$1048576,0)+$B179-1),MATCH(G$4,PRN!$B$2:$P$2,0)),"")</f>
        <v/>
      </c>
      <c r="H179" s="66" t="str">
        <f>IFERROR(INDEX(PRN!$B$2:$P$1048576,(MATCH('TRACK PO'!$C$2,PRN!$G$2:$G$1048576,0)+$B179-1),MATCH(H$4,PRN!$B$2:$P$2,0)),"")</f>
        <v/>
      </c>
      <c r="I179" s="66" t="str">
        <f>IFERROR(INDEX(PRN!$B$2:$P$1048576,(MATCH('TRACK PO'!$C$2,PRN!$G$2:$G$1048576,0)+$B179-1),MATCH(I$4,PRN!$B$2:$P$2,0)),"")</f>
        <v/>
      </c>
      <c r="J179" s="66" t="str">
        <f>IFERROR(INDEX(PRN!$B$2:$P$1048576,(MATCH('TRACK PO'!$C$2,PRN!$G$2:$G$1048576,0)+$B179-1),MATCH(J$4,PRN!$B$2:$P$2,0)),"")</f>
        <v/>
      </c>
      <c r="K179" s="136" t="str">
        <f>IFERROR(INDEX(PRN!$B$2:$P$1048576,(MATCH('TRACK PO'!$C$2,PRN!$G$2:$G$1048576,0)+$B179-1),MATCH(K$4,PRN!$B$2:$P$2,0)),"")</f>
        <v/>
      </c>
      <c r="L179" s="66" t="str">
        <f>IFERROR(INDEX(PRN!$B$2:$P$1048576,(MATCH('TRACK PO'!$C$2,PRN!$G$2:$G$1048576,0)+$B179-1),MATCH(L$4,PRN!$B$2:$P$2,0)),"")</f>
        <v/>
      </c>
      <c r="M179" s="136" t="str">
        <f>IFERROR(INDEX(PRN!$B$2:$P$1048576,(MATCH('TRACK PO'!$C$2,PRN!$G$2:$G$1048576,0)+$B179-1),MATCH(M$4,PRN!$B$2:$P$2,0)),"")</f>
        <v/>
      </c>
      <c r="N179" s="136" t="str">
        <f>IFERROR(INDEX(PRN!$B$2:$P$1048576,(MATCH('TRACK PO'!$C$2,PRN!$G$2:$G$1048576,0)+$B179-1),MATCH(N$4,PRN!$B$2:$P$2,0)),"")</f>
        <v/>
      </c>
      <c r="O179" s="66" t="str">
        <f>IFERROR(INDEX(PRN!$B$2:$P$1048576,(MATCH('TRACK PO'!$C$2,PRN!$G$2:$G$1048576,0)+$B179-1),MATCH(O$4,PRN!$B$2:$P$2,0)),"")</f>
        <v/>
      </c>
    </row>
    <row r="180" spans="2:15" ht="15.75" x14ac:dyDescent="0.25">
      <c r="B180" s="65" t="str">
        <f>IF(B179&lt;COUNTIF(PRN!G$2:G$1048576,C$2),(B179+1),"")</f>
        <v/>
      </c>
      <c r="C180" s="66" t="str">
        <f>IFERROR(INDEX(PRN!$B$2:$P$1048576,(MATCH('TRACK PO'!$C$2,PRN!$G$2:$G$1048576,0)+$B180-1),MATCH(C$4,PRN!$B$2:$P$2,0)),"")</f>
        <v/>
      </c>
      <c r="D180" s="66" t="str">
        <f>IFERROR(INDEX(PRN!$B$2:$P$1048576,(MATCH('TRACK PO'!$C$2,PRN!$G$2:$G$1048576,0)+$B180-1),MATCH(D$4,PRN!$B$2:$P$2,0)),"")</f>
        <v/>
      </c>
      <c r="E180" s="66" t="str">
        <f>IFERROR(INDEX(PRN!$B$2:$P$1048576,(MATCH('TRACK PO'!$C$2,PRN!$G$2:$G$1048576,0)+$B180-1),MATCH(E$4,PRN!$B$2:$P$2,0)),"")</f>
        <v/>
      </c>
      <c r="F180" s="136" t="str">
        <f>IFERROR(INDEX(PRN!$B$2:$P$1048576,(MATCH('TRACK PO'!$C$2,PRN!$G$2:$G$1048576,0)+$B180-1),MATCH(F$4,PRN!$B$2:$P$2,0)),"")</f>
        <v/>
      </c>
      <c r="G180" s="66" t="str">
        <f>IFERROR(INDEX(PRN!$B$2:$P$1048576,(MATCH('TRACK PO'!$C$2,PRN!$G$2:$G$1048576,0)+$B180-1),MATCH(G$4,PRN!$B$2:$P$2,0)),"")</f>
        <v/>
      </c>
      <c r="H180" s="66" t="str">
        <f>IFERROR(INDEX(PRN!$B$2:$P$1048576,(MATCH('TRACK PO'!$C$2,PRN!$G$2:$G$1048576,0)+$B180-1),MATCH(H$4,PRN!$B$2:$P$2,0)),"")</f>
        <v/>
      </c>
      <c r="I180" s="66" t="str">
        <f>IFERROR(INDEX(PRN!$B$2:$P$1048576,(MATCH('TRACK PO'!$C$2,PRN!$G$2:$G$1048576,0)+$B180-1),MATCH(I$4,PRN!$B$2:$P$2,0)),"")</f>
        <v/>
      </c>
      <c r="J180" s="66" t="str">
        <f>IFERROR(INDEX(PRN!$B$2:$P$1048576,(MATCH('TRACK PO'!$C$2,PRN!$G$2:$G$1048576,0)+$B180-1),MATCH(J$4,PRN!$B$2:$P$2,0)),"")</f>
        <v/>
      </c>
      <c r="K180" s="136" t="str">
        <f>IFERROR(INDEX(PRN!$B$2:$P$1048576,(MATCH('TRACK PO'!$C$2,PRN!$G$2:$G$1048576,0)+$B180-1),MATCH(K$4,PRN!$B$2:$P$2,0)),"")</f>
        <v/>
      </c>
      <c r="L180" s="66" t="str">
        <f>IFERROR(INDEX(PRN!$B$2:$P$1048576,(MATCH('TRACK PO'!$C$2,PRN!$G$2:$G$1048576,0)+$B180-1),MATCH(L$4,PRN!$B$2:$P$2,0)),"")</f>
        <v/>
      </c>
      <c r="M180" s="136" t="str">
        <f>IFERROR(INDEX(PRN!$B$2:$P$1048576,(MATCH('TRACK PO'!$C$2,PRN!$G$2:$G$1048576,0)+$B180-1),MATCH(M$4,PRN!$B$2:$P$2,0)),"")</f>
        <v/>
      </c>
      <c r="N180" s="136" t="str">
        <f>IFERROR(INDEX(PRN!$B$2:$P$1048576,(MATCH('TRACK PO'!$C$2,PRN!$G$2:$G$1048576,0)+$B180-1),MATCH(N$4,PRN!$B$2:$P$2,0)),"")</f>
        <v/>
      </c>
      <c r="O180" s="66" t="str">
        <f>IFERROR(INDEX(PRN!$B$2:$P$1048576,(MATCH('TRACK PO'!$C$2,PRN!$G$2:$G$1048576,0)+$B180-1),MATCH(O$4,PRN!$B$2:$P$2,0)),"")</f>
        <v/>
      </c>
    </row>
    <row r="181" spans="2:15" ht="15.75" x14ac:dyDescent="0.25">
      <c r="B181" s="65" t="str">
        <f>IF(B180&lt;COUNTIF(PRN!G$2:G$1048576,C$2),(B180+1),"")</f>
        <v/>
      </c>
      <c r="C181" s="66" t="str">
        <f>IFERROR(INDEX(PRN!$B$2:$P$1048576,(MATCH('TRACK PO'!$C$2,PRN!$G$2:$G$1048576,0)+$B181-1),MATCH(C$4,PRN!$B$2:$P$2,0)),"")</f>
        <v/>
      </c>
      <c r="D181" s="66" t="str">
        <f>IFERROR(INDEX(PRN!$B$2:$P$1048576,(MATCH('TRACK PO'!$C$2,PRN!$G$2:$G$1048576,0)+$B181-1),MATCH(D$4,PRN!$B$2:$P$2,0)),"")</f>
        <v/>
      </c>
      <c r="E181" s="66" t="str">
        <f>IFERROR(INDEX(PRN!$B$2:$P$1048576,(MATCH('TRACK PO'!$C$2,PRN!$G$2:$G$1048576,0)+$B181-1),MATCH(E$4,PRN!$B$2:$P$2,0)),"")</f>
        <v/>
      </c>
      <c r="F181" s="136" t="str">
        <f>IFERROR(INDEX(PRN!$B$2:$P$1048576,(MATCH('TRACK PO'!$C$2,PRN!$G$2:$G$1048576,0)+$B181-1),MATCH(F$4,PRN!$B$2:$P$2,0)),"")</f>
        <v/>
      </c>
      <c r="G181" s="66" t="str">
        <f>IFERROR(INDEX(PRN!$B$2:$P$1048576,(MATCH('TRACK PO'!$C$2,PRN!$G$2:$G$1048576,0)+$B181-1),MATCH(G$4,PRN!$B$2:$P$2,0)),"")</f>
        <v/>
      </c>
      <c r="H181" s="66" t="str">
        <f>IFERROR(INDEX(PRN!$B$2:$P$1048576,(MATCH('TRACK PO'!$C$2,PRN!$G$2:$G$1048576,0)+$B181-1),MATCH(H$4,PRN!$B$2:$P$2,0)),"")</f>
        <v/>
      </c>
      <c r="I181" s="66" t="str">
        <f>IFERROR(INDEX(PRN!$B$2:$P$1048576,(MATCH('TRACK PO'!$C$2,PRN!$G$2:$G$1048576,0)+$B181-1),MATCH(I$4,PRN!$B$2:$P$2,0)),"")</f>
        <v/>
      </c>
      <c r="J181" s="66" t="str">
        <f>IFERROR(INDEX(PRN!$B$2:$P$1048576,(MATCH('TRACK PO'!$C$2,PRN!$G$2:$G$1048576,0)+$B181-1),MATCH(J$4,PRN!$B$2:$P$2,0)),"")</f>
        <v/>
      </c>
      <c r="K181" s="136" t="str">
        <f>IFERROR(INDEX(PRN!$B$2:$P$1048576,(MATCH('TRACK PO'!$C$2,PRN!$G$2:$G$1048576,0)+$B181-1),MATCH(K$4,PRN!$B$2:$P$2,0)),"")</f>
        <v/>
      </c>
      <c r="L181" s="66" t="str">
        <f>IFERROR(INDEX(PRN!$B$2:$P$1048576,(MATCH('TRACK PO'!$C$2,PRN!$G$2:$G$1048576,0)+$B181-1),MATCH(L$4,PRN!$B$2:$P$2,0)),"")</f>
        <v/>
      </c>
      <c r="M181" s="136" t="str">
        <f>IFERROR(INDEX(PRN!$B$2:$P$1048576,(MATCH('TRACK PO'!$C$2,PRN!$G$2:$G$1048576,0)+$B181-1),MATCH(M$4,PRN!$B$2:$P$2,0)),"")</f>
        <v/>
      </c>
      <c r="N181" s="136" t="str">
        <f>IFERROR(INDEX(PRN!$B$2:$P$1048576,(MATCH('TRACK PO'!$C$2,PRN!$G$2:$G$1048576,0)+$B181-1),MATCH(N$4,PRN!$B$2:$P$2,0)),"")</f>
        <v/>
      </c>
      <c r="O181" s="66" t="str">
        <f>IFERROR(INDEX(PRN!$B$2:$P$1048576,(MATCH('TRACK PO'!$C$2,PRN!$G$2:$G$1048576,0)+$B181-1),MATCH(O$4,PRN!$B$2:$P$2,0)),"")</f>
        <v/>
      </c>
    </row>
    <row r="182" spans="2:15" ht="15.75" x14ac:dyDescent="0.25">
      <c r="B182" s="65" t="str">
        <f>IF(B181&lt;COUNTIF(PRN!G$2:G$1048576,C$2),(B181+1),"")</f>
        <v/>
      </c>
      <c r="C182" s="66" t="str">
        <f>IFERROR(INDEX(PRN!$B$2:$P$1048576,(MATCH('TRACK PO'!$C$2,PRN!$G$2:$G$1048576,0)+$B182-1),MATCH(C$4,PRN!$B$2:$P$2,0)),"")</f>
        <v/>
      </c>
      <c r="D182" s="66" t="str">
        <f>IFERROR(INDEX(PRN!$B$2:$P$1048576,(MATCH('TRACK PO'!$C$2,PRN!$G$2:$G$1048576,0)+$B182-1),MATCH(D$4,PRN!$B$2:$P$2,0)),"")</f>
        <v/>
      </c>
      <c r="E182" s="66" t="str">
        <f>IFERROR(INDEX(PRN!$B$2:$P$1048576,(MATCH('TRACK PO'!$C$2,PRN!$G$2:$G$1048576,0)+$B182-1),MATCH(E$4,PRN!$B$2:$P$2,0)),"")</f>
        <v/>
      </c>
      <c r="F182" s="136" t="str">
        <f>IFERROR(INDEX(PRN!$B$2:$P$1048576,(MATCH('TRACK PO'!$C$2,PRN!$G$2:$G$1048576,0)+$B182-1),MATCH(F$4,PRN!$B$2:$P$2,0)),"")</f>
        <v/>
      </c>
      <c r="G182" s="66" t="str">
        <f>IFERROR(INDEX(PRN!$B$2:$P$1048576,(MATCH('TRACK PO'!$C$2,PRN!$G$2:$G$1048576,0)+$B182-1),MATCH(G$4,PRN!$B$2:$P$2,0)),"")</f>
        <v/>
      </c>
      <c r="H182" s="66" t="str">
        <f>IFERROR(INDEX(PRN!$B$2:$P$1048576,(MATCH('TRACK PO'!$C$2,PRN!$G$2:$G$1048576,0)+$B182-1),MATCH(H$4,PRN!$B$2:$P$2,0)),"")</f>
        <v/>
      </c>
      <c r="I182" s="66" t="str">
        <f>IFERROR(INDEX(PRN!$B$2:$P$1048576,(MATCH('TRACK PO'!$C$2,PRN!$G$2:$G$1048576,0)+$B182-1),MATCH(I$4,PRN!$B$2:$P$2,0)),"")</f>
        <v/>
      </c>
      <c r="J182" s="66" t="str">
        <f>IFERROR(INDEX(PRN!$B$2:$P$1048576,(MATCH('TRACK PO'!$C$2,PRN!$G$2:$G$1048576,0)+$B182-1),MATCH(J$4,PRN!$B$2:$P$2,0)),"")</f>
        <v/>
      </c>
      <c r="K182" s="136" t="str">
        <f>IFERROR(INDEX(PRN!$B$2:$P$1048576,(MATCH('TRACK PO'!$C$2,PRN!$G$2:$G$1048576,0)+$B182-1),MATCH(K$4,PRN!$B$2:$P$2,0)),"")</f>
        <v/>
      </c>
      <c r="L182" s="66" t="str">
        <f>IFERROR(INDEX(PRN!$B$2:$P$1048576,(MATCH('TRACK PO'!$C$2,PRN!$G$2:$G$1048576,0)+$B182-1),MATCH(L$4,PRN!$B$2:$P$2,0)),"")</f>
        <v/>
      </c>
      <c r="M182" s="136" t="str">
        <f>IFERROR(INDEX(PRN!$B$2:$P$1048576,(MATCH('TRACK PO'!$C$2,PRN!$G$2:$G$1048576,0)+$B182-1),MATCH(M$4,PRN!$B$2:$P$2,0)),"")</f>
        <v/>
      </c>
      <c r="N182" s="136" t="str">
        <f>IFERROR(INDEX(PRN!$B$2:$P$1048576,(MATCH('TRACK PO'!$C$2,PRN!$G$2:$G$1048576,0)+$B182-1),MATCH(N$4,PRN!$B$2:$P$2,0)),"")</f>
        <v/>
      </c>
      <c r="O182" s="66" t="str">
        <f>IFERROR(INDEX(PRN!$B$2:$P$1048576,(MATCH('TRACK PO'!$C$2,PRN!$G$2:$G$1048576,0)+$B182-1),MATCH(O$4,PRN!$B$2:$P$2,0)),"")</f>
        <v/>
      </c>
    </row>
    <row r="183" spans="2:15" ht="15.75" x14ac:dyDescent="0.25">
      <c r="B183" s="65" t="str">
        <f>IF(B182&lt;COUNTIF(PRN!G$2:G$1048576,C$2),(B182+1),"")</f>
        <v/>
      </c>
      <c r="C183" s="66" t="str">
        <f>IFERROR(INDEX(PRN!$B$2:$P$1048576,(MATCH('TRACK PO'!$C$2,PRN!$G$2:$G$1048576,0)+$B183-1),MATCH(C$4,PRN!$B$2:$P$2,0)),"")</f>
        <v/>
      </c>
      <c r="D183" s="66" t="str">
        <f>IFERROR(INDEX(PRN!$B$2:$P$1048576,(MATCH('TRACK PO'!$C$2,PRN!$G$2:$G$1048576,0)+$B183-1),MATCH(D$4,PRN!$B$2:$P$2,0)),"")</f>
        <v/>
      </c>
      <c r="E183" s="66" t="str">
        <f>IFERROR(INDEX(PRN!$B$2:$P$1048576,(MATCH('TRACK PO'!$C$2,PRN!$G$2:$G$1048576,0)+$B183-1),MATCH(E$4,PRN!$B$2:$P$2,0)),"")</f>
        <v/>
      </c>
      <c r="F183" s="136" t="str">
        <f>IFERROR(INDEX(PRN!$B$2:$P$1048576,(MATCH('TRACK PO'!$C$2,PRN!$G$2:$G$1048576,0)+$B183-1),MATCH(F$4,PRN!$B$2:$P$2,0)),"")</f>
        <v/>
      </c>
      <c r="G183" s="66" t="str">
        <f>IFERROR(INDEX(PRN!$B$2:$P$1048576,(MATCH('TRACK PO'!$C$2,PRN!$G$2:$G$1048576,0)+$B183-1),MATCH(G$4,PRN!$B$2:$P$2,0)),"")</f>
        <v/>
      </c>
      <c r="H183" s="66" t="str">
        <f>IFERROR(INDEX(PRN!$B$2:$P$1048576,(MATCH('TRACK PO'!$C$2,PRN!$G$2:$G$1048576,0)+$B183-1),MATCH(H$4,PRN!$B$2:$P$2,0)),"")</f>
        <v/>
      </c>
      <c r="I183" s="66" t="str">
        <f>IFERROR(INDEX(PRN!$B$2:$P$1048576,(MATCH('TRACK PO'!$C$2,PRN!$G$2:$G$1048576,0)+$B183-1),MATCH(I$4,PRN!$B$2:$P$2,0)),"")</f>
        <v/>
      </c>
      <c r="J183" s="66" t="str">
        <f>IFERROR(INDEX(PRN!$B$2:$P$1048576,(MATCH('TRACK PO'!$C$2,PRN!$G$2:$G$1048576,0)+$B183-1),MATCH(J$4,PRN!$B$2:$P$2,0)),"")</f>
        <v/>
      </c>
      <c r="K183" s="136" t="str">
        <f>IFERROR(INDEX(PRN!$B$2:$P$1048576,(MATCH('TRACK PO'!$C$2,PRN!$G$2:$G$1048576,0)+$B183-1),MATCH(K$4,PRN!$B$2:$P$2,0)),"")</f>
        <v/>
      </c>
      <c r="L183" s="66" t="str">
        <f>IFERROR(INDEX(PRN!$B$2:$P$1048576,(MATCH('TRACK PO'!$C$2,PRN!$G$2:$G$1048576,0)+$B183-1),MATCH(L$4,PRN!$B$2:$P$2,0)),"")</f>
        <v/>
      </c>
      <c r="M183" s="136" t="str">
        <f>IFERROR(INDEX(PRN!$B$2:$P$1048576,(MATCH('TRACK PO'!$C$2,PRN!$G$2:$G$1048576,0)+$B183-1),MATCH(M$4,PRN!$B$2:$P$2,0)),"")</f>
        <v/>
      </c>
      <c r="N183" s="136" t="str">
        <f>IFERROR(INDEX(PRN!$B$2:$P$1048576,(MATCH('TRACK PO'!$C$2,PRN!$G$2:$G$1048576,0)+$B183-1),MATCH(N$4,PRN!$B$2:$P$2,0)),"")</f>
        <v/>
      </c>
      <c r="O183" s="66" t="str">
        <f>IFERROR(INDEX(PRN!$B$2:$P$1048576,(MATCH('TRACK PO'!$C$2,PRN!$G$2:$G$1048576,0)+$B183-1),MATCH(O$4,PRN!$B$2:$P$2,0)),"")</f>
        <v/>
      </c>
    </row>
    <row r="184" spans="2:15" ht="15.75" x14ac:dyDescent="0.25">
      <c r="B184" s="65" t="str">
        <f>IF(B183&lt;COUNTIF(PRN!G$2:G$1048576,C$2),(B183+1),"")</f>
        <v/>
      </c>
      <c r="C184" s="66" t="str">
        <f>IFERROR(INDEX(PRN!$B$2:$P$1048576,(MATCH('TRACK PO'!$C$2,PRN!$G$2:$G$1048576,0)+$B184-1),MATCH(C$4,PRN!$B$2:$P$2,0)),"")</f>
        <v/>
      </c>
      <c r="D184" s="66" t="str">
        <f>IFERROR(INDEX(PRN!$B$2:$P$1048576,(MATCH('TRACK PO'!$C$2,PRN!$G$2:$G$1048576,0)+$B184-1),MATCH(D$4,PRN!$B$2:$P$2,0)),"")</f>
        <v/>
      </c>
      <c r="E184" s="66" t="str">
        <f>IFERROR(INDEX(PRN!$B$2:$P$1048576,(MATCH('TRACK PO'!$C$2,PRN!$G$2:$G$1048576,0)+$B184-1),MATCH(E$4,PRN!$B$2:$P$2,0)),"")</f>
        <v/>
      </c>
      <c r="F184" s="136" t="str">
        <f>IFERROR(INDEX(PRN!$B$2:$P$1048576,(MATCH('TRACK PO'!$C$2,PRN!$G$2:$G$1048576,0)+$B184-1),MATCH(F$4,PRN!$B$2:$P$2,0)),"")</f>
        <v/>
      </c>
      <c r="G184" s="66" t="str">
        <f>IFERROR(INDEX(PRN!$B$2:$P$1048576,(MATCH('TRACK PO'!$C$2,PRN!$G$2:$G$1048576,0)+$B184-1),MATCH(G$4,PRN!$B$2:$P$2,0)),"")</f>
        <v/>
      </c>
      <c r="H184" s="66" t="str">
        <f>IFERROR(INDEX(PRN!$B$2:$P$1048576,(MATCH('TRACK PO'!$C$2,PRN!$G$2:$G$1048576,0)+$B184-1),MATCH(H$4,PRN!$B$2:$P$2,0)),"")</f>
        <v/>
      </c>
      <c r="I184" s="66" t="str">
        <f>IFERROR(INDEX(PRN!$B$2:$P$1048576,(MATCH('TRACK PO'!$C$2,PRN!$G$2:$G$1048576,0)+$B184-1),MATCH(I$4,PRN!$B$2:$P$2,0)),"")</f>
        <v/>
      </c>
      <c r="J184" s="66" t="str">
        <f>IFERROR(INDEX(PRN!$B$2:$P$1048576,(MATCH('TRACK PO'!$C$2,PRN!$G$2:$G$1048576,0)+$B184-1),MATCH(J$4,PRN!$B$2:$P$2,0)),"")</f>
        <v/>
      </c>
      <c r="K184" s="136" t="str">
        <f>IFERROR(INDEX(PRN!$B$2:$P$1048576,(MATCH('TRACK PO'!$C$2,PRN!$G$2:$G$1048576,0)+$B184-1),MATCH(K$4,PRN!$B$2:$P$2,0)),"")</f>
        <v/>
      </c>
      <c r="L184" s="66" t="str">
        <f>IFERROR(INDEX(PRN!$B$2:$P$1048576,(MATCH('TRACK PO'!$C$2,PRN!$G$2:$G$1048576,0)+$B184-1),MATCH(L$4,PRN!$B$2:$P$2,0)),"")</f>
        <v/>
      </c>
      <c r="M184" s="136" t="str">
        <f>IFERROR(INDEX(PRN!$B$2:$P$1048576,(MATCH('TRACK PO'!$C$2,PRN!$G$2:$G$1048576,0)+$B184-1),MATCH(M$4,PRN!$B$2:$P$2,0)),"")</f>
        <v/>
      </c>
      <c r="N184" s="136" t="str">
        <f>IFERROR(INDEX(PRN!$B$2:$P$1048576,(MATCH('TRACK PO'!$C$2,PRN!$G$2:$G$1048576,0)+$B184-1),MATCH(N$4,PRN!$B$2:$P$2,0)),"")</f>
        <v/>
      </c>
      <c r="O184" s="66" t="str">
        <f>IFERROR(INDEX(PRN!$B$2:$P$1048576,(MATCH('TRACK PO'!$C$2,PRN!$G$2:$G$1048576,0)+$B184-1),MATCH(O$4,PRN!$B$2:$P$2,0)),"")</f>
        <v/>
      </c>
    </row>
    <row r="185" spans="2:15" ht="15.75" x14ac:dyDescent="0.25">
      <c r="B185" s="65" t="str">
        <f>IF(B184&lt;COUNTIF(PRN!G$2:G$1048576,C$2),(B184+1),"")</f>
        <v/>
      </c>
      <c r="C185" s="66" t="str">
        <f>IFERROR(INDEX(PRN!$B$2:$P$1048576,(MATCH('TRACK PO'!$C$2,PRN!$G$2:$G$1048576,0)+$B185-1),MATCH(C$4,PRN!$B$2:$P$2,0)),"")</f>
        <v/>
      </c>
      <c r="D185" s="66" t="str">
        <f>IFERROR(INDEX(PRN!$B$2:$P$1048576,(MATCH('TRACK PO'!$C$2,PRN!$G$2:$G$1048576,0)+$B185-1),MATCH(D$4,PRN!$B$2:$P$2,0)),"")</f>
        <v/>
      </c>
      <c r="E185" s="66" t="str">
        <f>IFERROR(INDEX(PRN!$B$2:$P$1048576,(MATCH('TRACK PO'!$C$2,PRN!$G$2:$G$1048576,0)+$B185-1),MATCH(E$4,PRN!$B$2:$P$2,0)),"")</f>
        <v/>
      </c>
      <c r="F185" s="136" t="str">
        <f>IFERROR(INDEX(PRN!$B$2:$P$1048576,(MATCH('TRACK PO'!$C$2,PRN!$G$2:$G$1048576,0)+$B185-1),MATCH(F$4,PRN!$B$2:$P$2,0)),"")</f>
        <v/>
      </c>
      <c r="G185" s="66" t="str">
        <f>IFERROR(INDEX(PRN!$B$2:$P$1048576,(MATCH('TRACK PO'!$C$2,PRN!$G$2:$G$1048576,0)+$B185-1),MATCH(G$4,PRN!$B$2:$P$2,0)),"")</f>
        <v/>
      </c>
      <c r="H185" s="66" t="str">
        <f>IFERROR(INDEX(PRN!$B$2:$P$1048576,(MATCH('TRACK PO'!$C$2,PRN!$G$2:$G$1048576,0)+$B185-1),MATCH(H$4,PRN!$B$2:$P$2,0)),"")</f>
        <v/>
      </c>
      <c r="I185" s="66" t="str">
        <f>IFERROR(INDEX(PRN!$B$2:$P$1048576,(MATCH('TRACK PO'!$C$2,PRN!$G$2:$G$1048576,0)+$B185-1),MATCH(I$4,PRN!$B$2:$P$2,0)),"")</f>
        <v/>
      </c>
      <c r="J185" s="66" t="str">
        <f>IFERROR(INDEX(PRN!$B$2:$P$1048576,(MATCH('TRACK PO'!$C$2,PRN!$G$2:$G$1048576,0)+$B185-1),MATCH(J$4,PRN!$B$2:$P$2,0)),"")</f>
        <v/>
      </c>
      <c r="K185" s="136" t="str">
        <f>IFERROR(INDEX(PRN!$B$2:$P$1048576,(MATCH('TRACK PO'!$C$2,PRN!$G$2:$G$1048576,0)+$B185-1),MATCH(K$4,PRN!$B$2:$P$2,0)),"")</f>
        <v/>
      </c>
      <c r="L185" s="66" t="str">
        <f>IFERROR(INDEX(PRN!$B$2:$P$1048576,(MATCH('TRACK PO'!$C$2,PRN!$G$2:$G$1048576,0)+$B185-1),MATCH(L$4,PRN!$B$2:$P$2,0)),"")</f>
        <v/>
      </c>
      <c r="M185" s="136" t="str">
        <f>IFERROR(INDEX(PRN!$B$2:$P$1048576,(MATCH('TRACK PO'!$C$2,PRN!$G$2:$G$1048576,0)+$B185-1),MATCH(M$4,PRN!$B$2:$P$2,0)),"")</f>
        <v/>
      </c>
      <c r="N185" s="136" t="str">
        <f>IFERROR(INDEX(PRN!$B$2:$P$1048576,(MATCH('TRACK PO'!$C$2,PRN!$G$2:$G$1048576,0)+$B185-1),MATCH(N$4,PRN!$B$2:$P$2,0)),"")</f>
        <v/>
      </c>
      <c r="O185" s="66" t="str">
        <f>IFERROR(INDEX(PRN!$B$2:$P$1048576,(MATCH('TRACK PO'!$C$2,PRN!$G$2:$G$1048576,0)+$B185-1),MATCH(O$4,PRN!$B$2:$P$2,0)),"")</f>
        <v/>
      </c>
    </row>
    <row r="186" spans="2:15" ht="15.75" x14ac:dyDescent="0.25">
      <c r="B186" s="65" t="str">
        <f>IF(B185&lt;COUNTIF(PRN!G$2:G$1048576,C$2),(B185+1),"")</f>
        <v/>
      </c>
      <c r="C186" s="66" t="str">
        <f>IFERROR(INDEX(PRN!$B$2:$P$1048576,(MATCH('TRACK PO'!$C$2,PRN!$G$2:$G$1048576,0)+$B186-1),MATCH(C$4,PRN!$B$2:$P$2,0)),"")</f>
        <v/>
      </c>
      <c r="D186" s="66" t="str">
        <f>IFERROR(INDEX(PRN!$B$2:$P$1048576,(MATCH('TRACK PO'!$C$2,PRN!$G$2:$G$1048576,0)+$B186-1),MATCH(D$4,PRN!$B$2:$P$2,0)),"")</f>
        <v/>
      </c>
      <c r="E186" s="66" t="str">
        <f>IFERROR(INDEX(PRN!$B$2:$P$1048576,(MATCH('TRACK PO'!$C$2,PRN!$G$2:$G$1048576,0)+$B186-1),MATCH(E$4,PRN!$B$2:$P$2,0)),"")</f>
        <v/>
      </c>
      <c r="F186" s="136" t="str">
        <f>IFERROR(INDEX(PRN!$B$2:$P$1048576,(MATCH('TRACK PO'!$C$2,PRN!$G$2:$G$1048576,0)+$B186-1),MATCH(F$4,PRN!$B$2:$P$2,0)),"")</f>
        <v/>
      </c>
      <c r="G186" s="66" t="str">
        <f>IFERROR(INDEX(PRN!$B$2:$P$1048576,(MATCH('TRACK PO'!$C$2,PRN!$G$2:$G$1048576,0)+$B186-1),MATCH(G$4,PRN!$B$2:$P$2,0)),"")</f>
        <v/>
      </c>
      <c r="H186" s="66" t="str">
        <f>IFERROR(INDEX(PRN!$B$2:$P$1048576,(MATCH('TRACK PO'!$C$2,PRN!$G$2:$G$1048576,0)+$B186-1),MATCH(H$4,PRN!$B$2:$P$2,0)),"")</f>
        <v/>
      </c>
      <c r="I186" s="66" t="str">
        <f>IFERROR(INDEX(PRN!$B$2:$P$1048576,(MATCH('TRACK PO'!$C$2,PRN!$G$2:$G$1048576,0)+$B186-1),MATCH(I$4,PRN!$B$2:$P$2,0)),"")</f>
        <v/>
      </c>
      <c r="J186" s="66" t="str">
        <f>IFERROR(INDEX(PRN!$B$2:$P$1048576,(MATCH('TRACK PO'!$C$2,PRN!$G$2:$G$1048576,0)+$B186-1),MATCH(J$4,PRN!$B$2:$P$2,0)),"")</f>
        <v/>
      </c>
      <c r="K186" s="136" t="str">
        <f>IFERROR(INDEX(PRN!$B$2:$P$1048576,(MATCH('TRACK PO'!$C$2,PRN!$G$2:$G$1048576,0)+$B186-1),MATCH(K$4,PRN!$B$2:$P$2,0)),"")</f>
        <v/>
      </c>
      <c r="L186" s="66" t="str">
        <f>IFERROR(INDEX(PRN!$B$2:$P$1048576,(MATCH('TRACK PO'!$C$2,PRN!$G$2:$G$1048576,0)+$B186-1),MATCH(L$4,PRN!$B$2:$P$2,0)),"")</f>
        <v/>
      </c>
      <c r="M186" s="136" t="str">
        <f>IFERROR(INDEX(PRN!$B$2:$P$1048576,(MATCH('TRACK PO'!$C$2,PRN!$G$2:$G$1048576,0)+$B186-1),MATCH(M$4,PRN!$B$2:$P$2,0)),"")</f>
        <v/>
      </c>
      <c r="N186" s="136" t="str">
        <f>IFERROR(INDEX(PRN!$B$2:$P$1048576,(MATCH('TRACK PO'!$C$2,PRN!$G$2:$G$1048576,0)+$B186-1),MATCH(N$4,PRN!$B$2:$P$2,0)),"")</f>
        <v/>
      </c>
      <c r="O186" s="66" t="str">
        <f>IFERROR(INDEX(PRN!$B$2:$P$1048576,(MATCH('TRACK PO'!$C$2,PRN!$G$2:$G$1048576,0)+$B186-1),MATCH(O$4,PRN!$B$2:$P$2,0)),"")</f>
        <v/>
      </c>
    </row>
    <row r="187" spans="2:15" ht="15.75" x14ac:dyDescent="0.25">
      <c r="B187" s="65" t="str">
        <f>IF(B186&lt;COUNTIF(PRN!G$2:G$1048576,C$2),(B186+1),"")</f>
        <v/>
      </c>
      <c r="C187" s="66" t="str">
        <f>IFERROR(INDEX(PRN!$B$2:$P$1048576,(MATCH('TRACK PO'!$C$2,PRN!$G$2:$G$1048576,0)+$B187-1),MATCH(C$4,PRN!$B$2:$P$2,0)),"")</f>
        <v/>
      </c>
      <c r="D187" s="66" t="str">
        <f>IFERROR(INDEX(PRN!$B$2:$P$1048576,(MATCH('TRACK PO'!$C$2,PRN!$G$2:$G$1048576,0)+$B187-1),MATCH(D$4,PRN!$B$2:$P$2,0)),"")</f>
        <v/>
      </c>
      <c r="E187" s="66" t="str">
        <f>IFERROR(INDEX(PRN!$B$2:$P$1048576,(MATCH('TRACK PO'!$C$2,PRN!$G$2:$G$1048576,0)+$B187-1),MATCH(E$4,PRN!$B$2:$P$2,0)),"")</f>
        <v/>
      </c>
      <c r="F187" s="136" t="str">
        <f>IFERROR(INDEX(PRN!$B$2:$P$1048576,(MATCH('TRACK PO'!$C$2,PRN!$G$2:$G$1048576,0)+$B187-1),MATCH(F$4,PRN!$B$2:$P$2,0)),"")</f>
        <v/>
      </c>
      <c r="G187" s="66" t="str">
        <f>IFERROR(INDEX(PRN!$B$2:$P$1048576,(MATCH('TRACK PO'!$C$2,PRN!$G$2:$G$1048576,0)+$B187-1),MATCH(G$4,PRN!$B$2:$P$2,0)),"")</f>
        <v/>
      </c>
      <c r="H187" s="66" t="str">
        <f>IFERROR(INDEX(PRN!$B$2:$P$1048576,(MATCH('TRACK PO'!$C$2,PRN!$G$2:$G$1048576,0)+$B187-1),MATCH(H$4,PRN!$B$2:$P$2,0)),"")</f>
        <v/>
      </c>
      <c r="I187" s="66" t="str">
        <f>IFERROR(INDEX(PRN!$B$2:$P$1048576,(MATCH('TRACK PO'!$C$2,PRN!$G$2:$G$1048576,0)+$B187-1),MATCH(I$4,PRN!$B$2:$P$2,0)),"")</f>
        <v/>
      </c>
      <c r="J187" s="66" t="str">
        <f>IFERROR(INDEX(PRN!$B$2:$P$1048576,(MATCH('TRACK PO'!$C$2,PRN!$G$2:$G$1048576,0)+$B187-1),MATCH(J$4,PRN!$B$2:$P$2,0)),"")</f>
        <v/>
      </c>
      <c r="K187" s="136" t="str">
        <f>IFERROR(INDEX(PRN!$B$2:$P$1048576,(MATCH('TRACK PO'!$C$2,PRN!$G$2:$G$1048576,0)+$B187-1),MATCH(K$4,PRN!$B$2:$P$2,0)),"")</f>
        <v/>
      </c>
      <c r="L187" s="66" t="str">
        <f>IFERROR(INDEX(PRN!$B$2:$P$1048576,(MATCH('TRACK PO'!$C$2,PRN!$G$2:$G$1048576,0)+$B187-1),MATCH(L$4,PRN!$B$2:$P$2,0)),"")</f>
        <v/>
      </c>
      <c r="M187" s="136" t="str">
        <f>IFERROR(INDEX(PRN!$B$2:$P$1048576,(MATCH('TRACK PO'!$C$2,PRN!$G$2:$G$1048576,0)+$B187-1),MATCH(M$4,PRN!$B$2:$P$2,0)),"")</f>
        <v/>
      </c>
      <c r="N187" s="136" t="str">
        <f>IFERROR(INDEX(PRN!$B$2:$P$1048576,(MATCH('TRACK PO'!$C$2,PRN!$G$2:$G$1048576,0)+$B187-1),MATCH(N$4,PRN!$B$2:$P$2,0)),"")</f>
        <v/>
      </c>
      <c r="O187" s="66" t="str">
        <f>IFERROR(INDEX(PRN!$B$2:$P$1048576,(MATCH('TRACK PO'!$C$2,PRN!$G$2:$G$1048576,0)+$B187-1),MATCH(O$4,PRN!$B$2:$P$2,0)),"")</f>
        <v/>
      </c>
    </row>
    <row r="188" spans="2:15" ht="15.75" x14ac:dyDescent="0.25">
      <c r="B188" s="65" t="str">
        <f>IF(B187&lt;COUNTIF(PRN!G$2:G$1048576,C$2),(B187+1),"")</f>
        <v/>
      </c>
      <c r="C188" s="66" t="str">
        <f>IFERROR(INDEX(PRN!$B$2:$P$1048576,(MATCH('TRACK PO'!$C$2,PRN!$G$2:$G$1048576,0)+$B188-1),MATCH(C$4,PRN!$B$2:$P$2,0)),"")</f>
        <v/>
      </c>
      <c r="D188" s="66" t="str">
        <f>IFERROR(INDEX(PRN!$B$2:$P$1048576,(MATCH('TRACK PO'!$C$2,PRN!$G$2:$G$1048576,0)+$B188-1),MATCH(D$4,PRN!$B$2:$P$2,0)),"")</f>
        <v/>
      </c>
      <c r="E188" s="66" t="str">
        <f>IFERROR(INDEX(PRN!$B$2:$P$1048576,(MATCH('TRACK PO'!$C$2,PRN!$G$2:$G$1048576,0)+$B188-1),MATCH(E$4,PRN!$B$2:$P$2,0)),"")</f>
        <v/>
      </c>
      <c r="F188" s="136" t="str">
        <f>IFERROR(INDEX(PRN!$B$2:$P$1048576,(MATCH('TRACK PO'!$C$2,PRN!$G$2:$G$1048576,0)+$B188-1),MATCH(F$4,PRN!$B$2:$P$2,0)),"")</f>
        <v/>
      </c>
      <c r="G188" s="66" t="str">
        <f>IFERROR(INDEX(PRN!$B$2:$P$1048576,(MATCH('TRACK PO'!$C$2,PRN!$G$2:$G$1048576,0)+$B188-1),MATCH(G$4,PRN!$B$2:$P$2,0)),"")</f>
        <v/>
      </c>
      <c r="H188" s="66" t="str">
        <f>IFERROR(INDEX(PRN!$B$2:$P$1048576,(MATCH('TRACK PO'!$C$2,PRN!$G$2:$G$1048576,0)+$B188-1),MATCH(H$4,PRN!$B$2:$P$2,0)),"")</f>
        <v/>
      </c>
      <c r="I188" s="66" t="str">
        <f>IFERROR(INDEX(PRN!$B$2:$P$1048576,(MATCH('TRACK PO'!$C$2,PRN!$G$2:$G$1048576,0)+$B188-1),MATCH(I$4,PRN!$B$2:$P$2,0)),"")</f>
        <v/>
      </c>
      <c r="J188" s="66" t="str">
        <f>IFERROR(INDEX(PRN!$B$2:$P$1048576,(MATCH('TRACK PO'!$C$2,PRN!$G$2:$G$1048576,0)+$B188-1),MATCH(J$4,PRN!$B$2:$P$2,0)),"")</f>
        <v/>
      </c>
      <c r="K188" s="136" t="str">
        <f>IFERROR(INDEX(PRN!$B$2:$P$1048576,(MATCH('TRACK PO'!$C$2,PRN!$G$2:$G$1048576,0)+$B188-1),MATCH(K$4,PRN!$B$2:$P$2,0)),"")</f>
        <v/>
      </c>
      <c r="L188" s="66" t="str">
        <f>IFERROR(INDEX(PRN!$B$2:$P$1048576,(MATCH('TRACK PO'!$C$2,PRN!$G$2:$G$1048576,0)+$B188-1),MATCH(L$4,PRN!$B$2:$P$2,0)),"")</f>
        <v/>
      </c>
      <c r="M188" s="136" t="str">
        <f>IFERROR(INDEX(PRN!$B$2:$P$1048576,(MATCH('TRACK PO'!$C$2,PRN!$G$2:$G$1048576,0)+$B188-1),MATCH(M$4,PRN!$B$2:$P$2,0)),"")</f>
        <v/>
      </c>
      <c r="N188" s="136" t="str">
        <f>IFERROR(INDEX(PRN!$B$2:$P$1048576,(MATCH('TRACK PO'!$C$2,PRN!$G$2:$G$1048576,0)+$B188-1),MATCH(N$4,PRN!$B$2:$P$2,0)),"")</f>
        <v/>
      </c>
      <c r="O188" s="66" t="str">
        <f>IFERROR(INDEX(PRN!$B$2:$P$1048576,(MATCH('TRACK PO'!$C$2,PRN!$G$2:$G$1048576,0)+$B188-1),MATCH(O$4,PRN!$B$2:$P$2,0)),"")</f>
        <v/>
      </c>
    </row>
    <row r="189" spans="2:15" ht="15.75" x14ac:dyDescent="0.25">
      <c r="B189" s="65" t="str">
        <f>IF(B188&lt;COUNTIF(PRN!G$2:G$1048576,C$2),(B188+1),"")</f>
        <v/>
      </c>
      <c r="C189" s="66" t="str">
        <f>IFERROR(INDEX(PRN!$B$2:$P$1048576,(MATCH('TRACK PO'!$C$2,PRN!$G$2:$G$1048576,0)+$B189-1),MATCH(C$4,PRN!$B$2:$P$2,0)),"")</f>
        <v/>
      </c>
      <c r="D189" s="66" t="str">
        <f>IFERROR(INDEX(PRN!$B$2:$P$1048576,(MATCH('TRACK PO'!$C$2,PRN!$G$2:$G$1048576,0)+$B189-1),MATCH(D$4,PRN!$B$2:$P$2,0)),"")</f>
        <v/>
      </c>
      <c r="E189" s="66" t="str">
        <f>IFERROR(INDEX(PRN!$B$2:$P$1048576,(MATCH('TRACK PO'!$C$2,PRN!$G$2:$G$1048576,0)+$B189-1),MATCH(E$4,PRN!$B$2:$P$2,0)),"")</f>
        <v/>
      </c>
      <c r="F189" s="136" t="str">
        <f>IFERROR(INDEX(PRN!$B$2:$P$1048576,(MATCH('TRACK PO'!$C$2,PRN!$G$2:$G$1048576,0)+$B189-1),MATCH(F$4,PRN!$B$2:$P$2,0)),"")</f>
        <v/>
      </c>
      <c r="G189" s="66" t="str">
        <f>IFERROR(INDEX(PRN!$B$2:$P$1048576,(MATCH('TRACK PO'!$C$2,PRN!$G$2:$G$1048576,0)+$B189-1),MATCH(G$4,PRN!$B$2:$P$2,0)),"")</f>
        <v/>
      </c>
      <c r="H189" s="66" t="str">
        <f>IFERROR(INDEX(PRN!$B$2:$P$1048576,(MATCH('TRACK PO'!$C$2,PRN!$G$2:$G$1048576,0)+$B189-1),MATCH(H$4,PRN!$B$2:$P$2,0)),"")</f>
        <v/>
      </c>
      <c r="I189" s="66" t="str">
        <f>IFERROR(INDEX(PRN!$B$2:$P$1048576,(MATCH('TRACK PO'!$C$2,PRN!$G$2:$G$1048576,0)+$B189-1),MATCH(I$4,PRN!$B$2:$P$2,0)),"")</f>
        <v/>
      </c>
      <c r="J189" s="66" t="str">
        <f>IFERROR(INDEX(PRN!$B$2:$P$1048576,(MATCH('TRACK PO'!$C$2,PRN!$G$2:$G$1048576,0)+$B189-1),MATCH(J$4,PRN!$B$2:$P$2,0)),"")</f>
        <v/>
      </c>
      <c r="K189" s="136" t="str">
        <f>IFERROR(INDEX(PRN!$B$2:$P$1048576,(MATCH('TRACK PO'!$C$2,PRN!$G$2:$G$1048576,0)+$B189-1),MATCH(K$4,PRN!$B$2:$P$2,0)),"")</f>
        <v/>
      </c>
      <c r="L189" s="66" t="str">
        <f>IFERROR(INDEX(PRN!$B$2:$P$1048576,(MATCH('TRACK PO'!$C$2,PRN!$G$2:$G$1048576,0)+$B189-1),MATCH(L$4,PRN!$B$2:$P$2,0)),"")</f>
        <v/>
      </c>
      <c r="M189" s="136" t="str">
        <f>IFERROR(INDEX(PRN!$B$2:$P$1048576,(MATCH('TRACK PO'!$C$2,PRN!$G$2:$G$1048576,0)+$B189-1),MATCH(M$4,PRN!$B$2:$P$2,0)),"")</f>
        <v/>
      </c>
      <c r="N189" s="136" t="str">
        <f>IFERROR(INDEX(PRN!$B$2:$P$1048576,(MATCH('TRACK PO'!$C$2,PRN!$G$2:$G$1048576,0)+$B189-1),MATCH(N$4,PRN!$B$2:$P$2,0)),"")</f>
        <v/>
      </c>
      <c r="O189" s="66" t="str">
        <f>IFERROR(INDEX(PRN!$B$2:$P$1048576,(MATCH('TRACK PO'!$C$2,PRN!$G$2:$G$1048576,0)+$B189-1),MATCH(O$4,PRN!$B$2:$P$2,0)),"")</f>
        <v/>
      </c>
    </row>
    <row r="190" spans="2:15" ht="15.75" x14ac:dyDescent="0.25">
      <c r="B190" s="65" t="str">
        <f>IF(B189&lt;COUNTIF(PRN!G$2:G$1048576,C$2),(B189+1),"")</f>
        <v/>
      </c>
      <c r="C190" s="66" t="str">
        <f>IFERROR(INDEX(PRN!$B$2:$P$1048576,(MATCH('TRACK PO'!$C$2,PRN!$G$2:$G$1048576,0)+$B190-1),MATCH(C$4,PRN!$B$2:$P$2,0)),"")</f>
        <v/>
      </c>
      <c r="D190" s="66" t="str">
        <f>IFERROR(INDEX(PRN!$B$2:$P$1048576,(MATCH('TRACK PO'!$C$2,PRN!$G$2:$G$1048576,0)+$B190-1),MATCH(D$4,PRN!$B$2:$P$2,0)),"")</f>
        <v/>
      </c>
      <c r="E190" s="66" t="str">
        <f>IFERROR(INDEX(PRN!$B$2:$P$1048576,(MATCH('TRACK PO'!$C$2,PRN!$G$2:$G$1048576,0)+$B190-1),MATCH(E$4,PRN!$B$2:$P$2,0)),"")</f>
        <v/>
      </c>
      <c r="F190" s="136" t="str">
        <f>IFERROR(INDEX(PRN!$B$2:$P$1048576,(MATCH('TRACK PO'!$C$2,PRN!$G$2:$G$1048576,0)+$B190-1),MATCH(F$4,PRN!$B$2:$P$2,0)),"")</f>
        <v/>
      </c>
      <c r="G190" s="66" t="str">
        <f>IFERROR(INDEX(PRN!$B$2:$P$1048576,(MATCH('TRACK PO'!$C$2,PRN!$G$2:$G$1048576,0)+$B190-1),MATCH(G$4,PRN!$B$2:$P$2,0)),"")</f>
        <v/>
      </c>
      <c r="H190" s="66" t="str">
        <f>IFERROR(INDEX(PRN!$B$2:$P$1048576,(MATCH('TRACK PO'!$C$2,PRN!$G$2:$G$1048576,0)+$B190-1),MATCH(H$4,PRN!$B$2:$P$2,0)),"")</f>
        <v/>
      </c>
      <c r="I190" s="66" t="str">
        <f>IFERROR(INDEX(PRN!$B$2:$P$1048576,(MATCH('TRACK PO'!$C$2,PRN!$G$2:$G$1048576,0)+$B190-1),MATCH(I$4,PRN!$B$2:$P$2,0)),"")</f>
        <v/>
      </c>
      <c r="J190" s="66" t="str">
        <f>IFERROR(INDEX(PRN!$B$2:$P$1048576,(MATCH('TRACK PO'!$C$2,PRN!$G$2:$G$1048576,0)+$B190-1),MATCH(J$4,PRN!$B$2:$P$2,0)),"")</f>
        <v/>
      </c>
      <c r="K190" s="136" t="str">
        <f>IFERROR(INDEX(PRN!$B$2:$P$1048576,(MATCH('TRACK PO'!$C$2,PRN!$G$2:$G$1048576,0)+$B190-1),MATCH(K$4,PRN!$B$2:$P$2,0)),"")</f>
        <v/>
      </c>
      <c r="L190" s="66" t="str">
        <f>IFERROR(INDEX(PRN!$B$2:$P$1048576,(MATCH('TRACK PO'!$C$2,PRN!$G$2:$G$1048576,0)+$B190-1),MATCH(L$4,PRN!$B$2:$P$2,0)),"")</f>
        <v/>
      </c>
      <c r="M190" s="136" t="str">
        <f>IFERROR(INDEX(PRN!$B$2:$P$1048576,(MATCH('TRACK PO'!$C$2,PRN!$G$2:$G$1048576,0)+$B190-1),MATCH(M$4,PRN!$B$2:$P$2,0)),"")</f>
        <v/>
      </c>
      <c r="N190" s="136" t="str">
        <f>IFERROR(INDEX(PRN!$B$2:$P$1048576,(MATCH('TRACK PO'!$C$2,PRN!$G$2:$G$1048576,0)+$B190-1),MATCH(N$4,PRN!$B$2:$P$2,0)),"")</f>
        <v/>
      </c>
      <c r="O190" s="66" t="str">
        <f>IFERROR(INDEX(PRN!$B$2:$P$1048576,(MATCH('TRACK PO'!$C$2,PRN!$G$2:$G$1048576,0)+$B190-1),MATCH(O$4,PRN!$B$2:$P$2,0)),"")</f>
        <v/>
      </c>
    </row>
    <row r="191" spans="2:15" ht="15.75" x14ac:dyDescent="0.25">
      <c r="B191" s="65" t="str">
        <f>IF(B190&lt;COUNTIF(PRN!G$2:G$1048576,C$2),(B190+1),"")</f>
        <v/>
      </c>
      <c r="C191" s="66" t="str">
        <f>IFERROR(INDEX(PRN!$B$2:$P$1048576,(MATCH('TRACK PO'!$C$2,PRN!$G$2:$G$1048576,0)+$B191-1),MATCH(C$4,PRN!$B$2:$P$2,0)),"")</f>
        <v/>
      </c>
      <c r="D191" s="66" t="str">
        <f>IFERROR(INDEX(PRN!$B$2:$P$1048576,(MATCH('TRACK PO'!$C$2,PRN!$G$2:$G$1048576,0)+$B191-1),MATCH(D$4,PRN!$B$2:$P$2,0)),"")</f>
        <v/>
      </c>
      <c r="E191" s="66" t="str">
        <f>IFERROR(INDEX(PRN!$B$2:$P$1048576,(MATCH('TRACK PO'!$C$2,PRN!$G$2:$G$1048576,0)+$B191-1),MATCH(E$4,PRN!$B$2:$P$2,0)),"")</f>
        <v/>
      </c>
      <c r="F191" s="136" t="str">
        <f>IFERROR(INDEX(PRN!$B$2:$P$1048576,(MATCH('TRACK PO'!$C$2,PRN!$G$2:$G$1048576,0)+$B191-1),MATCH(F$4,PRN!$B$2:$P$2,0)),"")</f>
        <v/>
      </c>
      <c r="G191" s="66" t="str">
        <f>IFERROR(INDEX(PRN!$B$2:$P$1048576,(MATCH('TRACK PO'!$C$2,PRN!$G$2:$G$1048576,0)+$B191-1),MATCH(G$4,PRN!$B$2:$P$2,0)),"")</f>
        <v/>
      </c>
      <c r="H191" s="66" t="str">
        <f>IFERROR(INDEX(PRN!$B$2:$P$1048576,(MATCH('TRACK PO'!$C$2,PRN!$G$2:$G$1048576,0)+$B191-1),MATCH(H$4,PRN!$B$2:$P$2,0)),"")</f>
        <v/>
      </c>
      <c r="I191" s="66" t="str">
        <f>IFERROR(INDEX(PRN!$B$2:$P$1048576,(MATCH('TRACK PO'!$C$2,PRN!$G$2:$G$1048576,0)+$B191-1),MATCH(I$4,PRN!$B$2:$P$2,0)),"")</f>
        <v/>
      </c>
      <c r="J191" s="66" t="str">
        <f>IFERROR(INDEX(PRN!$B$2:$P$1048576,(MATCH('TRACK PO'!$C$2,PRN!$G$2:$G$1048576,0)+$B191-1),MATCH(J$4,PRN!$B$2:$P$2,0)),"")</f>
        <v/>
      </c>
      <c r="K191" s="136" t="str">
        <f>IFERROR(INDEX(PRN!$B$2:$P$1048576,(MATCH('TRACK PO'!$C$2,PRN!$G$2:$G$1048576,0)+$B191-1),MATCH(K$4,PRN!$B$2:$P$2,0)),"")</f>
        <v/>
      </c>
      <c r="L191" s="66" t="str">
        <f>IFERROR(INDEX(PRN!$B$2:$P$1048576,(MATCH('TRACK PO'!$C$2,PRN!$G$2:$G$1048576,0)+$B191-1),MATCH(L$4,PRN!$B$2:$P$2,0)),"")</f>
        <v/>
      </c>
      <c r="M191" s="136" t="str">
        <f>IFERROR(INDEX(PRN!$B$2:$P$1048576,(MATCH('TRACK PO'!$C$2,PRN!$G$2:$G$1048576,0)+$B191-1),MATCH(M$4,PRN!$B$2:$P$2,0)),"")</f>
        <v/>
      </c>
      <c r="N191" s="136" t="str">
        <f>IFERROR(INDEX(PRN!$B$2:$P$1048576,(MATCH('TRACK PO'!$C$2,PRN!$G$2:$G$1048576,0)+$B191-1),MATCH(N$4,PRN!$B$2:$P$2,0)),"")</f>
        <v/>
      </c>
      <c r="O191" s="66" t="str">
        <f>IFERROR(INDEX(PRN!$B$2:$P$1048576,(MATCH('TRACK PO'!$C$2,PRN!$G$2:$G$1048576,0)+$B191-1),MATCH(O$4,PRN!$B$2:$P$2,0)),"")</f>
        <v/>
      </c>
    </row>
    <row r="192" spans="2:15" ht="15.75" x14ac:dyDescent="0.25">
      <c r="B192" s="65" t="str">
        <f>IF(B191&lt;COUNTIF(PRN!G$2:G$1048576,C$2),(B191+1),"")</f>
        <v/>
      </c>
      <c r="C192" s="66" t="str">
        <f>IFERROR(INDEX(PRN!$B$2:$P$1048576,(MATCH('TRACK PO'!$C$2,PRN!$G$2:$G$1048576,0)+$B192-1),MATCH(C$4,PRN!$B$2:$P$2,0)),"")</f>
        <v/>
      </c>
      <c r="D192" s="66" t="str">
        <f>IFERROR(INDEX(PRN!$B$2:$P$1048576,(MATCH('TRACK PO'!$C$2,PRN!$G$2:$G$1048576,0)+$B192-1),MATCH(D$4,PRN!$B$2:$P$2,0)),"")</f>
        <v/>
      </c>
      <c r="E192" s="66" t="str">
        <f>IFERROR(INDEX(PRN!$B$2:$P$1048576,(MATCH('TRACK PO'!$C$2,PRN!$G$2:$G$1048576,0)+$B192-1),MATCH(E$4,PRN!$B$2:$P$2,0)),"")</f>
        <v/>
      </c>
      <c r="F192" s="136" t="str">
        <f>IFERROR(INDEX(PRN!$B$2:$P$1048576,(MATCH('TRACK PO'!$C$2,PRN!$G$2:$G$1048576,0)+$B192-1),MATCH(F$4,PRN!$B$2:$P$2,0)),"")</f>
        <v/>
      </c>
      <c r="G192" s="66" t="str">
        <f>IFERROR(INDEX(PRN!$B$2:$P$1048576,(MATCH('TRACK PO'!$C$2,PRN!$G$2:$G$1048576,0)+$B192-1),MATCH(G$4,PRN!$B$2:$P$2,0)),"")</f>
        <v/>
      </c>
      <c r="H192" s="66" t="str">
        <f>IFERROR(INDEX(PRN!$B$2:$P$1048576,(MATCH('TRACK PO'!$C$2,PRN!$G$2:$G$1048576,0)+$B192-1),MATCH(H$4,PRN!$B$2:$P$2,0)),"")</f>
        <v/>
      </c>
      <c r="I192" s="66" t="str">
        <f>IFERROR(INDEX(PRN!$B$2:$P$1048576,(MATCH('TRACK PO'!$C$2,PRN!$G$2:$G$1048576,0)+$B192-1),MATCH(I$4,PRN!$B$2:$P$2,0)),"")</f>
        <v/>
      </c>
      <c r="J192" s="66" t="str">
        <f>IFERROR(INDEX(PRN!$B$2:$P$1048576,(MATCH('TRACK PO'!$C$2,PRN!$G$2:$G$1048576,0)+$B192-1),MATCH(J$4,PRN!$B$2:$P$2,0)),"")</f>
        <v/>
      </c>
      <c r="K192" s="136" t="str">
        <f>IFERROR(INDEX(PRN!$B$2:$P$1048576,(MATCH('TRACK PO'!$C$2,PRN!$G$2:$G$1048576,0)+$B192-1),MATCH(K$4,PRN!$B$2:$P$2,0)),"")</f>
        <v/>
      </c>
      <c r="L192" s="66" t="str">
        <f>IFERROR(INDEX(PRN!$B$2:$P$1048576,(MATCH('TRACK PO'!$C$2,PRN!$G$2:$G$1048576,0)+$B192-1),MATCH(L$4,PRN!$B$2:$P$2,0)),"")</f>
        <v/>
      </c>
      <c r="M192" s="136" t="str">
        <f>IFERROR(INDEX(PRN!$B$2:$P$1048576,(MATCH('TRACK PO'!$C$2,PRN!$G$2:$G$1048576,0)+$B192-1),MATCH(M$4,PRN!$B$2:$P$2,0)),"")</f>
        <v/>
      </c>
      <c r="N192" s="136" t="str">
        <f>IFERROR(INDEX(PRN!$B$2:$P$1048576,(MATCH('TRACK PO'!$C$2,PRN!$G$2:$G$1048576,0)+$B192-1),MATCH(N$4,PRN!$B$2:$P$2,0)),"")</f>
        <v/>
      </c>
      <c r="O192" s="66" t="str">
        <f>IFERROR(INDEX(PRN!$B$2:$P$1048576,(MATCH('TRACK PO'!$C$2,PRN!$G$2:$G$1048576,0)+$B192-1),MATCH(O$4,PRN!$B$2:$P$2,0)),"")</f>
        <v/>
      </c>
    </row>
    <row r="193" spans="2:15" ht="15.75" x14ac:dyDescent="0.25">
      <c r="B193" s="65" t="str">
        <f>IF(B192&lt;COUNTIF(PRN!G$2:G$1048576,C$2),(B192+1),"")</f>
        <v/>
      </c>
      <c r="C193" s="66" t="str">
        <f>IFERROR(INDEX(PRN!$B$2:$P$1048576,(MATCH('TRACK PO'!$C$2,PRN!$G$2:$G$1048576,0)+$B193-1),MATCH(C$4,PRN!$B$2:$P$2,0)),"")</f>
        <v/>
      </c>
      <c r="D193" s="66" t="str">
        <f>IFERROR(INDEX(PRN!$B$2:$P$1048576,(MATCH('TRACK PO'!$C$2,PRN!$G$2:$G$1048576,0)+$B193-1),MATCH(D$4,PRN!$B$2:$P$2,0)),"")</f>
        <v/>
      </c>
      <c r="E193" s="66" t="str">
        <f>IFERROR(INDEX(PRN!$B$2:$P$1048576,(MATCH('TRACK PO'!$C$2,PRN!$G$2:$G$1048576,0)+$B193-1),MATCH(E$4,PRN!$B$2:$P$2,0)),"")</f>
        <v/>
      </c>
      <c r="F193" s="136" t="str">
        <f>IFERROR(INDEX(PRN!$B$2:$P$1048576,(MATCH('TRACK PO'!$C$2,PRN!$G$2:$G$1048576,0)+$B193-1),MATCH(F$4,PRN!$B$2:$P$2,0)),"")</f>
        <v/>
      </c>
      <c r="G193" s="66" t="str">
        <f>IFERROR(INDEX(PRN!$B$2:$P$1048576,(MATCH('TRACK PO'!$C$2,PRN!$G$2:$G$1048576,0)+$B193-1),MATCH(G$4,PRN!$B$2:$P$2,0)),"")</f>
        <v/>
      </c>
      <c r="H193" s="66" t="str">
        <f>IFERROR(INDEX(PRN!$B$2:$P$1048576,(MATCH('TRACK PO'!$C$2,PRN!$G$2:$G$1048576,0)+$B193-1),MATCH(H$4,PRN!$B$2:$P$2,0)),"")</f>
        <v/>
      </c>
      <c r="I193" s="66" t="str">
        <f>IFERROR(INDEX(PRN!$B$2:$P$1048576,(MATCH('TRACK PO'!$C$2,PRN!$G$2:$G$1048576,0)+$B193-1),MATCH(I$4,PRN!$B$2:$P$2,0)),"")</f>
        <v/>
      </c>
      <c r="J193" s="66" t="str">
        <f>IFERROR(INDEX(PRN!$B$2:$P$1048576,(MATCH('TRACK PO'!$C$2,PRN!$G$2:$G$1048576,0)+$B193-1),MATCH(J$4,PRN!$B$2:$P$2,0)),"")</f>
        <v/>
      </c>
      <c r="K193" s="136" t="str">
        <f>IFERROR(INDEX(PRN!$B$2:$P$1048576,(MATCH('TRACK PO'!$C$2,PRN!$G$2:$G$1048576,0)+$B193-1),MATCH(K$4,PRN!$B$2:$P$2,0)),"")</f>
        <v/>
      </c>
      <c r="L193" s="66" t="str">
        <f>IFERROR(INDEX(PRN!$B$2:$P$1048576,(MATCH('TRACK PO'!$C$2,PRN!$G$2:$G$1048576,0)+$B193-1),MATCH(L$4,PRN!$B$2:$P$2,0)),"")</f>
        <v/>
      </c>
      <c r="M193" s="136" t="str">
        <f>IFERROR(INDEX(PRN!$B$2:$P$1048576,(MATCH('TRACK PO'!$C$2,PRN!$G$2:$G$1048576,0)+$B193-1),MATCH(M$4,PRN!$B$2:$P$2,0)),"")</f>
        <v/>
      </c>
      <c r="N193" s="136" t="str">
        <f>IFERROR(INDEX(PRN!$B$2:$P$1048576,(MATCH('TRACK PO'!$C$2,PRN!$G$2:$G$1048576,0)+$B193-1),MATCH(N$4,PRN!$B$2:$P$2,0)),"")</f>
        <v/>
      </c>
      <c r="O193" s="66" t="str">
        <f>IFERROR(INDEX(PRN!$B$2:$P$1048576,(MATCH('TRACK PO'!$C$2,PRN!$G$2:$G$1048576,0)+$B193-1),MATCH(O$4,PRN!$B$2:$P$2,0)),"")</f>
        <v/>
      </c>
    </row>
    <row r="194" spans="2:15" ht="15.75" x14ac:dyDescent="0.25">
      <c r="B194" s="65" t="str">
        <f>IF(B193&lt;COUNTIF(PRN!G$2:G$1048576,C$2),(B193+1),"")</f>
        <v/>
      </c>
      <c r="C194" s="66" t="str">
        <f>IFERROR(INDEX(PRN!$B$2:$P$1048576,(MATCH('TRACK PO'!$C$2,PRN!$G$2:$G$1048576,0)+$B194-1),MATCH(C$4,PRN!$B$2:$P$2,0)),"")</f>
        <v/>
      </c>
      <c r="D194" s="66" t="str">
        <f>IFERROR(INDEX(PRN!$B$2:$P$1048576,(MATCH('TRACK PO'!$C$2,PRN!$G$2:$G$1048576,0)+$B194-1),MATCH(D$4,PRN!$B$2:$P$2,0)),"")</f>
        <v/>
      </c>
      <c r="E194" s="66" t="str">
        <f>IFERROR(INDEX(PRN!$B$2:$P$1048576,(MATCH('TRACK PO'!$C$2,PRN!$G$2:$G$1048576,0)+$B194-1),MATCH(E$4,PRN!$B$2:$P$2,0)),"")</f>
        <v/>
      </c>
      <c r="F194" s="136" t="str">
        <f>IFERROR(INDEX(PRN!$B$2:$P$1048576,(MATCH('TRACK PO'!$C$2,PRN!$G$2:$G$1048576,0)+$B194-1),MATCH(F$4,PRN!$B$2:$P$2,0)),"")</f>
        <v/>
      </c>
      <c r="G194" s="66" t="str">
        <f>IFERROR(INDEX(PRN!$B$2:$P$1048576,(MATCH('TRACK PO'!$C$2,PRN!$G$2:$G$1048576,0)+$B194-1),MATCH(G$4,PRN!$B$2:$P$2,0)),"")</f>
        <v/>
      </c>
      <c r="H194" s="66" t="str">
        <f>IFERROR(INDEX(PRN!$B$2:$P$1048576,(MATCH('TRACK PO'!$C$2,PRN!$G$2:$G$1048576,0)+$B194-1),MATCH(H$4,PRN!$B$2:$P$2,0)),"")</f>
        <v/>
      </c>
      <c r="I194" s="66" t="str">
        <f>IFERROR(INDEX(PRN!$B$2:$P$1048576,(MATCH('TRACK PO'!$C$2,PRN!$G$2:$G$1048576,0)+$B194-1),MATCH(I$4,PRN!$B$2:$P$2,0)),"")</f>
        <v/>
      </c>
      <c r="J194" s="66" t="str">
        <f>IFERROR(INDEX(PRN!$B$2:$P$1048576,(MATCH('TRACK PO'!$C$2,PRN!$G$2:$G$1048576,0)+$B194-1),MATCH(J$4,PRN!$B$2:$P$2,0)),"")</f>
        <v/>
      </c>
      <c r="K194" s="136" t="str">
        <f>IFERROR(INDEX(PRN!$B$2:$P$1048576,(MATCH('TRACK PO'!$C$2,PRN!$G$2:$G$1048576,0)+$B194-1),MATCH(K$4,PRN!$B$2:$P$2,0)),"")</f>
        <v/>
      </c>
      <c r="L194" s="66" t="str">
        <f>IFERROR(INDEX(PRN!$B$2:$P$1048576,(MATCH('TRACK PO'!$C$2,PRN!$G$2:$G$1048576,0)+$B194-1),MATCH(L$4,PRN!$B$2:$P$2,0)),"")</f>
        <v/>
      </c>
      <c r="M194" s="136" t="str">
        <f>IFERROR(INDEX(PRN!$B$2:$P$1048576,(MATCH('TRACK PO'!$C$2,PRN!$G$2:$G$1048576,0)+$B194-1),MATCH(M$4,PRN!$B$2:$P$2,0)),"")</f>
        <v/>
      </c>
      <c r="N194" s="136" t="str">
        <f>IFERROR(INDEX(PRN!$B$2:$P$1048576,(MATCH('TRACK PO'!$C$2,PRN!$G$2:$G$1048576,0)+$B194-1),MATCH(N$4,PRN!$B$2:$P$2,0)),"")</f>
        <v/>
      </c>
      <c r="O194" s="66" t="str">
        <f>IFERROR(INDEX(PRN!$B$2:$P$1048576,(MATCH('TRACK PO'!$C$2,PRN!$G$2:$G$1048576,0)+$B194-1),MATCH(O$4,PRN!$B$2:$P$2,0)),"")</f>
        <v/>
      </c>
    </row>
    <row r="195" spans="2:15" ht="15.75" x14ac:dyDescent="0.25">
      <c r="B195" s="65" t="str">
        <f>IF(B194&lt;COUNTIF(PRN!G$2:G$1048576,C$2),(B194+1),"")</f>
        <v/>
      </c>
      <c r="C195" s="66" t="str">
        <f>IFERROR(INDEX(PRN!$B$2:$P$1048576,(MATCH('TRACK PO'!$C$2,PRN!$G$2:$G$1048576,0)+$B195-1),MATCH(C$4,PRN!$B$2:$P$2,0)),"")</f>
        <v/>
      </c>
      <c r="D195" s="66" t="str">
        <f>IFERROR(INDEX(PRN!$B$2:$P$1048576,(MATCH('TRACK PO'!$C$2,PRN!$G$2:$G$1048576,0)+$B195-1),MATCH(D$4,PRN!$B$2:$P$2,0)),"")</f>
        <v/>
      </c>
      <c r="E195" s="66" t="str">
        <f>IFERROR(INDEX(PRN!$B$2:$P$1048576,(MATCH('TRACK PO'!$C$2,PRN!$G$2:$G$1048576,0)+$B195-1),MATCH(E$4,PRN!$B$2:$P$2,0)),"")</f>
        <v/>
      </c>
      <c r="F195" s="136" t="str">
        <f>IFERROR(INDEX(PRN!$B$2:$P$1048576,(MATCH('TRACK PO'!$C$2,PRN!$G$2:$G$1048576,0)+$B195-1),MATCH(F$4,PRN!$B$2:$P$2,0)),"")</f>
        <v/>
      </c>
      <c r="G195" s="66" t="str">
        <f>IFERROR(INDEX(PRN!$B$2:$P$1048576,(MATCH('TRACK PO'!$C$2,PRN!$G$2:$G$1048576,0)+$B195-1),MATCH(G$4,PRN!$B$2:$P$2,0)),"")</f>
        <v/>
      </c>
      <c r="H195" s="66" t="str">
        <f>IFERROR(INDEX(PRN!$B$2:$P$1048576,(MATCH('TRACK PO'!$C$2,PRN!$G$2:$G$1048576,0)+$B195-1),MATCH(H$4,PRN!$B$2:$P$2,0)),"")</f>
        <v/>
      </c>
      <c r="I195" s="66" t="str">
        <f>IFERROR(INDEX(PRN!$B$2:$P$1048576,(MATCH('TRACK PO'!$C$2,PRN!$G$2:$G$1048576,0)+$B195-1),MATCH(I$4,PRN!$B$2:$P$2,0)),"")</f>
        <v/>
      </c>
      <c r="J195" s="66" t="str">
        <f>IFERROR(INDEX(PRN!$B$2:$P$1048576,(MATCH('TRACK PO'!$C$2,PRN!$G$2:$G$1048576,0)+$B195-1),MATCH(J$4,PRN!$B$2:$P$2,0)),"")</f>
        <v/>
      </c>
      <c r="K195" s="136" t="str">
        <f>IFERROR(INDEX(PRN!$B$2:$P$1048576,(MATCH('TRACK PO'!$C$2,PRN!$G$2:$G$1048576,0)+$B195-1),MATCH(K$4,PRN!$B$2:$P$2,0)),"")</f>
        <v/>
      </c>
      <c r="L195" s="66" t="str">
        <f>IFERROR(INDEX(PRN!$B$2:$P$1048576,(MATCH('TRACK PO'!$C$2,PRN!$G$2:$G$1048576,0)+$B195-1),MATCH(L$4,PRN!$B$2:$P$2,0)),"")</f>
        <v/>
      </c>
      <c r="M195" s="136" t="str">
        <f>IFERROR(INDEX(PRN!$B$2:$P$1048576,(MATCH('TRACK PO'!$C$2,PRN!$G$2:$G$1048576,0)+$B195-1),MATCH(M$4,PRN!$B$2:$P$2,0)),"")</f>
        <v/>
      </c>
      <c r="N195" s="136" t="str">
        <f>IFERROR(INDEX(PRN!$B$2:$P$1048576,(MATCH('TRACK PO'!$C$2,PRN!$G$2:$G$1048576,0)+$B195-1),MATCH(N$4,PRN!$B$2:$P$2,0)),"")</f>
        <v/>
      </c>
      <c r="O195" s="66" t="str">
        <f>IFERROR(INDEX(PRN!$B$2:$P$1048576,(MATCH('TRACK PO'!$C$2,PRN!$G$2:$G$1048576,0)+$B195-1),MATCH(O$4,PRN!$B$2:$P$2,0)),"")</f>
        <v/>
      </c>
    </row>
    <row r="196" spans="2:15" ht="15.75" x14ac:dyDescent="0.25">
      <c r="B196" s="65" t="str">
        <f>IF(B195&lt;COUNTIF(PRN!G$2:G$1048576,C$2),(B195+1),"")</f>
        <v/>
      </c>
      <c r="C196" s="66" t="str">
        <f>IFERROR(INDEX(PRN!$B$2:$P$1048576,(MATCH('TRACK PO'!$C$2,PRN!$G$2:$G$1048576,0)+$B196-1),MATCH(C$4,PRN!$B$2:$P$2,0)),"")</f>
        <v/>
      </c>
      <c r="D196" s="66" t="str">
        <f>IFERROR(INDEX(PRN!$B$2:$P$1048576,(MATCH('TRACK PO'!$C$2,PRN!$G$2:$G$1048576,0)+$B196-1),MATCH(D$4,PRN!$B$2:$P$2,0)),"")</f>
        <v/>
      </c>
      <c r="E196" s="66" t="str">
        <f>IFERROR(INDEX(PRN!$B$2:$P$1048576,(MATCH('TRACK PO'!$C$2,PRN!$G$2:$G$1048576,0)+$B196-1),MATCH(E$4,PRN!$B$2:$P$2,0)),"")</f>
        <v/>
      </c>
      <c r="F196" s="136" t="str">
        <f>IFERROR(INDEX(PRN!$B$2:$P$1048576,(MATCH('TRACK PO'!$C$2,PRN!$G$2:$G$1048576,0)+$B196-1),MATCH(F$4,PRN!$B$2:$P$2,0)),"")</f>
        <v/>
      </c>
      <c r="G196" s="66" t="str">
        <f>IFERROR(INDEX(PRN!$B$2:$P$1048576,(MATCH('TRACK PO'!$C$2,PRN!$G$2:$G$1048576,0)+$B196-1),MATCH(G$4,PRN!$B$2:$P$2,0)),"")</f>
        <v/>
      </c>
      <c r="H196" s="66" t="str">
        <f>IFERROR(INDEX(PRN!$B$2:$P$1048576,(MATCH('TRACK PO'!$C$2,PRN!$G$2:$G$1048576,0)+$B196-1),MATCH(H$4,PRN!$B$2:$P$2,0)),"")</f>
        <v/>
      </c>
      <c r="I196" s="66" t="str">
        <f>IFERROR(INDEX(PRN!$B$2:$P$1048576,(MATCH('TRACK PO'!$C$2,PRN!$G$2:$G$1048576,0)+$B196-1),MATCH(I$4,PRN!$B$2:$P$2,0)),"")</f>
        <v/>
      </c>
      <c r="J196" s="66" t="str">
        <f>IFERROR(INDEX(PRN!$B$2:$P$1048576,(MATCH('TRACK PO'!$C$2,PRN!$G$2:$G$1048576,0)+$B196-1),MATCH(J$4,PRN!$B$2:$P$2,0)),"")</f>
        <v/>
      </c>
      <c r="K196" s="136" t="str">
        <f>IFERROR(INDEX(PRN!$B$2:$P$1048576,(MATCH('TRACK PO'!$C$2,PRN!$G$2:$G$1048576,0)+$B196-1),MATCH(K$4,PRN!$B$2:$P$2,0)),"")</f>
        <v/>
      </c>
      <c r="L196" s="66" t="str">
        <f>IFERROR(INDEX(PRN!$B$2:$P$1048576,(MATCH('TRACK PO'!$C$2,PRN!$G$2:$G$1048576,0)+$B196-1),MATCH(L$4,PRN!$B$2:$P$2,0)),"")</f>
        <v/>
      </c>
      <c r="M196" s="136" t="str">
        <f>IFERROR(INDEX(PRN!$B$2:$P$1048576,(MATCH('TRACK PO'!$C$2,PRN!$G$2:$G$1048576,0)+$B196-1),MATCH(M$4,PRN!$B$2:$P$2,0)),"")</f>
        <v/>
      </c>
      <c r="N196" s="136" t="str">
        <f>IFERROR(INDEX(PRN!$B$2:$P$1048576,(MATCH('TRACK PO'!$C$2,PRN!$G$2:$G$1048576,0)+$B196-1),MATCH(N$4,PRN!$B$2:$P$2,0)),"")</f>
        <v/>
      </c>
      <c r="O196" s="66" t="str">
        <f>IFERROR(INDEX(PRN!$B$2:$P$1048576,(MATCH('TRACK PO'!$C$2,PRN!$G$2:$G$1048576,0)+$B196-1),MATCH(O$4,PRN!$B$2:$P$2,0)),"")</f>
        <v/>
      </c>
    </row>
    <row r="197" spans="2:15" ht="15.75" x14ac:dyDescent="0.25">
      <c r="B197" s="65" t="str">
        <f>IF(B196&lt;COUNTIF(PRN!G$2:G$1048576,C$2),(B196+1),"")</f>
        <v/>
      </c>
      <c r="C197" s="66" t="str">
        <f>IFERROR(INDEX(PRN!$B$2:$P$1048576,(MATCH('TRACK PO'!$C$2,PRN!$G$2:$G$1048576,0)+$B197-1),MATCH(C$4,PRN!$B$2:$P$2,0)),"")</f>
        <v/>
      </c>
      <c r="D197" s="66" t="str">
        <f>IFERROR(INDEX(PRN!$B$2:$P$1048576,(MATCH('TRACK PO'!$C$2,PRN!$G$2:$G$1048576,0)+$B197-1),MATCH(D$4,PRN!$B$2:$P$2,0)),"")</f>
        <v/>
      </c>
      <c r="E197" s="66" t="str">
        <f>IFERROR(INDEX(PRN!$B$2:$P$1048576,(MATCH('TRACK PO'!$C$2,PRN!$G$2:$G$1048576,0)+$B197-1),MATCH(E$4,PRN!$B$2:$P$2,0)),"")</f>
        <v/>
      </c>
      <c r="F197" s="136" t="str">
        <f>IFERROR(INDEX(PRN!$B$2:$P$1048576,(MATCH('TRACK PO'!$C$2,PRN!$G$2:$G$1048576,0)+$B197-1),MATCH(F$4,PRN!$B$2:$P$2,0)),"")</f>
        <v/>
      </c>
      <c r="G197" s="66" t="str">
        <f>IFERROR(INDEX(PRN!$B$2:$P$1048576,(MATCH('TRACK PO'!$C$2,PRN!$G$2:$G$1048576,0)+$B197-1),MATCH(G$4,PRN!$B$2:$P$2,0)),"")</f>
        <v/>
      </c>
      <c r="H197" s="66" t="str">
        <f>IFERROR(INDEX(PRN!$B$2:$P$1048576,(MATCH('TRACK PO'!$C$2,PRN!$G$2:$G$1048576,0)+$B197-1),MATCH(H$4,PRN!$B$2:$P$2,0)),"")</f>
        <v/>
      </c>
      <c r="I197" s="66" t="str">
        <f>IFERROR(INDEX(PRN!$B$2:$P$1048576,(MATCH('TRACK PO'!$C$2,PRN!$G$2:$G$1048576,0)+$B197-1),MATCH(I$4,PRN!$B$2:$P$2,0)),"")</f>
        <v/>
      </c>
      <c r="J197" s="66" t="str">
        <f>IFERROR(INDEX(PRN!$B$2:$P$1048576,(MATCH('TRACK PO'!$C$2,PRN!$G$2:$G$1048576,0)+$B197-1),MATCH(J$4,PRN!$B$2:$P$2,0)),"")</f>
        <v/>
      </c>
      <c r="K197" s="136" t="str">
        <f>IFERROR(INDEX(PRN!$B$2:$P$1048576,(MATCH('TRACK PO'!$C$2,PRN!$G$2:$G$1048576,0)+$B197-1),MATCH(K$4,PRN!$B$2:$P$2,0)),"")</f>
        <v/>
      </c>
      <c r="L197" s="66" t="str">
        <f>IFERROR(INDEX(PRN!$B$2:$P$1048576,(MATCH('TRACK PO'!$C$2,PRN!$G$2:$G$1048576,0)+$B197-1),MATCH(L$4,PRN!$B$2:$P$2,0)),"")</f>
        <v/>
      </c>
      <c r="M197" s="136" t="str">
        <f>IFERROR(INDEX(PRN!$B$2:$P$1048576,(MATCH('TRACK PO'!$C$2,PRN!$G$2:$G$1048576,0)+$B197-1),MATCH(M$4,PRN!$B$2:$P$2,0)),"")</f>
        <v/>
      </c>
      <c r="N197" s="136" t="str">
        <f>IFERROR(INDEX(PRN!$B$2:$P$1048576,(MATCH('TRACK PO'!$C$2,PRN!$G$2:$G$1048576,0)+$B197-1),MATCH(N$4,PRN!$B$2:$P$2,0)),"")</f>
        <v/>
      </c>
      <c r="O197" s="66" t="str">
        <f>IFERROR(INDEX(PRN!$B$2:$P$1048576,(MATCH('TRACK PO'!$C$2,PRN!$G$2:$G$1048576,0)+$B197-1),MATCH(O$4,PRN!$B$2:$P$2,0)),"")</f>
        <v/>
      </c>
    </row>
    <row r="198" spans="2:15" ht="15.75" x14ac:dyDescent="0.25">
      <c r="B198" s="65" t="str">
        <f>IF(B197&lt;COUNTIF(PRN!G$2:G$1048576,C$2),(B197+1),"")</f>
        <v/>
      </c>
      <c r="C198" s="66" t="str">
        <f>IFERROR(INDEX(PRN!$B$2:$P$1048576,(MATCH('TRACK PO'!$C$2,PRN!$G$2:$G$1048576,0)+$B198-1),MATCH(C$4,PRN!$B$2:$P$2,0)),"")</f>
        <v/>
      </c>
      <c r="D198" s="66" t="str">
        <f>IFERROR(INDEX(PRN!$B$2:$P$1048576,(MATCH('TRACK PO'!$C$2,PRN!$G$2:$G$1048576,0)+$B198-1),MATCH(D$4,PRN!$B$2:$P$2,0)),"")</f>
        <v/>
      </c>
      <c r="E198" s="66" t="str">
        <f>IFERROR(INDEX(PRN!$B$2:$P$1048576,(MATCH('TRACK PO'!$C$2,PRN!$G$2:$G$1048576,0)+$B198-1),MATCH(E$4,PRN!$B$2:$P$2,0)),"")</f>
        <v/>
      </c>
      <c r="F198" s="136" t="str">
        <f>IFERROR(INDEX(PRN!$B$2:$P$1048576,(MATCH('TRACK PO'!$C$2,PRN!$G$2:$G$1048576,0)+$B198-1),MATCH(F$4,PRN!$B$2:$P$2,0)),"")</f>
        <v/>
      </c>
      <c r="G198" s="66" t="str">
        <f>IFERROR(INDEX(PRN!$B$2:$P$1048576,(MATCH('TRACK PO'!$C$2,PRN!$G$2:$G$1048576,0)+$B198-1),MATCH(G$4,PRN!$B$2:$P$2,0)),"")</f>
        <v/>
      </c>
      <c r="H198" s="66" t="str">
        <f>IFERROR(INDEX(PRN!$B$2:$P$1048576,(MATCH('TRACK PO'!$C$2,PRN!$G$2:$G$1048576,0)+$B198-1),MATCH(H$4,PRN!$B$2:$P$2,0)),"")</f>
        <v/>
      </c>
      <c r="I198" s="66" t="str">
        <f>IFERROR(INDEX(PRN!$B$2:$P$1048576,(MATCH('TRACK PO'!$C$2,PRN!$G$2:$G$1048576,0)+$B198-1),MATCH(I$4,PRN!$B$2:$P$2,0)),"")</f>
        <v/>
      </c>
      <c r="J198" s="66" t="str">
        <f>IFERROR(INDEX(PRN!$B$2:$P$1048576,(MATCH('TRACK PO'!$C$2,PRN!$G$2:$G$1048576,0)+$B198-1),MATCH(J$4,PRN!$B$2:$P$2,0)),"")</f>
        <v/>
      </c>
      <c r="K198" s="136" t="str">
        <f>IFERROR(INDEX(PRN!$B$2:$P$1048576,(MATCH('TRACK PO'!$C$2,PRN!$G$2:$G$1048576,0)+$B198-1),MATCH(K$4,PRN!$B$2:$P$2,0)),"")</f>
        <v/>
      </c>
      <c r="L198" s="66" t="str">
        <f>IFERROR(INDEX(PRN!$B$2:$P$1048576,(MATCH('TRACK PO'!$C$2,PRN!$G$2:$G$1048576,0)+$B198-1),MATCH(L$4,PRN!$B$2:$P$2,0)),"")</f>
        <v/>
      </c>
      <c r="M198" s="136" t="str">
        <f>IFERROR(INDEX(PRN!$B$2:$P$1048576,(MATCH('TRACK PO'!$C$2,PRN!$G$2:$G$1048576,0)+$B198-1),MATCH(M$4,PRN!$B$2:$P$2,0)),"")</f>
        <v/>
      </c>
      <c r="N198" s="136" t="str">
        <f>IFERROR(INDEX(PRN!$B$2:$P$1048576,(MATCH('TRACK PO'!$C$2,PRN!$G$2:$G$1048576,0)+$B198-1),MATCH(N$4,PRN!$B$2:$P$2,0)),"")</f>
        <v/>
      </c>
      <c r="O198" s="66" t="str">
        <f>IFERROR(INDEX(PRN!$B$2:$P$1048576,(MATCH('TRACK PO'!$C$2,PRN!$G$2:$G$1048576,0)+$B198-1),MATCH(O$4,PRN!$B$2:$P$2,0)),"")</f>
        <v/>
      </c>
    </row>
    <row r="199" spans="2:15" ht="15.75" x14ac:dyDescent="0.25">
      <c r="B199" s="65" t="str">
        <f>IF(B198&lt;COUNTIF(PRN!G$2:G$1048576,C$2),(B198+1),"")</f>
        <v/>
      </c>
      <c r="C199" s="66" t="str">
        <f>IFERROR(INDEX(PRN!$B$2:$P$1048576,(MATCH('TRACK PO'!$C$2,PRN!$G$2:$G$1048576,0)+$B199-1),MATCH(C$4,PRN!$B$2:$P$2,0)),"")</f>
        <v/>
      </c>
      <c r="D199" s="66" t="str">
        <f>IFERROR(INDEX(PRN!$B$2:$P$1048576,(MATCH('TRACK PO'!$C$2,PRN!$G$2:$G$1048576,0)+$B199-1),MATCH(D$4,PRN!$B$2:$P$2,0)),"")</f>
        <v/>
      </c>
      <c r="E199" s="66" t="str">
        <f>IFERROR(INDEX(PRN!$B$2:$P$1048576,(MATCH('TRACK PO'!$C$2,PRN!$G$2:$G$1048576,0)+$B199-1),MATCH(E$4,PRN!$B$2:$P$2,0)),"")</f>
        <v/>
      </c>
      <c r="F199" s="136" t="str">
        <f>IFERROR(INDEX(PRN!$B$2:$P$1048576,(MATCH('TRACK PO'!$C$2,PRN!$G$2:$G$1048576,0)+$B199-1),MATCH(F$4,PRN!$B$2:$P$2,0)),"")</f>
        <v/>
      </c>
      <c r="G199" s="66" t="str">
        <f>IFERROR(INDEX(PRN!$B$2:$P$1048576,(MATCH('TRACK PO'!$C$2,PRN!$G$2:$G$1048576,0)+$B199-1),MATCH(G$4,PRN!$B$2:$P$2,0)),"")</f>
        <v/>
      </c>
      <c r="H199" s="66" t="str">
        <f>IFERROR(INDEX(PRN!$B$2:$P$1048576,(MATCH('TRACK PO'!$C$2,PRN!$G$2:$G$1048576,0)+$B199-1),MATCH(H$4,PRN!$B$2:$P$2,0)),"")</f>
        <v/>
      </c>
      <c r="I199" s="66" t="str">
        <f>IFERROR(INDEX(PRN!$B$2:$P$1048576,(MATCH('TRACK PO'!$C$2,PRN!$G$2:$G$1048576,0)+$B199-1),MATCH(I$4,PRN!$B$2:$P$2,0)),"")</f>
        <v/>
      </c>
      <c r="J199" s="66" t="str">
        <f>IFERROR(INDEX(PRN!$B$2:$P$1048576,(MATCH('TRACK PO'!$C$2,PRN!$G$2:$G$1048576,0)+$B199-1),MATCH(J$4,PRN!$B$2:$P$2,0)),"")</f>
        <v/>
      </c>
      <c r="K199" s="136" t="str">
        <f>IFERROR(INDEX(PRN!$B$2:$P$1048576,(MATCH('TRACK PO'!$C$2,PRN!$G$2:$G$1048576,0)+$B199-1),MATCH(K$4,PRN!$B$2:$P$2,0)),"")</f>
        <v/>
      </c>
      <c r="L199" s="66" t="str">
        <f>IFERROR(INDEX(PRN!$B$2:$P$1048576,(MATCH('TRACK PO'!$C$2,PRN!$G$2:$G$1048576,0)+$B199-1),MATCH(L$4,PRN!$B$2:$P$2,0)),"")</f>
        <v/>
      </c>
      <c r="M199" s="136" t="str">
        <f>IFERROR(INDEX(PRN!$B$2:$P$1048576,(MATCH('TRACK PO'!$C$2,PRN!$G$2:$G$1048576,0)+$B199-1),MATCH(M$4,PRN!$B$2:$P$2,0)),"")</f>
        <v/>
      </c>
      <c r="N199" s="136" t="str">
        <f>IFERROR(INDEX(PRN!$B$2:$P$1048576,(MATCH('TRACK PO'!$C$2,PRN!$G$2:$G$1048576,0)+$B199-1),MATCH(N$4,PRN!$B$2:$P$2,0)),"")</f>
        <v/>
      </c>
      <c r="O199" s="66" t="str">
        <f>IFERROR(INDEX(PRN!$B$2:$P$1048576,(MATCH('TRACK PO'!$C$2,PRN!$G$2:$G$1048576,0)+$B199-1),MATCH(O$4,PRN!$B$2:$P$2,0)),"")</f>
        <v/>
      </c>
    </row>
    <row r="200" spans="2:15" ht="15.75" x14ac:dyDescent="0.25">
      <c r="B200" s="65" t="str">
        <f>IF(B199&lt;COUNTIF(PRN!G$2:G$1048576,C$2),(B199+1),"")</f>
        <v/>
      </c>
      <c r="C200" s="66" t="str">
        <f>IFERROR(INDEX(PRN!$B$2:$P$1048576,(MATCH('TRACK PO'!$C$2,PRN!$G$2:$G$1048576,0)+$B200-1),MATCH(C$4,PRN!$B$2:$P$2,0)),"")</f>
        <v/>
      </c>
      <c r="D200" s="66" t="str">
        <f>IFERROR(INDEX(PRN!$B$2:$P$1048576,(MATCH('TRACK PO'!$C$2,PRN!$G$2:$G$1048576,0)+$B200-1),MATCH(D$4,PRN!$B$2:$P$2,0)),"")</f>
        <v/>
      </c>
      <c r="E200" s="66" t="str">
        <f>IFERROR(INDEX(PRN!$B$2:$P$1048576,(MATCH('TRACK PO'!$C$2,PRN!$G$2:$G$1048576,0)+$B200-1),MATCH(E$4,PRN!$B$2:$P$2,0)),"")</f>
        <v/>
      </c>
      <c r="F200" s="136" t="str">
        <f>IFERROR(INDEX(PRN!$B$2:$P$1048576,(MATCH('TRACK PO'!$C$2,PRN!$G$2:$G$1048576,0)+$B200-1),MATCH(F$4,PRN!$B$2:$P$2,0)),"")</f>
        <v/>
      </c>
      <c r="G200" s="66" t="str">
        <f>IFERROR(INDEX(PRN!$B$2:$P$1048576,(MATCH('TRACK PO'!$C$2,PRN!$G$2:$G$1048576,0)+$B200-1),MATCH(G$4,PRN!$B$2:$P$2,0)),"")</f>
        <v/>
      </c>
      <c r="H200" s="66" t="str">
        <f>IFERROR(INDEX(PRN!$B$2:$P$1048576,(MATCH('TRACK PO'!$C$2,PRN!$G$2:$G$1048576,0)+$B200-1),MATCH(H$4,PRN!$B$2:$P$2,0)),"")</f>
        <v/>
      </c>
      <c r="I200" s="66" t="str">
        <f>IFERROR(INDEX(PRN!$B$2:$P$1048576,(MATCH('TRACK PO'!$C$2,PRN!$G$2:$G$1048576,0)+$B200-1),MATCH(I$4,PRN!$B$2:$P$2,0)),"")</f>
        <v/>
      </c>
      <c r="J200" s="66" t="str">
        <f>IFERROR(INDEX(PRN!$B$2:$P$1048576,(MATCH('TRACK PO'!$C$2,PRN!$G$2:$G$1048576,0)+$B200-1),MATCH(J$4,PRN!$B$2:$P$2,0)),"")</f>
        <v/>
      </c>
      <c r="K200" s="136" t="str">
        <f>IFERROR(INDEX(PRN!$B$2:$P$1048576,(MATCH('TRACK PO'!$C$2,PRN!$G$2:$G$1048576,0)+$B200-1),MATCH(K$4,PRN!$B$2:$P$2,0)),"")</f>
        <v/>
      </c>
      <c r="L200" s="66" t="str">
        <f>IFERROR(INDEX(PRN!$B$2:$P$1048576,(MATCH('TRACK PO'!$C$2,PRN!$G$2:$G$1048576,0)+$B200-1),MATCH(L$4,PRN!$B$2:$P$2,0)),"")</f>
        <v/>
      </c>
      <c r="M200" s="136" t="str">
        <f>IFERROR(INDEX(PRN!$B$2:$P$1048576,(MATCH('TRACK PO'!$C$2,PRN!$G$2:$G$1048576,0)+$B200-1),MATCH(M$4,PRN!$B$2:$P$2,0)),"")</f>
        <v/>
      </c>
      <c r="N200" s="136" t="str">
        <f>IFERROR(INDEX(PRN!$B$2:$P$1048576,(MATCH('TRACK PO'!$C$2,PRN!$G$2:$G$1048576,0)+$B200-1),MATCH(N$4,PRN!$B$2:$P$2,0)),"")</f>
        <v/>
      </c>
      <c r="O200" s="66" t="str">
        <f>IFERROR(INDEX(PRN!$B$2:$P$1048576,(MATCH('TRACK PO'!$C$2,PRN!$G$2:$G$1048576,0)+$B200-1),MATCH(O$4,PRN!$B$2:$P$2,0)),"")</f>
        <v/>
      </c>
    </row>
  </sheetData>
  <autoFilter ref="B4:O4" xr:uid="{B0A522B9-D287-45D4-8494-FCBE980E1868}"/>
  <mergeCells count="1">
    <mergeCell ref="B3:D3"/>
  </mergeCells>
  <conditionalFormatting sqref="B3:D3">
    <cfRule type="containsText" dxfId="19" priority="1" operator="containsText" text="Invalid PRN No">
      <formula>NOT(ISERROR(SEARCH("Invalid PRN No",B3)))</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AF9F1FB-3DC0-4D5E-9CD5-116167541867}">
          <x14:formula1>
            <xm:f>'Qua Ins Rep'!$J$3:$J$1048576</xm:f>
          </x14:formula1>
          <xm:sqref>C2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8F9C-D4F2-4E1E-B799-FD01F9351CD6}">
  <sheetPr>
    <tabColor rgb="FFFFC000"/>
  </sheetPr>
  <dimension ref="A1:CY939"/>
  <sheetViews>
    <sheetView tabSelected="1" workbookViewId="0">
      <selection activeCell="I19" sqref="I19"/>
    </sheetView>
  </sheetViews>
  <sheetFormatPr defaultRowHeight="15" x14ac:dyDescent="0.25"/>
  <cols>
    <col min="2" max="2" width="31" style="1" bestFit="1" customWidth="1"/>
    <col min="3" max="3" width="15.7109375" style="162" customWidth="1"/>
    <col min="4" max="4" width="67.5703125" style="1" customWidth="1"/>
    <col min="5" max="5" width="15.85546875" style="162" customWidth="1"/>
    <col min="6" max="6" width="21.140625" style="29" bestFit="1" customWidth="1"/>
    <col min="7" max="7" width="15.85546875" style="29" customWidth="1"/>
    <col min="8" max="8" width="22.42578125" style="29" bestFit="1" customWidth="1"/>
    <col min="9" max="9" width="22.42578125" style="29" customWidth="1"/>
    <col min="10" max="10" width="64.28515625" style="1" bestFit="1" customWidth="1"/>
    <col min="11" max="11" width="37.5703125" style="30" bestFit="1" customWidth="1"/>
    <col min="12" max="12" width="31.85546875" style="1" bestFit="1" customWidth="1"/>
    <col min="13" max="13" width="13.85546875" style="162" customWidth="1"/>
    <col min="14" max="14" width="29.42578125" style="1" bestFit="1" customWidth="1"/>
    <col min="15" max="15" width="19.85546875" style="162" bestFit="1" customWidth="1"/>
    <col min="16" max="16" width="27.85546875" style="162" customWidth="1"/>
    <col min="17" max="17" width="20.5703125" style="162" customWidth="1"/>
    <col min="18" max="18" width="19.28515625" style="162" customWidth="1"/>
    <col min="19" max="19" width="23" style="166" customWidth="1"/>
    <col min="20" max="20" width="20.7109375" style="166" customWidth="1"/>
    <col min="21" max="21" width="26" style="166" bestFit="1" customWidth="1"/>
    <col min="22" max="22" width="32" style="166" customWidth="1"/>
    <col min="23" max="23" width="23.28515625" bestFit="1" customWidth="1"/>
    <col min="24" max="24" width="26.85546875" style="166" customWidth="1"/>
    <col min="25" max="25" width="23.28515625" style="85" customWidth="1"/>
    <col min="26" max="26" width="23.28515625" style="166" customWidth="1"/>
    <col min="27" max="27" width="19" customWidth="1"/>
    <col min="28" max="28" width="12.5703125" style="166" customWidth="1"/>
    <col min="29" max="29" width="19" customWidth="1"/>
    <col min="30" max="30" width="21.85546875" customWidth="1"/>
    <col min="31" max="31" width="22.28515625" customWidth="1"/>
    <col min="32" max="32" width="11.28515625" bestFit="1" customWidth="1"/>
    <col min="34" max="34" width="6.42578125" style="7" customWidth="1"/>
    <col min="35" max="35" width="26" style="7" bestFit="1" customWidth="1"/>
  </cols>
  <sheetData>
    <row r="1" spans="1:103" ht="18.75" customHeight="1" x14ac:dyDescent="0.25">
      <c r="C1" s="1"/>
      <c r="E1" s="1"/>
      <c r="F1" s="1"/>
      <c r="G1" s="1"/>
      <c r="H1" s="1"/>
      <c r="I1" s="1"/>
      <c r="O1" s="1"/>
      <c r="P1" s="1"/>
      <c r="Q1" s="1"/>
      <c r="R1" s="1"/>
      <c r="S1"/>
      <c r="T1"/>
      <c r="U1"/>
      <c r="V1"/>
      <c r="X1"/>
      <c r="Y1"/>
      <c r="Z1"/>
      <c r="AB1"/>
    </row>
    <row r="2" spans="1:103" ht="19.5" customHeight="1" x14ac:dyDescent="0.25">
      <c r="B2" s="191" t="s">
        <v>56</v>
      </c>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row>
    <row r="3" spans="1:103" s="1" customFormat="1" ht="26.25" x14ac:dyDescent="0.25">
      <c r="A3"/>
      <c r="B3" s="26" t="s">
        <v>39</v>
      </c>
      <c r="C3" s="26" t="s">
        <v>40</v>
      </c>
      <c r="D3" s="26" t="s">
        <v>41</v>
      </c>
      <c r="E3" s="26" t="s">
        <v>42</v>
      </c>
      <c r="F3" s="26" t="s">
        <v>108</v>
      </c>
      <c r="G3" s="26"/>
      <c r="H3" s="26" t="s">
        <v>57</v>
      </c>
      <c r="I3" s="26" t="s">
        <v>533</v>
      </c>
      <c r="J3" s="26" t="s">
        <v>58</v>
      </c>
      <c r="K3" s="151" t="s">
        <v>44</v>
      </c>
      <c r="L3" s="26" t="s">
        <v>24</v>
      </c>
      <c r="M3" s="163" t="s">
        <v>107</v>
      </c>
      <c r="N3" s="26" t="s">
        <v>514</v>
      </c>
      <c r="O3" s="26" t="s">
        <v>45</v>
      </c>
      <c r="P3" s="26" t="s">
        <v>46</v>
      </c>
      <c r="Q3" s="26" t="s">
        <v>60</v>
      </c>
      <c r="R3" s="26" t="s">
        <v>515</v>
      </c>
      <c r="S3" s="26" t="s">
        <v>516</v>
      </c>
      <c r="T3" s="26" t="s">
        <v>49</v>
      </c>
      <c r="U3" s="26" t="s">
        <v>50</v>
      </c>
      <c r="V3" s="26" t="s">
        <v>552</v>
      </c>
      <c r="W3" s="26" t="s">
        <v>38</v>
      </c>
      <c r="X3" s="26" t="s">
        <v>51</v>
      </c>
      <c r="Y3" s="26" t="s">
        <v>52</v>
      </c>
      <c r="Z3" s="26" t="s">
        <v>54</v>
      </c>
      <c r="AA3" s="26" t="s">
        <v>517</v>
      </c>
      <c r="AB3" s="26" t="s">
        <v>518</v>
      </c>
      <c r="AC3" s="26" t="s">
        <v>519</v>
      </c>
      <c r="AD3" s="26" t="s">
        <v>520</v>
      </c>
      <c r="AE3" s="26" t="s">
        <v>37</v>
      </c>
      <c r="AF3"/>
      <c r="AG3"/>
      <c r="AH3" s="7"/>
      <c r="AI3" s="7"/>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row>
    <row r="4" spans="1:103" x14ac:dyDescent="0.25">
      <c r="B4" s="8"/>
      <c r="C4" s="8"/>
      <c r="D4" s="8"/>
      <c r="E4" s="8"/>
      <c r="F4" s="140"/>
      <c r="G4" s="170"/>
      <c r="H4" s="8"/>
      <c r="I4" s="140"/>
      <c r="J4" s="153"/>
      <c r="K4" s="28"/>
      <c r="L4" s="8"/>
      <c r="M4" s="164"/>
      <c r="N4" s="8"/>
      <c r="O4" s="8"/>
      <c r="P4" s="8"/>
      <c r="Q4" s="8"/>
      <c r="R4" s="8"/>
      <c r="S4" s="10"/>
      <c r="T4" s="10"/>
      <c r="U4" s="10"/>
      <c r="V4" s="10"/>
      <c r="W4" s="10"/>
      <c r="X4" s="10"/>
      <c r="Y4" s="10"/>
      <c r="Z4" s="10"/>
      <c r="AA4" s="10"/>
      <c r="AB4" s="10"/>
      <c r="AC4" s="10"/>
      <c r="AD4" s="10"/>
      <c r="AE4" s="10"/>
      <c r="AH4" s="7">
        <f>IF(COUNTIF('Fac Dep Info'!C3:C1048576,F$5)&gt;0,1,"")</f>
        <v>1</v>
      </c>
      <c r="AI4" s="7" t="str">
        <f>IFERROR(IF(AH4&gt;0,INDEX('Fac Dep Info'!C$2:D$1048576,(MATCH(F$5,'Fac Dep Info'!C$2:C$1048576,0)+AH4-1),2),""),"")</f>
        <v>FT - DEAN OFFICE</v>
      </c>
    </row>
    <row r="5" spans="1:103" s="140" customFormat="1" x14ac:dyDescent="0.25">
      <c r="A5"/>
      <c r="B5" s="140" t="s">
        <v>264</v>
      </c>
      <c r="C5" s="164"/>
      <c r="D5" s="154" t="s">
        <v>546</v>
      </c>
      <c r="E5" s="164"/>
      <c r="F5" s="152" t="s">
        <v>112</v>
      </c>
      <c r="G5" s="170"/>
      <c r="H5" s="152" t="s">
        <v>127</v>
      </c>
      <c r="J5" s="140" t="s">
        <v>521</v>
      </c>
      <c r="K5" s="28">
        <v>70000</v>
      </c>
      <c r="L5" s="140" t="s">
        <v>522</v>
      </c>
      <c r="M5" s="164">
        <v>45667</v>
      </c>
      <c r="N5" s="140" t="s">
        <v>523</v>
      </c>
      <c r="O5" s="164">
        <v>45667</v>
      </c>
      <c r="P5" s="164">
        <v>45668</v>
      </c>
      <c r="Q5" s="164">
        <v>45839</v>
      </c>
      <c r="R5" s="164">
        <v>45668</v>
      </c>
      <c r="S5" s="164">
        <v>45668</v>
      </c>
      <c r="T5" s="164">
        <v>45668</v>
      </c>
      <c r="U5" s="164">
        <v>45668</v>
      </c>
      <c r="V5" s="172" t="s">
        <v>190</v>
      </c>
      <c r="W5" s="140" t="s">
        <v>524</v>
      </c>
      <c r="X5" s="164">
        <v>45668</v>
      </c>
      <c r="Y5" s="28">
        <v>314470</v>
      </c>
      <c r="Z5" s="164"/>
      <c r="AB5" s="164"/>
      <c r="AF5"/>
      <c r="AG5"/>
      <c r="AH5" s="7">
        <f>IF(AH4&lt;COUNTIF('Fac Dep Info'!C$3:C$1048576,F$5),(AH4+1),"")</f>
        <v>2</v>
      </c>
      <c r="AI5" s="7" t="str">
        <f>IFERROR(IF(AH5&gt;0,INDEX('Fac Dep Info'!C$2:D$1048576,(MATCH(F$5,'Fac Dep Info'!C$2:C$1048576,0)+AH5-1),2),""),"")</f>
        <v>BIO SYSTEM TECHNOLOGY</v>
      </c>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row>
    <row r="6" spans="1:103" s="140" customFormat="1" x14ac:dyDescent="0.25">
      <c r="A6"/>
      <c r="B6" s="192" t="s">
        <v>537</v>
      </c>
      <c r="C6" s="201"/>
      <c r="D6" s="192" t="s">
        <v>546</v>
      </c>
      <c r="E6" s="164"/>
      <c r="F6" s="192" t="s">
        <v>111</v>
      </c>
      <c r="G6" s="170"/>
      <c r="H6" s="192" t="s">
        <v>121</v>
      </c>
      <c r="J6" s="192" t="s">
        <v>525</v>
      </c>
      <c r="K6" s="195" t="s">
        <v>526</v>
      </c>
      <c r="L6" s="192" t="s">
        <v>527</v>
      </c>
      <c r="M6" s="198">
        <v>45668</v>
      </c>
      <c r="N6" s="140" t="s">
        <v>528</v>
      </c>
      <c r="O6" s="164">
        <v>45667</v>
      </c>
      <c r="P6" s="164">
        <v>45669</v>
      </c>
      <c r="Q6" s="164">
        <v>45839</v>
      </c>
      <c r="R6" s="164">
        <v>45668</v>
      </c>
      <c r="S6" s="164">
        <v>45668</v>
      </c>
      <c r="T6" s="164">
        <v>45668</v>
      </c>
      <c r="U6" s="164">
        <v>45668</v>
      </c>
      <c r="V6" s="43" t="s">
        <v>195</v>
      </c>
      <c r="W6" s="140" t="s">
        <v>524</v>
      </c>
      <c r="X6" s="164">
        <v>45668</v>
      </c>
      <c r="Y6" s="28">
        <v>90860</v>
      </c>
      <c r="Z6" s="164"/>
      <c r="AB6" s="164"/>
      <c r="AF6"/>
      <c r="AG6"/>
      <c r="AH6" s="7">
        <f>IF(AH5&lt;COUNTIF('Fac Dep Info'!C$3:C$1048576,F$5),(AH5+1),"")</f>
        <v>3</v>
      </c>
      <c r="AI6" s="7" t="str">
        <f>IFERROR(IF(AH6&gt;0,INDEX('Fac Dep Info'!C$2:D$1048576,(MATCH(F$5,'Fac Dep Info'!C$2:C$1048576,0)+AH6-1),2),""),"")</f>
        <v>ENGINEERING TECHNOLOGY</v>
      </c>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row>
    <row r="7" spans="1:103" s="172" customFormat="1" x14ac:dyDescent="0.25">
      <c r="A7"/>
      <c r="B7" s="193"/>
      <c r="C7" s="202"/>
      <c r="D7" s="193"/>
      <c r="E7" s="164"/>
      <c r="F7" s="193"/>
      <c r="H7" s="193"/>
      <c r="J7" s="193"/>
      <c r="K7" s="196"/>
      <c r="L7" s="193"/>
      <c r="M7" s="199"/>
      <c r="O7" s="164"/>
      <c r="P7" s="164"/>
      <c r="Q7" s="164"/>
      <c r="R7" s="164"/>
      <c r="S7" s="164"/>
      <c r="T7" s="164"/>
      <c r="U7" s="164"/>
      <c r="V7" s="43" t="s">
        <v>195</v>
      </c>
      <c r="W7" s="172" t="s">
        <v>532</v>
      </c>
      <c r="X7" s="164">
        <v>45668</v>
      </c>
      <c r="Y7" s="28">
        <v>91860</v>
      </c>
      <c r="Z7" s="164"/>
      <c r="AB7" s="164"/>
      <c r="AF7"/>
      <c r="AG7"/>
      <c r="AH7" s="7">
        <f>IF(AH6&lt;COUNTIF('Fac Dep Info'!C$3:C$1048576,F$5),(AH6+1),"")</f>
        <v>4</v>
      </c>
      <c r="AI7" s="7" t="str">
        <f>IFERROR(IF(AH7&gt;0,INDEX('Fac Dep Info'!C$2:D$1048576,(MATCH(F$5,'Fac Dep Info'!C$2:C$1048576,0)+AH7-1),2),""),"")</f>
        <v>IDS TECHNOLOGY</v>
      </c>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row>
    <row r="8" spans="1:103" s="172" customFormat="1" x14ac:dyDescent="0.25">
      <c r="A8"/>
      <c r="B8" s="193"/>
      <c r="C8" s="202"/>
      <c r="D8" s="193"/>
      <c r="E8" s="164"/>
      <c r="F8" s="193"/>
      <c r="H8" s="193"/>
      <c r="J8" s="193"/>
      <c r="K8" s="196"/>
      <c r="L8" s="193"/>
      <c r="M8" s="199"/>
      <c r="O8" s="164"/>
      <c r="P8" s="164"/>
      <c r="Q8" s="164"/>
      <c r="R8" s="164"/>
      <c r="S8" s="164"/>
      <c r="T8" s="164"/>
      <c r="U8" s="164"/>
      <c r="V8" s="43" t="s">
        <v>195</v>
      </c>
      <c r="W8" s="172" t="s">
        <v>554</v>
      </c>
      <c r="X8" s="164">
        <v>45668</v>
      </c>
      <c r="Y8" s="28">
        <v>95000</v>
      </c>
      <c r="Z8" s="164"/>
      <c r="AB8" s="164"/>
      <c r="AF8"/>
      <c r="AG8"/>
      <c r="AH8" s="7" t="str">
        <f>IF(AH7&lt;COUNTIF('Fac Dep Info'!C$3:C$1048576,F$5),(AH7+1),"")</f>
        <v/>
      </c>
      <c r="AI8" s="7" t="str">
        <f>IFERROR(IF(AH8&gt;0,INDEX('Fac Dep Info'!C$2:D$1048576,(MATCH(F$5,'Fac Dep Info'!C$2:C$1048576,0)+AH8-1),2),""),"")</f>
        <v/>
      </c>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row>
    <row r="9" spans="1:103" s="172" customFormat="1" x14ac:dyDescent="0.25">
      <c r="A9"/>
      <c r="B9" s="194"/>
      <c r="C9" s="203"/>
      <c r="D9" s="194"/>
      <c r="E9" s="164"/>
      <c r="F9" s="194"/>
      <c r="H9" s="194"/>
      <c r="J9" s="194"/>
      <c r="K9" s="197"/>
      <c r="L9" s="194"/>
      <c r="M9" s="200"/>
      <c r="O9" s="164"/>
      <c r="P9" s="164"/>
      <c r="Q9" s="164"/>
      <c r="R9" s="164"/>
      <c r="S9" s="164"/>
      <c r="T9" s="164"/>
      <c r="U9" s="164"/>
      <c r="V9" s="43" t="s">
        <v>195</v>
      </c>
      <c r="W9" s="172" t="s">
        <v>553</v>
      </c>
      <c r="X9" s="164">
        <v>45668</v>
      </c>
      <c r="Y9" s="28">
        <v>92860</v>
      </c>
      <c r="Z9" s="164"/>
      <c r="AB9" s="164"/>
      <c r="AF9"/>
      <c r="AG9"/>
      <c r="AH9" s="7" t="str">
        <f>IF(AH8&lt;COUNTIF('Fac Dep Info'!C$3:C$1048576,F$5),(AH8+1),"")</f>
        <v/>
      </c>
      <c r="AI9" s="7" t="str">
        <f>IFERROR(IF(AH9&gt;0,INDEX('Fac Dep Info'!C$2:D$1048576,(MATCH(F$5,'Fac Dep Info'!C$2:C$1048576,0)+AH9-1),2),""),"")</f>
        <v/>
      </c>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row>
    <row r="10" spans="1:103" s="140" customFormat="1" x14ac:dyDescent="0.25">
      <c r="A10"/>
      <c r="B10" s="154" t="s">
        <v>538</v>
      </c>
      <c r="C10" s="164"/>
      <c r="D10" s="154" t="s">
        <v>179</v>
      </c>
      <c r="E10" s="164"/>
      <c r="F10" s="152" t="s">
        <v>111</v>
      </c>
      <c r="G10" s="170"/>
      <c r="H10" s="152" t="s">
        <v>115</v>
      </c>
      <c r="J10" s="140" t="s">
        <v>529</v>
      </c>
      <c r="K10" s="28">
        <v>70000</v>
      </c>
      <c r="L10" s="140" t="s">
        <v>530</v>
      </c>
      <c r="M10" s="164">
        <v>45669</v>
      </c>
      <c r="N10" s="140" t="s">
        <v>531</v>
      </c>
      <c r="O10" s="164">
        <v>45667</v>
      </c>
      <c r="P10" s="164">
        <v>45670</v>
      </c>
      <c r="Q10" s="164">
        <v>45839</v>
      </c>
      <c r="R10" s="164">
        <v>45668</v>
      </c>
      <c r="S10" s="164">
        <v>45668</v>
      </c>
      <c r="T10" s="164">
        <v>45668</v>
      </c>
      <c r="U10" s="164">
        <v>45668</v>
      </c>
      <c r="V10" s="43" t="s">
        <v>539</v>
      </c>
      <c r="W10" s="140" t="s">
        <v>532</v>
      </c>
      <c r="X10" s="164">
        <v>45668</v>
      </c>
      <c r="Y10" s="28">
        <v>50150</v>
      </c>
      <c r="Z10" s="164"/>
      <c r="AB10" s="164"/>
      <c r="AF10"/>
      <c r="AG10"/>
      <c r="AH10" s="7" t="str">
        <f>IF(AH9&lt;COUNTIF('Fac Dep Info'!C$3:C$1048576,F$5),(AH9+1),"")</f>
        <v/>
      </c>
      <c r="AI10" s="7" t="str">
        <f>IFERROR(IF(AH10&gt;0,INDEX('Fac Dep Info'!C$2:D$1048576,(MATCH(F$5,'Fac Dep Info'!C$2:C$1048576,0)+AH10-1),2),""),"")</f>
        <v/>
      </c>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row>
    <row r="11" spans="1:103" s="149" customFormat="1" x14ac:dyDescent="0.25">
      <c r="A11"/>
      <c r="C11" s="164"/>
      <c r="E11" s="164"/>
      <c r="F11" s="152"/>
      <c r="G11" s="170"/>
      <c r="H11" s="152"/>
      <c r="K11" s="28"/>
      <c r="M11" s="164"/>
      <c r="O11" s="164"/>
      <c r="P11" s="164"/>
      <c r="Q11" s="164"/>
      <c r="R11" s="164"/>
      <c r="S11" s="164"/>
      <c r="T11" s="164"/>
      <c r="U11" s="164"/>
      <c r="V11" s="164"/>
      <c r="X11" s="164"/>
      <c r="Y11" s="28"/>
      <c r="Z11" s="164"/>
      <c r="AB11" s="164"/>
      <c r="AF11"/>
      <c r="AG11"/>
      <c r="AH11" s="7" t="str">
        <f>IF(AH10&lt;COUNTIF('Fac Dep Info'!C$3:C$1048576,F$5),(AH10+1),"")</f>
        <v/>
      </c>
      <c r="AI11" s="7" t="str">
        <f>IFERROR(IF(AH11&gt;0,INDEX('Fac Dep Info'!C$2:D$1048576,(MATCH(F$5,'Fac Dep Info'!C$2:C$1048576,0)+AH11-1),2),""),"")</f>
        <v/>
      </c>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row>
    <row r="12" spans="1:103" x14ac:dyDescent="0.25">
      <c r="B12" s="43"/>
      <c r="C12" s="164"/>
      <c r="D12" s="8"/>
      <c r="E12" s="164"/>
      <c r="F12" s="152"/>
      <c r="G12" s="170"/>
      <c r="H12" s="152"/>
      <c r="I12" s="27"/>
      <c r="J12" s="8"/>
      <c r="K12" s="28"/>
      <c r="L12" s="8"/>
      <c r="M12" s="164"/>
      <c r="N12" s="8"/>
      <c r="O12" s="164"/>
      <c r="P12" s="164"/>
      <c r="Q12" s="164"/>
      <c r="R12" s="164"/>
      <c r="S12" s="165"/>
      <c r="T12" s="165"/>
      <c r="U12" s="165"/>
      <c r="V12" s="165"/>
      <c r="W12" s="10"/>
      <c r="X12" s="165"/>
      <c r="Y12" s="167"/>
      <c r="Z12" s="165"/>
      <c r="AA12" s="10"/>
      <c r="AB12" s="165"/>
      <c r="AC12" s="10"/>
      <c r="AD12" s="10"/>
      <c r="AE12" s="10"/>
      <c r="AH12" s="7" t="str">
        <f>IF(AH11&lt;COUNTIF('Fac Dep Info'!C$3:C$1048576,F$5),(AH11+1),"")</f>
        <v/>
      </c>
      <c r="AI12" s="7" t="str">
        <f>IFERROR(IF(AH12&gt;0,INDEX('Fac Dep Info'!C$2:D$1048576,(MATCH(F$5,'Fac Dep Info'!C$2:C$1048576,0)+AH12-1),2),""),"")</f>
        <v/>
      </c>
    </row>
    <row r="13" spans="1:103" x14ac:dyDescent="0.25">
      <c r="B13" s="43"/>
      <c r="C13" s="164"/>
      <c r="D13" s="27"/>
      <c r="E13" s="164"/>
      <c r="F13" s="152"/>
      <c r="G13" s="170"/>
      <c r="H13" s="152"/>
      <c r="I13" s="27"/>
      <c r="J13" s="8"/>
      <c r="K13" s="28"/>
      <c r="L13" s="8"/>
      <c r="M13" s="164"/>
      <c r="N13" s="8"/>
      <c r="O13" s="164"/>
      <c r="P13" s="164"/>
      <c r="Q13" s="164"/>
      <c r="R13" s="164"/>
      <c r="S13" s="165"/>
      <c r="T13" s="165"/>
      <c r="U13" s="165"/>
      <c r="V13" s="165"/>
      <c r="W13" s="10"/>
      <c r="X13" s="165"/>
      <c r="Y13" s="167"/>
      <c r="Z13" s="165"/>
      <c r="AA13" s="10"/>
      <c r="AB13" s="165"/>
      <c r="AC13" s="10"/>
      <c r="AD13" s="10"/>
      <c r="AE13" s="10"/>
      <c r="AH13" s="7" t="str">
        <f>IF(AH12&lt;COUNTIF('Fac Dep Info'!C$3:C$1048576,F$5),(AH12+1),"")</f>
        <v/>
      </c>
      <c r="AI13" s="7" t="str">
        <f>IFERROR(IF(AH13&gt;0,INDEX('Fac Dep Info'!C$2:D$1048576,(MATCH(F$5,'Fac Dep Info'!C$2:C$1048576,0)+AH13-1),2),""),"")</f>
        <v/>
      </c>
    </row>
    <row r="14" spans="1:103" x14ac:dyDescent="0.25">
      <c r="B14" s="43"/>
      <c r="C14" s="164"/>
      <c r="D14" s="8"/>
      <c r="E14" s="164"/>
      <c r="F14" s="152"/>
      <c r="G14" s="170"/>
      <c r="H14" s="152"/>
      <c r="I14" s="27"/>
      <c r="J14" s="8"/>
      <c r="K14" s="28"/>
      <c r="L14" s="8"/>
      <c r="M14" s="164"/>
      <c r="N14" s="8"/>
      <c r="O14" s="164"/>
      <c r="P14" s="164"/>
      <c r="Q14" s="164"/>
      <c r="R14" s="164"/>
      <c r="S14" s="165"/>
      <c r="T14" s="165"/>
      <c r="U14" s="165"/>
      <c r="V14" s="165"/>
      <c r="W14" s="10"/>
      <c r="X14" s="165"/>
      <c r="Y14" s="167"/>
      <c r="Z14" s="165"/>
      <c r="AA14" s="10"/>
      <c r="AB14" s="165"/>
      <c r="AC14" s="10"/>
      <c r="AD14" s="10"/>
      <c r="AE14" s="10"/>
      <c r="AH14" s="7" t="str">
        <f>IF(AH13&lt;COUNTIF('Fac Dep Info'!C$3:C$1048576,F$5),(AH13+1),"")</f>
        <v/>
      </c>
      <c r="AI14" s="7" t="str">
        <f>IFERROR(IF(AH14&gt;0,INDEX('Fac Dep Info'!C$2:D$1048576,(MATCH(F$5,'Fac Dep Info'!C$2:C$1048576,0)+AH14-1),2),""),"")</f>
        <v/>
      </c>
    </row>
    <row r="15" spans="1:103" x14ac:dyDescent="0.25">
      <c r="B15" s="43"/>
      <c r="C15" s="164"/>
      <c r="D15" s="8"/>
      <c r="E15" s="164"/>
      <c r="F15" s="152"/>
      <c r="G15" s="170"/>
      <c r="H15" s="152"/>
      <c r="I15" s="27"/>
      <c r="J15" s="8"/>
      <c r="K15" s="28"/>
      <c r="L15" s="8"/>
      <c r="M15" s="164"/>
      <c r="N15" s="8"/>
      <c r="O15" s="164"/>
      <c r="P15" s="164"/>
      <c r="Q15" s="164"/>
      <c r="R15" s="164"/>
      <c r="S15" s="165"/>
      <c r="T15" s="165"/>
      <c r="U15" s="165"/>
      <c r="V15" s="165"/>
      <c r="W15" s="10"/>
      <c r="X15" s="165"/>
      <c r="Y15" s="167"/>
      <c r="Z15" s="165"/>
      <c r="AA15" s="10"/>
      <c r="AB15" s="165"/>
      <c r="AC15" s="10"/>
      <c r="AD15" s="10"/>
      <c r="AE15" s="10"/>
      <c r="AH15" s="7" t="str">
        <f>IF(AH14&lt;COUNTIF('Fac Dep Info'!C$3:C$1048576,F$5),(AH14+1),"")</f>
        <v/>
      </c>
      <c r="AI15" s="7" t="str">
        <f>IFERROR(IF(AH15&gt;0,INDEX('Fac Dep Info'!C$2:D$1048576,(MATCH(F$5,'Fac Dep Info'!C$2:C$1048576,0)+AH15-1),2),""),"")</f>
        <v/>
      </c>
    </row>
    <row r="16" spans="1:103" x14ac:dyDescent="0.25">
      <c r="B16" s="43"/>
      <c r="C16" s="164"/>
      <c r="D16" s="8"/>
      <c r="E16" s="164"/>
      <c r="F16" s="152"/>
      <c r="G16" s="170"/>
      <c r="H16" s="152"/>
      <c r="I16" s="27"/>
      <c r="J16" s="8"/>
      <c r="K16" s="28"/>
      <c r="L16" s="8"/>
      <c r="M16" s="164"/>
      <c r="N16" s="8"/>
      <c r="O16" s="164"/>
      <c r="P16" s="164"/>
      <c r="Q16" s="164"/>
      <c r="R16" s="164"/>
      <c r="S16" s="165"/>
      <c r="T16" s="165"/>
      <c r="U16" s="165"/>
      <c r="V16" s="178"/>
      <c r="W16" s="10"/>
      <c r="X16" s="165"/>
      <c r="Y16" s="167"/>
      <c r="Z16" s="165"/>
      <c r="AA16" s="10"/>
      <c r="AB16" s="165"/>
      <c r="AC16" s="10"/>
      <c r="AD16" s="10"/>
      <c r="AE16" s="10"/>
      <c r="AH16" s="7" t="str">
        <f>IF(AH15&lt;COUNTIF('Fac Dep Info'!C$3:C$1048576,F$5),(AH15+1),"")</f>
        <v/>
      </c>
      <c r="AI16" s="7" t="str">
        <f>IFERROR(IF(AH16&gt;0,INDEX('Fac Dep Info'!C$2:D$1048576,(MATCH(F$5,'Fac Dep Info'!C$2:C$1048576,0)+AH16-1),2),""),"")</f>
        <v/>
      </c>
    </row>
    <row r="17" spans="2:35" x14ac:dyDescent="0.25">
      <c r="B17" s="43"/>
      <c r="C17" s="164"/>
      <c r="D17" s="8"/>
      <c r="E17" s="164"/>
      <c r="F17" s="152"/>
      <c r="G17" s="170"/>
      <c r="H17" s="152"/>
      <c r="I17" s="27"/>
      <c r="J17" s="8"/>
      <c r="K17" s="28"/>
      <c r="L17" s="8"/>
      <c r="M17" s="164"/>
      <c r="N17" s="8"/>
      <c r="O17" s="164"/>
      <c r="P17" s="164"/>
      <c r="Q17" s="164"/>
      <c r="R17" s="164"/>
      <c r="S17" s="165"/>
      <c r="T17" s="165"/>
      <c r="U17" s="165"/>
      <c r="V17" s="165"/>
      <c r="W17" s="10"/>
      <c r="X17" s="165"/>
      <c r="Y17" s="167"/>
      <c r="Z17" s="165"/>
      <c r="AA17" s="10"/>
      <c r="AB17" s="165"/>
      <c r="AC17" s="10"/>
      <c r="AD17" s="10"/>
      <c r="AE17" s="10"/>
      <c r="AH17" s="7" t="str">
        <f>IF(AH16&lt;COUNTIF('Fac Dep Info'!C$3:C$1048576,F$5),(AH16+1),"")</f>
        <v/>
      </c>
      <c r="AI17" s="7" t="str">
        <f>IFERROR(IF(AH17&gt;0,INDEX('Fac Dep Info'!C$2:D$1048576,(MATCH(F$5,'Fac Dep Info'!C$2:C$1048576,0)+AH17-1),2),""),"")</f>
        <v/>
      </c>
    </row>
    <row r="18" spans="2:35" x14ac:dyDescent="0.25">
      <c r="B18" s="43"/>
      <c r="C18" s="164"/>
      <c r="D18" s="8"/>
      <c r="E18" s="164"/>
      <c r="F18" s="152"/>
      <c r="G18" s="170"/>
      <c r="H18" s="152"/>
      <c r="I18" s="27"/>
      <c r="J18" s="8"/>
      <c r="K18" s="28"/>
      <c r="L18" s="8"/>
      <c r="M18" s="164"/>
      <c r="N18" s="8"/>
      <c r="O18" s="164"/>
      <c r="P18" s="164"/>
      <c r="Q18" s="164"/>
      <c r="R18" s="164"/>
      <c r="S18" s="165"/>
      <c r="T18" s="165"/>
      <c r="U18" s="165"/>
      <c r="V18" s="165"/>
      <c r="W18" s="10"/>
      <c r="X18" s="165"/>
      <c r="Y18" s="167"/>
      <c r="Z18" s="165"/>
      <c r="AA18" s="10"/>
      <c r="AB18" s="165"/>
      <c r="AC18" s="10"/>
      <c r="AD18" s="10"/>
      <c r="AE18" s="10"/>
      <c r="AH18" s="7" t="str">
        <f>IF(AH17&lt;COUNTIF('Fac Dep Info'!C$3:C$1048576,F$5),(AH17+1),"")</f>
        <v/>
      </c>
      <c r="AI18" s="7" t="str">
        <f>IFERROR(IF(AH18&gt;0,INDEX('Fac Dep Info'!C$2:D$1048576,(MATCH(F$5,'Fac Dep Info'!C$2:C$1048576,0)+AH18-1),2),""),"")</f>
        <v/>
      </c>
    </row>
    <row r="19" spans="2:35" x14ac:dyDescent="0.25">
      <c r="B19" s="43"/>
      <c r="C19" s="164"/>
      <c r="D19" s="8"/>
      <c r="E19" s="164"/>
      <c r="F19" s="152"/>
      <c r="G19" s="170"/>
      <c r="H19" s="152"/>
      <c r="I19" s="27"/>
      <c r="J19" s="8"/>
      <c r="K19" s="28"/>
      <c r="L19" s="8"/>
      <c r="M19" s="164"/>
      <c r="N19" s="8"/>
      <c r="O19" s="164"/>
      <c r="P19" s="164"/>
      <c r="Q19" s="164"/>
      <c r="R19" s="164"/>
      <c r="S19" s="165"/>
      <c r="T19" s="165"/>
      <c r="U19" s="165"/>
      <c r="V19" s="165"/>
      <c r="W19" s="10"/>
      <c r="X19" s="165"/>
      <c r="Y19" s="167"/>
      <c r="Z19" s="165"/>
      <c r="AA19" s="10"/>
      <c r="AB19" s="165"/>
      <c r="AC19" s="10"/>
      <c r="AD19" s="10"/>
      <c r="AE19" s="10"/>
      <c r="AH19" s="7" t="str">
        <f>IF(AH18&lt;COUNTIF('Fac Dep Info'!C$3:C$1048576,F$5),(AH18+1),"")</f>
        <v/>
      </c>
      <c r="AI19" s="7" t="str">
        <f>IFERROR(IF(AH19&gt;0,INDEX('Fac Dep Info'!C$2:D$1048576,(MATCH(F$5,'Fac Dep Info'!C$2:C$1048576,0)+AH19-1),2),""),"")</f>
        <v/>
      </c>
    </row>
    <row r="20" spans="2:35" x14ac:dyDescent="0.25">
      <c r="B20" s="43"/>
      <c r="C20" s="164"/>
      <c r="D20" s="8"/>
      <c r="E20" s="164"/>
      <c r="F20" s="152"/>
      <c r="G20" s="170"/>
      <c r="H20" s="152"/>
      <c r="I20" s="27"/>
      <c r="J20" s="8"/>
      <c r="K20" s="28"/>
      <c r="L20" s="8"/>
      <c r="M20" s="164"/>
      <c r="N20" s="8"/>
      <c r="O20" s="164"/>
      <c r="P20" s="164"/>
      <c r="Q20" s="164"/>
      <c r="R20" s="164"/>
      <c r="S20" s="165"/>
      <c r="T20" s="165"/>
      <c r="U20" s="165"/>
      <c r="V20" s="165"/>
      <c r="W20" s="10"/>
      <c r="X20" s="165"/>
      <c r="Y20" s="167"/>
      <c r="Z20" s="165"/>
      <c r="AA20" s="10"/>
      <c r="AB20" s="165"/>
      <c r="AC20" s="10"/>
      <c r="AD20" s="10"/>
      <c r="AE20" s="10"/>
      <c r="AH20" s="7" t="str">
        <f>IF(AH19&lt;COUNTIF('Fac Dep Info'!C$3:C$1048576,F$5),(AH19+1),"")</f>
        <v/>
      </c>
      <c r="AI20" s="7" t="str">
        <f>IFERROR(IF(AH20&gt;0,INDEX('Fac Dep Info'!C$2:D$1048576,(MATCH(F$5,'Fac Dep Info'!C$2:C$1048576,0)+AH20-1),2),""),"")</f>
        <v/>
      </c>
    </row>
    <row r="21" spans="2:35" x14ac:dyDescent="0.25">
      <c r="B21" s="43"/>
      <c r="C21" s="164"/>
      <c r="D21" s="8"/>
      <c r="E21" s="164"/>
      <c r="F21" s="152"/>
      <c r="G21" s="170"/>
      <c r="H21" s="152"/>
      <c r="I21" s="27"/>
      <c r="J21" s="8"/>
      <c r="K21" s="28"/>
      <c r="L21" s="8"/>
      <c r="M21" s="164"/>
      <c r="N21" s="8"/>
      <c r="O21" s="164"/>
      <c r="P21" s="164"/>
      <c r="Q21" s="164"/>
      <c r="R21" s="164"/>
      <c r="S21" s="165"/>
      <c r="T21" s="165"/>
      <c r="U21" s="165"/>
      <c r="V21" s="165"/>
      <c r="W21" s="10"/>
      <c r="X21" s="165"/>
      <c r="Y21" s="167"/>
      <c r="Z21" s="165"/>
      <c r="AA21" s="10"/>
      <c r="AB21" s="165"/>
      <c r="AC21" s="10"/>
      <c r="AD21" s="10"/>
      <c r="AE21" s="10"/>
      <c r="AH21" s="7" t="str">
        <f>IF(AH20&lt;COUNTIF('Fac Dep Info'!C$3:C$1048576,F$5),(AH20+1),"")</f>
        <v/>
      </c>
      <c r="AI21" s="7" t="str">
        <f>IFERROR(IF(AH21&gt;0,INDEX('Fac Dep Info'!C$2:D$1048576,(MATCH(F$5,'Fac Dep Info'!C$2:C$1048576,0)+AH21-1),2),""),"")</f>
        <v/>
      </c>
    </row>
    <row r="22" spans="2:35" x14ac:dyDescent="0.25">
      <c r="B22" s="43"/>
      <c r="C22" s="164"/>
      <c r="D22" s="8"/>
      <c r="E22" s="164"/>
      <c r="F22" s="152"/>
      <c r="G22" s="170"/>
      <c r="H22" s="152"/>
      <c r="I22" s="27"/>
      <c r="J22" s="8"/>
      <c r="K22" s="28"/>
      <c r="L22" s="8"/>
      <c r="M22" s="164"/>
      <c r="N22" s="8"/>
      <c r="O22" s="164"/>
      <c r="P22" s="164"/>
      <c r="Q22" s="164"/>
      <c r="R22" s="164"/>
      <c r="S22" s="165"/>
      <c r="T22" s="165"/>
      <c r="U22" s="165"/>
      <c r="V22" s="165"/>
      <c r="W22" s="10"/>
      <c r="X22" s="165"/>
      <c r="Y22" s="167"/>
      <c r="Z22" s="165"/>
      <c r="AA22" s="10"/>
      <c r="AB22" s="165"/>
      <c r="AC22" s="10"/>
      <c r="AD22" s="10"/>
      <c r="AE22" s="10"/>
      <c r="AH22" s="7" t="str">
        <f>IF(AH21&lt;COUNTIF('Fac Dep Info'!C$3:C$1048576,F$5),(AH21+1),"")</f>
        <v/>
      </c>
      <c r="AI22" s="7" t="str">
        <f>IFERROR(IF(AH22&gt;0,INDEX('Fac Dep Info'!C$2:D$1048576,(MATCH(F$5,'Fac Dep Info'!C$2:C$1048576,0)+AH22-1),2),""),"")</f>
        <v/>
      </c>
    </row>
    <row r="23" spans="2:35" x14ac:dyDescent="0.25">
      <c r="B23" s="43"/>
      <c r="C23" s="164"/>
      <c r="D23" s="8"/>
      <c r="E23" s="164"/>
      <c r="F23" s="152"/>
      <c r="G23" s="170"/>
      <c r="H23" s="155"/>
      <c r="I23" s="27"/>
      <c r="J23" s="8"/>
      <c r="K23" s="28"/>
      <c r="L23" s="8"/>
      <c r="M23" s="164"/>
      <c r="N23" s="8"/>
      <c r="O23" s="164"/>
      <c r="P23" s="164"/>
      <c r="Q23" s="164"/>
      <c r="R23" s="164"/>
      <c r="S23" s="165"/>
      <c r="T23" s="165"/>
      <c r="U23" s="165"/>
      <c r="V23" s="165"/>
      <c r="W23" s="10"/>
      <c r="X23" s="165"/>
      <c r="Y23" s="167"/>
      <c r="Z23" s="165"/>
      <c r="AA23" s="10"/>
      <c r="AB23" s="165"/>
      <c r="AC23" s="10"/>
      <c r="AD23" s="10"/>
      <c r="AE23" s="10"/>
      <c r="AH23" s="7" t="str">
        <f>IF(AH22&lt;COUNTIF('Fac Dep Info'!C$3:C$1048576,F$5),(AH22+1),"")</f>
        <v/>
      </c>
      <c r="AI23" s="7" t="str">
        <f>IFERROR(IF(AH23&gt;0,INDEX('Fac Dep Info'!C$2:D$1048576,(MATCH(F$5,'Fac Dep Info'!C$2:C$1048576,0)+AH23-1),2),""),"")</f>
        <v/>
      </c>
    </row>
    <row r="24" spans="2:35" x14ac:dyDescent="0.25">
      <c r="B24" s="43"/>
      <c r="C24" s="164"/>
      <c r="D24" s="8"/>
      <c r="E24" s="164"/>
      <c r="F24" s="152"/>
      <c r="G24" s="170"/>
      <c r="H24" s="152"/>
      <c r="I24" s="27"/>
      <c r="J24" s="8"/>
      <c r="K24" s="28"/>
      <c r="L24" s="8"/>
      <c r="M24" s="164"/>
      <c r="N24" s="8"/>
      <c r="O24" s="164"/>
      <c r="P24" s="164"/>
      <c r="Q24" s="164"/>
      <c r="R24" s="164"/>
      <c r="S24" s="165"/>
      <c r="T24" s="165"/>
      <c r="U24" s="165"/>
      <c r="V24" s="165"/>
      <c r="W24" s="10"/>
      <c r="X24" s="165"/>
      <c r="Y24" s="167"/>
      <c r="Z24" s="165"/>
      <c r="AA24" s="10"/>
      <c r="AB24" s="165"/>
      <c r="AC24" s="10"/>
      <c r="AD24" s="10"/>
      <c r="AE24" s="10"/>
      <c r="AH24" s="7" t="str">
        <f>IF(AH23&lt;COUNTIF('Fac Dep Info'!C$3:C$1048576,F$5),(AH23+1),"")</f>
        <v/>
      </c>
      <c r="AI24" s="7" t="str">
        <f>IFERROR(IF(AH24&gt;0,INDEX('Fac Dep Info'!C$2:D$1048576,(MATCH(F$5,'Fac Dep Info'!C$2:C$1048576,0)+AH24-1),2),""),"")</f>
        <v/>
      </c>
    </row>
    <row r="25" spans="2:35" x14ac:dyDescent="0.25">
      <c r="B25" s="43"/>
      <c r="C25" s="164"/>
      <c r="D25" s="8"/>
      <c r="E25" s="164"/>
      <c r="F25" s="152"/>
      <c r="G25" s="170"/>
      <c r="H25" s="152"/>
      <c r="I25" s="27"/>
      <c r="J25" s="8"/>
      <c r="K25" s="28"/>
      <c r="L25" s="8"/>
      <c r="M25" s="164"/>
      <c r="N25" s="8"/>
      <c r="O25" s="164"/>
      <c r="P25" s="164"/>
      <c r="Q25" s="164"/>
      <c r="R25" s="164"/>
      <c r="S25" s="165"/>
      <c r="T25" s="165"/>
      <c r="U25" s="165"/>
      <c r="V25" s="165"/>
      <c r="W25" s="10"/>
      <c r="X25" s="165"/>
      <c r="Y25" s="167"/>
      <c r="Z25" s="165"/>
      <c r="AA25" s="10"/>
      <c r="AB25" s="165"/>
      <c r="AC25" s="10"/>
      <c r="AD25" s="10"/>
      <c r="AE25" s="10"/>
      <c r="AH25" s="7" t="str">
        <f>IF(AH24&lt;COUNTIF('Fac Dep Info'!C$3:C$1048576,F$5),(AH24+1),"")</f>
        <v/>
      </c>
      <c r="AI25" s="7" t="str">
        <f>IFERROR(IF(AH25&gt;0,INDEX('Fac Dep Info'!C$2:D$1048576,(MATCH(F$5,'Fac Dep Info'!C$2:C$1048576,0)+AH25-1),2),""),"")</f>
        <v/>
      </c>
    </row>
    <row r="26" spans="2:35" x14ac:dyDescent="0.25">
      <c r="B26" s="43"/>
      <c r="C26" s="164"/>
      <c r="D26" s="8"/>
      <c r="E26" s="164"/>
      <c r="F26" s="152"/>
      <c r="G26" s="170"/>
      <c r="H26" s="152"/>
      <c r="I26" s="27"/>
      <c r="J26" s="8"/>
      <c r="K26" s="28"/>
      <c r="L26" s="8"/>
      <c r="M26" s="164"/>
      <c r="N26" s="8"/>
      <c r="O26" s="164"/>
      <c r="P26" s="164"/>
      <c r="Q26" s="164"/>
      <c r="R26" s="164"/>
      <c r="S26" s="165"/>
      <c r="T26" s="165"/>
      <c r="U26" s="165"/>
      <c r="V26" s="165"/>
      <c r="W26" s="10"/>
      <c r="X26" s="165"/>
      <c r="Y26" s="167"/>
      <c r="Z26" s="165"/>
      <c r="AA26" s="10"/>
      <c r="AB26" s="165"/>
      <c r="AC26" s="10"/>
      <c r="AD26" s="10"/>
      <c r="AE26" s="10"/>
      <c r="AH26" s="7" t="str">
        <f>IF(AH25&lt;COUNTIF('Fac Dep Info'!C$3:C$1048576,F$5),(AH25+1),"")</f>
        <v/>
      </c>
      <c r="AI26" s="7" t="str">
        <f>IFERROR(IF(AH26&gt;0,INDEX('Fac Dep Info'!C$2:D$1048576,(MATCH(F$5,'Fac Dep Info'!C$2:C$1048576,0)+AH26-1),2),""),"")</f>
        <v/>
      </c>
    </row>
    <row r="27" spans="2:35" x14ac:dyDescent="0.25">
      <c r="B27" s="8"/>
      <c r="C27" s="164"/>
      <c r="D27" s="8"/>
      <c r="E27" s="164"/>
      <c r="F27" s="152"/>
      <c r="G27" s="170"/>
      <c r="H27" s="152"/>
      <c r="I27" s="27"/>
      <c r="J27" s="8"/>
      <c r="K27" s="28"/>
      <c r="L27" s="8"/>
      <c r="M27" s="164"/>
      <c r="N27" s="8"/>
      <c r="O27" s="164"/>
      <c r="P27" s="164"/>
      <c r="Q27" s="164"/>
      <c r="R27" s="164"/>
      <c r="S27" s="165"/>
      <c r="T27" s="165"/>
      <c r="U27" s="165"/>
      <c r="V27" s="165"/>
      <c r="W27" s="10"/>
      <c r="X27" s="165"/>
      <c r="Y27" s="167"/>
      <c r="Z27" s="165"/>
      <c r="AA27" s="10"/>
      <c r="AB27" s="165"/>
      <c r="AC27" s="10"/>
      <c r="AD27" s="10"/>
      <c r="AE27" s="10"/>
      <c r="AH27" s="7" t="str">
        <f>IF(AH26&lt;COUNTIF('Fac Dep Info'!C$3:C$1048576,F$5),(AH26+1),"")</f>
        <v/>
      </c>
      <c r="AI27" s="7" t="str">
        <f>IFERROR(IF(AH27&gt;0,INDEX('Fac Dep Info'!C$2:D$1048576,(MATCH(F$5,'Fac Dep Info'!C$2:C$1048576,0)+AH27-1),2),""),"")</f>
        <v/>
      </c>
    </row>
    <row r="28" spans="2:35" x14ac:dyDescent="0.25">
      <c r="B28" s="8"/>
      <c r="C28" s="164"/>
      <c r="D28" s="8"/>
      <c r="E28" s="164"/>
      <c r="F28" s="152"/>
      <c r="G28" s="170"/>
      <c r="H28" s="152"/>
      <c r="I28" s="27"/>
      <c r="J28" s="8"/>
      <c r="K28" s="28"/>
      <c r="L28" s="8"/>
      <c r="M28" s="164"/>
      <c r="N28" s="8"/>
      <c r="O28" s="164"/>
      <c r="P28" s="164"/>
      <c r="Q28" s="164"/>
      <c r="R28" s="164"/>
      <c r="S28" s="165"/>
      <c r="T28" s="165"/>
      <c r="U28" s="165"/>
      <c r="V28" s="165"/>
      <c r="W28" s="10"/>
      <c r="X28" s="165"/>
      <c r="Y28" s="167"/>
      <c r="Z28" s="165"/>
      <c r="AA28" s="10"/>
      <c r="AB28" s="165"/>
      <c r="AC28" s="10"/>
      <c r="AD28" s="10"/>
      <c r="AE28" s="10"/>
      <c r="AH28" s="7" t="str">
        <f>IF(AH27&lt;COUNTIF('Fac Dep Info'!C$3:C$1048576,F$5),(AH27+1),"")</f>
        <v/>
      </c>
      <c r="AI28" s="7" t="str">
        <f>IFERROR(IF(AH28&gt;0,INDEX('Fac Dep Info'!C$2:D$1048576,(MATCH(F$5,'Fac Dep Info'!C$2:C$1048576,0)+AH28-1),2),""),"")</f>
        <v/>
      </c>
    </row>
    <row r="29" spans="2:35" x14ac:dyDescent="0.25">
      <c r="B29" s="8"/>
      <c r="C29" s="164"/>
      <c r="D29" s="8"/>
      <c r="E29" s="164"/>
      <c r="F29" s="152"/>
      <c r="G29" s="170"/>
      <c r="H29" s="152"/>
      <c r="I29" s="27"/>
      <c r="J29" s="8"/>
      <c r="K29" s="28"/>
      <c r="L29" s="8"/>
      <c r="M29" s="164"/>
      <c r="N29" s="8"/>
      <c r="O29" s="164"/>
      <c r="P29" s="164"/>
      <c r="Q29" s="164"/>
      <c r="R29" s="164"/>
      <c r="S29" s="165"/>
      <c r="T29" s="165"/>
      <c r="U29" s="165"/>
      <c r="V29" s="165"/>
      <c r="W29" s="10"/>
      <c r="X29" s="165"/>
      <c r="Y29" s="167"/>
      <c r="Z29" s="165"/>
      <c r="AA29" s="10"/>
      <c r="AB29" s="165"/>
      <c r="AC29" s="10"/>
      <c r="AD29" s="10"/>
      <c r="AE29" s="10"/>
      <c r="AH29" s="7" t="str">
        <f>IF(AH28&lt;COUNTIF('Fac Dep Info'!C$3:C$1048576,F$5),(AH28+1),"")</f>
        <v/>
      </c>
      <c r="AI29" s="7" t="str">
        <f>IFERROR(IF(AH29&gt;0,INDEX('Fac Dep Info'!C$2:D$1048576,(MATCH(F$5,'Fac Dep Info'!C$2:C$1048576,0)+AH29-1),2),""),"")</f>
        <v/>
      </c>
    </row>
    <row r="30" spans="2:35" x14ac:dyDescent="0.25">
      <c r="B30" s="8"/>
      <c r="C30" s="164"/>
      <c r="D30" s="8"/>
      <c r="E30" s="164"/>
      <c r="F30" s="152"/>
      <c r="G30" s="170"/>
      <c r="H30" s="152"/>
      <c r="I30" s="27"/>
      <c r="J30" s="8"/>
      <c r="K30" s="28"/>
      <c r="L30" s="8"/>
      <c r="M30" s="164"/>
      <c r="N30" s="8"/>
      <c r="O30" s="164"/>
      <c r="P30" s="164"/>
      <c r="Q30" s="164"/>
      <c r="R30" s="164"/>
      <c r="S30" s="165"/>
      <c r="T30" s="165"/>
      <c r="U30" s="165"/>
      <c r="V30" s="165"/>
      <c r="W30" s="10"/>
      <c r="X30" s="165"/>
      <c r="Y30" s="167"/>
      <c r="Z30" s="165"/>
      <c r="AA30" s="10"/>
      <c r="AB30" s="165"/>
      <c r="AC30" s="10"/>
      <c r="AD30" s="10"/>
      <c r="AE30" s="10"/>
      <c r="AH30" s="7" t="str">
        <f>IF(AH29&lt;COUNTIF('Fac Dep Info'!C$3:C$1048576,F$5),(AH29+1),"")</f>
        <v/>
      </c>
      <c r="AI30" s="7" t="str">
        <f>IFERROR(IF(AH30&gt;0,INDEX('Fac Dep Info'!C$2:D$1048576,(MATCH(F$5,'Fac Dep Info'!C$2:C$1048576,0)+AH30-1),2),""),"")</f>
        <v/>
      </c>
    </row>
    <row r="31" spans="2:35" x14ac:dyDescent="0.25">
      <c r="B31" s="8"/>
      <c r="C31" s="164"/>
      <c r="D31" s="8"/>
      <c r="E31" s="164"/>
      <c r="F31" s="152"/>
      <c r="G31" s="170"/>
      <c r="H31" s="152"/>
      <c r="I31" s="27"/>
      <c r="J31" s="8"/>
      <c r="K31" s="28"/>
      <c r="L31" s="8"/>
      <c r="M31" s="164"/>
      <c r="N31" s="8"/>
      <c r="O31" s="164"/>
      <c r="P31" s="164"/>
      <c r="Q31" s="164"/>
      <c r="R31" s="164"/>
      <c r="S31" s="165"/>
      <c r="T31" s="165"/>
      <c r="U31" s="165"/>
      <c r="V31" s="165"/>
      <c r="W31" s="10"/>
      <c r="X31" s="165"/>
      <c r="Y31" s="167"/>
      <c r="Z31" s="165"/>
      <c r="AA31" s="10"/>
      <c r="AB31" s="165"/>
      <c r="AC31" s="10"/>
      <c r="AD31" s="10"/>
      <c r="AE31" s="10"/>
      <c r="AH31" s="7" t="str">
        <f>IF(AH30&lt;COUNTIF('Fac Dep Info'!C$3:C$1048576,F$5),(AH30+1),"")</f>
        <v/>
      </c>
      <c r="AI31" s="7" t="str">
        <f>IFERROR(IF(AH31&gt;0,INDEX('Fac Dep Info'!C$2:D$1048576,(MATCH(F$5,'Fac Dep Info'!C$2:C$1048576,0)+AH31-1),2),""),"")</f>
        <v/>
      </c>
    </row>
    <row r="32" spans="2:35" x14ac:dyDescent="0.25">
      <c r="B32" s="8"/>
      <c r="C32" s="164"/>
      <c r="D32" s="8"/>
      <c r="E32" s="164"/>
      <c r="F32" s="152"/>
      <c r="G32" s="170"/>
      <c r="H32" s="152"/>
      <c r="I32" s="27"/>
      <c r="J32" s="8"/>
      <c r="K32" s="28"/>
      <c r="L32" s="8"/>
      <c r="M32" s="164"/>
      <c r="N32" s="8"/>
      <c r="O32" s="164"/>
      <c r="P32" s="164"/>
      <c r="Q32" s="164"/>
      <c r="R32" s="164"/>
      <c r="S32" s="165"/>
      <c r="T32" s="165"/>
      <c r="U32" s="165"/>
      <c r="V32" s="165"/>
      <c r="W32" s="10"/>
      <c r="X32" s="165"/>
      <c r="Y32" s="167"/>
      <c r="Z32" s="165"/>
      <c r="AA32" s="10"/>
      <c r="AB32" s="165"/>
      <c r="AC32" s="10"/>
      <c r="AD32" s="10"/>
      <c r="AE32" s="10"/>
      <c r="AH32" s="7" t="str">
        <f>IF(AH31&lt;COUNTIF('Fac Dep Info'!C$3:C$1048576,F$5),(AH31+1),"")</f>
        <v/>
      </c>
      <c r="AI32" s="7" t="str">
        <f>IFERROR(IF(AH32&gt;0,INDEX('Fac Dep Info'!C$2:D$1048576,(MATCH(F$5,'Fac Dep Info'!C$2:C$1048576,0)+AH32-1),2),""),"")</f>
        <v/>
      </c>
    </row>
    <row r="33" spans="2:35" x14ac:dyDescent="0.25">
      <c r="B33" s="8"/>
      <c r="C33" s="164"/>
      <c r="D33" s="8"/>
      <c r="E33" s="164"/>
      <c r="F33" s="152"/>
      <c r="G33" s="170"/>
      <c r="H33" s="152"/>
      <c r="I33" s="27"/>
      <c r="J33" s="8"/>
      <c r="K33" s="28"/>
      <c r="L33" s="8"/>
      <c r="M33" s="164"/>
      <c r="N33" s="8"/>
      <c r="O33" s="164"/>
      <c r="P33" s="164"/>
      <c r="Q33" s="164"/>
      <c r="R33" s="164"/>
      <c r="S33" s="165"/>
      <c r="T33" s="165"/>
      <c r="U33" s="165"/>
      <c r="V33" s="165"/>
      <c r="W33" s="10"/>
      <c r="X33" s="165"/>
      <c r="Y33" s="167"/>
      <c r="Z33" s="165"/>
      <c r="AA33" s="10"/>
      <c r="AB33" s="165"/>
      <c r="AC33" s="10"/>
      <c r="AD33" s="10"/>
      <c r="AE33" s="10"/>
      <c r="AH33" s="7" t="str">
        <f>IF(AH32&lt;COUNTIF('Fac Dep Info'!C$3:C$1048576,F$5),(AH32+1),"")</f>
        <v/>
      </c>
      <c r="AI33" s="7" t="str">
        <f>IFERROR(IF(AH33&gt;0,INDEX('Fac Dep Info'!C$2:D$1048576,(MATCH(F$5,'Fac Dep Info'!C$2:C$1048576,0)+AH33-1),2),""),"")</f>
        <v/>
      </c>
    </row>
    <row r="34" spans="2:35" x14ac:dyDescent="0.25">
      <c r="B34" s="8"/>
      <c r="C34" s="164"/>
      <c r="D34" s="8"/>
      <c r="E34" s="164"/>
      <c r="F34" s="152"/>
      <c r="G34" s="170"/>
      <c r="H34" s="152"/>
      <c r="I34" s="27"/>
      <c r="J34" s="8"/>
      <c r="K34" s="28"/>
      <c r="L34" s="8"/>
      <c r="M34" s="164"/>
      <c r="N34" s="8"/>
      <c r="O34" s="164"/>
      <c r="P34" s="164"/>
      <c r="Q34" s="164"/>
      <c r="R34" s="164"/>
      <c r="S34" s="165"/>
      <c r="T34" s="165"/>
      <c r="U34" s="165"/>
      <c r="V34" s="165"/>
      <c r="W34" s="10"/>
      <c r="X34" s="165"/>
      <c r="Y34" s="167"/>
      <c r="Z34" s="165"/>
      <c r="AA34" s="10"/>
      <c r="AB34" s="165"/>
      <c r="AC34" s="10"/>
      <c r="AD34" s="10"/>
      <c r="AE34" s="10"/>
      <c r="AH34" s="7" t="str">
        <f>IF(AH33&lt;COUNTIF('Fac Dep Info'!C$3:C$1048576,F$5),(AH33+1),"")</f>
        <v/>
      </c>
      <c r="AI34" s="7" t="str">
        <f>IFERROR(IF(AH34&gt;0,INDEX('Fac Dep Info'!C$2:D$1048576,(MATCH(F$5,'Fac Dep Info'!C$2:C$1048576,0)+AH34-1),2),""),"")</f>
        <v/>
      </c>
    </row>
    <row r="35" spans="2:35" x14ac:dyDescent="0.25">
      <c r="B35" s="8"/>
      <c r="C35" s="164"/>
      <c r="D35" s="8"/>
      <c r="E35" s="164"/>
      <c r="F35" s="152"/>
      <c r="G35" s="170"/>
      <c r="H35" s="152"/>
      <c r="I35" s="27"/>
      <c r="J35" s="8"/>
      <c r="K35" s="28"/>
      <c r="L35" s="8"/>
      <c r="M35" s="164"/>
      <c r="N35" s="8"/>
      <c r="O35" s="164"/>
      <c r="P35" s="164"/>
      <c r="Q35" s="164"/>
      <c r="R35" s="164"/>
      <c r="S35" s="165"/>
      <c r="T35" s="165"/>
      <c r="U35" s="165"/>
      <c r="V35" s="165"/>
      <c r="W35" s="10"/>
      <c r="X35" s="165"/>
      <c r="Y35" s="167"/>
      <c r="Z35" s="165"/>
      <c r="AA35" s="10"/>
      <c r="AB35" s="165"/>
      <c r="AC35" s="10"/>
      <c r="AD35" s="10"/>
      <c r="AE35" s="10"/>
      <c r="AH35" s="7" t="str">
        <f>IF(AH34&lt;COUNTIF('Fac Dep Info'!C$3:C$1048576,F$5),(AH34+1),"")</f>
        <v/>
      </c>
      <c r="AI35" s="7" t="str">
        <f>IFERROR(IF(AH35&gt;0,INDEX('Fac Dep Info'!C$2:D$1048576,(MATCH(F$5,'Fac Dep Info'!C$2:C$1048576,0)+AH35-1),2),""),"")</f>
        <v/>
      </c>
    </row>
    <row r="36" spans="2:35" x14ac:dyDescent="0.25">
      <c r="B36" s="8"/>
      <c r="C36" s="164"/>
      <c r="D36" s="8"/>
      <c r="E36" s="164"/>
      <c r="F36" s="152"/>
      <c r="G36" s="170"/>
      <c r="H36" s="152"/>
      <c r="I36" s="27"/>
      <c r="J36" s="8"/>
      <c r="K36" s="28"/>
      <c r="L36" s="8"/>
      <c r="M36" s="164"/>
      <c r="N36" s="8"/>
      <c r="O36" s="164"/>
      <c r="P36" s="164"/>
      <c r="Q36" s="164"/>
      <c r="R36" s="164"/>
      <c r="S36" s="165"/>
      <c r="T36" s="165"/>
      <c r="U36" s="165"/>
      <c r="V36" s="165"/>
      <c r="W36" s="10"/>
      <c r="X36" s="165"/>
      <c r="Y36" s="167"/>
      <c r="Z36" s="165"/>
      <c r="AA36" s="10"/>
      <c r="AB36" s="165"/>
      <c r="AC36" s="10"/>
      <c r="AD36" s="10"/>
      <c r="AE36" s="10"/>
      <c r="AH36" s="7" t="str">
        <f>IF(AH35&lt;COUNTIF('Fac Dep Info'!C$3:C$1048576,F$5),(AH35+1),"")</f>
        <v/>
      </c>
      <c r="AI36" s="7" t="str">
        <f>IFERROR(IF(AH36&gt;0,INDEX('Fac Dep Info'!C$2:D$1048576,(MATCH(F$5,'Fac Dep Info'!C$2:C$1048576,0)+AH36-1),2),""),"")</f>
        <v/>
      </c>
    </row>
    <row r="37" spans="2:35" x14ac:dyDescent="0.25">
      <c r="B37" s="8"/>
      <c r="C37" s="164"/>
      <c r="D37" s="8"/>
      <c r="E37" s="164"/>
      <c r="F37" s="152"/>
      <c r="G37" s="170"/>
      <c r="H37" s="152"/>
      <c r="I37" s="27"/>
      <c r="J37" s="8"/>
      <c r="K37" s="28"/>
      <c r="L37" s="8"/>
      <c r="M37" s="164"/>
      <c r="N37" s="8"/>
      <c r="O37" s="164"/>
      <c r="P37" s="164"/>
      <c r="Q37" s="164"/>
      <c r="R37" s="164"/>
      <c r="S37" s="165"/>
      <c r="T37" s="165"/>
      <c r="U37" s="165"/>
      <c r="V37" s="165"/>
      <c r="W37" s="10"/>
      <c r="X37" s="165"/>
      <c r="Y37" s="167"/>
      <c r="Z37" s="165"/>
      <c r="AA37" s="10"/>
      <c r="AB37" s="165"/>
      <c r="AC37" s="10"/>
      <c r="AD37" s="10"/>
      <c r="AE37" s="10"/>
      <c r="AH37" s="7" t="str">
        <f>IF(AH36&lt;COUNTIF('Fac Dep Info'!C$3:C$1048576,F$5),(AH36+1),"")</f>
        <v/>
      </c>
      <c r="AI37" s="7" t="str">
        <f>IFERROR(IF(AH37&gt;0,INDEX('Fac Dep Info'!C$2:D$1048576,(MATCH(F$5,'Fac Dep Info'!C$2:C$1048576,0)+AH37-1),2),""),"")</f>
        <v/>
      </c>
    </row>
    <row r="38" spans="2:35" x14ac:dyDescent="0.25">
      <c r="B38" s="8"/>
      <c r="C38" s="164"/>
      <c r="D38" s="8"/>
      <c r="E38" s="164"/>
      <c r="F38" s="152"/>
      <c r="G38" s="170"/>
      <c r="H38" s="152"/>
      <c r="I38" s="27"/>
      <c r="J38" s="8"/>
      <c r="K38" s="28"/>
      <c r="L38" s="8"/>
      <c r="M38" s="164"/>
      <c r="N38" s="8"/>
      <c r="O38" s="164"/>
      <c r="P38" s="164"/>
      <c r="Q38" s="164"/>
      <c r="R38" s="164"/>
      <c r="S38" s="165"/>
      <c r="T38" s="165"/>
      <c r="U38" s="165"/>
      <c r="V38" s="165"/>
      <c r="W38" s="10"/>
      <c r="X38" s="165"/>
      <c r="Y38" s="167"/>
      <c r="Z38" s="165"/>
      <c r="AA38" s="10"/>
      <c r="AB38" s="165"/>
      <c r="AC38" s="10"/>
      <c r="AD38" s="10"/>
      <c r="AE38" s="10"/>
      <c r="AH38" s="7" t="str">
        <f>IF(AH37&lt;COUNTIF('Fac Dep Info'!C$3:C$1048576,F$5),(AH37+1),"")</f>
        <v/>
      </c>
      <c r="AI38" s="7" t="str">
        <f>IFERROR(IF(AH38&gt;0,INDEX('Fac Dep Info'!C$2:D$1048576,(MATCH(F$5,'Fac Dep Info'!C$2:C$1048576,0)+AH38-1),2),""),"")</f>
        <v/>
      </c>
    </row>
    <row r="39" spans="2:35" x14ac:dyDescent="0.25">
      <c r="B39" s="8"/>
      <c r="C39" s="164"/>
      <c r="D39" s="8"/>
      <c r="E39" s="164"/>
      <c r="F39" s="152"/>
      <c r="G39" s="170"/>
      <c r="H39" s="152"/>
      <c r="I39" s="27"/>
      <c r="J39" s="8"/>
      <c r="K39" s="28"/>
      <c r="L39" s="8"/>
      <c r="M39" s="164"/>
      <c r="N39" s="8"/>
      <c r="O39" s="164"/>
      <c r="P39" s="164"/>
      <c r="Q39" s="164"/>
      <c r="R39" s="164"/>
      <c r="S39" s="165"/>
      <c r="T39" s="165"/>
      <c r="U39" s="165"/>
      <c r="V39" s="165"/>
      <c r="W39" s="10"/>
      <c r="X39" s="165"/>
      <c r="Y39" s="167"/>
      <c r="Z39" s="165"/>
      <c r="AA39" s="10"/>
      <c r="AB39" s="165"/>
      <c r="AC39" s="10"/>
      <c r="AD39" s="10"/>
      <c r="AE39" s="10"/>
      <c r="AH39" s="7" t="str">
        <f>IF(AH38&lt;COUNTIF('Fac Dep Info'!C$3:C$1048576,F$5),(AH38+1),"")</f>
        <v/>
      </c>
      <c r="AI39" s="7" t="str">
        <f>IFERROR(IF(AH39&gt;0,INDEX('Fac Dep Info'!C$2:D$1048576,(MATCH(F$5,'Fac Dep Info'!C$2:C$1048576,0)+AH39-1),2),""),"")</f>
        <v/>
      </c>
    </row>
    <row r="40" spans="2:35" x14ac:dyDescent="0.25">
      <c r="B40" s="8"/>
      <c r="C40" s="164"/>
      <c r="D40" s="8"/>
      <c r="E40" s="164"/>
      <c r="F40" s="152"/>
      <c r="G40" s="170"/>
      <c r="H40" s="152"/>
      <c r="I40" s="27"/>
      <c r="J40" s="8"/>
      <c r="K40" s="28"/>
      <c r="L40" s="8"/>
      <c r="M40" s="164"/>
      <c r="N40" s="8"/>
      <c r="O40" s="164"/>
      <c r="P40" s="164"/>
      <c r="Q40" s="164"/>
      <c r="R40" s="164"/>
      <c r="S40" s="165"/>
      <c r="T40" s="165"/>
      <c r="U40" s="165"/>
      <c r="V40" s="165"/>
      <c r="W40" s="10"/>
      <c r="X40" s="165"/>
      <c r="Y40" s="167"/>
      <c r="Z40" s="165"/>
      <c r="AA40" s="10"/>
      <c r="AB40" s="165"/>
      <c r="AC40" s="10"/>
      <c r="AD40" s="10"/>
      <c r="AE40" s="10"/>
      <c r="AH40" s="7" t="str">
        <f>IF(AH39&lt;COUNTIF('Fac Dep Info'!C$3:C$1048576,F$5),(AH39+1),"")</f>
        <v/>
      </c>
      <c r="AI40" s="7" t="str">
        <f>IFERROR(IF(AH40&gt;0,INDEX('Fac Dep Info'!C$2:D$1048576,(MATCH(F$5,'Fac Dep Info'!C$2:C$1048576,0)+AH40-1),2),""),"")</f>
        <v/>
      </c>
    </row>
    <row r="41" spans="2:35" x14ac:dyDescent="0.25">
      <c r="B41" s="8"/>
      <c r="C41" s="164"/>
      <c r="D41" s="8"/>
      <c r="E41" s="164"/>
      <c r="F41" s="152"/>
      <c r="G41" s="170"/>
      <c r="H41" s="152"/>
      <c r="I41" s="27"/>
      <c r="J41" s="8"/>
      <c r="K41" s="28"/>
      <c r="L41" s="8"/>
      <c r="M41" s="164"/>
      <c r="N41" s="8"/>
      <c r="O41" s="164"/>
      <c r="P41" s="164"/>
      <c r="Q41" s="164"/>
      <c r="R41" s="164"/>
      <c r="S41" s="165"/>
      <c r="T41" s="165"/>
      <c r="U41" s="165"/>
      <c r="V41" s="165"/>
      <c r="W41" s="10"/>
      <c r="X41" s="165"/>
      <c r="Y41" s="167"/>
      <c r="Z41" s="165"/>
      <c r="AA41" s="10"/>
      <c r="AB41" s="165"/>
      <c r="AC41" s="10"/>
      <c r="AD41" s="10"/>
      <c r="AE41" s="10"/>
      <c r="AH41" s="7" t="str">
        <f>IF(AH40&lt;COUNTIF('Fac Dep Info'!C$3:C$1048576,F$5),(AH40+1),"")</f>
        <v/>
      </c>
      <c r="AI41" s="7" t="str">
        <f>IFERROR(IF(AH41&gt;0,INDEX('Fac Dep Info'!C$2:D$1048576,(MATCH(F$5,'Fac Dep Info'!C$2:C$1048576,0)+AH41-1),2),""),"")</f>
        <v/>
      </c>
    </row>
    <row r="42" spans="2:35" x14ac:dyDescent="0.25">
      <c r="B42" s="8"/>
      <c r="C42" s="164"/>
      <c r="D42" s="8"/>
      <c r="E42" s="164"/>
      <c r="F42" s="152"/>
      <c r="G42" s="170"/>
      <c r="H42" s="152"/>
      <c r="I42" s="27"/>
      <c r="J42" s="8"/>
      <c r="K42" s="28"/>
      <c r="L42" s="8"/>
      <c r="M42" s="164"/>
      <c r="N42" s="8"/>
      <c r="O42" s="164"/>
      <c r="P42" s="164"/>
      <c r="Q42" s="164"/>
      <c r="R42" s="164"/>
      <c r="S42" s="165"/>
      <c r="T42" s="165"/>
      <c r="U42" s="165"/>
      <c r="V42" s="165"/>
      <c r="W42" s="10"/>
      <c r="X42" s="165"/>
      <c r="Y42" s="167"/>
      <c r="Z42" s="165"/>
      <c r="AA42" s="10"/>
      <c r="AB42" s="165"/>
      <c r="AC42" s="10"/>
      <c r="AD42" s="10"/>
      <c r="AE42" s="10"/>
      <c r="AH42" s="7" t="str">
        <f>IF(AH41&lt;COUNTIF('Fac Dep Info'!C$3:C$1048576,F$5),(AH41+1),"")</f>
        <v/>
      </c>
      <c r="AI42" s="7" t="str">
        <f>IFERROR(IF(AH42&gt;0,INDEX('Fac Dep Info'!C$2:D$1048576,(MATCH(F$5,'Fac Dep Info'!C$2:C$1048576,0)+AH42-1),2),""),"")</f>
        <v/>
      </c>
    </row>
    <row r="43" spans="2:35" x14ac:dyDescent="0.25">
      <c r="B43" s="8"/>
      <c r="C43" s="164"/>
      <c r="D43" s="8"/>
      <c r="E43" s="164"/>
      <c r="F43" s="152"/>
      <c r="G43" s="170"/>
      <c r="H43" s="152"/>
      <c r="I43" s="27"/>
      <c r="J43" s="8"/>
      <c r="K43" s="28"/>
      <c r="L43" s="8"/>
      <c r="M43" s="164"/>
      <c r="N43" s="8"/>
      <c r="O43" s="164"/>
      <c r="P43" s="164"/>
      <c r="Q43" s="164"/>
      <c r="R43" s="164"/>
      <c r="S43" s="165"/>
      <c r="T43" s="165"/>
      <c r="U43" s="165"/>
      <c r="V43" s="165"/>
      <c r="W43" s="10"/>
      <c r="X43" s="165"/>
      <c r="Y43" s="167"/>
      <c r="Z43" s="165"/>
      <c r="AA43" s="10"/>
      <c r="AB43" s="165"/>
      <c r="AC43" s="10"/>
      <c r="AD43" s="10"/>
      <c r="AE43" s="10"/>
      <c r="AH43" s="7" t="str">
        <f>IF(AH42&lt;COUNTIF('Fac Dep Info'!C$3:C$1048576,F$5),(AH42+1),"")</f>
        <v/>
      </c>
      <c r="AI43" s="7" t="str">
        <f>IFERROR(IF(AH43&gt;0,INDEX('Fac Dep Info'!C$2:D$1048576,(MATCH(F$5,'Fac Dep Info'!C$2:C$1048576,0)+AH43-1),2),""),"")</f>
        <v/>
      </c>
    </row>
    <row r="44" spans="2:35" x14ac:dyDescent="0.25">
      <c r="B44" s="8"/>
      <c r="C44" s="164"/>
      <c r="D44" s="8"/>
      <c r="E44" s="164"/>
      <c r="F44" s="152"/>
      <c r="G44" s="170"/>
      <c r="H44" s="152"/>
      <c r="I44" s="27"/>
      <c r="J44" s="8"/>
      <c r="K44" s="28"/>
      <c r="L44" s="8"/>
      <c r="M44" s="164"/>
      <c r="N44" s="8"/>
      <c r="O44" s="164"/>
      <c r="P44" s="164"/>
      <c r="Q44" s="164"/>
      <c r="R44" s="164"/>
      <c r="S44" s="165"/>
      <c r="T44" s="165"/>
      <c r="U44" s="165"/>
      <c r="V44" s="165"/>
      <c r="W44" s="10"/>
      <c r="X44" s="165"/>
      <c r="Y44" s="167"/>
      <c r="Z44" s="165"/>
      <c r="AA44" s="10"/>
      <c r="AB44" s="165"/>
      <c r="AC44" s="10"/>
      <c r="AD44" s="10"/>
      <c r="AE44" s="10"/>
      <c r="AH44" s="7" t="str">
        <f>IF(AH43&lt;COUNTIF('Fac Dep Info'!C$3:C$1048576,F$5),(AH43+1),"")</f>
        <v/>
      </c>
      <c r="AI44" s="7" t="str">
        <f>IFERROR(IF(AH44&gt;0,INDEX('Fac Dep Info'!C$2:D$1048576,(MATCH(F$5,'Fac Dep Info'!C$2:C$1048576,0)+AH44-1),2),""),"")</f>
        <v/>
      </c>
    </row>
    <row r="45" spans="2:35" x14ac:dyDescent="0.25">
      <c r="B45" s="8"/>
      <c r="C45" s="164"/>
      <c r="D45" s="8"/>
      <c r="E45" s="164"/>
      <c r="F45" s="152"/>
      <c r="G45" s="170"/>
      <c r="H45" s="152"/>
      <c r="I45" s="27"/>
      <c r="J45" s="8"/>
      <c r="K45" s="28"/>
      <c r="L45" s="8"/>
      <c r="M45" s="164"/>
      <c r="N45" s="8"/>
      <c r="O45" s="164"/>
      <c r="P45" s="164"/>
      <c r="Q45" s="164"/>
      <c r="R45" s="164"/>
      <c r="S45" s="165"/>
      <c r="T45" s="165"/>
      <c r="U45" s="165"/>
      <c r="V45" s="165"/>
      <c r="W45" s="10"/>
      <c r="X45" s="165"/>
      <c r="Y45" s="167"/>
      <c r="Z45" s="165"/>
      <c r="AA45" s="10"/>
      <c r="AB45" s="165"/>
      <c r="AC45" s="10"/>
      <c r="AD45" s="10"/>
      <c r="AE45" s="10"/>
      <c r="AH45" s="7" t="str">
        <f>IF(AH44&lt;COUNTIF('Fac Dep Info'!C$3:C$1048576,F$5),(AH44+1),"")</f>
        <v/>
      </c>
      <c r="AI45" s="7" t="str">
        <f>IFERROR(IF(AH45&gt;0,INDEX('Fac Dep Info'!C$2:D$1048576,(MATCH(F$5,'Fac Dep Info'!C$2:C$1048576,0)+AH45-1),2),""),"")</f>
        <v/>
      </c>
    </row>
    <row r="46" spans="2:35" x14ac:dyDescent="0.25">
      <c r="B46" s="8"/>
      <c r="C46" s="164"/>
      <c r="D46" s="8"/>
      <c r="E46" s="164"/>
      <c r="F46" s="152"/>
      <c r="G46" s="170"/>
      <c r="H46" s="152"/>
      <c r="I46" s="27"/>
      <c r="J46" s="8"/>
      <c r="K46" s="28"/>
      <c r="L46" s="8"/>
      <c r="M46" s="164"/>
      <c r="N46" s="8"/>
      <c r="O46" s="164"/>
      <c r="P46" s="164"/>
      <c r="Q46" s="164"/>
      <c r="R46" s="164"/>
      <c r="S46" s="165"/>
      <c r="T46" s="165"/>
      <c r="U46" s="165"/>
      <c r="V46" s="165"/>
      <c r="W46" s="10"/>
      <c r="X46" s="165"/>
      <c r="Y46" s="167"/>
      <c r="Z46" s="165"/>
      <c r="AA46" s="10"/>
      <c r="AB46" s="165"/>
      <c r="AC46" s="10"/>
      <c r="AD46" s="10"/>
      <c r="AE46" s="10"/>
      <c r="AH46" s="7" t="str">
        <f>IF(AH45&lt;COUNTIF('Fac Dep Info'!C$3:C$1048576,F$5),(AH45+1),"")</f>
        <v/>
      </c>
      <c r="AI46" s="7" t="str">
        <f>IFERROR(IF(AH46&gt;0,INDEX('Fac Dep Info'!C$2:D$1048576,(MATCH(F$5,'Fac Dep Info'!C$2:C$1048576,0)+AH46-1),2),""),"")</f>
        <v/>
      </c>
    </row>
    <row r="47" spans="2:35" x14ac:dyDescent="0.25">
      <c r="B47" s="8"/>
      <c r="C47" s="164"/>
      <c r="D47" s="8"/>
      <c r="E47" s="164"/>
      <c r="F47" s="152"/>
      <c r="G47" s="170"/>
      <c r="H47" s="152"/>
      <c r="I47" s="27"/>
      <c r="J47" s="8"/>
      <c r="K47" s="28"/>
      <c r="L47" s="8"/>
      <c r="M47" s="164"/>
      <c r="N47" s="8"/>
      <c r="O47" s="164"/>
      <c r="P47" s="164"/>
      <c r="Q47" s="164"/>
      <c r="R47" s="164"/>
      <c r="S47" s="165"/>
      <c r="T47" s="165"/>
      <c r="U47" s="165"/>
      <c r="V47" s="165"/>
      <c r="W47" s="10"/>
      <c r="X47" s="165"/>
      <c r="Y47" s="167"/>
      <c r="Z47" s="165"/>
      <c r="AA47" s="10"/>
      <c r="AB47" s="165"/>
      <c r="AC47" s="10"/>
      <c r="AD47" s="10"/>
      <c r="AE47" s="10"/>
      <c r="AH47" s="7" t="str">
        <f>IF(AH46&lt;COUNTIF('Fac Dep Info'!C$3:C$1048576,F$5),(AH46+1),"")</f>
        <v/>
      </c>
      <c r="AI47" s="7" t="str">
        <f>IFERROR(IF(AH47&gt;0,INDEX('Fac Dep Info'!C$2:D$1048576,(MATCH(F$5,'Fac Dep Info'!C$2:C$1048576,0)+AH47-1),2),""),"")</f>
        <v/>
      </c>
    </row>
    <row r="48" spans="2:35" x14ac:dyDescent="0.25">
      <c r="B48" s="8"/>
      <c r="C48" s="164"/>
      <c r="D48" s="8"/>
      <c r="E48" s="164"/>
      <c r="F48" s="152"/>
      <c r="G48" s="170"/>
      <c r="H48" s="152"/>
      <c r="I48" s="27"/>
      <c r="J48" s="8"/>
      <c r="K48" s="28"/>
      <c r="L48" s="8"/>
      <c r="M48" s="164"/>
      <c r="N48" s="8"/>
      <c r="O48" s="164"/>
      <c r="P48" s="164"/>
      <c r="Q48" s="164"/>
      <c r="R48" s="164"/>
      <c r="S48" s="165"/>
      <c r="T48" s="165"/>
      <c r="U48" s="165"/>
      <c r="V48" s="165"/>
      <c r="W48" s="10"/>
      <c r="X48" s="165"/>
      <c r="Y48" s="167"/>
      <c r="Z48" s="165"/>
      <c r="AA48" s="10"/>
      <c r="AB48" s="165"/>
      <c r="AC48" s="10"/>
      <c r="AD48" s="10"/>
      <c r="AE48" s="10"/>
      <c r="AH48" s="7" t="str">
        <f>IF(AH47&lt;COUNTIF('Fac Dep Info'!C$3:C$1048576,F$5),(AH47+1),"")</f>
        <v/>
      </c>
      <c r="AI48" s="7" t="str">
        <f>IFERROR(IF(AH48&gt;0,INDEX('Fac Dep Info'!C$2:D$1048576,(MATCH(F$5,'Fac Dep Info'!C$2:C$1048576,0)+AH48-1),2),""),"")</f>
        <v/>
      </c>
    </row>
    <row r="49" spans="2:35" x14ac:dyDescent="0.25">
      <c r="B49" s="8"/>
      <c r="C49" s="164"/>
      <c r="D49" s="8"/>
      <c r="E49" s="164"/>
      <c r="F49" s="152"/>
      <c r="G49" s="170"/>
      <c r="H49" s="152"/>
      <c r="I49" s="27"/>
      <c r="J49" s="8"/>
      <c r="K49" s="28"/>
      <c r="L49" s="8"/>
      <c r="M49" s="164"/>
      <c r="N49" s="8"/>
      <c r="O49" s="164"/>
      <c r="P49" s="164"/>
      <c r="Q49" s="164"/>
      <c r="R49" s="164"/>
      <c r="S49" s="165"/>
      <c r="T49" s="165"/>
      <c r="U49" s="165"/>
      <c r="V49" s="165"/>
      <c r="W49" s="10"/>
      <c r="X49" s="165"/>
      <c r="Y49" s="167"/>
      <c r="Z49" s="165"/>
      <c r="AA49" s="10"/>
      <c r="AB49" s="165"/>
      <c r="AC49" s="10"/>
      <c r="AD49" s="10"/>
      <c r="AE49" s="10"/>
      <c r="AH49" s="7" t="str">
        <f>IF(AH48&lt;COUNTIF('Fac Dep Info'!C$3:C$1048576,F$5),(AH48+1),"")</f>
        <v/>
      </c>
      <c r="AI49" s="7" t="str">
        <f>IFERROR(IF(AH49&gt;0,INDEX('Fac Dep Info'!C$2:D$1048576,(MATCH(F$5,'Fac Dep Info'!C$2:C$1048576,0)+AH49-1),2),""),"")</f>
        <v/>
      </c>
    </row>
    <row r="50" spans="2:35" x14ac:dyDescent="0.25">
      <c r="B50" s="8"/>
      <c r="C50" s="164"/>
      <c r="D50" s="8"/>
      <c r="E50" s="164"/>
      <c r="F50" s="152"/>
      <c r="G50" s="170"/>
      <c r="H50" s="152"/>
      <c r="I50" s="27"/>
      <c r="J50" s="8"/>
      <c r="K50" s="28"/>
      <c r="L50" s="8"/>
      <c r="M50" s="164"/>
      <c r="N50" s="8"/>
      <c r="O50" s="164"/>
      <c r="P50" s="164"/>
      <c r="Q50" s="164"/>
      <c r="R50" s="164"/>
      <c r="S50" s="165"/>
      <c r="T50" s="165"/>
      <c r="U50" s="165"/>
      <c r="V50" s="165"/>
      <c r="W50" s="10"/>
      <c r="X50" s="165"/>
      <c r="Y50" s="167"/>
      <c r="Z50" s="165"/>
      <c r="AA50" s="10"/>
      <c r="AB50" s="165"/>
      <c r="AC50" s="10"/>
      <c r="AD50" s="10"/>
      <c r="AE50" s="10"/>
      <c r="AH50" s="7" t="str">
        <f>IF(AH49&lt;COUNTIF('Fac Dep Info'!C$3:C$1048576,F$5),(AH49+1),"")</f>
        <v/>
      </c>
      <c r="AI50" s="7" t="str">
        <f>IFERROR(IF(AH50&gt;0,INDEX('Fac Dep Info'!C$2:D$1048576,(MATCH(F$5,'Fac Dep Info'!C$2:C$1048576,0)+AH50-1),2),""),"")</f>
        <v/>
      </c>
    </row>
    <row r="51" spans="2:35" x14ac:dyDescent="0.25">
      <c r="B51" s="8"/>
      <c r="C51" s="164"/>
      <c r="D51" s="8"/>
      <c r="E51" s="164"/>
      <c r="F51" s="152"/>
      <c r="G51" s="170"/>
      <c r="H51" s="152"/>
      <c r="I51" s="27"/>
      <c r="J51" s="8"/>
      <c r="K51" s="28"/>
      <c r="L51" s="8"/>
      <c r="M51" s="164"/>
      <c r="N51" s="8"/>
      <c r="O51" s="164"/>
      <c r="P51" s="164"/>
      <c r="Q51" s="164"/>
      <c r="R51" s="164"/>
      <c r="S51" s="165"/>
      <c r="T51" s="165"/>
      <c r="U51" s="165"/>
      <c r="V51" s="165"/>
      <c r="W51" s="10"/>
      <c r="X51" s="165"/>
      <c r="Y51" s="167"/>
      <c r="Z51" s="165"/>
      <c r="AA51" s="10"/>
      <c r="AB51" s="165"/>
      <c r="AC51" s="10"/>
      <c r="AD51" s="10"/>
      <c r="AE51" s="10"/>
      <c r="AH51" s="7" t="str">
        <f>IF(AH50&lt;COUNTIF('Fac Dep Info'!C$3:C$1048576,F$5),(AH50+1),"")</f>
        <v/>
      </c>
      <c r="AI51" s="7" t="str">
        <f>IFERROR(IF(AH51&gt;0,INDEX('Fac Dep Info'!C$2:D$1048576,(MATCH(F$5,'Fac Dep Info'!C$2:C$1048576,0)+AH51-1),2),""),"")</f>
        <v/>
      </c>
    </row>
    <row r="52" spans="2:35" x14ac:dyDescent="0.25">
      <c r="B52" s="8"/>
      <c r="C52" s="164"/>
      <c r="D52" s="8"/>
      <c r="E52" s="164"/>
      <c r="F52" s="152"/>
      <c r="G52" s="170"/>
      <c r="H52" s="152"/>
      <c r="I52" s="27"/>
      <c r="J52" s="8"/>
      <c r="K52" s="28"/>
      <c r="L52" s="8"/>
      <c r="M52" s="164"/>
      <c r="N52" s="8"/>
      <c r="O52" s="164"/>
      <c r="P52" s="164"/>
      <c r="Q52" s="164"/>
      <c r="R52" s="164"/>
      <c r="S52" s="165"/>
      <c r="T52" s="165"/>
      <c r="U52" s="165"/>
      <c r="V52" s="165"/>
      <c r="W52" s="10"/>
      <c r="X52" s="165"/>
      <c r="Y52" s="167"/>
      <c r="Z52" s="165"/>
      <c r="AA52" s="10"/>
      <c r="AB52" s="165"/>
      <c r="AC52" s="10"/>
      <c r="AD52" s="10"/>
      <c r="AE52" s="10"/>
      <c r="AH52" s="7" t="str">
        <f>IF(AH51&lt;COUNTIF('Fac Dep Info'!C$3:C$1048576,F$5),(AH51+1),"")</f>
        <v/>
      </c>
      <c r="AI52" s="7" t="str">
        <f>IFERROR(IF(AH52&gt;0,INDEX('Fac Dep Info'!C$2:D$1048576,(MATCH(F$5,'Fac Dep Info'!C$2:C$1048576,0)+AH52-1),2),""),"")</f>
        <v/>
      </c>
    </row>
    <row r="53" spans="2:35" x14ac:dyDescent="0.25">
      <c r="B53" s="8"/>
      <c r="C53" s="164"/>
      <c r="D53" s="8"/>
      <c r="E53" s="164"/>
      <c r="F53" s="152"/>
      <c r="G53" s="170"/>
      <c r="H53" s="152"/>
      <c r="I53" s="27"/>
      <c r="J53" s="8"/>
      <c r="K53" s="28"/>
      <c r="L53" s="8"/>
      <c r="M53" s="164"/>
      <c r="N53" s="8"/>
      <c r="O53" s="164"/>
      <c r="P53" s="164"/>
      <c r="Q53" s="164"/>
      <c r="R53" s="164"/>
      <c r="S53" s="165"/>
      <c r="T53" s="165"/>
      <c r="U53" s="165"/>
      <c r="V53" s="165"/>
      <c r="W53" s="10"/>
      <c r="X53" s="165"/>
      <c r="Y53" s="167"/>
      <c r="Z53" s="165"/>
      <c r="AA53" s="10"/>
      <c r="AB53" s="165"/>
      <c r="AC53" s="10"/>
      <c r="AD53" s="10"/>
      <c r="AE53" s="10"/>
      <c r="AH53" s="7" t="str">
        <f>IF(AH52&lt;COUNTIF('Fac Dep Info'!C$3:C$1048576,F$5),(AH52+1),"")</f>
        <v/>
      </c>
      <c r="AI53" s="7" t="str">
        <f>IFERROR(IF(AH53&gt;0,INDEX('Fac Dep Info'!C$2:D$1048576,(MATCH(F$5,'Fac Dep Info'!C$2:C$1048576,0)+AH53-1),2),""),"")</f>
        <v/>
      </c>
    </row>
    <row r="54" spans="2:35" x14ac:dyDescent="0.25">
      <c r="B54" s="8"/>
      <c r="C54" s="164"/>
      <c r="D54" s="8"/>
      <c r="E54" s="164"/>
      <c r="F54" s="152"/>
      <c r="G54" s="170"/>
      <c r="H54" s="152"/>
      <c r="I54" s="27"/>
      <c r="J54" s="8"/>
      <c r="K54" s="28"/>
      <c r="L54" s="8"/>
      <c r="M54" s="164"/>
      <c r="N54" s="8"/>
      <c r="O54" s="164"/>
      <c r="P54" s="164"/>
      <c r="Q54" s="164"/>
      <c r="R54" s="164"/>
      <c r="S54" s="165"/>
      <c r="T54" s="165"/>
      <c r="U54" s="165"/>
      <c r="V54" s="165"/>
      <c r="W54" s="10"/>
      <c r="X54" s="165"/>
      <c r="Y54" s="167"/>
      <c r="Z54" s="165"/>
      <c r="AA54" s="10"/>
      <c r="AB54" s="165"/>
      <c r="AC54" s="10"/>
      <c r="AD54" s="10"/>
      <c r="AE54" s="10"/>
      <c r="AH54" s="7" t="str">
        <f>IF(AH53&lt;COUNTIF('Fac Dep Info'!C$3:C$1048576,F$5),(AH53+1),"")</f>
        <v/>
      </c>
      <c r="AI54" s="7" t="str">
        <f>IFERROR(IF(AH54&gt;0,INDEX('Fac Dep Info'!C$2:D$1048576,(MATCH(F$5,'Fac Dep Info'!C$2:C$1048576,0)+AH54-1),2),""),"")</f>
        <v/>
      </c>
    </row>
    <row r="55" spans="2:35" x14ac:dyDescent="0.25">
      <c r="B55" s="8"/>
      <c r="C55" s="164"/>
      <c r="D55" s="8"/>
      <c r="E55" s="164"/>
      <c r="F55" s="152"/>
      <c r="G55" s="170"/>
      <c r="H55" s="152"/>
      <c r="I55" s="27"/>
      <c r="J55" s="8"/>
      <c r="K55" s="28"/>
      <c r="L55" s="8"/>
      <c r="M55" s="164"/>
      <c r="N55" s="8"/>
      <c r="O55" s="164"/>
      <c r="P55" s="164"/>
      <c r="Q55" s="164"/>
      <c r="R55" s="164"/>
      <c r="S55" s="165"/>
      <c r="T55" s="165"/>
      <c r="U55" s="165"/>
      <c r="V55" s="165"/>
      <c r="W55" s="10"/>
      <c r="X55" s="165"/>
      <c r="Y55" s="167"/>
      <c r="Z55" s="165"/>
      <c r="AA55" s="10"/>
      <c r="AB55" s="165"/>
      <c r="AC55" s="10"/>
      <c r="AD55" s="10"/>
      <c r="AE55" s="10"/>
      <c r="AH55" s="7" t="str">
        <f>IF(AH54&lt;COUNTIF('Fac Dep Info'!C$3:C$1048576,F$5),(AH54+1),"")</f>
        <v/>
      </c>
      <c r="AI55" s="7" t="str">
        <f>IFERROR(IF(AH55&gt;0,INDEX('Fac Dep Info'!C$2:D$1048576,(MATCH(F$5,'Fac Dep Info'!C$2:C$1048576,0)+AH55-1),2),""),"")</f>
        <v/>
      </c>
    </row>
    <row r="56" spans="2:35" x14ac:dyDescent="0.25">
      <c r="B56" s="8"/>
      <c r="C56" s="164"/>
      <c r="D56" s="8"/>
      <c r="E56" s="164"/>
      <c r="F56" s="152"/>
      <c r="G56" s="170"/>
      <c r="H56" s="152"/>
      <c r="I56" s="27"/>
      <c r="J56" s="8"/>
      <c r="K56" s="28"/>
      <c r="L56" s="8"/>
      <c r="M56" s="164"/>
      <c r="N56" s="8"/>
      <c r="O56" s="164"/>
      <c r="P56" s="164"/>
      <c r="Q56" s="164"/>
      <c r="R56" s="164"/>
      <c r="S56" s="165"/>
      <c r="T56" s="165"/>
      <c r="U56" s="165"/>
      <c r="V56" s="165"/>
      <c r="W56" s="10"/>
      <c r="X56" s="165"/>
      <c r="Y56" s="167"/>
      <c r="Z56" s="165"/>
      <c r="AA56" s="10"/>
      <c r="AB56" s="165"/>
      <c r="AC56" s="10"/>
      <c r="AD56" s="10"/>
      <c r="AE56" s="10"/>
      <c r="AH56" s="7" t="str">
        <f>IF(AH55&lt;COUNTIF('Fac Dep Info'!C$3:C$1048576,F$5),(AH55+1),"")</f>
        <v/>
      </c>
      <c r="AI56" s="7" t="str">
        <f>IFERROR(IF(AH56&gt;0,INDEX('Fac Dep Info'!C$2:D$1048576,(MATCH(F$5,'Fac Dep Info'!C$2:C$1048576,0)+AH56-1),2),""),"")</f>
        <v/>
      </c>
    </row>
    <row r="57" spans="2:35" x14ac:dyDescent="0.25">
      <c r="B57" s="8"/>
      <c r="C57" s="164"/>
      <c r="D57" s="8"/>
      <c r="E57" s="164"/>
      <c r="F57" s="152"/>
      <c r="G57" s="170"/>
      <c r="H57" s="152"/>
      <c r="I57" s="27"/>
      <c r="J57" s="8"/>
      <c r="K57" s="28"/>
      <c r="L57" s="8"/>
      <c r="M57" s="164"/>
      <c r="N57" s="8"/>
      <c r="O57" s="164"/>
      <c r="P57" s="164"/>
      <c r="Q57" s="164"/>
      <c r="R57" s="164"/>
      <c r="S57" s="165"/>
      <c r="T57" s="165"/>
      <c r="U57" s="165"/>
      <c r="V57" s="165"/>
      <c r="W57" s="10"/>
      <c r="X57" s="165"/>
      <c r="Y57" s="167"/>
      <c r="Z57" s="165"/>
      <c r="AA57" s="10"/>
      <c r="AB57" s="165"/>
      <c r="AC57" s="10"/>
      <c r="AD57" s="10"/>
      <c r="AE57" s="10"/>
      <c r="AH57" s="7" t="str">
        <f>IF(AH56&lt;COUNTIF('Fac Dep Info'!C$3:C$1048576,F$5),(AH56+1),"")</f>
        <v/>
      </c>
      <c r="AI57" s="7" t="str">
        <f>IFERROR(IF(AH57&gt;0,INDEX('Fac Dep Info'!C$2:D$1048576,(MATCH(F$5,'Fac Dep Info'!C$2:C$1048576,0)+AH57-1),2),""),"")</f>
        <v/>
      </c>
    </row>
    <row r="58" spans="2:35" x14ac:dyDescent="0.25">
      <c r="B58" s="8"/>
      <c r="C58" s="164"/>
      <c r="D58" s="8"/>
      <c r="E58" s="164"/>
      <c r="F58" s="152"/>
      <c r="G58" s="170"/>
      <c r="H58" s="152"/>
      <c r="I58" s="27"/>
      <c r="J58" s="8"/>
      <c r="K58" s="28"/>
      <c r="L58" s="8"/>
      <c r="M58" s="164"/>
      <c r="N58" s="8"/>
      <c r="O58" s="164"/>
      <c r="P58" s="164"/>
      <c r="Q58" s="164"/>
      <c r="R58" s="164"/>
      <c r="S58" s="165"/>
      <c r="T58" s="165"/>
      <c r="U58" s="165"/>
      <c r="V58" s="165"/>
      <c r="W58" s="10"/>
      <c r="X58" s="165"/>
      <c r="Y58" s="167"/>
      <c r="Z58" s="165"/>
      <c r="AA58" s="10"/>
      <c r="AB58" s="165"/>
      <c r="AC58" s="10"/>
      <c r="AD58" s="10"/>
      <c r="AE58" s="10"/>
      <c r="AH58" s="7" t="str">
        <f>IF(AH57&lt;COUNTIF('Fac Dep Info'!C$3:C$1048576,F$5),(AH57+1),"")</f>
        <v/>
      </c>
      <c r="AI58" s="7" t="str">
        <f>IFERROR(IF(AH58&gt;0,INDEX('Fac Dep Info'!C$2:D$1048576,(MATCH(F$5,'Fac Dep Info'!C$2:C$1048576,0)+AH58-1),2),""),"")</f>
        <v/>
      </c>
    </row>
    <row r="59" spans="2:35" x14ac:dyDescent="0.25">
      <c r="B59" s="8"/>
      <c r="C59" s="164"/>
      <c r="D59" s="8"/>
      <c r="E59" s="164"/>
      <c r="F59" s="152"/>
      <c r="G59" s="170"/>
      <c r="H59" s="152"/>
      <c r="I59" s="27"/>
      <c r="J59" s="8"/>
      <c r="K59" s="28"/>
      <c r="L59" s="8"/>
      <c r="M59" s="164"/>
      <c r="N59" s="8"/>
      <c r="O59" s="164"/>
      <c r="P59" s="164"/>
      <c r="Q59" s="164"/>
      <c r="R59" s="164"/>
      <c r="S59" s="165"/>
      <c r="T59" s="165"/>
      <c r="U59" s="165"/>
      <c r="V59" s="165"/>
      <c r="W59" s="10"/>
      <c r="X59" s="165"/>
      <c r="Y59" s="167"/>
      <c r="Z59" s="165"/>
      <c r="AA59" s="10"/>
      <c r="AB59" s="165"/>
      <c r="AC59" s="10"/>
      <c r="AD59" s="10"/>
      <c r="AE59" s="10"/>
      <c r="AH59" s="7" t="str">
        <f>IF(AH58&lt;COUNTIF('Fac Dep Info'!C$3:C$1048576,F$5),(AH58+1),"")</f>
        <v/>
      </c>
      <c r="AI59" s="7" t="str">
        <f>IFERROR(IF(AH59&gt;0,INDEX('Fac Dep Info'!C$2:D$1048576,(MATCH(F$5,'Fac Dep Info'!C$2:C$1048576,0)+AH59-1),2),""),"")</f>
        <v/>
      </c>
    </row>
    <row r="60" spans="2:35" x14ac:dyDescent="0.25">
      <c r="B60" s="8"/>
      <c r="C60" s="164"/>
      <c r="D60" s="8"/>
      <c r="E60" s="164"/>
      <c r="F60" s="152"/>
      <c r="G60" s="170"/>
      <c r="H60" s="152"/>
      <c r="I60" s="27"/>
      <c r="J60" s="8"/>
      <c r="K60" s="28"/>
      <c r="L60" s="8"/>
      <c r="M60" s="164"/>
      <c r="N60" s="8"/>
      <c r="O60" s="164"/>
      <c r="P60" s="164"/>
      <c r="Q60" s="164"/>
      <c r="R60" s="164"/>
      <c r="S60" s="165"/>
      <c r="T60" s="165"/>
      <c r="U60" s="165"/>
      <c r="V60" s="165"/>
      <c r="W60" s="10"/>
      <c r="X60" s="165"/>
      <c r="Y60" s="167"/>
      <c r="Z60" s="165"/>
      <c r="AA60" s="10"/>
      <c r="AB60" s="165"/>
      <c r="AC60" s="10"/>
      <c r="AD60" s="10"/>
      <c r="AE60" s="10"/>
      <c r="AH60" s="7" t="str">
        <f>IF(AH59&lt;COUNTIF('Fac Dep Info'!C$3:C$1048576,F$5),(AH59+1),"")</f>
        <v/>
      </c>
      <c r="AI60" s="7" t="str">
        <f>IFERROR(IF(AH60&gt;0,INDEX('Fac Dep Info'!C$2:D$1048576,(MATCH(F$5,'Fac Dep Info'!C$2:C$1048576,0)+AH60-1),2),""),"")</f>
        <v/>
      </c>
    </row>
    <row r="61" spans="2:35" x14ac:dyDescent="0.25">
      <c r="B61" s="8"/>
      <c r="C61" s="164"/>
      <c r="D61" s="8"/>
      <c r="E61" s="164"/>
      <c r="F61" s="152"/>
      <c r="G61" s="170"/>
      <c r="H61" s="152"/>
      <c r="I61" s="27"/>
      <c r="J61" s="8"/>
      <c r="K61" s="28"/>
      <c r="L61" s="8"/>
      <c r="M61" s="164"/>
      <c r="N61" s="8"/>
      <c r="O61" s="164"/>
      <c r="P61" s="164"/>
      <c r="Q61" s="164"/>
      <c r="R61" s="164"/>
      <c r="S61" s="165"/>
      <c r="T61" s="165"/>
      <c r="U61" s="165"/>
      <c r="V61" s="165"/>
      <c r="W61" s="10"/>
      <c r="X61" s="165"/>
      <c r="Y61" s="167"/>
      <c r="Z61" s="165"/>
      <c r="AA61" s="10"/>
      <c r="AB61" s="165"/>
      <c r="AC61" s="10"/>
      <c r="AD61" s="10"/>
      <c r="AE61" s="10"/>
      <c r="AH61" s="7" t="str">
        <f>IF(AH60&lt;COUNTIF('Fac Dep Info'!C$3:C$1048576,F$5),(AH60+1),"")</f>
        <v/>
      </c>
      <c r="AI61" s="7" t="str">
        <f>IFERROR(IF(AH61&gt;0,INDEX('Fac Dep Info'!C$2:D$1048576,(MATCH(F$5,'Fac Dep Info'!C$2:C$1048576,0)+AH61-1),2),""),"")</f>
        <v/>
      </c>
    </row>
    <row r="62" spans="2:35" x14ac:dyDescent="0.25">
      <c r="B62" s="8"/>
      <c r="C62" s="164"/>
      <c r="D62" s="8"/>
      <c r="E62" s="164"/>
      <c r="F62" s="152"/>
      <c r="G62" s="170"/>
      <c r="H62" s="152"/>
      <c r="I62" s="27"/>
      <c r="J62" s="8"/>
      <c r="K62" s="28"/>
      <c r="L62" s="8"/>
      <c r="M62" s="164"/>
      <c r="N62" s="8"/>
      <c r="O62" s="164"/>
      <c r="P62" s="164"/>
      <c r="Q62" s="164"/>
      <c r="R62" s="164"/>
      <c r="S62" s="165"/>
      <c r="T62" s="165"/>
      <c r="U62" s="165"/>
      <c r="V62" s="165"/>
      <c r="W62" s="10"/>
      <c r="X62" s="165"/>
      <c r="Y62" s="167"/>
      <c r="Z62" s="165"/>
      <c r="AA62" s="10"/>
      <c r="AB62" s="165"/>
      <c r="AC62" s="10"/>
      <c r="AD62" s="10"/>
      <c r="AE62" s="10"/>
      <c r="AH62" s="7" t="str">
        <f>IF(AH61&lt;COUNTIF('Fac Dep Info'!C$3:C$1048576,F$5),(AH61+1),"")</f>
        <v/>
      </c>
      <c r="AI62" s="7" t="str">
        <f>IFERROR(IF(AH62&gt;0,INDEX('Fac Dep Info'!C$2:D$1048576,(MATCH(F$5,'Fac Dep Info'!C$2:C$1048576,0)+AH62-1),2),""),"")</f>
        <v/>
      </c>
    </row>
    <row r="63" spans="2:35" x14ac:dyDescent="0.25">
      <c r="B63" s="8"/>
      <c r="C63" s="164"/>
      <c r="D63" s="8"/>
      <c r="E63" s="164"/>
      <c r="F63" s="152"/>
      <c r="G63" s="170"/>
      <c r="H63" s="152"/>
      <c r="I63" s="27"/>
      <c r="J63" s="8"/>
      <c r="K63" s="28"/>
      <c r="L63" s="8"/>
      <c r="M63" s="164"/>
      <c r="N63" s="8"/>
      <c r="O63" s="164"/>
      <c r="P63" s="164"/>
      <c r="Q63" s="164"/>
      <c r="R63" s="164"/>
      <c r="S63" s="165"/>
      <c r="T63" s="165"/>
      <c r="U63" s="165"/>
      <c r="V63" s="165"/>
      <c r="W63" s="10"/>
      <c r="X63" s="165"/>
      <c r="Y63" s="167"/>
      <c r="Z63" s="165"/>
      <c r="AA63" s="10"/>
      <c r="AB63" s="165"/>
      <c r="AC63" s="10"/>
      <c r="AD63" s="10"/>
      <c r="AE63" s="10"/>
      <c r="AH63" s="7" t="str">
        <f>IF(AH62&lt;COUNTIF('Fac Dep Info'!C$3:C$1048576,F$5),(AH62+1),"")</f>
        <v/>
      </c>
      <c r="AI63" s="7" t="str">
        <f>IFERROR(IF(AH63&gt;0,INDEX('Fac Dep Info'!C$2:D$1048576,(MATCH(F$5,'Fac Dep Info'!C$2:C$1048576,0)+AH63-1),2),""),"")</f>
        <v/>
      </c>
    </row>
    <row r="64" spans="2:35" x14ac:dyDescent="0.25">
      <c r="B64" s="8"/>
      <c r="C64" s="164"/>
      <c r="D64" s="8"/>
      <c r="E64" s="164"/>
      <c r="F64" s="152"/>
      <c r="G64" s="170"/>
      <c r="H64" s="152"/>
      <c r="I64" s="27"/>
      <c r="J64" s="8"/>
      <c r="K64" s="28"/>
      <c r="L64" s="8"/>
      <c r="M64" s="164"/>
      <c r="N64" s="8"/>
      <c r="O64" s="164"/>
      <c r="P64" s="164"/>
      <c r="Q64" s="164"/>
      <c r="R64" s="164"/>
      <c r="S64" s="165"/>
      <c r="T64" s="165"/>
      <c r="U64" s="165"/>
      <c r="V64" s="165"/>
      <c r="W64" s="10"/>
      <c r="X64" s="165"/>
      <c r="Y64" s="167"/>
      <c r="Z64" s="165"/>
      <c r="AA64" s="10"/>
      <c r="AB64" s="165"/>
      <c r="AC64" s="10"/>
      <c r="AD64" s="10"/>
      <c r="AE64" s="10"/>
      <c r="AH64" s="7" t="str">
        <f>IF(AH63&lt;COUNTIF('Fac Dep Info'!C$3:C$1048576,F$5),(AH63+1),"")</f>
        <v/>
      </c>
      <c r="AI64" s="7" t="str">
        <f>IFERROR(IF(AH64&gt;0,INDEX('Fac Dep Info'!C$2:D$1048576,(MATCH(F$5,'Fac Dep Info'!C$2:C$1048576,0)+AH64-1),2),""),"")</f>
        <v/>
      </c>
    </row>
    <row r="65" spans="2:35" x14ac:dyDescent="0.25">
      <c r="B65" s="8"/>
      <c r="C65" s="164"/>
      <c r="D65" s="8"/>
      <c r="E65" s="164"/>
      <c r="F65" s="152"/>
      <c r="G65" s="170"/>
      <c r="H65" s="152"/>
      <c r="I65" s="27"/>
      <c r="J65" s="8"/>
      <c r="K65" s="28"/>
      <c r="L65" s="8"/>
      <c r="M65" s="164"/>
      <c r="N65" s="8"/>
      <c r="O65" s="164"/>
      <c r="P65" s="164"/>
      <c r="Q65" s="164"/>
      <c r="R65" s="164"/>
      <c r="S65" s="165"/>
      <c r="T65" s="165"/>
      <c r="U65" s="165"/>
      <c r="V65" s="165"/>
      <c r="W65" s="10"/>
      <c r="X65" s="165"/>
      <c r="Y65" s="167"/>
      <c r="Z65" s="165"/>
      <c r="AA65" s="10"/>
      <c r="AB65" s="165"/>
      <c r="AC65" s="10"/>
      <c r="AD65" s="10"/>
      <c r="AE65" s="10"/>
      <c r="AH65" s="7" t="str">
        <f>IF(AH64&lt;COUNTIF('Fac Dep Info'!C$3:C$1048576,F$5),(AH64+1),"")</f>
        <v/>
      </c>
      <c r="AI65" s="7" t="str">
        <f>IFERROR(IF(AH65&gt;0,INDEX('Fac Dep Info'!C$2:D$1048576,(MATCH(F$5,'Fac Dep Info'!C$2:C$1048576,0)+AH65-1),2),""),"")</f>
        <v/>
      </c>
    </row>
    <row r="66" spans="2:35" x14ac:dyDescent="0.25">
      <c r="B66" s="8"/>
      <c r="C66" s="164"/>
      <c r="D66" s="8"/>
      <c r="E66" s="164"/>
      <c r="F66" s="152"/>
      <c r="G66" s="170"/>
      <c r="H66" s="152"/>
      <c r="I66" s="27"/>
      <c r="J66" s="8"/>
      <c r="K66" s="28"/>
      <c r="L66" s="8"/>
      <c r="M66" s="164"/>
      <c r="N66" s="8"/>
      <c r="O66" s="164"/>
      <c r="P66" s="164"/>
      <c r="Q66" s="164"/>
      <c r="R66" s="164"/>
      <c r="S66" s="165"/>
      <c r="T66" s="165"/>
      <c r="U66" s="165"/>
      <c r="V66" s="165"/>
      <c r="W66" s="10"/>
      <c r="X66" s="165"/>
      <c r="Y66" s="167"/>
      <c r="Z66" s="165"/>
      <c r="AA66" s="10"/>
      <c r="AB66" s="165"/>
      <c r="AC66" s="10"/>
      <c r="AD66" s="10"/>
      <c r="AE66" s="10"/>
      <c r="AH66" s="7" t="str">
        <f>IF(AH65&lt;COUNTIF('Fac Dep Info'!C$3:C$1048576,F$5),(AH65+1),"")</f>
        <v/>
      </c>
      <c r="AI66" s="7" t="str">
        <f>IFERROR(IF(AH66&gt;0,INDEX('Fac Dep Info'!C$2:D$1048576,(MATCH(F$5,'Fac Dep Info'!C$2:C$1048576,0)+AH66-1),2),""),"")</f>
        <v/>
      </c>
    </row>
    <row r="67" spans="2:35" x14ac:dyDescent="0.25">
      <c r="B67" s="8"/>
      <c r="C67" s="164"/>
      <c r="D67" s="8"/>
      <c r="E67" s="164"/>
      <c r="F67" s="152"/>
      <c r="G67" s="170"/>
      <c r="H67" s="152"/>
      <c r="I67" s="27"/>
      <c r="J67" s="8"/>
      <c r="K67" s="28"/>
      <c r="L67" s="8"/>
      <c r="M67" s="164"/>
      <c r="N67" s="8"/>
      <c r="O67" s="164"/>
      <c r="P67" s="164"/>
      <c r="Q67" s="164"/>
      <c r="R67" s="164"/>
      <c r="S67" s="165"/>
      <c r="T67" s="165"/>
      <c r="U67" s="165"/>
      <c r="V67" s="165"/>
      <c r="W67" s="10"/>
      <c r="X67" s="165"/>
      <c r="Y67" s="167"/>
      <c r="Z67" s="165"/>
      <c r="AA67" s="10"/>
      <c r="AB67" s="165"/>
      <c r="AC67" s="10"/>
      <c r="AD67" s="10"/>
      <c r="AE67" s="10"/>
      <c r="AH67" s="7" t="str">
        <f>IF(AH66&lt;COUNTIF('Fac Dep Info'!C$3:C$1048576,F$5),(AH66+1),"")</f>
        <v/>
      </c>
      <c r="AI67" s="7" t="str">
        <f>IFERROR(IF(AH67&gt;0,INDEX('Fac Dep Info'!C$2:D$1048576,(MATCH(F$5,'Fac Dep Info'!C$2:C$1048576,0)+AH67-1),2),""),"")</f>
        <v/>
      </c>
    </row>
    <row r="68" spans="2:35" x14ac:dyDescent="0.25">
      <c r="B68" s="8"/>
      <c r="C68" s="164"/>
      <c r="D68" s="8"/>
      <c r="E68" s="164"/>
      <c r="F68" s="152"/>
      <c r="G68" s="170"/>
      <c r="H68" s="152"/>
      <c r="I68" s="27"/>
      <c r="J68" s="8"/>
      <c r="K68" s="28"/>
      <c r="L68" s="8"/>
      <c r="M68" s="164"/>
      <c r="N68" s="8"/>
      <c r="O68" s="164"/>
      <c r="P68" s="164"/>
      <c r="Q68" s="164"/>
      <c r="R68" s="164"/>
      <c r="S68" s="165"/>
      <c r="T68" s="165"/>
      <c r="U68" s="165"/>
      <c r="V68" s="165"/>
      <c r="W68" s="10"/>
      <c r="X68" s="165"/>
      <c r="Y68" s="167"/>
      <c r="Z68" s="165"/>
      <c r="AA68" s="10"/>
      <c r="AB68" s="165"/>
      <c r="AC68" s="10"/>
      <c r="AD68" s="10"/>
      <c r="AE68" s="10"/>
      <c r="AH68" s="7" t="str">
        <f>IF(AH67&lt;COUNTIF('Fac Dep Info'!C$3:C$1048576,F$5),(AH67+1),"")</f>
        <v/>
      </c>
      <c r="AI68" s="7" t="str">
        <f>IFERROR(IF(AH68&gt;0,INDEX('Fac Dep Info'!C$2:D$1048576,(MATCH(F$5,'Fac Dep Info'!C$2:C$1048576,0)+AH68-1),2),""),"")</f>
        <v/>
      </c>
    </row>
    <row r="69" spans="2:35" x14ac:dyDescent="0.25">
      <c r="B69" s="8"/>
      <c r="C69" s="164"/>
      <c r="D69" s="8"/>
      <c r="E69" s="164"/>
      <c r="F69" s="152"/>
      <c r="G69" s="170"/>
      <c r="H69" s="152"/>
      <c r="I69" s="27"/>
      <c r="J69" s="8"/>
      <c r="K69" s="28"/>
      <c r="L69" s="8"/>
      <c r="M69" s="164"/>
      <c r="N69" s="8"/>
      <c r="O69" s="164"/>
      <c r="P69" s="164"/>
      <c r="Q69" s="164"/>
      <c r="R69" s="164"/>
      <c r="S69" s="165"/>
      <c r="T69" s="165"/>
      <c r="U69" s="165"/>
      <c r="V69" s="165"/>
      <c r="W69" s="10"/>
      <c r="X69" s="165"/>
      <c r="Y69" s="167"/>
      <c r="Z69" s="165"/>
      <c r="AA69" s="10"/>
      <c r="AB69" s="165"/>
      <c r="AC69" s="10"/>
      <c r="AD69" s="10"/>
      <c r="AE69" s="10"/>
      <c r="AH69" s="7" t="str">
        <f>IF(AH68&lt;COUNTIF('Fac Dep Info'!C$3:C$1048576,F$5),(AH68+1),"")</f>
        <v/>
      </c>
      <c r="AI69" s="7" t="str">
        <f>IFERROR(IF(AH69&gt;0,INDEX('Fac Dep Info'!C$2:D$1048576,(MATCH(F$5,'Fac Dep Info'!C$2:C$1048576,0)+AH69-1),2),""),"")</f>
        <v/>
      </c>
    </row>
    <row r="70" spans="2:35" x14ac:dyDescent="0.25">
      <c r="B70" s="8"/>
      <c r="C70" s="164"/>
      <c r="D70" s="8"/>
      <c r="E70" s="164"/>
      <c r="F70" s="152"/>
      <c r="G70" s="170"/>
      <c r="H70" s="152"/>
      <c r="I70" s="27"/>
      <c r="J70" s="8"/>
      <c r="K70" s="28"/>
      <c r="L70" s="8"/>
      <c r="M70" s="164"/>
      <c r="N70" s="8"/>
      <c r="O70" s="164"/>
      <c r="P70" s="164"/>
      <c r="Q70" s="164"/>
      <c r="R70" s="164"/>
      <c r="S70" s="165"/>
      <c r="T70" s="165"/>
      <c r="U70" s="165"/>
      <c r="V70" s="165"/>
      <c r="W70" s="10"/>
      <c r="X70" s="165"/>
      <c r="Y70" s="167"/>
      <c r="Z70" s="165"/>
      <c r="AA70" s="10"/>
      <c r="AB70" s="165"/>
      <c r="AC70" s="10"/>
      <c r="AD70" s="10"/>
      <c r="AE70" s="10"/>
      <c r="AH70" s="7" t="str">
        <f>IF(AH69&lt;COUNTIF('Fac Dep Info'!C$3:C$1048576,F$5),(AH69+1),"")</f>
        <v/>
      </c>
      <c r="AI70" s="7" t="str">
        <f>IFERROR(IF(AH70&gt;0,INDEX('Fac Dep Info'!C$2:D$1048576,(MATCH(F$5,'Fac Dep Info'!C$2:C$1048576,0)+AH70-1),2),""),"")</f>
        <v/>
      </c>
    </row>
    <row r="71" spans="2:35" x14ac:dyDescent="0.25">
      <c r="B71" s="8"/>
      <c r="C71" s="164"/>
      <c r="D71" s="8"/>
      <c r="E71" s="164"/>
      <c r="F71" s="152"/>
      <c r="G71" s="170"/>
      <c r="H71" s="152"/>
      <c r="I71" s="27"/>
      <c r="J71" s="8"/>
      <c r="K71" s="28"/>
      <c r="L71" s="8"/>
      <c r="M71" s="164"/>
      <c r="N71" s="8"/>
      <c r="O71" s="164"/>
      <c r="P71" s="164"/>
      <c r="Q71" s="164"/>
      <c r="R71" s="164"/>
      <c r="S71" s="165"/>
      <c r="T71" s="165"/>
      <c r="U71" s="165"/>
      <c r="V71" s="165"/>
      <c r="W71" s="10"/>
      <c r="X71" s="165"/>
      <c r="Y71" s="167"/>
      <c r="Z71" s="165"/>
      <c r="AA71" s="10"/>
      <c r="AB71" s="165"/>
      <c r="AC71" s="10"/>
      <c r="AD71" s="10"/>
      <c r="AE71" s="10"/>
      <c r="AH71" s="7" t="str">
        <f>IF(AH70&lt;COUNTIF('Fac Dep Info'!C$3:C$1048576,F$5),(AH70+1),"")</f>
        <v/>
      </c>
      <c r="AI71" s="7" t="str">
        <f>IFERROR(IF(AH71&gt;0,INDEX('Fac Dep Info'!C$2:D$1048576,(MATCH(F$5,'Fac Dep Info'!C$2:C$1048576,0)+AH71-1),2),""),"")</f>
        <v/>
      </c>
    </row>
    <row r="72" spans="2:35" x14ac:dyDescent="0.25">
      <c r="B72" s="8"/>
      <c r="C72" s="164"/>
      <c r="D72" s="8"/>
      <c r="E72" s="164"/>
      <c r="F72" s="152"/>
      <c r="G72" s="170"/>
      <c r="H72" s="152"/>
      <c r="I72" s="27"/>
      <c r="J72" s="8"/>
      <c r="K72" s="28"/>
      <c r="L72" s="8"/>
      <c r="M72" s="164"/>
      <c r="N72" s="8"/>
      <c r="O72" s="164"/>
      <c r="P72" s="164"/>
      <c r="Q72" s="164"/>
      <c r="R72" s="164"/>
      <c r="S72" s="165"/>
      <c r="T72" s="165"/>
      <c r="U72" s="165"/>
      <c r="V72" s="165"/>
      <c r="W72" s="10"/>
      <c r="X72" s="165"/>
      <c r="Y72" s="167"/>
      <c r="Z72" s="165"/>
      <c r="AA72" s="10"/>
      <c r="AB72" s="165"/>
      <c r="AC72" s="10"/>
      <c r="AD72" s="10"/>
      <c r="AE72" s="10"/>
      <c r="AH72" s="7" t="str">
        <f>IF(AH71&lt;COUNTIF('Fac Dep Info'!C$3:C$1048576,F$5),(AH71+1),"")</f>
        <v/>
      </c>
      <c r="AI72" s="7" t="str">
        <f>IFERROR(IF(AH72&gt;0,INDEX('Fac Dep Info'!C$2:D$1048576,(MATCH(F$5,'Fac Dep Info'!C$2:C$1048576,0)+AH72-1),2),""),"")</f>
        <v/>
      </c>
    </row>
    <row r="73" spans="2:35" x14ac:dyDescent="0.25">
      <c r="B73" s="8"/>
      <c r="C73" s="164"/>
      <c r="D73" s="8"/>
      <c r="E73" s="164"/>
      <c r="F73" s="152"/>
      <c r="G73" s="170"/>
      <c r="H73" s="152"/>
      <c r="I73" s="27"/>
      <c r="J73" s="8"/>
      <c r="K73" s="28"/>
      <c r="L73" s="8"/>
      <c r="M73" s="164"/>
      <c r="N73" s="8"/>
      <c r="O73" s="164"/>
      <c r="P73" s="164"/>
      <c r="Q73" s="164"/>
      <c r="R73" s="164"/>
      <c r="S73" s="165"/>
      <c r="T73" s="165"/>
      <c r="U73" s="165"/>
      <c r="V73" s="165"/>
      <c r="W73" s="10"/>
      <c r="X73" s="165"/>
      <c r="Y73" s="167"/>
      <c r="Z73" s="165"/>
      <c r="AA73" s="10"/>
      <c r="AB73" s="165"/>
      <c r="AC73" s="10"/>
      <c r="AD73" s="10"/>
      <c r="AE73" s="10"/>
      <c r="AH73" s="7" t="str">
        <f>IF(AH72&lt;COUNTIF('Fac Dep Info'!C$3:C$1048576,F$5),(AH72+1),"")</f>
        <v/>
      </c>
      <c r="AI73" s="7" t="str">
        <f>IFERROR(IF(AH73&gt;0,INDEX('Fac Dep Info'!C$2:D$1048576,(MATCH(F$5,'Fac Dep Info'!C$2:C$1048576,0)+AH73-1),2),""),"")</f>
        <v/>
      </c>
    </row>
    <row r="74" spans="2:35" x14ac:dyDescent="0.25">
      <c r="B74" s="8"/>
      <c r="C74" s="164"/>
      <c r="D74" s="8"/>
      <c r="E74" s="164"/>
      <c r="F74" s="152"/>
      <c r="G74" s="170"/>
      <c r="H74" s="152"/>
      <c r="I74" s="27"/>
      <c r="J74" s="8"/>
      <c r="K74" s="28"/>
      <c r="L74" s="8"/>
      <c r="M74" s="164"/>
      <c r="N74" s="8"/>
      <c r="O74" s="164"/>
      <c r="P74" s="164"/>
      <c r="Q74" s="164"/>
      <c r="R74" s="164"/>
      <c r="S74" s="165"/>
      <c r="T74" s="165"/>
      <c r="U74" s="165"/>
      <c r="V74" s="165"/>
      <c r="W74" s="10"/>
      <c r="X74" s="165"/>
      <c r="Y74" s="167"/>
      <c r="Z74" s="165"/>
      <c r="AA74" s="10"/>
      <c r="AB74" s="165"/>
      <c r="AC74" s="10"/>
      <c r="AD74" s="10"/>
      <c r="AE74" s="10"/>
      <c r="AH74" s="7" t="str">
        <f>IF(AH73&lt;COUNTIF('Fac Dep Info'!C$3:C$1048576,F$5),(AH73+1),"")</f>
        <v/>
      </c>
      <c r="AI74" s="7" t="str">
        <f>IFERROR(IF(AH74&gt;0,INDEX('Fac Dep Info'!C$2:D$1048576,(MATCH(F$5,'Fac Dep Info'!C$2:C$1048576,0)+AH74-1),2),""),"")</f>
        <v/>
      </c>
    </row>
    <row r="75" spans="2:35" x14ac:dyDescent="0.25">
      <c r="B75" s="8"/>
      <c r="C75" s="164"/>
      <c r="D75" s="8"/>
      <c r="E75" s="164"/>
      <c r="F75" s="152"/>
      <c r="G75" s="170"/>
      <c r="H75" s="152"/>
      <c r="I75" s="27"/>
      <c r="J75" s="8"/>
      <c r="K75" s="28"/>
      <c r="L75" s="8"/>
      <c r="M75" s="164"/>
      <c r="N75" s="8"/>
      <c r="O75" s="164"/>
      <c r="P75" s="164"/>
      <c r="Q75" s="164"/>
      <c r="R75" s="164"/>
      <c r="S75" s="165"/>
      <c r="T75" s="165"/>
      <c r="U75" s="165"/>
      <c r="V75" s="165"/>
      <c r="W75" s="10"/>
      <c r="X75" s="165"/>
      <c r="Y75" s="167"/>
      <c r="Z75" s="165"/>
      <c r="AA75" s="10"/>
      <c r="AB75" s="165"/>
      <c r="AC75" s="10"/>
      <c r="AD75" s="10"/>
      <c r="AE75" s="10"/>
      <c r="AH75" s="7" t="str">
        <f>IF(AH74&lt;COUNTIF('Fac Dep Info'!C$3:C$1048576,F$5),(AH74+1),"")</f>
        <v/>
      </c>
      <c r="AI75" s="7" t="str">
        <f>IFERROR(IF(AH75&gt;0,INDEX('Fac Dep Info'!C$2:D$1048576,(MATCH(F$5,'Fac Dep Info'!C$2:C$1048576,0)+AH75-1),2),""),"")</f>
        <v/>
      </c>
    </row>
    <row r="76" spans="2:35" x14ac:dyDescent="0.25">
      <c r="B76" s="8"/>
      <c r="C76" s="164"/>
      <c r="D76" s="8"/>
      <c r="E76" s="164"/>
      <c r="F76" s="152"/>
      <c r="G76" s="170"/>
      <c r="H76" s="152"/>
      <c r="I76" s="27"/>
      <c r="J76" s="8"/>
      <c r="K76" s="28"/>
      <c r="L76" s="8"/>
      <c r="M76" s="164"/>
      <c r="N76" s="8"/>
      <c r="O76" s="164"/>
      <c r="P76" s="164"/>
      <c r="Q76" s="164"/>
      <c r="R76" s="164"/>
      <c r="S76" s="165"/>
      <c r="T76" s="165"/>
      <c r="U76" s="165"/>
      <c r="V76" s="165"/>
      <c r="W76" s="10"/>
      <c r="X76" s="165"/>
      <c r="Y76" s="167"/>
      <c r="Z76" s="165"/>
      <c r="AA76" s="10"/>
      <c r="AB76" s="165"/>
      <c r="AC76" s="10"/>
      <c r="AD76" s="10"/>
      <c r="AE76" s="10"/>
      <c r="AH76" s="7" t="str">
        <f>IF(AH75&lt;COUNTIF('Fac Dep Info'!C$3:C$1048576,F$5),(AH75+1),"")</f>
        <v/>
      </c>
      <c r="AI76" s="7" t="str">
        <f>IFERROR(IF(AH76&gt;0,INDEX('Fac Dep Info'!C$2:D$1048576,(MATCH(F$5,'Fac Dep Info'!C$2:C$1048576,0)+AH76-1),2),""),"")</f>
        <v/>
      </c>
    </row>
    <row r="77" spans="2:35" x14ac:dyDescent="0.25">
      <c r="B77" s="8"/>
      <c r="C77" s="164"/>
      <c r="D77" s="8"/>
      <c r="E77" s="164"/>
      <c r="F77" s="152"/>
      <c r="G77" s="170"/>
      <c r="H77" s="152"/>
      <c r="I77" s="27"/>
      <c r="J77" s="8"/>
      <c r="K77" s="28"/>
      <c r="L77" s="8"/>
      <c r="M77" s="164"/>
      <c r="N77" s="8"/>
      <c r="O77" s="164"/>
      <c r="P77" s="164"/>
      <c r="Q77" s="164"/>
      <c r="R77" s="164"/>
      <c r="S77" s="165"/>
      <c r="T77" s="165"/>
      <c r="U77" s="165"/>
      <c r="V77" s="165"/>
      <c r="W77" s="10"/>
      <c r="X77" s="165"/>
      <c r="Y77" s="167"/>
      <c r="Z77" s="165"/>
      <c r="AA77" s="10"/>
      <c r="AB77" s="165"/>
      <c r="AC77" s="10"/>
      <c r="AD77" s="10"/>
      <c r="AE77" s="10"/>
      <c r="AH77" s="7" t="str">
        <f>IF(AH76&lt;COUNTIF('Fac Dep Info'!C$3:C$1048576,F$5),(AH76+1),"")</f>
        <v/>
      </c>
      <c r="AI77" s="7" t="str">
        <f>IFERROR(IF(AH77&gt;0,INDEX('Fac Dep Info'!C$2:D$1048576,(MATCH(F$5,'Fac Dep Info'!C$2:C$1048576,0)+AH77-1),2),""),"")</f>
        <v/>
      </c>
    </row>
    <row r="78" spans="2:35" x14ac:dyDescent="0.25">
      <c r="B78" s="8"/>
      <c r="C78" s="164"/>
      <c r="D78" s="8"/>
      <c r="E78" s="164"/>
      <c r="F78" s="152"/>
      <c r="G78" s="170"/>
      <c r="H78" s="152"/>
      <c r="I78" s="27"/>
      <c r="J78" s="8"/>
      <c r="K78" s="28"/>
      <c r="L78" s="8"/>
      <c r="M78" s="164"/>
      <c r="N78" s="8"/>
      <c r="O78" s="164"/>
      <c r="P78" s="164"/>
      <c r="Q78" s="164"/>
      <c r="R78" s="164"/>
      <c r="S78" s="165"/>
      <c r="T78" s="165"/>
      <c r="U78" s="165"/>
      <c r="V78" s="165"/>
      <c r="W78" s="10"/>
      <c r="X78" s="165"/>
      <c r="Y78" s="167"/>
      <c r="Z78" s="165"/>
      <c r="AA78" s="10"/>
      <c r="AB78" s="165"/>
      <c r="AC78" s="10"/>
      <c r="AD78" s="10"/>
      <c r="AE78" s="10"/>
      <c r="AH78" s="7" t="str">
        <f>IF(AH77&lt;COUNTIF('Fac Dep Info'!C$3:C$1048576,F$5),(AH77+1),"")</f>
        <v/>
      </c>
      <c r="AI78" s="7" t="str">
        <f>IFERROR(IF(AH78&gt;0,INDEX('Fac Dep Info'!C$2:D$1048576,(MATCH(F$5,'Fac Dep Info'!C$2:C$1048576,0)+AH78-1),2),""),"")</f>
        <v/>
      </c>
    </row>
    <row r="79" spans="2:35" x14ac:dyDescent="0.25">
      <c r="B79" s="8"/>
      <c r="C79" s="164"/>
      <c r="D79" s="8"/>
      <c r="E79" s="164"/>
      <c r="F79" s="152"/>
      <c r="G79" s="170"/>
      <c r="H79" s="152"/>
      <c r="I79" s="27"/>
      <c r="J79" s="8"/>
      <c r="K79" s="28"/>
      <c r="L79" s="8"/>
      <c r="M79" s="164"/>
      <c r="N79" s="8"/>
      <c r="O79" s="164"/>
      <c r="P79" s="164"/>
      <c r="Q79" s="164"/>
      <c r="R79" s="164"/>
      <c r="S79" s="165"/>
      <c r="T79" s="165"/>
      <c r="U79" s="165"/>
      <c r="V79" s="165"/>
      <c r="W79" s="10"/>
      <c r="X79" s="165"/>
      <c r="Y79" s="167"/>
      <c r="Z79" s="165"/>
      <c r="AA79" s="10"/>
      <c r="AB79" s="165"/>
      <c r="AC79" s="10"/>
      <c r="AD79" s="10"/>
      <c r="AE79" s="10"/>
      <c r="AH79" s="7" t="str">
        <f>IF(AH78&lt;COUNTIF('Fac Dep Info'!C$3:C$1048576,F$5),(AH78+1),"")</f>
        <v/>
      </c>
      <c r="AI79" s="7" t="str">
        <f>IFERROR(IF(AH79&gt;0,INDEX('Fac Dep Info'!C$2:D$1048576,(MATCH(F$5,'Fac Dep Info'!C$2:C$1048576,0)+AH79-1),2),""),"")</f>
        <v/>
      </c>
    </row>
    <row r="80" spans="2:35" x14ac:dyDescent="0.25">
      <c r="B80" s="8"/>
      <c r="C80" s="164"/>
      <c r="D80" s="8"/>
      <c r="E80" s="164"/>
      <c r="F80" s="152"/>
      <c r="G80" s="170"/>
      <c r="H80" s="152"/>
      <c r="I80" s="27"/>
      <c r="J80" s="8"/>
      <c r="K80" s="28"/>
      <c r="L80" s="8"/>
      <c r="M80" s="164"/>
      <c r="N80" s="8"/>
      <c r="O80" s="164"/>
      <c r="P80" s="164"/>
      <c r="Q80" s="164"/>
      <c r="R80" s="164"/>
      <c r="S80" s="165"/>
      <c r="T80" s="165"/>
      <c r="U80" s="165"/>
      <c r="V80" s="165"/>
      <c r="W80" s="10"/>
      <c r="X80" s="165"/>
      <c r="Y80" s="167"/>
      <c r="Z80" s="165"/>
      <c r="AA80" s="10"/>
      <c r="AB80" s="165"/>
      <c r="AC80" s="10"/>
      <c r="AD80" s="10"/>
      <c r="AE80" s="10"/>
      <c r="AH80" s="7" t="str">
        <f>IF(AH79&lt;COUNTIF('Fac Dep Info'!C$3:C$1048576,F$5),(AH79+1),"")</f>
        <v/>
      </c>
      <c r="AI80" s="7" t="str">
        <f>IFERROR(IF(AH80&gt;0,INDEX('Fac Dep Info'!C$2:D$1048576,(MATCH(F$5,'Fac Dep Info'!C$2:C$1048576,0)+AH80-1),2),""),"")</f>
        <v/>
      </c>
    </row>
    <row r="81" spans="2:35" x14ac:dyDescent="0.25">
      <c r="B81" s="8"/>
      <c r="C81" s="164"/>
      <c r="D81" s="8"/>
      <c r="E81" s="164"/>
      <c r="F81" s="152"/>
      <c r="G81" s="170"/>
      <c r="H81" s="152"/>
      <c r="I81" s="27"/>
      <c r="J81" s="8"/>
      <c r="K81" s="28"/>
      <c r="L81" s="8"/>
      <c r="M81" s="164"/>
      <c r="N81" s="8"/>
      <c r="O81" s="164"/>
      <c r="P81" s="164"/>
      <c r="Q81" s="164"/>
      <c r="R81" s="164"/>
      <c r="S81" s="165"/>
      <c r="T81" s="165"/>
      <c r="U81" s="165"/>
      <c r="V81" s="165"/>
      <c r="W81" s="10"/>
      <c r="X81" s="165"/>
      <c r="Y81" s="167"/>
      <c r="Z81" s="165"/>
      <c r="AA81" s="10"/>
      <c r="AB81" s="165"/>
      <c r="AC81" s="10"/>
      <c r="AD81" s="10"/>
      <c r="AE81" s="10"/>
      <c r="AH81" s="7" t="str">
        <f>IF(AH80&lt;COUNTIF('Fac Dep Info'!C$3:C$1048576,F$5),(AH80+1),"")</f>
        <v/>
      </c>
      <c r="AI81" s="7" t="str">
        <f>IFERROR(IF(AH81&gt;0,INDEX('Fac Dep Info'!C$2:D$1048576,(MATCH(F$5,'Fac Dep Info'!C$2:C$1048576,0)+AH81-1),2),""),"")</f>
        <v/>
      </c>
    </row>
    <row r="82" spans="2:35" x14ac:dyDescent="0.25">
      <c r="B82" s="8"/>
      <c r="C82" s="164"/>
      <c r="D82" s="8"/>
      <c r="E82" s="164"/>
      <c r="F82" s="152"/>
      <c r="G82" s="170"/>
      <c r="H82" s="152"/>
      <c r="I82" s="27"/>
      <c r="J82" s="8"/>
      <c r="K82" s="28"/>
      <c r="L82" s="8"/>
      <c r="M82" s="164"/>
      <c r="N82" s="8"/>
      <c r="O82" s="164"/>
      <c r="P82" s="164"/>
      <c r="Q82" s="164"/>
      <c r="R82" s="164"/>
      <c r="S82" s="165"/>
      <c r="T82" s="165"/>
      <c r="U82" s="165"/>
      <c r="V82" s="165"/>
      <c r="W82" s="10"/>
      <c r="X82" s="165"/>
      <c r="Y82" s="167"/>
      <c r="Z82" s="165"/>
      <c r="AA82" s="10"/>
      <c r="AB82" s="165"/>
      <c r="AC82" s="10"/>
      <c r="AD82" s="10"/>
      <c r="AE82" s="10"/>
      <c r="AH82" s="7" t="str">
        <f>IF(AH81&lt;COUNTIF('Fac Dep Info'!C$3:C$1048576,F$5),(AH81+1),"")</f>
        <v/>
      </c>
      <c r="AI82" s="7" t="str">
        <f>IFERROR(IF(AH82&gt;0,INDEX('Fac Dep Info'!C$2:D$1048576,(MATCH(F$5,'Fac Dep Info'!C$2:C$1048576,0)+AH82-1),2),""),"")</f>
        <v/>
      </c>
    </row>
    <row r="83" spans="2:35" x14ac:dyDescent="0.25">
      <c r="B83" s="8"/>
      <c r="C83" s="164"/>
      <c r="D83" s="8"/>
      <c r="E83" s="164"/>
      <c r="F83" s="152"/>
      <c r="G83" s="170"/>
      <c r="H83" s="152"/>
      <c r="I83" s="27"/>
      <c r="J83" s="8"/>
      <c r="K83" s="28"/>
      <c r="L83" s="8"/>
      <c r="M83" s="164"/>
      <c r="N83" s="8"/>
      <c r="O83" s="164"/>
      <c r="P83" s="164"/>
      <c r="Q83" s="164"/>
      <c r="R83" s="164"/>
      <c r="S83" s="165"/>
      <c r="T83" s="165"/>
      <c r="U83" s="165"/>
      <c r="V83" s="165"/>
      <c r="W83" s="10"/>
      <c r="X83" s="165"/>
      <c r="Y83" s="167"/>
      <c r="Z83" s="165"/>
      <c r="AA83" s="10"/>
      <c r="AB83" s="165"/>
      <c r="AC83" s="10"/>
      <c r="AD83" s="10"/>
      <c r="AE83" s="10"/>
      <c r="AH83" s="7" t="str">
        <f>IF(AH82&lt;COUNTIF('Fac Dep Info'!C$3:C$1048576,F$5),(AH82+1),"")</f>
        <v/>
      </c>
      <c r="AI83" s="7" t="str">
        <f>IFERROR(IF(AH83&gt;0,INDEX('Fac Dep Info'!C$2:D$1048576,(MATCH(F$5,'Fac Dep Info'!C$2:C$1048576,0)+AH83-1),2),""),"")</f>
        <v/>
      </c>
    </row>
    <row r="84" spans="2:35" x14ac:dyDescent="0.25">
      <c r="B84" s="8"/>
      <c r="C84" s="164"/>
      <c r="D84" s="8"/>
      <c r="E84" s="164"/>
      <c r="F84" s="152"/>
      <c r="G84" s="170"/>
      <c r="H84" s="152"/>
      <c r="I84" s="27"/>
      <c r="J84" s="8"/>
      <c r="K84" s="28"/>
      <c r="L84" s="8"/>
      <c r="M84" s="164"/>
      <c r="N84" s="8"/>
      <c r="O84" s="164"/>
      <c r="P84" s="164"/>
      <c r="Q84" s="164"/>
      <c r="R84" s="164"/>
      <c r="S84" s="165"/>
      <c r="T84" s="165"/>
      <c r="U84" s="165"/>
      <c r="V84" s="165"/>
      <c r="W84" s="10"/>
      <c r="X84" s="165"/>
      <c r="Y84" s="167"/>
      <c r="Z84" s="165"/>
      <c r="AA84" s="10"/>
      <c r="AB84" s="165"/>
      <c r="AC84" s="10"/>
      <c r="AD84" s="10"/>
      <c r="AE84" s="10"/>
      <c r="AH84" s="7" t="str">
        <f>IF(AH83&lt;COUNTIF('Fac Dep Info'!C$3:C$1048576,F$5),(AH83+1),"")</f>
        <v/>
      </c>
      <c r="AI84" s="7" t="str">
        <f>IFERROR(IF(AH84&gt;0,INDEX('Fac Dep Info'!C$2:D$1048576,(MATCH(F$5,'Fac Dep Info'!C$2:C$1048576,0)+AH84-1),2),""),"")</f>
        <v/>
      </c>
    </row>
    <row r="85" spans="2:35" x14ac:dyDescent="0.25">
      <c r="B85" s="8"/>
      <c r="C85" s="164"/>
      <c r="D85" s="8"/>
      <c r="E85" s="164"/>
      <c r="F85" s="152"/>
      <c r="G85" s="170"/>
      <c r="H85" s="152"/>
      <c r="I85" s="27"/>
      <c r="J85" s="8"/>
      <c r="K85" s="28"/>
      <c r="L85" s="8"/>
      <c r="M85" s="164"/>
      <c r="N85" s="8"/>
      <c r="O85" s="164"/>
      <c r="P85" s="164"/>
      <c r="Q85" s="164"/>
      <c r="R85" s="164"/>
      <c r="S85" s="165"/>
      <c r="T85" s="165"/>
      <c r="U85" s="165"/>
      <c r="V85" s="165"/>
      <c r="W85" s="10"/>
      <c r="X85" s="165"/>
      <c r="Y85" s="167"/>
      <c r="Z85" s="165"/>
      <c r="AA85" s="10"/>
      <c r="AB85" s="165"/>
      <c r="AC85" s="10"/>
      <c r="AD85" s="10"/>
      <c r="AE85" s="10"/>
      <c r="AH85" s="7" t="str">
        <f>IF(AH84&lt;COUNTIF('Fac Dep Info'!C$3:C$1048576,F$5),(AH84+1),"")</f>
        <v/>
      </c>
      <c r="AI85" s="7" t="str">
        <f>IFERROR(IF(AH85&gt;0,INDEX('Fac Dep Info'!C$2:D$1048576,(MATCH(F$5,'Fac Dep Info'!C$2:C$1048576,0)+AH85-1),2),""),"")</f>
        <v/>
      </c>
    </row>
    <row r="86" spans="2:35" x14ac:dyDescent="0.25">
      <c r="B86" s="8"/>
      <c r="C86" s="164"/>
      <c r="D86" s="8"/>
      <c r="E86" s="164"/>
      <c r="F86" s="152"/>
      <c r="G86" s="170"/>
      <c r="H86" s="152"/>
      <c r="I86" s="27"/>
      <c r="J86" s="8"/>
      <c r="K86" s="28"/>
      <c r="L86" s="8"/>
      <c r="M86" s="164"/>
      <c r="N86" s="8"/>
      <c r="O86" s="164"/>
      <c r="P86" s="164"/>
      <c r="Q86" s="164"/>
      <c r="R86" s="164"/>
      <c r="S86" s="165"/>
      <c r="T86" s="165"/>
      <c r="U86" s="165"/>
      <c r="V86" s="165"/>
      <c r="W86" s="10"/>
      <c r="X86" s="165"/>
      <c r="Y86" s="167"/>
      <c r="Z86" s="165"/>
      <c r="AA86" s="10"/>
      <c r="AB86" s="165"/>
      <c r="AC86" s="10"/>
      <c r="AD86" s="10"/>
      <c r="AE86" s="10"/>
      <c r="AH86" s="7" t="str">
        <f>IF(AH85&lt;COUNTIF('Fac Dep Info'!C$3:C$1048576,F$5),(AH85+1),"")</f>
        <v/>
      </c>
      <c r="AI86" s="7" t="str">
        <f>IFERROR(IF(AH86&gt;0,INDEX('Fac Dep Info'!C$2:D$1048576,(MATCH(F$5,'Fac Dep Info'!C$2:C$1048576,0)+AH86-1),2),""),"")</f>
        <v/>
      </c>
    </row>
    <row r="87" spans="2:35" x14ac:dyDescent="0.25">
      <c r="B87" s="8"/>
      <c r="C87" s="164"/>
      <c r="D87" s="8"/>
      <c r="E87" s="164"/>
      <c r="F87" s="152"/>
      <c r="G87" s="170"/>
      <c r="H87" s="152"/>
      <c r="I87" s="27"/>
      <c r="J87" s="8"/>
      <c r="K87" s="28"/>
      <c r="L87" s="8"/>
      <c r="M87" s="164"/>
      <c r="N87" s="8"/>
      <c r="O87" s="164"/>
      <c r="P87" s="164"/>
      <c r="Q87" s="164"/>
      <c r="R87" s="164"/>
      <c r="S87" s="165"/>
      <c r="T87" s="165"/>
      <c r="U87" s="165"/>
      <c r="V87" s="165"/>
      <c r="W87" s="10"/>
      <c r="X87" s="165"/>
      <c r="Y87" s="167"/>
      <c r="Z87" s="165"/>
      <c r="AA87" s="10"/>
      <c r="AB87" s="165"/>
      <c r="AC87" s="10"/>
      <c r="AD87" s="10"/>
      <c r="AE87" s="10"/>
      <c r="AH87" s="7" t="str">
        <f>IF(AH86&lt;COUNTIF('Fac Dep Info'!C$3:C$1048576,F$5),(AH86+1),"")</f>
        <v/>
      </c>
      <c r="AI87" s="7" t="str">
        <f>IFERROR(IF(AH87&gt;0,INDEX('Fac Dep Info'!C$2:D$1048576,(MATCH(F$5,'Fac Dep Info'!C$2:C$1048576,0)+AH87-1),2),""),"")</f>
        <v/>
      </c>
    </row>
    <row r="88" spans="2:35" x14ac:dyDescent="0.25">
      <c r="B88" s="8"/>
      <c r="C88" s="164"/>
      <c r="D88" s="8"/>
      <c r="E88" s="164"/>
      <c r="F88" s="152"/>
      <c r="G88" s="170"/>
      <c r="H88" s="152"/>
      <c r="I88" s="27"/>
      <c r="J88" s="8"/>
      <c r="K88" s="28"/>
      <c r="L88" s="8"/>
      <c r="M88" s="164"/>
      <c r="N88" s="8"/>
      <c r="O88" s="164"/>
      <c r="P88" s="164"/>
      <c r="Q88" s="164"/>
      <c r="R88" s="164"/>
      <c r="S88" s="165"/>
      <c r="T88" s="165"/>
      <c r="U88" s="165"/>
      <c r="V88" s="165"/>
      <c r="W88" s="10"/>
      <c r="X88" s="165"/>
      <c r="Y88" s="167"/>
      <c r="Z88" s="165"/>
      <c r="AA88" s="10"/>
      <c r="AB88" s="165"/>
      <c r="AC88" s="10"/>
      <c r="AD88" s="10"/>
      <c r="AE88" s="10"/>
      <c r="AH88" s="7" t="str">
        <f>IF(AH87&lt;COUNTIF('Fac Dep Info'!C$3:C$1048576,F$5),(AH87+1),"")</f>
        <v/>
      </c>
      <c r="AI88" s="7" t="str">
        <f>IFERROR(IF(AH88&gt;0,INDEX('Fac Dep Info'!C$2:D$1048576,(MATCH(F$5,'Fac Dep Info'!C$2:C$1048576,0)+AH88-1),2),""),"")</f>
        <v/>
      </c>
    </row>
    <row r="89" spans="2:35" x14ac:dyDescent="0.25">
      <c r="B89" s="8"/>
      <c r="C89" s="164"/>
      <c r="D89" s="8"/>
      <c r="E89" s="164"/>
      <c r="F89" s="152"/>
      <c r="G89" s="170"/>
      <c r="H89" s="152"/>
      <c r="I89" s="27"/>
      <c r="J89" s="8"/>
      <c r="K89" s="28"/>
      <c r="L89" s="8"/>
      <c r="M89" s="164"/>
      <c r="N89" s="8"/>
      <c r="O89" s="164"/>
      <c r="P89" s="164"/>
      <c r="Q89" s="164"/>
      <c r="R89" s="164"/>
      <c r="S89" s="165"/>
      <c r="T89" s="165"/>
      <c r="U89" s="165"/>
      <c r="V89" s="165"/>
      <c r="W89" s="10"/>
      <c r="X89" s="165"/>
      <c r="Y89" s="167"/>
      <c r="Z89" s="165"/>
      <c r="AA89" s="10"/>
      <c r="AB89" s="165"/>
      <c r="AC89" s="10"/>
      <c r="AD89" s="10"/>
      <c r="AE89" s="10"/>
      <c r="AH89" s="7" t="str">
        <f>IF(AH88&lt;COUNTIF('Fac Dep Info'!C$3:C$1048576,F$5),(AH88+1),"")</f>
        <v/>
      </c>
      <c r="AI89" s="7" t="str">
        <f>IFERROR(IF(AH89&gt;0,INDEX('Fac Dep Info'!C$2:D$1048576,(MATCH(F$5,'Fac Dep Info'!C$2:C$1048576,0)+AH89-1),2),""),"")</f>
        <v/>
      </c>
    </row>
    <row r="90" spans="2:35" x14ac:dyDescent="0.25">
      <c r="B90" s="8"/>
      <c r="C90" s="164"/>
      <c r="D90" s="8"/>
      <c r="E90" s="164"/>
      <c r="F90" s="152"/>
      <c r="G90" s="170"/>
      <c r="H90" s="152"/>
      <c r="I90" s="27"/>
      <c r="J90" s="8"/>
      <c r="K90" s="28"/>
      <c r="L90" s="8"/>
      <c r="M90" s="164"/>
      <c r="N90" s="8"/>
      <c r="O90" s="164"/>
      <c r="P90" s="164"/>
      <c r="Q90" s="164"/>
      <c r="R90" s="164"/>
      <c r="S90" s="165"/>
      <c r="T90" s="165"/>
      <c r="U90" s="165"/>
      <c r="V90" s="165"/>
      <c r="W90" s="10"/>
      <c r="X90" s="165"/>
      <c r="Y90" s="167"/>
      <c r="Z90" s="165"/>
      <c r="AA90" s="10"/>
      <c r="AB90" s="165"/>
      <c r="AC90" s="10"/>
      <c r="AD90" s="10"/>
      <c r="AE90" s="10"/>
      <c r="AH90" s="7" t="str">
        <f>IF(AH89&lt;COUNTIF('Fac Dep Info'!C$3:C$1048576,F$5),(AH89+1),"")</f>
        <v/>
      </c>
      <c r="AI90" s="7" t="str">
        <f>IFERROR(IF(AH90&gt;0,INDEX('Fac Dep Info'!C$2:D$1048576,(MATCH(F$5,'Fac Dep Info'!C$2:C$1048576,0)+AH90-1),2),""),"")</f>
        <v/>
      </c>
    </row>
    <row r="91" spans="2:35" x14ac:dyDescent="0.25">
      <c r="B91" s="8"/>
      <c r="C91" s="164"/>
      <c r="D91" s="8"/>
      <c r="E91" s="164"/>
      <c r="F91" s="152"/>
      <c r="G91" s="170"/>
      <c r="H91" s="152"/>
      <c r="I91" s="27"/>
      <c r="J91" s="8"/>
      <c r="K91" s="28"/>
      <c r="L91" s="8"/>
      <c r="M91" s="164"/>
      <c r="N91" s="8"/>
      <c r="O91" s="164"/>
      <c r="P91" s="164"/>
      <c r="Q91" s="164"/>
      <c r="R91" s="164"/>
      <c r="S91" s="165"/>
      <c r="T91" s="165"/>
      <c r="U91" s="165"/>
      <c r="V91" s="165"/>
      <c r="W91" s="10"/>
      <c r="X91" s="165"/>
      <c r="Y91" s="167"/>
      <c r="Z91" s="165"/>
      <c r="AA91" s="10"/>
      <c r="AB91" s="165"/>
      <c r="AC91" s="10"/>
      <c r="AD91" s="10"/>
      <c r="AE91" s="10"/>
      <c r="AH91" s="7" t="str">
        <f>IF(AH90&lt;COUNTIF('Fac Dep Info'!C$3:C$1048576,F$5),(AH90+1),"")</f>
        <v/>
      </c>
      <c r="AI91" s="7" t="str">
        <f>IFERROR(IF(AH91&gt;0,INDEX('Fac Dep Info'!C$2:D$1048576,(MATCH(F$5,'Fac Dep Info'!C$2:C$1048576,0)+AH91-1),2),""),"")</f>
        <v/>
      </c>
    </row>
    <row r="92" spans="2:35" x14ac:dyDescent="0.25">
      <c r="B92" s="8"/>
      <c r="C92" s="164"/>
      <c r="D92" s="8"/>
      <c r="E92" s="164"/>
      <c r="F92" s="152"/>
      <c r="G92" s="170"/>
      <c r="H92" s="152"/>
      <c r="I92" s="27"/>
      <c r="J92" s="8"/>
      <c r="K92" s="28"/>
      <c r="L92" s="8"/>
      <c r="M92" s="164"/>
      <c r="N92" s="8"/>
      <c r="O92" s="164"/>
      <c r="P92" s="164"/>
      <c r="Q92" s="164"/>
      <c r="R92" s="164"/>
      <c r="S92" s="165"/>
      <c r="T92" s="165"/>
      <c r="U92" s="165"/>
      <c r="V92" s="165"/>
      <c r="W92" s="10"/>
      <c r="X92" s="165"/>
      <c r="Y92" s="167"/>
      <c r="Z92" s="165"/>
      <c r="AA92" s="10"/>
      <c r="AB92" s="165"/>
      <c r="AC92" s="10"/>
      <c r="AD92" s="10"/>
      <c r="AE92" s="10"/>
      <c r="AH92" s="7" t="str">
        <f>IF(AH91&lt;COUNTIF('Fac Dep Info'!C$3:C$1048576,F$5),(AH91+1),"")</f>
        <v/>
      </c>
      <c r="AI92" s="7" t="str">
        <f>IFERROR(IF(AH92&gt;0,INDEX('Fac Dep Info'!C$2:D$1048576,(MATCH(F$5,'Fac Dep Info'!C$2:C$1048576,0)+AH92-1),2),""),"")</f>
        <v/>
      </c>
    </row>
    <row r="93" spans="2:35" x14ac:dyDescent="0.25">
      <c r="B93" s="8"/>
      <c r="C93" s="164"/>
      <c r="D93" s="8"/>
      <c r="E93" s="164"/>
      <c r="F93" s="152"/>
      <c r="G93" s="170"/>
      <c r="H93" s="152"/>
      <c r="I93" s="27"/>
      <c r="J93" s="8"/>
      <c r="K93" s="28"/>
      <c r="L93" s="8"/>
      <c r="M93" s="164"/>
      <c r="N93" s="8"/>
      <c r="O93" s="164"/>
      <c r="P93" s="164"/>
      <c r="Q93" s="164"/>
      <c r="R93" s="164"/>
      <c r="S93" s="165"/>
      <c r="T93" s="165"/>
      <c r="U93" s="165"/>
      <c r="V93" s="165"/>
      <c r="W93" s="10"/>
      <c r="X93" s="165"/>
      <c r="Y93" s="167"/>
      <c r="Z93" s="165"/>
      <c r="AA93" s="10"/>
      <c r="AB93" s="165"/>
      <c r="AC93" s="10"/>
      <c r="AD93" s="10"/>
      <c r="AE93" s="10"/>
      <c r="AH93" s="7" t="str">
        <f>IF(AH92&lt;COUNTIF('Fac Dep Info'!C$3:C$1048576,F$5),(AH92+1),"")</f>
        <v/>
      </c>
      <c r="AI93" s="7" t="str">
        <f>IFERROR(IF(AH93&gt;0,INDEX('Fac Dep Info'!C$2:D$1048576,(MATCH(F$5,'Fac Dep Info'!C$2:C$1048576,0)+AH93-1),2),""),"")</f>
        <v/>
      </c>
    </row>
    <row r="94" spans="2:35" x14ac:dyDescent="0.25">
      <c r="F94" s="152"/>
      <c r="G94" s="171"/>
      <c r="AH94" s="7" t="str">
        <f>IF(AH93&lt;COUNTIF('Fac Dep Info'!C$3:C$1048576,F$5),(AH93+1),"")</f>
        <v/>
      </c>
      <c r="AI94" s="7" t="str">
        <f>IFERROR(IF(AH94&gt;0,INDEX('Fac Dep Info'!C$2:D$1048576,(MATCH(F$5,'Fac Dep Info'!C$2:C$1048576,0)+AH94-1),2),""),"")</f>
        <v/>
      </c>
    </row>
    <row r="95" spans="2:35" x14ac:dyDescent="0.25">
      <c r="F95" s="152"/>
      <c r="G95" s="171"/>
      <c r="AH95" s="7" t="str">
        <f>IF(AH94&lt;COUNTIF('Fac Dep Info'!C$3:C$1048576,F$5),(AH94+1),"")</f>
        <v/>
      </c>
      <c r="AI95" s="7" t="str">
        <f>IFERROR(IF(AH95&gt;0,INDEX('Fac Dep Info'!C$2:D$1048576,(MATCH(F$5,'Fac Dep Info'!C$2:C$1048576,0)+AH95-1),2),""),"")</f>
        <v/>
      </c>
    </row>
    <row r="96" spans="2:35" x14ac:dyDescent="0.25">
      <c r="AH96" s="7" t="str">
        <f>IF(AH95&lt;COUNTIF('Fac Dep Info'!C$3:C$1048576,F$5),(AH95+1),"")</f>
        <v/>
      </c>
      <c r="AI96" s="7" t="str">
        <f>IFERROR(IF(AH96&gt;0,INDEX('Fac Dep Info'!C$2:D$1048576,(MATCH(F$5,'Fac Dep Info'!C$2:C$1048576,0)+AH96-1),2),""),"")</f>
        <v/>
      </c>
    </row>
    <row r="97" spans="34:35" x14ac:dyDescent="0.25">
      <c r="AH97" s="7" t="str">
        <f>IF(AH96&lt;COUNTIF('Fac Dep Info'!C$3:C$1048576,F$5),(AH96+1),"")</f>
        <v/>
      </c>
      <c r="AI97" s="7" t="str">
        <f>IFERROR(IF(AH97&gt;0,INDEX('Fac Dep Info'!C$2:D$1048576,(MATCH(F$5,'Fac Dep Info'!C$2:C$1048576,0)+AH97-1),2),""),"")</f>
        <v/>
      </c>
    </row>
    <row r="98" spans="34:35" x14ac:dyDescent="0.25">
      <c r="AH98" s="7" t="str">
        <f>IF(AH97&lt;COUNTIF('Fac Dep Info'!C$3:C$1048576,F$5),(AH97+1),"")</f>
        <v/>
      </c>
      <c r="AI98" s="7" t="str">
        <f>IFERROR(IF(AH98&gt;0,INDEX('Fac Dep Info'!C$2:D$1048576,(MATCH(F$5,'Fac Dep Info'!C$2:C$1048576,0)+AH98-1),2),""),"")</f>
        <v/>
      </c>
    </row>
    <row r="99" spans="34:35" x14ac:dyDescent="0.25">
      <c r="AH99" s="7" t="str">
        <f>IF(AH98&lt;COUNTIF('Fac Dep Info'!C$3:C$1048576,F$5),(AH98+1),"")</f>
        <v/>
      </c>
      <c r="AI99" s="7" t="str">
        <f>IFERROR(IF(AH99&gt;0,INDEX('Fac Dep Info'!C$2:D$1048576,(MATCH(F$5,'Fac Dep Info'!C$2:C$1048576,0)+AH99-1),2),""),"")</f>
        <v/>
      </c>
    </row>
    <row r="100" spans="34:35" x14ac:dyDescent="0.25">
      <c r="AH100" s="7" t="str">
        <f>IF(AH99&lt;COUNTIF('Fac Dep Info'!C$3:C$1048576,F$5),(AH99+1),"")</f>
        <v/>
      </c>
      <c r="AI100" s="7" t="str">
        <f>IFERROR(IF(AH100&gt;0,INDEX('Fac Dep Info'!C$2:D$1048576,(MATCH(F$5,'Fac Dep Info'!C$2:C$1048576,0)+AH100-1),2),""),"")</f>
        <v/>
      </c>
    </row>
    <row r="101" spans="34:35" x14ac:dyDescent="0.25">
      <c r="AH101" s="7" t="str">
        <f>IF(AH100&lt;COUNTIF('Fac Dep Info'!C$3:C$1048576,F$5),(AH100+1),"")</f>
        <v/>
      </c>
      <c r="AI101" s="7" t="str">
        <f>IFERROR(IF(AH101&gt;0,INDEX('Fac Dep Info'!C$2:D$1048576,(MATCH(F$5,'Fac Dep Info'!C$2:C$1048576,0)+AH101-1),2),""),"")</f>
        <v/>
      </c>
    </row>
    <row r="102" spans="34:35" x14ac:dyDescent="0.25">
      <c r="AH102" s="7" t="str">
        <f>IF(AH101&lt;COUNTIF('Fac Dep Info'!C$3:C$1048576,F$5),(AH101+1),"")</f>
        <v/>
      </c>
      <c r="AI102" s="7" t="str">
        <f>IFERROR(IF(AH102&gt;0,INDEX('Fac Dep Info'!C$2:D$1048576,(MATCH(F$5,'Fac Dep Info'!C$2:C$1048576,0)+AH102-1),2),""),"")</f>
        <v/>
      </c>
    </row>
    <row r="103" spans="34:35" x14ac:dyDescent="0.25">
      <c r="AH103" s="7" t="str">
        <f>IF(AH102&lt;COUNTIF('Fac Dep Info'!C$3:C$1048576,F$5),(AH102+1),"")</f>
        <v/>
      </c>
      <c r="AI103" s="7" t="str">
        <f>IFERROR(IF(AH103&gt;0,INDEX('Fac Dep Info'!C$2:D$1048576,(MATCH(F$5,'Fac Dep Info'!C$2:C$1048576,0)+AH103-1),2),""),"")</f>
        <v/>
      </c>
    </row>
    <row r="104" spans="34:35" x14ac:dyDescent="0.25">
      <c r="AH104" s="7" t="str">
        <f>IF(AH103&lt;COUNTIF('Fac Dep Info'!C$3:C$1048576,F$5),(AH103+1),"")</f>
        <v/>
      </c>
      <c r="AI104" s="7" t="str">
        <f>IFERROR(IF(AH104&gt;0,INDEX('Fac Dep Info'!C$2:D$1048576,(MATCH(F$5,'Fac Dep Info'!C$2:C$1048576,0)+AH104-1),2),""),"")</f>
        <v/>
      </c>
    </row>
    <row r="105" spans="34:35" x14ac:dyDescent="0.25">
      <c r="AH105" s="7" t="str">
        <f>IF(AH104&lt;COUNTIF('Fac Dep Info'!C$3:C$1048576,F$5),(AH104+1),"")</f>
        <v/>
      </c>
      <c r="AI105" s="7" t="str">
        <f>IFERROR(IF(AH105&gt;0,INDEX('Fac Dep Info'!C$2:D$1048576,(MATCH(F$5,'Fac Dep Info'!C$2:C$1048576,0)+AH105-1),2),""),"")</f>
        <v/>
      </c>
    </row>
    <row r="106" spans="34:35" x14ac:dyDescent="0.25">
      <c r="AH106" s="7" t="str">
        <f>IF(AH105&lt;COUNTIF('Fac Dep Info'!C$3:C$1048576,F$5),(AH105+1),"")</f>
        <v/>
      </c>
      <c r="AI106" s="7" t="str">
        <f>IFERROR(IF(AH106&gt;0,INDEX('Fac Dep Info'!C$2:D$1048576,(MATCH(F$5,'Fac Dep Info'!C$2:C$1048576,0)+AH106-1),2),""),"")</f>
        <v/>
      </c>
    </row>
    <row r="107" spans="34:35" x14ac:dyDescent="0.25">
      <c r="AH107" s="7" t="str">
        <f>IF(AH106&lt;COUNTIF('Fac Dep Info'!C$3:C$1048576,F$5),(AH106+1),"")</f>
        <v/>
      </c>
      <c r="AI107" s="7" t="str">
        <f>IFERROR(IF(AH107&gt;0,INDEX('Fac Dep Info'!C$2:D$1048576,(MATCH(F$5,'Fac Dep Info'!C$2:C$1048576,0)+AH107-1),2),""),"")</f>
        <v/>
      </c>
    </row>
    <row r="108" spans="34:35" x14ac:dyDescent="0.25">
      <c r="AH108" s="7" t="str">
        <f>IF(AH107&lt;COUNTIF('Fac Dep Info'!C$3:C$1048576,F$5),(AH107+1),"")</f>
        <v/>
      </c>
      <c r="AI108" s="7" t="str">
        <f>IFERROR(IF(AH108&gt;0,INDEX('Fac Dep Info'!C$2:D$1048576,(MATCH(F$5,'Fac Dep Info'!C$2:C$1048576,0)+AH108-1),2),""),"")</f>
        <v/>
      </c>
    </row>
    <row r="109" spans="34:35" x14ac:dyDescent="0.25">
      <c r="AH109" s="7" t="str">
        <f>IF(AH108&lt;COUNTIF('Fac Dep Info'!C$3:C$1048576,F$5),(AH108+1),"")</f>
        <v/>
      </c>
      <c r="AI109" s="7" t="str">
        <f>IFERROR(IF(AH109&gt;0,INDEX('Fac Dep Info'!C$2:D$1048576,(MATCH(F$5,'Fac Dep Info'!C$2:C$1048576,0)+AH109-1),2),""),"")</f>
        <v/>
      </c>
    </row>
    <row r="110" spans="34:35" x14ac:dyDescent="0.25">
      <c r="AH110" s="7" t="str">
        <f>IF(AH109&lt;COUNTIF('Fac Dep Info'!C$3:C$1048576,F$5),(AH109+1),"")</f>
        <v/>
      </c>
      <c r="AI110" s="7" t="str">
        <f>IFERROR(IF(AH110&gt;0,INDEX('Fac Dep Info'!C$2:D$1048576,(MATCH(F$5,'Fac Dep Info'!C$2:C$1048576,0)+AH110-1),2),""),"")</f>
        <v/>
      </c>
    </row>
    <row r="111" spans="34:35" x14ac:dyDescent="0.25">
      <c r="AH111" s="7" t="str">
        <f>IF(AH110&lt;COUNTIF('Fac Dep Info'!C$3:C$1048576,F$5),(AH110+1),"")</f>
        <v/>
      </c>
      <c r="AI111" s="7" t="str">
        <f>IFERROR(IF(AH111&gt;0,INDEX('Fac Dep Info'!C$2:D$1048576,(MATCH(F$5,'Fac Dep Info'!C$2:C$1048576,0)+AH111-1),2),""),"")</f>
        <v/>
      </c>
    </row>
    <row r="112" spans="34:35" x14ac:dyDescent="0.25">
      <c r="AH112" s="7" t="str">
        <f>IF(AH111&lt;COUNTIF('Fac Dep Info'!C$3:C$1048576,F$5),(AH111+1),"")</f>
        <v/>
      </c>
      <c r="AI112" s="7" t="str">
        <f>IFERROR(IF(AH112&gt;0,INDEX('Fac Dep Info'!C$2:D$1048576,(MATCH(F$5,'Fac Dep Info'!C$2:C$1048576,0)+AH112-1),2),""),"")</f>
        <v/>
      </c>
    </row>
    <row r="113" spans="34:35" x14ac:dyDescent="0.25">
      <c r="AH113" s="7" t="str">
        <f>IF(AH112&lt;COUNTIF('Fac Dep Info'!C$3:C$1048576,F$5),(AH112+1),"")</f>
        <v/>
      </c>
      <c r="AI113" s="7" t="str">
        <f>IFERROR(IF(AH113&gt;0,INDEX('Fac Dep Info'!C$2:D$1048576,(MATCH(F$5,'Fac Dep Info'!C$2:C$1048576,0)+AH113-1),2),""),"")</f>
        <v/>
      </c>
    </row>
    <row r="114" spans="34:35" x14ac:dyDescent="0.25">
      <c r="AH114" s="7" t="str">
        <f>IF(AH113&lt;COUNTIF('Fac Dep Info'!C$3:C$1048576,F$5),(AH113+1),"")</f>
        <v/>
      </c>
      <c r="AI114" s="7" t="str">
        <f>IFERROR(IF(AH114&gt;0,INDEX('Fac Dep Info'!C$2:D$1048576,(MATCH(F$5,'Fac Dep Info'!C$2:C$1048576,0)+AH114-1),2),""),"")</f>
        <v/>
      </c>
    </row>
    <row r="115" spans="34:35" x14ac:dyDescent="0.25">
      <c r="AH115" s="7" t="str">
        <f>IF(AH114&lt;COUNTIF('Fac Dep Info'!C$3:C$1048576,F$5),(AH114+1),"")</f>
        <v/>
      </c>
      <c r="AI115" s="7" t="str">
        <f>IFERROR(IF(AH115&gt;0,INDEX('Fac Dep Info'!C$2:D$1048576,(MATCH(F$5,'Fac Dep Info'!C$2:C$1048576,0)+AH115-1),2),""),"")</f>
        <v/>
      </c>
    </row>
    <row r="116" spans="34:35" x14ac:dyDescent="0.25">
      <c r="AH116" s="7" t="str">
        <f>IF(AH115&lt;COUNTIF('Fac Dep Info'!C$3:C$1048576,F$5),(AH115+1),"")</f>
        <v/>
      </c>
      <c r="AI116" s="7" t="str">
        <f>IFERROR(IF(AH116&gt;0,INDEX('Fac Dep Info'!C$2:D$1048576,(MATCH(F$5,'Fac Dep Info'!C$2:C$1048576,0)+AH116-1),2),""),"")</f>
        <v/>
      </c>
    </row>
    <row r="117" spans="34:35" x14ac:dyDescent="0.25">
      <c r="AH117" s="7" t="str">
        <f>IF(AH116&lt;COUNTIF('Fac Dep Info'!C$3:C$1048576,F$5),(AH116+1),"")</f>
        <v/>
      </c>
      <c r="AI117" s="7" t="str">
        <f>IFERROR(IF(AH117&gt;0,INDEX('Fac Dep Info'!C$2:D$1048576,(MATCH(F$5,'Fac Dep Info'!C$2:C$1048576,0)+AH117-1),2),""),"")</f>
        <v/>
      </c>
    </row>
    <row r="118" spans="34:35" x14ac:dyDescent="0.25">
      <c r="AH118" s="7" t="str">
        <f>IF(AH117&lt;COUNTIF('Fac Dep Info'!C$3:C$1048576,F$5),(AH117+1),"")</f>
        <v/>
      </c>
      <c r="AI118" s="7" t="str">
        <f>IFERROR(IF(AH118&gt;0,INDEX('Fac Dep Info'!C$2:D$1048576,(MATCH(F$5,'Fac Dep Info'!C$2:C$1048576,0)+AH118-1),2),""),"")</f>
        <v/>
      </c>
    </row>
    <row r="119" spans="34:35" x14ac:dyDescent="0.25">
      <c r="AH119" s="7" t="str">
        <f>IF(AH118&lt;COUNTIF('Fac Dep Info'!C$3:C$1048576,F$5),(AH118+1),"")</f>
        <v/>
      </c>
      <c r="AI119" s="7" t="str">
        <f>IFERROR(IF(AH119&gt;0,INDEX('Fac Dep Info'!C$2:D$1048576,(MATCH(F$5,'Fac Dep Info'!C$2:C$1048576,0)+AH119-1),2),""),"")</f>
        <v/>
      </c>
    </row>
    <row r="120" spans="34:35" x14ac:dyDescent="0.25">
      <c r="AH120" s="7" t="str">
        <f>IF(AH119&lt;COUNTIF('Fac Dep Info'!C$3:C$1048576,F$5),(AH119+1),"")</f>
        <v/>
      </c>
      <c r="AI120" s="7" t="str">
        <f>IFERROR(IF(AH120&gt;0,INDEX('Fac Dep Info'!C$2:D$1048576,(MATCH(F$5,'Fac Dep Info'!C$2:C$1048576,0)+AH120-1),2),""),"")</f>
        <v/>
      </c>
    </row>
    <row r="121" spans="34:35" x14ac:dyDescent="0.25">
      <c r="AH121" s="7" t="str">
        <f>IF(AH120&lt;COUNTIF('Fac Dep Info'!C$3:C$1048576,F$5),(AH120+1),"")</f>
        <v/>
      </c>
      <c r="AI121" s="7" t="str">
        <f>IFERROR(IF(AH121&gt;0,INDEX('Fac Dep Info'!C$2:D$1048576,(MATCH(F$5,'Fac Dep Info'!C$2:C$1048576,0)+AH121-1),2),""),"")</f>
        <v/>
      </c>
    </row>
    <row r="122" spans="34:35" x14ac:dyDescent="0.25">
      <c r="AH122" s="7" t="str">
        <f>IF(AH121&lt;COUNTIF('Fac Dep Info'!C$3:C$1048576,F$5),(AH121+1),"")</f>
        <v/>
      </c>
      <c r="AI122" s="7" t="str">
        <f>IFERROR(IF(AH122&gt;0,INDEX('Fac Dep Info'!C$2:D$1048576,(MATCH(F$5,'Fac Dep Info'!C$2:C$1048576,0)+AH122-1),2),""),"")</f>
        <v/>
      </c>
    </row>
    <row r="123" spans="34:35" x14ac:dyDescent="0.25">
      <c r="AH123" s="7" t="str">
        <f>IF(AH122&lt;COUNTIF('Fac Dep Info'!C$3:C$1048576,F$5),(AH122+1),"")</f>
        <v/>
      </c>
      <c r="AI123" s="7" t="str">
        <f>IFERROR(IF(AH123&gt;0,INDEX('Fac Dep Info'!C$2:D$1048576,(MATCH(F$5,'Fac Dep Info'!C$2:C$1048576,0)+AH123-1),2),""),"")</f>
        <v/>
      </c>
    </row>
    <row r="124" spans="34:35" x14ac:dyDescent="0.25">
      <c r="AH124" s="7" t="str">
        <f>IF(AH123&lt;COUNTIF('Fac Dep Info'!C$3:C$1048576,F$5),(AH123+1),"")</f>
        <v/>
      </c>
      <c r="AI124" s="7" t="str">
        <f>IFERROR(IF(AH124&gt;0,INDEX('Fac Dep Info'!C$2:D$1048576,(MATCH(F$5,'Fac Dep Info'!C$2:C$1048576,0)+AH124-1),2),""),"")</f>
        <v/>
      </c>
    </row>
    <row r="125" spans="34:35" x14ac:dyDescent="0.25">
      <c r="AH125" s="7" t="str">
        <f>IF(AH124&lt;COUNTIF('Fac Dep Info'!C$3:C$1048576,F$5),(AH124+1),"")</f>
        <v/>
      </c>
      <c r="AI125" s="7" t="str">
        <f>IFERROR(IF(AH125&gt;0,INDEX('Fac Dep Info'!C$2:D$1048576,(MATCH(F$5,'Fac Dep Info'!C$2:C$1048576,0)+AH125-1),2),""),"")</f>
        <v/>
      </c>
    </row>
    <row r="126" spans="34:35" x14ac:dyDescent="0.25">
      <c r="AH126" s="7" t="str">
        <f>IF(AH125&lt;COUNTIF('Fac Dep Info'!C$3:C$1048576,F$5),(AH125+1),"")</f>
        <v/>
      </c>
      <c r="AI126" s="7" t="str">
        <f>IFERROR(IF(AH126&gt;0,INDEX('Fac Dep Info'!C$2:D$1048576,(MATCH(F$5,'Fac Dep Info'!C$2:C$1048576,0)+AH126-1),2),""),"")</f>
        <v/>
      </c>
    </row>
    <row r="127" spans="34:35" x14ac:dyDescent="0.25">
      <c r="AH127" s="7" t="str">
        <f>IF(AH126&lt;COUNTIF('Fac Dep Info'!C$3:C$1048576,F$5),(AH126+1),"")</f>
        <v/>
      </c>
      <c r="AI127" s="7" t="str">
        <f>IFERROR(IF(AH127&gt;0,INDEX('Fac Dep Info'!C$2:D$1048576,(MATCH(F$5,'Fac Dep Info'!C$2:C$1048576,0)+AH127-1),2),""),"")</f>
        <v/>
      </c>
    </row>
    <row r="128" spans="34:35" x14ac:dyDescent="0.25">
      <c r="AH128" s="7" t="str">
        <f>IF(AH127&lt;COUNTIF('Fac Dep Info'!C$3:C$1048576,F$5),(AH127+1),"")</f>
        <v/>
      </c>
      <c r="AI128" s="7" t="str">
        <f>IFERROR(IF(AH128&gt;0,INDEX('Fac Dep Info'!C$2:D$1048576,(MATCH(F$5,'Fac Dep Info'!C$2:C$1048576,0)+AH128-1),2),""),"")</f>
        <v/>
      </c>
    </row>
    <row r="129" spans="34:35" x14ac:dyDescent="0.25">
      <c r="AH129" s="7" t="str">
        <f>IF(AH128&lt;COUNTIF('Fac Dep Info'!C$3:C$1048576,F$5),(AH128+1),"")</f>
        <v/>
      </c>
      <c r="AI129" s="7" t="str">
        <f>IFERROR(IF(AH129&gt;0,INDEX('Fac Dep Info'!C$2:D$1048576,(MATCH(F$5,'Fac Dep Info'!C$2:C$1048576,0)+AH129-1),2),""),"")</f>
        <v/>
      </c>
    </row>
    <row r="130" spans="34:35" x14ac:dyDescent="0.25">
      <c r="AH130" s="7" t="str">
        <f>IF(AH129&lt;COUNTIF('Fac Dep Info'!C$3:C$1048576,F$5),(AH129+1),"")</f>
        <v/>
      </c>
      <c r="AI130" s="7" t="str">
        <f>IFERROR(IF(AH130&gt;0,INDEX('Fac Dep Info'!C$2:D$1048576,(MATCH(F$5,'Fac Dep Info'!C$2:C$1048576,0)+AH130-1),2),""),"")</f>
        <v/>
      </c>
    </row>
    <row r="131" spans="34:35" x14ac:dyDescent="0.25">
      <c r="AH131" s="7" t="str">
        <f>IF(AH130&lt;COUNTIF('Fac Dep Info'!C$3:C$1048576,F$5),(AH130+1),"")</f>
        <v/>
      </c>
      <c r="AI131" s="7" t="str">
        <f>IFERROR(IF(AH131&gt;0,INDEX('Fac Dep Info'!C$2:D$1048576,(MATCH(F$5,'Fac Dep Info'!C$2:C$1048576,0)+AH131-1),2),""),"")</f>
        <v/>
      </c>
    </row>
    <row r="132" spans="34:35" x14ac:dyDescent="0.25">
      <c r="AH132" s="7" t="str">
        <f>IF(AH131&lt;COUNTIF('Fac Dep Info'!C$3:C$1048576,F$5),(AH131+1),"")</f>
        <v/>
      </c>
      <c r="AI132" s="7" t="str">
        <f>IFERROR(IF(AH132&gt;0,INDEX('Fac Dep Info'!C$2:D$1048576,(MATCH(F$5,'Fac Dep Info'!C$2:C$1048576,0)+AH132-1),2),""),"")</f>
        <v/>
      </c>
    </row>
    <row r="133" spans="34:35" x14ac:dyDescent="0.25">
      <c r="AH133" s="7" t="str">
        <f>IF(AH132&lt;COUNTIF('Fac Dep Info'!C$3:C$1048576,F$5),(AH132+1),"")</f>
        <v/>
      </c>
      <c r="AI133" s="7" t="str">
        <f>IFERROR(IF(AH133&gt;0,INDEX('Fac Dep Info'!C$2:D$1048576,(MATCH(F$5,'Fac Dep Info'!C$2:C$1048576,0)+AH133-1),2),""),"")</f>
        <v/>
      </c>
    </row>
    <row r="134" spans="34:35" x14ac:dyDescent="0.25">
      <c r="AH134" s="7" t="str">
        <f>IF(AH133&lt;COUNTIF('Fac Dep Info'!C$3:C$1048576,F$5),(AH133+1),"")</f>
        <v/>
      </c>
      <c r="AI134" s="7" t="str">
        <f>IFERROR(IF(AH134&gt;0,INDEX('Fac Dep Info'!C$2:D$1048576,(MATCH(F$5,'Fac Dep Info'!C$2:C$1048576,0)+AH134-1),2),""),"")</f>
        <v/>
      </c>
    </row>
    <row r="135" spans="34:35" x14ac:dyDescent="0.25">
      <c r="AH135" s="7" t="str">
        <f>IF(AH134&lt;COUNTIF('Fac Dep Info'!C$3:C$1048576,F$5),(AH134+1),"")</f>
        <v/>
      </c>
      <c r="AI135" s="7" t="str">
        <f>IFERROR(IF(AH135&gt;0,INDEX('Fac Dep Info'!C$2:D$1048576,(MATCH(F$5,'Fac Dep Info'!C$2:C$1048576,0)+AH135-1),2),""),"")</f>
        <v/>
      </c>
    </row>
    <row r="136" spans="34:35" x14ac:dyDescent="0.25">
      <c r="AH136" s="7" t="str">
        <f>IF(AH135&lt;COUNTIF('Fac Dep Info'!C$3:C$1048576,F$5),(AH135+1),"")</f>
        <v/>
      </c>
      <c r="AI136" s="7" t="str">
        <f>IFERROR(IF(AH136&gt;0,INDEX('Fac Dep Info'!C$2:D$1048576,(MATCH(F$5,'Fac Dep Info'!C$2:C$1048576,0)+AH136-1),2),""),"")</f>
        <v/>
      </c>
    </row>
    <row r="137" spans="34:35" x14ac:dyDescent="0.25">
      <c r="AH137" s="7" t="str">
        <f>IF(AH136&lt;COUNTIF('Fac Dep Info'!C$3:C$1048576,F$5),(AH136+1),"")</f>
        <v/>
      </c>
      <c r="AI137" s="7" t="str">
        <f>IFERROR(IF(AH137&gt;0,INDEX('Fac Dep Info'!C$2:D$1048576,(MATCH(F$5,'Fac Dep Info'!C$2:C$1048576,0)+AH137-1),2),""),"")</f>
        <v/>
      </c>
    </row>
    <row r="138" spans="34:35" x14ac:dyDescent="0.25">
      <c r="AH138" s="7" t="str">
        <f>IF(AH137&lt;COUNTIF('Fac Dep Info'!C$3:C$1048576,F$5),(AH137+1),"")</f>
        <v/>
      </c>
      <c r="AI138" s="7" t="str">
        <f>IFERROR(IF(AH138&gt;0,INDEX('Fac Dep Info'!C$2:D$1048576,(MATCH(F$5,'Fac Dep Info'!C$2:C$1048576,0)+AH138-1),2),""),"")</f>
        <v/>
      </c>
    </row>
    <row r="139" spans="34:35" x14ac:dyDescent="0.25">
      <c r="AH139" s="7" t="str">
        <f>IF(AH138&lt;COUNTIF('Fac Dep Info'!C$3:C$1048576,F$5),(AH138+1),"")</f>
        <v/>
      </c>
      <c r="AI139" s="7" t="str">
        <f>IFERROR(IF(AH139&gt;0,INDEX('Fac Dep Info'!C$2:D$1048576,(MATCH(F$5,'Fac Dep Info'!C$2:C$1048576,0)+AH139-1),2),""),"")</f>
        <v/>
      </c>
    </row>
    <row r="140" spans="34:35" x14ac:dyDescent="0.25">
      <c r="AH140" s="7" t="str">
        <f>IF(AH139&lt;COUNTIF('Fac Dep Info'!C$3:C$1048576,F$5),(AH139+1),"")</f>
        <v/>
      </c>
      <c r="AI140" s="7" t="str">
        <f>IFERROR(IF(AH140&gt;0,INDEX('Fac Dep Info'!C$2:D$1048576,(MATCH(F$5,'Fac Dep Info'!C$2:C$1048576,0)+AH140-1),2),""),"")</f>
        <v/>
      </c>
    </row>
    <row r="141" spans="34:35" x14ac:dyDescent="0.25">
      <c r="AH141" s="7" t="str">
        <f>IF(AH140&lt;COUNTIF('Fac Dep Info'!C$3:C$1048576,F$5),(AH140+1),"")</f>
        <v/>
      </c>
      <c r="AI141" s="7" t="str">
        <f>IFERROR(IF(AH141&gt;0,INDEX('Fac Dep Info'!C$2:D$1048576,(MATCH(F$5,'Fac Dep Info'!C$2:C$1048576,0)+AH141-1),2),""),"")</f>
        <v/>
      </c>
    </row>
    <row r="142" spans="34:35" x14ac:dyDescent="0.25">
      <c r="AH142" s="7" t="str">
        <f>IF(AH141&lt;COUNTIF('Fac Dep Info'!C$3:C$1048576,F$5),(AH141+1),"")</f>
        <v/>
      </c>
      <c r="AI142" s="7" t="str">
        <f>IFERROR(IF(AH142&gt;0,INDEX('Fac Dep Info'!C$2:D$1048576,(MATCH(F$5,'Fac Dep Info'!C$2:C$1048576,0)+AH142-1),2),""),"")</f>
        <v/>
      </c>
    </row>
    <row r="143" spans="34:35" x14ac:dyDescent="0.25">
      <c r="AH143" s="7" t="str">
        <f>IF(AH142&lt;COUNTIF('Fac Dep Info'!C$3:C$1048576,F$5),(AH142+1),"")</f>
        <v/>
      </c>
      <c r="AI143" s="7" t="str">
        <f>IFERROR(IF(AH143&gt;0,INDEX('Fac Dep Info'!C$2:D$1048576,(MATCH(F$5,'Fac Dep Info'!C$2:C$1048576,0)+AH143-1),2),""),"")</f>
        <v/>
      </c>
    </row>
    <row r="144" spans="34:35" x14ac:dyDescent="0.25">
      <c r="AH144" s="7" t="str">
        <f>IF(AH143&lt;COUNTIF('Fac Dep Info'!C$3:C$1048576,F$5),(AH143+1),"")</f>
        <v/>
      </c>
      <c r="AI144" s="7" t="str">
        <f>IFERROR(IF(AH144&gt;0,INDEX('Fac Dep Info'!C$2:D$1048576,(MATCH(F$5,'Fac Dep Info'!C$2:C$1048576,0)+AH144-1),2),""),"")</f>
        <v/>
      </c>
    </row>
    <row r="145" spans="34:35" x14ac:dyDescent="0.25">
      <c r="AH145" s="7" t="str">
        <f>IF(AH144&lt;COUNTIF('Fac Dep Info'!C$3:C$1048576,F$5),(AH144+1),"")</f>
        <v/>
      </c>
      <c r="AI145" s="7" t="str">
        <f>IFERROR(IF(AH145&gt;0,INDEX('Fac Dep Info'!C$2:D$1048576,(MATCH(F$5,'Fac Dep Info'!C$2:C$1048576,0)+AH145-1),2),""),"")</f>
        <v/>
      </c>
    </row>
    <row r="146" spans="34:35" x14ac:dyDescent="0.25">
      <c r="AH146" s="7" t="str">
        <f>IF(AH145&lt;COUNTIF('Fac Dep Info'!C$3:C$1048576,F$5),(AH145+1),"")</f>
        <v/>
      </c>
      <c r="AI146" s="7" t="str">
        <f>IFERROR(IF(AH146&gt;0,INDEX('Fac Dep Info'!C$2:D$1048576,(MATCH(F$5,'Fac Dep Info'!C$2:C$1048576,0)+AH146-1),2),""),"")</f>
        <v/>
      </c>
    </row>
    <row r="147" spans="34:35" x14ac:dyDescent="0.25">
      <c r="AH147" s="7" t="str">
        <f>IF(AH146&lt;COUNTIF('Fac Dep Info'!C$3:C$1048576,F$5),(AH146+1),"")</f>
        <v/>
      </c>
      <c r="AI147" s="7" t="str">
        <f>IFERROR(IF(AH147&gt;0,INDEX('Fac Dep Info'!C$2:D$1048576,(MATCH(F$5,'Fac Dep Info'!C$2:C$1048576,0)+AH147-1),2),""),"")</f>
        <v/>
      </c>
    </row>
    <row r="148" spans="34:35" x14ac:dyDescent="0.25">
      <c r="AH148" s="7" t="str">
        <f>IF(AH147&lt;COUNTIF('Fac Dep Info'!C$3:C$1048576,F$5),(AH147+1),"")</f>
        <v/>
      </c>
      <c r="AI148" s="7" t="str">
        <f>IFERROR(IF(AH148&gt;0,INDEX('Fac Dep Info'!C$2:D$1048576,(MATCH(F$5,'Fac Dep Info'!C$2:C$1048576,0)+AH148-1),2),""),"")</f>
        <v/>
      </c>
    </row>
    <row r="149" spans="34:35" x14ac:dyDescent="0.25">
      <c r="AH149" s="7" t="str">
        <f>IF(AH148&lt;COUNTIF('Fac Dep Info'!C$3:C$1048576,F$5),(AH148+1),"")</f>
        <v/>
      </c>
      <c r="AI149" s="7" t="str">
        <f>IFERROR(IF(AH149&gt;0,INDEX('Fac Dep Info'!C$2:D$1048576,(MATCH(F$5,'Fac Dep Info'!C$2:C$1048576,0)+AH149-1),2),""),"")</f>
        <v/>
      </c>
    </row>
    <row r="150" spans="34:35" x14ac:dyDescent="0.25">
      <c r="AH150" s="7" t="str">
        <f>IF(AH149&lt;COUNTIF('Fac Dep Info'!C$3:C$1048576,F$5),(AH149+1),"")</f>
        <v/>
      </c>
      <c r="AI150" s="7" t="str">
        <f>IFERROR(IF(AH150&gt;0,INDEX('Fac Dep Info'!C$2:D$1048576,(MATCH(F$5,'Fac Dep Info'!C$2:C$1048576,0)+AH150-1),2),""),"")</f>
        <v/>
      </c>
    </row>
    <row r="151" spans="34:35" x14ac:dyDescent="0.25">
      <c r="AH151" s="7" t="str">
        <f>IF(AH150&lt;COUNTIF('Fac Dep Info'!C$3:C$1048576,F$5),(AH150+1),"")</f>
        <v/>
      </c>
      <c r="AI151" s="7" t="str">
        <f>IFERROR(IF(AH151&gt;0,INDEX('Fac Dep Info'!C$2:D$1048576,(MATCH(F$5,'Fac Dep Info'!C$2:C$1048576,0)+AH151-1),2),""),"")</f>
        <v/>
      </c>
    </row>
    <row r="152" spans="34:35" x14ac:dyDescent="0.25">
      <c r="AH152" s="7" t="str">
        <f>IF(AH151&lt;COUNTIF('Fac Dep Info'!C$3:C$1048576,F$5),(AH151+1),"")</f>
        <v/>
      </c>
      <c r="AI152" s="7" t="str">
        <f>IFERROR(IF(AH152&gt;0,INDEX('Fac Dep Info'!C$2:D$1048576,(MATCH(F$5,'Fac Dep Info'!C$2:C$1048576,0)+AH152-1),2),""),"")</f>
        <v/>
      </c>
    </row>
    <row r="153" spans="34:35" x14ac:dyDescent="0.25">
      <c r="AH153" s="7" t="str">
        <f>IF(AH152&lt;COUNTIF('Fac Dep Info'!C$3:C$1048576,F$5),(AH152+1),"")</f>
        <v/>
      </c>
      <c r="AI153" s="7" t="str">
        <f>IFERROR(IF(AH153&gt;0,INDEX('Fac Dep Info'!C$2:D$1048576,(MATCH(F$5,'Fac Dep Info'!C$2:C$1048576,0)+AH153-1),2),""),"")</f>
        <v/>
      </c>
    </row>
    <row r="154" spans="34:35" x14ac:dyDescent="0.25">
      <c r="AH154" s="7" t="str">
        <f>IF(AH153&lt;COUNTIF('Fac Dep Info'!C$3:C$1048576,F$5),(AH153+1),"")</f>
        <v/>
      </c>
      <c r="AI154" s="7" t="str">
        <f>IFERROR(IF(AH154&gt;0,INDEX('Fac Dep Info'!C$2:D$1048576,(MATCH(F$5,'Fac Dep Info'!C$2:C$1048576,0)+AH154-1),2),""),"")</f>
        <v/>
      </c>
    </row>
    <row r="155" spans="34:35" x14ac:dyDescent="0.25">
      <c r="AH155" s="7" t="str">
        <f>IF(AH154&lt;COUNTIF('Fac Dep Info'!C$3:C$1048576,F$5),(AH154+1),"")</f>
        <v/>
      </c>
      <c r="AI155" s="7" t="str">
        <f>IFERROR(IF(AH155&gt;0,INDEX('Fac Dep Info'!C$2:D$1048576,(MATCH(F$5,'Fac Dep Info'!C$2:C$1048576,0)+AH155-1),2),""),"")</f>
        <v/>
      </c>
    </row>
    <row r="156" spans="34:35" x14ac:dyDescent="0.25">
      <c r="AH156" s="7" t="str">
        <f>IF(AH155&lt;COUNTIF('Fac Dep Info'!C$3:C$1048576,F$5),(AH155+1),"")</f>
        <v/>
      </c>
      <c r="AI156" s="7" t="str">
        <f>IFERROR(IF(AH156&gt;0,INDEX('Fac Dep Info'!C$2:D$1048576,(MATCH(F$5,'Fac Dep Info'!C$2:C$1048576,0)+AH156-1),2),""),"")</f>
        <v/>
      </c>
    </row>
    <row r="157" spans="34:35" x14ac:dyDescent="0.25">
      <c r="AH157" s="7" t="str">
        <f>IF(AH156&lt;COUNTIF('Fac Dep Info'!C$3:C$1048576,F$5),(AH156+1),"")</f>
        <v/>
      </c>
      <c r="AI157" s="7" t="str">
        <f>IFERROR(IF(AH157&gt;0,INDEX('Fac Dep Info'!C$2:D$1048576,(MATCH(F$5,'Fac Dep Info'!C$2:C$1048576,0)+AH157-1),2),""),"")</f>
        <v/>
      </c>
    </row>
    <row r="158" spans="34:35" x14ac:dyDescent="0.25">
      <c r="AH158" s="7" t="str">
        <f>IF(AH157&lt;COUNTIF('Fac Dep Info'!C$3:C$1048576,F$5),(AH157+1),"")</f>
        <v/>
      </c>
      <c r="AI158" s="7" t="str">
        <f>IFERROR(IF(AH158&gt;0,INDEX('Fac Dep Info'!C$2:D$1048576,(MATCH(F$5,'Fac Dep Info'!C$2:C$1048576,0)+AH158-1),2),""),"")</f>
        <v/>
      </c>
    </row>
    <row r="159" spans="34:35" x14ac:dyDescent="0.25">
      <c r="AH159" s="7" t="str">
        <f>IF(AH158&lt;COUNTIF('Fac Dep Info'!C$3:C$1048576,F$5),(AH158+1),"")</f>
        <v/>
      </c>
      <c r="AI159" s="7" t="str">
        <f>IFERROR(IF(AH159&gt;0,INDEX('Fac Dep Info'!C$2:D$1048576,(MATCH(F$5,'Fac Dep Info'!C$2:C$1048576,0)+AH159-1),2),""),"")</f>
        <v/>
      </c>
    </row>
    <row r="160" spans="34:35" x14ac:dyDescent="0.25">
      <c r="AH160" s="7" t="str">
        <f>IF(AH159&lt;COUNTIF('Fac Dep Info'!C$3:C$1048576,F$5),(AH159+1),"")</f>
        <v/>
      </c>
      <c r="AI160" s="7" t="str">
        <f>IFERROR(IF(AH160&gt;0,INDEX('Fac Dep Info'!C$2:D$1048576,(MATCH(F$5,'Fac Dep Info'!C$2:C$1048576,0)+AH160-1),2),""),"")</f>
        <v/>
      </c>
    </row>
    <row r="161" spans="34:35" x14ac:dyDescent="0.25">
      <c r="AH161" s="7" t="str">
        <f>IF(AH160&lt;COUNTIF('Fac Dep Info'!C$3:C$1048576,F$5),(AH160+1),"")</f>
        <v/>
      </c>
      <c r="AI161" s="7" t="str">
        <f>IFERROR(IF(AH161&gt;0,INDEX('Fac Dep Info'!C$2:D$1048576,(MATCH(F$5,'Fac Dep Info'!C$2:C$1048576,0)+AH161-1),2),""),"")</f>
        <v/>
      </c>
    </row>
    <row r="162" spans="34:35" x14ac:dyDescent="0.25">
      <c r="AH162" s="7" t="str">
        <f>IF(AH161&lt;COUNTIF('Fac Dep Info'!C$3:C$1048576,F$5),(AH161+1),"")</f>
        <v/>
      </c>
      <c r="AI162" s="7" t="str">
        <f>IFERROR(IF(AH162&gt;0,INDEX('Fac Dep Info'!C$2:D$1048576,(MATCH(F$5,'Fac Dep Info'!C$2:C$1048576,0)+AH162-1),2),""),"")</f>
        <v/>
      </c>
    </row>
    <row r="163" spans="34:35" x14ac:dyDescent="0.25">
      <c r="AH163" s="7" t="str">
        <f>IF(AH162&lt;COUNTIF('Fac Dep Info'!C$3:C$1048576,F$5),(AH162+1),"")</f>
        <v/>
      </c>
      <c r="AI163" s="7" t="str">
        <f>IFERROR(IF(AH163&gt;0,INDEX('Fac Dep Info'!C$2:D$1048576,(MATCH(F$5,'Fac Dep Info'!C$2:C$1048576,0)+AH163-1),2),""),"")</f>
        <v/>
      </c>
    </row>
    <row r="164" spans="34:35" x14ac:dyDescent="0.25">
      <c r="AH164" s="7" t="str">
        <f>IF(AH163&lt;COUNTIF('Fac Dep Info'!C$3:C$1048576,F$5),(AH163+1),"")</f>
        <v/>
      </c>
      <c r="AI164" s="7" t="str">
        <f>IFERROR(IF(AH164&gt;0,INDEX('Fac Dep Info'!C$2:D$1048576,(MATCH(F$5,'Fac Dep Info'!C$2:C$1048576,0)+AH164-1),2),""),"")</f>
        <v/>
      </c>
    </row>
    <row r="165" spans="34:35" x14ac:dyDescent="0.25">
      <c r="AH165" s="7" t="str">
        <f>IF(AH164&lt;COUNTIF('Fac Dep Info'!C$3:C$1048576,F$5),(AH164+1),"")</f>
        <v/>
      </c>
      <c r="AI165" s="7" t="str">
        <f>IFERROR(IF(AH165&gt;0,INDEX('Fac Dep Info'!C$2:D$1048576,(MATCH(F$5,'Fac Dep Info'!C$2:C$1048576,0)+AH165-1),2),""),"")</f>
        <v/>
      </c>
    </row>
    <row r="166" spans="34:35" x14ac:dyDescent="0.25">
      <c r="AH166" s="7" t="str">
        <f>IF(AH165&lt;COUNTIF('Fac Dep Info'!C$3:C$1048576,F$5),(AH165+1),"")</f>
        <v/>
      </c>
      <c r="AI166" s="7" t="str">
        <f>IFERROR(IF(AH166&gt;0,INDEX('Fac Dep Info'!C$2:D$1048576,(MATCH(F$5,'Fac Dep Info'!C$2:C$1048576,0)+AH166-1),2),""),"")</f>
        <v/>
      </c>
    </row>
    <row r="167" spans="34:35" x14ac:dyDescent="0.25">
      <c r="AH167" s="7" t="str">
        <f>IF(AH166&lt;COUNTIF('Fac Dep Info'!C$3:C$1048576,F$5),(AH166+1),"")</f>
        <v/>
      </c>
      <c r="AI167" s="7" t="str">
        <f>IFERROR(IF(AH167&gt;0,INDEX('Fac Dep Info'!C$2:D$1048576,(MATCH(F$5,'Fac Dep Info'!C$2:C$1048576,0)+AH167-1),2),""),"")</f>
        <v/>
      </c>
    </row>
    <row r="168" spans="34:35" x14ac:dyDescent="0.25">
      <c r="AH168" s="7" t="str">
        <f>IF(AH167&lt;COUNTIF('Fac Dep Info'!C$3:C$1048576,F$5),(AH167+1),"")</f>
        <v/>
      </c>
      <c r="AI168" s="7" t="str">
        <f>IFERROR(IF(AH168&gt;0,INDEX('Fac Dep Info'!C$2:D$1048576,(MATCH(F$5,'Fac Dep Info'!C$2:C$1048576,0)+AH168-1),2),""),"")</f>
        <v/>
      </c>
    </row>
    <row r="169" spans="34:35" x14ac:dyDescent="0.25">
      <c r="AH169" s="7" t="str">
        <f>IF(AH168&lt;COUNTIF('Fac Dep Info'!C$3:C$1048576,F$5),(AH168+1),"")</f>
        <v/>
      </c>
      <c r="AI169" s="7" t="str">
        <f>IFERROR(IF(AH169&gt;0,INDEX('Fac Dep Info'!C$2:D$1048576,(MATCH(F$5,'Fac Dep Info'!C$2:C$1048576,0)+AH169-1),2),""),"")</f>
        <v/>
      </c>
    </row>
    <row r="170" spans="34:35" x14ac:dyDescent="0.25">
      <c r="AH170" s="7" t="str">
        <f>IF(AH169&lt;COUNTIF('Fac Dep Info'!C$3:C$1048576,F$5),(AH169+1),"")</f>
        <v/>
      </c>
      <c r="AI170" s="7" t="str">
        <f>IFERROR(IF(AH170&gt;0,INDEX('Fac Dep Info'!C$2:D$1048576,(MATCH(F$5,'Fac Dep Info'!C$2:C$1048576,0)+AH170-1),2),""),"")</f>
        <v/>
      </c>
    </row>
    <row r="171" spans="34:35" x14ac:dyDescent="0.25">
      <c r="AH171" s="7" t="str">
        <f>IF(AH170&lt;COUNTIF('Fac Dep Info'!C$3:C$1048576,F$5),(AH170+1),"")</f>
        <v/>
      </c>
      <c r="AI171" s="7" t="str">
        <f>IFERROR(IF(AH171&gt;0,INDEX('Fac Dep Info'!C$2:D$1048576,(MATCH(F$5,'Fac Dep Info'!C$2:C$1048576,0)+AH171-1),2),""),"")</f>
        <v/>
      </c>
    </row>
    <row r="172" spans="34:35" x14ac:dyDescent="0.25">
      <c r="AH172" s="7" t="str">
        <f>IF(AH171&lt;COUNTIF('Fac Dep Info'!C$3:C$1048576,F$5),(AH171+1),"")</f>
        <v/>
      </c>
      <c r="AI172" s="7" t="str">
        <f>IFERROR(IF(AH172&gt;0,INDEX('Fac Dep Info'!C$2:D$1048576,(MATCH(F$5,'Fac Dep Info'!C$2:C$1048576,0)+AH172-1),2),""),"")</f>
        <v/>
      </c>
    </row>
    <row r="173" spans="34:35" x14ac:dyDescent="0.25">
      <c r="AH173" s="7" t="str">
        <f>IF(AH172&lt;COUNTIF('Fac Dep Info'!C$3:C$1048576,F$5),(AH172+1),"")</f>
        <v/>
      </c>
      <c r="AI173" s="7" t="str">
        <f>IFERROR(IF(AH173&gt;0,INDEX('Fac Dep Info'!C$2:D$1048576,(MATCH(F$5,'Fac Dep Info'!C$2:C$1048576,0)+AH173-1),2),""),"")</f>
        <v/>
      </c>
    </row>
    <row r="174" spans="34:35" x14ac:dyDescent="0.25">
      <c r="AH174" s="7" t="str">
        <f>IF(AH173&lt;COUNTIF('Fac Dep Info'!C$3:C$1048576,F$5),(AH173+1),"")</f>
        <v/>
      </c>
      <c r="AI174" s="7" t="str">
        <f>IFERROR(IF(AH174&gt;0,INDEX('Fac Dep Info'!C$2:D$1048576,(MATCH(F$5,'Fac Dep Info'!C$2:C$1048576,0)+AH174-1),2),""),"")</f>
        <v/>
      </c>
    </row>
    <row r="175" spans="34:35" x14ac:dyDescent="0.25">
      <c r="AH175" s="7" t="str">
        <f>IF(AH174&lt;COUNTIF('Fac Dep Info'!C$3:C$1048576,F$5),(AH174+1),"")</f>
        <v/>
      </c>
      <c r="AI175" s="7" t="str">
        <f>IFERROR(IF(AH175&gt;0,INDEX('Fac Dep Info'!C$2:D$1048576,(MATCH(F$5,'Fac Dep Info'!C$2:C$1048576,0)+AH175-1),2),""),"")</f>
        <v/>
      </c>
    </row>
    <row r="176" spans="34:35" x14ac:dyDescent="0.25">
      <c r="AH176" s="7" t="str">
        <f>IF(AH175&lt;COUNTIF('Fac Dep Info'!C$3:C$1048576,F$5),(AH175+1),"")</f>
        <v/>
      </c>
      <c r="AI176" s="7" t="str">
        <f>IFERROR(IF(AH176&gt;0,INDEX('Fac Dep Info'!C$2:D$1048576,(MATCH(F$5,'Fac Dep Info'!C$2:C$1048576,0)+AH176-1),2),""),"")</f>
        <v/>
      </c>
    </row>
    <row r="177" spans="34:35" x14ac:dyDescent="0.25">
      <c r="AH177" s="7" t="str">
        <f>IF(AH176&lt;COUNTIF('Fac Dep Info'!C$3:C$1048576,F$5),(AH176+1),"")</f>
        <v/>
      </c>
      <c r="AI177" s="7" t="str">
        <f>IFERROR(IF(AH177&gt;0,INDEX('Fac Dep Info'!C$2:D$1048576,(MATCH(F$5,'Fac Dep Info'!C$2:C$1048576,0)+AH177-1),2),""),"")</f>
        <v/>
      </c>
    </row>
    <row r="178" spans="34:35" x14ac:dyDescent="0.25">
      <c r="AH178" s="7" t="str">
        <f>IF(AH177&lt;COUNTIF('Fac Dep Info'!C$3:C$1048576,F$5),(AH177+1),"")</f>
        <v/>
      </c>
      <c r="AI178" s="7" t="str">
        <f>IFERROR(IF(AH178&gt;0,INDEX('Fac Dep Info'!C$2:D$1048576,(MATCH(F$5,'Fac Dep Info'!C$2:C$1048576,0)+AH178-1),2),""),"")</f>
        <v/>
      </c>
    </row>
    <row r="179" spans="34:35" x14ac:dyDescent="0.25">
      <c r="AH179" s="7" t="str">
        <f>IF(AH178&lt;COUNTIF('Fac Dep Info'!C$3:C$1048576,F$5),(AH178+1),"")</f>
        <v/>
      </c>
      <c r="AI179" s="7" t="str">
        <f>IFERROR(IF(AH179&gt;0,INDEX('Fac Dep Info'!C$2:D$1048576,(MATCH(F$5,'Fac Dep Info'!C$2:C$1048576,0)+AH179-1),2),""),"")</f>
        <v/>
      </c>
    </row>
    <row r="180" spans="34:35" x14ac:dyDescent="0.25">
      <c r="AH180" s="7" t="str">
        <f>IF(AH179&lt;COUNTIF('Fac Dep Info'!C$3:C$1048576,F$5),(AH179+1),"")</f>
        <v/>
      </c>
      <c r="AI180" s="7" t="str">
        <f>IFERROR(IF(AH180&gt;0,INDEX('Fac Dep Info'!C$2:D$1048576,(MATCH(F$5,'Fac Dep Info'!C$2:C$1048576,0)+AH180-1),2),""),"")</f>
        <v/>
      </c>
    </row>
    <row r="181" spans="34:35" x14ac:dyDescent="0.25">
      <c r="AH181" s="7" t="str">
        <f>IF(AH180&lt;COUNTIF('Fac Dep Info'!C$3:C$1048576,F$5),(AH180+1),"")</f>
        <v/>
      </c>
      <c r="AI181" s="7" t="str">
        <f>IFERROR(IF(AH181&gt;0,INDEX('Fac Dep Info'!C$2:D$1048576,(MATCH(F$5,'Fac Dep Info'!C$2:C$1048576,0)+AH181-1),2),""),"")</f>
        <v/>
      </c>
    </row>
    <row r="182" spans="34:35" x14ac:dyDescent="0.25">
      <c r="AH182" s="7" t="str">
        <f>IF(AH181&lt;COUNTIF('Fac Dep Info'!C$3:C$1048576,F$5),(AH181+1),"")</f>
        <v/>
      </c>
      <c r="AI182" s="7" t="str">
        <f>IFERROR(IF(AH182&gt;0,INDEX('Fac Dep Info'!C$2:D$1048576,(MATCH(F$5,'Fac Dep Info'!C$2:C$1048576,0)+AH182-1),2),""),"")</f>
        <v/>
      </c>
    </row>
    <row r="183" spans="34:35" x14ac:dyDescent="0.25">
      <c r="AH183" s="7" t="str">
        <f>IF(AH182&lt;COUNTIF('Fac Dep Info'!C$3:C$1048576,F$5),(AH182+1),"")</f>
        <v/>
      </c>
      <c r="AI183" s="7" t="str">
        <f>IFERROR(IF(AH183&gt;0,INDEX('Fac Dep Info'!C$2:D$1048576,(MATCH(F$5,'Fac Dep Info'!C$2:C$1048576,0)+AH183-1),2),""),"")</f>
        <v/>
      </c>
    </row>
    <row r="184" spans="34:35" x14ac:dyDescent="0.25">
      <c r="AH184" s="7" t="str">
        <f>IF(AH183&lt;COUNTIF('Fac Dep Info'!C$3:C$1048576,F$5),(AH183+1),"")</f>
        <v/>
      </c>
      <c r="AI184" s="7" t="str">
        <f>IFERROR(IF(AH184&gt;0,INDEX('Fac Dep Info'!C$2:D$1048576,(MATCH(F$5,'Fac Dep Info'!C$2:C$1048576,0)+AH184-1),2),""),"")</f>
        <v/>
      </c>
    </row>
    <row r="185" spans="34:35" x14ac:dyDescent="0.25">
      <c r="AH185" s="7" t="str">
        <f>IF(AH184&lt;COUNTIF('Fac Dep Info'!C$3:C$1048576,F$5),(AH184+1),"")</f>
        <v/>
      </c>
      <c r="AI185" s="7" t="str">
        <f>IFERROR(IF(AH185&gt;0,INDEX('Fac Dep Info'!C$2:D$1048576,(MATCH(F$5,'Fac Dep Info'!C$2:C$1048576,0)+AH185-1),2),""),"")</f>
        <v/>
      </c>
    </row>
    <row r="186" spans="34:35" x14ac:dyDescent="0.25">
      <c r="AH186" s="7" t="str">
        <f>IF(AH185&lt;COUNTIF('Fac Dep Info'!C$3:C$1048576,F$5),(AH185+1),"")</f>
        <v/>
      </c>
      <c r="AI186" s="7" t="str">
        <f>IFERROR(IF(AH186&gt;0,INDEX('Fac Dep Info'!C$2:D$1048576,(MATCH(F$5,'Fac Dep Info'!C$2:C$1048576,0)+AH186-1),2),""),"")</f>
        <v/>
      </c>
    </row>
    <row r="187" spans="34:35" x14ac:dyDescent="0.25">
      <c r="AH187" s="7" t="str">
        <f>IF(AH186&lt;COUNTIF('Fac Dep Info'!C$3:C$1048576,F$5),(AH186+1),"")</f>
        <v/>
      </c>
      <c r="AI187" s="7" t="str">
        <f>IFERROR(IF(AH187&gt;0,INDEX('Fac Dep Info'!C$2:D$1048576,(MATCH(F$5,'Fac Dep Info'!C$2:C$1048576,0)+AH187-1),2),""),"")</f>
        <v/>
      </c>
    </row>
    <row r="188" spans="34:35" x14ac:dyDescent="0.25">
      <c r="AH188" s="7" t="str">
        <f>IF(AH187&lt;COUNTIF('Fac Dep Info'!C$3:C$1048576,F$5),(AH187+1),"")</f>
        <v/>
      </c>
      <c r="AI188" s="7" t="str">
        <f>IFERROR(IF(AH188&gt;0,INDEX('Fac Dep Info'!C$2:D$1048576,(MATCH(F$5,'Fac Dep Info'!C$2:C$1048576,0)+AH188-1),2),""),"")</f>
        <v/>
      </c>
    </row>
    <row r="189" spans="34:35" x14ac:dyDescent="0.25">
      <c r="AH189" s="7" t="str">
        <f>IF(AH188&lt;COUNTIF('Fac Dep Info'!C$3:C$1048576,F$5),(AH188+1),"")</f>
        <v/>
      </c>
      <c r="AI189" s="7" t="str">
        <f>IFERROR(IF(AH189&gt;0,INDEX('Fac Dep Info'!C$2:D$1048576,(MATCH(F$5,'Fac Dep Info'!C$2:C$1048576,0)+AH189-1),2),""),"")</f>
        <v/>
      </c>
    </row>
    <row r="190" spans="34:35" x14ac:dyDescent="0.25">
      <c r="AH190" s="7" t="str">
        <f>IF(AH189&lt;COUNTIF('Fac Dep Info'!C$3:C$1048576,F$5),(AH189+1),"")</f>
        <v/>
      </c>
      <c r="AI190" s="7" t="str">
        <f>IFERROR(IF(AH190&gt;0,INDEX('Fac Dep Info'!C$2:D$1048576,(MATCH(F$5,'Fac Dep Info'!C$2:C$1048576,0)+AH190-1),2),""),"")</f>
        <v/>
      </c>
    </row>
    <row r="191" spans="34:35" x14ac:dyDescent="0.25">
      <c r="AH191" s="7" t="str">
        <f>IF(AH190&lt;COUNTIF('Fac Dep Info'!C$3:C$1048576,F$5),(AH190+1),"")</f>
        <v/>
      </c>
      <c r="AI191" s="7" t="str">
        <f>IFERROR(IF(AH191&gt;0,INDEX('Fac Dep Info'!C$2:D$1048576,(MATCH(F$5,'Fac Dep Info'!C$2:C$1048576,0)+AH191-1),2),""),"")</f>
        <v/>
      </c>
    </row>
    <row r="192" spans="34:35" x14ac:dyDescent="0.25">
      <c r="AH192" s="7" t="str">
        <f>IF(AH191&lt;COUNTIF('Fac Dep Info'!C$3:C$1048576,F$5),(AH191+1),"")</f>
        <v/>
      </c>
      <c r="AI192" s="7" t="str">
        <f>IFERROR(IF(AH192&gt;0,INDEX('Fac Dep Info'!C$2:D$1048576,(MATCH(F$5,'Fac Dep Info'!C$2:C$1048576,0)+AH192-1),2),""),"")</f>
        <v/>
      </c>
    </row>
    <row r="193" spans="34:35" x14ac:dyDescent="0.25">
      <c r="AH193" s="7" t="str">
        <f>IF(AH192&lt;COUNTIF('Fac Dep Info'!C$3:C$1048576,F$5),(AH192+1),"")</f>
        <v/>
      </c>
      <c r="AI193" s="7" t="str">
        <f>IFERROR(IF(AH193&gt;0,INDEX('Fac Dep Info'!C$2:D$1048576,(MATCH(F$5,'Fac Dep Info'!C$2:C$1048576,0)+AH193-1),2),""),"")</f>
        <v/>
      </c>
    </row>
    <row r="194" spans="34:35" x14ac:dyDescent="0.25">
      <c r="AH194" s="7" t="str">
        <f>IF(AH193&lt;COUNTIF('Fac Dep Info'!C$3:C$1048576,F$5),(AH193+1),"")</f>
        <v/>
      </c>
      <c r="AI194" s="7" t="str">
        <f>IFERROR(IF(AH194&gt;0,INDEX('Fac Dep Info'!C$2:D$1048576,(MATCH(F$5,'Fac Dep Info'!C$2:C$1048576,0)+AH194-1),2),""),"")</f>
        <v/>
      </c>
    </row>
    <row r="195" spans="34:35" x14ac:dyDescent="0.25">
      <c r="AH195" s="7" t="str">
        <f>IF(AH194&lt;COUNTIF('Fac Dep Info'!C$3:C$1048576,F$5),(AH194+1),"")</f>
        <v/>
      </c>
      <c r="AI195" s="7" t="str">
        <f>IFERROR(IF(AH195&gt;0,INDEX('Fac Dep Info'!C$2:D$1048576,(MATCH(F$5,'Fac Dep Info'!C$2:C$1048576,0)+AH195-1),2),""),"")</f>
        <v/>
      </c>
    </row>
    <row r="196" spans="34:35" x14ac:dyDescent="0.25">
      <c r="AH196" s="7" t="str">
        <f>IF(AH195&lt;COUNTIF('Fac Dep Info'!C$3:C$1048576,F$5),(AH195+1),"")</f>
        <v/>
      </c>
      <c r="AI196" s="7" t="str">
        <f>IFERROR(IF(AH196&gt;0,INDEX('Fac Dep Info'!C$2:D$1048576,(MATCH(F$5,'Fac Dep Info'!C$2:C$1048576,0)+AH196-1),2),""),"")</f>
        <v/>
      </c>
    </row>
    <row r="197" spans="34:35" x14ac:dyDescent="0.25">
      <c r="AH197" s="7" t="str">
        <f>IF(AH196&lt;COUNTIF('Fac Dep Info'!C$3:C$1048576,F$5),(AH196+1),"")</f>
        <v/>
      </c>
      <c r="AI197" s="7" t="str">
        <f>IFERROR(IF(AH197&gt;0,INDEX('Fac Dep Info'!C$2:D$1048576,(MATCH(F$5,'Fac Dep Info'!C$2:C$1048576,0)+AH197-1),2),""),"")</f>
        <v/>
      </c>
    </row>
    <row r="198" spans="34:35" x14ac:dyDescent="0.25">
      <c r="AH198" s="7" t="str">
        <f>IF(AH197&lt;COUNTIF('Fac Dep Info'!C$3:C$1048576,F$5),(AH197+1),"")</f>
        <v/>
      </c>
      <c r="AI198" s="7" t="str">
        <f>IFERROR(IF(AH198&gt;0,INDEX('Fac Dep Info'!C$2:D$1048576,(MATCH(F$5,'Fac Dep Info'!C$2:C$1048576,0)+AH198-1),2),""),"")</f>
        <v/>
      </c>
    </row>
    <row r="199" spans="34:35" x14ac:dyDescent="0.25">
      <c r="AH199" s="7" t="str">
        <f>IF(AH198&lt;COUNTIF('Fac Dep Info'!C$3:C$1048576,F$5),(AH198+1),"")</f>
        <v/>
      </c>
      <c r="AI199" s="7" t="str">
        <f>IFERROR(IF(AH199&gt;0,INDEX('Fac Dep Info'!C$2:D$1048576,(MATCH(F$5,'Fac Dep Info'!C$2:C$1048576,0)+AH199-1),2),""),"")</f>
        <v/>
      </c>
    </row>
    <row r="200" spans="34:35" x14ac:dyDescent="0.25">
      <c r="AH200" s="7" t="str">
        <f>IF(AH199&lt;COUNTIF('Fac Dep Info'!C$3:C$1048576,F$5),(AH199+1),"")</f>
        <v/>
      </c>
      <c r="AI200" s="7" t="str">
        <f>IFERROR(IF(AH200&gt;0,INDEX('Fac Dep Info'!C$2:D$1048576,(MATCH(F$5,'Fac Dep Info'!C$2:C$1048576,0)+AH200-1),2),""),"")</f>
        <v/>
      </c>
    </row>
    <row r="201" spans="34:35" x14ac:dyDescent="0.25">
      <c r="AH201" s="7" t="str">
        <f>IF(AH200&lt;COUNTIF('Fac Dep Info'!C$3:C$1048576,F$5),(AH200+1),"")</f>
        <v/>
      </c>
      <c r="AI201" s="7" t="str">
        <f>IFERROR(IF(AH201&gt;0,INDEX('Fac Dep Info'!C$2:D$1048576,(MATCH(F$5,'Fac Dep Info'!C$2:C$1048576,0)+AH201-1),2),""),"")</f>
        <v/>
      </c>
    </row>
    <row r="202" spans="34:35" x14ac:dyDescent="0.25">
      <c r="AH202" s="7" t="str">
        <f>IF(AH201&lt;COUNTIF('Fac Dep Info'!C$3:C$1048576,F$5),(AH201+1),"")</f>
        <v/>
      </c>
      <c r="AI202" s="7" t="str">
        <f>IFERROR(IF(AH202&gt;0,INDEX('Fac Dep Info'!C$2:D$1048576,(MATCH(F$5,'Fac Dep Info'!C$2:C$1048576,0)+AH202-1),2),""),"")</f>
        <v/>
      </c>
    </row>
    <row r="203" spans="34:35" x14ac:dyDescent="0.25">
      <c r="AH203" s="7" t="str">
        <f>IF(AH202&lt;COUNTIF('Fac Dep Info'!C$3:C$1048576,F$5),(AH202+1),"")</f>
        <v/>
      </c>
      <c r="AI203" s="7" t="str">
        <f>IFERROR(IF(AH203&gt;0,INDEX('Fac Dep Info'!C$2:D$1048576,(MATCH(F$5,'Fac Dep Info'!C$2:C$1048576,0)+AH203-1),2),""),"")</f>
        <v/>
      </c>
    </row>
    <row r="204" spans="34:35" x14ac:dyDescent="0.25">
      <c r="AH204" s="7" t="str">
        <f>IF(AH203&lt;COUNTIF('Fac Dep Info'!C$3:C$1048576,F$5),(AH203+1),"")</f>
        <v/>
      </c>
      <c r="AI204" s="7" t="str">
        <f>IFERROR(IF(AH204&gt;0,INDEX('Fac Dep Info'!C$2:D$1048576,(MATCH(F$5,'Fac Dep Info'!C$2:C$1048576,0)+AH204-1),2),""),"")</f>
        <v/>
      </c>
    </row>
    <row r="205" spans="34:35" x14ac:dyDescent="0.25">
      <c r="AH205" s="7" t="str">
        <f>IF(AH204&lt;COUNTIF('Fac Dep Info'!C$3:C$1048576,F$5),(AH204+1),"")</f>
        <v/>
      </c>
      <c r="AI205" s="7" t="str">
        <f>IFERROR(IF(AH205&gt;0,INDEX('Fac Dep Info'!C$2:D$1048576,(MATCH(F$5,'Fac Dep Info'!C$2:C$1048576,0)+AH205-1),2),""),"")</f>
        <v/>
      </c>
    </row>
    <row r="206" spans="34:35" x14ac:dyDescent="0.25">
      <c r="AH206" s="7" t="str">
        <f>IF(AH205&lt;COUNTIF('Fac Dep Info'!C$3:C$1048576,F$5),(AH205+1),"")</f>
        <v/>
      </c>
      <c r="AI206" s="7" t="str">
        <f>IFERROR(IF(AH206&gt;0,INDEX('Fac Dep Info'!C$2:D$1048576,(MATCH(F$5,'Fac Dep Info'!C$2:C$1048576,0)+AH206-1),2),""),"")</f>
        <v/>
      </c>
    </row>
    <row r="207" spans="34:35" x14ac:dyDescent="0.25">
      <c r="AH207" s="7" t="str">
        <f>IF(AH206&lt;COUNTIF('Fac Dep Info'!C$3:C$1048576,F$5),(AH206+1),"")</f>
        <v/>
      </c>
      <c r="AI207" s="7" t="str">
        <f>IFERROR(IF(AH207&gt;0,INDEX('Fac Dep Info'!C$2:D$1048576,(MATCH(F$5,'Fac Dep Info'!C$2:C$1048576,0)+AH207-1),2),""),"")</f>
        <v/>
      </c>
    </row>
    <row r="208" spans="34:35" x14ac:dyDescent="0.25">
      <c r="AH208" s="7" t="str">
        <f>IF(AH207&lt;COUNTIF('Fac Dep Info'!C$3:C$1048576,F$5),(AH207+1),"")</f>
        <v/>
      </c>
      <c r="AI208" s="7" t="str">
        <f>IFERROR(IF(AH208&gt;0,INDEX('Fac Dep Info'!C$2:D$1048576,(MATCH(F$5,'Fac Dep Info'!C$2:C$1048576,0)+AH208-1),2),""),"")</f>
        <v/>
      </c>
    </row>
    <row r="209" spans="34:35" x14ac:dyDescent="0.25">
      <c r="AH209" s="7" t="str">
        <f>IF(AH208&lt;COUNTIF('Fac Dep Info'!C$3:C$1048576,F$5),(AH208+1),"")</f>
        <v/>
      </c>
      <c r="AI209" s="7" t="str">
        <f>IFERROR(IF(AH209&gt;0,INDEX('Fac Dep Info'!C$2:D$1048576,(MATCH(F$5,'Fac Dep Info'!C$2:C$1048576,0)+AH209-1),2),""),"")</f>
        <v/>
      </c>
    </row>
    <row r="210" spans="34:35" x14ac:dyDescent="0.25">
      <c r="AH210" s="7" t="str">
        <f>IF(AH209&lt;COUNTIF('Fac Dep Info'!C$3:C$1048576,F$5),(AH209+1),"")</f>
        <v/>
      </c>
      <c r="AI210" s="7" t="str">
        <f>IFERROR(IF(AH210&gt;0,INDEX('Fac Dep Info'!C$2:D$1048576,(MATCH(F$5,'Fac Dep Info'!C$2:C$1048576,0)+AH210-1),2),""),"")</f>
        <v/>
      </c>
    </row>
    <row r="211" spans="34:35" x14ac:dyDescent="0.25">
      <c r="AH211" s="7" t="str">
        <f>IF(AH210&lt;COUNTIF('Fac Dep Info'!C$3:C$1048576,F$5),(AH210+1),"")</f>
        <v/>
      </c>
      <c r="AI211" s="7" t="str">
        <f>IFERROR(IF(AH211&gt;0,INDEX('Fac Dep Info'!C$2:D$1048576,(MATCH(F$5,'Fac Dep Info'!C$2:C$1048576,0)+AH211-1),2),""),"")</f>
        <v/>
      </c>
    </row>
    <row r="212" spans="34:35" x14ac:dyDescent="0.25">
      <c r="AH212" s="7" t="str">
        <f>IF(AH211&lt;COUNTIF('Fac Dep Info'!C$3:C$1048576,F$5),(AH211+1),"")</f>
        <v/>
      </c>
      <c r="AI212" s="7" t="str">
        <f>IFERROR(IF(AH212&gt;0,INDEX('Fac Dep Info'!C$2:D$1048576,(MATCH(F$5,'Fac Dep Info'!C$2:C$1048576,0)+AH212-1),2),""),"")</f>
        <v/>
      </c>
    </row>
    <row r="213" spans="34:35" x14ac:dyDescent="0.25">
      <c r="AH213" s="7" t="str">
        <f>IF(AH212&lt;COUNTIF('Fac Dep Info'!C$3:C$1048576,F$5),(AH212+1),"")</f>
        <v/>
      </c>
      <c r="AI213" s="7" t="str">
        <f>IFERROR(IF(AH213&gt;0,INDEX('Fac Dep Info'!C$2:D$1048576,(MATCH(F$5,'Fac Dep Info'!C$2:C$1048576,0)+AH213-1),2),""),"")</f>
        <v/>
      </c>
    </row>
    <row r="214" spans="34:35" x14ac:dyDescent="0.25">
      <c r="AH214" s="7" t="str">
        <f>IF(AH213&lt;COUNTIF('Fac Dep Info'!C$3:C$1048576,F$5),(AH213+1),"")</f>
        <v/>
      </c>
      <c r="AI214" s="7" t="str">
        <f>IFERROR(IF(AH214&gt;0,INDEX('Fac Dep Info'!C$2:D$1048576,(MATCH(F$5,'Fac Dep Info'!C$2:C$1048576,0)+AH214-1),2),""),"")</f>
        <v/>
      </c>
    </row>
    <row r="215" spans="34:35" x14ac:dyDescent="0.25">
      <c r="AH215" s="7" t="str">
        <f>IF(AH214&lt;COUNTIF('Fac Dep Info'!C$3:C$1048576,F$5),(AH214+1),"")</f>
        <v/>
      </c>
      <c r="AI215" s="7" t="str">
        <f>IFERROR(IF(AH215&gt;0,INDEX('Fac Dep Info'!C$2:D$1048576,(MATCH(F$5,'Fac Dep Info'!C$2:C$1048576,0)+AH215-1),2),""),"")</f>
        <v/>
      </c>
    </row>
    <row r="216" spans="34:35" x14ac:dyDescent="0.25">
      <c r="AH216" s="7" t="str">
        <f>IF(AH215&lt;COUNTIF('Fac Dep Info'!C$3:C$1048576,F$5),(AH215+1),"")</f>
        <v/>
      </c>
      <c r="AI216" s="7" t="str">
        <f>IFERROR(IF(AH216&gt;0,INDEX('Fac Dep Info'!C$2:D$1048576,(MATCH(F$5,'Fac Dep Info'!C$2:C$1048576,0)+AH216-1),2),""),"")</f>
        <v/>
      </c>
    </row>
    <row r="217" spans="34:35" x14ac:dyDescent="0.25">
      <c r="AH217" s="7" t="str">
        <f>IF(AH216&lt;COUNTIF('Fac Dep Info'!C$3:C$1048576,F$5),(AH216+1),"")</f>
        <v/>
      </c>
      <c r="AI217" s="7" t="str">
        <f>IFERROR(IF(AH217&gt;0,INDEX('Fac Dep Info'!C$2:D$1048576,(MATCH(F$5,'Fac Dep Info'!C$2:C$1048576,0)+AH217-1),2),""),"")</f>
        <v/>
      </c>
    </row>
    <row r="218" spans="34:35" x14ac:dyDescent="0.25">
      <c r="AH218" s="7" t="str">
        <f>IF(AH217&lt;COUNTIF('Fac Dep Info'!C$3:C$1048576,F$5),(AH217+1),"")</f>
        <v/>
      </c>
      <c r="AI218" s="7" t="str">
        <f>IFERROR(IF(AH218&gt;0,INDEX('Fac Dep Info'!C$2:D$1048576,(MATCH(F$5,'Fac Dep Info'!C$2:C$1048576,0)+AH218-1),2),""),"")</f>
        <v/>
      </c>
    </row>
    <row r="219" spans="34:35" x14ac:dyDescent="0.25">
      <c r="AH219" s="7" t="str">
        <f>IF(AH218&lt;COUNTIF('Fac Dep Info'!C$3:C$1048576,F$5),(AH218+1),"")</f>
        <v/>
      </c>
      <c r="AI219" s="7" t="str">
        <f>IFERROR(IF(AH219&gt;0,INDEX('Fac Dep Info'!C$2:D$1048576,(MATCH(F$5,'Fac Dep Info'!C$2:C$1048576,0)+AH219-1),2),""),"")</f>
        <v/>
      </c>
    </row>
    <row r="220" spans="34:35" x14ac:dyDescent="0.25">
      <c r="AH220" s="7" t="str">
        <f>IF(AH219&lt;COUNTIF('Fac Dep Info'!C$3:C$1048576,F$5),(AH219+1),"")</f>
        <v/>
      </c>
      <c r="AI220" s="7" t="str">
        <f>IFERROR(IF(AH220&gt;0,INDEX('Fac Dep Info'!C$2:D$1048576,(MATCH(F$5,'Fac Dep Info'!C$2:C$1048576,0)+AH220-1),2),""),"")</f>
        <v/>
      </c>
    </row>
    <row r="221" spans="34:35" x14ac:dyDescent="0.25">
      <c r="AH221" s="7" t="str">
        <f>IF(AH220&lt;COUNTIF('Fac Dep Info'!C$3:C$1048576,F$5),(AH220+1),"")</f>
        <v/>
      </c>
      <c r="AI221" s="7" t="str">
        <f>IFERROR(IF(AH221&gt;0,INDEX('Fac Dep Info'!C$2:D$1048576,(MATCH(F$5,'Fac Dep Info'!C$2:C$1048576,0)+AH221-1),2),""),"")</f>
        <v/>
      </c>
    </row>
    <row r="222" spans="34:35" x14ac:dyDescent="0.25">
      <c r="AH222" s="7" t="str">
        <f>IF(AH221&lt;COUNTIF('Fac Dep Info'!C$3:C$1048576,F$5),(AH221+1),"")</f>
        <v/>
      </c>
      <c r="AI222" s="7" t="str">
        <f>IFERROR(IF(AH222&gt;0,INDEX('Fac Dep Info'!C$2:D$1048576,(MATCH(F$5,'Fac Dep Info'!C$2:C$1048576,0)+AH222-1),2),""),"")</f>
        <v/>
      </c>
    </row>
    <row r="223" spans="34:35" x14ac:dyDescent="0.25">
      <c r="AH223" s="7" t="str">
        <f>IF(AH222&lt;COUNTIF('Fac Dep Info'!C$3:C$1048576,F$5),(AH222+1),"")</f>
        <v/>
      </c>
      <c r="AI223" s="7" t="str">
        <f>IFERROR(IF(AH223&gt;0,INDEX('Fac Dep Info'!C$2:D$1048576,(MATCH(F$5,'Fac Dep Info'!C$2:C$1048576,0)+AH223-1),2),""),"")</f>
        <v/>
      </c>
    </row>
    <row r="224" spans="34:35" x14ac:dyDescent="0.25">
      <c r="AH224" s="7" t="str">
        <f>IF(AH223&lt;COUNTIF('Fac Dep Info'!C$3:C$1048576,F$5),(AH223+1),"")</f>
        <v/>
      </c>
      <c r="AI224" s="7" t="str">
        <f>IFERROR(IF(AH224&gt;0,INDEX('Fac Dep Info'!C$2:D$1048576,(MATCH(F$5,'Fac Dep Info'!C$2:C$1048576,0)+AH224-1),2),""),"")</f>
        <v/>
      </c>
    </row>
    <row r="225" spans="34:35" x14ac:dyDescent="0.25">
      <c r="AH225" s="7" t="str">
        <f>IF(AH224&lt;COUNTIF('Fac Dep Info'!C$3:C$1048576,F$5),(AH224+1),"")</f>
        <v/>
      </c>
      <c r="AI225" s="7" t="str">
        <f>IFERROR(IF(AH225&gt;0,INDEX('Fac Dep Info'!C$2:D$1048576,(MATCH(F$5,'Fac Dep Info'!C$2:C$1048576,0)+AH225-1),2),""),"")</f>
        <v/>
      </c>
    </row>
    <row r="226" spans="34:35" x14ac:dyDescent="0.25">
      <c r="AH226" s="7" t="str">
        <f>IF(AH225&lt;COUNTIF('Fac Dep Info'!C$3:C$1048576,F$5),(AH225+1),"")</f>
        <v/>
      </c>
      <c r="AI226" s="7" t="str">
        <f>IFERROR(IF(AH226&gt;0,INDEX('Fac Dep Info'!C$2:D$1048576,(MATCH(F$5,'Fac Dep Info'!C$2:C$1048576,0)+AH226-1),2),""),"")</f>
        <v/>
      </c>
    </row>
    <row r="227" spans="34:35" x14ac:dyDescent="0.25">
      <c r="AH227" s="7" t="str">
        <f>IF(AH226&lt;COUNTIF('Fac Dep Info'!C$3:C$1048576,F$5),(AH226+1),"")</f>
        <v/>
      </c>
      <c r="AI227" s="7" t="str">
        <f>IFERROR(IF(AH227&gt;0,INDEX('Fac Dep Info'!C$2:D$1048576,(MATCH(F$5,'Fac Dep Info'!C$2:C$1048576,0)+AH227-1),2),""),"")</f>
        <v/>
      </c>
    </row>
    <row r="228" spans="34:35" x14ac:dyDescent="0.25">
      <c r="AH228" s="7" t="str">
        <f>IF(AH227&lt;COUNTIF('Fac Dep Info'!C$3:C$1048576,F$5),(AH227+1),"")</f>
        <v/>
      </c>
      <c r="AI228" s="7" t="str">
        <f>IFERROR(IF(AH228&gt;0,INDEX('Fac Dep Info'!C$2:D$1048576,(MATCH(F$5,'Fac Dep Info'!C$2:C$1048576,0)+AH228-1),2),""),"")</f>
        <v/>
      </c>
    </row>
    <row r="229" spans="34:35" x14ac:dyDescent="0.25">
      <c r="AH229" s="7" t="str">
        <f>IF(AH228&lt;COUNTIF('Fac Dep Info'!C$3:C$1048576,F$5),(AH228+1),"")</f>
        <v/>
      </c>
      <c r="AI229" s="7" t="str">
        <f>IFERROR(IF(AH229&gt;0,INDEX('Fac Dep Info'!C$2:D$1048576,(MATCH(F$5,'Fac Dep Info'!C$2:C$1048576,0)+AH229-1),2),""),"")</f>
        <v/>
      </c>
    </row>
    <row r="230" spans="34:35" x14ac:dyDescent="0.25">
      <c r="AH230" s="7" t="str">
        <f>IF(AH229&lt;COUNTIF('Fac Dep Info'!C$3:C$1048576,F$5),(AH229+1),"")</f>
        <v/>
      </c>
      <c r="AI230" s="7" t="str">
        <f>IFERROR(IF(AH230&gt;0,INDEX('Fac Dep Info'!C$2:D$1048576,(MATCH(F$5,'Fac Dep Info'!C$2:C$1048576,0)+AH230-1),2),""),"")</f>
        <v/>
      </c>
    </row>
    <row r="231" spans="34:35" x14ac:dyDescent="0.25">
      <c r="AH231" s="7" t="str">
        <f>IF(AH230&lt;COUNTIF('Fac Dep Info'!C$3:C$1048576,F$5),(AH230+1),"")</f>
        <v/>
      </c>
      <c r="AI231" s="7" t="str">
        <f>IFERROR(IF(AH231&gt;0,INDEX('Fac Dep Info'!C$2:D$1048576,(MATCH(F$5,'Fac Dep Info'!C$2:C$1048576,0)+AH231-1),2),""),"")</f>
        <v/>
      </c>
    </row>
    <row r="232" spans="34:35" x14ac:dyDescent="0.25">
      <c r="AH232" s="7" t="str">
        <f>IF(AH231&lt;COUNTIF('Fac Dep Info'!C$3:C$1048576,F$5),(AH231+1),"")</f>
        <v/>
      </c>
      <c r="AI232" s="7" t="str">
        <f>IFERROR(IF(AH232&gt;0,INDEX('Fac Dep Info'!C$2:D$1048576,(MATCH(F$5,'Fac Dep Info'!C$2:C$1048576,0)+AH232-1),2),""),"")</f>
        <v/>
      </c>
    </row>
    <row r="233" spans="34:35" x14ac:dyDescent="0.25">
      <c r="AH233" s="7" t="str">
        <f>IF(AH232&lt;COUNTIF('Fac Dep Info'!C$3:C$1048576,F$5),(AH232+1),"")</f>
        <v/>
      </c>
      <c r="AI233" s="7" t="str">
        <f>IFERROR(IF(AH233&gt;0,INDEX('Fac Dep Info'!C$2:D$1048576,(MATCH(F$5,'Fac Dep Info'!C$2:C$1048576,0)+AH233-1),2),""),"")</f>
        <v/>
      </c>
    </row>
    <row r="234" spans="34:35" x14ac:dyDescent="0.25">
      <c r="AH234" s="7" t="str">
        <f>IF(AH233&lt;COUNTIF('Fac Dep Info'!C$3:C$1048576,F$5),(AH233+1),"")</f>
        <v/>
      </c>
      <c r="AI234" s="7" t="str">
        <f>IFERROR(IF(AH234&gt;0,INDEX('Fac Dep Info'!C$2:D$1048576,(MATCH(F$5,'Fac Dep Info'!C$2:C$1048576,0)+AH234-1),2),""),"")</f>
        <v/>
      </c>
    </row>
    <row r="235" spans="34:35" x14ac:dyDescent="0.25">
      <c r="AH235" s="7" t="str">
        <f>IF(AH234&lt;COUNTIF('Fac Dep Info'!C$3:C$1048576,F$5),(AH234+1),"")</f>
        <v/>
      </c>
      <c r="AI235" s="7" t="str">
        <f>IFERROR(IF(AH235&gt;0,INDEX('Fac Dep Info'!C$2:D$1048576,(MATCH(F$5,'Fac Dep Info'!C$2:C$1048576,0)+AH235-1),2),""),"")</f>
        <v/>
      </c>
    </row>
    <row r="236" spans="34:35" x14ac:dyDescent="0.25">
      <c r="AH236" s="7" t="str">
        <f>IF(AH235&lt;COUNTIF('Fac Dep Info'!C$3:C$1048576,F$5),(AH235+1),"")</f>
        <v/>
      </c>
      <c r="AI236" s="7" t="str">
        <f>IFERROR(IF(AH236&gt;0,INDEX('Fac Dep Info'!C$2:D$1048576,(MATCH(F$5,'Fac Dep Info'!C$2:C$1048576,0)+AH236-1),2),""),"")</f>
        <v/>
      </c>
    </row>
    <row r="237" spans="34:35" x14ac:dyDescent="0.25">
      <c r="AH237" s="7" t="str">
        <f>IF(AH236&lt;COUNTIF('Fac Dep Info'!C$3:C$1048576,F$5),(AH236+1),"")</f>
        <v/>
      </c>
      <c r="AI237" s="7" t="str">
        <f>IFERROR(IF(AH237&gt;0,INDEX('Fac Dep Info'!C$2:D$1048576,(MATCH(F$5,'Fac Dep Info'!C$2:C$1048576,0)+AH237-1),2),""),"")</f>
        <v/>
      </c>
    </row>
    <row r="238" spans="34:35" x14ac:dyDescent="0.25">
      <c r="AH238" s="7" t="str">
        <f>IF(AH237&lt;COUNTIF('Fac Dep Info'!C$3:C$1048576,F$5),(AH237+1),"")</f>
        <v/>
      </c>
      <c r="AI238" s="7" t="str">
        <f>IFERROR(IF(AH238&gt;0,INDEX('Fac Dep Info'!C$2:D$1048576,(MATCH(F$5,'Fac Dep Info'!C$2:C$1048576,0)+AH238-1),2),""),"")</f>
        <v/>
      </c>
    </row>
    <row r="239" spans="34:35" x14ac:dyDescent="0.25">
      <c r="AH239" s="7" t="str">
        <f>IF(AH238&lt;COUNTIF('Fac Dep Info'!C$3:C$1048576,F$5),(AH238+1),"")</f>
        <v/>
      </c>
      <c r="AI239" s="7" t="str">
        <f>IFERROR(IF(AH239&gt;0,INDEX('Fac Dep Info'!C$2:D$1048576,(MATCH(F$5,'Fac Dep Info'!C$2:C$1048576,0)+AH239-1),2),""),"")</f>
        <v/>
      </c>
    </row>
    <row r="240" spans="34:35" x14ac:dyDescent="0.25">
      <c r="AH240" s="7" t="str">
        <f>IF(AH239&lt;COUNTIF('Fac Dep Info'!C$3:C$1048576,F$5),(AH239+1),"")</f>
        <v/>
      </c>
      <c r="AI240" s="7" t="str">
        <f>IFERROR(IF(AH240&gt;0,INDEX('Fac Dep Info'!C$2:D$1048576,(MATCH(F$5,'Fac Dep Info'!C$2:C$1048576,0)+AH240-1),2),""),"")</f>
        <v/>
      </c>
    </row>
    <row r="241" spans="34:35" x14ac:dyDescent="0.25">
      <c r="AH241" s="7" t="str">
        <f>IF(AH240&lt;COUNTIF('Fac Dep Info'!C$3:C$1048576,F$5),(AH240+1),"")</f>
        <v/>
      </c>
      <c r="AI241" s="7" t="str">
        <f>IFERROR(IF(AH241&gt;0,INDEX('Fac Dep Info'!C$2:D$1048576,(MATCH(F$5,'Fac Dep Info'!C$2:C$1048576,0)+AH241-1),2),""),"")</f>
        <v/>
      </c>
    </row>
    <row r="242" spans="34:35" x14ac:dyDescent="0.25">
      <c r="AH242" s="7" t="str">
        <f>IF(AH241&lt;COUNTIF('Fac Dep Info'!C$3:C$1048576,F$5),(AH241+1),"")</f>
        <v/>
      </c>
      <c r="AI242" s="7" t="str">
        <f>IFERROR(IF(AH242&gt;0,INDEX('Fac Dep Info'!C$2:D$1048576,(MATCH(F$5,'Fac Dep Info'!C$2:C$1048576,0)+AH242-1),2),""),"")</f>
        <v/>
      </c>
    </row>
    <row r="243" spans="34:35" x14ac:dyDescent="0.25">
      <c r="AH243" s="7" t="str">
        <f>IF(AH242&lt;COUNTIF('Fac Dep Info'!C$3:C$1048576,F$5),(AH242+1),"")</f>
        <v/>
      </c>
      <c r="AI243" s="7" t="str">
        <f>IFERROR(IF(AH243&gt;0,INDEX('Fac Dep Info'!C$2:D$1048576,(MATCH(F$5,'Fac Dep Info'!C$2:C$1048576,0)+AH243-1),2),""),"")</f>
        <v/>
      </c>
    </row>
    <row r="244" spans="34:35" x14ac:dyDescent="0.25">
      <c r="AH244" s="7" t="str">
        <f>IF(AH243&lt;COUNTIF('Fac Dep Info'!C$3:C$1048576,F$5),(AH243+1),"")</f>
        <v/>
      </c>
      <c r="AI244" s="7" t="str">
        <f>IFERROR(IF(AH244&gt;0,INDEX('Fac Dep Info'!C$2:D$1048576,(MATCH(F$5,'Fac Dep Info'!C$2:C$1048576,0)+AH244-1),2),""),"")</f>
        <v/>
      </c>
    </row>
    <row r="245" spans="34:35" x14ac:dyDescent="0.25">
      <c r="AH245" s="7" t="str">
        <f>IF(AH244&lt;COUNTIF('Fac Dep Info'!C$3:C$1048576,F$5),(AH244+1),"")</f>
        <v/>
      </c>
      <c r="AI245" s="7" t="str">
        <f>IFERROR(IF(AH245&gt;0,INDEX('Fac Dep Info'!C$2:D$1048576,(MATCH(F$5,'Fac Dep Info'!C$2:C$1048576,0)+AH245-1),2),""),"")</f>
        <v/>
      </c>
    </row>
    <row r="246" spans="34:35" x14ac:dyDescent="0.25">
      <c r="AH246" s="7" t="str">
        <f>IF(AH245&lt;COUNTIF('Fac Dep Info'!C$3:C$1048576,F$5),(AH245+1),"")</f>
        <v/>
      </c>
      <c r="AI246" s="7" t="str">
        <f>IFERROR(IF(AH246&gt;0,INDEX('Fac Dep Info'!C$2:D$1048576,(MATCH(F$5,'Fac Dep Info'!C$2:C$1048576,0)+AH246-1),2),""),"")</f>
        <v/>
      </c>
    </row>
    <row r="247" spans="34:35" x14ac:dyDescent="0.25">
      <c r="AH247" s="7" t="str">
        <f>IF(AH246&lt;COUNTIF('Fac Dep Info'!C$3:C$1048576,F$5),(AH246+1),"")</f>
        <v/>
      </c>
      <c r="AI247" s="7" t="str">
        <f>IFERROR(IF(AH247&gt;0,INDEX('Fac Dep Info'!C$2:D$1048576,(MATCH(F$5,'Fac Dep Info'!C$2:C$1048576,0)+AH247-1),2),""),"")</f>
        <v/>
      </c>
    </row>
    <row r="248" spans="34:35" x14ac:dyDescent="0.25">
      <c r="AH248" s="7" t="str">
        <f>IF(AH247&lt;COUNTIF('Fac Dep Info'!C$3:C$1048576,F$5),(AH247+1),"")</f>
        <v/>
      </c>
      <c r="AI248" s="7" t="str">
        <f>IFERROR(IF(AH248&gt;0,INDEX('Fac Dep Info'!C$2:D$1048576,(MATCH(F$5,'Fac Dep Info'!C$2:C$1048576,0)+AH248-1),2),""),"")</f>
        <v/>
      </c>
    </row>
    <row r="249" spans="34:35" x14ac:dyDescent="0.25">
      <c r="AH249" s="7" t="str">
        <f>IF(AH248&lt;COUNTIF('Fac Dep Info'!C$3:C$1048576,F$5),(AH248+1),"")</f>
        <v/>
      </c>
      <c r="AI249" s="7" t="str">
        <f>IFERROR(IF(AH249&gt;0,INDEX('Fac Dep Info'!C$2:D$1048576,(MATCH(F$5,'Fac Dep Info'!C$2:C$1048576,0)+AH249-1),2),""),"")</f>
        <v/>
      </c>
    </row>
    <row r="250" spans="34:35" x14ac:dyDescent="0.25">
      <c r="AH250" s="7" t="str">
        <f>IF(AH249&lt;COUNTIF('Fac Dep Info'!C$3:C$1048576,F$5),(AH249+1),"")</f>
        <v/>
      </c>
      <c r="AI250" s="7" t="str">
        <f>IFERROR(IF(AH250&gt;0,INDEX('Fac Dep Info'!C$2:D$1048576,(MATCH(F$5,'Fac Dep Info'!C$2:C$1048576,0)+AH250-1),2),""),"")</f>
        <v/>
      </c>
    </row>
    <row r="251" spans="34:35" x14ac:dyDescent="0.25">
      <c r="AH251" s="7" t="str">
        <f>IF(AH250&lt;COUNTIF('Fac Dep Info'!C$3:C$1048576,F$5),(AH250+1),"")</f>
        <v/>
      </c>
      <c r="AI251" s="7" t="str">
        <f>IFERROR(IF(AH251&gt;0,INDEX('Fac Dep Info'!C$2:D$1048576,(MATCH(F$5,'Fac Dep Info'!C$2:C$1048576,0)+AH251-1),2),""),"")</f>
        <v/>
      </c>
    </row>
    <row r="252" spans="34:35" x14ac:dyDescent="0.25">
      <c r="AH252" s="7" t="str">
        <f>IF(AH251&lt;COUNTIF('Fac Dep Info'!C$3:C$1048576,F$5),(AH251+1),"")</f>
        <v/>
      </c>
      <c r="AI252" s="7" t="str">
        <f>IFERROR(IF(AH252&gt;0,INDEX('Fac Dep Info'!C$2:D$1048576,(MATCH(F$5,'Fac Dep Info'!C$2:C$1048576,0)+AH252-1),2),""),"")</f>
        <v/>
      </c>
    </row>
    <row r="253" spans="34:35" x14ac:dyDescent="0.25">
      <c r="AH253" s="7" t="str">
        <f>IF(AH252&lt;COUNTIF('Fac Dep Info'!C$3:C$1048576,F$5),(AH252+1),"")</f>
        <v/>
      </c>
      <c r="AI253" s="7" t="str">
        <f>IFERROR(IF(AH253&gt;0,INDEX('Fac Dep Info'!C$2:D$1048576,(MATCH(F$5,'Fac Dep Info'!C$2:C$1048576,0)+AH253-1),2),""),"")</f>
        <v/>
      </c>
    </row>
    <row r="254" spans="34:35" x14ac:dyDescent="0.25">
      <c r="AH254" s="7" t="str">
        <f>IF(AH253&lt;COUNTIF('Fac Dep Info'!C$3:C$1048576,F$5),(AH253+1),"")</f>
        <v/>
      </c>
      <c r="AI254" s="7" t="str">
        <f>IFERROR(IF(AH254&gt;0,INDEX('Fac Dep Info'!C$2:D$1048576,(MATCH(F$5,'Fac Dep Info'!C$2:C$1048576,0)+AH254-1),2),""),"")</f>
        <v/>
      </c>
    </row>
    <row r="255" spans="34:35" x14ac:dyDescent="0.25">
      <c r="AH255" s="7" t="str">
        <f>IF(AH254&lt;COUNTIF('Fac Dep Info'!C$3:C$1048576,F$5),(AH254+1),"")</f>
        <v/>
      </c>
      <c r="AI255" s="7" t="str">
        <f>IFERROR(IF(AH255&gt;0,INDEX('Fac Dep Info'!C$2:D$1048576,(MATCH(F$5,'Fac Dep Info'!C$2:C$1048576,0)+AH255-1),2),""),"")</f>
        <v/>
      </c>
    </row>
    <row r="256" spans="34:35" x14ac:dyDescent="0.25">
      <c r="AH256" s="7" t="str">
        <f>IF(AH255&lt;COUNTIF('Fac Dep Info'!C$3:C$1048576,F$5),(AH255+1),"")</f>
        <v/>
      </c>
      <c r="AI256" s="7" t="str">
        <f>IFERROR(IF(AH256&gt;0,INDEX('Fac Dep Info'!C$2:D$1048576,(MATCH(F$5,'Fac Dep Info'!C$2:C$1048576,0)+AH256-1),2),""),"")</f>
        <v/>
      </c>
    </row>
    <row r="257" spans="34:35" x14ac:dyDescent="0.25">
      <c r="AH257" s="7" t="str">
        <f>IF(AH256&lt;COUNTIF('Fac Dep Info'!C$3:C$1048576,F$5),(AH256+1),"")</f>
        <v/>
      </c>
      <c r="AI257" s="7" t="str">
        <f>IFERROR(IF(AH257&gt;0,INDEX('Fac Dep Info'!C$2:D$1048576,(MATCH(F$5,'Fac Dep Info'!C$2:C$1048576,0)+AH257-1),2),""),"")</f>
        <v/>
      </c>
    </row>
    <row r="258" spans="34:35" x14ac:dyDescent="0.25">
      <c r="AH258" s="7" t="str">
        <f>IF(AH257&lt;COUNTIF('Fac Dep Info'!C$3:C$1048576,F$5),(AH257+1),"")</f>
        <v/>
      </c>
      <c r="AI258" s="7" t="str">
        <f>IFERROR(IF(AH258&gt;0,INDEX('Fac Dep Info'!C$2:D$1048576,(MATCH(F$5,'Fac Dep Info'!C$2:C$1048576,0)+AH258-1),2),""),"")</f>
        <v/>
      </c>
    </row>
    <row r="259" spans="34:35" x14ac:dyDescent="0.25">
      <c r="AH259" s="7" t="str">
        <f>IF(AH258&lt;COUNTIF('Fac Dep Info'!C$3:C$1048576,F$5),(AH258+1),"")</f>
        <v/>
      </c>
      <c r="AI259" s="7" t="str">
        <f>IFERROR(IF(AH259&gt;0,INDEX('Fac Dep Info'!C$2:D$1048576,(MATCH(F$5,'Fac Dep Info'!C$2:C$1048576,0)+AH259-1),2),""),"")</f>
        <v/>
      </c>
    </row>
    <row r="260" spans="34:35" x14ac:dyDescent="0.25">
      <c r="AH260" s="7" t="str">
        <f>IF(AH259&lt;COUNTIF('Fac Dep Info'!C$3:C$1048576,F$5),(AH259+1),"")</f>
        <v/>
      </c>
      <c r="AI260" s="7" t="str">
        <f>IFERROR(IF(AH260&gt;0,INDEX('Fac Dep Info'!C$2:D$1048576,(MATCH(F$5,'Fac Dep Info'!C$2:C$1048576,0)+AH260-1),2),""),"")</f>
        <v/>
      </c>
    </row>
    <row r="261" spans="34:35" x14ac:dyDescent="0.25">
      <c r="AH261" s="7" t="str">
        <f>IF(AH260&lt;COUNTIF('Fac Dep Info'!C$3:C$1048576,F$5),(AH260+1),"")</f>
        <v/>
      </c>
      <c r="AI261" s="7" t="str">
        <f>IFERROR(IF(AH261&gt;0,INDEX('Fac Dep Info'!C$2:D$1048576,(MATCH(F$5,'Fac Dep Info'!C$2:C$1048576,0)+AH261-1),2),""),"")</f>
        <v/>
      </c>
    </row>
    <row r="262" spans="34:35" x14ac:dyDescent="0.25">
      <c r="AH262" s="7" t="str">
        <f>IF(AH261&lt;COUNTIF('Fac Dep Info'!C$3:C$1048576,F$5),(AH261+1),"")</f>
        <v/>
      </c>
      <c r="AI262" s="7" t="str">
        <f>IFERROR(IF(AH262&gt;0,INDEX('Fac Dep Info'!C$2:D$1048576,(MATCH(F$5,'Fac Dep Info'!C$2:C$1048576,0)+AH262-1),2),""),"")</f>
        <v/>
      </c>
    </row>
    <row r="263" spans="34:35" x14ac:dyDescent="0.25">
      <c r="AH263" s="7" t="str">
        <f>IF(AH262&lt;COUNTIF('Fac Dep Info'!C$3:C$1048576,F$5),(AH262+1),"")</f>
        <v/>
      </c>
      <c r="AI263" s="7" t="str">
        <f>IFERROR(IF(AH263&gt;0,INDEX('Fac Dep Info'!C$2:D$1048576,(MATCH(F$5,'Fac Dep Info'!C$2:C$1048576,0)+AH263-1),2),""),"")</f>
        <v/>
      </c>
    </row>
    <row r="264" spans="34:35" x14ac:dyDescent="0.25">
      <c r="AH264" s="7" t="str">
        <f>IF(AH263&lt;COUNTIF('Fac Dep Info'!C$3:C$1048576,F$5),(AH263+1),"")</f>
        <v/>
      </c>
      <c r="AI264" s="7" t="str">
        <f>IFERROR(IF(AH264&gt;0,INDEX('Fac Dep Info'!C$2:D$1048576,(MATCH(F$5,'Fac Dep Info'!C$2:C$1048576,0)+AH264-1),2),""),"")</f>
        <v/>
      </c>
    </row>
    <row r="265" spans="34:35" x14ac:dyDescent="0.25">
      <c r="AH265" s="7" t="str">
        <f>IF(AH264&lt;COUNTIF('Fac Dep Info'!C$3:C$1048576,F$5),(AH264+1),"")</f>
        <v/>
      </c>
      <c r="AI265" s="7" t="str">
        <f>IFERROR(IF(AH265&gt;0,INDEX('Fac Dep Info'!C$2:D$1048576,(MATCH(F$5,'Fac Dep Info'!C$2:C$1048576,0)+AH265-1),2),""),"")</f>
        <v/>
      </c>
    </row>
    <row r="266" spans="34:35" x14ac:dyDescent="0.25">
      <c r="AH266" s="7" t="str">
        <f>IF(AH265&lt;COUNTIF('Fac Dep Info'!C$3:C$1048576,F$5),(AH265+1),"")</f>
        <v/>
      </c>
      <c r="AI266" s="7" t="str">
        <f>IFERROR(IF(AH266&gt;0,INDEX('Fac Dep Info'!C$2:D$1048576,(MATCH(F$5,'Fac Dep Info'!C$2:C$1048576,0)+AH266-1),2),""),"")</f>
        <v/>
      </c>
    </row>
    <row r="267" spans="34:35" x14ac:dyDescent="0.25">
      <c r="AH267" s="7" t="str">
        <f>IF(AH266&lt;COUNTIF('Fac Dep Info'!C$3:C$1048576,F$5),(AH266+1),"")</f>
        <v/>
      </c>
      <c r="AI267" s="7" t="str">
        <f>IFERROR(IF(AH267&gt;0,INDEX('Fac Dep Info'!C$2:D$1048576,(MATCH(F$5,'Fac Dep Info'!C$2:C$1048576,0)+AH267-1),2),""),"")</f>
        <v/>
      </c>
    </row>
    <row r="268" spans="34:35" x14ac:dyDescent="0.25">
      <c r="AH268" s="7" t="str">
        <f>IF(AH267&lt;COUNTIF('Fac Dep Info'!C$3:C$1048576,F$5),(AH267+1),"")</f>
        <v/>
      </c>
      <c r="AI268" s="7" t="str">
        <f>IFERROR(IF(AH268&gt;0,INDEX('Fac Dep Info'!C$2:D$1048576,(MATCH(F$5,'Fac Dep Info'!C$2:C$1048576,0)+AH268-1),2),""),"")</f>
        <v/>
      </c>
    </row>
    <row r="269" spans="34:35" x14ac:dyDescent="0.25">
      <c r="AH269" s="7" t="str">
        <f>IF(AH268&lt;COUNTIF('Fac Dep Info'!C$3:C$1048576,F$5),(AH268+1),"")</f>
        <v/>
      </c>
      <c r="AI269" s="7" t="str">
        <f>IFERROR(IF(AH269&gt;0,INDEX('Fac Dep Info'!C$2:D$1048576,(MATCH(F$5,'Fac Dep Info'!C$2:C$1048576,0)+AH269-1),2),""),"")</f>
        <v/>
      </c>
    </row>
    <row r="270" spans="34:35" x14ac:dyDescent="0.25">
      <c r="AH270" s="7" t="str">
        <f>IF(AH269&lt;COUNTIF('Fac Dep Info'!C$3:C$1048576,F$5),(AH269+1),"")</f>
        <v/>
      </c>
      <c r="AI270" s="7" t="str">
        <f>IFERROR(IF(AH270&gt;0,INDEX('Fac Dep Info'!C$2:D$1048576,(MATCH(F$5,'Fac Dep Info'!C$2:C$1048576,0)+AH270-1),2),""),"")</f>
        <v/>
      </c>
    </row>
    <row r="271" spans="34:35" x14ac:dyDescent="0.25">
      <c r="AH271" s="7" t="str">
        <f>IF(AH270&lt;COUNTIF('Fac Dep Info'!C$3:C$1048576,F$5),(AH270+1),"")</f>
        <v/>
      </c>
      <c r="AI271" s="7" t="str">
        <f>IFERROR(IF(AH271&gt;0,INDEX('Fac Dep Info'!C$2:D$1048576,(MATCH(F$5,'Fac Dep Info'!C$2:C$1048576,0)+AH271-1),2),""),"")</f>
        <v/>
      </c>
    </row>
    <row r="272" spans="34:35" x14ac:dyDescent="0.25">
      <c r="AH272" s="7" t="str">
        <f>IF(AH271&lt;COUNTIF('Fac Dep Info'!C$3:C$1048576,F$5),(AH271+1),"")</f>
        <v/>
      </c>
      <c r="AI272" s="7" t="str">
        <f>IFERROR(IF(AH272&gt;0,INDEX('Fac Dep Info'!C$2:D$1048576,(MATCH(F$5,'Fac Dep Info'!C$2:C$1048576,0)+AH272-1),2),""),"")</f>
        <v/>
      </c>
    </row>
    <row r="273" spans="34:35" x14ac:dyDescent="0.25">
      <c r="AH273" s="7" t="str">
        <f>IF(AH272&lt;COUNTIF('Fac Dep Info'!C$3:C$1048576,F$5),(AH272+1),"")</f>
        <v/>
      </c>
      <c r="AI273" s="7" t="str">
        <f>IFERROR(IF(AH273&gt;0,INDEX('Fac Dep Info'!C$2:D$1048576,(MATCH(F$5,'Fac Dep Info'!C$2:C$1048576,0)+AH273-1),2),""),"")</f>
        <v/>
      </c>
    </row>
    <row r="274" spans="34:35" x14ac:dyDescent="0.25">
      <c r="AH274" s="7" t="str">
        <f>IF(AH273&lt;COUNTIF('Fac Dep Info'!C$3:C$1048576,F$5),(AH273+1),"")</f>
        <v/>
      </c>
      <c r="AI274" s="7" t="str">
        <f>IFERROR(IF(AH274&gt;0,INDEX('Fac Dep Info'!C$2:D$1048576,(MATCH(F$5,'Fac Dep Info'!C$2:C$1048576,0)+AH274-1),2),""),"")</f>
        <v/>
      </c>
    </row>
    <row r="275" spans="34:35" x14ac:dyDescent="0.25">
      <c r="AH275" s="7" t="str">
        <f>IF(AH274&lt;COUNTIF('Fac Dep Info'!C$3:C$1048576,F$5),(AH274+1),"")</f>
        <v/>
      </c>
      <c r="AI275" s="7" t="str">
        <f>IFERROR(IF(AH275&gt;0,INDEX('Fac Dep Info'!C$2:D$1048576,(MATCH(F$5,'Fac Dep Info'!C$2:C$1048576,0)+AH275-1),2),""),"")</f>
        <v/>
      </c>
    </row>
    <row r="276" spans="34:35" x14ac:dyDescent="0.25">
      <c r="AH276" s="7" t="str">
        <f>IF(AH275&lt;COUNTIF('Fac Dep Info'!C$3:C$1048576,F$5),(AH275+1),"")</f>
        <v/>
      </c>
      <c r="AI276" s="7" t="str">
        <f>IFERROR(IF(AH276&gt;0,INDEX('Fac Dep Info'!C$2:D$1048576,(MATCH(F$5,'Fac Dep Info'!C$2:C$1048576,0)+AH276-1),2),""),"")</f>
        <v/>
      </c>
    </row>
    <row r="277" spans="34:35" x14ac:dyDescent="0.25">
      <c r="AH277" s="7" t="str">
        <f>IF(AH276&lt;COUNTIF('Fac Dep Info'!C$3:C$1048576,F$5),(AH276+1),"")</f>
        <v/>
      </c>
      <c r="AI277" s="7" t="str">
        <f>IFERROR(IF(AH277&gt;0,INDEX('Fac Dep Info'!C$2:D$1048576,(MATCH(F$5,'Fac Dep Info'!C$2:C$1048576,0)+AH277-1),2),""),"")</f>
        <v/>
      </c>
    </row>
    <row r="278" spans="34:35" x14ac:dyDescent="0.25">
      <c r="AH278" s="7" t="str">
        <f>IF(AH277&lt;COUNTIF('Fac Dep Info'!C$3:C$1048576,F$5),(AH277+1),"")</f>
        <v/>
      </c>
      <c r="AI278" s="7" t="str">
        <f>IFERROR(IF(AH278&gt;0,INDEX('Fac Dep Info'!C$2:D$1048576,(MATCH(F$5,'Fac Dep Info'!C$2:C$1048576,0)+AH278-1),2),""),"")</f>
        <v/>
      </c>
    </row>
    <row r="279" spans="34:35" x14ac:dyDescent="0.25">
      <c r="AH279" s="7" t="str">
        <f>IF(AH278&lt;COUNTIF('Fac Dep Info'!C$3:C$1048576,F$5),(AH278+1),"")</f>
        <v/>
      </c>
      <c r="AI279" s="7" t="str">
        <f>IFERROR(IF(AH279&gt;0,INDEX('Fac Dep Info'!C$2:D$1048576,(MATCH(F$5,'Fac Dep Info'!C$2:C$1048576,0)+AH279-1),2),""),"")</f>
        <v/>
      </c>
    </row>
    <row r="280" spans="34:35" x14ac:dyDescent="0.25">
      <c r="AH280" s="7" t="str">
        <f>IF(AH279&lt;COUNTIF('Fac Dep Info'!C$3:C$1048576,F$5),(AH279+1),"")</f>
        <v/>
      </c>
      <c r="AI280" s="7" t="str">
        <f>IFERROR(IF(AH280&gt;0,INDEX('Fac Dep Info'!C$2:D$1048576,(MATCH(F$5,'Fac Dep Info'!C$2:C$1048576,0)+AH280-1),2),""),"")</f>
        <v/>
      </c>
    </row>
    <row r="281" spans="34:35" x14ac:dyDescent="0.25">
      <c r="AH281" s="7" t="str">
        <f>IF(AH280&lt;COUNTIF('Fac Dep Info'!C$3:C$1048576,F$5),(AH280+1),"")</f>
        <v/>
      </c>
      <c r="AI281" s="7" t="str">
        <f>IFERROR(IF(AH281&gt;0,INDEX('Fac Dep Info'!C$2:D$1048576,(MATCH(F$5,'Fac Dep Info'!C$2:C$1048576,0)+AH281-1),2),""),"")</f>
        <v/>
      </c>
    </row>
    <row r="282" spans="34:35" x14ac:dyDescent="0.25">
      <c r="AH282" s="7" t="str">
        <f>IF(AH281&lt;COUNTIF('Fac Dep Info'!C$3:C$1048576,F$5),(AH281+1),"")</f>
        <v/>
      </c>
      <c r="AI282" s="7" t="str">
        <f>IFERROR(IF(AH282&gt;0,INDEX('Fac Dep Info'!C$2:D$1048576,(MATCH(F$5,'Fac Dep Info'!C$2:C$1048576,0)+AH282-1),2),""),"")</f>
        <v/>
      </c>
    </row>
    <row r="283" spans="34:35" x14ac:dyDescent="0.25">
      <c r="AH283" s="7" t="str">
        <f>IF(AH282&lt;COUNTIF('Fac Dep Info'!C$3:C$1048576,F$5),(AH282+1),"")</f>
        <v/>
      </c>
      <c r="AI283" s="7" t="str">
        <f>IFERROR(IF(AH283&gt;0,INDEX('Fac Dep Info'!C$2:D$1048576,(MATCH(F$5,'Fac Dep Info'!C$2:C$1048576,0)+AH283-1),2),""),"")</f>
        <v/>
      </c>
    </row>
    <row r="284" spans="34:35" x14ac:dyDescent="0.25">
      <c r="AH284" s="7" t="str">
        <f>IF(AH283&lt;COUNTIF('Fac Dep Info'!C$3:C$1048576,F$5),(AH283+1),"")</f>
        <v/>
      </c>
      <c r="AI284" s="7" t="str">
        <f>IFERROR(IF(AH284&gt;0,INDEX('Fac Dep Info'!C$2:D$1048576,(MATCH(F$5,'Fac Dep Info'!C$2:C$1048576,0)+AH284-1),2),""),"")</f>
        <v/>
      </c>
    </row>
    <row r="285" spans="34:35" x14ac:dyDescent="0.25">
      <c r="AH285" s="7" t="str">
        <f>IF(AH284&lt;COUNTIF('Fac Dep Info'!C$3:C$1048576,F$5),(AH284+1),"")</f>
        <v/>
      </c>
      <c r="AI285" s="7" t="str">
        <f>IFERROR(IF(AH285&gt;0,INDEX('Fac Dep Info'!C$2:D$1048576,(MATCH(F$5,'Fac Dep Info'!C$2:C$1048576,0)+AH285-1),2),""),"")</f>
        <v/>
      </c>
    </row>
    <row r="286" spans="34:35" x14ac:dyDescent="0.25">
      <c r="AH286" s="7" t="str">
        <f>IF(AH285&lt;COUNTIF('Fac Dep Info'!C$3:C$1048576,F$5),(AH285+1),"")</f>
        <v/>
      </c>
      <c r="AI286" s="7" t="str">
        <f>IFERROR(IF(AH286&gt;0,INDEX('Fac Dep Info'!C$2:D$1048576,(MATCH(F$5,'Fac Dep Info'!C$2:C$1048576,0)+AH286-1),2),""),"")</f>
        <v/>
      </c>
    </row>
    <row r="287" spans="34:35" x14ac:dyDescent="0.25">
      <c r="AH287" s="7" t="str">
        <f>IF(AH286&lt;COUNTIF('Fac Dep Info'!C$3:C$1048576,F$5),(AH286+1),"")</f>
        <v/>
      </c>
      <c r="AI287" s="7" t="str">
        <f>IFERROR(IF(AH287&gt;0,INDEX('Fac Dep Info'!C$2:D$1048576,(MATCH(F$5,'Fac Dep Info'!C$2:C$1048576,0)+AH287-1),2),""),"")</f>
        <v/>
      </c>
    </row>
    <row r="288" spans="34:35" x14ac:dyDescent="0.25">
      <c r="AH288" s="7" t="str">
        <f>IF(AH287&lt;COUNTIF('Fac Dep Info'!C$3:C$1048576,F$5),(AH287+1),"")</f>
        <v/>
      </c>
      <c r="AI288" s="7" t="str">
        <f>IFERROR(IF(AH288&gt;0,INDEX('Fac Dep Info'!C$2:D$1048576,(MATCH(F$5,'Fac Dep Info'!C$2:C$1048576,0)+AH288-1),2),""),"")</f>
        <v/>
      </c>
    </row>
    <row r="289" spans="34:35" x14ac:dyDescent="0.25">
      <c r="AH289" s="7" t="str">
        <f>IF(AH288&lt;COUNTIF('Fac Dep Info'!C$3:C$1048576,F$5),(AH288+1),"")</f>
        <v/>
      </c>
      <c r="AI289" s="7" t="str">
        <f>IFERROR(IF(AH289&gt;0,INDEX('Fac Dep Info'!C$2:D$1048576,(MATCH(F$5,'Fac Dep Info'!C$2:C$1048576,0)+AH289-1),2),""),"")</f>
        <v/>
      </c>
    </row>
    <row r="290" spans="34:35" x14ac:dyDescent="0.25">
      <c r="AH290" s="7" t="str">
        <f>IF(AH289&lt;COUNTIF('Fac Dep Info'!C$3:C$1048576,F$5),(AH289+1),"")</f>
        <v/>
      </c>
      <c r="AI290" s="7" t="str">
        <f>IFERROR(IF(AH290&gt;0,INDEX('Fac Dep Info'!C$2:D$1048576,(MATCH(F$5,'Fac Dep Info'!C$2:C$1048576,0)+AH290-1),2),""),"")</f>
        <v/>
      </c>
    </row>
    <row r="291" spans="34:35" x14ac:dyDescent="0.25">
      <c r="AH291" s="7" t="str">
        <f>IF(AH290&lt;COUNTIF('Fac Dep Info'!C$3:C$1048576,F$5),(AH290+1),"")</f>
        <v/>
      </c>
      <c r="AI291" s="7" t="str">
        <f>IFERROR(IF(AH291&gt;0,INDEX('Fac Dep Info'!C$2:D$1048576,(MATCH(F$5,'Fac Dep Info'!C$2:C$1048576,0)+AH291-1),2),""),"")</f>
        <v/>
      </c>
    </row>
    <row r="292" spans="34:35" x14ac:dyDescent="0.25">
      <c r="AH292" s="7" t="str">
        <f>IF(AH291&lt;COUNTIF('Fac Dep Info'!C$3:C$1048576,F$5),(AH291+1),"")</f>
        <v/>
      </c>
      <c r="AI292" s="7" t="str">
        <f>IFERROR(IF(AH292&gt;0,INDEX('Fac Dep Info'!C$2:D$1048576,(MATCH(F$5,'Fac Dep Info'!C$2:C$1048576,0)+AH292-1),2),""),"")</f>
        <v/>
      </c>
    </row>
    <row r="293" spans="34:35" x14ac:dyDescent="0.25">
      <c r="AH293" s="7" t="str">
        <f>IF(AH292&lt;COUNTIF('Fac Dep Info'!C$3:C$1048576,F$5),(AH292+1),"")</f>
        <v/>
      </c>
      <c r="AI293" s="7" t="str">
        <f>IFERROR(IF(AH293&gt;0,INDEX('Fac Dep Info'!C$2:D$1048576,(MATCH(F$5,'Fac Dep Info'!C$2:C$1048576,0)+AH293-1),2),""),"")</f>
        <v/>
      </c>
    </row>
    <row r="294" spans="34:35" x14ac:dyDescent="0.25">
      <c r="AH294" s="7" t="str">
        <f>IF(AH293&lt;COUNTIF('Fac Dep Info'!C$3:C$1048576,F$5),(AH293+1),"")</f>
        <v/>
      </c>
      <c r="AI294" s="7" t="str">
        <f>IFERROR(IF(AH294&gt;0,INDEX('Fac Dep Info'!C$2:D$1048576,(MATCH(F$5,'Fac Dep Info'!C$2:C$1048576,0)+AH294-1),2),""),"")</f>
        <v/>
      </c>
    </row>
    <row r="295" spans="34:35" x14ac:dyDescent="0.25">
      <c r="AH295" s="7" t="str">
        <f>IF(AH294&lt;COUNTIF('Fac Dep Info'!C$3:C$1048576,F$5),(AH294+1),"")</f>
        <v/>
      </c>
      <c r="AI295" s="7" t="str">
        <f>IFERROR(IF(AH295&gt;0,INDEX('Fac Dep Info'!C$2:D$1048576,(MATCH(F$5,'Fac Dep Info'!C$2:C$1048576,0)+AH295-1),2),""),"")</f>
        <v/>
      </c>
    </row>
    <row r="296" spans="34:35" x14ac:dyDescent="0.25">
      <c r="AH296" s="7" t="str">
        <f>IF(AH295&lt;COUNTIF('Fac Dep Info'!C$3:C$1048576,F$5),(AH295+1),"")</f>
        <v/>
      </c>
      <c r="AI296" s="7" t="str">
        <f>IFERROR(IF(AH296&gt;0,INDEX('Fac Dep Info'!C$2:D$1048576,(MATCH(F$5,'Fac Dep Info'!C$2:C$1048576,0)+AH296-1),2),""),"")</f>
        <v/>
      </c>
    </row>
    <row r="297" spans="34:35" x14ac:dyDescent="0.25">
      <c r="AH297" s="7" t="str">
        <f>IF(AH296&lt;COUNTIF('Fac Dep Info'!C$3:C$1048576,F$5),(AH296+1),"")</f>
        <v/>
      </c>
      <c r="AI297" s="7" t="str">
        <f>IFERROR(IF(AH297&gt;0,INDEX('Fac Dep Info'!C$2:D$1048576,(MATCH(F$5,'Fac Dep Info'!C$2:C$1048576,0)+AH297-1),2),""),"")</f>
        <v/>
      </c>
    </row>
    <row r="298" spans="34:35" x14ac:dyDescent="0.25">
      <c r="AH298" s="7" t="str">
        <f>IF(AH297&lt;COUNTIF('Fac Dep Info'!C$3:C$1048576,F$5),(AH297+1),"")</f>
        <v/>
      </c>
      <c r="AI298" s="7" t="str">
        <f>IFERROR(IF(AH298&gt;0,INDEX('Fac Dep Info'!C$2:D$1048576,(MATCH(F$5,'Fac Dep Info'!C$2:C$1048576,0)+AH298-1),2),""),"")</f>
        <v/>
      </c>
    </row>
    <row r="299" spans="34:35" x14ac:dyDescent="0.25">
      <c r="AH299" s="7" t="str">
        <f>IF(AH298&lt;COUNTIF('Fac Dep Info'!C$3:C$1048576,F$5),(AH298+1),"")</f>
        <v/>
      </c>
      <c r="AI299" s="7" t="str">
        <f>IFERROR(IF(AH299&gt;0,INDEX('Fac Dep Info'!C$2:D$1048576,(MATCH(F$5,'Fac Dep Info'!C$2:C$1048576,0)+AH299-1),2),""),"")</f>
        <v/>
      </c>
    </row>
    <row r="300" spans="34:35" x14ac:dyDescent="0.25">
      <c r="AH300" s="7" t="str">
        <f>IF(AH299&lt;COUNTIF('Fac Dep Info'!C$3:C$1048576,F$5),(AH299+1),"")</f>
        <v/>
      </c>
      <c r="AI300" s="7" t="str">
        <f>IFERROR(IF(AH300&gt;0,INDEX('Fac Dep Info'!C$2:D$1048576,(MATCH(F$5,'Fac Dep Info'!C$2:C$1048576,0)+AH300-1),2),""),"")</f>
        <v/>
      </c>
    </row>
    <row r="301" spans="34:35" x14ac:dyDescent="0.25">
      <c r="AH301" s="7" t="str">
        <f>IF(AH300&lt;COUNTIF('Fac Dep Info'!C$3:C$1048576,F$5),(AH300+1),"")</f>
        <v/>
      </c>
      <c r="AI301" s="7" t="str">
        <f>IFERROR(IF(AH301&gt;0,INDEX('Fac Dep Info'!C$2:D$1048576,(MATCH(F$5,'Fac Dep Info'!C$2:C$1048576,0)+AH301-1),2),""),"")</f>
        <v/>
      </c>
    </row>
    <row r="302" spans="34:35" x14ac:dyDescent="0.25">
      <c r="AH302" s="7" t="str">
        <f>IF(AH301&lt;COUNTIF('Fac Dep Info'!C$3:C$1048576,F$5),(AH301+1),"")</f>
        <v/>
      </c>
      <c r="AI302" s="7" t="str">
        <f>IFERROR(IF(AH302&gt;0,INDEX('Fac Dep Info'!C$2:D$1048576,(MATCH(F$5,'Fac Dep Info'!C$2:C$1048576,0)+AH302-1),2),""),"")</f>
        <v/>
      </c>
    </row>
    <row r="303" spans="34:35" x14ac:dyDescent="0.25">
      <c r="AH303" s="7" t="str">
        <f>IF(AH302&lt;COUNTIF('Fac Dep Info'!C$3:C$1048576,F$5),(AH302+1),"")</f>
        <v/>
      </c>
      <c r="AI303" s="7" t="str">
        <f>IFERROR(IF(AH303&gt;0,INDEX('Fac Dep Info'!C$2:D$1048576,(MATCH(F$5,'Fac Dep Info'!C$2:C$1048576,0)+AH303-1),2),""),"")</f>
        <v/>
      </c>
    </row>
    <row r="304" spans="34:35" x14ac:dyDescent="0.25">
      <c r="AH304" s="7" t="str">
        <f>IF(AH303&lt;COUNTIF('Fac Dep Info'!C$3:C$1048576,F$5),(AH303+1),"")</f>
        <v/>
      </c>
      <c r="AI304" s="7" t="str">
        <f>IFERROR(IF(AH304&gt;0,INDEX('Fac Dep Info'!C$2:D$1048576,(MATCH(F$5,'Fac Dep Info'!C$2:C$1048576,0)+AH304-1),2),""),"")</f>
        <v/>
      </c>
    </row>
    <row r="305" spans="34:35" x14ac:dyDescent="0.25">
      <c r="AH305" s="7" t="str">
        <f>IF(AH304&lt;COUNTIF('Fac Dep Info'!C$3:C$1048576,F$5),(AH304+1),"")</f>
        <v/>
      </c>
      <c r="AI305" s="7" t="str">
        <f>IFERROR(IF(AH305&gt;0,INDEX('Fac Dep Info'!C$2:D$1048576,(MATCH(F$5,'Fac Dep Info'!C$2:C$1048576,0)+AH305-1),2),""),"")</f>
        <v/>
      </c>
    </row>
    <row r="306" spans="34:35" x14ac:dyDescent="0.25">
      <c r="AH306" s="7" t="str">
        <f>IF(AH305&lt;COUNTIF('Fac Dep Info'!C$3:C$1048576,F$5),(AH305+1),"")</f>
        <v/>
      </c>
      <c r="AI306" s="7" t="str">
        <f>IFERROR(IF(AH306&gt;0,INDEX('Fac Dep Info'!C$2:D$1048576,(MATCH(F$5,'Fac Dep Info'!C$2:C$1048576,0)+AH306-1),2),""),"")</f>
        <v/>
      </c>
    </row>
    <row r="307" spans="34:35" x14ac:dyDescent="0.25">
      <c r="AH307" s="7" t="str">
        <f>IF(AH306&lt;COUNTIF('Fac Dep Info'!C$3:C$1048576,F$5),(AH306+1),"")</f>
        <v/>
      </c>
      <c r="AI307" s="7" t="str">
        <f>IFERROR(IF(AH307&gt;0,INDEX('Fac Dep Info'!C$2:D$1048576,(MATCH(F$5,'Fac Dep Info'!C$2:C$1048576,0)+AH307-1),2),""),"")</f>
        <v/>
      </c>
    </row>
    <row r="308" spans="34:35" x14ac:dyDescent="0.25">
      <c r="AH308" s="7" t="str">
        <f>IF(AH307&lt;COUNTIF('Fac Dep Info'!C$3:C$1048576,F$5),(AH307+1),"")</f>
        <v/>
      </c>
      <c r="AI308" s="7" t="str">
        <f>IFERROR(IF(AH308&gt;0,INDEX('Fac Dep Info'!C$2:D$1048576,(MATCH(F$5,'Fac Dep Info'!C$2:C$1048576,0)+AH308-1),2),""),"")</f>
        <v/>
      </c>
    </row>
    <row r="309" spans="34:35" x14ac:dyDescent="0.25">
      <c r="AH309" s="7" t="str">
        <f>IF(AH308&lt;COUNTIF('Fac Dep Info'!C$3:C$1048576,F$5),(AH308+1),"")</f>
        <v/>
      </c>
      <c r="AI309" s="7" t="str">
        <f>IFERROR(IF(AH309&gt;0,INDEX('Fac Dep Info'!C$2:D$1048576,(MATCH(F$5,'Fac Dep Info'!C$2:C$1048576,0)+AH309-1),2),""),"")</f>
        <v/>
      </c>
    </row>
    <row r="310" spans="34:35" x14ac:dyDescent="0.25">
      <c r="AH310" s="7" t="str">
        <f>IF(AH309&lt;COUNTIF('Fac Dep Info'!C$3:C$1048576,F$5),(AH309+1),"")</f>
        <v/>
      </c>
      <c r="AI310" s="7" t="str">
        <f>IFERROR(IF(AH310&gt;0,INDEX('Fac Dep Info'!C$2:D$1048576,(MATCH(F$5,'Fac Dep Info'!C$2:C$1048576,0)+AH310-1),2),""),"")</f>
        <v/>
      </c>
    </row>
    <row r="311" spans="34:35" x14ac:dyDescent="0.25">
      <c r="AH311" s="7" t="str">
        <f>IF(AH310&lt;COUNTIF('Fac Dep Info'!C$3:C$1048576,F$5),(AH310+1),"")</f>
        <v/>
      </c>
      <c r="AI311" s="7" t="str">
        <f>IFERROR(IF(AH311&gt;0,INDEX('Fac Dep Info'!C$2:D$1048576,(MATCH(F$5,'Fac Dep Info'!C$2:C$1048576,0)+AH311-1),2),""),"")</f>
        <v/>
      </c>
    </row>
    <row r="312" spans="34:35" x14ac:dyDescent="0.25">
      <c r="AH312" s="7" t="str">
        <f>IF(AH311&lt;COUNTIF('Fac Dep Info'!C$3:C$1048576,F$5),(AH311+1),"")</f>
        <v/>
      </c>
      <c r="AI312" s="7" t="str">
        <f>IFERROR(IF(AH312&gt;0,INDEX('Fac Dep Info'!C$2:D$1048576,(MATCH(F$5,'Fac Dep Info'!C$2:C$1048576,0)+AH312-1),2),""),"")</f>
        <v/>
      </c>
    </row>
    <row r="313" spans="34:35" x14ac:dyDescent="0.25">
      <c r="AH313" s="7" t="str">
        <f>IF(AH312&lt;COUNTIF('Fac Dep Info'!C$3:C$1048576,F$5),(AH312+1),"")</f>
        <v/>
      </c>
      <c r="AI313" s="7" t="str">
        <f>IFERROR(IF(AH313&gt;0,INDEX('Fac Dep Info'!C$2:D$1048576,(MATCH(F$5,'Fac Dep Info'!C$2:C$1048576,0)+AH313-1),2),""),"")</f>
        <v/>
      </c>
    </row>
    <row r="314" spans="34:35" x14ac:dyDescent="0.25">
      <c r="AH314" s="7" t="str">
        <f>IF(AH313&lt;COUNTIF('Fac Dep Info'!C$3:C$1048576,F$5),(AH313+1),"")</f>
        <v/>
      </c>
      <c r="AI314" s="7" t="str">
        <f>IFERROR(IF(AH314&gt;0,INDEX('Fac Dep Info'!C$2:D$1048576,(MATCH(F$5,'Fac Dep Info'!C$2:C$1048576,0)+AH314-1),2),""),"")</f>
        <v/>
      </c>
    </row>
    <row r="315" spans="34:35" x14ac:dyDescent="0.25">
      <c r="AH315" s="7" t="str">
        <f>IF(AH314&lt;COUNTIF('Fac Dep Info'!C$3:C$1048576,F$5),(AH314+1),"")</f>
        <v/>
      </c>
      <c r="AI315" s="7" t="str">
        <f>IFERROR(IF(AH315&gt;0,INDEX('Fac Dep Info'!C$2:D$1048576,(MATCH(F$5,'Fac Dep Info'!C$2:C$1048576,0)+AH315-1),2),""),"")</f>
        <v/>
      </c>
    </row>
    <row r="316" spans="34:35" x14ac:dyDescent="0.25">
      <c r="AH316" s="7" t="str">
        <f>IF(AH315&lt;COUNTIF('Fac Dep Info'!C$3:C$1048576,F$5),(AH315+1),"")</f>
        <v/>
      </c>
      <c r="AI316" s="7" t="str">
        <f>IFERROR(IF(AH316&gt;0,INDEX('Fac Dep Info'!C$2:D$1048576,(MATCH(F$5,'Fac Dep Info'!C$2:C$1048576,0)+AH316-1),2),""),"")</f>
        <v/>
      </c>
    </row>
    <row r="317" spans="34:35" x14ac:dyDescent="0.25">
      <c r="AH317" s="7" t="str">
        <f>IF(AH316&lt;COUNTIF('Fac Dep Info'!C$3:C$1048576,F$5),(AH316+1),"")</f>
        <v/>
      </c>
      <c r="AI317" s="7" t="str">
        <f>IFERROR(IF(AH317&gt;0,INDEX('Fac Dep Info'!C$2:D$1048576,(MATCH(F$5,'Fac Dep Info'!C$2:C$1048576,0)+AH317-1),2),""),"")</f>
        <v/>
      </c>
    </row>
    <row r="318" spans="34:35" x14ac:dyDescent="0.25">
      <c r="AH318" s="7" t="str">
        <f>IF(AH317&lt;COUNTIF('Fac Dep Info'!C$3:C$1048576,F$5),(AH317+1),"")</f>
        <v/>
      </c>
      <c r="AI318" s="7" t="str">
        <f>IFERROR(IF(AH318&gt;0,INDEX('Fac Dep Info'!C$2:D$1048576,(MATCH(F$5,'Fac Dep Info'!C$2:C$1048576,0)+AH318-1),2),""),"")</f>
        <v/>
      </c>
    </row>
    <row r="319" spans="34:35" x14ac:dyDescent="0.25">
      <c r="AH319" s="7" t="str">
        <f>IF(AH318&lt;COUNTIF('Fac Dep Info'!C$3:C$1048576,F$5),(AH318+1),"")</f>
        <v/>
      </c>
      <c r="AI319" s="7" t="str">
        <f>IFERROR(IF(AH319&gt;0,INDEX('Fac Dep Info'!C$2:D$1048576,(MATCH(F$5,'Fac Dep Info'!C$2:C$1048576,0)+AH319-1),2),""),"")</f>
        <v/>
      </c>
    </row>
    <row r="320" spans="34:35" x14ac:dyDescent="0.25">
      <c r="AH320" s="7" t="str">
        <f>IF(AH319&lt;COUNTIF('Fac Dep Info'!C$3:C$1048576,F$5),(AH319+1),"")</f>
        <v/>
      </c>
      <c r="AI320" s="7" t="str">
        <f>IFERROR(IF(AH320&gt;0,INDEX('Fac Dep Info'!C$2:D$1048576,(MATCH(F$5,'Fac Dep Info'!C$2:C$1048576,0)+AH320-1),2),""),"")</f>
        <v/>
      </c>
    </row>
    <row r="321" spans="34:35" x14ac:dyDescent="0.25">
      <c r="AH321" s="7" t="str">
        <f>IF(AH320&lt;COUNTIF('Fac Dep Info'!C$3:C$1048576,F$5),(AH320+1),"")</f>
        <v/>
      </c>
      <c r="AI321" s="7" t="str">
        <f>IFERROR(IF(AH321&gt;0,INDEX('Fac Dep Info'!C$2:D$1048576,(MATCH(F$5,'Fac Dep Info'!C$2:C$1048576,0)+AH321-1),2),""),"")</f>
        <v/>
      </c>
    </row>
    <row r="322" spans="34:35" x14ac:dyDescent="0.25">
      <c r="AH322" s="7" t="str">
        <f>IF(AH321&lt;COUNTIF('Fac Dep Info'!C$3:C$1048576,F$5),(AH321+1),"")</f>
        <v/>
      </c>
      <c r="AI322" s="7" t="str">
        <f>IFERROR(IF(AH322&gt;0,INDEX('Fac Dep Info'!C$2:D$1048576,(MATCH(F$5,'Fac Dep Info'!C$2:C$1048576,0)+AH322-1),2),""),"")</f>
        <v/>
      </c>
    </row>
    <row r="323" spans="34:35" x14ac:dyDescent="0.25">
      <c r="AH323" s="7" t="str">
        <f>IF(AH322&lt;COUNTIF('Fac Dep Info'!C$3:C$1048576,F$5),(AH322+1),"")</f>
        <v/>
      </c>
      <c r="AI323" s="7" t="str">
        <f>IFERROR(IF(AH323&gt;0,INDEX('Fac Dep Info'!C$2:D$1048576,(MATCH(F$5,'Fac Dep Info'!C$2:C$1048576,0)+AH323-1),2),""),"")</f>
        <v/>
      </c>
    </row>
    <row r="324" spans="34:35" x14ac:dyDescent="0.25">
      <c r="AH324" s="7" t="str">
        <f>IF(AH323&lt;COUNTIF('Fac Dep Info'!C$3:C$1048576,F$5),(AH323+1),"")</f>
        <v/>
      </c>
      <c r="AI324" s="7" t="str">
        <f>IFERROR(IF(AH324&gt;0,INDEX('Fac Dep Info'!C$2:D$1048576,(MATCH(F$5,'Fac Dep Info'!C$2:C$1048576,0)+AH324-1),2),""),"")</f>
        <v/>
      </c>
    </row>
    <row r="325" spans="34:35" x14ac:dyDescent="0.25">
      <c r="AH325" s="7" t="str">
        <f>IF(AH324&lt;COUNTIF('Fac Dep Info'!C$3:C$1048576,F$5),(AH324+1),"")</f>
        <v/>
      </c>
      <c r="AI325" s="7" t="str">
        <f>IFERROR(IF(AH325&gt;0,INDEX('Fac Dep Info'!C$2:D$1048576,(MATCH(F$5,'Fac Dep Info'!C$2:C$1048576,0)+AH325-1),2),""),"")</f>
        <v/>
      </c>
    </row>
    <row r="326" spans="34:35" x14ac:dyDescent="0.25">
      <c r="AH326" s="7" t="str">
        <f>IF(AH325&lt;COUNTIF('Fac Dep Info'!C$3:C$1048576,F$5),(AH325+1),"")</f>
        <v/>
      </c>
      <c r="AI326" s="7" t="str">
        <f>IFERROR(IF(AH326&gt;0,INDEX('Fac Dep Info'!C$2:D$1048576,(MATCH(F$5,'Fac Dep Info'!C$2:C$1048576,0)+AH326-1),2),""),"")</f>
        <v/>
      </c>
    </row>
    <row r="327" spans="34:35" x14ac:dyDescent="0.25">
      <c r="AH327" s="7" t="str">
        <f>IF(AH326&lt;COUNTIF('Fac Dep Info'!C$3:C$1048576,F$5),(AH326+1),"")</f>
        <v/>
      </c>
      <c r="AI327" s="7" t="str">
        <f>IFERROR(IF(AH327&gt;0,INDEX('Fac Dep Info'!C$2:D$1048576,(MATCH(F$5,'Fac Dep Info'!C$2:C$1048576,0)+AH327-1),2),""),"")</f>
        <v/>
      </c>
    </row>
    <row r="328" spans="34:35" x14ac:dyDescent="0.25">
      <c r="AH328" s="7" t="str">
        <f>IF(AH327&lt;COUNTIF('Fac Dep Info'!C$3:C$1048576,F$5),(AH327+1),"")</f>
        <v/>
      </c>
      <c r="AI328" s="7" t="str">
        <f>IFERROR(IF(AH328&gt;0,INDEX('Fac Dep Info'!C$2:D$1048576,(MATCH(F$5,'Fac Dep Info'!C$2:C$1048576,0)+AH328-1),2),""),"")</f>
        <v/>
      </c>
    </row>
    <row r="329" spans="34:35" x14ac:dyDescent="0.25">
      <c r="AH329" s="7" t="str">
        <f>IF(AH328&lt;COUNTIF('Fac Dep Info'!C$3:C$1048576,F$5),(AH328+1),"")</f>
        <v/>
      </c>
      <c r="AI329" s="7" t="str">
        <f>IFERROR(IF(AH329&gt;0,INDEX('Fac Dep Info'!C$2:D$1048576,(MATCH(F$5,'Fac Dep Info'!C$2:C$1048576,0)+AH329-1),2),""),"")</f>
        <v/>
      </c>
    </row>
    <row r="330" spans="34:35" x14ac:dyDescent="0.25">
      <c r="AH330" s="7" t="str">
        <f>IF(AH329&lt;COUNTIF('Fac Dep Info'!C$3:C$1048576,F$5),(AH329+1),"")</f>
        <v/>
      </c>
      <c r="AI330" s="7" t="str">
        <f>IFERROR(IF(AH330&gt;0,INDEX('Fac Dep Info'!C$2:D$1048576,(MATCH(F$5,'Fac Dep Info'!C$2:C$1048576,0)+AH330-1),2),""),"")</f>
        <v/>
      </c>
    </row>
    <row r="331" spans="34:35" x14ac:dyDescent="0.25">
      <c r="AH331" s="7" t="str">
        <f>IF(AH330&lt;COUNTIF('Fac Dep Info'!C$3:C$1048576,F$5),(AH330+1),"")</f>
        <v/>
      </c>
      <c r="AI331" s="7" t="str">
        <f>IFERROR(IF(AH331&gt;0,INDEX('Fac Dep Info'!C$2:D$1048576,(MATCH(F$5,'Fac Dep Info'!C$2:C$1048576,0)+AH331-1),2),""),"")</f>
        <v/>
      </c>
    </row>
    <row r="332" spans="34:35" x14ac:dyDescent="0.25">
      <c r="AH332" s="7" t="str">
        <f>IF(AH331&lt;COUNTIF('Fac Dep Info'!C$3:C$1048576,F$5),(AH331+1),"")</f>
        <v/>
      </c>
      <c r="AI332" s="7" t="str">
        <f>IFERROR(IF(AH332&gt;0,INDEX('Fac Dep Info'!C$2:D$1048576,(MATCH(F$5,'Fac Dep Info'!C$2:C$1048576,0)+AH332-1),2),""),"")</f>
        <v/>
      </c>
    </row>
    <row r="333" spans="34:35" x14ac:dyDescent="0.25">
      <c r="AH333" s="7" t="str">
        <f>IF(AH332&lt;COUNTIF('Fac Dep Info'!C$3:C$1048576,F$5),(AH332+1),"")</f>
        <v/>
      </c>
      <c r="AI333" s="7" t="str">
        <f>IFERROR(IF(AH333&gt;0,INDEX('Fac Dep Info'!C$2:D$1048576,(MATCH(F$5,'Fac Dep Info'!C$2:C$1048576,0)+AH333-1),2),""),"")</f>
        <v/>
      </c>
    </row>
    <row r="334" spans="34:35" x14ac:dyDescent="0.25">
      <c r="AH334" s="7" t="str">
        <f>IF(AH333&lt;COUNTIF('Fac Dep Info'!C$3:C$1048576,F$5),(AH333+1),"")</f>
        <v/>
      </c>
      <c r="AI334" s="7" t="str">
        <f>IFERROR(IF(AH334&gt;0,INDEX('Fac Dep Info'!C$2:D$1048576,(MATCH(F$5,'Fac Dep Info'!C$2:C$1048576,0)+AH334-1),2),""),"")</f>
        <v/>
      </c>
    </row>
    <row r="335" spans="34:35" x14ac:dyDescent="0.25">
      <c r="AH335" s="7" t="str">
        <f>IF(AH334&lt;COUNTIF('Fac Dep Info'!C$3:C$1048576,F$5),(AH334+1),"")</f>
        <v/>
      </c>
      <c r="AI335" s="7" t="str">
        <f>IFERROR(IF(AH335&gt;0,INDEX('Fac Dep Info'!C$2:D$1048576,(MATCH(F$5,'Fac Dep Info'!C$2:C$1048576,0)+AH335-1),2),""),"")</f>
        <v/>
      </c>
    </row>
    <row r="336" spans="34:35" x14ac:dyDescent="0.25">
      <c r="AH336" s="7" t="str">
        <f>IF(AH335&lt;COUNTIF('Fac Dep Info'!C$3:C$1048576,F$5),(AH335+1),"")</f>
        <v/>
      </c>
      <c r="AI336" s="7" t="str">
        <f>IFERROR(IF(AH336&gt;0,INDEX('Fac Dep Info'!C$2:D$1048576,(MATCH(F$5,'Fac Dep Info'!C$2:C$1048576,0)+AH336-1),2),""),"")</f>
        <v/>
      </c>
    </row>
    <row r="337" spans="34:35" x14ac:dyDescent="0.25">
      <c r="AH337" s="7" t="str">
        <f>IF(AH336&lt;COUNTIF('Fac Dep Info'!C$3:C$1048576,F$5),(AH336+1),"")</f>
        <v/>
      </c>
      <c r="AI337" s="7" t="str">
        <f>IFERROR(IF(AH337&gt;0,INDEX('Fac Dep Info'!C$2:D$1048576,(MATCH(F$5,'Fac Dep Info'!C$2:C$1048576,0)+AH337-1),2),""),"")</f>
        <v/>
      </c>
    </row>
    <row r="338" spans="34:35" x14ac:dyDescent="0.25">
      <c r="AH338" s="7" t="str">
        <f>IF(AH337&lt;COUNTIF('Fac Dep Info'!C$3:C$1048576,F$5),(AH337+1),"")</f>
        <v/>
      </c>
      <c r="AI338" s="7" t="str">
        <f>IFERROR(IF(AH338&gt;0,INDEX('Fac Dep Info'!C$2:D$1048576,(MATCH(F$5,'Fac Dep Info'!C$2:C$1048576,0)+AH338-1),2),""),"")</f>
        <v/>
      </c>
    </row>
    <row r="339" spans="34:35" x14ac:dyDescent="0.25">
      <c r="AH339" s="7" t="str">
        <f>IF(AH338&lt;COUNTIF('Fac Dep Info'!C$3:C$1048576,F$5),(AH338+1),"")</f>
        <v/>
      </c>
      <c r="AI339" s="7" t="str">
        <f>IFERROR(IF(AH339&gt;0,INDEX('Fac Dep Info'!C$2:D$1048576,(MATCH(F$5,'Fac Dep Info'!C$2:C$1048576,0)+AH339-1),2),""),"")</f>
        <v/>
      </c>
    </row>
    <row r="340" spans="34:35" x14ac:dyDescent="0.25">
      <c r="AH340" s="7" t="str">
        <f>IF(AH339&lt;COUNTIF('Fac Dep Info'!C$3:C$1048576,F$5),(AH339+1),"")</f>
        <v/>
      </c>
      <c r="AI340" s="7" t="str">
        <f>IFERROR(IF(AH340&gt;0,INDEX('Fac Dep Info'!C$2:D$1048576,(MATCH(F$5,'Fac Dep Info'!C$2:C$1048576,0)+AH340-1),2),""),"")</f>
        <v/>
      </c>
    </row>
    <row r="341" spans="34:35" x14ac:dyDescent="0.25">
      <c r="AH341" s="7" t="str">
        <f>IF(AH340&lt;COUNTIF('Fac Dep Info'!C$3:C$1048576,F$5),(AH340+1),"")</f>
        <v/>
      </c>
      <c r="AI341" s="7" t="str">
        <f>IFERROR(IF(AH341&gt;0,INDEX('Fac Dep Info'!C$2:D$1048576,(MATCH(F$5,'Fac Dep Info'!C$2:C$1048576,0)+AH341-1),2),""),"")</f>
        <v/>
      </c>
    </row>
    <row r="342" spans="34:35" x14ac:dyDescent="0.25">
      <c r="AH342" s="7" t="str">
        <f>IF(AH341&lt;COUNTIF('Fac Dep Info'!C$3:C$1048576,F$5),(AH341+1),"")</f>
        <v/>
      </c>
      <c r="AI342" s="7" t="str">
        <f>IFERROR(IF(AH342&gt;0,INDEX('Fac Dep Info'!C$2:D$1048576,(MATCH(F$5,'Fac Dep Info'!C$2:C$1048576,0)+AH342-1),2),""),"")</f>
        <v/>
      </c>
    </row>
    <row r="343" spans="34:35" x14ac:dyDescent="0.25">
      <c r="AH343" s="7" t="str">
        <f>IF(AH342&lt;COUNTIF('Fac Dep Info'!C$3:C$1048576,F$5),(AH342+1),"")</f>
        <v/>
      </c>
      <c r="AI343" s="7" t="str">
        <f>IFERROR(IF(AH343&gt;0,INDEX('Fac Dep Info'!C$2:D$1048576,(MATCH(F$5,'Fac Dep Info'!C$2:C$1048576,0)+AH343-1),2),""),"")</f>
        <v/>
      </c>
    </row>
    <row r="344" spans="34:35" x14ac:dyDescent="0.25">
      <c r="AH344" s="7" t="str">
        <f>IF(AH343&lt;COUNTIF('Fac Dep Info'!C$3:C$1048576,F$5),(AH343+1),"")</f>
        <v/>
      </c>
      <c r="AI344" s="7" t="str">
        <f>IFERROR(IF(AH344&gt;0,INDEX('Fac Dep Info'!C$2:D$1048576,(MATCH(F$5,'Fac Dep Info'!C$2:C$1048576,0)+AH344-1),2),""),"")</f>
        <v/>
      </c>
    </row>
    <row r="345" spans="34:35" x14ac:dyDescent="0.25">
      <c r="AH345" s="7" t="str">
        <f>IF(AH344&lt;COUNTIF('Fac Dep Info'!C$3:C$1048576,F$5),(AH344+1),"")</f>
        <v/>
      </c>
      <c r="AI345" s="7" t="str">
        <f>IFERROR(IF(AH345&gt;0,INDEX('Fac Dep Info'!C$2:D$1048576,(MATCH(F$5,'Fac Dep Info'!C$2:C$1048576,0)+AH345-1),2),""),"")</f>
        <v/>
      </c>
    </row>
    <row r="346" spans="34:35" x14ac:dyDescent="0.25">
      <c r="AH346" s="7" t="str">
        <f>IF(AH345&lt;COUNTIF('Fac Dep Info'!C$3:C$1048576,F$5),(AH345+1),"")</f>
        <v/>
      </c>
      <c r="AI346" s="7" t="str">
        <f>IFERROR(IF(AH346&gt;0,INDEX('Fac Dep Info'!C$2:D$1048576,(MATCH(F$5,'Fac Dep Info'!C$2:C$1048576,0)+AH346-1),2),""),"")</f>
        <v/>
      </c>
    </row>
    <row r="347" spans="34:35" x14ac:dyDescent="0.25">
      <c r="AH347" s="7" t="str">
        <f>IF(AH346&lt;COUNTIF('Fac Dep Info'!C$3:C$1048576,F$5),(AH346+1),"")</f>
        <v/>
      </c>
      <c r="AI347" s="7" t="str">
        <f>IFERROR(IF(AH347&gt;0,INDEX('Fac Dep Info'!C$2:D$1048576,(MATCH(F$5,'Fac Dep Info'!C$2:C$1048576,0)+AH347-1),2),""),"")</f>
        <v/>
      </c>
    </row>
    <row r="348" spans="34:35" x14ac:dyDescent="0.25">
      <c r="AH348" s="7" t="str">
        <f>IF(AH347&lt;COUNTIF('Fac Dep Info'!C$3:C$1048576,F$5),(AH347+1),"")</f>
        <v/>
      </c>
      <c r="AI348" s="7" t="str">
        <f>IFERROR(IF(AH348&gt;0,INDEX('Fac Dep Info'!C$2:D$1048576,(MATCH(F$5,'Fac Dep Info'!C$2:C$1048576,0)+AH348-1),2),""),"")</f>
        <v/>
      </c>
    </row>
    <row r="349" spans="34:35" x14ac:dyDescent="0.25">
      <c r="AH349" s="7" t="str">
        <f>IF(AH348&lt;COUNTIF('Fac Dep Info'!C$3:C$1048576,F$5),(AH348+1),"")</f>
        <v/>
      </c>
      <c r="AI349" s="7" t="str">
        <f>IFERROR(IF(AH349&gt;0,INDEX('Fac Dep Info'!C$2:D$1048576,(MATCH(F$5,'Fac Dep Info'!C$2:C$1048576,0)+AH349-1),2),""),"")</f>
        <v/>
      </c>
    </row>
    <row r="350" spans="34:35" x14ac:dyDescent="0.25">
      <c r="AH350" s="7" t="str">
        <f>IF(AH349&lt;COUNTIF('Fac Dep Info'!C$3:C$1048576,F$5),(AH349+1),"")</f>
        <v/>
      </c>
      <c r="AI350" s="7" t="str">
        <f>IFERROR(IF(AH350&gt;0,INDEX('Fac Dep Info'!C$2:D$1048576,(MATCH(F$5,'Fac Dep Info'!C$2:C$1048576,0)+AH350-1),2),""),"")</f>
        <v/>
      </c>
    </row>
    <row r="351" spans="34:35" x14ac:dyDescent="0.25">
      <c r="AH351" s="7" t="str">
        <f>IF(AH350&lt;COUNTIF('Fac Dep Info'!C$3:C$1048576,F$5),(AH350+1),"")</f>
        <v/>
      </c>
      <c r="AI351" s="7" t="str">
        <f>IFERROR(IF(AH351&gt;0,INDEX('Fac Dep Info'!C$2:D$1048576,(MATCH(F$5,'Fac Dep Info'!C$2:C$1048576,0)+AH351-1),2),""),"")</f>
        <v/>
      </c>
    </row>
    <row r="352" spans="34:35" x14ac:dyDescent="0.25">
      <c r="AH352" s="7" t="str">
        <f>IF(AH351&lt;COUNTIF('Fac Dep Info'!C$3:C$1048576,F$5),(AH351+1),"")</f>
        <v/>
      </c>
      <c r="AI352" s="7" t="str">
        <f>IFERROR(IF(AH352&gt;0,INDEX('Fac Dep Info'!C$2:D$1048576,(MATCH(F$5,'Fac Dep Info'!C$2:C$1048576,0)+AH352-1),2),""),"")</f>
        <v/>
      </c>
    </row>
    <row r="353" spans="34:35" x14ac:dyDescent="0.25">
      <c r="AH353" s="7" t="str">
        <f>IF(AH352&lt;COUNTIF('Fac Dep Info'!C$3:C$1048576,F$5),(AH352+1),"")</f>
        <v/>
      </c>
      <c r="AI353" s="7" t="str">
        <f>IFERROR(IF(AH353&gt;0,INDEX('Fac Dep Info'!C$2:D$1048576,(MATCH(F$5,'Fac Dep Info'!C$2:C$1048576,0)+AH353-1),2),""),"")</f>
        <v/>
      </c>
    </row>
    <row r="354" spans="34:35" x14ac:dyDescent="0.25">
      <c r="AH354" s="7" t="str">
        <f>IF(AH353&lt;COUNTIF('Fac Dep Info'!C$3:C$1048576,F$5),(AH353+1),"")</f>
        <v/>
      </c>
      <c r="AI354" s="7" t="str">
        <f>IFERROR(IF(AH354&gt;0,INDEX('Fac Dep Info'!C$2:D$1048576,(MATCH(F$5,'Fac Dep Info'!C$2:C$1048576,0)+AH354-1),2),""),"")</f>
        <v/>
      </c>
    </row>
    <row r="355" spans="34:35" x14ac:dyDescent="0.25">
      <c r="AH355" s="7" t="str">
        <f>IF(AH354&lt;COUNTIF('Fac Dep Info'!C$3:C$1048576,F$5),(AH354+1),"")</f>
        <v/>
      </c>
      <c r="AI355" s="7" t="str">
        <f>IFERROR(IF(AH355&gt;0,INDEX('Fac Dep Info'!C$2:D$1048576,(MATCH(F$5,'Fac Dep Info'!C$2:C$1048576,0)+AH355-1),2),""),"")</f>
        <v/>
      </c>
    </row>
    <row r="356" spans="34:35" x14ac:dyDescent="0.25">
      <c r="AH356" s="7" t="str">
        <f>IF(AH355&lt;COUNTIF('Fac Dep Info'!C$3:C$1048576,F$5),(AH355+1),"")</f>
        <v/>
      </c>
      <c r="AI356" s="7" t="str">
        <f>IFERROR(IF(AH356&gt;0,INDEX('Fac Dep Info'!C$2:D$1048576,(MATCH(F$5,'Fac Dep Info'!C$2:C$1048576,0)+AH356-1),2),""),"")</f>
        <v/>
      </c>
    </row>
    <row r="357" spans="34:35" x14ac:dyDescent="0.25">
      <c r="AH357" s="7" t="str">
        <f>IF(AH356&lt;COUNTIF('Fac Dep Info'!C$3:C$1048576,F$5),(AH356+1),"")</f>
        <v/>
      </c>
      <c r="AI357" s="7" t="str">
        <f>IFERROR(IF(AH357&gt;0,INDEX('Fac Dep Info'!C$2:D$1048576,(MATCH(F$5,'Fac Dep Info'!C$2:C$1048576,0)+AH357-1),2),""),"")</f>
        <v/>
      </c>
    </row>
    <row r="358" spans="34:35" x14ac:dyDescent="0.25">
      <c r="AH358" s="7" t="str">
        <f>IF(AH357&lt;COUNTIF('Fac Dep Info'!C$3:C$1048576,F$5),(AH357+1),"")</f>
        <v/>
      </c>
      <c r="AI358" s="7" t="str">
        <f>IFERROR(IF(AH358&gt;0,INDEX('Fac Dep Info'!C$2:D$1048576,(MATCH(F$5,'Fac Dep Info'!C$2:C$1048576,0)+AH358-1),2),""),"")</f>
        <v/>
      </c>
    </row>
    <row r="359" spans="34:35" x14ac:dyDescent="0.25">
      <c r="AH359" s="7" t="str">
        <f>IF(AH358&lt;COUNTIF('Fac Dep Info'!C$3:C$1048576,F$5),(AH358+1),"")</f>
        <v/>
      </c>
      <c r="AI359" s="7" t="str">
        <f>IFERROR(IF(AH359&gt;0,INDEX('Fac Dep Info'!C$2:D$1048576,(MATCH(F$5,'Fac Dep Info'!C$2:C$1048576,0)+AH359-1),2),""),"")</f>
        <v/>
      </c>
    </row>
    <row r="360" spans="34:35" x14ac:dyDescent="0.25">
      <c r="AH360" s="7" t="str">
        <f>IF(AH359&lt;COUNTIF('Fac Dep Info'!C$3:C$1048576,F$5),(AH359+1),"")</f>
        <v/>
      </c>
      <c r="AI360" s="7" t="str">
        <f>IFERROR(IF(AH360&gt;0,INDEX('Fac Dep Info'!C$2:D$1048576,(MATCH(F$5,'Fac Dep Info'!C$2:C$1048576,0)+AH360-1),2),""),"")</f>
        <v/>
      </c>
    </row>
    <row r="361" spans="34:35" x14ac:dyDescent="0.25">
      <c r="AH361" s="7" t="str">
        <f>IF(AH360&lt;COUNTIF('Fac Dep Info'!C$3:C$1048576,F$5),(AH360+1),"")</f>
        <v/>
      </c>
      <c r="AI361" s="7" t="str">
        <f>IFERROR(IF(AH361&gt;0,INDEX('Fac Dep Info'!C$2:D$1048576,(MATCH(F$5,'Fac Dep Info'!C$2:C$1048576,0)+AH361-1),2),""),"")</f>
        <v/>
      </c>
    </row>
    <row r="362" spans="34:35" x14ac:dyDescent="0.25">
      <c r="AH362" s="7" t="str">
        <f>IF(AH361&lt;COUNTIF('Fac Dep Info'!C$3:C$1048576,F$5),(AH361+1),"")</f>
        <v/>
      </c>
      <c r="AI362" s="7" t="str">
        <f>IFERROR(IF(AH362&gt;0,INDEX('Fac Dep Info'!C$2:D$1048576,(MATCH(F$5,'Fac Dep Info'!C$2:C$1048576,0)+AH362-1),2),""),"")</f>
        <v/>
      </c>
    </row>
    <row r="363" spans="34:35" x14ac:dyDescent="0.25">
      <c r="AH363" s="7" t="str">
        <f>IF(AH362&lt;COUNTIF('Fac Dep Info'!C$3:C$1048576,F$5),(AH362+1),"")</f>
        <v/>
      </c>
      <c r="AI363" s="7" t="str">
        <f>IFERROR(IF(AH363&gt;0,INDEX('Fac Dep Info'!C$2:D$1048576,(MATCH(F$5,'Fac Dep Info'!C$2:C$1048576,0)+AH363-1),2),""),"")</f>
        <v/>
      </c>
    </row>
    <row r="364" spans="34:35" x14ac:dyDescent="0.25">
      <c r="AH364" s="7" t="str">
        <f>IF(AH363&lt;COUNTIF('Fac Dep Info'!C$3:C$1048576,F$5),(AH363+1),"")</f>
        <v/>
      </c>
      <c r="AI364" s="7" t="str">
        <f>IFERROR(IF(AH364&gt;0,INDEX('Fac Dep Info'!C$2:D$1048576,(MATCH(F$5,'Fac Dep Info'!C$2:C$1048576,0)+AH364-1),2),""),"")</f>
        <v/>
      </c>
    </row>
    <row r="365" spans="34:35" x14ac:dyDescent="0.25">
      <c r="AH365" s="7" t="str">
        <f>IF(AH364&lt;COUNTIF('Fac Dep Info'!C$3:C$1048576,F$5),(AH364+1),"")</f>
        <v/>
      </c>
      <c r="AI365" s="7" t="str">
        <f>IFERROR(IF(AH365&gt;0,INDEX('Fac Dep Info'!C$2:D$1048576,(MATCH(F$5,'Fac Dep Info'!C$2:C$1048576,0)+AH365-1),2),""),"")</f>
        <v/>
      </c>
    </row>
    <row r="366" spans="34:35" x14ac:dyDescent="0.25">
      <c r="AH366" s="7" t="str">
        <f>IF(AH365&lt;COUNTIF('Fac Dep Info'!C$3:C$1048576,F$5),(AH365+1),"")</f>
        <v/>
      </c>
      <c r="AI366" s="7" t="str">
        <f>IFERROR(IF(AH366&gt;0,INDEX('Fac Dep Info'!C$2:D$1048576,(MATCH(F$5,'Fac Dep Info'!C$2:C$1048576,0)+AH366-1),2),""),"")</f>
        <v/>
      </c>
    </row>
    <row r="367" spans="34:35" x14ac:dyDescent="0.25">
      <c r="AH367" s="7" t="str">
        <f>IF(AH366&lt;COUNTIF('Fac Dep Info'!C$3:C$1048576,F$5),(AH366+1),"")</f>
        <v/>
      </c>
      <c r="AI367" s="7" t="str">
        <f>IFERROR(IF(AH367&gt;0,INDEX('Fac Dep Info'!C$2:D$1048576,(MATCH(F$5,'Fac Dep Info'!C$2:C$1048576,0)+AH367-1),2),""),"")</f>
        <v/>
      </c>
    </row>
    <row r="368" spans="34:35" x14ac:dyDescent="0.25">
      <c r="AH368" s="7" t="str">
        <f>IF(AH367&lt;COUNTIF('Fac Dep Info'!C$3:C$1048576,F$5),(AH367+1),"")</f>
        <v/>
      </c>
      <c r="AI368" s="7" t="str">
        <f>IFERROR(IF(AH368&gt;0,INDEX('Fac Dep Info'!C$2:D$1048576,(MATCH(F$5,'Fac Dep Info'!C$2:C$1048576,0)+AH368-1),2),""),"")</f>
        <v/>
      </c>
    </row>
    <row r="369" spans="34:35" x14ac:dyDescent="0.25">
      <c r="AH369" s="7" t="str">
        <f>IF(AH368&lt;COUNTIF('Fac Dep Info'!C$3:C$1048576,F$5),(AH368+1),"")</f>
        <v/>
      </c>
      <c r="AI369" s="7" t="str">
        <f>IFERROR(IF(AH369&gt;0,INDEX('Fac Dep Info'!C$2:D$1048576,(MATCH(F$5,'Fac Dep Info'!C$2:C$1048576,0)+AH369-1),2),""),"")</f>
        <v/>
      </c>
    </row>
    <row r="370" spans="34:35" x14ac:dyDescent="0.25">
      <c r="AH370" s="7" t="str">
        <f>IF(AH369&lt;COUNTIF('Fac Dep Info'!C$3:C$1048576,F$5),(AH369+1),"")</f>
        <v/>
      </c>
      <c r="AI370" s="7" t="str">
        <f>IFERROR(IF(AH370&gt;0,INDEX('Fac Dep Info'!C$2:D$1048576,(MATCH(F$5,'Fac Dep Info'!C$2:C$1048576,0)+AH370-1),2),""),"")</f>
        <v/>
      </c>
    </row>
    <row r="371" spans="34:35" x14ac:dyDescent="0.25">
      <c r="AH371" s="7" t="str">
        <f>IF(AH370&lt;COUNTIF('Fac Dep Info'!C$3:C$1048576,F$5),(AH370+1),"")</f>
        <v/>
      </c>
      <c r="AI371" s="7" t="str">
        <f>IFERROR(IF(AH371&gt;0,INDEX('Fac Dep Info'!C$2:D$1048576,(MATCH(F$5,'Fac Dep Info'!C$2:C$1048576,0)+AH371-1),2),""),"")</f>
        <v/>
      </c>
    </row>
    <row r="372" spans="34:35" x14ac:dyDescent="0.25">
      <c r="AH372" s="7" t="str">
        <f>IF(AH371&lt;COUNTIF('Fac Dep Info'!C$3:C$1048576,F$5),(AH371+1),"")</f>
        <v/>
      </c>
      <c r="AI372" s="7" t="str">
        <f>IFERROR(IF(AH372&gt;0,INDEX('Fac Dep Info'!C$2:D$1048576,(MATCH(F$5,'Fac Dep Info'!C$2:C$1048576,0)+AH372-1),2),""),"")</f>
        <v/>
      </c>
    </row>
    <row r="373" spans="34:35" x14ac:dyDescent="0.25">
      <c r="AH373" s="7" t="str">
        <f>IF(AH372&lt;COUNTIF('Fac Dep Info'!C$3:C$1048576,F$5),(AH372+1),"")</f>
        <v/>
      </c>
      <c r="AI373" s="7" t="str">
        <f>IFERROR(IF(AH373&gt;0,INDEX('Fac Dep Info'!C$2:D$1048576,(MATCH(F$5,'Fac Dep Info'!C$2:C$1048576,0)+AH373-1),2),""),"")</f>
        <v/>
      </c>
    </row>
    <row r="374" spans="34:35" x14ac:dyDescent="0.25">
      <c r="AH374" s="7" t="str">
        <f>IF(AH373&lt;COUNTIF('Fac Dep Info'!C$3:C$1048576,F$5),(AH373+1),"")</f>
        <v/>
      </c>
      <c r="AI374" s="7" t="str">
        <f>IFERROR(IF(AH374&gt;0,INDEX('Fac Dep Info'!C$2:D$1048576,(MATCH(F$5,'Fac Dep Info'!C$2:C$1048576,0)+AH374-1),2),""),"")</f>
        <v/>
      </c>
    </row>
    <row r="375" spans="34:35" x14ac:dyDescent="0.25">
      <c r="AH375" s="7" t="str">
        <f>IF(AH374&lt;COUNTIF('Fac Dep Info'!C$3:C$1048576,F$5),(AH374+1),"")</f>
        <v/>
      </c>
      <c r="AI375" s="7" t="str">
        <f>IFERROR(IF(AH375&gt;0,INDEX('Fac Dep Info'!C$2:D$1048576,(MATCH(F$5,'Fac Dep Info'!C$2:C$1048576,0)+AH375-1),2),""),"")</f>
        <v/>
      </c>
    </row>
    <row r="376" spans="34:35" x14ac:dyDescent="0.25">
      <c r="AH376" s="7" t="str">
        <f>IF(AH375&lt;COUNTIF('Fac Dep Info'!C$3:C$1048576,F$5),(AH375+1),"")</f>
        <v/>
      </c>
      <c r="AI376" s="7" t="str">
        <f>IFERROR(IF(AH376&gt;0,INDEX('Fac Dep Info'!C$2:D$1048576,(MATCH(F$5,'Fac Dep Info'!C$2:C$1048576,0)+AH376-1),2),""),"")</f>
        <v/>
      </c>
    </row>
    <row r="377" spans="34:35" x14ac:dyDescent="0.25">
      <c r="AH377" s="7" t="str">
        <f>IF(AH376&lt;COUNTIF('Fac Dep Info'!C$3:C$1048576,F$5),(AH376+1),"")</f>
        <v/>
      </c>
      <c r="AI377" s="7" t="str">
        <f>IFERROR(IF(AH377&gt;0,INDEX('Fac Dep Info'!C$2:D$1048576,(MATCH(F$5,'Fac Dep Info'!C$2:C$1048576,0)+AH377-1),2),""),"")</f>
        <v/>
      </c>
    </row>
    <row r="378" spans="34:35" x14ac:dyDescent="0.25">
      <c r="AH378" s="7" t="str">
        <f>IF(AH377&lt;COUNTIF('Fac Dep Info'!C$3:C$1048576,F$5),(AH377+1),"")</f>
        <v/>
      </c>
      <c r="AI378" s="7" t="str">
        <f>IFERROR(IF(AH378&gt;0,INDEX('Fac Dep Info'!C$2:D$1048576,(MATCH(F$5,'Fac Dep Info'!C$2:C$1048576,0)+AH378-1),2),""),"")</f>
        <v/>
      </c>
    </row>
    <row r="379" spans="34:35" x14ac:dyDescent="0.25">
      <c r="AH379" s="7" t="str">
        <f>IF(AH378&lt;COUNTIF('Fac Dep Info'!C$3:C$1048576,F$5),(AH378+1),"")</f>
        <v/>
      </c>
      <c r="AI379" s="7" t="str">
        <f>IFERROR(IF(AH379&gt;0,INDEX('Fac Dep Info'!C$2:D$1048576,(MATCH(F$5,'Fac Dep Info'!C$2:C$1048576,0)+AH379-1),2),""),"")</f>
        <v/>
      </c>
    </row>
    <row r="380" spans="34:35" x14ac:dyDescent="0.25">
      <c r="AH380" s="7" t="str">
        <f>IF(AH379&lt;COUNTIF('Fac Dep Info'!C$3:C$1048576,F$5),(AH379+1),"")</f>
        <v/>
      </c>
      <c r="AI380" s="7" t="str">
        <f>IFERROR(IF(AH380&gt;0,INDEX('Fac Dep Info'!C$2:D$1048576,(MATCH(F$5,'Fac Dep Info'!C$2:C$1048576,0)+AH380-1),2),""),"")</f>
        <v/>
      </c>
    </row>
    <row r="381" spans="34:35" x14ac:dyDescent="0.25">
      <c r="AH381" s="7" t="str">
        <f>IF(AH380&lt;COUNTIF('Fac Dep Info'!C$3:C$1048576,F$5),(AH380+1),"")</f>
        <v/>
      </c>
      <c r="AI381" s="7" t="str">
        <f>IFERROR(IF(AH381&gt;0,INDEX('Fac Dep Info'!C$2:D$1048576,(MATCH(F$5,'Fac Dep Info'!C$2:C$1048576,0)+AH381-1),2),""),"")</f>
        <v/>
      </c>
    </row>
    <row r="382" spans="34:35" x14ac:dyDescent="0.25">
      <c r="AH382" s="7" t="str">
        <f>IF(AH381&lt;COUNTIF('Fac Dep Info'!C$3:C$1048576,F$5),(AH381+1),"")</f>
        <v/>
      </c>
      <c r="AI382" s="7" t="str">
        <f>IFERROR(IF(AH382&gt;0,INDEX('Fac Dep Info'!C$2:D$1048576,(MATCH(F$5,'Fac Dep Info'!C$2:C$1048576,0)+AH382-1),2),""),"")</f>
        <v/>
      </c>
    </row>
    <row r="383" spans="34:35" x14ac:dyDescent="0.25">
      <c r="AH383" s="7" t="str">
        <f>IF(AH382&lt;COUNTIF('Fac Dep Info'!C$3:C$1048576,F$5),(AH382+1),"")</f>
        <v/>
      </c>
      <c r="AI383" s="7" t="str">
        <f>IFERROR(IF(AH383&gt;0,INDEX('Fac Dep Info'!C$2:D$1048576,(MATCH(F$5,'Fac Dep Info'!C$2:C$1048576,0)+AH383-1),2),""),"")</f>
        <v/>
      </c>
    </row>
    <row r="384" spans="34:35" x14ac:dyDescent="0.25">
      <c r="AH384" s="7" t="str">
        <f>IF(AH383&lt;COUNTIF('Fac Dep Info'!C$3:C$1048576,F$5),(AH383+1),"")</f>
        <v/>
      </c>
      <c r="AI384" s="7" t="str">
        <f>IFERROR(IF(AH384&gt;0,INDEX('Fac Dep Info'!C$2:D$1048576,(MATCH(F$5,'Fac Dep Info'!C$2:C$1048576,0)+AH384-1),2),""),"")</f>
        <v/>
      </c>
    </row>
    <row r="385" spans="34:35" x14ac:dyDescent="0.25">
      <c r="AH385" s="7" t="str">
        <f>IF(AH384&lt;COUNTIF('Fac Dep Info'!C$3:C$1048576,F$5),(AH384+1),"")</f>
        <v/>
      </c>
      <c r="AI385" s="7" t="str">
        <f>IFERROR(IF(AH385&gt;0,INDEX('Fac Dep Info'!C$2:D$1048576,(MATCH(F$5,'Fac Dep Info'!C$2:C$1048576,0)+AH385-1),2),""),"")</f>
        <v/>
      </c>
    </row>
    <row r="386" spans="34:35" x14ac:dyDescent="0.25">
      <c r="AH386" s="7" t="str">
        <f>IF(AH385&lt;COUNTIF('Fac Dep Info'!C$3:C$1048576,F$5),(AH385+1),"")</f>
        <v/>
      </c>
      <c r="AI386" s="7" t="str">
        <f>IFERROR(IF(AH386&gt;0,INDEX('Fac Dep Info'!C$2:D$1048576,(MATCH(F$5,'Fac Dep Info'!C$2:C$1048576,0)+AH386-1),2),""),"")</f>
        <v/>
      </c>
    </row>
    <row r="387" spans="34:35" x14ac:dyDescent="0.25">
      <c r="AH387" s="7" t="str">
        <f>IF(AH386&lt;COUNTIF('Fac Dep Info'!C$3:C$1048576,F$5),(AH386+1),"")</f>
        <v/>
      </c>
      <c r="AI387" s="7" t="str">
        <f>IFERROR(IF(AH387&gt;0,INDEX('Fac Dep Info'!C$2:D$1048576,(MATCH(F$5,'Fac Dep Info'!C$2:C$1048576,0)+AH387-1),2),""),"")</f>
        <v/>
      </c>
    </row>
    <row r="388" spans="34:35" x14ac:dyDescent="0.25">
      <c r="AH388" s="7" t="str">
        <f>IF(AH387&lt;COUNTIF('Fac Dep Info'!C$3:C$1048576,F$5),(AH387+1),"")</f>
        <v/>
      </c>
      <c r="AI388" s="7" t="str">
        <f>IFERROR(IF(AH388&gt;0,INDEX('Fac Dep Info'!C$2:D$1048576,(MATCH(F$5,'Fac Dep Info'!C$2:C$1048576,0)+AH388-1),2),""),"")</f>
        <v/>
      </c>
    </row>
    <row r="389" spans="34:35" x14ac:dyDescent="0.25">
      <c r="AH389" s="7" t="str">
        <f>IF(AH388&lt;COUNTIF('Fac Dep Info'!C$3:C$1048576,F$5),(AH388+1),"")</f>
        <v/>
      </c>
      <c r="AI389" s="7" t="str">
        <f>IFERROR(IF(AH389&gt;0,INDEX('Fac Dep Info'!C$2:D$1048576,(MATCH(F$5,'Fac Dep Info'!C$2:C$1048576,0)+AH389-1),2),""),"")</f>
        <v/>
      </c>
    </row>
    <row r="390" spans="34:35" x14ac:dyDescent="0.25">
      <c r="AH390" s="7" t="str">
        <f>IF(AH389&lt;COUNTIF('Fac Dep Info'!C$3:C$1048576,F$5),(AH389+1),"")</f>
        <v/>
      </c>
      <c r="AI390" s="7" t="str">
        <f>IFERROR(IF(AH390&gt;0,INDEX('Fac Dep Info'!C$2:D$1048576,(MATCH(F$5,'Fac Dep Info'!C$2:C$1048576,0)+AH390-1),2),""),"")</f>
        <v/>
      </c>
    </row>
    <row r="391" spans="34:35" x14ac:dyDescent="0.25">
      <c r="AH391" s="7" t="str">
        <f>IF(AH390&lt;COUNTIF('Fac Dep Info'!C$3:C$1048576,F$5),(AH390+1),"")</f>
        <v/>
      </c>
      <c r="AI391" s="7" t="str">
        <f>IFERROR(IF(AH391&gt;0,INDEX('Fac Dep Info'!C$2:D$1048576,(MATCH(F$5,'Fac Dep Info'!C$2:C$1048576,0)+AH391-1),2),""),"")</f>
        <v/>
      </c>
    </row>
    <row r="392" spans="34:35" x14ac:dyDescent="0.25">
      <c r="AH392" s="7" t="str">
        <f>IF(AH391&lt;COUNTIF('Fac Dep Info'!C$3:C$1048576,F$5),(AH391+1),"")</f>
        <v/>
      </c>
      <c r="AI392" s="7" t="str">
        <f>IFERROR(IF(AH392&gt;0,INDEX('Fac Dep Info'!C$2:D$1048576,(MATCH(F$5,'Fac Dep Info'!C$2:C$1048576,0)+AH392-1),2),""),"")</f>
        <v/>
      </c>
    </row>
    <row r="393" spans="34:35" x14ac:dyDescent="0.25">
      <c r="AH393" s="7" t="str">
        <f>IF(AH392&lt;COUNTIF('Fac Dep Info'!C$3:C$1048576,F$5),(AH392+1),"")</f>
        <v/>
      </c>
      <c r="AI393" s="7" t="str">
        <f>IFERROR(IF(AH393&gt;0,INDEX('Fac Dep Info'!C$2:D$1048576,(MATCH(F$5,'Fac Dep Info'!C$2:C$1048576,0)+AH393-1),2),""),"")</f>
        <v/>
      </c>
    </row>
    <row r="394" spans="34:35" x14ac:dyDescent="0.25">
      <c r="AH394" s="7" t="str">
        <f>IF(AH393&lt;COUNTIF('Fac Dep Info'!C$3:C$1048576,F$5),(AH393+1),"")</f>
        <v/>
      </c>
      <c r="AI394" s="7" t="str">
        <f>IFERROR(IF(AH394&gt;0,INDEX('Fac Dep Info'!C$2:D$1048576,(MATCH(F$5,'Fac Dep Info'!C$2:C$1048576,0)+AH394-1),2),""),"")</f>
        <v/>
      </c>
    </row>
    <row r="395" spans="34:35" x14ac:dyDescent="0.25">
      <c r="AH395" s="7" t="str">
        <f>IF(AH394&lt;COUNTIF('Fac Dep Info'!C$3:C$1048576,F$5),(AH394+1),"")</f>
        <v/>
      </c>
      <c r="AI395" s="7" t="str">
        <f>IFERROR(IF(AH395&gt;0,INDEX('Fac Dep Info'!C$2:D$1048576,(MATCH(F$5,'Fac Dep Info'!C$2:C$1048576,0)+AH395-1),2),""),"")</f>
        <v/>
      </c>
    </row>
    <row r="396" spans="34:35" x14ac:dyDescent="0.25">
      <c r="AH396" s="7" t="str">
        <f>IF(AH395&lt;COUNTIF('Fac Dep Info'!C$3:C$1048576,F$5),(AH395+1),"")</f>
        <v/>
      </c>
      <c r="AI396" s="7" t="str">
        <f>IFERROR(IF(AH396&gt;0,INDEX('Fac Dep Info'!C$2:D$1048576,(MATCH(F$5,'Fac Dep Info'!C$2:C$1048576,0)+AH396-1),2),""),"")</f>
        <v/>
      </c>
    </row>
    <row r="397" spans="34:35" x14ac:dyDescent="0.25">
      <c r="AH397" s="7" t="str">
        <f>IF(AH396&lt;COUNTIF('Fac Dep Info'!C$3:C$1048576,F$5),(AH396+1),"")</f>
        <v/>
      </c>
      <c r="AI397" s="7" t="str">
        <f>IFERROR(IF(AH397&gt;0,INDEX('Fac Dep Info'!C$2:D$1048576,(MATCH(F$5,'Fac Dep Info'!C$2:C$1048576,0)+AH397-1),2),""),"")</f>
        <v/>
      </c>
    </row>
    <row r="398" spans="34:35" x14ac:dyDescent="0.25">
      <c r="AH398" s="7" t="str">
        <f>IF(AH397&lt;COUNTIF('Fac Dep Info'!C$3:C$1048576,F$5),(AH397+1),"")</f>
        <v/>
      </c>
      <c r="AI398" s="7" t="str">
        <f>IFERROR(IF(AH398&gt;0,INDEX('Fac Dep Info'!C$2:D$1048576,(MATCH(F$5,'Fac Dep Info'!C$2:C$1048576,0)+AH398-1),2),""),"")</f>
        <v/>
      </c>
    </row>
    <row r="399" spans="34:35" x14ac:dyDescent="0.25">
      <c r="AH399" s="7" t="str">
        <f>IF(AH398&lt;COUNTIF('Fac Dep Info'!C$3:C$1048576,F$5),(AH398+1),"")</f>
        <v/>
      </c>
      <c r="AI399" s="7" t="str">
        <f>IFERROR(IF(AH399&gt;0,INDEX('Fac Dep Info'!C$2:D$1048576,(MATCH(F$5,'Fac Dep Info'!C$2:C$1048576,0)+AH399-1),2),""),"")</f>
        <v/>
      </c>
    </row>
    <row r="400" spans="34:35" x14ac:dyDescent="0.25">
      <c r="AH400" s="7" t="str">
        <f>IF(AH399&lt;COUNTIF('Fac Dep Info'!C$3:C$1048576,F$5),(AH399+1),"")</f>
        <v/>
      </c>
      <c r="AI400" s="7" t="str">
        <f>IFERROR(IF(AH400&gt;0,INDEX('Fac Dep Info'!C$2:D$1048576,(MATCH(F$5,'Fac Dep Info'!C$2:C$1048576,0)+AH400-1),2),""),"")</f>
        <v/>
      </c>
    </row>
    <row r="401" spans="34:35" x14ac:dyDescent="0.25">
      <c r="AH401" s="7" t="str">
        <f>IF(AH400&lt;COUNTIF('Fac Dep Info'!C$3:C$1048576,F$5),(AH400+1),"")</f>
        <v/>
      </c>
      <c r="AI401" s="7" t="str">
        <f>IFERROR(IF(AH401&gt;0,INDEX('Fac Dep Info'!C$2:D$1048576,(MATCH(F$5,'Fac Dep Info'!C$2:C$1048576,0)+AH401-1),2),""),"")</f>
        <v/>
      </c>
    </row>
    <row r="402" spans="34:35" x14ac:dyDescent="0.25">
      <c r="AH402" s="7" t="str">
        <f>IF(AH401&lt;COUNTIF('Fac Dep Info'!C$3:C$1048576,F$5),(AH401+1),"")</f>
        <v/>
      </c>
      <c r="AI402" s="7" t="str">
        <f>IFERROR(IF(AH402&gt;0,INDEX('Fac Dep Info'!C$2:D$1048576,(MATCH(F$5,'Fac Dep Info'!C$2:C$1048576,0)+AH402-1),2),""),"")</f>
        <v/>
      </c>
    </row>
    <row r="403" spans="34:35" x14ac:dyDescent="0.25">
      <c r="AH403" s="7" t="str">
        <f>IF(AH402&lt;COUNTIF('Fac Dep Info'!C$3:C$1048576,F$5),(AH402+1),"")</f>
        <v/>
      </c>
      <c r="AI403" s="7" t="str">
        <f>IFERROR(IF(AH403&gt;0,INDEX('Fac Dep Info'!C$2:D$1048576,(MATCH(F$5,'Fac Dep Info'!C$2:C$1048576,0)+AH403-1),2),""),"")</f>
        <v/>
      </c>
    </row>
    <row r="404" spans="34:35" x14ac:dyDescent="0.25">
      <c r="AH404" s="7" t="str">
        <f>IF(AH403&lt;COUNTIF('Fac Dep Info'!C$3:C$1048576,F$5),(AH403+1),"")</f>
        <v/>
      </c>
      <c r="AI404" s="7" t="str">
        <f>IFERROR(IF(AH404&gt;0,INDEX('Fac Dep Info'!C$2:D$1048576,(MATCH(F$5,'Fac Dep Info'!C$2:C$1048576,0)+AH404-1),2),""),"")</f>
        <v/>
      </c>
    </row>
    <row r="405" spans="34:35" x14ac:dyDescent="0.25">
      <c r="AH405" s="7" t="str">
        <f>IF(AH404&lt;COUNTIF('Fac Dep Info'!C$3:C$1048576,F$5),(AH404+1),"")</f>
        <v/>
      </c>
      <c r="AI405" s="7" t="str">
        <f>IFERROR(IF(AH405&gt;0,INDEX('Fac Dep Info'!C$2:D$1048576,(MATCH(F$5,'Fac Dep Info'!C$2:C$1048576,0)+AH405-1),2),""),"")</f>
        <v/>
      </c>
    </row>
    <row r="406" spans="34:35" x14ac:dyDescent="0.25">
      <c r="AH406" s="7" t="str">
        <f>IF(AH405&lt;COUNTIF('Fac Dep Info'!C$3:C$1048576,F$5),(AH405+1),"")</f>
        <v/>
      </c>
      <c r="AI406" s="7" t="str">
        <f>IFERROR(IF(AH406&gt;0,INDEX('Fac Dep Info'!C$2:D$1048576,(MATCH(F$5,'Fac Dep Info'!C$2:C$1048576,0)+AH406-1),2),""),"")</f>
        <v/>
      </c>
    </row>
    <row r="407" spans="34:35" x14ac:dyDescent="0.25">
      <c r="AH407" s="7" t="str">
        <f>IF(AH406&lt;COUNTIF('Fac Dep Info'!C$3:C$1048576,F$5),(AH406+1),"")</f>
        <v/>
      </c>
      <c r="AI407" s="7" t="str">
        <f>IFERROR(IF(AH407&gt;0,INDEX('Fac Dep Info'!C$2:D$1048576,(MATCH(F$5,'Fac Dep Info'!C$2:C$1048576,0)+AH407-1),2),""),"")</f>
        <v/>
      </c>
    </row>
    <row r="408" spans="34:35" x14ac:dyDescent="0.25">
      <c r="AH408" s="7" t="str">
        <f>IF(AH407&lt;COUNTIF('Fac Dep Info'!C$3:C$1048576,F$5),(AH407+1),"")</f>
        <v/>
      </c>
      <c r="AI408" s="7" t="str">
        <f>IFERROR(IF(AH408&gt;0,INDEX('Fac Dep Info'!C$2:D$1048576,(MATCH(F$5,'Fac Dep Info'!C$2:C$1048576,0)+AH408-1),2),""),"")</f>
        <v/>
      </c>
    </row>
    <row r="409" spans="34:35" x14ac:dyDescent="0.25">
      <c r="AH409" s="7" t="str">
        <f>IF(AH408&lt;COUNTIF('Fac Dep Info'!C$3:C$1048576,F$5),(AH408+1),"")</f>
        <v/>
      </c>
      <c r="AI409" s="7" t="str">
        <f>IFERROR(IF(AH409&gt;0,INDEX('Fac Dep Info'!C$2:D$1048576,(MATCH(F$5,'Fac Dep Info'!C$2:C$1048576,0)+AH409-1),2),""),"")</f>
        <v/>
      </c>
    </row>
    <row r="410" spans="34:35" x14ac:dyDescent="0.25">
      <c r="AH410" s="7" t="str">
        <f>IF(AH409&lt;COUNTIF('Fac Dep Info'!C$3:C$1048576,F$5),(AH409+1),"")</f>
        <v/>
      </c>
      <c r="AI410" s="7" t="str">
        <f>IFERROR(IF(AH410&gt;0,INDEX('Fac Dep Info'!C$2:D$1048576,(MATCH(F$5,'Fac Dep Info'!C$2:C$1048576,0)+AH410-1),2),""),"")</f>
        <v/>
      </c>
    </row>
    <row r="411" spans="34:35" x14ac:dyDescent="0.25">
      <c r="AH411" s="7" t="str">
        <f>IF(AH410&lt;COUNTIF('Fac Dep Info'!C$3:C$1048576,F$5),(AH410+1),"")</f>
        <v/>
      </c>
      <c r="AI411" s="7" t="str">
        <f>IFERROR(IF(AH411&gt;0,INDEX('Fac Dep Info'!C$2:D$1048576,(MATCH(F$5,'Fac Dep Info'!C$2:C$1048576,0)+AH411-1),2),""),"")</f>
        <v/>
      </c>
    </row>
    <row r="412" spans="34:35" x14ac:dyDescent="0.25">
      <c r="AH412" s="7" t="str">
        <f>IF(AH411&lt;COUNTIF('Fac Dep Info'!C$3:C$1048576,F$5),(AH411+1),"")</f>
        <v/>
      </c>
      <c r="AI412" s="7" t="str">
        <f>IFERROR(IF(AH412&gt;0,INDEX('Fac Dep Info'!C$2:D$1048576,(MATCH(F$5,'Fac Dep Info'!C$2:C$1048576,0)+AH412-1),2),""),"")</f>
        <v/>
      </c>
    </row>
    <row r="413" spans="34:35" x14ac:dyDescent="0.25">
      <c r="AH413" s="7" t="str">
        <f>IF(AH412&lt;COUNTIF('Fac Dep Info'!C$3:C$1048576,F$5),(AH412+1),"")</f>
        <v/>
      </c>
      <c r="AI413" s="7" t="str">
        <f>IFERROR(IF(AH413&gt;0,INDEX('Fac Dep Info'!C$2:D$1048576,(MATCH(F$5,'Fac Dep Info'!C$2:C$1048576,0)+AH413-1),2),""),"")</f>
        <v/>
      </c>
    </row>
    <row r="414" spans="34:35" x14ac:dyDescent="0.25">
      <c r="AH414" s="7" t="str">
        <f>IF(AH413&lt;COUNTIF('Fac Dep Info'!C$3:C$1048576,F$5),(AH413+1),"")</f>
        <v/>
      </c>
      <c r="AI414" s="7" t="str">
        <f>IFERROR(IF(AH414&gt;0,INDEX('Fac Dep Info'!C$2:D$1048576,(MATCH(F$5,'Fac Dep Info'!C$2:C$1048576,0)+AH414-1),2),""),"")</f>
        <v/>
      </c>
    </row>
    <row r="415" spans="34:35" x14ac:dyDescent="0.25">
      <c r="AH415" s="7" t="str">
        <f>IF(AH414&lt;COUNTIF('Fac Dep Info'!C$3:C$1048576,F$5),(AH414+1),"")</f>
        <v/>
      </c>
      <c r="AI415" s="7" t="str">
        <f>IFERROR(IF(AH415&gt;0,INDEX('Fac Dep Info'!C$2:D$1048576,(MATCH(F$5,'Fac Dep Info'!C$2:C$1048576,0)+AH415-1),2),""),"")</f>
        <v/>
      </c>
    </row>
    <row r="416" spans="34:35" x14ac:dyDescent="0.25">
      <c r="AH416" s="7" t="str">
        <f>IF(AH415&lt;COUNTIF('Fac Dep Info'!C$3:C$1048576,F$5),(AH415+1),"")</f>
        <v/>
      </c>
      <c r="AI416" s="7" t="str">
        <f>IFERROR(IF(AH416&gt;0,INDEX('Fac Dep Info'!C$2:D$1048576,(MATCH(F$5,'Fac Dep Info'!C$2:C$1048576,0)+AH416-1),2),""),"")</f>
        <v/>
      </c>
    </row>
    <row r="417" spans="34:35" x14ac:dyDescent="0.25">
      <c r="AH417" s="7" t="str">
        <f>IF(AH416&lt;COUNTIF('Fac Dep Info'!C$3:C$1048576,F$5),(AH416+1),"")</f>
        <v/>
      </c>
      <c r="AI417" s="7" t="str">
        <f>IFERROR(IF(AH417&gt;0,INDEX('Fac Dep Info'!C$2:D$1048576,(MATCH(F$5,'Fac Dep Info'!C$2:C$1048576,0)+AH417-1),2),""),"")</f>
        <v/>
      </c>
    </row>
    <row r="418" spans="34:35" x14ac:dyDescent="0.25">
      <c r="AH418" s="7" t="str">
        <f>IF(AH417&lt;COUNTIF('Fac Dep Info'!C$3:C$1048576,F$5),(AH417+1),"")</f>
        <v/>
      </c>
      <c r="AI418" s="7" t="str">
        <f>IFERROR(IF(AH418&gt;0,INDEX('Fac Dep Info'!C$2:D$1048576,(MATCH(F$5,'Fac Dep Info'!C$2:C$1048576,0)+AH418-1),2),""),"")</f>
        <v/>
      </c>
    </row>
    <row r="419" spans="34:35" x14ac:dyDescent="0.25">
      <c r="AH419" s="7" t="str">
        <f>IF(AH418&lt;COUNTIF('Fac Dep Info'!C$3:C$1048576,F$5),(AH418+1),"")</f>
        <v/>
      </c>
      <c r="AI419" s="7" t="str">
        <f>IFERROR(IF(AH419&gt;0,INDEX('Fac Dep Info'!C$2:D$1048576,(MATCH(F$5,'Fac Dep Info'!C$2:C$1048576,0)+AH419-1),2),""),"")</f>
        <v/>
      </c>
    </row>
    <row r="420" spans="34:35" x14ac:dyDescent="0.25">
      <c r="AH420" s="7" t="str">
        <f>IF(AH419&lt;COUNTIF('Fac Dep Info'!C$3:C$1048576,F$5),(AH419+1),"")</f>
        <v/>
      </c>
      <c r="AI420" s="7" t="str">
        <f>IFERROR(IF(AH420&gt;0,INDEX('Fac Dep Info'!C$2:D$1048576,(MATCH(F$5,'Fac Dep Info'!C$2:C$1048576,0)+AH420-1),2),""),"")</f>
        <v/>
      </c>
    </row>
    <row r="421" spans="34:35" x14ac:dyDescent="0.25">
      <c r="AH421" s="7" t="str">
        <f>IF(AH420&lt;COUNTIF('Fac Dep Info'!C$3:C$1048576,F$5),(AH420+1),"")</f>
        <v/>
      </c>
      <c r="AI421" s="7" t="str">
        <f>IFERROR(IF(AH421&gt;0,INDEX('Fac Dep Info'!C$2:D$1048576,(MATCH(F$5,'Fac Dep Info'!C$2:C$1048576,0)+AH421-1),2),""),"")</f>
        <v/>
      </c>
    </row>
    <row r="422" spans="34:35" x14ac:dyDescent="0.25">
      <c r="AH422" s="7" t="str">
        <f>IF(AH421&lt;COUNTIF('Fac Dep Info'!C$3:C$1048576,F$5),(AH421+1),"")</f>
        <v/>
      </c>
      <c r="AI422" s="7" t="str">
        <f>IFERROR(IF(AH422&gt;0,INDEX('Fac Dep Info'!C$2:D$1048576,(MATCH(F$5,'Fac Dep Info'!C$2:C$1048576,0)+AH422-1),2),""),"")</f>
        <v/>
      </c>
    </row>
    <row r="423" spans="34:35" x14ac:dyDescent="0.25">
      <c r="AH423" s="7" t="str">
        <f>IF(AH422&lt;COUNTIF('Fac Dep Info'!C$3:C$1048576,F$5),(AH422+1),"")</f>
        <v/>
      </c>
      <c r="AI423" s="7" t="str">
        <f>IFERROR(IF(AH423&gt;0,INDEX('Fac Dep Info'!C$2:D$1048576,(MATCH(F$5,'Fac Dep Info'!C$2:C$1048576,0)+AH423-1),2),""),"")</f>
        <v/>
      </c>
    </row>
    <row r="424" spans="34:35" x14ac:dyDescent="0.25">
      <c r="AH424" s="7" t="str">
        <f>IF(AH423&lt;COUNTIF('Fac Dep Info'!C$3:C$1048576,F$5),(AH423+1),"")</f>
        <v/>
      </c>
      <c r="AI424" s="7" t="str">
        <f>IFERROR(IF(AH424&gt;0,INDEX('Fac Dep Info'!C$2:D$1048576,(MATCH(F$5,'Fac Dep Info'!C$2:C$1048576,0)+AH424-1),2),""),"")</f>
        <v/>
      </c>
    </row>
    <row r="425" spans="34:35" x14ac:dyDescent="0.25">
      <c r="AH425" s="7" t="str">
        <f>IF(AH424&lt;COUNTIF('Fac Dep Info'!C$3:C$1048576,F$5),(AH424+1),"")</f>
        <v/>
      </c>
      <c r="AI425" s="7" t="str">
        <f>IFERROR(IF(AH425&gt;0,INDEX('Fac Dep Info'!C$2:D$1048576,(MATCH(F$5,'Fac Dep Info'!C$2:C$1048576,0)+AH425-1),2),""),"")</f>
        <v/>
      </c>
    </row>
    <row r="426" spans="34:35" x14ac:dyDescent="0.25">
      <c r="AH426" s="7" t="str">
        <f>IF(AH425&lt;COUNTIF('Fac Dep Info'!C$3:C$1048576,F$5),(AH425+1),"")</f>
        <v/>
      </c>
      <c r="AI426" s="7" t="str">
        <f>IFERROR(IF(AH426&gt;0,INDEX('Fac Dep Info'!C$2:D$1048576,(MATCH(F$5,'Fac Dep Info'!C$2:C$1048576,0)+AH426-1),2),""),"")</f>
        <v/>
      </c>
    </row>
    <row r="427" spans="34:35" x14ac:dyDescent="0.25">
      <c r="AH427" s="7" t="str">
        <f>IF(AH426&lt;COUNTIF('Fac Dep Info'!C$3:C$1048576,F$5),(AH426+1),"")</f>
        <v/>
      </c>
      <c r="AI427" s="7" t="str">
        <f>IFERROR(IF(AH427&gt;0,INDEX('Fac Dep Info'!C$2:D$1048576,(MATCH(F$5,'Fac Dep Info'!C$2:C$1048576,0)+AH427-1),2),""),"")</f>
        <v/>
      </c>
    </row>
    <row r="428" spans="34:35" x14ac:dyDescent="0.25">
      <c r="AH428" s="7" t="str">
        <f>IF(AH427&lt;COUNTIF('Fac Dep Info'!C$3:C$1048576,F$5),(AH427+1),"")</f>
        <v/>
      </c>
      <c r="AI428" s="7" t="str">
        <f>IFERROR(IF(AH428&gt;0,INDEX('Fac Dep Info'!C$2:D$1048576,(MATCH(F$5,'Fac Dep Info'!C$2:C$1048576,0)+AH428-1),2),""),"")</f>
        <v/>
      </c>
    </row>
    <row r="429" spans="34:35" x14ac:dyDescent="0.25">
      <c r="AH429" s="7" t="str">
        <f>IF(AH428&lt;COUNTIF('Fac Dep Info'!C$3:C$1048576,F$5),(AH428+1),"")</f>
        <v/>
      </c>
      <c r="AI429" s="7" t="str">
        <f>IFERROR(IF(AH429&gt;0,INDEX('Fac Dep Info'!C$2:D$1048576,(MATCH(F$5,'Fac Dep Info'!C$2:C$1048576,0)+AH429-1),2),""),"")</f>
        <v/>
      </c>
    </row>
    <row r="430" spans="34:35" x14ac:dyDescent="0.25">
      <c r="AH430" s="7" t="str">
        <f>IF(AH429&lt;COUNTIF('Fac Dep Info'!C$3:C$1048576,F$5),(AH429+1),"")</f>
        <v/>
      </c>
      <c r="AI430" s="7" t="str">
        <f>IFERROR(IF(AH430&gt;0,INDEX('Fac Dep Info'!C$2:D$1048576,(MATCH(F$5,'Fac Dep Info'!C$2:C$1048576,0)+AH430-1),2),""),"")</f>
        <v/>
      </c>
    </row>
    <row r="431" spans="34:35" x14ac:dyDescent="0.25">
      <c r="AH431" s="7" t="str">
        <f>IF(AH430&lt;COUNTIF('Fac Dep Info'!C$3:C$1048576,F$5),(AH430+1),"")</f>
        <v/>
      </c>
      <c r="AI431" s="7" t="str">
        <f>IFERROR(IF(AH431&gt;0,INDEX('Fac Dep Info'!C$2:D$1048576,(MATCH(F$5,'Fac Dep Info'!C$2:C$1048576,0)+AH431-1),2),""),"")</f>
        <v/>
      </c>
    </row>
    <row r="432" spans="34:35" x14ac:dyDescent="0.25">
      <c r="AH432" s="7" t="str">
        <f>IF(AH431&lt;COUNTIF('Fac Dep Info'!C$3:C$1048576,F$5),(AH431+1),"")</f>
        <v/>
      </c>
      <c r="AI432" s="7" t="str">
        <f>IFERROR(IF(AH432&gt;0,INDEX('Fac Dep Info'!C$2:D$1048576,(MATCH(F$5,'Fac Dep Info'!C$2:C$1048576,0)+AH432-1),2),""),"")</f>
        <v/>
      </c>
    </row>
    <row r="433" spans="34:35" x14ac:dyDescent="0.25">
      <c r="AH433" s="7" t="str">
        <f>IF(AH432&lt;COUNTIF('Fac Dep Info'!C$3:C$1048576,F$5),(AH432+1),"")</f>
        <v/>
      </c>
      <c r="AI433" s="7" t="str">
        <f>IFERROR(IF(AH433&gt;0,INDEX('Fac Dep Info'!C$2:D$1048576,(MATCH(F$5,'Fac Dep Info'!C$2:C$1048576,0)+AH433-1),2),""),"")</f>
        <v/>
      </c>
    </row>
    <row r="434" spans="34:35" x14ac:dyDescent="0.25">
      <c r="AH434" s="7" t="str">
        <f>IF(AH433&lt;COUNTIF('Fac Dep Info'!C$3:C$1048576,F$5),(AH433+1),"")</f>
        <v/>
      </c>
      <c r="AI434" s="7" t="str">
        <f>IFERROR(IF(AH434&gt;0,INDEX('Fac Dep Info'!C$2:D$1048576,(MATCH(F$5,'Fac Dep Info'!C$2:C$1048576,0)+AH434-1),2),""),"")</f>
        <v/>
      </c>
    </row>
    <row r="435" spans="34:35" x14ac:dyDescent="0.25">
      <c r="AH435" s="7" t="str">
        <f>IF(AH434&lt;COUNTIF('Fac Dep Info'!C$3:C$1048576,F$5),(AH434+1),"")</f>
        <v/>
      </c>
      <c r="AI435" s="7" t="str">
        <f>IFERROR(IF(AH435&gt;0,INDEX('Fac Dep Info'!C$2:D$1048576,(MATCH(F$5,'Fac Dep Info'!C$2:C$1048576,0)+AH435-1),2),""),"")</f>
        <v/>
      </c>
    </row>
    <row r="436" spans="34:35" x14ac:dyDescent="0.25">
      <c r="AH436" s="7" t="str">
        <f>IF(AH435&lt;COUNTIF('Fac Dep Info'!C$3:C$1048576,F$5),(AH435+1),"")</f>
        <v/>
      </c>
      <c r="AI436" s="7" t="str">
        <f>IFERROR(IF(AH436&gt;0,INDEX('Fac Dep Info'!C$2:D$1048576,(MATCH(F$5,'Fac Dep Info'!C$2:C$1048576,0)+AH436-1),2),""),"")</f>
        <v/>
      </c>
    </row>
    <row r="437" spans="34:35" x14ac:dyDescent="0.25">
      <c r="AH437" s="7" t="str">
        <f>IF(AH436&lt;COUNTIF('Fac Dep Info'!C$3:C$1048576,F$5),(AH436+1),"")</f>
        <v/>
      </c>
      <c r="AI437" s="7" t="str">
        <f>IFERROR(IF(AH437&gt;0,INDEX('Fac Dep Info'!C$2:D$1048576,(MATCH(F$5,'Fac Dep Info'!C$2:C$1048576,0)+AH437-1),2),""),"")</f>
        <v/>
      </c>
    </row>
    <row r="438" spans="34:35" x14ac:dyDescent="0.25">
      <c r="AH438" s="7" t="str">
        <f>IF(AH437&lt;COUNTIF('Fac Dep Info'!C$3:C$1048576,F$5),(AH437+1),"")</f>
        <v/>
      </c>
      <c r="AI438" s="7" t="str">
        <f>IFERROR(IF(AH438&gt;0,INDEX('Fac Dep Info'!C$2:D$1048576,(MATCH(F$5,'Fac Dep Info'!C$2:C$1048576,0)+AH438-1),2),""),"")</f>
        <v/>
      </c>
    </row>
    <row r="439" spans="34:35" x14ac:dyDescent="0.25">
      <c r="AH439" s="7" t="str">
        <f>IF(AH438&lt;COUNTIF('Fac Dep Info'!C$3:C$1048576,F$5),(AH438+1),"")</f>
        <v/>
      </c>
      <c r="AI439" s="7" t="str">
        <f>IFERROR(IF(AH439&gt;0,INDEX('Fac Dep Info'!C$2:D$1048576,(MATCH(F$5,'Fac Dep Info'!C$2:C$1048576,0)+AH439-1),2),""),"")</f>
        <v/>
      </c>
    </row>
    <row r="440" spans="34:35" x14ac:dyDescent="0.25">
      <c r="AH440" s="7" t="str">
        <f>IF(AH439&lt;COUNTIF('Fac Dep Info'!C$3:C$1048576,F$5),(AH439+1),"")</f>
        <v/>
      </c>
      <c r="AI440" s="7" t="str">
        <f>IFERROR(IF(AH440&gt;0,INDEX('Fac Dep Info'!C$2:D$1048576,(MATCH(F$5,'Fac Dep Info'!C$2:C$1048576,0)+AH440-1),2),""),"")</f>
        <v/>
      </c>
    </row>
    <row r="441" spans="34:35" x14ac:dyDescent="0.25">
      <c r="AH441" s="7" t="str">
        <f>IF(AH440&lt;COUNTIF('Fac Dep Info'!C$3:C$1048576,F$5),(AH440+1),"")</f>
        <v/>
      </c>
      <c r="AI441" s="7" t="str">
        <f>IFERROR(IF(AH441&gt;0,INDEX('Fac Dep Info'!C$2:D$1048576,(MATCH(F$5,'Fac Dep Info'!C$2:C$1048576,0)+AH441-1),2),""),"")</f>
        <v/>
      </c>
    </row>
    <row r="442" spans="34:35" x14ac:dyDescent="0.25">
      <c r="AH442" s="7" t="str">
        <f>IF(AH441&lt;COUNTIF('Fac Dep Info'!C$3:C$1048576,F$5),(AH441+1),"")</f>
        <v/>
      </c>
      <c r="AI442" s="7" t="str">
        <f>IFERROR(IF(AH442&gt;0,INDEX('Fac Dep Info'!C$2:D$1048576,(MATCH(F$5,'Fac Dep Info'!C$2:C$1048576,0)+AH442-1),2),""),"")</f>
        <v/>
      </c>
    </row>
    <row r="443" spans="34:35" x14ac:dyDescent="0.25">
      <c r="AH443" s="7" t="str">
        <f>IF(AH442&lt;COUNTIF('Fac Dep Info'!C$3:C$1048576,F$5),(AH442+1),"")</f>
        <v/>
      </c>
      <c r="AI443" s="7" t="str">
        <f>IFERROR(IF(AH443&gt;0,INDEX('Fac Dep Info'!C$2:D$1048576,(MATCH(F$5,'Fac Dep Info'!C$2:C$1048576,0)+AH443-1),2),""),"")</f>
        <v/>
      </c>
    </row>
    <row r="444" spans="34:35" x14ac:dyDescent="0.25">
      <c r="AH444" s="7" t="str">
        <f>IF(AH443&lt;COUNTIF('Fac Dep Info'!C$3:C$1048576,F$5),(AH443+1),"")</f>
        <v/>
      </c>
      <c r="AI444" s="7" t="str">
        <f>IFERROR(IF(AH444&gt;0,INDEX('Fac Dep Info'!C$2:D$1048576,(MATCH(F$5,'Fac Dep Info'!C$2:C$1048576,0)+AH444-1),2),""),"")</f>
        <v/>
      </c>
    </row>
    <row r="445" spans="34:35" x14ac:dyDescent="0.25">
      <c r="AH445" s="7" t="str">
        <f>IF(AH444&lt;COUNTIF('Fac Dep Info'!C$3:C$1048576,F$5),(AH444+1),"")</f>
        <v/>
      </c>
      <c r="AI445" s="7" t="str">
        <f>IFERROR(IF(AH445&gt;0,INDEX('Fac Dep Info'!C$2:D$1048576,(MATCH(F$5,'Fac Dep Info'!C$2:C$1048576,0)+AH445-1),2),""),"")</f>
        <v/>
      </c>
    </row>
    <row r="446" spans="34:35" x14ac:dyDescent="0.25">
      <c r="AH446" s="7" t="str">
        <f>IF(AH445&lt;COUNTIF('Fac Dep Info'!C$3:C$1048576,F$5),(AH445+1),"")</f>
        <v/>
      </c>
      <c r="AI446" s="7" t="str">
        <f>IFERROR(IF(AH446&gt;0,INDEX('Fac Dep Info'!C$2:D$1048576,(MATCH(F$5,'Fac Dep Info'!C$2:C$1048576,0)+AH446-1),2),""),"")</f>
        <v/>
      </c>
    </row>
    <row r="447" spans="34:35" x14ac:dyDescent="0.25">
      <c r="AH447" s="7" t="str">
        <f>IF(AH446&lt;COUNTIF('Fac Dep Info'!C$3:C$1048576,F$5),(AH446+1),"")</f>
        <v/>
      </c>
      <c r="AI447" s="7" t="str">
        <f>IFERROR(IF(AH447&gt;0,INDEX('Fac Dep Info'!C$2:D$1048576,(MATCH(F$5,'Fac Dep Info'!C$2:C$1048576,0)+AH447-1),2),""),"")</f>
        <v/>
      </c>
    </row>
    <row r="448" spans="34:35" x14ac:dyDescent="0.25">
      <c r="AH448" s="7" t="str">
        <f>IF(AH447&lt;COUNTIF('Fac Dep Info'!C$3:C$1048576,F$5),(AH447+1),"")</f>
        <v/>
      </c>
      <c r="AI448" s="7" t="str">
        <f>IFERROR(IF(AH448&gt;0,INDEX('Fac Dep Info'!C$2:D$1048576,(MATCH(F$5,'Fac Dep Info'!C$2:C$1048576,0)+AH448-1),2),""),"")</f>
        <v/>
      </c>
    </row>
    <row r="449" spans="34:35" x14ac:dyDescent="0.25">
      <c r="AH449" s="7" t="str">
        <f>IF(AH448&lt;COUNTIF('Fac Dep Info'!C$3:C$1048576,F$5),(AH448+1),"")</f>
        <v/>
      </c>
      <c r="AI449" s="7" t="str">
        <f>IFERROR(IF(AH449&gt;0,INDEX('Fac Dep Info'!C$2:D$1048576,(MATCH(F$5,'Fac Dep Info'!C$2:C$1048576,0)+AH449-1),2),""),"")</f>
        <v/>
      </c>
    </row>
    <row r="450" spans="34:35" x14ac:dyDescent="0.25">
      <c r="AH450" s="7" t="str">
        <f>IF(AH449&lt;COUNTIF('Fac Dep Info'!C$3:C$1048576,F$5),(AH449+1),"")</f>
        <v/>
      </c>
      <c r="AI450" s="7" t="str">
        <f>IFERROR(IF(AH450&gt;0,INDEX('Fac Dep Info'!C$2:D$1048576,(MATCH(F$5,'Fac Dep Info'!C$2:C$1048576,0)+AH450-1),2),""),"")</f>
        <v/>
      </c>
    </row>
    <row r="451" spans="34:35" x14ac:dyDescent="0.25">
      <c r="AH451" s="7" t="str">
        <f>IF(AH450&lt;COUNTIF('Fac Dep Info'!C$3:C$1048576,F$5),(AH450+1),"")</f>
        <v/>
      </c>
      <c r="AI451" s="7" t="str">
        <f>IFERROR(IF(AH451&gt;0,INDEX('Fac Dep Info'!C$2:D$1048576,(MATCH(F$5,'Fac Dep Info'!C$2:C$1048576,0)+AH451-1),2),""),"")</f>
        <v/>
      </c>
    </row>
    <row r="452" spans="34:35" x14ac:dyDescent="0.25">
      <c r="AH452" s="7" t="str">
        <f>IF(AH451&lt;COUNTIF('Fac Dep Info'!C$3:C$1048576,F$5),(AH451+1),"")</f>
        <v/>
      </c>
      <c r="AI452" s="7" t="str">
        <f>IFERROR(IF(AH452&gt;0,INDEX('Fac Dep Info'!C$2:D$1048576,(MATCH(F$5,'Fac Dep Info'!C$2:C$1048576,0)+AH452-1),2),""),"")</f>
        <v/>
      </c>
    </row>
    <row r="453" spans="34:35" x14ac:dyDescent="0.25">
      <c r="AH453" s="7" t="str">
        <f>IF(AH452&lt;COUNTIF('Fac Dep Info'!C$3:C$1048576,F$5),(AH452+1),"")</f>
        <v/>
      </c>
      <c r="AI453" s="7" t="str">
        <f>IFERROR(IF(AH453&gt;0,INDEX('Fac Dep Info'!C$2:D$1048576,(MATCH(F$5,'Fac Dep Info'!C$2:C$1048576,0)+AH453-1),2),""),"")</f>
        <v/>
      </c>
    </row>
    <row r="454" spans="34:35" x14ac:dyDescent="0.25">
      <c r="AH454" s="7" t="str">
        <f>IF(AH453&lt;COUNTIF('Fac Dep Info'!C$3:C$1048576,F$5),(AH453+1),"")</f>
        <v/>
      </c>
      <c r="AI454" s="7" t="str">
        <f>IFERROR(IF(AH454&gt;0,INDEX('Fac Dep Info'!C$2:D$1048576,(MATCH(F$5,'Fac Dep Info'!C$2:C$1048576,0)+AH454-1),2),""),"")</f>
        <v/>
      </c>
    </row>
    <row r="455" spans="34:35" x14ac:dyDescent="0.25">
      <c r="AH455" s="7" t="str">
        <f>IF(AH454&lt;COUNTIF('Fac Dep Info'!C$3:C$1048576,F$5),(AH454+1),"")</f>
        <v/>
      </c>
      <c r="AI455" s="7" t="str">
        <f>IFERROR(IF(AH455&gt;0,INDEX('Fac Dep Info'!C$2:D$1048576,(MATCH(F$5,'Fac Dep Info'!C$2:C$1048576,0)+AH455-1),2),""),"")</f>
        <v/>
      </c>
    </row>
    <row r="456" spans="34:35" x14ac:dyDescent="0.25">
      <c r="AH456" s="7" t="str">
        <f>IF(AH455&lt;COUNTIF('Fac Dep Info'!C$3:C$1048576,F$5),(AH455+1),"")</f>
        <v/>
      </c>
      <c r="AI456" s="7" t="str">
        <f>IFERROR(IF(AH456&gt;0,INDEX('Fac Dep Info'!C$2:D$1048576,(MATCH(F$5,'Fac Dep Info'!C$2:C$1048576,0)+AH456-1),2),""),"")</f>
        <v/>
      </c>
    </row>
    <row r="457" spans="34:35" x14ac:dyDescent="0.25">
      <c r="AH457" s="7" t="str">
        <f>IF(AH456&lt;COUNTIF('Fac Dep Info'!C$3:C$1048576,F$5),(AH456+1),"")</f>
        <v/>
      </c>
      <c r="AI457" s="7" t="str">
        <f>IFERROR(IF(AH457&gt;0,INDEX('Fac Dep Info'!C$2:D$1048576,(MATCH(F$5,'Fac Dep Info'!C$2:C$1048576,0)+AH457-1),2),""),"")</f>
        <v/>
      </c>
    </row>
    <row r="458" spans="34:35" x14ac:dyDescent="0.25">
      <c r="AH458" s="7" t="str">
        <f>IF(AH457&lt;COUNTIF('Fac Dep Info'!C$3:C$1048576,F$5),(AH457+1),"")</f>
        <v/>
      </c>
      <c r="AI458" s="7" t="str">
        <f>IFERROR(IF(AH458&gt;0,INDEX('Fac Dep Info'!C$2:D$1048576,(MATCH(F$5,'Fac Dep Info'!C$2:C$1048576,0)+AH458-1),2),""),"")</f>
        <v/>
      </c>
    </row>
    <row r="459" spans="34:35" x14ac:dyDescent="0.25">
      <c r="AH459" s="7" t="str">
        <f>IF(AH458&lt;COUNTIF('Fac Dep Info'!C$3:C$1048576,F$5),(AH458+1),"")</f>
        <v/>
      </c>
      <c r="AI459" s="7" t="str">
        <f>IFERROR(IF(AH459&gt;0,INDEX('Fac Dep Info'!C$2:D$1048576,(MATCH(F$5,'Fac Dep Info'!C$2:C$1048576,0)+AH459-1),2),""),"")</f>
        <v/>
      </c>
    </row>
    <row r="460" spans="34:35" x14ac:dyDescent="0.25">
      <c r="AH460" s="7" t="str">
        <f>IF(AH459&lt;COUNTIF('Fac Dep Info'!C$3:C$1048576,F$5),(AH459+1),"")</f>
        <v/>
      </c>
      <c r="AI460" s="7" t="str">
        <f>IFERROR(IF(AH460&gt;0,INDEX('Fac Dep Info'!C$2:D$1048576,(MATCH(F$5,'Fac Dep Info'!C$2:C$1048576,0)+AH460-1),2),""),"")</f>
        <v/>
      </c>
    </row>
    <row r="461" spans="34:35" x14ac:dyDescent="0.25">
      <c r="AH461" s="7" t="str">
        <f>IF(AH460&lt;COUNTIF('Fac Dep Info'!C$3:C$1048576,F$5),(AH460+1),"")</f>
        <v/>
      </c>
      <c r="AI461" s="7" t="str">
        <f>IFERROR(IF(AH461&gt;0,INDEX('Fac Dep Info'!C$2:D$1048576,(MATCH(F$5,'Fac Dep Info'!C$2:C$1048576,0)+AH461-1),2),""),"")</f>
        <v/>
      </c>
    </row>
    <row r="462" spans="34:35" x14ac:dyDescent="0.25">
      <c r="AH462" s="7" t="str">
        <f>IF(AH461&lt;COUNTIF('Fac Dep Info'!C$3:C$1048576,F$5),(AH461+1),"")</f>
        <v/>
      </c>
      <c r="AI462" s="7" t="str">
        <f>IFERROR(IF(AH462&gt;0,INDEX('Fac Dep Info'!C$2:D$1048576,(MATCH(F$5,'Fac Dep Info'!C$2:C$1048576,0)+AH462-1),2),""),"")</f>
        <v/>
      </c>
    </row>
    <row r="463" spans="34:35" x14ac:dyDescent="0.25">
      <c r="AH463" s="7" t="str">
        <f>IF(AH462&lt;COUNTIF('Fac Dep Info'!C$3:C$1048576,F$5),(AH462+1),"")</f>
        <v/>
      </c>
      <c r="AI463" s="7" t="str">
        <f>IFERROR(IF(AH463&gt;0,INDEX('Fac Dep Info'!C$2:D$1048576,(MATCH(F$5,'Fac Dep Info'!C$2:C$1048576,0)+AH463-1),2),""),"")</f>
        <v/>
      </c>
    </row>
    <row r="464" spans="34:35" x14ac:dyDescent="0.25">
      <c r="AH464" s="7" t="str">
        <f>IF(AH463&lt;COUNTIF('Fac Dep Info'!C$3:C$1048576,F$5),(AH463+1),"")</f>
        <v/>
      </c>
      <c r="AI464" s="7" t="str">
        <f>IFERROR(IF(AH464&gt;0,INDEX('Fac Dep Info'!C$2:D$1048576,(MATCH(F$5,'Fac Dep Info'!C$2:C$1048576,0)+AH464-1),2),""),"")</f>
        <v/>
      </c>
    </row>
    <row r="465" spans="34:35" x14ac:dyDescent="0.25">
      <c r="AH465" s="7" t="str">
        <f>IF(AH464&lt;COUNTIF('Fac Dep Info'!C$3:C$1048576,F$5),(AH464+1),"")</f>
        <v/>
      </c>
      <c r="AI465" s="7" t="str">
        <f>IFERROR(IF(AH465&gt;0,INDEX('Fac Dep Info'!C$2:D$1048576,(MATCH(F$5,'Fac Dep Info'!C$2:C$1048576,0)+AH465-1),2),""),"")</f>
        <v/>
      </c>
    </row>
    <row r="466" spans="34:35" x14ac:dyDescent="0.25">
      <c r="AH466" s="7" t="str">
        <f>IF(AH465&lt;COUNTIF('Fac Dep Info'!C$3:C$1048576,F$5),(AH465+1),"")</f>
        <v/>
      </c>
      <c r="AI466" s="7" t="str">
        <f>IFERROR(IF(AH466&gt;0,INDEX('Fac Dep Info'!C$2:D$1048576,(MATCH(F$5,'Fac Dep Info'!C$2:C$1048576,0)+AH466-1),2),""),"")</f>
        <v/>
      </c>
    </row>
    <row r="467" spans="34:35" x14ac:dyDescent="0.25">
      <c r="AH467" s="7" t="str">
        <f>IF(AH466&lt;COUNTIF('Fac Dep Info'!C$3:C$1048576,F$5),(AH466+1),"")</f>
        <v/>
      </c>
      <c r="AI467" s="7" t="str">
        <f>IFERROR(IF(AH467&gt;0,INDEX('Fac Dep Info'!C$2:D$1048576,(MATCH(F$5,'Fac Dep Info'!C$2:C$1048576,0)+AH467-1),2),""),"")</f>
        <v/>
      </c>
    </row>
    <row r="468" spans="34:35" x14ac:dyDescent="0.25">
      <c r="AH468" s="7" t="str">
        <f>IF(AH467&lt;COUNTIF('Fac Dep Info'!C$3:C$1048576,F$5),(AH467+1),"")</f>
        <v/>
      </c>
      <c r="AI468" s="7" t="str">
        <f>IFERROR(IF(AH468&gt;0,INDEX('Fac Dep Info'!C$2:D$1048576,(MATCH(F$5,'Fac Dep Info'!C$2:C$1048576,0)+AH468-1),2),""),"")</f>
        <v/>
      </c>
    </row>
    <row r="469" spans="34:35" x14ac:dyDescent="0.25">
      <c r="AH469" s="7" t="str">
        <f>IF(AH468&lt;COUNTIF('Fac Dep Info'!C$3:C$1048576,F$5),(AH468+1),"")</f>
        <v/>
      </c>
      <c r="AI469" s="7" t="str">
        <f>IFERROR(IF(AH469&gt;0,INDEX('Fac Dep Info'!C$2:D$1048576,(MATCH(F$5,'Fac Dep Info'!C$2:C$1048576,0)+AH469-1),2),""),"")</f>
        <v/>
      </c>
    </row>
    <row r="470" spans="34:35" x14ac:dyDescent="0.25">
      <c r="AH470" s="7" t="str">
        <f>IF(AH469&lt;COUNTIF('Fac Dep Info'!C$3:C$1048576,F$5),(AH469+1),"")</f>
        <v/>
      </c>
      <c r="AI470" s="7" t="str">
        <f>IFERROR(IF(AH470&gt;0,INDEX('Fac Dep Info'!C$2:D$1048576,(MATCH(F$5,'Fac Dep Info'!C$2:C$1048576,0)+AH470-1),2),""),"")</f>
        <v/>
      </c>
    </row>
    <row r="471" spans="34:35" x14ac:dyDescent="0.25">
      <c r="AH471" s="7" t="str">
        <f>IF(AH470&lt;COUNTIF('Fac Dep Info'!C$3:C$1048576,F$5),(AH470+1),"")</f>
        <v/>
      </c>
      <c r="AI471" s="7" t="str">
        <f>IFERROR(IF(AH471&gt;0,INDEX('Fac Dep Info'!C$2:D$1048576,(MATCH(F$5,'Fac Dep Info'!C$2:C$1048576,0)+AH471-1),2),""),"")</f>
        <v/>
      </c>
    </row>
    <row r="472" spans="34:35" x14ac:dyDescent="0.25">
      <c r="AH472" s="7" t="str">
        <f>IF(AH471&lt;COUNTIF('Fac Dep Info'!C$3:C$1048576,F$5),(AH471+1),"")</f>
        <v/>
      </c>
      <c r="AI472" s="7" t="str">
        <f>IFERROR(IF(AH472&gt;0,INDEX('Fac Dep Info'!C$2:D$1048576,(MATCH(F$5,'Fac Dep Info'!C$2:C$1048576,0)+AH472-1),2),""),"")</f>
        <v/>
      </c>
    </row>
    <row r="473" spans="34:35" x14ac:dyDescent="0.25">
      <c r="AH473" s="7" t="str">
        <f>IF(AH472&lt;COUNTIF('Fac Dep Info'!C$3:C$1048576,F$5),(AH472+1),"")</f>
        <v/>
      </c>
      <c r="AI473" s="7" t="str">
        <f>IFERROR(IF(AH473&gt;0,INDEX('Fac Dep Info'!C$2:D$1048576,(MATCH(F$5,'Fac Dep Info'!C$2:C$1048576,0)+AH473-1),2),""),"")</f>
        <v/>
      </c>
    </row>
    <row r="474" spans="34:35" x14ac:dyDescent="0.25">
      <c r="AH474" s="7" t="str">
        <f>IF(AH473&lt;COUNTIF('Fac Dep Info'!C$3:C$1048576,F$5),(AH473+1),"")</f>
        <v/>
      </c>
      <c r="AI474" s="7" t="str">
        <f>IFERROR(IF(AH474&gt;0,INDEX('Fac Dep Info'!C$2:D$1048576,(MATCH(F$5,'Fac Dep Info'!C$2:C$1048576,0)+AH474-1),2),""),"")</f>
        <v/>
      </c>
    </row>
    <row r="475" spans="34:35" x14ac:dyDescent="0.25">
      <c r="AH475" s="7" t="str">
        <f>IF(AH474&lt;COUNTIF('Fac Dep Info'!C$3:C$1048576,F$5),(AH474+1),"")</f>
        <v/>
      </c>
      <c r="AI475" s="7" t="str">
        <f>IFERROR(IF(AH475&gt;0,INDEX('Fac Dep Info'!C$2:D$1048576,(MATCH(F$5,'Fac Dep Info'!C$2:C$1048576,0)+AH475-1),2),""),"")</f>
        <v/>
      </c>
    </row>
    <row r="476" spans="34:35" x14ac:dyDescent="0.25">
      <c r="AH476" s="7" t="str">
        <f>IF(AH475&lt;COUNTIF('Fac Dep Info'!C$3:C$1048576,F$5),(AH475+1),"")</f>
        <v/>
      </c>
      <c r="AI476" s="7" t="str">
        <f>IFERROR(IF(AH476&gt;0,INDEX('Fac Dep Info'!C$2:D$1048576,(MATCH(F$5,'Fac Dep Info'!C$2:C$1048576,0)+AH476-1),2),""),"")</f>
        <v/>
      </c>
    </row>
    <row r="477" spans="34:35" x14ac:dyDescent="0.25">
      <c r="AH477" s="7" t="str">
        <f>IF(AH476&lt;COUNTIF('Fac Dep Info'!C$3:C$1048576,F$5),(AH476+1),"")</f>
        <v/>
      </c>
      <c r="AI477" s="7" t="str">
        <f>IFERROR(IF(AH477&gt;0,INDEX('Fac Dep Info'!C$2:D$1048576,(MATCH(F$5,'Fac Dep Info'!C$2:C$1048576,0)+AH477-1),2),""),"")</f>
        <v/>
      </c>
    </row>
    <row r="478" spans="34:35" x14ac:dyDescent="0.25">
      <c r="AH478" s="7" t="str">
        <f>IF(AH477&lt;COUNTIF('Fac Dep Info'!C$3:C$1048576,F$5),(AH477+1),"")</f>
        <v/>
      </c>
      <c r="AI478" s="7" t="str">
        <f>IFERROR(IF(AH478&gt;0,INDEX('Fac Dep Info'!C$2:D$1048576,(MATCH(F$5,'Fac Dep Info'!C$2:C$1048576,0)+AH478-1),2),""),"")</f>
        <v/>
      </c>
    </row>
    <row r="479" spans="34:35" x14ac:dyDescent="0.25">
      <c r="AH479" s="7" t="str">
        <f>IF(AH478&lt;COUNTIF('Fac Dep Info'!C$3:C$1048576,F$5),(AH478+1),"")</f>
        <v/>
      </c>
      <c r="AI479" s="7" t="str">
        <f>IFERROR(IF(AH479&gt;0,INDEX('Fac Dep Info'!C$2:D$1048576,(MATCH(F$5,'Fac Dep Info'!C$2:C$1048576,0)+AH479-1),2),""),"")</f>
        <v/>
      </c>
    </row>
    <row r="480" spans="34:35" x14ac:dyDescent="0.25">
      <c r="AH480" s="7" t="str">
        <f>IF(AH479&lt;COUNTIF('Fac Dep Info'!C$3:C$1048576,F$5),(AH479+1),"")</f>
        <v/>
      </c>
      <c r="AI480" s="7" t="str">
        <f>IFERROR(IF(AH480&gt;0,INDEX('Fac Dep Info'!C$2:D$1048576,(MATCH(F$5,'Fac Dep Info'!C$2:C$1048576,0)+AH480-1),2),""),"")</f>
        <v/>
      </c>
    </row>
    <row r="481" spans="34:35" x14ac:dyDescent="0.25">
      <c r="AH481" s="7" t="str">
        <f>IF(AH480&lt;COUNTIF('Fac Dep Info'!C$3:C$1048576,F$5),(AH480+1),"")</f>
        <v/>
      </c>
      <c r="AI481" s="7" t="str">
        <f>IFERROR(IF(AH481&gt;0,INDEX('Fac Dep Info'!C$2:D$1048576,(MATCH(F$5,'Fac Dep Info'!C$2:C$1048576,0)+AH481-1),2),""),"")</f>
        <v/>
      </c>
    </row>
    <row r="482" spans="34:35" x14ac:dyDescent="0.25">
      <c r="AH482" s="7" t="str">
        <f>IF(AH481&lt;COUNTIF('Fac Dep Info'!C$3:C$1048576,F$5),(AH481+1),"")</f>
        <v/>
      </c>
      <c r="AI482" s="7" t="str">
        <f>IFERROR(IF(AH482&gt;0,INDEX('Fac Dep Info'!C$2:D$1048576,(MATCH(F$5,'Fac Dep Info'!C$2:C$1048576,0)+AH482-1),2),""),"")</f>
        <v/>
      </c>
    </row>
    <row r="483" spans="34:35" x14ac:dyDescent="0.25">
      <c r="AH483" s="7" t="str">
        <f>IF(AH482&lt;COUNTIF('Fac Dep Info'!C$3:C$1048576,F$5),(AH482+1),"")</f>
        <v/>
      </c>
      <c r="AI483" s="7" t="str">
        <f>IFERROR(IF(AH483&gt;0,INDEX('Fac Dep Info'!C$2:D$1048576,(MATCH(F$5,'Fac Dep Info'!C$2:C$1048576,0)+AH483-1),2),""),"")</f>
        <v/>
      </c>
    </row>
    <row r="484" spans="34:35" x14ac:dyDescent="0.25">
      <c r="AH484" s="7" t="str">
        <f>IF(AH483&lt;COUNTIF('Fac Dep Info'!C$3:C$1048576,F$5),(AH483+1),"")</f>
        <v/>
      </c>
      <c r="AI484" s="7" t="str">
        <f>IFERROR(IF(AH484&gt;0,INDEX('Fac Dep Info'!C$2:D$1048576,(MATCH(F$5,'Fac Dep Info'!C$2:C$1048576,0)+AH484-1),2),""),"")</f>
        <v/>
      </c>
    </row>
    <row r="485" spans="34:35" x14ac:dyDescent="0.25">
      <c r="AH485" s="7" t="str">
        <f>IF(AH484&lt;COUNTIF('Fac Dep Info'!C$3:C$1048576,F$5),(AH484+1),"")</f>
        <v/>
      </c>
      <c r="AI485" s="7" t="str">
        <f>IFERROR(IF(AH485&gt;0,INDEX('Fac Dep Info'!C$2:D$1048576,(MATCH(F$5,'Fac Dep Info'!C$2:C$1048576,0)+AH485-1),2),""),"")</f>
        <v/>
      </c>
    </row>
    <row r="486" spans="34:35" x14ac:dyDescent="0.25">
      <c r="AH486" s="7" t="str">
        <f>IF(AH485&lt;COUNTIF('Fac Dep Info'!C$3:C$1048576,F$5),(AH485+1),"")</f>
        <v/>
      </c>
      <c r="AI486" s="7" t="str">
        <f>IFERROR(IF(AH486&gt;0,INDEX('Fac Dep Info'!C$2:D$1048576,(MATCH(F$5,'Fac Dep Info'!C$2:C$1048576,0)+AH486-1),2),""),"")</f>
        <v/>
      </c>
    </row>
    <row r="487" spans="34:35" x14ac:dyDescent="0.25">
      <c r="AH487" s="7" t="str">
        <f>IF(AH486&lt;COUNTIF('Fac Dep Info'!C$3:C$1048576,F$5),(AH486+1),"")</f>
        <v/>
      </c>
      <c r="AI487" s="7" t="str">
        <f>IFERROR(IF(AH487&gt;0,INDEX('Fac Dep Info'!C$2:D$1048576,(MATCH(F$5,'Fac Dep Info'!C$2:C$1048576,0)+AH487-1),2),""),"")</f>
        <v/>
      </c>
    </row>
    <row r="488" spans="34:35" x14ac:dyDescent="0.25">
      <c r="AH488" s="7" t="str">
        <f>IF(AH487&lt;COUNTIF('Fac Dep Info'!C$3:C$1048576,F$5),(AH487+1),"")</f>
        <v/>
      </c>
      <c r="AI488" s="7" t="str">
        <f>IFERROR(IF(AH488&gt;0,INDEX('Fac Dep Info'!C$2:D$1048576,(MATCH(F$5,'Fac Dep Info'!C$2:C$1048576,0)+AH488-1),2),""),"")</f>
        <v/>
      </c>
    </row>
    <row r="489" spans="34:35" x14ac:dyDescent="0.25">
      <c r="AH489" s="7" t="str">
        <f>IF(AH488&lt;COUNTIF('Fac Dep Info'!C$3:C$1048576,F$5),(AH488+1),"")</f>
        <v/>
      </c>
      <c r="AI489" s="7" t="str">
        <f>IFERROR(IF(AH489&gt;0,INDEX('Fac Dep Info'!C$2:D$1048576,(MATCH(F$5,'Fac Dep Info'!C$2:C$1048576,0)+AH489-1),2),""),"")</f>
        <v/>
      </c>
    </row>
    <row r="490" spans="34:35" x14ac:dyDescent="0.25">
      <c r="AH490" s="7" t="str">
        <f>IF(AH489&lt;COUNTIF('Fac Dep Info'!C$3:C$1048576,F$5),(AH489+1),"")</f>
        <v/>
      </c>
      <c r="AI490" s="7" t="str">
        <f>IFERROR(IF(AH490&gt;0,INDEX('Fac Dep Info'!C$2:D$1048576,(MATCH(F$5,'Fac Dep Info'!C$2:C$1048576,0)+AH490-1),2),""),"")</f>
        <v/>
      </c>
    </row>
    <row r="491" spans="34:35" x14ac:dyDescent="0.25">
      <c r="AH491" s="7" t="str">
        <f>IF(AH490&lt;COUNTIF('Fac Dep Info'!C$3:C$1048576,F$5),(AH490+1),"")</f>
        <v/>
      </c>
      <c r="AI491" s="7" t="str">
        <f>IFERROR(IF(AH491&gt;0,INDEX('Fac Dep Info'!C$2:D$1048576,(MATCH(F$5,'Fac Dep Info'!C$2:C$1048576,0)+AH491-1),2),""),"")</f>
        <v/>
      </c>
    </row>
    <row r="492" spans="34:35" x14ac:dyDescent="0.25">
      <c r="AH492" s="7" t="str">
        <f>IF(AH491&lt;COUNTIF('Fac Dep Info'!C$3:C$1048576,F$5),(AH491+1),"")</f>
        <v/>
      </c>
      <c r="AI492" s="7" t="str">
        <f>IFERROR(IF(AH492&gt;0,INDEX('Fac Dep Info'!C$2:D$1048576,(MATCH(F$5,'Fac Dep Info'!C$2:C$1048576,0)+AH492-1),2),""),"")</f>
        <v/>
      </c>
    </row>
    <row r="493" spans="34:35" x14ac:dyDescent="0.25">
      <c r="AH493" s="7" t="str">
        <f>IF(AH492&lt;COUNTIF('Fac Dep Info'!C$3:C$1048576,F$5),(AH492+1),"")</f>
        <v/>
      </c>
      <c r="AI493" s="7" t="str">
        <f>IFERROR(IF(AH493&gt;0,INDEX('Fac Dep Info'!C$2:D$1048576,(MATCH(F$5,'Fac Dep Info'!C$2:C$1048576,0)+AH493-1),2),""),"")</f>
        <v/>
      </c>
    </row>
    <row r="494" spans="34:35" x14ac:dyDescent="0.25">
      <c r="AH494" s="7" t="str">
        <f>IF(AH493&lt;COUNTIF('Fac Dep Info'!C$3:C$1048576,F$5),(AH493+1),"")</f>
        <v/>
      </c>
      <c r="AI494" s="7" t="str">
        <f>IFERROR(IF(AH494&gt;0,INDEX('Fac Dep Info'!C$2:D$1048576,(MATCH(F$5,'Fac Dep Info'!C$2:C$1048576,0)+AH494-1),2),""),"")</f>
        <v/>
      </c>
    </row>
    <row r="495" spans="34:35" x14ac:dyDescent="0.25">
      <c r="AH495" s="7" t="str">
        <f>IF(AH494&lt;COUNTIF('Fac Dep Info'!C$3:C$1048576,F$5),(AH494+1),"")</f>
        <v/>
      </c>
      <c r="AI495" s="7" t="str">
        <f>IFERROR(IF(AH495&gt;0,INDEX('Fac Dep Info'!C$2:D$1048576,(MATCH(F$5,'Fac Dep Info'!C$2:C$1048576,0)+AH495-1),2),""),"")</f>
        <v/>
      </c>
    </row>
    <row r="496" spans="34:35" x14ac:dyDescent="0.25">
      <c r="AH496" s="7" t="str">
        <f>IF(AH495&lt;COUNTIF('Fac Dep Info'!C$3:C$1048576,F$5),(AH495+1),"")</f>
        <v/>
      </c>
      <c r="AI496" s="7" t="str">
        <f>IFERROR(IF(AH496&gt;0,INDEX('Fac Dep Info'!C$2:D$1048576,(MATCH(F$5,'Fac Dep Info'!C$2:C$1048576,0)+AH496-1),2),""),"")</f>
        <v/>
      </c>
    </row>
    <row r="497" spans="34:35" x14ac:dyDescent="0.25">
      <c r="AH497" s="7" t="str">
        <f>IF(AH496&lt;COUNTIF('Fac Dep Info'!C$3:C$1048576,F$5),(AH496+1),"")</f>
        <v/>
      </c>
      <c r="AI497" s="7" t="str">
        <f>IFERROR(IF(AH497&gt;0,INDEX('Fac Dep Info'!C$2:D$1048576,(MATCH(F$5,'Fac Dep Info'!C$2:C$1048576,0)+AH497-1),2),""),"")</f>
        <v/>
      </c>
    </row>
    <row r="498" spans="34:35" x14ac:dyDescent="0.25">
      <c r="AH498" s="7" t="str">
        <f>IF(AH497&lt;COUNTIF('Fac Dep Info'!C$3:C$1048576,F$5),(AH497+1),"")</f>
        <v/>
      </c>
      <c r="AI498" s="7" t="str">
        <f>IFERROR(IF(AH498&gt;0,INDEX('Fac Dep Info'!C$2:D$1048576,(MATCH(F$5,'Fac Dep Info'!C$2:C$1048576,0)+AH498-1),2),""),"")</f>
        <v/>
      </c>
    </row>
    <row r="499" spans="34:35" x14ac:dyDescent="0.25">
      <c r="AH499" s="7" t="str">
        <f>IF(AH498&lt;COUNTIF('Fac Dep Info'!C$3:C$1048576,F$5),(AH498+1),"")</f>
        <v/>
      </c>
      <c r="AI499" s="7" t="str">
        <f>IFERROR(IF(AH499&gt;0,INDEX('Fac Dep Info'!C$2:D$1048576,(MATCH(F$5,'Fac Dep Info'!C$2:C$1048576,0)+AH499-1),2),""),"")</f>
        <v/>
      </c>
    </row>
    <row r="500" spans="34:35" x14ac:dyDescent="0.25">
      <c r="AH500" s="7" t="str">
        <f>IF(AH499&lt;COUNTIF('Fac Dep Info'!C$3:C$1048576,F$5),(AH499+1),"")</f>
        <v/>
      </c>
      <c r="AI500" s="7" t="str">
        <f>IFERROR(IF(AH500&gt;0,INDEX('Fac Dep Info'!C$2:D$1048576,(MATCH(F$5,'Fac Dep Info'!C$2:C$1048576,0)+AH500-1),2),""),"")</f>
        <v/>
      </c>
    </row>
    <row r="501" spans="34:35" x14ac:dyDescent="0.25">
      <c r="AH501" s="7" t="str">
        <f>IF(AH500&lt;COUNTIF('Fac Dep Info'!C$3:C$1048576,F$5),(AH500+1),"")</f>
        <v/>
      </c>
      <c r="AI501" s="7" t="str">
        <f>IFERROR(IF(AH501&gt;0,INDEX('Fac Dep Info'!C$2:D$1048576,(MATCH(F$5,'Fac Dep Info'!C$2:C$1048576,0)+AH501-1),2),""),"")</f>
        <v/>
      </c>
    </row>
    <row r="502" spans="34:35" x14ac:dyDescent="0.25">
      <c r="AH502" s="7" t="str">
        <f>IF(AH501&lt;COUNTIF('Fac Dep Info'!C$3:C$1048576,F$5),(AH501+1),"")</f>
        <v/>
      </c>
      <c r="AI502" s="7" t="str">
        <f>IFERROR(IF(AH502&gt;0,INDEX('Fac Dep Info'!C$2:D$1048576,(MATCH(F$5,'Fac Dep Info'!C$2:C$1048576,0)+AH502-1),2),""),"")</f>
        <v/>
      </c>
    </row>
    <row r="503" spans="34:35" x14ac:dyDescent="0.25">
      <c r="AH503" s="7" t="str">
        <f>IF(AH502&lt;COUNTIF('Fac Dep Info'!C$3:C$1048576,F$5),(AH502+1),"")</f>
        <v/>
      </c>
      <c r="AI503" s="7" t="str">
        <f>IFERROR(IF(AH503&gt;0,INDEX('Fac Dep Info'!C$2:D$1048576,(MATCH(F$5,'Fac Dep Info'!C$2:C$1048576,0)+AH503-1),2),""),"")</f>
        <v/>
      </c>
    </row>
    <row r="504" spans="34:35" x14ac:dyDescent="0.25">
      <c r="AH504" s="7" t="str">
        <f>IF(AH503&lt;COUNTIF('Fac Dep Info'!C$3:C$1048576,F$5),(AH503+1),"")</f>
        <v/>
      </c>
      <c r="AI504" s="7" t="str">
        <f>IFERROR(IF(AH504&gt;0,INDEX('Fac Dep Info'!C$2:D$1048576,(MATCH(F$5,'Fac Dep Info'!C$2:C$1048576,0)+AH504-1),2),""),"")</f>
        <v/>
      </c>
    </row>
    <row r="505" spans="34:35" x14ac:dyDescent="0.25">
      <c r="AH505" s="7" t="str">
        <f>IF(AH504&lt;COUNTIF('Fac Dep Info'!C$3:C$1048576,F$5),(AH504+1),"")</f>
        <v/>
      </c>
      <c r="AI505" s="7" t="str">
        <f>IFERROR(IF(AH505&gt;0,INDEX('Fac Dep Info'!C$2:D$1048576,(MATCH(F$5,'Fac Dep Info'!C$2:C$1048576,0)+AH505-1),2),""),"")</f>
        <v/>
      </c>
    </row>
    <row r="506" spans="34:35" x14ac:dyDescent="0.25">
      <c r="AH506" s="7" t="str">
        <f>IF(AH505&lt;COUNTIF('Fac Dep Info'!C$3:C$1048576,F$5),(AH505+1),"")</f>
        <v/>
      </c>
      <c r="AI506" s="7" t="str">
        <f>IFERROR(IF(AH506&gt;0,INDEX('Fac Dep Info'!C$2:D$1048576,(MATCH(F$5,'Fac Dep Info'!C$2:C$1048576,0)+AH506-1),2),""),"")</f>
        <v/>
      </c>
    </row>
    <row r="507" spans="34:35" x14ac:dyDescent="0.25">
      <c r="AH507" s="7" t="str">
        <f>IF(AH506&lt;COUNTIF('Fac Dep Info'!C$3:C$1048576,F$5),(AH506+1),"")</f>
        <v/>
      </c>
      <c r="AI507" s="7" t="str">
        <f>IFERROR(IF(AH507&gt;0,INDEX('Fac Dep Info'!C$2:D$1048576,(MATCH(F$5,'Fac Dep Info'!C$2:C$1048576,0)+AH507-1),2),""),"")</f>
        <v/>
      </c>
    </row>
    <row r="508" spans="34:35" x14ac:dyDescent="0.25">
      <c r="AH508" s="7" t="str">
        <f>IF(AH507&lt;COUNTIF('Fac Dep Info'!C$3:C$1048576,F$5),(AH507+1),"")</f>
        <v/>
      </c>
      <c r="AI508" s="7" t="str">
        <f>IFERROR(IF(AH508&gt;0,INDEX('Fac Dep Info'!C$2:D$1048576,(MATCH(F$5,'Fac Dep Info'!C$2:C$1048576,0)+AH508-1),2),""),"")</f>
        <v/>
      </c>
    </row>
    <row r="509" spans="34:35" x14ac:dyDescent="0.25">
      <c r="AH509" s="7" t="str">
        <f>IF(AH508&lt;COUNTIF('Fac Dep Info'!C$3:C$1048576,F$5),(AH508+1),"")</f>
        <v/>
      </c>
      <c r="AI509" s="7" t="str">
        <f>IFERROR(IF(AH509&gt;0,INDEX('Fac Dep Info'!C$2:D$1048576,(MATCH(F$5,'Fac Dep Info'!C$2:C$1048576,0)+AH509-1),2),""),"")</f>
        <v/>
      </c>
    </row>
    <row r="510" spans="34:35" x14ac:dyDescent="0.25">
      <c r="AH510" s="7" t="str">
        <f>IF(AH509&lt;COUNTIF('Fac Dep Info'!C$3:C$1048576,F$5),(AH509+1),"")</f>
        <v/>
      </c>
      <c r="AI510" s="7" t="str">
        <f>IFERROR(IF(AH510&gt;0,INDEX('Fac Dep Info'!C$2:D$1048576,(MATCH(F$5,'Fac Dep Info'!C$2:C$1048576,0)+AH510-1),2),""),"")</f>
        <v/>
      </c>
    </row>
    <row r="511" spans="34:35" x14ac:dyDescent="0.25">
      <c r="AH511" s="7" t="str">
        <f>IF(AH510&lt;COUNTIF('Fac Dep Info'!C$3:C$1048576,F$5),(AH510+1),"")</f>
        <v/>
      </c>
      <c r="AI511" s="7" t="str">
        <f>IFERROR(IF(AH511&gt;0,INDEX('Fac Dep Info'!C$2:D$1048576,(MATCH(F$5,'Fac Dep Info'!C$2:C$1048576,0)+AH511-1),2),""),"")</f>
        <v/>
      </c>
    </row>
    <row r="512" spans="34:35" x14ac:dyDescent="0.25">
      <c r="AH512" s="7" t="str">
        <f>IF(AH511&lt;COUNTIF('Fac Dep Info'!C$3:C$1048576,F$5),(AH511+1),"")</f>
        <v/>
      </c>
      <c r="AI512" s="7" t="str">
        <f>IFERROR(IF(AH512&gt;0,INDEX('Fac Dep Info'!C$2:D$1048576,(MATCH(F$5,'Fac Dep Info'!C$2:C$1048576,0)+AH512-1),2),""),"")</f>
        <v/>
      </c>
    </row>
    <row r="513" spans="34:35" x14ac:dyDescent="0.25">
      <c r="AH513" s="7" t="str">
        <f>IF(AH512&lt;COUNTIF('Fac Dep Info'!C$3:C$1048576,F$5),(AH512+1),"")</f>
        <v/>
      </c>
      <c r="AI513" s="7" t="str">
        <f>IFERROR(IF(AH513&gt;0,INDEX('Fac Dep Info'!C$2:D$1048576,(MATCH(F$5,'Fac Dep Info'!C$2:C$1048576,0)+AH513-1),2),""),"")</f>
        <v/>
      </c>
    </row>
    <row r="514" spans="34:35" x14ac:dyDescent="0.25">
      <c r="AH514" s="7" t="str">
        <f>IF(AH513&lt;COUNTIF('Fac Dep Info'!C$3:C$1048576,F$5),(AH513+1),"")</f>
        <v/>
      </c>
      <c r="AI514" s="7" t="str">
        <f>IFERROR(IF(AH514&gt;0,INDEX('Fac Dep Info'!C$2:D$1048576,(MATCH(F$5,'Fac Dep Info'!C$2:C$1048576,0)+AH514-1),2),""),"")</f>
        <v/>
      </c>
    </row>
    <row r="515" spans="34:35" x14ac:dyDescent="0.25">
      <c r="AH515" s="7" t="str">
        <f>IF(AH514&lt;COUNTIF('Fac Dep Info'!C$3:C$1048576,F$5),(AH514+1),"")</f>
        <v/>
      </c>
      <c r="AI515" s="7" t="str">
        <f>IFERROR(IF(AH515&gt;0,INDEX('Fac Dep Info'!C$2:D$1048576,(MATCH(F$5,'Fac Dep Info'!C$2:C$1048576,0)+AH515-1),2),""),"")</f>
        <v/>
      </c>
    </row>
    <row r="516" spans="34:35" x14ac:dyDescent="0.25">
      <c r="AH516" s="7" t="str">
        <f>IF(AH515&lt;COUNTIF('Fac Dep Info'!C$3:C$1048576,F$5),(AH515+1),"")</f>
        <v/>
      </c>
      <c r="AI516" s="7" t="str">
        <f>IFERROR(IF(AH516&gt;0,INDEX('Fac Dep Info'!C$2:D$1048576,(MATCH(F$5,'Fac Dep Info'!C$2:C$1048576,0)+AH516-1),2),""),"")</f>
        <v/>
      </c>
    </row>
    <row r="517" spans="34:35" x14ac:dyDescent="0.25">
      <c r="AH517" s="7" t="str">
        <f>IF(AH516&lt;COUNTIF('Fac Dep Info'!C$3:C$1048576,F$5),(AH516+1),"")</f>
        <v/>
      </c>
      <c r="AI517" s="7" t="str">
        <f>IFERROR(IF(AH517&gt;0,INDEX('Fac Dep Info'!C$2:D$1048576,(MATCH(F$5,'Fac Dep Info'!C$2:C$1048576,0)+AH517-1),2),""),"")</f>
        <v/>
      </c>
    </row>
    <row r="518" spans="34:35" x14ac:dyDescent="0.25">
      <c r="AH518" s="7" t="str">
        <f>IF(AH517&lt;COUNTIF('Fac Dep Info'!C$3:C$1048576,F$5),(AH517+1),"")</f>
        <v/>
      </c>
      <c r="AI518" s="7" t="str">
        <f>IFERROR(IF(AH518&gt;0,INDEX('Fac Dep Info'!C$2:D$1048576,(MATCH(F$5,'Fac Dep Info'!C$2:C$1048576,0)+AH518-1),2),""),"")</f>
        <v/>
      </c>
    </row>
    <row r="519" spans="34:35" x14ac:dyDescent="0.25">
      <c r="AH519" s="7" t="str">
        <f>IF(AH518&lt;COUNTIF('Fac Dep Info'!C$3:C$1048576,F$5),(AH518+1),"")</f>
        <v/>
      </c>
      <c r="AI519" s="7" t="str">
        <f>IFERROR(IF(AH519&gt;0,INDEX('Fac Dep Info'!C$2:D$1048576,(MATCH(F$5,'Fac Dep Info'!C$2:C$1048576,0)+AH519-1),2),""),"")</f>
        <v/>
      </c>
    </row>
    <row r="520" spans="34:35" x14ac:dyDescent="0.25">
      <c r="AH520" s="7" t="str">
        <f>IF(AH519&lt;COUNTIF('Fac Dep Info'!C$3:C$1048576,F$5),(AH519+1),"")</f>
        <v/>
      </c>
      <c r="AI520" s="7" t="str">
        <f>IFERROR(IF(AH520&gt;0,INDEX('Fac Dep Info'!C$2:D$1048576,(MATCH(F$5,'Fac Dep Info'!C$2:C$1048576,0)+AH520-1),2),""),"")</f>
        <v/>
      </c>
    </row>
    <row r="521" spans="34:35" x14ac:dyDescent="0.25">
      <c r="AH521" s="7" t="str">
        <f>IF(AH520&lt;COUNTIF('Fac Dep Info'!C$3:C$1048576,F$5),(AH520+1),"")</f>
        <v/>
      </c>
      <c r="AI521" s="7" t="str">
        <f>IFERROR(IF(AH521&gt;0,INDEX('Fac Dep Info'!C$2:D$1048576,(MATCH(F$5,'Fac Dep Info'!C$2:C$1048576,0)+AH521-1),2),""),"")</f>
        <v/>
      </c>
    </row>
    <row r="522" spans="34:35" x14ac:dyDescent="0.25">
      <c r="AH522" s="7" t="str">
        <f>IF(AH521&lt;COUNTIF('Fac Dep Info'!C$3:C$1048576,F$5),(AH521+1),"")</f>
        <v/>
      </c>
      <c r="AI522" s="7" t="str">
        <f>IFERROR(IF(AH522&gt;0,INDEX('Fac Dep Info'!C$2:D$1048576,(MATCH(F$5,'Fac Dep Info'!C$2:C$1048576,0)+AH522-1),2),""),"")</f>
        <v/>
      </c>
    </row>
    <row r="523" spans="34:35" x14ac:dyDescent="0.25">
      <c r="AH523" s="7" t="str">
        <f>IF(AH522&lt;COUNTIF('Fac Dep Info'!C$3:C$1048576,F$5),(AH522+1),"")</f>
        <v/>
      </c>
      <c r="AI523" s="7" t="str">
        <f>IFERROR(IF(AH523&gt;0,INDEX('Fac Dep Info'!C$2:D$1048576,(MATCH(F$5,'Fac Dep Info'!C$2:C$1048576,0)+AH523-1),2),""),"")</f>
        <v/>
      </c>
    </row>
    <row r="524" spans="34:35" x14ac:dyDescent="0.25">
      <c r="AH524" s="7" t="str">
        <f>IF(AH523&lt;COUNTIF('Fac Dep Info'!C$3:C$1048576,F$5),(AH523+1),"")</f>
        <v/>
      </c>
      <c r="AI524" s="7" t="str">
        <f>IFERROR(IF(AH524&gt;0,INDEX('Fac Dep Info'!C$2:D$1048576,(MATCH(F$5,'Fac Dep Info'!C$2:C$1048576,0)+AH524-1),2),""),"")</f>
        <v/>
      </c>
    </row>
    <row r="525" spans="34:35" x14ac:dyDescent="0.25">
      <c r="AH525" s="7" t="str">
        <f>IF(AH524&lt;COUNTIF('Fac Dep Info'!C$3:C$1048576,F$5),(AH524+1),"")</f>
        <v/>
      </c>
      <c r="AI525" s="7" t="str">
        <f>IFERROR(IF(AH525&gt;0,INDEX('Fac Dep Info'!C$2:D$1048576,(MATCH(F$5,'Fac Dep Info'!C$2:C$1048576,0)+AH525-1),2),""),"")</f>
        <v/>
      </c>
    </row>
    <row r="526" spans="34:35" x14ac:dyDescent="0.25">
      <c r="AH526" s="7" t="str">
        <f>IF(AH525&lt;COUNTIF('Fac Dep Info'!C$3:C$1048576,F$5),(AH525+1),"")</f>
        <v/>
      </c>
      <c r="AI526" s="7" t="str">
        <f>IFERROR(IF(AH526&gt;0,INDEX('Fac Dep Info'!C$2:D$1048576,(MATCH(F$5,'Fac Dep Info'!C$2:C$1048576,0)+AH526-1),2),""),"")</f>
        <v/>
      </c>
    </row>
    <row r="527" spans="34:35" x14ac:dyDescent="0.25">
      <c r="AH527" s="7" t="str">
        <f>IF(AH526&lt;COUNTIF('Fac Dep Info'!C$3:C$1048576,F$5),(AH526+1),"")</f>
        <v/>
      </c>
      <c r="AI527" s="7" t="str">
        <f>IFERROR(IF(AH527&gt;0,INDEX('Fac Dep Info'!C$2:D$1048576,(MATCH(F$5,'Fac Dep Info'!C$2:C$1048576,0)+AH527-1),2),""),"")</f>
        <v/>
      </c>
    </row>
    <row r="528" spans="34:35" x14ac:dyDescent="0.25">
      <c r="AH528" s="7" t="str">
        <f>IF(AH527&lt;COUNTIF('Fac Dep Info'!C$3:C$1048576,F$5),(AH527+1),"")</f>
        <v/>
      </c>
      <c r="AI528" s="7" t="str">
        <f>IFERROR(IF(AH528&gt;0,INDEX('Fac Dep Info'!C$2:D$1048576,(MATCH(F$5,'Fac Dep Info'!C$2:C$1048576,0)+AH528-1),2),""),"")</f>
        <v/>
      </c>
    </row>
    <row r="529" spans="34:35" x14ac:dyDescent="0.25">
      <c r="AH529" s="7" t="str">
        <f>IF(AH528&lt;COUNTIF('Fac Dep Info'!C$3:C$1048576,F$5),(AH528+1),"")</f>
        <v/>
      </c>
      <c r="AI529" s="7" t="str">
        <f>IFERROR(IF(AH529&gt;0,INDEX('Fac Dep Info'!C$2:D$1048576,(MATCH(F$5,'Fac Dep Info'!C$2:C$1048576,0)+AH529-1),2),""),"")</f>
        <v/>
      </c>
    </row>
    <row r="530" spans="34:35" x14ac:dyDescent="0.25">
      <c r="AH530" s="7" t="str">
        <f>IF(AH529&lt;COUNTIF('Fac Dep Info'!C$3:C$1048576,F$5),(AH529+1),"")</f>
        <v/>
      </c>
      <c r="AI530" s="7" t="str">
        <f>IFERROR(IF(AH530&gt;0,INDEX('Fac Dep Info'!C$2:D$1048576,(MATCH(F$5,'Fac Dep Info'!C$2:C$1048576,0)+AH530-1),2),""),"")</f>
        <v/>
      </c>
    </row>
    <row r="531" spans="34:35" x14ac:dyDescent="0.25">
      <c r="AH531" s="7" t="str">
        <f>IF(AH530&lt;COUNTIF('Fac Dep Info'!C$3:C$1048576,F$5),(AH530+1),"")</f>
        <v/>
      </c>
      <c r="AI531" s="7" t="str">
        <f>IFERROR(IF(AH531&gt;0,INDEX('Fac Dep Info'!C$2:D$1048576,(MATCH(F$5,'Fac Dep Info'!C$2:C$1048576,0)+AH531-1),2),""),"")</f>
        <v/>
      </c>
    </row>
    <row r="532" spans="34:35" x14ac:dyDescent="0.25">
      <c r="AH532" s="7" t="str">
        <f>IF(AH531&lt;COUNTIF('Fac Dep Info'!C$3:C$1048576,F$5),(AH531+1),"")</f>
        <v/>
      </c>
      <c r="AI532" s="7" t="str">
        <f>IFERROR(IF(AH532&gt;0,INDEX('Fac Dep Info'!C$2:D$1048576,(MATCH(F$5,'Fac Dep Info'!C$2:C$1048576,0)+AH532-1),2),""),"")</f>
        <v/>
      </c>
    </row>
    <row r="533" spans="34:35" x14ac:dyDescent="0.25">
      <c r="AH533" s="7" t="str">
        <f>IF(AH532&lt;COUNTIF('Fac Dep Info'!C$3:C$1048576,F$5),(AH532+1),"")</f>
        <v/>
      </c>
      <c r="AI533" s="7" t="str">
        <f>IFERROR(IF(AH533&gt;0,INDEX('Fac Dep Info'!C$2:D$1048576,(MATCH(F$5,'Fac Dep Info'!C$2:C$1048576,0)+AH533-1),2),""),"")</f>
        <v/>
      </c>
    </row>
    <row r="534" spans="34:35" x14ac:dyDescent="0.25">
      <c r="AH534" s="7" t="str">
        <f>IF(AH533&lt;COUNTIF('Fac Dep Info'!C$3:C$1048576,F$5),(AH533+1),"")</f>
        <v/>
      </c>
      <c r="AI534" s="7" t="str">
        <f>IFERROR(IF(AH534&gt;0,INDEX('Fac Dep Info'!C$2:D$1048576,(MATCH(F$5,'Fac Dep Info'!C$2:C$1048576,0)+AH534-1),2),""),"")</f>
        <v/>
      </c>
    </row>
    <row r="535" spans="34:35" x14ac:dyDescent="0.25">
      <c r="AH535" s="7" t="str">
        <f>IF(AH534&lt;COUNTIF('Fac Dep Info'!C$3:C$1048576,F$5),(AH534+1),"")</f>
        <v/>
      </c>
      <c r="AI535" s="7" t="str">
        <f>IFERROR(IF(AH535&gt;0,INDEX('Fac Dep Info'!C$2:D$1048576,(MATCH(F$5,'Fac Dep Info'!C$2:C$1048576,0)+AH535-1),2),""),"")</f>
        <v/>
      </c>
    </row>
    <row r="536" spans="34:35" x14ac:dyDescent="0.25">
      <c r="AH536" s="7" t="str">
        <f>IF(AH535&lt;COUNTIF('Fac Dep Info'!C$3:C$1048576,F$5),(AH535+1),"")</f>
        <v/>
      </c>
      <c r="AI536" s="7" t="str">
        <f>IFERROR(IF(AH536&gt;0,INDEX('Fac Dep Info'!C$2:D$1048576,(MATCH(F$5,'Fac Dep Info'!C$2:C$1048576,0)+AH536-1),2),""),"")</f>
        <v/>
      </c>
    </row>
    <row r="537" spans="34:35" x14ac:dyDescent="0.25">
      <c r="AH537" s="7" t="str">
        <f>IF(AH536&lt;COUNTIF('Fac Dep Info'!C$3:C$1048576,F$5),(AH536+1),"")</f>
        <v/>
      </c>
      <c r="AI537" s="7" t="str">
        <f>IFERROR(IF(AH537&gt;0,INDEX('Fac Dep Info'!C$2:D$1048576,(MATCH(F$5,'Fac Dep Info'!C$2:C$1048576,0)+AH537-1),2),""),"")</f>
        <v/>
      </c>
    </row>
    <row r="538" spans="34:35" x14ac:dyDescent="0.25">
      <c r="AH538" s="7" t="str">
        <f>IF(AH537&lt;COUNTIF('Fac Dep Info'!C$3:C$1048576,F$5),(AH537+1),"")</f>
        <v/>
      </c>
      <c r="AI538" s="7" t="str">
        <f>IFERROR(IF(AH538&gt;0,INDEX('Fac Dep Info'!C$2:D$1048576,(MATCH(F$5,'Fac Dep Info'!C$2:C$1048576,0)+AH538-1),2),""),"")</f>
        <v/>
      </c>
    </row>
    <row r="539" spans="34:35" x14ac:dyDescent="0.25">
      <c r="AH539" s="7" t="str">
        <f>IF(AH538&lt;COUNTIF('Fac Dep Info'!C$3:C$1048576,F$5),(AH538+1),"")</f>
        <v/>
      </c>
      <c r="AI539" s="7" t="str">
        <f>IFERROR(IF(AH539&gt;0,INDEX('Fac Dep Info'!C$2:D$1048576,(MATCH(F$5,'Fac Dep Info'!C$2:C$1048576,0)+AH539-1),2),""),"")</f>
        <v/>
      </c>
    </row>
    <row r="540" spans="34:35" x14ac:dyDescent="0.25">
      <c r="AH540" s="7" t="str">
        <f>IF(AH539&lt;COUNTIF('Fac Dep Info'!C$3:C$1048576,F$5),(AH539+1),"")</f>
        <v/>
      </c>
      <c r="AI540" s="7" t="str">
        <f>IFERROR(IF(AH540&gt;0,INDEX('Fac Dep Info'!C$2:D$1048576,(MATCH(F$5,'Fac Dep Info'!C$2:C$1048576,0)+AH540-1),2),""),"")</f>
        <v/>
      </c>
    </row>
    <row r="541" spans="34:35" x14ac:dyDescent="0.25">
      <c r="AH541" s="7" t="str">
        <f>IF(AH540&lt;COUNTIF('Fac Dep Info'!C$3:C$1048576,F$5),(AH540+1),"")</f>
        <v/>
      </c>
      <c r="AI541" s="7" t="str">
        <f>IFERROR(IF(AH541&gt;0,INDEX('Fac Dep Info'!C$2:D$1048576,(MATCH(F$5,'Fac Dep Info'!C$2:C$1048576,0)+AH541-1),2),""),"")</f>
        <v/>
      </c>
    </row>
    <row r="542" spans="34:35" x14ac:dyDescent="0.25">
      <c r="AH542" s="7" t="str">
        <f>IF(AH541&lt;COUNTIF('Fac Dep Info'!C$3:C$1048576,F$5),(AH541+1),"")</f>
        <v/>
      </c>
      <c r="AI542" s="7" t="str">
        <f>IFERROR(IF(AH542&gt;0,INDEX('Fac Dep Info'!C$2:D$1048576,(MATCH(F$5,'Fac Dep Info'!C$2:C$1048576,0)+AH542-1),2),""),"")</f>
        <v/>
      </c>
    </row>
    <row r="543" spans="34:35" x14ac:dyDescent="0.25">
      <c r="AH543" s="7" t="str">
        <f>IF(AH542&lt;COUNTIF('Fac Dep Info'!C$3:C$1048576,F$5),(AH542+1),"")</f>
        <v/>
      </c>
      <c r="AI543" s="7" t="str">
        <f>IFERROR(IF(AH543&gt;0,INDEX('Fac Dep Info'!C$2:D$1048576,(MATCH(F$5,'Fac Dep Info'!C$2:C$1048576,0)+AH543-1),2),""),"")</f>
        <v/>
      </c>
    </row>
    <row r="544" spans="34:35" x14ac:dyDescent="0.25">
      <c r="AH544" s="7" t="str">
        <f>IF(AH543&lt;COUNTIF('Fac Dep Info'!C$3:C$1048576,F$5),(AH543+1),"")</f>
        <v/>
      </c>
      <c r="AI544" s="7" t="str">
        <f>IFERROR(IF(AH544&gt;0,INDEX('Fac Dep Info'!C$2:D$1048576,(MATCH(F$5,'Fac Dep Info'!C$2:C$1048576,0)+AH544-1),2),""),"")</f>
        <v/>
      </c>
    </row>
    <row r="545" spans="34:35" x14ac:dyDescent="0.25">
      <c r="AH545" s="7" t="str">
        <f>IF(AH544&lt;COUNTIF('Fac Dep Info'!C$3:C$1048576,F$5),(AH544+1),"")</f>
        <v/>
      </c>
      <c r="AI545" s="7" t="str">
        <f>IFERROR(IF(AH545&gt;0,INDEX('Fac Dep Info'!C$2:D$1048576,(MATCH(F$5,'Fac Dep Info'!C$2:C$1048576,0)+AH545-1),2),""),"")</f>
        <v/>
      </c>
    </row>
    <row r="546" spans="34:35" x14ac:dyDescent="0.25">
      <c r="AH546" s="7" t="str">
        <f>IF(AH545&lt;COUNTIF('Fac Dep Info'!C$3:C$1048576,F$5),(AH545+1),"")</f>
        <v/>
      </c>
      <c r="AI546" s="7" t="str">
        <f>IFERROR(IF(AH546&gt;0,INDEX('Fac Dep Info'!C$2:D$1048576,(MATCH(F$5,'Fac Dep Info'!C$2:C$1048576,0)+AH546-1),2),""),"")</f>
        <v/>
      </c>
    </row>
    <row r="547" spans="34:35" x14ac:dyDescent="0.25">
      <c r="AH547" s="7" t="str">
        <f>IF(AH546&lt;COUNTIF('Fac Dep Info'!C$3:C$1048576,F$5),(AH546+1),"")</f>
        <v/>
      </c>
      <c r="AI547" s="7" t="str">
        <f>IFERROR(IF(AH547&gt;0,INDEX('Fac Dep Info'!C$2:D$1048576,(MATCH(F$5,'Fac Dep Info'!C$2:C$1048576,0)+AH547-1),2),""),"")</f>
        <v/>
      </c>
    </row>
    <row r="548" spans="34:35" x14ac:dyDescent="0.25">
      <c r="AH548" s="7" t="str">
        <f>IF(AH547&lt;COUNTIF('Fac Dep Info'!C$3:C$1048576,F$5),(AH547+1),"")</f>
        <v/>
      </c>
      <c r="AI548" s="7" t="str">
        <f>IFERROR(IF(AH548&gt;0,INDEX('Fac Dep Info'!C$2:D$1048576,(MATCH(F$5,'Fac Dep Info'!C$2:C$1048576,0)+AH548-1),2),""),"")</f>
        <v/>
      </c>
    </row>
    <row r="549" spans="34:35" x14ac:dyDescent="0.25">
      <c r="AH549" s="7" t="str">
        <f>IF(AH548&lt;COUNTIF('Fac Dep Info'!C$3:C$1048576,F$5),(AH548+1),"")</f>
        <v/>
      </c>
      <c r="AI549" s="7" t="str">
        <f>IFERROR(IF(AH549&gt;0,INDEX('Fac Dep Info'!C$2:D$1048576,(MATCH(F$5,'Fac Dep Info'!C$2:C$1048576,0)+AH549-1),2),""),"")</f>
        <v/>
      </c>
    </row>
    <row r="550" spans="34:35" x14ac:dyDescent="0.25">
      <c r="AH550" s="7" t="str">
        <f>IF(AH549&lt;COUNTIF('Fac Dep Info'!C$3:C$1048576,F$5),(AH549+1),"")</f>
        <v/>
      </c>
      <c r="AI550" s="7" t="str">
        <f>IFERROR(IF(AH550&gt;0,INDEX('Fac Dep Info'!C$2:D$1048576,(MATCH(F$5,'Fac Dep Info'!C$2:C$1048576,0)+AH550-1),2),""),"")</f>
        <v/>
      </c>
    </row>
    <row r="551" spans="34:35" x14ac:dyDescent="0.25">
      <c r="AH551" s="7" t="str">
        <f>IF(AH550&lt;COUNTIF('Fac Dep Info'!C$3:C$1048576,F$5),(AH550+1),"")</f>
        <v/>
      </c>
      <c r="AI551" s="7" t="str">
        <f>IFERROR(IF(AH551&gt;0,INDEX('Fac Dep Info'!C$2:D$1048576,(MATCH(F$5,'Fac Dep Info'!C$2:C$1048576,0)+AH551-1),2),""),"")</f>
        <v/>
      </c>
    </row>
    <row r="552" spans="34:35" x14ac:dyDescent="0.25">
      <c r="AH552" s="7" t="str">
        <f>IF(AH551&lt;COUNTIF('Fac Dep Info'!C$3:C$1048576,F$5),(AH551+1),"")</f>
        <v/>
      </c>
      <c r="AI552" s="7" t="str">
        <f>IFERROR(IF(AH552&gt;0,INDEX('Fac Dep Info'!C$2:D$1048576,(MATCH(F$5,'Fac Dep Info'!C$2:C$1048576,0)+AH552-1),2),""),"")</f>
        <v/>
      </c>
    </row>
    <row r="553" spans="34:35" x14ac:dyDescent="0.25">
      <c r="AH553" s="7" t="str">
        <f>IF(AH552&lt;COUNTIF('Fac Dep Info'!C$3:C$1048576,F$5),(AH552+1),"")</f>
        <v/>
      </c>
      <c r="AI553" s="7" t="str">
        <f>IFERROR(IF(AH553&gt;0,INDEX('Fac Dep Info'!C$2:D$1048576,(MATCH(F$5,'Fac Dep Info'!C$2:C$1048576,0)+AH553-1),2),""),"")</f>
        <v/>
      </c>
    </row>
    <row r="554" spans="34:35" x14ac:dyDescent="0.25">
      <c r="AH554" s="7" t="str">
        <f>IF(AH553&lt;COUNTIF('Fac Dep Info'!C$3:C$1048576,F$5),(AH553+1),"")</f>
        <v/>
      </c>
      <c r="AI554" s="7" t="str">
        <f>IFERROR(IF(AH554&gt;0,INDEX('Fac Dep Info'!C$2:D$1048576,(MATCH(F$5,'Fac Dep Info'!C$2:C$1048576,0)+AH554-1),2),""),"")</f>
        <v/>
      </c>
    </row>
    <row r="555" spans="34:35" x14ac:dyDescent="0.25">
      <c r="AH555" s="7" t="str">
        <f>IF(AH554&lt;COUNTIF('Fac Dep Info'!C$3:C$1048576,F$5),(AH554+1),"")</f>
        <v/>
      </c>
      <c r="AI555" s="7" t="str">
        <f>IFERROR(IF(AH555&gt;0,INDEX('Fac Dep Info'!C$2:D$1048576,(MATCH(F$5,'Fac Dep Info'!C$2:C$1048576,0)+AH555-1),2),""),"")</f>
        <v/>
      </c>
    </row>
    <row r="556" spans="34:35" x14ac:dyDescent="0.25">
      <c r="AH556" s="7" t="str">
        <f>IF(AH555&lt;COUNTIF('Fac Dep Info'!C$3:C$1048576,F$5),(AH555+1),"")</f>
        <v/>
      </c>
      <c r="AI556" s="7" t="str">
        <f>IFERROR(IF(AH556&gt;0,INDEX('Fac Dep Info'!C$2:D$1048576,(MATCH(F$5,'Fac Dep Info'!C$2:C$1048576,0)+AH556-1),2),""),"")</f>
        <v/>
      </c>
    </row>
    <row r="557" spans="34:35" x14ac:dyDescent="0.25">
      <c r="AH557" s="7" t="str">
        <f>IF(AH556&lt;COUNTIF('Fac Dep Info'!C$3:C$1048576,F$5),(AH556+1),"")</f>
        <v/>
      </c>
      <c r="AI557" s="7" t="str">
        <f>IFERROR(IF(AH557&gt;0,INDEX('Fac Dep Info'!C$2:D$1048576,(MATCH(F$5,'Fac Dep Info'!C$2:C$1048576,0)+AH557-1),2),""),"")</f>
        <v/>
      </c>
    </row>
    <row r="558" spans="34:35" x14ac:dyDescent="0.25">
      <c r="AH558" s="7" t="str">
        <f>IF(AH557&lt;COUNTIF('Fac Dep Info'!C$3:C$1048576,F$5),(AH557+1),"")</f>
        <v/>
      </c>
      <c r="AI558" s="7" t="str">
        <f>IFERROR(IF(AH558&gt;0,INDEX('Fac Dep Info'!C$2:D$1048576,(MATCH(F$5,'Fac Dep Info'!C$2:C$1048576,0)+AH558-1),2),""),"")</f>
        <v/>
      </c>
    </row>
    <row r="559" spans="34:35" x14ac:dyDescent="0.25">
      <c r="AH559" s="7" t="str">
        <f>IF(AH558&lt;COUNTIF('Fac Dep Info'!C$3:C$1048576,F$5),(AH558+1),"")</f>
        <v/>
      </c>
      <c r="AI559" s="7" t="str">
        <f>IFERROR(IF(AH559&gt;0,INDEX('Fac Dep Info'!C$2:D$1048576,(MATCH(F$5,'Fac Dep Info'!C$2:C$1048576,0)+AH559-1),2),""),"")</f>
        <v/>
      </c>
    </row>
    <row r="560" spans="34:35" x14ac:dyDescent="0.25">
      <c r="AH560" s="7" t="str">
        <f>IF(AH559&lt;COUNTIF('Fac Dep Info'!C$3:C$1048576,F$5),(AH559+1),"")</f>
        <v/>
      </c>
      <c r="AI560" s="7" t="str">
        <f>IFERROR(IF(AH560&gt;0,INDEX('Fac Dep Info'!C$2:D$1048576,(MATCH(F$5,'Fac Dep Info'!C$2:C$1048576,0)+AH560-1),2),""),"")</f>
        <v/>
      </c>
    </row>
    <row r="561" spans="34:35" x14ac:dyDescent="0.25">
      <c r="AH561" s="7" t="str">
        <f>IF(AH560&lt;COUNTIF('Fac Dep Info'!C$3:C$1048576,F$5),(AH560+1),"")</f>
        <v/>
      </c>
      <c r="AI561" s="7" t="str">
        <f>IFERROR(IF(AH561&gt;0,INDEX('Fac Dep Info'!C$2:D$1048576,(MATCH(F$5,'Fac Dep Info'!C$2:C$1048576,0)+AH561-1),2),""),"")</f>
        <v/>
      </c>
    </row>
    <row r="562" spans="34:35" x14ac:dyDescent="0.25">
      <c r="AH562" s="7" t="str">
        <f>IF(AH561&lt;COUNTIF('Fac Dep Info'!C$3:C$1048576,F$5),(AH561+1),"")</f>
        <v/>
      </c>
      <c r="AI562" s="7" t="str">
        <f>IFERROR(IF(AH562&gt;0,INDEX('Fac Dep Info'!C$2:D$1048576,(MATCH(F$5,'Fac Dep Info'!C$2:C$1048576,0)+AH562-1),2),""),"")</f>
        <v/>
      </c>
    </row>
    <row r="563" spans="34:35" x14ac:dyDescent="0.25">
      <c r="AH563" s="7" t="str">
        <f>IF(AH562&lt;COUNTIF('Fac Dep Info'!C$3:C$1048576,F$5),(AH562+1),"")</f>
        <v/>
      </c>
      <c r="AI563" s="7" t="str">
        <f>IFERROR(IF(AH563&gt;0,INDEX('Fac Dep Info'!C$2:D$1048576,(MATCH(F$5,'Fac Dep Info'!C$2:C$1048576,0)+AH563-1),2),""),"")</f>
        <v/>
      </c>
    </row>
    <row r="564" spans="34:35" x14ac:dyDescent="0.25">
      <c r="AH564" s="7" t="str">
        <f>IF(AH563&lt;COUNTIF('Fac Dep Info'!C$3:C$1048576,F$5),(AH563+1),"")</f>
        <v/>
      </c>
      <c r="AI564" s="7" t="str">
        <f>IFERROR(IF(AH564&gt;0,INDEX('Fac Dep Info'!C$2:D$1048576,(MATCH(F$5,'Fac Dep Info'!C$2:C$1048576,0)+AH564-1),2),""),"")</f>
        <v/>
      </c>
    </row>
    <row r="565" spans="34:35" x14ac:dyDescent="0.25">
      <c r="AH565" s="7" t="str">
        <f>IF(AH564&lt;COUNTIF('Fac Dep Info'!C$3:C$1048576,F$5),(AH564+1),"")</f>
        <v/>
      </c>
      <c r="AI565" s="7" t="str">
        <f>IFERROR(IF(AH565&gt;0,INDEX('Fac Dep Info'!C$2:D$1048576,(MATCH(F$5,'Fac Dep Info'!C$2:C$1048576,0)+AH565-1),2),""),"")</f>
        <v/>
      </c>
    </row>
    <row r="566" spans="34:35" x14ac:dyDescent="0.25">
      <c r="AH566" s="7" t="str">
        <f>IF(AH565&lt;COUNTIF('Fac Dep Info'!C$3:C$1048576,F$5),(AH565+1),"")</f>
        <v/>
      </c>
      <c r="AI566" s="7" t="str">
        <f>IFERROR(IF(AH566&gt;0,INDEX('Fac Dep Info'!C$2:D$1048576,(MATCH(F$5,'Fac Dep Info'!C$2:C$1048576,0)+AH566-1),2),""),"")</f>
        <v/>
      </c>
    </row>
    <row r="567" spans="34:35" x14ac:dyDescent="0.25">
      <c r="AH567" s="7" t="str">
        <f>IF(AH566&lt;COUNTIF('Fac Dep Info'!C$3:C$1048576,F$5),(AH566+1),"")</f>
        <v/>
      </c>
      <c r="AI567" s="7" t="str">
        <f>IFERROR(IF(AH567&gt;0,INDEX('Fac Dep Info'!C$2:D$1048576,(MATCH(F$5,'Fac Dep Info'!C$2:C$1048576,0)+AH567-1),2),""),"")</f>
        <v/>
      </c>
    </row>
    <row r="568" spans="34:35" x14ac:dyDescent="0.25">
      <c r="AH568" s="7" t="str">
        <f>IF(AH567&lt;COUNTIF('Fac Dep Info'!C$3:C$1048576,F$5),(AH567+1),"")</f>
        <v/>
      </c>
      <c r="AI568" s="7" t="str">
        <f>IFERROR(IF(AH568&gt;0,INDEX('Fac Dep Info'!C$2:D$1048576,(MATCH(F$5,'Fac Dep Info'!C$2:C$1048576,0)+AH568-1),2),""),"")</f>
        <v/>
      </c>
    </row>
    <row r="569" spans="34:35" x14ac:dyDescent="0.25">
      <c r="AH569" s="7" t="str">
        <f>IF(AH568&lt;COUNTIF('Fac Dep Info'!C$3:C$1048576,F$5),(AH568+1),"")</f>
        <v/>
      </c>
      <c r="AI569" s="7" t="str">
        <f>IFERROR(IF(AH569&gt;0,INDEX('Fac Dep Info'!C$2:D$1048576,(MATCH(F$5,'Fac Dep Info'!C$2:C$1048576,0)+AH569-1),2),""),"")</f>
        <v/>
      </c>
    </row>
    <row r="570" spans="34:35" x14ac:dyDescent="0.25">
      <c r="AH570" s="7" t="str">
        <f>IF(AH569&lt;COUNTIF('Fac Dep Info'!C$3:C$1048576,F$5),(AH569+1),"")</f>
        <v/>
      </c>
      <c r="AI570" s="7" t="str">
        <f>IFERROR(IF(AH570&gt;0,INDEX('Fac Dep Info'!C$2:D$1048576,(MATCH(F$5,'Fac Dep Info'!C$2:C$1048576,0)+AH570-1),2),""),"")</f>
        <v/>
      </c>
    </row>
    <row r="571" spans="34:35" x14ac:dyDescent="0.25">
      <c r="AH571" s="7" t="str">
        <f>IF(AH570&lt;COUNTIF('Fac Dep Info'!C$3:C$1048576,F$5),(AH570+1),"")</f>
        <v/>
      </c>
      <c r="AI571" s="7" t="str">
        <f>IFERROR(IF(AH571&gt;0,INDEX('Fac Dep Info'!C$2:D$1048576,(MATCH(F$5,'Fac Dep Info'!C$2:C$1048576,0)+AH571-1),2),""),"")</f>
        <v/>
      </c>
    </row>
    <row r="572" spans="34:35" x14ac:dyDescent="0.25">
      <c r="AH572" s="7" t="str">
        <f>IF(AH571&lt;COUNTIF('Fac Dep Info'!C$3:C$1048576,F$5),(AH571+1),"")</f>
        <v/>
      </c>
      <c r="AI572" s="7" t="str">
        <f>IFERROR(IF(AH572&gt;0,INDEX('Fac Dep Info'!C$2:D$1048576,(MATCH(F$5,'Fac Dep Info'!C$2:C$1048576,0)+AH572-1),2),""),"")</f>
        <v/>
      </c>
    </row>
    <row r="573" spans="34:35" x14ac:dyDescent="0.25">
      <c r="AH573" s="7" t="str">
        <f>IF(AH572&lt;COUNTIF('Fac Dep Info'!C$3:C$1048576,F$5),(AH572+1),"")</f>
        <v/>
      </c>
      <c r="AI573" s="7" t="str">
        <f>IFERROR(IF(AH573&gt;0,INDEX('Fac Dep Info'!C$2:D$1048576,(MATCH(F$5,'Fac Dep Info'!C$2:C$1048576,0)+AH573-1),2),""),"")</f>
        <v/>
      </c>
    </row>
    <row r="574" spans="34:35" x14ac:dyDescent="0.25">
      <c r="AH574" s="7" t="str">
        <f>IF(AH573&lt;COUNTIF('Fac Dep Info'!C$3:C$1048576,F$5),(AH573+1),"")</f>
        <v/>
      </c>
      <c r="AI574" s="7" t="str">
        <f>IFERROR(IF(AH574&gt;0,INDEX('Fac Dep Info'!C$2:D$1048576,(MATCH(F$5,'Fac Dep Info'!C$2:C$1048576,0)+AH574-1),2),""),"")</f>
        <v/>
      </c>
    </row>
    <row r="575" spans="34:35" x14ac:dyDescent="0.25">
      <c r="AH575" s="7" t="str">
        <f>IF(AH574&lt;COUNTIF('Fac Dep Info'!C$3:C$1048576,F$5),(AH574+1),"")</f>
        <v/>
      </c>
      <c r="AI575" s="7" t="str">
        <f>IFERROR(IF(AH575&gt;0,INDEX('Fac Dep Info'!C$2:D$1048576,(MATCH(F$5,'Fac Dep Info'!C$2:C$1048576,0)+AH575-1),2),""),"")</f>
        <v/>
      </c>
    </row>
    <row r="576" spans="34:35" x14ac:dyDescent="0.25">
      <c r="AH576" s="7" t="str">
        <f>IF(AH575&lt;COUNTIF('Fac Dep Info'!C$3:C$1048576,F$5),(AH575+1),"")</f>
        <v/>
      </c>
      <c r="AI576" s="7" t="str">
        <f>IFERROR(IF(AH576&gt;0,INDEX('Fac Dep Info'!C$2:D$1048576,(MATCH(F$5,'Fac Dep Info'!C$2:C$1048576,0)+AH576-1),2),""),"")</f>
        <v/>
      </c>
    </row>
    <row r="577" spans="34:35" x14ac:dyDescent="0.25">
      <c r="AH577" s="7" t="str">
        <f>IF(AH576&lt;COUNTIF('Fac Dep Info'!C$3:C$1048576,F$5),(AH576+1),"")</f>
        <v/>
      </c>
      <c r="AI577" s="7" t="str">
        <f>IFERROR(IF(AH577&gt;0,INDEX('Fac Dep Info'!C$2:D$1048576,(MATCH(F$5,'Fac Dep Info'!C$2:C$1048576,0)+AH577-1),2),""),"")</f>
        <v/>
      </c>
    </row>
    <row r="578" spans="34:35" x14ac:dyDescent="0.25">
      <c r="AH578" s="7" t="str">
        <f>IF(AH577&lt;COUNTIF('Fac Dep Info'!C$3:C$1048576,F$5),(AH577+1),"")</f>
        <v/>
      </c>
      <c r="AI578" s="7" t="str">
        <f>IFERROR(IF(AH578&gt;0,INDEX('Fac Dep Info'!C$2:D$1048576,(MATCH(F$5,'Fac Dep Info'!C$2:C$1048576,0)+AH578-1),2),""),"")</f>
        <v/>
      </c>
    </row>
    <row r="579" spans="34:35" x14ac:dyDescent="0.25">
      <c r="AH579" s="7" t="str">
        <f>IF(AH578&lt;COUNTIF('Fac Dep Info'!C$3:C$1048576,F$5),(AH578+1),"")</f>
        <v/>
      </c>
      <c r="AI579" s="7" t="str">
        <f>IFERROR(IF(AH579&gt;0,INDEX('Fac Dep Info'!C$2:D$1048576,(MATCH(F$5,'Fac Dep Info'!C$2:C$1048576,0)+AH579-1),2),""),"")</f>
        <v/>
      </c>
    </row>
    <row r="580" spans="34:35" x14ac:dyDescent="0.25">
      <c r="AH580" s="7" t="str">
        <f>IF(AH579&lt;COUNTIF('Fac Dep Info'!C$3:C$1048576,F$5),(AH579+1),"")</f>
        <v/>
      </c>
      <c r="AI580" s="7" t="str">
        <f>IFERROR(IF(AH580&gt;0,INDEX('Fac Dep Info'!C$2:D$1048576,(MATCH(F$5,'Fac Dep Info'!C$2:C$1048576,0)+AH580-1),2),""),"")</f>
        <v/>
      </c>
    </row>
    <row r="581" spans="34:35" x14ac:dyDescent="0.25">
      <c r="AH581" s="7" t="str">
        <f>IF(AH580&lt;COUNTIF('Fac Dep Info'!C$3:C$1048576,F$5),(AH580+1),"")</f>
        <v/>
      </c>
      <c r="AI581" s="7" t="str">
        <f>IFERROR(IF(AH581&gt;0,INDEX('Fac Dep Info'!C$2:D$1048576,(MATCH(F$5,'Fac Dep Info'!C$2:C$1048576,0)+AH581-1),2),""),"")</f>
        <v/>
      </c>
    </row>
    <row r="582" spans="34:35" x14ac:dyDescent="0.25">
      <c r="AH582" s="7" t="str">
        <f>IF(AH581&lt;COUNTIF('Fac Dep Info'!C$3:C$1048576,F$5),(AH581+1),"")</f>
        <v/>
      </c>
      <c r="AI582" s="7" t="str">
        <f>IFERROR(IF(AH582&gt;0,INDEX('Fac Dep Info'!C$2:D$1048576,(MATCH(F$5,'Fac Dep Info'!C$2:C$1048576,0)+AH582-1),2),""),"")</f>
        <v/>
      </c>
    </row>
    <row r="583" spans="34:35" x14ac:dyDescent="0.25">
      <c r="AH583" s="7" t="str">
        <f>IF(AH582&lt;COUNTIF('Fac Dep Info'!C$3:C$1048576,F$5),(AH582+1),"")</f>
        <v/>
      </c>
      <c r="AI583" s="7" t="str">
        <f>IFERROR(IF(AH583&gt;0,INDEX('Fac Dep Info'!C$2:D$1048576,(MATCH(F$5,'Fac Dep Info'!C$2:C$1048576,0)+AH583-1),2),""),"")</f>
        <v/>
      </c>
    </row>
    <row r="584" spans="34:35" x14ac:dyDescent="0.25">
      <c r="AH584" s="7" t="str">
        <f>IF(AH583&lt;COUNTIF('Fac Dep Info'!C$3:C$1048576,F$5),(AH583+1),"")</f>
        <v/>
      </c>
      <c r="AI584" s="7" t="str">
        <f>IFERROR(IF(AH584&gt;0,INDEX('Fac Dep Info'!C$2:D$1048576,(MATCH(F$5,'Fac Dep Info'!C$2:C$1048576,0)+AH584-1),2),""),"")</f>
        <v/>
      </c>
    </row>
    <row r="585" spans="34:35" x14ac:dyDescent="0.25">
      <c r="AH585" s="7" t="str">
        <f>IF(AH584&lt;COUNTIF('Fac Dep Info'!C$3:C$1048576,F$5),(AH584+1),"")</f>
        <v/>
      </c>
      <c r="AI585" s="7" t="str">
        <f>IFERROR(IF(AH585&gt;0,INDEX('Fac Dep Info'!C$2:D$1048576,(MATCH(F$5,'Fac Dep Info'!C$2:C$1048576,0)+AH585-1),2),""),"")</f>
        <v/>
      </c>
    </row>
    <row r="586" spans="34:35" x14ac:dyDescent="0.25">
      <c r="AH586" s="7" t="str">
        <f>IF(AH585&lt;COUNTIF('Fac Dep Info'!C$3:C$1048576,F$5),(AH585+1),"")</f>
        <v/>
      </c>
      <c r="AI586" s="7" t="str">
        <f>IFERROR(IF(AH586&gt;0,INDEX('Fac Dep Info'!C$2:D$1048576,(MATCH(F$5,'Fac Dep Info'!C$2:C$1048576,0)+AH586-1),2),""),"")</f>
        <v/>
      </c>
    </row>
    <row r="587" spans="34:35" x14ac:dyDescent="0.25">
      <c r="AH587" s="7" t="str">
        <f>IF(AH586&lt;COUNTIF('Fac Dep Info'!C$3:C$1048576,F$5),(AH586+1),"")</f>
        <v/>
      </c>
      <c r="AI587" s="7" t="str">
        <f>IFERROR(IF(AH587&gt;0,INDEX('Fac Dep Info'!C$2:D$1048576,(MATCH(F$5,'Fac Dep Info'!C$2:C$1048576,0)+AH587-1),2),""),"")</f>
        <v/>
      </c>
    </row>
    <row r="588" spans="34:35" x14ac:dyDescent="0.25">
      <c r="AH588" s="7" t="str">
        <f>IF(AH587&lt;COUNTIF('Fac Dep Info'!C$3:C$1048576,F$5),(AH587+1),"")</f>
        <v/>
      </c>
      <c r="AI588" s="7" t="str">
        <f>IFERROR(IF(AH588&gt;0,INDEX('Fac Dep Info'!C$2:D$1048576,(MATCH(F$5,'Fac Dep Info'!C$2:C$1048576,0)+AH588-1),2),""),"")</f>
        <v/>
      </c>
    </row>
    <row r="589" spans="34:35" x14ac:dyDescent="0.25">
      <c r="AH589" s="7" t="str">
        <f>IF(AH588&lt;COUNTIF('Fac Dep Info'!C$3:C$1048576,F$5),(AH588+1),"")</f>
        <v/>
      </c>
      <c r="AI589" s="7" t="str">
        <f>IFERROR(IF(AH589&gt;0,INDEX('Fac Dep Info'!C$2:D$1048576,(MATCH(F$5,'Fac Dep Info'!C$2:C$1048576,0)+AH589-1),2),""),"")</f>
        <v/>
      </c>
    </row>
    <row r="590" spans="34:35" x14ac:dyDescent="0.25">
      <c r="AH590" s="7" t="str">
        <f>IF(AH589&lt;COUNTIF('Fac Dep Info'!C$3:C$1048576,F$5),(AH589+1),"")</f>
        <v/>
      </c>
      <c r="AI590" s="7" t="str">
        <f>IFERROR(IF(AH590&gt;0,INDEX('Fac Dep Info'!C$2:D$1048576,(MATCH(F$5,'Fac Dep Info'!C$2:C$1048576,0)+AH590-1),2),""),"")</f>
        <v/>
      </c>
    </row>
    <row r="591" spans="34:35" x14ac:dyDescent="0.25">
      <c r="AH591" s="7" t="str">
        <f>IF(AH590&lt;COUNTIF('Fac Dep Info'!C$3:C$1048576,F$5),(AH590+1),"")</f>
        <v/>
      </c>
      <c r="AI591" s="7" t="str">
        <f>IFERROR(IF(AH591&gt;0,INDEX('Fac Dep Info'!C$2:D$1048576,(MATCH(F$5,'Fac Dep Info'!C$2:C$1048576,0)+AH591-1),2),""),"")</f>
        <v/>
      </c>
    </row>
    <row r="592" spans="34:35" x14ac:dyDescent="0.25">
      <c r="AH592" s="7" t="str">
        <f>IF(AH591&lt;COUNTIF('Fac Dep Info'!C$3:C$1048576,F$5),(AH591+1),"")</f>
        <v/>
      </c>
      <c r="AI592" s="7" t="str">
        <f>IFERROR(IF(AH592&gt;0,INDEX('Fac Dep Info'!C$2:D$1048576,(MATCH(F$5,'Fac Dep Info'!C$2:C$1048576,0)+AH592-1),2),""),"")</f>
        <v/>
      </c>
    </row>
    <row r="593" spans="34:35" x14ac:dyDescent="0.25">
      <c r="AH593" s="7" t="str">
        <f>IF(AH592&lt;COUNTIF('Fac Dep Info'!C$3:C$1048576,F$5),(AH592+1),"")</f>
        <v/>
      </c>
      <c r="AI593" s="7" t="str">
        <f>IFERROR(IF(AH593&gt;0,INDEX('Fac Dep Info'!C$2:D$1048576,(MATCH(F$5,'Fac Dep Info'!C$2:C$1048576,0)+AH593-1),2),""),"")</f>
        <v/>
      </c>
    </row>
    <row r="594" spans="34:35" x14ac:dyDescent="0.25">
      <c r="AH594" s="7" t="str">
        <f>IF(AH593&lt;COUNTIF('Fac Dep Info'!C$3:C$1048576,F$5),(AH593+1),"")</f>
        <v/>
      </c>
      <c r="AI594" s="7" t="str">
        <f>IFERROR(IF(AH594&gt;0,INDEX('Fac Dep Info'!C$2:D$1048576,(MATCH(F$5,'Fac Dep Info'!C$2:C$1048576,0)+AH594-1),2),""),"")</f>
        <v/>
      </c>
    </row>
    <row r="595" spans="34:35" x14ac:dyDescent="0.25">
      <c r="AH595" s="7" t="str">
        <f>IF(AH594&lt;COUNTIF('Fac Dep Info'!C$3:C$1048576,F$5),(AH594+1),"")</f>
        <v/>
      </c>
      <c r="AI595" s="7" t="str">
        <f>IFERROR(IF(AH595&gt;0,INDEX('Fac Dep Info'!C$2:D$1048576,(MATCH(F$5,'Fac Dep Info'!C$2:C$1048576,0)+AH595-1),2),""),"")</f>
        <v/>
      </c>
    </row>
    <row r="596" spans="34:35" x14ac:dyDescent="0.25">
      <c r="AH596" s="7" t="str">
        <f>IF(AH595&lt;COUNTIF('Fac Dep Info'!C$3:C$1048576,F$5),(AH595+1),"")</f>
        <v/>
      </c>
      <c r="AI596" s="7" t="str">
        <f>IFERROR(IF(AH596&gt;0,INDEX('Fac Dep Info'!C$2:D$1048576,(MATCH(F$5,'Fac Dep Info'!C$2:C$1048576,0)+AH596-1),2),""),"")</f>
        <v/>
      </c>
    </row>
    <row r="597" spans="34:35" x14ac:dyDescent="0.25">
      <c r="AH597" s="7" t="str">
        <f>IF(AH596&lt;COUNTIF('Fac Dep Info'!C$3:C$1048576,F$5),(AH596+1),"")</f>
        <v/>
      </c>
      <c r="AI597" s="7" t="str">
        <f>IFERROR(IF(AH597&gt;0,INDEX('Fac Dep Info'!C$2:D$1048576,(MATCH(F$5,'Fac Dep Info'!C$2:C$1048576,0)+AH597-1),2),""),"")</f>
        <v/>
      </c>
    </row>
    <row r="598" spans="34:35" x14ac:dyDescent="0.25">
      <c r="AH598" s="7" t="str">
        <f>IF(AH597&lt;COUNTIF('Fac Dep Info'!C$3:C$1048576,F$5),(AH597+1),"")</f>
        <v/>
      </c>
      <c r="AI598" s="7" t="str">
        <f>IFERROR(IF(AH598&gt;0,INDEX('Fac Dep Info'!C$2:D$1048576,(MATCH(F$5,'Fac Dep Info'!C$2:C$1048576,0)+AH598-1),2),""),"")</f>
        <v/>
      </c>
    </row>
    <row r="599" spans="34:35" x14ac:dyDescent="0.25">
      <c r="AH599" s="7" t="str">
        <f>IF(AH598&lt;COUNTIF('Fac Dep Info'!C$3:C$1048576,F$5),(AH598+1),"")</f>
        <v/>
      </c>
      <c r="AI599" s="7" t="str">
        <f>IFERROR(IF(AH599&gt;0,INDEX('Fac Dep Info'!C$2:D$1048576,(MATCH(F$5,'Fac Dep Info'!C$2:C$1048576,0)+AH599-1),2),""),"")</f>
        <v/>
      </c>
    </row>
    <row r="600" spans="34:35" x14ac:dyDescent="0.25">
      <c r="AH600" s="7" t="str">
        <f>IF(AH599&lt;COUNTIF('Fac Dep Info'!C$3:C$1048576,F$5),(AH599+1),"")</f>
        <v/>
      </c>
      <c r="AI600" s="7" t="str">
        <f>IFERROR(IF(AH600&gt;0,INDEX('Fac Dep Info'!C$2:D$1048576,(MATCH(F$5,'Fac Dep Info'!C$2:C$1048576,0)+AH600-1),2),""),"")</f>
        <v/>
      </c>
    </row>
    <row r="601" spans="34:35" x14ac:dyDescent="0.25">
      <c r="AH601" s="7" t="str">
        <f>IF(AH600&lt;COUNTIF('Fac Dep Info'!C$3:C$1048576,F$5),(AH600+1),"")</f>
        <v/>
      </c>
      <c r="AI601" s="7" t="str">
        <f>IFERROR(IF(AH601&gt;0,INDEX('Fac Dep Info'!C$2:D$1048576,(MATCH(F$5,'Fac Dep Info'!C$2:C$1048576,0)+AH601-1),2),""),"")</f>
        <v/>
      </c>
    </row>
    <row r="602" spans="34:35" x14ac:dyDescent="0.25">
      <c r="AH602" s="7" t="str">
        <f>IF(AH601&lt;COUNTIF('Fac Dep Info'!C$3:C$1048576,F$5),(AH601+1),"")</f>
        <v/>
      </c>
      <c r="AI602" s="7" t="str">
        <f>IFERROR(IF(AH602&gt;0,INDEX('Fac Dep Info'!C$2:D$1048576,(MATCH(F$5,'Fac Dep Info'!C$2:C$1048576,0)+AH602-1),2),""),"")</f>
        <v/>
      </c>
    </row>
    <row r="603" spans="34:35" x14ac:dyDescent="0.25">
      <c r="AH603" s="7" t="str">
        <f>IF(AH602&lt;COUNTIF('Fac Dep Info'!C$3:C$1048576,F$5),(AH602+1),"")</f>
        <v/>
      </c>
      <c r="AI603" s="7" t="str">
        <f>IFERROR(IF(AH603&gt;0,INDEX('Fac Dep Info'!C$2:D$1048576,(MATCH(F$5,'Fac Dep Info'!C$2:C$1048576,0)+AH603-1),2),""),"")</f>
        <v/>
      </c>
    </row>
    <row r="604" spans="34:35" x14ac:dyDescent="0.25">
      <c r="AH604" s="7" t="str">
        <f>IF(AH603&lt;COUNTIF('Fac Dep Info'!C$3:C$1048576,F$5),(AH603+1),"")</f>
        <v/>
      </c>
      <c r="AI604" s="7" t="str">
        <f>IFERROR(IF(AH604&gt;0,INDEX('Fac Dep Info'!C$2:D$1048576,(MATCH(F$5,'Fac Dep Info'!C$2:C$1048576,0)+AH604-1),2),""),"")</f>
        <v/>
      </c>
    </row>
    <row r="605" spans="34:35" x14ac:dyDescent="0.25">
      <c r="AH605" s="7" t="str">
        <f>IF(AH604&lt;COUNTIF('Fac Dep Info'!C$3:C$1048576,F$5),(AH604+1),"")</f>
        <v/>
      </c>
      <c r="AI605" s="7" t="str">
        <f>IFERROR(IF(AH605&gt;0,INDEX('Fac Dep Info'!C$2:D$1048576,(MATCH(F$5,'Fac Dep Info'!C$2:C$1048576,0)+AH605-1),2),""),"")</f>
        <v/>
      </c>
    </row>
    <row r="606" spans="34:35" x14ac:dyDescent="0.25">
      <c r="AH606" s="7" t="str">
        <f>IF(AH605&lt;COUNTIF('Fac Dep Info'!C$3:C$1048576,F$5),(AH605+1),"")</f>
        <v/>
      </c>
      <c r="AI606" s="7" t="str">
        <f>IFERROR(IF(AH606&gt;0,INDEX('Fac Dep Info'!C$2:D$1048576,(MATCH(F$5,'Fac Dep Info'!C$2:C$1048576,0)+AH606-1),2),""),"")</f>
        <v/>
      </c>
    </row>
    <row r="607" spans="34:35" x14ac:dyDescent="0.25">
      <c r="AH607" s="7" t="str">
        <f>IF(AH606&lt;COUNTIF('Fac Dep Info'!C$3:C$1048576,F$5),(AH606+1),"")</f>
        <v/>
      </c>
      <c r="AI607" s="7" t="str">
        <f>IFERROR(IF(AH607&gt;0,INDEX('Fac Dep Info'!C$2:D$1048576,(MATCH(F$5,'Fac Dep Info'!C$2:C$1048576,0)+AH607-1),2),""),"")</f>
        <v/>
      </c>
    </row>
    <row r="608" spans="34:35" x14ac:dyDescent="0.25">
      <c r="AH608" s="7" t="str">
        <f>IF(AH607&lt;COUNTIF('Fac Dep Info'!C$3:C$1048576,F$5),(AH607+1),"")</f>
        <v/>
      </c>
      <c r="AI608" s="7" t="str">
        <f>IFERROR(IF(AH608&gt;0,INDEX('Fac Dep Info'!C$2:D$1048576,(MATCH(F$5,'Fac Dep Info'!C$2:C$1048576,0)+AH608-1),2),""),"")</f>
        <v/>
      </c>
    </row>
    <row r="609" spans="34:35" x14ac:dyDescent="0.25">
      <c r="AH609" s="7" t="str">
        <f>IF(AH608&lt;COUNTIF('Fac Dep Info'!C$3:C$1048576,F$5),(AH608+1),"")</f>
        <v/>
      </c>
      <c r="AI609" s="7" t="str">
        <f>IFERROR(IF(AH609&gt;0,INDEX('Fac Dep Info'!C$2:D$1048576,(MATCH(F$5,'Fac Dep Info'!C$2:C$1048576,0)+AH609-1),2),""),"")</f>
        <v/>
      </c>
    </row>
    <row r="610" spans="34:35" x14ac:dyDescent="0.25">
      <c r="AH610" s="7" t="str">
        <f>IF(AH609&lt;COUNTIF('Fac Dep Info'!C$3:C$1048576,F$5),(AH609+1),"")</f>
        <v/>
      </c>
      <c r="AI610" s="7" t="str">
        <f>IFERROR(IF(AH610&gt;0,INDEX('Fac Dep Info'!C$2:D$1048576,(MATCH(F$5,'Fac Dep Info'!C$2:C$1048576,0)+AH610-1),2),""),"")</f>
        <v/>
      </c>
    </row>
    <row r="611" spans="34:35" x14ac:dyDescent="0.25">
      <c r="AH611" s="7" t="str">
        <f>IF(AH610&lt;COUNTIF('Fac Dep Info'!C$3:C$1048576,F$5),(AH610+1),"")</f>
        <v/>
      </c>
      <c r="AI611" s="7" t="str">
        <f>IFERROR(IF(AH611&gt;0,INDEX('Fac Dep Info'!C$2:D$1048576,(MATCH(F$5,'Fac Dep Info'!C$2:C$1048576,0)+AH611-1),2),""),"")</f>
        <v/>
      </c>
    </row>
    <row r="612" spans="34:35" x14ac:dyDescent="0.25">
      <c r="AH612" s="7" t="str">
        <f>IF(AH611&lt;COUNTIF('Fac Dep Info'!C$3:C$1048576,F$5),(AH611+1),"")</f>
        <v/>
      </c>
      <c r="AI612" s="7" t="str">
        <f>IFERROR(IF(AH612&gt;0,INDEX('Fac Dep Info'!C$2:D$1048576,(MATCH(F$5,'Fac Dep Info'!C$2:C$1048576,0)+AH612-1),2),""),"")</f>
        <v/>
      </c>
    </row>
    <row r="613" spans="34:35" x14ac:dyDescent="0.25">
      <c r="AH613" s="7" t="str">
        <f>IF(AH612&lt;COUNTIF('Fac Dep Info'!C$3:C$1048576,F$5),(AH612+1),"")</f>
        <v/>
      </c>
      <c r="AI613" s="7" t="str">
        <f>IFERROR(IF(AH613&gt;0,INDEX('Fac Dep Info'!C$2:D$1048576,(MATCH(F$5,'Fac Dep Info'!C$2:C$1048576,0)+AH613-1),2),""),"")</f>
        <v/>
      </c>
    </row>
    <row r="614" spans="34:35" x14ac:dyDescent="0.25">
      <c r="AH614" s="7" t="str">
        <f>IF(AH613&lt;COUNTIF('Fac Dep Info'!C$3:C$1048576,F$5),(AH613+1),"")</f>
        <v/>
      </c>
      <c r="AI614" s="7" t="str">
        <f>IFERROR(IF(AH614&gt;0,INDEX('Fac Dep Info'!C$2:D$1048576,(MATCH(F$5,'Fac Dep Info'!C$2:C$1048576,0)+AH614-1),2),""),"")</f>
        <v/>
      </c>
    </row>
    <row r="615" spans="34:35" x14ac:dyDescent="0.25">
      <c r="AH615" s="7" t="str">
        <f>IF(AH614&lt;COUNTIF('Fac Dep Info'!C$3:C$1048576,F$5),(AH614+1),"")</f>
        <v/>
      </c>
      <c r="AI615" s="7" t="str">
        <f>IFERROR(IF(AH615&gt;0,INDEX('Fac Dep Info'!C$2:D$1048576,(MATCH(F$5,'Fac Dep Info'!C$2:C$1048576,0)+AH615-1),2),""),"")</f>
        <v/>
      </c>
    </row>
    <row r="616" spans="34:35" x14ac:dyDescent="0.25">
      <c r="AH616" s="7" t="str">
        <f>IF(AH615&lt;COUNTIF('Fac Dep Info'!C$3:C$1048576,F$5),(AH615+1),"")</f>
        <v/>
      </c>
      <c r="AI616" s="7" t="str">
        <f>IFERROR(IF(AH616&gt;0,INDEX('Fac Dep Info'!C$2:D$1048576,(MATCH(F$5,'Fac Dep Info'!C$2:C$1048576,0)+AH616-1),2),""),"")</f>
        <v/>
      </c>
    </row>
    <row r="617" spans="34:35" x14ac:dyDescent="0.25">
      <c r="AH617" s="7" t="str">
        <f>IF(AH616&lt;COUNTIF('Fac Dep Info'!C$3:C$1048576,F$5),(AH616+1),"")</f>
        <v/>
      </c>
      <c r="AI617" s="7" t="str">
        <f>IFERROR(IF(AH617&gt;0,INDEX('Fac Dep Info'!C$2:D$1048576,(MATCH(F$5,'Fac Dep Info'!C$2:C$1048576,0)+AH617-1),2),""),"")</f>
        <v/>
      </c>
    </row>
    <row r="618" spans="34:35" x14ac:dyDescent="0.25">
      <c r="AH618" s="7" t="str">
        <f>IF(AH617&lt;COUNTIF('Fac Dep Info'!C$3:C$1048576,F$5),(AH617+1),"")</f>
        <v/>
      </c>
      <c r="AI618" s="7" t="str">
        <f>IFERROR(IF(AH618&gt;0,INDEX('Fac Dep Info'!C$2:D$1048576,(MATCH(F$5,'Fac Dep Info'!C$2:C$1048576,0)+AH618-1),2),""),"")</f>
        <v/>
      </c>
    </row>
    <row r="619" spans="34:35" x14ac:dyDescent="0.25">
      <c r="AH619" s="7" t="str">
        <f>IF(AH618&lt;COUNTIF('Fac Dep Info'!C$3:C$1048576,F$5),(AH618+1),"")</f>
        <v/>
      </c>
      <c r="AI619" s="7" t="str">
        <f>IFERROR(IF(AH619&gt;0,INDEX('Fac Dep Info'!C$2:D$1048576,(MATCH(F$5,'Fac Dep Info'!C$2:C$1048576,0)+AH619-1),2),""),"")</f>
        <v/>
      </c>
    </row>
    <row r="620" spans="34:35" x14ac:dyDescent="0.25">
      <c r="AH620" s="7" t="str">
        <f>IF(AH619&lt;COUNTIF('Fac Dep Info'!C$3:C$1048576,F$5),(AH619+1),"")</f>
        <v/>
      </c>
      <c r="AI620" s="7" t="str">
        <f>IFERROR(IF(AH620&gt;0,INDEX('Fac Dep Info'!C$2:D$1048576,(MATCH(F$5,'Fac Dep Info'!C$2:C$1048576,0)+AH620-1),2),""),"")</f>
        <v/>
      </c>
    </row>
    <row r="621" spans="34:35" x14ac:dyDescent="0.25">
      <c r="AH621" s="7" t="str">
        <f>IF(AH620&lt;COUNTIF('Fac Dep Info'!C$3:C$1048576,F$5),(AH620+1),"")</f>
        <v/>
      </c>
      <c r="AI621" s="7" t="str">
        <f>IFERROR(IF(AH621&gt;0,INDEX('Fac Dep Info'!C$2:D$1048576,(MATCH(F$5,'Fac Dep Info'!C$2:C$1048576,0)+AH621-1),2),""),"")</f>
        <v/>
      </c>
    </row>
    <row r="622" spans="34:35" x14ac:dyDescent="0.25">
      <c r="AH622" s="7" t="str">
        <f>IF(AH621&lt;COUNTIF('Fac Dep Info'!C$3:C$1048576,F$5),(AH621+1),"")</f>
        <v/>
      </c>
      <c r="AI622" s="7" t="str">
        <f>IFERROR(IF(AH622&gt;0,INDEX('Fac Dep Info'!C$2:D$1048576,(MATCH(F$5,'Fac Dep Info'!C$2:C$1048576,0)+AH622-1),2),""),"")</f>
        <v/>
      </c>
    </row>
    <row r="623" spans="34:35" x14ac:dyDescent="0.25">
      <c r="AH623" s="7" t="str">
        <f>IF(AH622&lt;COUNTIF('Fac Dep Info'!C$3:C$1048576,F$5),(AH622+1),"")</f>
        <v/>
      </c>
      <c r="AI623" s="7" t="str">
        <f>IFERROR(IF(AH623&gt;0,INDEX('Fac Dep Info'!C$2:D$1048576,(MATCH(F$5,'Fac Dep Info'!C$2:C$1048576,0)+AH623-1),2),""),"")</f>
        <v/>
      </c>
    </row>
    <row r="624" spans="34:35" x14ac:dyDescent="0.25">
      <c r="AH624" s="7" t="str">
        <f>IF(AH623&lt;COUNTIF('Fac Dep Info'!C$3:C$1048576,F$5),(AH623+1),"")</f>
        <v/>
      </c>
      <c r="AI624" s="7" t="str">
        <f>IFERROR(IF(AH624&gt;0,INDEX('Fac Dep Info'!C$2:D$1048576,(MATCH(F$5,'Fac Dep Info'!C$2:C$1048576,0)+AH624-1),2),""),"")</f>
        <v/>
      </c>
    </row>
    <row r="625" spans="34:35" x14ac:dyDescent="0.25">
      <c r="AH625" s="7" t="str">
        <f>IF(AH624&lt;COUNTIF('Fac Dep Info'!C$3:C$1048576,F$5),(AH624+1),"")</f>
        <v/>
      </c>
      <c r="AI625" s="7" t="str">
        <f>IFERROR(IF(AH625&gt;0,INDEX('Fac Dep Info'!C$2:D$1048576,(MATCH(F$5,'Fac Dep Info'!C$2:C$1048576,0)+AH625-1),2),""),"")</f>
        <v/>
      </c>
    </row>
    <row r="626" spans="34:35" x14ac:dyDescent="0.25">
      <c r="AH626" s="7" t="str">
        <f>IF(AH625&lt;COUNTIF('Fac Dep Info'!C$3:C$1048576,F$5),(AH625+1),"")</f>
        <v/>
      </c>
      <c r="AI626" s="7" t="str">
        <f>IFERROR(IF(AH626&gt;0,INDEX('Fac Dep Info'!C$2:D$1048576,(MATCH(F$5,'Fac Dep Info'!C$2:C$1048576,0)+AH626-1),2),""),"")</f>
        <v/>
      </c>
    </row>
    <row r="627" spans="34:35" x14ac:dyDescent="0.25">
      <c r="AH627" s="7" t="str">
        <f>IF(AH626&lt;COUNTIF('Fac Dep Info'!C$3:C$1048576,F$5),(AH626+1),"")</f>
        <v/>
      </c>
      <c r="AI627" s="7" t="str">
        <f>IFERROR(IF(AH627&gt;0,INDEX('Fac Dep Info'!C$2:D$1048576,(MATCH(F$5,'Fac Dep Info'!C$2:C$1048576,0)+AH627-1),2),""),"")</f>
        <v/>
      </c>
    </row>
    <row r="628" spans="34:35" x14ac:dyDescent="0.25">
      <c r="AH628" s="7" t="str">
        <f>IF(AH627&lt;COUNTIF('Fac Dep Info'!C$3:C$1048576,F$5),(AH627+1),"")</f>
        <v/>
      </c>
      <c r="AI628" s="7" t="str">
        <f>IFERROR(IF(AH628&gt;0,INDEX('Fac Dep Info'!C$2:D$1048576,(MATCH(F$5,'Fac Dep Info'!C$2:C$1048576,0)+AH628-1),2),""),"")</f>
        <v/>
      </c>
    </row>
    <row r="629" spans="34:35" x14ac:dyDescent="0.25">
      <c r="AH629" s="7" t="str">
        <f>IF(AH628&lt;COUNTIF('Fac Dep Info'!C$3:C$1048576,F$5),(AH628+1),"")</f>
        <v/>
      </c>
      <c r="AI629" s="7" t="str">
        <f>IFERROR(IF(AH629&gt;0,INDEX('Fac Dep Info'!C$2:D$1048576,(MATCH(F$5,'Fac Dep Info'!C$2:C$1048576,0)+AH629-1),2),""),"")</f>
        <v/>
      </c>
    </row>
    <row r="630" spans="34:35" x14ac:dyDescent="0.25">
      <c r="AH630" s="7" t="str">
        <f>IF(AH629&lt;COUNTIF('Fac Dep Info'!C$3:C$1048576,F$5),(AH629+1),"")</f>
        <v/>
      </c>
      <c r="AI630" s="7" t="str">
        <f>IFERROR(IF(AH630&gt;0,INDEX('Fac Dep Info'!C$2:D$1048576,(MATCH(F$5,'Fac Dep Info'!C$2:C$1048576,0)+AH630-1),2),""),"")</f>
        <v/>
      </c>
    </row>
    <row r="631" spans="34:35" x14ac:dyDescent="0.25">
      <c r="AH631" s="7" t="str">
        <f>IF(AH630&lt;COUNTIF('Fac Dep Info'!C$3:C$1048576,F$5),(AH630+1),"")</f>
        <v/>
      </c>
      <c r="AI631" s="7" t="str">
        <f>IFERROR(IF(AH631&gt;0,INDEX('Fac Dep Info'!C$2:D$1048576,(MATCH(F$5,'Fac Dep Info'!C$2:C$1048576,0)+AH631-1),2),""),"")</f>
        <v/>
      </c>
    </row>
    <row r="632" spans="34:35" x14ac:dyDescent="0.25">
      <c r="AH632" s="7" t="str">
        <f>IF(AH631&lt;COUNTIF('Fac Dep Info'!C$3:C$1048576,F$5),(AH631+1),"")</f>
        <v/>
      </c>
      <c r="AI632" s="7" t="str">
        <f>IFERROR(IF(AH632&gt;0,INDEX('Fac Dep Info'!C$2:D$1048576,(MATCH(F$5,'Fac Dep Info'!C$2:C$1048576,0)+AH632-1),2),""),"")</f>
        <v/>
      </c>
    </row>
    <row r="633" spans="34:35" x14ac:dyDescent="0.25">
      <c r="AH633" s="7" t="str">
        <f>IF(AH632&lt;COUNTIF('Fac Dep Info'!C$3:C$1048576,F$5),(AH632+1),"")</f>
        <v/>
      </c>
      <c r="AI633" s="7" t="str">
        <f>IFERROR(IF(AH633&gt;0,INDEX('Fac Dep Info'!C$2:D$1048576,(MATCH(F$5,'Fac Dep Info'!C$2:C$1048576,0)+AH633-1),2),""),"")</f>
        <v/>
      </c>
    </row>
    <row r="634" spans="34:35" x14ac:dyDescent="0.25">
      <c r="AH634" s="7" t="str">
        <f>IF(AH633&lt;COUNTIF('Fac Dep Info'!C$3:C$1048576,F$5),(AH633+1),"")</f>
        <v/>
      </c>
      <c r="AI634" s="7" t="str">
        <f>IFERROR(IF(AH634&gt;0,INDEX('Fac Dep Info'!C$2:D$1048576,(MATCH(F$5,'Fac Dep Info'!C$2:C$1048576,0)+AH634-1),2),""),"")</f>
        <v/>
      </c>
    </row>
    <row r="635" spans="34:35" x14ac:dyDescent="0.25">
      <c r="AH635" s="7" t="str">
        <f>IF(AH634&lt;COUNTIF('Fac Dep Info'!C$3:C$1048576,F$5),(AH634+1),"")</f>
        <v/>
      </c>
      <c r="AI635" s="7" t="str">
        <f>IFERROR(IF(AH635&gt;0,INDEX('Fac Dep Info'!C$2:D$1048576,(MATCH(F$5,'Fac Dep Info'!C$2:C$1048576,0)+AH635-1),2),""),"")</f>
        <v/>
      </c>
    </row>
    <row r="636" spans="34:35" x14ac:dyDescent="0.25">
      <c r="AH636" s="7" t="str">
        <f>IF(AH635&lt;COUNTIF('Fac Dep Info'!C$3:C$1048576,F$5),(AH635+1),"")</f>
        <v/>
      </c>
      <c r="AI636" s="7" t="str">
        <f>IFERROR(IF(AH636&gt;0,INDEX('Fac Dep Info'!C$2:D$1048576,(MATCH(F$5,'Fac Dep Info'!C$2:C$1048576,0)+AH636-1),2),""),"")</f>
        <v/>
      </c>
    </row>
    <row r="637" spans="34:35" x14ac:dyDescent="0.25">
      <c r="AH637" s="7" t="str">
        <f>IF(AH636&lt;COUNTIF('Fac Dep Info'!C$3:C$1048576,F$5),(AH636+1),"")</f>
        <v/>
      </c>
      <c r="AI637" s="7" t="str">
        <f>IFERROR(IF(AH637&gt;0,INDEX('Fac Dep Info'!C$2:D$1048576,(MATCH(F$5,'Fac Dep Info'!C$2:C$1048576,0)+AH637-1),2),""),"")</f>
        <v/>
      </c>
    </row>
    <row r="638" spans="34:35" x14ac:dyDescent="0.25">
      <c r="AH638" s="7" t="str">
        <f>IF(AH637&lt;COUNTIF('Fac Dep Info'!C$3:C$1048576,F$5),(AH637+1),"")</f>
        <v/>
      </c>
      <c r="AI638" s="7" t="str">
        <f>IFERROR(IF(AH638&gt;0,INDEX('Fac Dep Info'!C$2:D$1048576,(MATCH(F$5,'Fac Dep Info'!C$2:C$1048576,0)+AH638-1),2),""),"")</f>
        <v/>
      </c>
    </row>
    <row r="639" spans="34:35" x14ac:dyDescent="0.25">
      <c r="AH639" s="7" t="str">
        <f>IF(AH638&lt;COUNTIF('Fac Dep Info'!C$3:C$1048576,F$5),(AH638+1),"")</f>
        <v/>
      </c>
      <c r="AI639" s="7" t="str">
        <f>IFERROR(IF(AH639&gt;0,INDEX('Fac Dep Info'!C$2:D$1048576,(MATCH(F$5,'Fac Dep Info'!C$2:C$1048576,0)+AH639-1),2),""),"")</f>
        <v/>
      </c>
    </row>
    <row r="640" spans="34:35" x14ac:dyDescent="0.25">
      <c r="AH640" s="7" t="str">
        <f>IF(AH639&lt;COUNTIF('Fac Dep Info'!C$3:C$1048576,F$5),(AH639+1),"")</f>
        <v/>
      </c>
      <c r="AI640" s="7" t="str">
        <f>IFERROR(IF(AH640&gt;0,INDEX('Fac Dep Info'!C$2:D$1048576,(MATCH(F$5,'Fac Dep Info'!C$2:C$1048576,0)+AH640-1),2),""),"")</f>
        <v/>
      </c>
    </row>
    <row r="641" spans="34:35" x14ac:dyDescent="0.25">
      <c r="AH641" s="7" t="str">
        <f>IF(AH640&lt;COUNTIF('Fac Dep Info'!C$3:C$1048576,F$5),(AH640+1),"")</f>
        <v/>
      </c>
      <c r="AI641" s="7" t="str">
        <f>IFERROR(IF(AH641&gt;0,INDEX('Fac Dep Info'!C$2:D$1048576,(MATCH(F$5,'Fac Dep Info'!C$2:C$1048576,0)+AH641-1),2),""),"")</f>
        <v/>
      </c>
    </row>
    <row r="642" spans="34:35" x14ac:dyDescent="0.25">
      <c r="AH642" s="7" t="str">
        <f>IF(AH641&lt;COUNTIF('Fac Dep Info'!C$3:C$1048576,F$5),(AH641+1),"")</f>
        <v/>
      </c>
      <c r="AI642" s="7" t="str">
        <f>IFERROR(IF(AH642&gt;0,INDEX('Fac Dep Info'!C$2:D$1048576,(MATCH(F$5,'Fac Dep Info'!C$2:C$1048576,0)+AH642-1),2),""),"")</f>
        <v/>
      </c>
    </row>
    <row r="643" spans="34:35" x14ac:dyDescent="0.25">
      <c r="AH643" s="7" t="str">
        <f>IF(AH642&lt;COUNTIF('Fac Dep Info'!C$3:C$1048576,F$5),(AH642+1),"")</f>
        <v/>
      </c>
      <c r="AI643" s="7" t="str">
        <f>IFERROR(IF(AH643&gt;0,INDEX('Fac Dep Info'!C$2:D$1048576,(MATCH(F$5,'Fac Dep Info'!C$2:C$1048576,0)+AH643-1),2),""),"")</f>
        <v/>
      </c>
    </row>
    <row r="644" spans="34:35" x14ac:dyDescent="0.25">
      <c r="AH644" s="7" t="str">
        <f>IF(AH643&lt;COUNTIF('Fac Dep Info'!C$3:C$1048576,F$5),(AH643+1),"")</f>
        <v/>
      </c>
      <c r="AI644" s="7" t="str">
        <f>IFERROR(IF(AH644&gt;0,INDEX('Fac Dep Info'!C$2:D$1048576,(MATCH(F$5,'Fac Dep Info'!C$2:C$1048576,0)+AH644-1),2),""),"")</f>
        <v/>
      </c>
    </row>
    <row r="645" spans="34:35" x14ac:dyDescent="0.25">
      <c r="AH645" s="7" t="str">
        <f>IF(AH644&lt;COUNTIF('Fac Dep Info'!C$3:C$1048576,F$5),(AH644+1),"")</f>
        <v/>
      </c>
      <c r="AI645" s="7" t="str">
        <f>IFERROR(IF(AH645&gt;0,INDEX('Fac Dep Info'!C$2:D$1048576,(MATCH(F$5,'Fac Dep Info'!C$2:C$1048576,0)+AH645-1),2),""),"")</f>
        <v/>
      </c>
    </row>
    <row r="646" spans="34:35" x14ac:dyDescent="0.25">
      <c r="AH646" s="7" t="str">
        <f>IF(AH645&lt;COUNTIF('Fac Dep Info'!C$3:C$1048576,F$5),(AH645+1),"")</f>
        <v/>
      </c>
      <c r="AI646" s="7" t="str">
        <f>IFERROR(IF(AH646&gt;0,INDEX('Fac Dep Info'!C$2:D$1048576,(MATCH(F$5,'Fac Dep Info'!C$2:C$1048576,0)+AH646-1),2),""),"")</f>
        <v/>
      </c>
    </row>
    <row r="647" spans="34:35" x14ac:dyDescent="0.25">
      <c r="AH647" s="7" t="str">
        <f>IF(AH646&lt;COUNTIF('Fac Dep Info'!C$3:C$1048576,F$5),(AH646+1),"")</f>
        <v/>
      </c>
      <c r="AI647" s="7" t="str">
        <f>IFERROR(IF(AH647&gt;0,INDEX('Fac Dep Info'!C$2:D$1048576,(MATCH(F$5,'Fac Dep Info'!C$2:C$1048576,0)+AH647-1),2),""),"")</f>
        <v/>
      </c>
    </row>
    <row r="648" spans="34:35" x14ac:dyDescent="0.25">
      <c r="AH648" s="7" t="str">
        <f>IF(AH647&lt;COUNTIF('Fac Dep Info'!C$3:C$1048576,F$5),(AH647+1),"")</f>
        <v/>
      </c>
      <c r="AI648" s="7" t="str">
        <f>IFERROR(IF(AH648&gt;0,INDEX('Fac Dep Info'!C$2:D$1048576,(MATCH(F$5,'Fac Dep Info'!C$2:C$1048576,0)+AH648-1),2),""),"")</f>
        <v/>
      </c>
    </row>
    <row r="649" spans="34:35" x14ac:dyDescent="0.25">
      <c r="AH649" s="7" t="str">
        <f>IF(AH648&lt;COUNTIF('Fac Dep Info'!C$3:C$1048576,F$5),(AH648+1),"")</f>
        <v/>
      </c>
      <c r="AI649" s="7" t="str">
        <f>IFERROR(IF(AH649&gt;0,INDEX('Fac Dep Info'!C$2:D$1048576,(MATCH(F$5,'Fac Dep Info'!C$2:C$1048576,0)+AH649-1),2),""),"")</f>
        <v/>
      </c>
    </row>
    <row r="650" spans="34:35" x14ac:dyDescent="0.25">
      <c r="AH650" s="7" t="str">
        <f>IF(AH649&lt;COUNTIF('Fac Dep Info'!C$3:C$1048576,F$5),(AH649+1),"")</f>
        <v/>
      </c>
      <c r="AI650" s="7" t="str">
        <f>IFERROR(IF(AH650&gt;0,INDEX('Fac Dep Info'!C$2:D$1048576,(MATCH(F$5,'Fac Dep Info'!C$2:C$1048576,0)+AH650-1),2),""),"")</f>
        <v/>
      </c>
    </row>
    <row r="651" spans="34:35" x14ac:dyDescent="0.25">
      <c r="AH651" s="7" t="str">
        <f>IF(AH650&lt;COUNTIF('Fac Dep Info'!C$3:C$1048576,F$5),(AH650+1),"")</f>
        <v/>
      </c>
      <c r="AI651" s="7" t="str">
        <f>IFERROR(IF(AH651&gt;0,INDEX('Fac Dep Info'!C$2:D$1048576,(MATCH(F$5,'Fac Dep Info'!C$2:C$1048576,0)+AH651-1),2),""),"")</f>
        <v/>
      </c>
    </row>
    <row r="652" spans="34:35" x14ac:dyDescent="0.25">
      <c r="AH652" s="7" t="str">
        <f>IF(AH651&lt;COUNTIF('Fac Dep Info'!C$3:C$1048576,F$5),(AH651+1),"")</f>
        <v/>
      </c>
      <c r="AI652" s="7" t="str">
        <f>IFERROR(IF(AH652&gt;0,INDEX('Fac Dep Info'!C$2:D$1048576,(MATCH(F$5,'Fac Dep Info'!C$2:C$1048576,0)+AH652-1),2),""),"")</f>
        <v/>
      </c>
    </row>
    <row r="653" spans="34:35" x14ac:dyDescent="0.25">
      <c r="AH653" s="7" t="str">
        <f>IF(AH652&lt;COUNTIF('Fac Dep Info'!C$3:C$1048576,F$5),(AH652+1),"")</f>
        <v/>
      </c>
      <c r="AI653" s="7" t="str">
        <f>IFERROR(IF(AH653&gt;0,INDEX('Fac Dep Info'!C$2:D$1048576,(MATCH(F$5,'Fac Dep Info'!C$2:C$1048576,0)+AH653-1),2),""),"")</f>
        <v/>
      </c>
    </row>
    <row r="654" spans="34:35" x14ac:dyDescent="0.25">
      <c r="AH654" s="7" t="str">
        <f>IF(AH653&lt;COUNTIF('Fac Dep Info'!C$3:C$1048576,F$5),(AH653+1),"")</f>
        <v/>
      </c>
      <c r="AI654" s="7" t="str">
        <f>IFERROR(IF(AH654&gt;0,INDEX('Fac Dep Info'!C$2:D$1048576,(MATCH(F$5,'Fac Dep Info'!C$2:C$1048576,0)+AH654-1),2),""),"")</f>
        <v/>
      </c>
    </row>
    <row r="655" spans="34:35" x14ac:dyDescent="0.25">
      <c r="AH655" s="7" t="str">
        <f>IF(AH654&lt;COUNTIF('Fac Dep Info'!C$3:C$1048576,F$5),(AH654+1),"")</f>
        <v/>
      </c>
      <c r="AI655" s="7" t="str">
        <f>IFERROR(IF(AH655&gt;0,INDEX('Fac Dep Info'!C$2:D$1048576,(MATCH(F$5,'Fac Dep Info'!C$2:C$1048576,0)+AH655-1),2),""),"")</f>
        <v/>
      </c>
    </row>
    <row r="656" spans="34:35" x14ac:dyDescent="0.25">
      <c r="AH656" s="7" t="str">
        <f>IF(AH655&lt;COUNTIF('Fac Dep Info'!C$3:C$1048576,F$5),(AH655+1),"")</f>
        <v/>
      </c>
      <c r="AI656" s="7" t="str">
        <f>IFERROR(IF(AH656&gt;0,INDEX('Fac Dep Info'!C$2:D$1048576,(MATCH(F$5,'Fac Dep Info'!C$2:C$1048576,0)+AH656-1),2),""),"")</f>
        <v/>
      </c>
    </row>
    <row r="657" spans="34:35" x14ac:dyDescent="0.25">
      <c r="AH657" s="7" t="str">
        <f>IF(AH656&lt;COUNTIF('Fac Dep Info'!C$3:C$1048576,F$5),(AH656+1),"")</f>
        <v/>
      </c>
      <c r="AI657" s="7" t="str">
        <f>IFERROR(IF(AH657&gt;0,INDEX('Fac Dep Info'!C$2:D$1048576,(MATCH(F$5,'Fac Dep Info'!C$2:C$1048576,0)+AH657-1),2),""),"")</f>
        <v/>
      </c>
    </row>
    <row r="658" spans="34:35" x14ac:dyDescent="0.25">
      <c r="AH658" s="7" t="str">
        <f>IF(AH657&lt;COUNTIF('Fac Dep Info'!C$3:C$1048576,F$5),(AH657+1),"")</f>
        <v/>
      </c>
      <c r="AI658" s="7" t="str">
        <f>IFERROR(IF(AH658&gt;0,INDEX('Fac Dep Info'!C$2:D$1048576,(MATCH(F$5,'Fac Dep Info'!C$2:C$1048576,0)+AH658-1),2),""),"")</f>
        <v/>
      </c>
    </row>
    <row r="659" spans="34:35" x14ac:dyDescent="0.25">
      <c r="AH659" s="7" t="str">
        <f>IF(AH658&lt;COUNTIF('Fac Dep Info'!C$3:C$1048576,F$5),(AH658+1),"")</f>
        <v/>
      </c>
      <c r="AI659" s="7" t="str">
        <f>IFERROR(IF(AH659&gt;0,INDEX('Fac Dep Info'!C$2:D$1048576,(MATCH(F$5,'Fac Dep Info'!C$2:C$1048576,0)+AH659-1),2),""),"")</f>
        <v/>
      </c>
    </row>
    <row r="660" spans="34:35" x14ac:dyDescent="0.25">
      <c r="AH660" s="7" t="str">
        <f>IF(AH659&lt;COUNTIF('Fac Dep Info'!C$3:C$1048576,F$5),(AH659+1),"")</f>
        <v/>
      </c>
      <c r="AI660" s="7" t="str">
        <f>IFERROR(IF(AH660&gt;0,INDEX('Fac Dep Info'!C$2:D$1048576,(MATCH(F$5,'Fac Dep Info'!C$2:C$1048576,0)+AH660-1),2),""),"")</f>
        <v/>
      </c>
    </row>
    <row r="661" spans="34:35" x14ac:dyDescent="0.25">
      <c r="AH661" s="7" t="str">
        <f>IF(AH660&lt;COUNTIF('Fac Dep Info'!C$3:C$1048576,F$5),(AH660+1),"")</f>
        <v/>
      </c>
      <c r="AI661" s="7" t="str">
        <f>IFERROR(IF(AH661&gt;0,INDEX('Fac Dep Info'!C$2:D$1048576,(MATCH(F$5,'Fac Dep Info'!C$2:C$1048576,0)+AH661-1),2),""),"")</f>
        <v/>
      </c>
    </row>
    <row r="662" spans="34:35" x14ac:dyDescent="0.25">
      <c r="AH662" s="7" t="str">
        <f>IF(AH661&lt;COUNTIF('Fac Dep Info'!C$3:C$1048576,F$5),(AH661+1),"")</f>
        <v/>
      </c>
      <c r="AI662" s="7" t="str">
        <f>IFERROR(IF(AH662&gt;0,INDEX('Fac Dep Info'!C$2:D$1048576,(MATCH(F$5,'Fac Dep Info'!C$2:C$1048576,0)+AH662-1),2),""),"")</f>
        <v/>
      </c>
    </row>
    <row r="663" spans="34:35" x14ac:dyDescent="0.25">
      <c r="AH663" s="7" t="str">
        <f>IF(AH662&lt;COUNTIF('Fac Dep Info'!C$3:C$1048576,F$5),(AH662+1),"")</f>
        <v/>
      </c>
      <c r="AI663" s="7" t="str">
        <f>IFERROR(IF(AH663&gt;0,INDEX('Fac Dep Info'!C$2:D$1048576,(MATCH(F$5,'Fac Dep Info'!C$2:C$1048576,0)+AH663-1),2),""),"")</f>
        <v/>
      </c>
    </row>
    <row r="664" spans="34:35" x14ac:dyDescent="0.25">
      <c r="AH664" s="7" t="str">
        <f>IF(AH663&lt;COUNTIF('Fac Dep Info'!C$3:C$1048576,F$5),(AH663+1),"")</f>
        <v/>
      </c>
      <c r="AI664" s="7" t="str">
        <f>IFERROR(IF(AH664&gt;0,INDEX('Fac Dep Info'!C$2:D$1048576,(MATCH(F$5,'Fac Dep Info'!C$2:C$1048576,0)+AH664-1),2),""),"")</f>
        <v/>
      </c>
    </row>
    <row r="665" spans="34:35" x14ac:dyDescent="0.25">
      <c r="AH665" s="7" t="str">
        <f>IF(AH664&lt;COUNTIF('Fac Dep Info'!C$3:C$1048576,F$5),(AH664+1),"")</f>
        <v/>
      </c>
      <c r="AI665" s="7" t="str">
        <f>IFERROR(IF(AH665&gt;0,INDEX('Fac Dep Info'!C$2:D$1048576,(MATCH(F$5,'Fac Dep Info'!C$2:C$1048576,0)+AH665-1),2),""),"")</f>
        <v/>
      </c>
    </row>
    <row r="666" spans="34:35" x14ac:dyDescent="0.25">
      <c r="AH666" s="7" t="str">
        <f>IF(AH665&lt;COUNTIF('Fac Dep Info'!C$3:C$1048576,F$5),(AH665+1),"")</f>
        <v/>
      </c>
      <c r="AI666" s="7" t="str">
        <f>IFERROR(IF(AH666&gt;0,INDEX('Fac Dep Info'!C$2:D$1048576,(MATCH(F$5,'Fac Dep Info'!C$2:C$1048576,0)+AH666-1),2),""),"")</f>
        <v/>
      </c>
    </row>
    <row r="667" spans="34:35" x14ac:dyDescent="0.25">
      <c r="AH667" s="7" t="str">
        <f>IF(AH666&lt;COUNTIF('Fac Dep Info'!C$3:C$1048576,F$5),(AH666+1),"")</f>
        <v/>
      </c>
      <c r="AI667" s="7" t="str">
        <f>IFERROR(IF(AH667&gt;0,INDEX('Fac Dep Info'!C$2:D$1048576,(MATCH(F$5,'Fac Dep Info'!C$2:C$1048576,0)+AH667-1),2),""),"")</f>
        <v/>
      </c>
    </row>
    <row r="668" spans="34:35" x14ac:dyDescent="0.25">
      <c r="AH668" s="7" t="str">
        <f>IF(AH667&lt;COUNTIF('Fac Dep Info'!C$3:C$1048576,F$5),(AH667+1),"")</f>
        <v/>
      </c>
      <c r="AI668" s="7" t="str">
        <f>IFERROR(IF(AH668&gt;0,INDEX('Fac Dep Info'!C$2:D$1048576,(MATCH(F$5,'Fac Dep Info'!C$2:C$1048576,0)+AH668-1),2),""),"")</f>
        <v/>
      </c>
    </row>
    <row r="669" spans="34:35" x14ac:dyDescent="0.25">
      <c r="AH669" s="7" t="str">
        <f>IF(AH668&lt;COUNTIF('Fac Dep Info'!C$3:C$1048576,F$5),(AH668+1),"")</f>
        <v/>
      </c>
      <c r="AI669" s="7" t="str">
        <f>IFERROR(IF(AH669&gt;0,INDEX('Fac Dep Info'!C$2:D$1048576,(MATCH(F$5,'Fac Dep Info'!C$2:C$1048576,0)+AH669-1),2),""),"")</f>
        <v/>
      </c>
    </row>
    <row r="670" spans="34:35" x14ac:dyDescent="0.25">
      <c r="AH670" s="7" t="str">
        <f>IF(AH669&lt;COUNTIF('Fac Dep Info'!C$3:C$1048576,F$5),(AH669+1),"")</f>
        <v/>
      </c>
      <c r="AI670" s="7" t="str">
        <f>IFERROR(IF(AH670&gt;0,INDEX('Fac Dep Info'!C$2:D$1048576,(MATCH(F$5,'Fac Dep Info'!C$2:C$1048576,0)+AH670-1),2),""),"")</f>
        <v/>
      </c>
    </row>
    <row r="671" spans="34:35" x14ac:dyDescent="0.25">
      <c r="AH671" s="7" t="str">
        <f>IF(AH670&lt;COUNTIF('Fac Dep Info'!C$3:C$1048576,F$5),(AH670+1),"")</f>
        <v/>
      </c>
      <c r="AI671" s="7" t="str">
        <f>IFERROR(IF(AH671&gt;0,INDEX('Fac Dep Info'!C$2:D$1048576,(MATCH(F$5,'Fac Dep Info'!C$2:C$1048576,0)+AH671-1),2),""),"")</f>
        <v/>
      </c>
    </row>
    <row r="672" spans="34:35" x14ac:dyDescent="0.25">
      <c r="AH672" s="7" t="str">
        <f>IF(AH671&lt;COUNTIF('Fac Dep Info'!C$3:C$1048576,F$5),(AH671+1),"")</f>
        <v/>
      </c>
      <c r="AI672" s="7" t="str">
        <f>IFERROR(IF(AH672&gt;0,INDEX('Fac Dep Info'!C$2:D$1048576,(MATCH(F$5,'Fac Dep Info'!C$2:C$1048576,0)+AH672-1),2),""),"")</f>
        <v/>
      </c>
    </row>
    <row r="673" spans="34:35" x14ac:dyDescent="0.25">
      <c r="AH673" s="7" t="str">
        <f>IF(AH672&lt;COUNTIF('Fac Dep Info'!C$3:C$1048576,F$5),(AH672+1),"")</f>
        <v/>
      </c>
      <c r="AI673" s="7" t="str">
        <f>IFERROR(IF(AH673&gt;0,INDEX('Fac Dep Info'!C$2:D$1048576,(MATCH(F$5,'Fac Dep Info'!C$2:C$1048576,0)+AH673-1),2),""),"")</f>
        <v/>
      </c>
    </row>
    <row r="674" spans="34:35" x14ac:dyDescent="0.25">
      <c r="AH674" s="7" t="str">
        <f>IF(AH673&lt;COUNTIF('Fac Dep Info'!C$3:C$1048576,F$5),(AH673+1),"")</f>
        <v/>
      </c>
      <c r="AI674" s="7" t="str">
        <f>IFERROR(IF(AH674&gt;0,INDEX('Fac Dep Info'!C$2:D$1048576,(MATCH(F$5,'Fac Dep Info'!C$2:C$1048576,0)+AH674-1),2),""),"")</f>
        <v/>
      </c>
    </row>
    <row r="675" spans="34:35" x14ac:dyDescent="0.25">
      <c r="AH675" s="7" t="str">
        <f>IF(AH674&lt;COUNTIF('Fac Dep Info'!C$3:C$1048576,F$5),(AH674+1),"")</f>
        <v/>
      </c>
      <c r="AI675" s="7" t="str">
        <f>IFERROR(IF(AH675&gt;0,INDEX('Fac Dep Info'!C$2:D$1048576,(MATCH(F$5,'Fac Dep Info'!C$2:C$1048576,0)+AH675-1),2),""),"")</f>
        <v/>
      </c>
    </row>
    <row r="676" spans="34:35" x14ac:dyDescent="0.25">
      <c r="AH676" s="7" t="str">
        <f>IF(AH675&lt;COUNTIF('Fac Dep Info'!C$3:C$1048576,F$5),(AH675+1),"")</f>
        <v/>
      </c>
      <c r="AI676" s="7" t="str">
        <f>IFERROR(IF(AH676&gt;0,INDEX('Fac Dep Info'!C$2:D$1048576,(MATCH(F$5,'Fac Dep Info'!C$2:C$1048576,0)+AH676-1),2),""),"")</f>
        <v/>
      </c>
    </row>
    <row r="677" spans="34:35" x14ac:dyDescent="0.25">
      <c r="AH677" s="7" t="str">
        <f>IF(AH676&lt;COUNTIF('Fac Dep Info'!C$3:C$1048576,F$5),(AH676+1),"")</f>
        <v/>
      </c>
      <c r="AI677" s="7" t="str">
        <f>IFERROR(IF(AH677&gt;0,INDEX('Fac Dep Info'!C$2:D$1048576,(MATCH(F$5,'Fac Dep Info'!C$2:C$1048576,0)+AH677-1),2),""),"")</f>
        <v/>
      </c>
    </row>
    <row r="678" spans="34:35" x14ac:dyDescent="0.25">
      <c r="AH678" s="7" t="str">
        <f>IF(AH677&lt;COUNTIF('Fac Dep Info'!C$3:C$1048576,F$5),(AH677+1),"")</f>
        <v/>
      </c>
      <c r="AI678" s="7" t="str">
        <f>IFERROR(IF(AH678&gt;0,INDEX('Fac Dep Info'!C$2:D$1048576,(MATCH(F$5,'Fac Dep Info'!C$2:C$1048576,0)+AH678-1),2),""),"")</f>
        <v/>
      </c>
    </row>
    <row r="679" spans="34:35" x14ac:dyDescent="0.25">
      <c r="AH679" s="7" t="str">
        <f>IF(AH678&lt;COUNTIF('Fac Dep Info'!C$3:C$1048576,F$5),(AH678+1),"")</f>
        <v/>
      </c>
      <c r="AI679" s="7" t="str">
        <f>IFERROR(IF(AH679&gt;0,INDEX('Fac Dep Info'!C$2:D$1048576,(MATCH(F$5,'Fac Dep Info'!C$2:C$1048576,0)+AH679-1),2),""),"")</f>
        <v/>
      </c>
    </row>
    <row r="680" spans="34:35" x14ac:dyDescent="0.25">
      <c r="AH680" s="7" t="str">
        <f>IF(AH679&lt;COUNTIF('Fac Dep Info'!C$3:C$1048576,F$5),(AH679+1),"")</f>
        <v/>
      </c>
      <c r="AI680" s="7" t="str">
        <f>IFERROR(IF(AH680&gt;0,INDEX('Fac Dep Info'!C$2:D$1048576,(MATCH(F$5,'Fac Dep Info'!C$2:C$1048576,0)+AH680-1),2),""),"")</f>
        <v/>
      </c>
    </row>
    <row r="681" spans="34:35" x14ac:dyDescent="0.25">
      <c r="AH681" s="7" t="str">
        <f>IF(AH680&lt;COUNTIF('Fac Dep Info'!C$3:C$1048576,F$5),(AH680+1),"")</f>
        <v/>
      </c>
      <c r="AI681" s="7" t="str">
        <f>IFERROR(IF(AH681&gt;0,INDEX('Fac Dep Info'!C$2:D$1048576,(MATCH(F$5,'Fac Dep Info'!C$2:C$1048576,0)+AH681-1),2),""),"")</f>
        <v/>
      </c>
    </row>
    <row r="682" spans="34:35" x14ac:dyDescent="0.25">
      <c r="AH682" s="7" t="str">
        <f>IF(AH681&lt;COUNTIF('Fac Dep Info'!C$3:C$1048576,F$5),(AH681+1),"")</f>
        <v/>
      </c>
      <c r="AI682" s="7" t="str">
        <f>IFERROR(IF(AH682&gt;0,INDEX('Fac Dep Info'!C$2:D$1048576,(MATCH(F$5,'Fac Dep Info'!C$2:C$1048576,0)+AH682-1),2),""),"")</f>
        <v/>
      </c>
    </row>
    <row r="683" spans="34:35" x14ac:dyDescent="0.25">
      <c r="AH683" s="7" t="str">
        <f>IF(AH682&lt;COUNTIF('Fac Dep Info'!C$3:C$1048576,F$5),(AH682+1),"")</f>
        <v/>
      </c>
      <c r="AI683" s="7" t="str">
        <f>IFERROR(IF(AH683&gt;0,INDEX('Fac Dep Info'!C$2:D$1048576,(MATCH(F$5,'Fac Dep Info'!C$2:C$1048576,0)+AH683-1),2),""),"")</f>
        <v/>
      </c>
    </row>
    <row r="684" spans="34:35" x14ac:dyDescent="0.25">
      <c r="AH684" s="7" t="str">
        <f>IF(AH683&lt;COUNTIF('Fac Dep Info'!C$3:C$1048576,F$5),(AH683+1),"")</f>
        <v/>
      </c>
      <c r="AI684" s="7" t="str">
        <f>IFERROR(IF(AH684&gt;0,INDEX('Fac Dep Info'!C$2:D$1048576,(MATCH(F$5,'Fac Dep Info'!C$2:C$1048576,0)+AH684-1),2),""),"")</f>
        <v/>
      </c>
    </row>
    <row r="685" spans="34:35" x14ac:dyDescent="0.25">
      <c r="AH685" s="7" t="str">
        <f>IF(AH684&lt;COUNTIF('Fac Dep Info'!C$3:C$1048576,F$5),(AH684+1),"")</f>
        <v/>
      </c>
      <c r="AI685" s="7" t="str">
        <f>IFERROR(IF(AH685&gt;0,INDEX('Fac Dep Info'!C$2:D$1048576,(MATCH(F$5,'Fac Dep Info'!C$2:C$1048576,0)+AH685-1),2),""),"")</f>
        <v/>
      </c>
    </row>
    <row r="686" spans="34:35" x14ac:dyDescent="0.25">
      <c r="AH686" s="7" t="str">
        <f>IF(AH685&lt;COUNTIF('Fac Dep Info'!C$3:C$1048576,F$5),(AH685+1),"")</f>
        <v/>
      </c>
      <c r="AI686" s="7" t="str">
        <f>IFERROR(IF(AH686&gt;0,INDEX('Fac Dep Info'!C$2:D$1048576,(MATCH(F$5,'Fac Dep Info'!C$2:C$1048576,0)+AH686-1),2),""),"")</f>
        <v/>
      </c>
    </row>
    <row r="687" spans="34:35" x14ac:dyDescent="0.25">
      <c r="AH687" s="7" t="str">
        <f>IF(AH686&lt;COUNTIF('Fac Dep Info'!C$3:C$1048576,F$5),(AH686+1),"")</f>
        <v/>
      </c>
      <c r="AI687" s="7" t="str">
        <f>IFERROR(IF(AH687&gt;0,INDEX('Fac Dep Info'!C$2:D$1048576,(MATCH(F$5,'Fac Dep Info'!C$2:C$1048576,0)+AH687-1),2),""),"")</f>
        <v/>
      </c>
    </row>
    <row r="688" spans="34:35" x14ac:dyDescent="0.25">
      <c r="AH688" s="7" t="str">
        <f>IF(AH687&lt;COUNTIF('Fac Dep Info'!C$3:C$1048576,F$5),(AH687+1),"")</f>
        <v/>
      </c>
      <c r="AI688" s="7" t="str">
        <f>IFERROR(IF(AH688&gt;0,INDEX('Fac Dep Info'!C$2:D$1048576,(MATCH(F$5,'Fac Dep Info'!C$2:C$1048576,0)+AH688-1),2),""),"")</f>
        <v/>
      </c>
    </row>
    <row r="689" spans="34:35" x14ac:dyDescent="0.25">
      <c r="AH689" s="7" t="str">
        <f>IF(AH688&lt;COUNTIF('Fac Dep Info'!C$3:C$1048576,F$5),(AH688+1),"")</f>
        <v/>
      </c>
      <c r="AI689" s="7" t="str">
        <f>IFERROR(IF(AH689&gt;0,INDEX('Fac Dep Info'!C$2:D$1048576,(MATCH(F$5,'Fac Dep Info'!C$2:C$1048576,0)+AH689-1),2),""),"")</f>
        <v/>
      </c>
    </row>
    <row r="690" spans="34:35" x14ac:dyDescent="0.25">
      <c r="AH690" s="7" t="str">
        <f>IF(AH689&lt;COUNTIF('Fac Dep Info'!C$3:C$1048576,F$5),(AH689+1),"")</f>
        <v/>
      </c>
      <c r="AI690" s="7" t="str">
        <f>IFERROR(IF(AH690&gt;0,INDEX('Fac Dep Info'!C$2:D$1048576,(MATCH(F$5,'Fac Dep Info'!C$2:C$1048576,0)+AH690-1),2),""),"")</f>
        <v/>
      </c>
    </row>
    <row r="691" spans="34:35" x14ac:dyDescent="0.25">
      <c r="AH691" s="7" t="str">
        <f>IF(AH690&lt;COUNTIF('Fac Dep Info'!C$3:C$1048576,F$5),(AH690+1),"")</f>
        <v/>
      </c>
      <c r="AI691" s="7" t="str">
        <f>IFERROR(IF(AH691&gt;0,INDEX('Fac Dep Info'!C$2:D$1048576,(MATCH(F$5,'Fac Dep Info'!C$2:C$1048576,0)+AH691-1),2),""),"")</f>
        <v/>
      </c>
    </row>
    <row r="692" spans="34:35" x14ac:dyDescent="0.25">
      <c r="AH692" s="7" t="str">
        <f>IF(AH691&lt;COUNTIF('Fac Dep Info'!C$3:C$1048576,F$5),(AH691+1),"")</f>
        <v/>
      </c>
      <c r="AI692" s="7" t="str">
        <f>IFERROR(IF(AH692&gt;0,INDEX('Fac Dep Info'!C$2:D$1048576,(MATCH(F$5,'Fac Dep Info'!C$2:C$1048576,0)+AH692-1),2),""),"")</f>
        <v/>
      </c>
    </row>
    <row r="693" spans="34:35" x14ac:dyDescent="0.25">
      <c r="AH693" s="7" t="str">
        <f>IF(AH692&lt;COUNTIF('Fac Dep Info'!C$3:C$1048576,F$5),(AH692+1),"")</f>
        <v/>
      </c>
      <c r="AI693" s="7" t="str">
        <f>IFERROR(IF(AH693&gt;0,INDEX('Fac Dep Info'!C$2:D$1048576,(MATCH(F$5,'Fac Dep Info'!C$2:C$1048576,0)+AH693-1),2),""),"")</f>
        <v/>
      </c>
    </row>
    <row r="694" spans="34:35" x14ac:dyDescent="0.25">
      <c r="AH694" s="7" t="str">
        <f>IF(AH693&lt;COUNTIF('Fac Dep Info'!C$3:C$1048576,F$5),(AH693+1),"")</f>
        <v/>
      </c>
      <c r="AI694" s="7" t="str">
        <f>IFERROR(IF(AH694&gt;0,INDEX('Fac Dep Info'!C$2:D$1048576,(MATCH(F$5,'Fac Dep Info'!C$2:C$1048576,0)+AH694-1),2),""),"")</f>
        <v/>
      </c>
    </row>
    <row r="695" spans="34:35" x14ac:dyDescent="0.25">
      <c r="AH695" s="7" t="str">
        <f>IF(AH694&lt;COUNTIF('Fac Dep Info'!C$3:C$1048576,F$5),(AH694+1),"")</f>
        <v/>
      </c>
      <c r="AI695" s="7" t="str">
        <f>IFERROR(IF(AH695&gt;0,INDEX('Fac Dep Info'!C$2:D$1048576,(MATCH(F$5,'Fac Dep Info'!C$2:C$1048576,0)+AH695-1),2),""),"")</f>
        <v/>
      </c>
    </row>
    <row r="696" spans="34:35" x14ac:dyDescent="0.25">
      <c r="AH696" s="7" t="str">
        <f>IF(AH695&lt;COUNTIF('Fac Dep Info'!C$3:C$1048576,F$5),(AH695+1),"")</f>
        <v/>
      </c>
      <c r="AI696" s="7" t="str">
        <f>IFERROR(IF(AH696&gt;0,INDEX('Fac Dep Info'!C$2:D$1048576,(MATCH(F$5,'Fac Dep Info'!C$2:C$1048576,0)+AH696-1),2),""),"")</f>
        <v/>
      </c>
    </row>
    <row r="697" spans="34:35" x14ac:dyDescent="0.25">
      <c r="AH697" s="7" t="str">
        <f>IF(AH696&lt;COUNTIF('Fac Dep Info'!C$3:C$1048576,F$5),(AH696+1),"")</f>
        <v/>
      </c>
      <c r="AI697" s="7" t="str">
        <f>IFERROR(IF(AH697&gt;0,INDEX('Fac Dep Info'!C$2:D$1048576,(MATCH(F$5,'Fac Dep Info'!C$2:C$1048576,0)+AH697-1),2),""),"")</f>
        <v/>
      </c>
    </row>
    <row r="698" spans="34:35" x14ac:dyDescent="0.25">
      <c r="AH698" s="7" t="str">
        <f>IF(AH697&lt;COUNTIF('Fac Dep Info'!C$3:C$1048576,F$5),(AH697+1),"")</f>
        <v/>
      </c>
      <c r="AI698" s="7" t="str">
        <f>IFERROR(IF(AH698&gt;0,INDEX('Fac Dep Info'!C$2:D$1048576,(MATCH(F$5,'Fac Dep Info'!C$2:C$1048576,0)+AH698-1),2),""),"")</f>
        <v/>
      </c>
    </row>
    <row r="699" spans="34:35" x14ac:dyDescent="0.25">
      <c r="AH699" s="7" t="str">
        <f>IF(AH698&lt;COUNTIF('Fac Dep Info'!C$3:C$1048576,F$5),(AH698+1),"")</f>
        <v/>
      </c>
      <c r="AI699" s="7" t="str">
        <f>IFERROR(IF(AH699&gt;0,INDEX('Fac Dep Info'!C$2:D$1048576,(MATCH(F$5,'Fac Dep Info'!C$2:C$1048576,0)+AH699-1),2),""),"")</f>
        <v/>
      </c>
    </row>
    <row r="700" spans="34:35" x14ac:dyDescent="0.25">
      <c r="AH700" s="7" t="str">
        <f>IF(AH699&lt;COUNTIF('Fac Dep Info'!C$3:C$1048576,F$5),(AH699+1),"")</f>
        <v/>
      </c>
      <c r="AI700" s="7" t="str">
        <f>IFERROR(IF(AH700&gt;0,INDEX('Fac Dep Info'!C$2:D$1048576,(MATCH(F$5,'Fac Dep Info'!C$2:C$1048576,0)+AH700-1),2),""),"")</f>
        <v/>
      </c>
    </row>
    <row r="701" spans="34:35" x14ac:dyDescent="0.25">
      <c r="AH701" s="7" t="str">
        <f>IF(AH700&lt;COUNTIF('Fac Dep Info'!C$3:C$1048576,F$5),(AH700+1),"")</f>
        <v/>
      </c>
      <c r="AI701" s="7" t="str">
        <f>IFERROR(IF(AH701&gt;0,INDEX('Fac Dep Info'!C$2:D$1048576,(MATCH(F$5,'Fac Dep Info'!C$2:C$1048576,0)+AH701-1),2),""),"")</f>
        <v/>
      </c>
    </row>
    <row r="702" spans="34:35" x14ac:dyDescent="0.25">
      <c r="AH702" s="7" t="str">
        <f>IF(AH701&lt;COUNTIF('Fac Dep Info'!C$3:C$1048576,F$5),(AH701+1),"")</f>
        <v/>
      </c>
      <c r="AI702" s="7" t="str">
        <f>IFERROR(IF(AH702&gt;0,INDEX('Fac Dep Info'!C$2:D$1048576,(MATCH(F$5,'Fac Dep Info'!C$2:C$1048576,0)+AH702-1),2),""),"")</f>
        <v/>
      </c>
    </row>
    <row r="703" spans="34:35" x14ac:dyDescent="0.25">
      <c r="AH703" s="7" t="str">
        <f>IF(AH702&lt;COUNTIF('Fac Dep Info'!C$3:C$1048576,F$5),(AH702+1),"")</f>
        <v/>
      </c>
      <c r="AI703" s="7" t="str">
        <f>IFERROR(IF(AH703&gt;0,INDEX('Fac Dep Info'!C$2:D$1048576,(MATCH(F$5,'Fac Dep Info'!C$2:C$1048576,0)+AH703-1),2),""),"")</f>
        <v/>
      </c>
    </row>
    <row r="704" spans="34:35" x14ac:dyDescent="0.25">
      <c r="AH704" s="7" t="str">
        <f>IF(AH703&lt;COUNTIF('Fac Dep Info'!C$3:C$1048576,F$5),(AH703+1),"")</f>
        <v/>
      </c>
      <c r="AI704" s="7" t="str">
        <f>IFERROR(IF(AH704&gt;0,INDEX('Fac Dep Info'!C$2:D$1048576,(MATCH(F$5,'Fac Dep Info'!C$2:C$1048576,0)+AH704-1),2),""),"")</f>
        <v/>
      </c>
    </row>
    <row r="705" spans="34:35" x14ac:dyDescent="0.25">
      <c r="AH705" s="7" t="str">
        <f>IF(AH704&lt;COUNTIF('Fac Dep Info'!C$3:C$1048576,F$5),(AH704+1),"")</f>
        <v/>
      </c>
      <c r="AI705" s="7" t="str">
        <f>IFERROR(IF(AH705&gt;0,INDEX('Fac Dep Info'!C$2:D$1048576,(MATCH(F$5,'Fac Dep Info'!C$2:C$1048576,0)+AH705-1),2),""),"")</f>
        <v/>
      </c>
    </row>
    <row r="706" spans="34:35" x14ac:dyDescent="0.25">
      <c r="AH706" s="7" t="str">
        <f>IF(AH705&lt;COUNTIF('Fac Dep Info'!C$3:C$1048576,F$5),(AH705+1),"")</f>
        <v/>
      </c>
      <c r="AI706" s="7" t="str">
        <f>IFERROR(IF(AH706&gt;0,INDEX('Fac Dep Info'!C$2:D$1048576,(MATCH(F$5,'Fac Dep Info'!C$2:C$1048576,0)+AH706-1),2),""),"")</f>
        <v/>
      </c>
    </row>
    <row r="707" spans="34:35" x14ac:dyDescent="0.25">
      <c r="AH707" s="7" t="str">
        <f>IF(AH706&lt;COUNTIF('Fac Dep Info'!C$3:C$1048576,F$5),(AH706+1),"")</f>
        <v/>
      </c>
      <c r="AI707" s="7" t="str">
        <f>IFERROR(IF(AH707&gt;0,INDEX('Fac Dep Info'!C$2:D$1048576,(MATCH(F$5,'Fac Dep Info'!C$2:C$1048576,0)+AH707-1),2),""),"")</f>
        <v/>
      </c>
    </row>
    <row r="708" spans="34:35" x14ac:dyDescent="0.25">
      <c r="AH708" s="7" t="str">
        <f>IF(AH707&lt;COUNTIF('Fac Dep Info'!C$3:C$1048576,F$5),(AH707+1),"")</f>
        <v/>
      </c>
      <c r="AI708" s="7" t="str">
        <f>IFERROR(IF(AH708&gt;0,INDEX('Fac Dep Info'!C$2:D$1048576,(MATCH(F$5,'Fac Dep Info'!C$2:C$1048576,0)+AH708-1),2),""),"")</f>
        <v/>
      </c>
    </row>
    <row r="709" spans="34:35" x14ac:dyDescent="0.25">
      <c r="AH709" s="7" t="str">
        <f>IF(AH708&lt;COUNTIF('Fac Dep Info'!C$3:C$1048576,F$5),(AH708+1),"")</f>
        <v/>
      </c>
      <c r="AI709" s="7" t="str">
        <f>IFERROR(IF(AH709&gt;0,INDEX('Fac Dep Info'!C$2:D$1048576,(MATCH(F$5,'Fac Dep Info'!C$2:C$1048576,0)+AH709-1),2),""),"")</f>
        <v/>
      </c>
    </row>
    <row r="710" spans="34:35" x14ac:dyDescent="0.25">
      <c r="AH710" s="7" t="str">
        <f>IF(AH709&lt;COUNTIF('Fac Dep Info'!C$3:C$1048576,F$5),(AH709+1),"")</f>
        <v/>
      </c>
      <c r="AI710" s="7" t="str">
        <f>IFERROR(IF(AH710&gt;0,INDEX('Fac Dep Info'!C$2:D$1048576,(MATCH(F$5,'Fac Dep Info'!C$2:C$1048576,0)+AH710-1),2),""),"")</f>
        <v/>
      </c>
    </row>
    <row r="711" spans="34:35" x14ac:dyDescent="0.25">
      <c r="AH711" s="7" t="str">
        <f>IF(AH710&lt;COUNTIF('Fac Dep Info'!C$3:C$1048576,F$5),(AH710+1),"")</f>
        <v/>
      </c>
      <c r="AI711" s="7" t="str">
        <f>IFERROR(IF(AH711&gt;0,INDEX('Fac Dep Info'!C$2:D$1048576,(MATCH(F$5,'Fac Dep Info'!C$2:C$1048576,0)+AH711-1),2),""),"")</f>
        <v/>
      </c>
    </row>
    <row r="712" spans="34:35" x14ac:dyDescent="0.25">
      <c r="AH712" s="7" t="str">
        <f>IF(AH711&lt;COUNTIF('Fac Dep Info'!C$3:C$1048576,F$5),(AH711+1),"")</f>
        <v/>
      </c>
      <c r="AI712" s="7" t="str">
        <f>IFERROR(IF(AH712&gt;0,INDEX('Fac Dep Info'!C$2:D$1048576,(MATCH(F$5,'Fac Dep Info'!C$2:C$1048576,0)+AH712-1),2),""),"")</f>
        <v/>
      </c>
    </row>
    <row r="713" spans="34:35" x14ac:dyDescent="0.25">
      <c r="AH713" s="7" t="str">
        <f>IF(AH712&lt;COUNTIF('Fac Dep Info'!C$3:C$1048576,F$5),(AH712+1),"")</f>
        <v/>
      </c>
      <c r="AI713" s="7" t="str">
        <f>IFERROR(IF(AH713&gt;0,INDEX('Fac Dep Info'!C$2:D$1048576,(MATCH(F$5,'Fac Dep Info'!C$2:C$1048576,0)+AH713-1),2),""),"")</f>
        <v/>
      </c>
    </row>
    <row r="714" spans="34:35" x14ac:dyDescent="0.25">
      <c r="AH714" s="7" t="str">
        <f>IF(AH713&lt;COUNTIF('Fac Dep Info'!C$3:C$1048576,F$5),(AH713+1),"")</f>
        <v/>
      </c>
      <c r="AI714" s="7" t="str">
        <f>IFERROR(IF(AH714&gt;0,INDEX('Fac Dep Info'!C$2:D$1048576,(MATCH(F$5,'Fac Dep Info'!C$2:C$1048576,0)+AH714-1),2),""),"")</f>
        <v/>
      </c>
    </row>
    <row r="715" spans="34:35" x14ac:dyDescent="0.25">
      <c r="AH715" s="7" t="str">
        <f>IF(AH714&lt;COUNTIF('Fac Dep Info'!C$3:C$1048576,F$5),(AH714+1),"")</f>
        <v/>
      </c>
      <c r="AI715" s="7" t="str">
        <f>IFERROR(IF(AH715&gt;0,INDEX('Fac Dep Info'!C$2:D$1048576,(MATCH(F$5,'Fac Dep Info'!C$2:C$1048576,0)+AH715-1),2),""),"")</f>
        <v/>
      </c>
    </row>
    <row r="716" spans="34:35" x14ac:dyDescent="0.25">
      <c r="AH716" s="7" t="str">
        <f>IF(AH715&lt;COUNTIF('Fac Dep Info'!C$3:C$1048576,F$5),(AH715+1),"")</f>
        <v/>
      </c>
      <c r="AI716" s="7" t="str">
        <f>IFERROR(IF(AH716&gt;0,INDEX('Fac Dep Info'!C$2:D$1048576,(MATCH(F$5,'Fac Dep Info'!C$2:C$1048576,0)+AH716-1),2),""),"")</f>
        <v/>
      </c>
    </row>
    <row r="717" spans="34:35" x14ac:dyDescent="0.25">
      <c r="AH717" s="7" t="str">
        <f>IF(AH716&lt;COUNTIF('Fac Dep Info'!C$3:C$1048576,F$5),(AH716+1),"")</f>
        <v/>
      </c>
      <c r="AI717" s="7" t="str">
        <f>IFERROR(IF(AH717&gt;0,INDEX('Fac Dep Info'!C$2:D$1048576,(MATCH(F$5,'Fac Dep Info'!C$2:C$1048576,0)+AH717-1),2),""),"")</f>
        <v/>
      </c>
    </row>
    <row r="718" spans="34:35" x14ac:dyDescent="0.25">
      <c r="AH718" s="7" t="str">
        <f>IF(AH717&lt;COUNTIF('Fac Dep Info'!C$3:C$1048576,F$5),(AH717+1),"")</f>
        <v/>
      </c>
      <c r="AI718" s="7" t="str">
        <f>IFERROR(IF(AH718&gt;0,INDEX('Fac Dep Info'!C$2:D$1048576,(MATCH(F$5,'Fac Dep Info'!C$2:C$1048576,0)+AH718-1),2),""),"")</f>
        <v/>
      </c>
    </row>
    <row r="719" spans="34:35" x14ac:dyDescent="0.25">
      <c r="AH719" s="7" t="str">
        <f>IF(AH718&lt;COUNTIF('Fac Dep Info'!C$3:C$1048576,F$5),(AH718+1),"")</f>
        <v/>
      </c>
      <c r="AI719" s="7" t="str">
        <f>IFERROR(IF(AH719&gt;0,INDEX('Fac Dep Info'!C$2:D$1048576,(MATCH(F$5,'Fac Dep Info'!C$2:C$1048576,0)+AH719-1),2),""),"")</f>
        <v/>
      </c>
    </row>
    <row r="720" spans="34:35" x14ac:dyDescent="0.25">
      <c r="AH720" s="7" t="str">
        <f>IF(AH719&lt;COUNTIF('Fac Dep Info'!C$3:C$1048576,F$5),(AH719+1),"")</f>
        <v/>
      </c>
      <c r="AI720" s="7" t="str">
        <f>IFERROR(IF(AH720&gt;0,INDEX('Fac Dep Info'!C$2:D$1048576,(MATCH(F$5,'Fac Dep Info'!C$2:C$1048576,0)+AH720-1),2),""),"")</f>
        <v/>
      </c>
    </row>
    <row r="721" spans="34:35" x14ac:dyDescent="0.25">
      <c r="AH721" s="7" t="str">
        <f>IF(AH720&lt;COUNTIF('Fac Dep Info'!C$3:C$1048576,F$5),(AH720+1),"")</f>
        <v/>
      </c>
      <c r="AI721" s="7" t="str">
        <f>IFERROR(IF(AH721&gt;0,INDEX('Fac Dep Info'!C$2:D$1048576,(MATCH(F$5,'Fac Dep Info'!C$2:C$1048576,0)+AH721-1),2),""),"")</f>
        <v/>
      </c>
    </row>
    <row r="722" spans="34:35" x14ac:dyDescent="0.25">
      <c r="AH722" s="7" t="str">
        <f>IF(AH721&lt;COUNTIF('Fac Dep Info'!C$3:C$1048576,F$5),(AH721+1),"")</f>
        <v/>
      </c>
      <c r="AI722" s="7" t="str">
        <f>IFERROR(IF(AH722&gt;0,INDEX('Fac Dep Info'!C$2:D$1048576,(MATCH(F$5,'Fac Dep Info'!C$2:C$1048576,0)+AH722-1),2),""),"")</f>
        <v/>
      </c>
    </row>
    <row r="723" spans="34:35" x14ac:dyDescent="0.25">
      <c r="AH723" s="7" t="str">
        <f>IF(AH722&lt;COUNTIF('Fac Dep Info'!C$3:C$1048576,F$5),(AH722+1),"")</f>
        <v/>
      </c>
      <c r="AI723" s="7" t="str">
        <f>IFERROR(IF(AH723&gt;0,INDEX('Fac Dep Info'!C$2:D$1048576,(MATCH(F$5,'Fac Dep Info'!C$2:C$1048576,0)+AH723-1),2),""),"")</f>
        <v/>
      </c>
    </row>
    <row r="724" spans="34:35" x14ac:dyDescent="0.25">
      <c r="AH724" s="7" t="str">
        <f>IF(AH723&lt;COUNTIF('Fac Dep Info'!C$3:C$1048576,F$5),(AH723+1),"")</f>
        <v/>
      </c>
      <c r="AI724" s="7" t="str">
        <f>IFERROR(IF(AH724&gt;0,INDEX('Fac Dep Info'!C$2:D$1048576,(MATCH(F$5,'Fac Dep Info'!C$2:C$1048576,0)+AH724-1),2),""),"")</f>
        <v/>
      </c>
    </row>
    <row r="725" spans="34:35" x14ac:dyDescent="0.25">
      <c r="AH725" s="7" t="str">
        <f>IF(AH724&lt;COUNTIF('Fac Dep Info'!C$3:C$1048576,F$5),(AH724+1),"")</f>
        <v/>
      </c>
      <c r="AI725" s="7" t="str">
        <f>IFERROR(IF(AH725&gt;0,INDEX('Fac Dep Info'!C$2:D$1048576,(MATCH(F$5,'Fac Dep Info'!C$2:C$1048576,0)+AH725-1),2),""),"")</f>
        <v/>
      </c>
    </row>
    <row r="726" spans="34:35" x14ac:dyDescent="0.25">
      <c r="AH726" s="7" t="str">
        <f>IF(AH725&lt;COUNTIF('Fac Dep Info'!C$3:C$1048576,F$5),(AH725+1),"")</f>
        <v/>
      </c>
      <c r="AI726" s="7" t="str">
        <f>IFERROR(IF(AH726&gt;0,INDEX('Fac Dep Info'!C$2:D$1048576,(MATCH(F$5,'Fac Dep Info'!C$2:C$1048576,0)+AH726-1),2),""),"")</f>
        <v/>
      </c>
    </row>
    <row r="727" spans="34:35" x14ac:dyDescent="0.25">
      <c r="AH727" s="7" t="str">
        <f>IF(AH726&lt;COUNTIF('Fac Dep Info'!C$3:C$1048576,F$5),(AH726+1),"")</f>
        <v/>
      </c>
      <c r="AI727" s="7" t="str">
        <f>IFERROR(IF(AH727&gt;0,INDEX('Fac Dep Info'!C$2:D$1048576,(MATCH(F$5,'Fac Dep Info'!C$2:C$1048576,0)+AH727-1),2),""),"")</f>
        <v/>
      </c>
    </row>
    <row r="728" spans="34:35" x14ac:dyDescent="0.25">
      <c r="AH728" s="7" t="str">
        <f>IF(AH727&lt;COUNTIF('Fac Dep Info'!C$3:C$1048576,F$5),(AH727+1),"")</f>
        <v/>
      </c>
      <c r="AI728" s="7" t="str">
        <f>IFERROR(IF(AH728&gt;0,INDEX('Fac Dep Info'!C$2:D$1048576,(MATCH(F$5,'Fac Dep Info'!C$2:C$1048576,0)+AH728-1),2),""),"")</f>
        <v/>
      </c>
    </row>
    <row r="729" spans="34:35" x14ac:dyDescent="0.25">
      <c r="AH729" s="7" t="str">
        <f>IF(AH728&lt;COUNTIF('Fac Dep Info'!C$3:C$1048576,F$5),(AH728+1),"")</f>
        <v/>
      </c>
      <c r="AI729" s="7" t="str">
        <f>IFERROR(IF(AH729&gt;0,INDEX('Fac Dep Info'!C$2:D$1048576,(MATCH(F$5,'Fac Dep Info'!C$2:C$1048576,0)+AH729-1),2),""),"")</f>
        <v/>
      </c>
    </row>
    <row r="730" spans="34:35" x14ac:dyDescent="0.25">
      <c r="AH730" s="7" t="str">
        <f>IF(AH729&lt;COUNTIF('Fac Dep Info'!C$3:C$1048576,F$5),(AH729+1),"")</f>
        <v/>
      </c>
      <c r="AI730" s="7" t="str">
        <f>IFERROR(IF(AH730&gt;0,INDEX('Fac Dep Info'!C$2:D$1048576,(MATCH(F$5,'Fac Dep Info'!C$2:C$1048576,0)+AH730-1),2),""),"")</f>
        <v/>
      </c>
    </row>
    <row r="731" spans="34:35" x14ac:dyDescent="0.25">
      <c r="AH731" s="7" t="str">
        <f>IF(AH730&lt;COUNTIF('Fac Dep Info'!C$3:C$1048576,F$5),(AH730+1),"")</f>
        <v/>
      </c>
      <c r="AI731" s="7" t="str">
        <f>IFERROR(IF(AH731&gt;0,INDEX('Fac Dep Info'!C$2:D$1048576,(MATCH(F$5,'Fac Dep Info'!C$2:C$1048576,0)+AH731-1),2),""),"")</f>
        <v/>
      </c>
    </row>
    <row r="732" spans="34:35" x14ac:dyDescent="0.25">
      <c r="AH732" s="7" t="str">
        <f>IF(AH731&lt;COUNTIF('Fac Dep Info'!C$3:C$1048576,F$5),(AH731+1),"")</f>
        <v/>
      </c>
      <c r="AI732" s="7" t="str">
        <f>IFERROR(IF(AH732&gt;0,INDEX('Fac Dep Info'!C$2:D$1048576,(MATCH(F$5,'Fac Dep Info'!C$2:C$1048576,0)+AH732-1),2),""),"")</f>
        <v/>
      </c>
    </row>
    <row r="733" spans="34:35" x14ac:dyDescent="0.25">
      <c r="AH733" s="7" t="str">
        <f>IF(AH732&lt;COUNTIF('Fac Dep Info'!C$3:C$1048576,F$5),(AH732+1),"")</f>
        <v/>
      </c>
      <c r="AI733" s="7" t="str">
        <f>IFERROR(IF(AH733&gt;0,INDEX('Fac Dep Info'!C$2:D$1048576,(MATCH(F$5,'Fac Dep Info'!C$2:C$1048576,0)+AH733-1),2),""),"")</f>
        <v/>
      </c>
    </row>
    <row r="734" spans="34:35" x14ac:dyDescent="0.25">
      <c r="AH734" s="7" t="str">
        <f>IF(AH733&lt;COUNTIF('Fac Dep Info'!C$3:C$1048576,F$5),(AH733+1),"")</f>
        <v/>
      </c>
      <c r="AI734" s="7" t="str">
        <f>IFERROR(IF(AH734&gt;0,INDEX('Fac Dep Info'!C$2:D$1048576,(MATCH(F$5,'Fac Dep Info'!C$2:C$1048576,0)+AH734-1),2),""),"")</f>
        <v/>
      </c>
    </row>
    <row r="735" spans="34:35" x14ac:dyDescent="0.25">
      <c r="AH735" s="7" t="str">
        <f>IF(AH734&lt;COUNTIF('Fac Dep Info'!C$3:C$1048576,F$5),(AH734+1),"")</f>
        <v/>
      </c>
      <c r="AI735" s="7" t="str">
        <f>IFERROR(IF(AH735&gt;0,INDEX('Fac Dep Info'!C$2:D$1048576,(MATCH(F$5,'Fac Dep Info'!C$2:C$1048576,0)+AH735-1),2),""),"")</f>
        <v/>
      </c>
    </row>
    <row r="736" spans="34:35" x14ac:dyDescent="0.25">
      <c r="AH736" s="7" t="str">
        <f>IF(AH735&lt;COUNTIF('Fac Dep Info'!C$3:C$1048576,F$5),(AH735+1),"")</f>
        <v/>
      </c>
      <c r="AI736" s="7" t="str">
        <f>IFERROR(IF(AH736&gt;0,INDEX('Fac Dep Info'!C$2:D$1048576,(MATCH(F$5,'Fac Dep Info'!C$2:C$1048576,0)+AH736-1),2),""),"")</f>
        <v/>
      </c>
    </row>
    <row r="737" spans="34:35" x14ac:dyDescent="0.25">
      <c r="AH737" s="7" t="str">
        <f>IF(AH736&lt;COUNTIF('Fac Dep Info'!C$3:C$1048576,F$5),(AH736+1),"")</f>
        <v/>
      </c>
      <c r="AI737" s="7" t="str">
        <f>IFERROR(IF(AH737&gt;0,INDEX('Fac Dep Info'!C$2:D$1048576,(MATCH(F$5,'Fac Dep Info'!C$2:C$1048576,0)+AH737-1),2),""),"")</f>
        <v/>
      </c>
    </row>
    <row r="738" spans="34:35" x14ac:dyDescent="0.25">
      <c r="AH738" s="7" t="str">
        <f>IF(AH737&lt;COUNTIF('Fac Dep Info'!C$3:C$1048576,F$5),(AH737+1),"")</f>
        <v/>
      </c>
      <c r="AI738" s="7" t="str">
        <f>IFERROR(IF(AH738&gt;0,INDEX('Fac Dep Info'!C$2:D$1048576,(MATCH(F$5,'Fac Dep Info'!C$2:C$1048576,0)+AH738-1),2),""),"")</f>
        <v/>
      </c>
    </row>
    <row r="739" spans="34:35" x14ac:dyDescent="0.25">
      <c r="AH739" s="7" t="str">
        <f>IF(AH738&lt;COUNTIF('Fac Dep Info'!C$3:C$1048576,F$5),(AH738+1),"")</f>
        <v/>
      </c>
      <c r="AI739" s="7" t="str">
        <f>IFERROR(IF(AH739&gt;0,INDEX('Fac Dep Info'!C$2:D$1048576,(MATCH(F$5,'Fac Dep Info'!C$2:C$1048576,0)+AH739-1),2),""),"")</f>
        <v/>
      </c>
    </row>
    <row r="740" spans="34:35" x14ac:dyDescent="0.25">
      <c r="AH740" s="7" t="str">
        <f>IF(AH739&lt;COUNTIF('Fac Dep Info'!C$3:C$1048576,F$5),(AH739+1),"")</f>
        <v/>
      </c>
      <c r="AI740" s="7" t="str">
        <f>IFERROR(IF(AH740&gt;0,INDEX('Fac Dep Info'!C$2:D$1048576,(MATCH(F$5,'Fac Dep Info'!C$2:C$1048576,0)+AH740-1),2),""),"")</f>
        <v/>
      </c>
    </row>
    <row r="741" spans="34:35" x14ac:dyDescent="0.25">
      <c r="AH741" s="7" t="str">
        <f>IF(AH740&lt;COUNTIF('Fac Dep Info'!C$3:C$1048576,F$5),(AH740+1),"")</f>
        <v/>
      </c>
      <c r="AI741" s="7" t="str">
        <f>IFERROR(IF(AH741&gt;0,INDEX('Fac Dep Info'!C$2:D$1048576,(MATCH(F$5,'Fac Dep Info'!C$2:C$1048576,0)+AH741-1),2),""),"")</f>
        <v/>
      </c>
    </row>
    <row r="742" spans="34:35" x14ac:dyDescent="0.25">
      <c r="AH742" s="7" t="str">
        <f>IF(AH741&lt;COUNTIF('Fac Dep Info'!C$3:C$1048576,F$5),(AH741+1),"")</f>
        <v/>
      </c>
      <c r="AI742" s="7" t="str">
        <f>IFERROR(IF(AH742&gt;0,INDEX('Fac Dep Info'!C$2:D$1048576,(MATCH(F$5,'Fac Dep Info'!C$2:C$1048576,0)+AH742-1),2),""),"")</f>
        <v/>
      </c>
    </row>
    <row r="743" spans="34:35" x14ac:dyDescent="0.25">
      <c r="AH743" s="7" t="str">
        <f>IF(AH742&lt;COUNTIF('Fac Dep Info'!C$3:C$1048576,F$5),(AH742+1),"")</f>
        <v/>
      </c>
      <c r="AI743" s="7" t="str">
        <f>IFERROR(IF(AH743&gt;0,INDEX('Fac Dep Info'!C$2:D$1048576,(MATCH(F$5,'Fac Dep Info'!C$2:C$1048576,0)+AH743-1),2),""),"")</f>
        <v/>
      </c>
    </row>
    <row r="744" spans="34:35" x14ac:dyDescent="0.25">
      <c r="AH744" s="7" t="str">
        <f>IF(AH743&lt;COUNTIF('Fac Dep Info'!C$3:C$1048576,F$5),(AH743+1),"")</f>
        <v/>
      </c>
      <c r="AI744" s="7" t="str">
        <f>IFERROR(IF(AH744&gt;0,INDEX('Fac Dep Info'!C$2:D$1048576,(MATCH(F$5,'Fac Dep Info'!C$2:C$1048576,0)+AH744-1),2),""),"")</f>
        <v/>
      </c>
    </row>
    <row r="745" spans="34:35" x14ac:dyDescent="0.25">
      <c r="AH745" s="7" t="str">
        <f>IF(AH744&lt;COUNTIF('Fac Dep Info'!C$3:C$1048576,F$5),(AH744+1),"")</f>
        <v/>
      </c>
      <c r="AI745" s="7" t="str">
        <f>IFERROR(IF(AH745&gt;0,INDEX('Fac Dep Info'!C$2:D$1048576,(MATCH(F$5,'Fac Dep Info'!C$2:C$1048576,0)+AH745-1),2),""),"")</f>
        <v/>
      </c>
    </row>
    <row r="746" spans="34:35" x14ac:dyDescent="0.25">
      <c r="AH746" s="7" t="str">
        <f>IF(AH745&lt;COUNTIF('Fac Dep Info'!C$3:C$1048576,F$5),(AH745+1),"")</f>
        <v/>
      </c>
      <c r="AI746" s="7" t="str">
        <f>IFERROR(IF(AH746&gt;0,INDEX('Fac Dep Info'!C$2:D$1048576,(MATCH(F$5,'Fac Dep Info'!C$2:C$1048576,0)+AH746-1),2),""),"")</f>
        <v/>
      </c>
    </row>
    <row r="747" spans="34:35" x14ac:dyDescent="0.25">
      <c r="AH747" s="7" t="str">
        <f>IF(AH746&lt;COUNTIF('Fac Dep Info'!C$3:C$1048576,F$5),(AH746+1),"")</f>
        <v/>
      </c>
      <c r="AI747" s="7" t="str">
        <f>IFERROR(IF(AH747&gt;0,INDEX('Fac Dep Info'!C$2:D$1048576,(MATCH(F$5,'Fac Dep Info'!C$2:C$1048576,0)+AH747-1),2),""),"")</f>
        <v/>
      </c>
    </row>
    <row r="748" spans="34:35" x14ac:dyDescent="0.25">
      <c r="AH748" s="7" t="str">
        <f>IF(AH747&lt;COUNTIF('Fac Dep Info'!C$3:C$1048576,F$5),(AH747+1),"")</f>
        <v/>
      </c>
      <c r="AI748" s="7" t="str">
        <f>IFERROR(IF(AH748&gt;0,INDEX('Fac Dep Info'!C$2:D$1048576,(MATCH(F$5,'Fac Dep Info'!C$2:C$1048576,0)+AH748-1),2),""),"")</f>
        <v/>
      </c>
    </row>
    <row r="749" spans="34:35" x14ac:dyDescent="0.25">
      <c r="AH749" s="7" t="str">
        <f>IF(AH748&lt;COUNTIF('Fac Dep Info'!C$3:C$1048576,F$5),(AH748+1),"")</f>
        <v/>
      </c>
      <c r="AI749" s="7" t="str">
        <f>IFERROR(IF(AH749&gt;0,INDEX('Fac Dep Info'!C$2:D$1048576,(MATCH(F$5,'Fac Dep Info'!C$2:C$1048576,0)+AH749-1),2),""),"")</f>
        <v/>
      </c>
    </row>
    <row r="750" spans="34:35" x14ac:dyDescent="0.25">
      <c r="AH750" s="7" t="str">
        <f>IF(AH749&lt;COUNTIF('Fac Dep Info'!C$3:C$1048576,F$5),(AH749+1),"")</f>
        <v/>
      </c>
      <c r="AI750" s="7" t="str">
        <f>IFERROR(IF(AH750&gt;0,INDEX('Fac Dep Info'!C$2:D$1048576,(MATCH(F$5,'Fac Dep Info'!C$2:C$1048576,0)+AH750-1),2),""),"")</f>
        <v/>
      </c>
    </row>
    <row r="751" spans="34:35" x14ac:dyDescent="0.25">
      <c r="AH751" s="7" t="str">
        <f>IF(AH750&lt;COUNTIF('Fac Dep Info'!C$3:C$1048576,F$5),(AH750+1),"")</f>
        <v/>
      </c>
      <c r="AI751" s="7" t="str">
        <f>IFERROR(IF(AH751&gt;0,INDEX('Fac Dep Info'!C$2:D$1048576,(MATCH(F$5,'Fac Dep Info'!C$2:C$1048576,0)+AH751-1),2),""),"")</f>
        <v/>
      </c>
    </row>
    <row r="752" spans="34:35" x14ac:dyDescent="0.25">
      <c r="AH752" s="7" t="str">
        <f>IF(AH751&lt;COUNTIF('Fac Dep Info'!C$3:C$1048576,F$5),(AH751+1),"")</f>
        <v/>
      </c>
      <c r="AI752" s="7" t="str">
        <f>IFERROR(IF(AH752&gt;0,INDEX('Fac Dep Info'!C$2:D$1048576,(MATCH(F$5,'Fac Dep Info'!C$2:C$1048576,0)+AH752-1),2),""),"")</f>
        <v/>
      </c>
    </row>
    <row r="753" spans="34:35" x14ac:dyDescent="0.25">
      <c r="AH753" s="7" t="str">
        <f>IF(AH752&lt;COUNTIF('Fac Dep Info'!C$3:C$1048576,F$5),(AH752+1),"")</f>
        <v/>
      </c>
      <c r="AI753" s="7" t="str">
        <f>IFERROR(IF(AH753&gt;0,INDEX('Fac Dep Info'!C$2:D$1048576,(MATCH(F$5,'Fac Dep Info'!C$2:C$1048576,0)+AH753-1),2),""),"")</f>
        <v/>
      </c>
    </row>
    <row r="754" spans="34:35" x14ac:dyDescent="0.25">
      <c r="AH754" s="7" t="str">
        <f>IF(AH753&lt;COUNTIF('Fac Dep Info'!C$3:C$1048576,F$5),(AH753+1),"")</f>
        <v/>
      </c>
      <c r="AI754" s="7" t="str">
        <f>IFERROR(IF(AH754&gt;0,INDEX('Fac Dep Info'!C$2:D$1048576,(MATCH(F$5,'Fac Dep Info'!C$2:C$1048576,0)+AH754-1),2),""),"")</f>
        <v/>
      </c>
    </row>
    <row r="755" spans="34:35" x14ac:dyDescent="0.25">
      <c r="AH755" s="7" t="str">
        <f>IF(AH754&lt;COUNTIF('Fac Dep Info'!C$3:C$1048576,F$5),(AH754+1),"")</f>
        <v/>
      </c>
      <c r="AI755" s="7" t="str">
        <f>IFERROR(IF(AH755&gt;0,INDEX('Fac Dep Info'!C$2:D$1048576,(MATCH(F$5,'Fac Dep Info'!C$2:C$1048576,0)+AH755-1),2),""),"")</f>
        <v/>
      </c>
    </row>
    <row r="756" spans="34:35" x14ac:dyDescent="0.25">
      <c r="AH756" s="7" t="str">
        <f>IF(AH755&lt;COUNTIF('Fac Dep Info'!C$3:C$1048576,F$5),(AH755+1),"")</f>
        <v/>
      </c>
      <c r="AI756" s="7" t="str">
        <f>IFERROR(IF(AH756&gt;0,INDEX('Fac Dep Info'!C$2:D$1048576,(MATCH(F$5,'Fac Dep Info'!C$2:C$1048576,0)+AH756-1),2),""),"")</f>
        <v/>
      </c>
    </row>
    <row r="757" spans="34:35" x14ac:dyDescent="0.25">
      <c r="AH757" s="7" t="str">
        <f>IF(AH756&lt;COUNTIF('Fac Dep Info'!C$3:C$1048576,F$5),(AH756+1),"")</f>
        <v/>
      </c>
      <c r="AI757" s="7" t="str">
        <f>IFERROR(IF(AH757&gt;0,INDEX('Fac Dep Info'!C$2:D$1048576,(MATCH(F$5,'Fac Dep Info'!C$2:C$1048576,0)+AH757-1),2),""),"")</f>
        <v/>
      </c>
    </row>
    <row r="758" spans="34:35" x14ac:dyDescent="0.25">
      <c r="AH758" s="7" t="str">
        <f>IF(AH757&lt;COUNTIF('Fac Dep Info'!C$3:C$1048576,F$5),(AH757+1),"")</f>
        <v/>
      </c>
      <c r="AI758" s="7" t="str">
        <f>IFERROR(IF(AH758&gt;0,INDEX('Fac Dep Info'!C$2:D$1048576,(MATCH(F$5,'Fac Dep Info'!C$2:C$1048576,0)+AH758-1),2),""),"")</f>
        <v/>
      </c>
    </row>
    <row r="759" spans="34:35" x14ac:dyDescent="0.25">
      <c r="AH759" s="7" t="str">
        <f>IF(AH758&lt;COUNTIF('Fac Dep Info'!C$3:C$1048576,F$5),(AH758+1),"")</f>
        <v/>
      </c>
      <c r="AI759" s="7" t="str">
        <f>IFERROR(IF(AH759&gt;0,INDEX('Fac Dep Info'!C$2:D$1048576,(MATCH(F$5,'Fac Dep Info'!C$2:C$1048576,0)+AH759-1),2),""),"")</f>
        <v/>
      </c>
    </row>
    <row r="760" spans="34:35" x14ac:dyDescent="0.25">
      <c r="AH760" s="7" t="str">
        <f>IF(AH759&lt;COUNTIF('Fac Dep Info'!C$3:C$1048576,F$5),(AH759+1),"")</f>
        <v/>
      </c>
      <c r="AI760" s="7" t="str">
        <f>IFERROR(IF(AH760&gt;0,INDEX('Fac Dep Info'!C$2:D$1048576,(MATCH(F$5,'Fac Dep Info'!C$2:C$1048576,0)+AH760-1),2),""),"")</f>
        <v/>
      </c>
    </row>
    <row r="761" spans="34:35" x14ac:dyDescent="0.25">
      <c r="AH761" s="7" t="str">
        <f>IF(AH760&lt;COUNTIF('Fac Dep Info'!C$3:C$1048576,F$5),(AH760+1),"")</f>
        <v/>
      </c>
      <c r="AI761" s="7" t="str">
        <f>IFERROR(IF(AH761&gt;0,INDEX('Fac Dep Info'!C$2:D$1048576,(MATCH(F$5,'Fac Dep Info'!C$2:C$1048576,0)+AH761-1),2),""),"")</f>
        <v/>
      </c>
    </row>
    <row r="762" spans="34:35" x14ac:dyDescent="0.25">
      <c r="AH762" s="7" t="str">
        <f>IF(AH761&lt;COUNTIF('Fac Dep Info'!C$3:C$1048576,F$5),(AH761+1),"")</f>
        <v/>
      </c>
      <c r="AI762" s="7" t="str">
        <f>IFERROR(IF(AH762&gt;0,INDEX('Fac Dep Info'!C$2:D$1048576,(MATCH(F$5,'Fac Dep Info'!C$2:C$1048576,0)+AH762-1),2),""),"")</f>
        <v/>
      </c>
    </row>
    <row r="763" spans="34:35" x14ac:dyDescent="0.25">
      <c r="AH763" s="7" t="str">
        <f>IF(AH762&lt;COUNTIF('Fac Dep Info'!C$3:C$1048576,F$5),(AH762+1),"")</f>
        <v/>
      </c>
      <c r="AI763" s="7" t="str">
        <f>IFERROR(IF(AH763&gt;0,INDEX('Fac Dep Info'!C$2:D$1048576,(MATCH(F$5,'Fac Dep Info'!C$2:C$1048576,0)+AH763-1),2),""),"")</f>
        <v/>
      </c>
    </row>
    <row r="764" spans="34:35" x14ac:dyDescent="0.25">
      <c r="AH764" s="7" t="str">
        <f>IF(AH763&lt;COUNTIF('Fac Dep Info'!C$3:C$1048576,F$5),(AH763+1),"")</f>
        <v/>
      </c>
      <c r="AI764" s="7" t="str">
        <f>IFERROR(IF(AH764&gt;0,INDEX('Fac Dep Info'!C$2:D$1048576,(MATCH(F$5,'Fac Dep Info'!C$2:C$1048576,0)+AH764-1),2),""),"")</f>
        <v/>
      </c>
    </row>
    <row r="765" spans="34:35" x14ac:dyDescent="0.25">
      <c r="AH765" s="7" t="str">
        <f>IF(AH764&lt;COUNTIF('Fac Dep Info'!C$3:C$1048576,F$5),(AH764+1),"")</f>
        <v/>
      </c>
      <c r="AI765" s="7" t="str">
        <f>IFERROR(IF(AH765&gt;0,INDEX('Fac Dep Info'!C$2:D$1048576,(MATCH(F$5,'Fac Dep Info'!C$2:C$1048576,0)+AH765-1),2),""),"")</f>
        <v/>
      </c>
    </row>
    <row r="766" spans="34:35" x14ac:dyDescent="0.25">
      <c r="AH766" s="7" t="str">
        <f>IF(AH765&lt;COUNTIF('Fac Dep Info'!C$3:C$1048576,F$5),(AH765+1),"")</f>
        <v/>
      </c>
      <c r="AI766" s="7" t="str">
        <f>IFERROR(IF(AH766&gt;0,INDEX('Fac Dep Info'!C$2:D$1048576,(MATCH(F$5,'Fac Dep Info'!C$2:C$1048576,0)+AH766-1),2),""),"")</f>
        <v/>
      </c>
    </row>
    <row r="767" spans="34:35" x14ac:dyDescent="0.25">
      <c r="AH767" s="7" t="str">
        <f>IF(AH766&lt;COUNTIF('Fac Dep Info'!C$3:C$1048576,F$5),(AH766+1),"")</f>
        <v/>
      </c>
      <c r="AI767" s="7" t="str">
        <f>IFERROR(IF(AH767&gt;0,INDEX('Fac Dep Info'!C$2:D$1048576,(MATCH(F$5,'Fac Dep Info'!C$2:C$1048576,0)+AH767-1),2),""),"")</f>
        <v/>
      </c>
    </row>
    <row r="768" spans="34:35" x14ac:dyDescent="0.25">
      <c r="AH768" s="7" t="str">
        <f>IF(AH767&lt;COUNTIF('Fac Dep Info'!C$3:C$1048576,F$5),(AH767+1),"")</f>
        <v/>
      </c>
      <c r="AI768" s="7" t="str">
        <f>IFERROR(IF(AH768&gt;0,INDEX('Fac Dep Info'!C$2:D$1048576,(MATCH(F$5,'Fac Dep Info'!C$2:C$1048576,0)+AH768-1),2),""),"")</f>
        <v/>
      </c>
    </row>
    <row r="769" spans="34:35" x14ac:dyDescent="0.25">
      <c r="AH769" s="7" t="str">
        <f>IF(AH768&lt;COUNTIF('Fac Dep Info'!C$3:C$1048576,F$5),(AH768+1),"")</f>
        <v/>
      </c>
      <c r="AI769" s="7" t="str">
        <f>IFERROR(IF(AH769&gt;0,INDEX('Fac Dep Info'!C$2:D$1048576,(MATCH(F$5,'Fac Dep Info'!C$2:C$1048576,0)+AH769-1),2),""),"")</f>
        <v/>
      </c>
    </row>
    <row r="770" spans="34:35" x14ac:dyDescent="0.25">
      <c r="AH770" s="7" t="str">
        <f>IF(AH769&lt;COUNTIF('Fac Dep Info'!C$3:C$1048576,F$5),(AH769+1),"")</f>
        <v/>
      </c>
      <c r="AI770" s="7" t="str">
        <f>IFERROR(IF(AH770&gt;0,INDEX('Fac Dep Info'!C$2:D$1048576,(MATCH(F$5,'Fac Dep Info'!C$2:C$1048576,0)+AH770-1),2),""),"")</f>
        <v/>
      </c>
    </row>
    <row r="771" spans="34:35" x14ac:dyDescent="0.25">
      <c r="AH771" s="7" t="str">
        <f>IF(AH770&lt;COUNTIF('Fac Dep Info'!C$3:C$1048576,F$5),(AH770+1),"")</f>
        <v/>
      </c>
      <c r="AI771" s="7" t="str">
        <f>IFERROR(IF(AH771&gt;0,INDEX('Fac Dep Info'!C$2:D$1048576,(MATCH(F$5,'Fac Dep Info'!C$2:C$1048576,0)+AH771-1),2),""),"")</f>
        <v/>
      </c>
    </row>
    <row r="772" spans="34:35" x14ac:dyDescent="0.25">
      <c r="AH772" s="7" t="str">
        <f>IF(AH771&lt;COUNTIF('Fac Dep Info'!C$3:C$1048576,F$5),(AH771+1),"")</f>
        <v/>
      </c>
      <c r="AI772" s="7" t="str">
        <f>IFERROR(IF(AH772&gt;0,INDEX('Fac Dep Info'!C$2:D$1048576,(MATCH(F$5,'Fac Dep Info'!C$2:C$1048576,0)+AH772-1),2),""),"")</f>
        <v/>
      </c>
    </row>
    <row r="773" spans="34:35" x14ac:dyDescent="0.25">
      <c r="AH773" s="7" t="str">
        <f>IF(AH772&lt;COUNTIF('Fac Dep Info'!C$3:C$1048576,F$5),(AH772+1),"")</f>
        <v/>
      </c>
      <c r="AI773" s="7" t="str">
        <f>IFERROR(IF(AH773&gt;0,INDEX('Fac Dep Info'!C$2:D$1048576,(MATCH(F$5,'Fac Dep Info'!C$2:C$1048576,0)+AH773-1),2),""),"")</f>
        <v/>
      </c>
    </row>
    <row r="774" spans="34:35" x14ac:dyDescent="0.25">
      <c r="AH774" s="7" t="str">
        <f>IF(AH773&lt;COUNTIF('Fac Dep Info'!C$3:C$1048576,F$5),(AH773+1),"")</f>
        <v/>
      </c>
      <c r="AI774" s="7" t="str">
        <f>IFERROR(IF(AH774&gt;0,INDEX('Fac Dep Info'!C$2:D$1048576,(MATCH(F$5,'Fac Dep Info'!C$2:C$1048576,0)+AH774-1),2),""),"")</f>
        <v/>
      </c>
    </row>
    <row r="775" spans="34:35" x14ac:dyDescent="0.25">
      <c r="AH775" s="7" t="str">
        <f>IF(AH774&lt;COUNTIF('Fac Dep Info'!C$3:C$1048576,F$5),(AH774+1),"")</f>
        <v/>
      </c>
      <c r="AI775" s="7" t="str">
        <f>IFERROR(IF(AH775&gt;0,INDEX('Fac Dep Info'!C$2:D$1048576,(MATCH(F$5,'Fac Dep Info'!C$2:C$1048576,0)+AH775-1),2),""),"")</f>
        <v/>
      </c>
    </row>
    <row r="776" spans="34:35" x14ac:dyDescent="0.25">
      <c r="AH776" s="7" t="str">
        <f>IF(AH775&lt;COUNTIF('Fac Dep Info'!C$3:C$1048576,F$5),(AH775+1),"")</f>
        <v/>
      </c>
      <c r="AI776" s="7" t="str">
        <f>IFERROR(IF(AH776&gt;0,INDEX('Fac Dep Info'!C$2:D$1048576,(MATCH(F$5,'Fac Dep Info'!C$2:C$1048576,0)+AH776-1),2),""),"")</f>
        <v/>
      </c>
    </row>
    <row r="777" spans="34:35" x14ac:dyDescent="0.25">
      <c r="AH777" s="7" t="str">
        <f>IF(AH776&lt;COUNTIF('Fac Dep Info'!C$3:C$1048576,F$5),(AH776+1),"")</f>
        <v/>
      </c>
      <c r="AI777" s="7" t="str">
        <f>IFERROR(IF(AH777&gt;0,INDEX('Fac Dep Info'!C$2:D$1048576,(MATCH(F$5,'Fac Dep Info'!C$2:C$1048576,0)+AH777-1),2),""),"")</f>
        <v/>
      </c>
    </row>
    <row r="778" spans="34:35" x14ac:dyDescent="0.25">
      <c r="AH778" s="7" t="str">
        <f>IF(AH777&lt;COUNTIF('Fac Dep Info'!C$3:C$1048576,F$5),(AH777+1),"")</f>
        <v/>
      </c>
      <c r="AI778" s="7" t="str">
        <f>IFERROR(IF(AH778&gt;0,INDEX('Fac Dep Info'!C$2:D$1048576,(MATCH(F$5,'Fac Dep Info'!C$2:C$1048576,0)+AH778-1),2),""),"")</f>
        <v/>
      </c>
    </row>
    <row r="779" spans="34:35" x14ac:dyDescent="0.25">
      <c r="AH779" s="7" t="str">
        <f>IF(AH778&lt;COUNTIF('Fac Dep Info'!C$3:C$1048576,F$5),(AH778+1),"")</f>
        <v/>
      </c>
      <c r="AI779" s="7" t="str">
        <f>IFERROR(IF(AH779&gt;0,INDEX('Fac Dep Info'!C$2:D$1048576,(MATCH(F$5,'Fac Dep Info'!C$2:C$1048576,0)+AH779-1),2),""),"")</f>
        <v/>
      </c>
    </row>
    <row r="780" spans="34:35" x14ac:dyDescent="0.25">
      <c r="AH780" s="7" t="str">
        <f>IF(AH779&lt;COUNTIF('Fac Dep Info'!C$3:C$1048576,F$5),(AH779+1),"")</f>
        <v/>
      </c>
      <c r="AI780" s="7" t="str">
        <f>IFERROR(IF(AH780&gt;0,INDEX('Fac Dep Info'!C$2:D$1048576,(MATCH(F$5,'Fac Dep Info'!C$2:C$1048576,0)+AH780-1),2),""),"")</f>
        <v/>
      </c>
    </row>
    <row r="781" spans="34:35" x14ac:dyDescent="0.25">
      <c r="AH781" s="7" t="str">
        <f>IF(AH780&lt;COUNTIF('Fac Dep Info'!C$3:C$1048576,F$5),(AH780+1),"")</f>
        <v/>
      </c>
      <c r="AI781" s="7" t="str">
        <f>IFERROR(IF(AH781&gt;0,INDEX('Fac Dep Info'!C$2:D$1048576,(MATCH(F$5,'Fac Dep Info'!C$2:C$1048576,0)+AH781-1),2),""),"")</f>
        <v/>
      </c>
    </row>
    <row r="782" spans="34:35" x14ac:dyDescent="0.25">
      <c r="AH782" s="7" t="str">
        <f>IF(AH781&lt;COUNTIF('Fac Dep Info'!C$3:C$1048576,F$5),(AH781+1),"")</f>
        <v/>
      </c>
      <c r="AI782" s="7" t="str">
        <f>IFERROR(IF(AH782&gt;0,INDEX('Fac Dep Info'!C$2:D$1048576,(MATCH(F$5,'Fac Dep Info'!C$2:C$1048576,0)+AH782-1),2),""),"")</f>
        <v/>
      </c>
    </row>
    <row r="783" spans="34:35" x14ac:dyDescent="0.25">
      <c r="AH783" s="7" t="str">
        <f>IF(AH782&lt;COUNTIF('Fac Dep Info'!C$3:C$1048576,F$5),(AH782+1),"")</f>
        <v/>
      </c>
      <c r="AI783" s="7" t="str">
        <f>IFERROR(IF(AH783&gt;0,INDEX('Fac Dep Info'!C$2:D$1048576,(MATCH(F$5,'Fac Dep Info'!C$2:C$1048576,0)+AH783-1),2),""),"")</f>
        <v/>
      </c>
    </row>
    <row r="784" spans="34:35" x14ac:dyDescent="0.25">
      <c r="AH784" s="7" t="str">
        <f>IF(AH783&lt;COUNTIF('Fac Dep Info'!C$3:C$1048576,F$5),(AH783+1),"")</f>
        <v/>
      </c>
      <c r="AI784" s="7" t="str">
        <f>IFERROR(IF(AH784&gt;0,INDEX('Fac Dep Info'!C$2:D$1048576,(MATCH(F$5,'Fac Dep Info'!C$2:C$1048576,0)+AH784-1),2),""),"")</f>
        <v/>
      </c>
    </row>
    <row r="785" spans="34:35" x14ac:dyDescent="0.25">
      <c r="AH785" s="7" t="str">
        <f>IF(AH784&lt;COUNTIF('Fac Dep Info'!C$3:C$1048576,F$5),(AH784+1),"")</f>
        <v/>
      </c>
      <c r="AI785" s="7" t="str">
        <f>IFERROR(IF(AH785&gt;0,INDEX('Fac Dep Info'!C$2:D$1048576,(MATCH(F$5,'Fac Dep Info'!C$2:C$1048576,0)+AH785-1),2),""),"")</f>
        <v/>
      </c>
    </row>
    <row r="786" spans="34:35" x14ac:dyDescent="0.25">
      <c r="AH786" s="7" t="str">
        <f>IF(AH785&lt;COUNTIF('Fac Dep Info'!C$3:C$1048576,F$5),(AH785+1),"")</f>
        <v/>
      </c>
      <c r="AI786" s="7" t="str">
        <f>IFERROR(IF(AH786&gt;0,INDEX('Fac Dep Info'!C$2:D$1048576,(MATCH(F$5,'Fac Dep Info'!C$2:C$1048576,0)+AH786-1),2),""),"")</f>
        <v/>
      </c>
    </row>
    <row r="787" spans="34:35" x14ac:dyDescent="0.25">
      <c r="AH787" s="7" t="str">
        <f>IF(AH786&lt;COUNTIF('Fac Dep Info'!C$3:C$1048576,F$5),(AH786+1),"")</f>
        <v/>
      </c>
      <c r="AI787" s="7" t="str">
        <f>IFERROR(IF(AH787&gt;0,INDEX('Fac Dep Info'!C$2:D$1048576,(MATCH(F$5,'Fac Dep Info'!C$2:C$1048576,0)+AH787-1),2),""),"")</f>
        <v/>
      </c>
    </row>
    <row r="788" spans="34:35" x14ac:dyDescent="0.25">
      <c r="AH788" s="7" t="str">
        <f>IF(AH787&lt;COUNTIF('Fac Dep Info'!C$3:C$1048576,F$5),(AH787+1),"")</f>
        <v/>
      </c>
      <c r="AI788" s="7" t="str">
        <f>IFERROR(IF(AH788&gt;0,INDEX('Fac Dep Info'!C$2:D$1048576,(MATCH(F$5,'Fac Dep Info'!C$2:C$1048576,0)+AH788-1),2),""),"")</f>
        <v/>
      </c>
    </row>
    <row r="789" spans="34:35" x14ac:dyDescent="0.25">
      <c r="AH789" s="7" t="str">
        <f>IF(AH788&lt;COUNTIF('Fac Dep Info'!C$3:C$1048576,F$5),(AH788+1),"")</f>
        <v/>
      </c>
      <c r="AI789" s="7" t="str">
        <f>IFERROR(IF(AH789&gt;0,INDEX('Fac Dep Info'!C$2:D$1048576,(MATCH(F$5,'Fac Dep Info'!C$2:C$1048576,0)+AH789-1),2),""),"")</f>
        <v/>
      </c>
    </row>
    <row r="790" spans="34:35" x14ac:dyDescent="0.25">
      <c r="AH790" s="7" t="str">
        <f>IF(AH789&lt;COUNTIF('Fac Dep Info'!C$3:C$1048576,F$5),(AH789+1),"")</f>
        <v/>
      </c>
      <c r="AI790" s="7" t="str">
        <f>IFERROR(IF(AH790&gt;0,INDEX('Fac Dep Info'!C$2:D$1048576,(MATCH(F$5,'Fac Dep Info'!C$2:C$1048576,0)+AH790-1),2),""),"")</f>
        <v/>
      </c>
    </row>
    <row r="791" spans="34:35" x14ac:dyDescent="0.25">
      <c r="AH791" s="7" t="str">
        <f>IF(AH790&lt;COUNTIF('Fac Dep Info'!C$3:C$1048576,F$5),(AH790+1),"")</f>
        <v/>
      </c>
      <c r="AI791" s="7" t="str">
        <f>IFERROR(IF(AH791&gt;0,INDEX('Fac Dep Info'!C$2:D$1048576,(MATCH(F$5,'Fac Dep Info'!C$2:C$1048576,0)+AH791-1),2),""),"")</f>
        <v/>
      </c>
    </row>
    <row r="792" spans="34:35" x14ac:dyDescent="0.25">
      <c r="AH792" s="7" t="str">
        <f>IF(AH791&lt;COUNTIF('Fac Dep Info'!C$3:C$1048576,F$5),(AH791+1),"")</f>
        <v/>
      </c>
      <c r="AI792" s="7" t="str">
        <f>IFERROR(IF(AH792&gt;0,INDEX('Fac Dep Info'!C$2:D$1048576,(MATCH(F$5,'Fac Dep Info'!C$2:C$1048576,0)+AH792-1),2),""),"")</f>
        <v/>
      </c>
    </row>
    <row r="793" spans="34:35" x14ac:dyDescent="0.25">
      <c r="AH793" s="7" t="str">
        <f>IF(AH792&lt;COUNTIF('Fac Dep Info'!C$3:C$1048576,F$5),(AH792+1),"")</f>
        <v/>
      </c>
      <c r="AI793" s="7" t="str">
        <f>IFERROR(IF(AH793&gt;0,INDEX('Fac Dep Info'!C$2:D$1048576,(MATCH(F$5,'Fac Dep Info'!C$2:C$1048576,0)+AH793-1),2),""),"")</f>
        <v/>
      </c>
    </row>
    <row r="794" spans="34:35" x14ac:dyDescent="0.25">
      <c r="AH794" s="7" t="str">
        <f>IF(AH793&lt;COUNTIF('Fac Dep Info'!C$3:C$1048576,F$5),(AH793+1),"")</f>
        <v/>
      </c>
      <c r="AI794" s="7" t="str">
        <f>IFERROR(IF(AH794&gt;0,INDEX('Fac Dep Info'!C$2:D$1048576,(MATCH(F$5,'Fac Dep Info'!C$2:C$1048576,0)+AH794-1),2),""),"")</f>
        <v/>
      </c>
    </row>
    <row r="795" spans="34:35" x14ac:dyDescent="0.25">
      <c r="AH795" s="7" t="str">
        <f>IF(AH794&lt;COUNTIF('Fac Dep Info'!C$3:C$1048576,F$5),(AH794+1),"")</f>
        <v/>
      </c>
      <c r="AI795" s="7" t="str">
        <f>IFERROR(IF(AH795&gt;0,INDEX('Fac Dep Info'!C$2:D$1048576,(MATCH(F$5,'Fac Dep Info'!C$2:C$1048576,0)+AH795-1),2),""),"")</f>
        <v/>
      </c>
    </row>
    <row r="796" spans="34:35" x14ac:dyDescent="0.25">
      <c r="AH796" s="7" t="str">
        <f>IF(AH795&lt;COUNTIF('Fac Dep Info'!C$3:C$1048576,F$5),(AH795+1),"")</f>
        <v/>
      </c>
      <c r="AI796" s="7" t="str">
        <f>IFERROR(IF(AH796&gt;0,INDEX('Fac Dep Info'!C$2:D$1048576,(MATCH(F$5,'Fac Dep Info'!C$2:C$1048576,0)+AH796-1),2),""),"")</f>
        <v/>
      </c>
    </row>
    <row r="797" spans="34:35" x14ac:dyDescent="0.25">
      <c r="AH797" s="7" t="str">
        <f>IF(AH796&lt;COUNTIF('Fac Dep Info'!C$3:C$1048576,F$5),(AH796+1),"")</f>
        <v/>
      </c>
      <c r="AI797" s="7" t="str">
        <f>IFERROR(IF(AH797&gt;0,INDEX('Fac Dep Info'!C$2:D$1048576,(MATCH(F$5,'Fac Dep Info'!C$2:C$1048576,0)+AH797-1),2),""),"")</f>
        <v/>
      </c>
    </row>
    <row r="798" spans="34:35" x14ac:dyDescent="0.25">
      <c r="AH798" s="7" t="str">
        <f>IF(AH797&lt;COUNTIF('Fac Dep Info'!C$3:C$1048576,F$5),(AH797+1),"")</f>
        <v/>
      </c>
      <c r="AI798" s="7" t="str">
        <f>IFERROR(IF(AH798&gt;0,INDEX('Fac Dep Info'!C$2:D$1048576,(MATCH(F$5,'Fac Dep Info'!C$2:C$1048576,0)+AH798-1),2),""),"")</f>
        <v/>
      </c>
    </row>
    <row r="799" spans="34:35" x14ac:dyDescent="0.25">
      <c r="AH799" s="7" t="str">
        <f>IF(AH798&lt;COUNTIF('Fac Dep Info'!C$3:C$1048576,F$5),(AH798+1),"")</f>
        <v/>
      </c>
      <c r="AI799" s="7" t="str">
        <f>IFERROR(IF(AH799&gt;0,INDEX('Fac Dep Info'!C$2:D$1048576,(MATCH(F$5,'Fac Dep Info'!C$2:C$1048576,0)+AH799-1),2),""),"")</f>
        <v/>
      </c>
    </row>
    <row r="800" spans="34:35" x14ac:dyDescent="0.25">
      <c r="AH800" s="7" t="str">
        <f>IF(AH799&lt;COUNTIF('Fac Dep Info'!C$3:C$1048576,F$5),(AH799+1),"")</f>
        <v/>
      </c>
      <c r="AI800" s="7" t="str">
        <f>IFERROR(IF(AH800&gt;0,INDEX('Fac Dep Info'!C$2:D$1048576,(MATCH(F$5,'Fac Dep Info'!C$2:C$1048576,0)+AH800-1),2),""),"")</f>
        <v/>
      </c>
    </row>
    <row r="801" spans="34:35" x14ac:dyDescent="0.25">
      <c r="AH801" s="7" t="str">
        <f>IF(AH800&lt;COUNTIF('Fac Dep Info'!C$3:C$1048576,F$5),(AH800+1),"")</f>
        <v/>
      </c>
      <c r="AI801" s="7" t="str">
        <f>IFERROR(IF(AH801&gt;0,INDEX('Fac Dep Info'!C$2:D$1048576,(MATCH(F$5,'Fac Dep Info'!C$2:C$1048576,0)+AH801-1),2),""),"")</f>
        <v/>
      </c>
    </row>
    <row r="802" spans="34:35" x14ac:dyDescent="0.25">
      <c r="AH802" s="7" t="str">
        <f>IF(AH801&lt;COUNTIF('Fac Dep Info'!C$3:C$1048576,F$5),(AH801+1),"")</f>
        <v/>
      </c>
      <c r="AI802" s="7" t="str">
        <f>IFERROR(IF(AH802&gt;0,INDEX('Fac Dep Info'!C$2:D$1048576,(MATCH(F$5,'Fac Dep Info'!C$2:C$1048576,0)+AH802-1),2),""),"")</f>
        <v/>
      </c>
    </row>
    <row r="803" spans="34:35" x14ac:dyDescent="0.25">
      <c r="AH803" s="7" t="str">
        <f>IF(AH802&lt;COUNTIF('Fac Dep Info'!C$3:C$1048576,F$5),(AH802+1),"")</f>
        <v/>
      </c>
      <c r="AI803" s="7" t="str">
        <f>IFERROR(IF(AH803&gt;0,INDEX('Fac Dep Info'!C$2:D$1048576,(MATCH(F$5,'Fac Dep Info'!C$2:C$1048576,0)+AH803-1),2),""),"")</f>
        <v/>
      </c>
    </row>
    <row r="804" spans="34:35" x14ac:dyDescent="0.25">
      <c r="AH804" s="7" t="str">
        <f>IF(AH803&lt;COUNTIF('Fac Dep Info'!C$3:C$1048576,F$5),(AH803+1),"")</f>
        <v/>
      </c>
      <c r="AI804" s="7" t="str">
        <f>IFERROR(IF(AH804&gt;0,INDEX('Fac Dep Info'!C$2:D$1048576,(MATCH(F$5,'Fac Dep Info'!C$2:C$1048576,0)+AH804-1),2),""),"")</f>
        <v/>
      </c>
    </row>
    <row r="805" spans="34:35" x14ac:dyDescent="0.25">
      <c r="AH805" s="7" t="str">
        <f>IF(AH804&lt;COUNTIF('Fac Dep Info'!C$3:C$1048576,F$5),(AH804+1),"")</f>
        <v/>
      </c>
      <c r="AI805" s="7" t="str">
        <f>IFERROR(IF(AH805&gt;0,INDEX('Fac Dep Info'!C$2:D$1048576,(MATCH(F$5,'Fac Dep Info'!C$2:C$1048576,0)+AH805-1),2),""),"")</f>
        <v/>
      </c>
    </row>
    <row r="806" spans="34:35" x14ac:dyDescent="0.25">
      <c r="AH806" s="7" t="str">
        <f>IF(AH805&lt;COUNTIF('Fac Dep Info'!C$3:C$1048576,F$5),(AH805+1),"")</f>
        <v/>
      </c>
      <c r="AI806" s="7" t="str">
        <f>IFERROR(IF(AH806&gt;0,INDEX('Fac Dep Info'!C$2:D$1048576,(MATCH(F$5,'Fac Dep Info'!C$2:C$1048576,0)+AH806-1),2),""),"")</f>
        <v/>
      </c>
    </row>
    <row r="807" spans="34:35" x14ac:dyDescent="0.25">
      <c r="AH807" s="7" t="str">
        <f>IF(AH806&lt;COUNTIF('Fac Dep Info'!C$3:C$1048576,F$5),(AH806+1),"")</f>
        <v/>
      </c>
      <c r="AI807" s="7" t="str">
        <f>IFERROR(IF(AH807&gt;0,INDEX('Fac Dep Info'!C$2:D$1048576,(MATCH(F$5,'Fac Dep Info'!C$2:C$1048576,0)+AH807-1),2),""),"")</f>
        <v/>
      </c>
    </row>
    <row r="808" spans="34:35" x14ac:dyDescent="0.25">
      <c r="AH808" s="7" t="str">
        <f>IF(AH807&lt;COUNTIF('Fac Dep Info'!C$3:C$1048576,F$5),(AH807+1),"")</f>
        <v/>
      </c>
      <c r="AI808" s="7" t="str">
        <f>IFERROR(IF(AH808&gt;0,INDEX('Fac Dep Info'!C$2:D$1048576,(MATCH(F$5,'Fac Dep Info'!C$2:C$1048576,0)+AH808-1),2),""),"")</f>
        <v/>
      </c>
    </row>
    <row r="809" spans="34:35" x14ac:dyDescent="0.25">
      <c r="AH809" s="7" t="str">
        <f>IF(AH808&lt;COUNTIF('Fac Dep Info'!C$3:C$1048576,F$5),(AH808+1),"")</f>
        <v/>
      </c>
      <c r="AI809" s="7" t="str">
        <f>IFERROR(IF(AH809&gt;0,INDEX('Fac Dep Info'!C$2:D$1048576,(MATCH(F$5,'Fac Dep Info'!C$2:C$1048576,0)+AH809-1),2),""),"")</f>
        <v/>
      </c>
    </row>
    <row r="810" spans="34:35" x14ac:dyDescent="0.25">
      <c r="AH810" s="7" t="str">
        <f>IF(AH809&lt;COUNTIF('Fac Dep Info'!C$3:C$1048576,F$5),(AH809+1),"")</f>
        <v/>
      </c>
      <c r="AI810" s="7" t="str">
        <f>IFERROR(IF(AH810&gt;0,INDEX('Fac Dep Info'!C$2:D$1048576,(MATCH(F$5,'Fac Dep Info'!C$2:C$1048576,0)+AH810-1),2),""),"")</f>
        <v/>
      </c>
    </row>
    <row r="811" spans="34:35" x14ac:dyDescent="0.25">
      <c r="AH811" s="7" t="str">
        <f>IF(AH810&lt;COUNTIF('Fac Dep Info'!C$3:C$1048576,F$5),(AH810+1),"")</f>
        <v/>
      </c>
      <c r="AI811" s="7" t="str">
        <f>IFERROR(IF(AH811&gt;0,INDEX('Fac Dep Info'!C$2:D$1048576,(MATCH(F$5,'Fac Dep Info'!C$2:C$1048576,0)+AH811-1),2),""),"")</f>
        <v/>
      </c>
    </row>
    <row r="812" spans="34:35" x14ac:dyDescent="0.25">
      <c r="AH812" s="7" t="str">
        <f>IF(AH811&lt;COUNTIF('Fac Dep Info'!C$3:C$1048576,F$5),(AH811+1),"")</f>
        <v/>
      </c>
      <c r="AI812" s="7" t="str">
        <f>IFERROR(IF(AH812&gt;0,INDEX('Fac Dep Info'!C$2:D$1048576,(MATCH(F$5,'Fac Dep Info'!C$2:C$1048576,0)+AH812-1),2),""),"")</f>
        <v/>
      </c>
    </row>
    <row r="813" spans="34:35" x14ac:dyDescent="0.25">
      <c r="AH813" s="7" t="str">
        <f>IF(AH812&lt;COUNTIF('Fac Dep Info'!C$3:C$1048576,F$5),(AH812+1),"")</f>
        <v/>
      </c>
      <c r="AI813" s="7" t="str">
        <f>IFERROR(IF(AH813&gt;0,INDEX('Fac Dep Info'!C$2:D$1048576,(MATCH(F$5,'Fac Dep Info'!C$2:C$1048576,0)+AH813-1),2),""),"")</f>
        <v/>
      </c>
    </row>
    <row r="814" spans="34:35" x14ac:dyDescent="0.25">
      <c r="AH814" s="7" t="str">
        <f>IF(AH813&lt;COUNTIF('Fac Dep Info'!C$3:C$1048576,F$5),(AH813+1),"")</f>
        <v/>
      </c>
      <c r="AI814" s="7" t="str">
        <f>IFERROR(IF(AH814&gt;0,INDEX('Fac Dep Info'!C$2:D$1048576,(MATCH(F$5,'Fac Dep Info'!C$2:C$1048576,0)+AH814-1),2),""),"")</f>
        <v/>
      </c>
    </row>
    <row r="815" spans="34:35" x14ac:dyDescent="0.25">
      <c r="AH815" s="7" t="str">
        <f>IF(AH814&lt;COUNTIF('Fac Dep Info'!C$3:C$1048576,F$5),(AH814+1),"")</f>
        <v/>
      </c>
      <c r="AI815" s="7" t="str">
        <f>IFERROR(IF(AH815&gt;0,INDEX('Fac Dep Info'!C$2:D$1048576,(MATCH(F$5,'Fac Dep Info'!C$2:C$1048576,0)+AH815-1),2),""),"")</f>
        <v/>
      </c>
    </row>
    <row r="816" spans="34:35" x14ac:dyDescent="0.25">
      <c r="AH816" s="7" t="str">
        <f>IF(AH815&lt;COUNTIF('Fac Dep Info'!C$3:C$1048576,F$5),(AH815+1),"")</f>
        <v/>
      </c>
      <c r="AI816" s="7" t="str">
        <f>IFERROR(IF(AH816&gt;0,INDEX('Fac Dep Info'!C$2:D$1048576,(MATCH(F$5,'Fac Dep Info'!C$2:C$1048576,0)+AH816-1),2),""),"")</f>
        <v/>
      </c>
    </row>
    <row r="817" spans="34:35" x14ac:dyDescent="0.25">
      <c r="AH817" s="7" t="str">
        <f>IF(AH816&lt;COUNTIF('Fac Dep Info'!C$3:C$1048576,F$5),(AH816+1),"")</f>
        <v/>
      </c>
      <c r="AI817" s="7" t="str">
        <f>IFERROR(IF(AH817&gt;0,INDEX('Fac Dep Info'!C$2:D$1048576,(MATCH(F$5,'Fac Dep Info'!C$2:C$1048576,0)+AH817-1),2),""),"")</f>
        <v/>
      </c>
    </row>
    <row r="818" spans="34:35" x14ac:dyDescent="0.25">
      <c r="AH818" s="7" t="str">
        <f>IF(AH817&lt;COUNTIF('Fac Dep Info'!C$3:C$1048576,F$5),(AH817+1),"")</f>
        <v/>
      </c>
      <c r="AI818" s="7" t="str">
        <f>IFERROR(IF(AH818&gt;0,INDEX('Fac Dep Info'!C$2:D$1048576,(MATCH(F$5,'Fac Dep Info'!C$2:C$1048576,0)+AH818-1),2),""),"")</f>
        <v/>
      </c>
    </row>
    <row r="819" spans="34:35" x14ac:dyDescent="0.25">
      <c r="AH819" s="7" t="str">
        <f>IF(AH818&lt;COUNTIF('Fac Dep Info'!C$3:C$1048576,F$5),(AH818+1),"")</f>
        <v/>
      </c>
      <c r="AI819" s="7" t="str">
        <f>IFERROR(IF(AH819&gt;0,INDEX('Fac Dep Info'!C$2:D$1048576,(MATCH(F$5,'Fac Dep Info'!C$2:C$1048576,0)+AH819-1),2),""),"")</f>
        <v/>
      </c>
    </row>
    <row r="820" spans="34:35" x14ac:dyDescent="0.25">
      <c r="AH820" s="7" t="str">
        <f>IF(AH819&lt;COUNTIF('Fac Dep Info'!C$3:C$1048576,F$5),(AH819+1),"")</f>
        <v/>
      </c>
      <c r="AI820" s="7" t="str">
        <f>IFERROR(IF(AH820&gt;0,INDEX('Fac Dep Info'!C$2:D$1048576,(MATCH(F$5,'Fac Dep Info'!C$2:C$1048576,0)+AH820-1),2),""),"")</f>
        <v/>
      </c>
    </row>
    <row r="821" spans="34:35" x14ac:dyDescent="0.25">
      <c r="AH821" s="7" t="str">
        <f>IF(AH820&lt;COUNTIF('Fac Dep Info'!C$3:C$1048576,F$5),(AH820+1),"")</f>
        <v/>
      </c>
      <c r="AI821" s="7" t="str">
        <f>IFERROR(IF(AH821&gt;0,INDEX('Fac Dep Info'!C$2:D$1048576,(MATCH(F$5,'Fac Dep Info'!C$2:C$1048576,0)+AH821-1),2),""),"")</f>
        <v/>
      </c>
    </row>
    <row r="822" spans="34:35" x14ac:dyDescent="0.25">
      <c r="AH822" s="7" t="str">
        <f>IF(AH821&lt;COUNTIF('Fac Dep Info'!C$3:C$1048576,F$5),(AH821+1),"")</f>
        <v/>
      </c>
      <c r="AI822" s="7" t="str">
        <f>IFERROR(IF(AH822&gt;0,INDEX('Fac Dep Info'!C$2:D$1048576,(MATCH(F$5,'Fac Dep Info'!C$2:C$1048576,0)+AH822-1),2),""),"")</f>
        <v/>
      </c>
    </row>
    <row r="823" spans="34:35" x14ac:dyDescent="0.25">
      <c r="AH823" s="7" t="str">
        <f>IF(AH822&lt;COUNTIF('Fac Dep Info'!C$3:C$1048576,F$5),(AH822+1),"")</f>
        <v/>
      </c>
      <c r="AI823" s="7" t="str">
        <f>IFERROR(IF(AH823&gt;0,INDEX('Fac Dep Info'!C$2:D$1048576,(MATCH(F$5,'Fac Dep Info'!C$2:C$1048576,0)+AH823-1),2),""),"")</f>
        <v/>
      </c>
    </row>
    <row r="824" spans="34:35" x14ac:dyDescent="0.25">
      <c r="AH824" s="7" t="str">
        <f>IF(AH823&lt;COUNTIF('Fac Dep Info'!C$3:C$1048576,F$5),(AH823+1),"")</f>
        <v/>
      </c>
      <c r="AI824" s="7" t="str">
        <f>IFERROR(IF(AH824&gt;0,INDEX('Fac Dep Info'!C$2:D$1048576,(MATCH(F$5,'Fac Dep Info'!C$2:C$1048576,0)+AH824-1),2),""),"")</f>
        <v/>
      </c>
    </row>
    <row r="825" spans="34:35" x14ac:dyDescent="0.25">
      <c r="AH825" s="7" t="str">
        <f>IF(AH824&lt;COUNTIF('Fac Dep Info'!C$3:C$1048576,F$5),(AH824+1),"")</f>
        <v/>
      </c>
      <c r="AI825" s="7" t="str">
        <f>IFERROR(IF(AH825&gt;0,INDEX('Fac Dep Info'!C$2:D$1048576,(MATCH(F$5,'Fac Dep Info'!C$2:C$1048576,0)+AH825-1),2),""),"")</f>
        <v/>
      </c>
    </row>
    <row r="826" spans="34:35" x14ac:dyDescent="0.25">
      <c r="AH826" s="7" t="str">
        <f>IF(AH825&lt;COUNTIF('Fac Dep Info'!C$3:C$1048576,F$5),(AH825+1),"")</f>
        <v/>
      </c>
      <c r="AI826" s="7" t="str">
        <f>IFERROR(IF(AH826&gt;0,INDEX('Fac Dep Info'!C$2:D$1048576,(MATCH(F$5,'Fac Dep Info'!C$2:C$1048576,0)+AH826-1),2),""),"")</f>
        <v/>
      </c>
    </row>
    <row r="827" spans="34:35" x14ac:dyDescent="0.25">
      <c r="AH827" s="7" t="str">
        <f>IF(AH826&lt;COUNTIF('Fac Dep Info'!C$3:C$1048576,F$5),(AH826+1),"")</f>
        <v/>
      </c>
      <c r="AI827" s="7" t="str">
        <f>IFERROR(IF(AH827&gt;0,INDEX('Fac Dep Info'!C$2:D$1048576,(MATCH(F$5,'Fac Dep Info'!C$2:C$1048576,0)+AH827-1),2),""),"")</f>
        <v/>
      </c>
    </row>
    <row r="828" spans="34:35" x14ac:dyDescent="0.25">
      <c r="AH828" s="7" t="str">
        <f>IF(AH827&lt;COUNTIF('Fac Dep Info'!C$3:C$1048576,F$5),(AH827+1),"")</f>
        <v/>
      </c>
      <c r="AI828" s="7" t="str">
        <f>IFERROR(IF(AH828&gt;0,INDEX('Fac Dep Info'!C$2:D$1048576,(MATCH(F$5,'Fac Dep Info'!C$2:C$1048576,0)+AH828-1),2),""),"")</f>
        <v/>
      </c>
    </row>
    <row r="829" spans="34:35" x14ac:dyDescent="0.25">
      <c r="AH829" s="7" t="str">
        <f>IF(AH828&lt;COUNTIF('Fac Dep Info'!C$3:C$1048576,F$5),(AH828+1),"")</f>
        <v/>
      </c>
      <c r="AI829" s="7" t="str">
        <f>IFERROR(IF(AH829&gt;0,INDEX('Fac Dep Info'!C$2:D$1048576,(MATCH(F$5,'Fac Dep Info'!C$2:C$1048576,0)+AH829-1),2),""),"")</f>
        <v/>
      </c>
    </row>
    <row r="830" spans="34:35" x14ac:dyDescent="0.25">
      <c r="AH830" s="7" t="str">
        <f>IF(AH829&lt;COUNTIF('Fac Dep Info'!C$3:C$1048576,F$5),(AH829+1),"")</f>
        <v/>
      </c>
      <c r="AI830" s="7" t="str">
        <f>IFERROR(IF(AH830&gt;0,INDEX('Fac Dep Info'!C$2:D$1048576,(MATCH(F$5,'Fac Dep Info'!C$2:C$1048576,0)+AH830-1),2),""),"")</f>
        <v/>
      </c>
    </row>
    <row r="831" spans="34:35" x14ac:dyDescent="0.25">
      <c r="AH831" s="7" t="str">
        <f>IF(AH830&lt;COUNTIF('Fac Dep Info'!C$3:C$1048576,F$5),(AH830+1),"")</f>
        <v/>
      </c>
      <c r="AI831" s="7" t="str">
        <f>IFERROR(IF(AH831&gt;0,INDEX('Fac Dep Info'!C$2:D$1048576,(MATCH(F$5,'Fac Dep Info'!C$2:C$1048576,0)+AH831-1),2),""),"")</f>
        <v/>
      </c>
    </row>
    <row r="832" spans="34:35" x14ac:dyDescent="0.25">
      <c r="AH832" s="7" t="str">
        <f>IF(AH831&lt;COUNTIF('Fac Dep Info'!C$3:C$1048576,F$5),(AH831+1),"")</f>
        <v/>
      </c>
      <c r="AI832" s="7" t="str">
        <f>IFERROR(IF(AH832&gt;0,INDEX('Fac Dep Info'!C$2:D$1048576,(MATCH(F$5,'Fac Dep Info'!C$2:C$1048576,0)+AH832-1),2),""),"")</f>
        <v/>
      </c>
    </row>
    <row r="833" spans="34:35" x14ac:dyDescent="0.25">
      <c r="AH833" s="7" t="str">
        <f>IF(AH832&lt;COUNTIF('Fac Dep Info'!C$3:C$1048576,F$5),(AH832+1),"")</f>
        <v/>
      </c>
      <c r="AI833" s="7" t="str">
        <f>IFERROR(IF(AH833&gt;0,INDEX('Fac Dep Info'!C$2:D$1048576,(MATCH(F$5,'Fac Dep Info'!C$2:C$1048576,0)+AH833-1),2),""),"")</f>
        <v/>
      </c>
    </row>
    <row r="834" spans="34:35" x14ac:dyDescent="0.25">
      <c r="AH834" s="7" t="str">
        <f>IF(AH833&lt;COUNTIF('Fac Dep Info'!C$3:C$1048576,F$5),(AH833+1),"")</f>
        <v/>
      </c>
      <c r="AI834" s="7" t="str">
        <f>IFERROR(IF(AH834&gt;0,INDEX('Fac Dep Info'!C$2:D$1048576,(MATCH(F$5,'Fac Dep Info'!C$2:C$1048576,0)+AH834-1),2),""),"")</f>
        <v/>
      </c>
    </row>
    <row r="835" spans="34:35" x14ac:dyDescent="0.25">
      <c r="AH835" s="7" t="str">
        <f>IF(AH834&lt;COUNTIF('Fac Dep Info'!C$3:C$1048576,F$5),(AH834+1),"")</f>
        <v/>
      </c>
      <c r="AI835" s="7" t="str">
        <f>IFERROR(IF(AH835&gt;0,INDEX('Fac Dep Info'!C$2:D$1048576,(MATCH(F$5,'Fac Dep Info'!C$2:C$1048576,0)+AH835-1),2),""),"")</f>
        <v/>
      </c>
    </row>
    <row r="836" spans="34:35" x14ac:dyDescent="0.25">
      <c r="AH836" s="7" t="str">
        <f>IF(AH835&lt;COUNTIF('Fac Dep Info'!C$3:C$1048576,F$5),(AH835+1),"")</f>
        <v/>
      </c>
      <c r="AI836" s="7" t="str">
        <f>IFERROR(IF(AH836&gt;0,INDEX('Fac Dep Info'!C$2:D$1048576,(MATCH(F$5,'Fac Dep Info'!C$2:C$1048576,0)+AH836-1),2),""),"")</f>
        <v/>
      </c>
    </row>
    <row r="837" spans="34:35" x14ac:dyDescent="0.25">
      <c r="AH837" s="7" t="str">
        <f>IF(AH836&lt;COUNTIF('Fac Dep Info'!C$3:C$1048576,F$5),(AH836+1),"")</f>
        <v/>
      </c>
      <c r="AI837" s="7" t="str">
        <f>IFERROR(IF(AH837&gt;0,INDEX('Fac Dep Info'!C$2:D$1048576,(MATCH(F$5,'Fac Dep Info'!C$2:C$1048576,0)+AH837-1),2),""),"")</f>
        <v/>
      </c>
    </row>
    <row r="838" spans="34:35" x14ac:dyDescent="0.25">
      <c r="AH838" s="7" t="str">
        <f>IF(AH837&lt;COUNTIF('Fac Dep Info'!C$3:C$1048576,F$5),(AH837+1),"")</f>
        <v/>
      </c>
      <c r="AI838" s="7" t="str">
        <f>IFERROR(IF(AH838&gt;0,INDEX('Fac Dep Info'!C$2:D$1048576,(MATCH(F$5,'Fac Dep Info'!C$2:C$1048576,0)+AH838-1),2),""),"")</f>
        <v/>
      </c>
    </row>
    <row r="839" spans="34:35" x14ac:dyDescent="0.25">
      <c r="AH839" s="7" t="str">
        <f>IF(AH838&lt;COUNTIF('Fac Dep Info'!C$3:C$1048576,F$5),(AH838+1),"")</f>
        <v/>
      </c>
      <c r="AI839" s="7" t="str">
        <f>IFERROR(IF(AH839&gt;0,INDEX('Fac Dep Info'!C$2:D$1048576,(MATCH(F$5,'Fac Dep Info'!C$2:C$1048576,0)+AH839-1),2),""),"")</f>
        <v/>
      </c>
    </row>
    <row r="840" spans="34:35" x14ac:dyDescent="0.25">
      <c r="AH840" s="7" t="str">
        <f>IF(AH839&lt;COUNTIF('Fac Dep Info'!C$3:C$1048576,F$5),(AH839+1),"")</f>
        <v/>
      </c>
      <c r="AI840" s="7" t="str">
        <f>IFERROR(IF(AH840&gt;0,INDEX('Fac Dep Info'!C$2:D$1048576,(MATCH(F$5,'Fac Dep Info'!C$2:C$1048576,0)+AH840-1),2),""),"")</f>
        <v/>
      </c>
    </row>
    <row r="841" spans="34:35" x14ac:dyDescent="0.25">
      <c r="AH841" s="7" t="str">
        <f>IF(AH840&lt;COUNTIF('Fac Dep Info'!C$3:C$1048576,F$5),(AH840+1),"")</f>
        <v/>
      </c>
      <c r="AI841" s="7" t="str">
        <f>IFERROR(IF(AH841&gt;0,INDEX('Fac Dep Info'!C$2:D$1048576,(MATCH(F$5,'Fac Dep Info'!C$2:C$1048576,0)+AH841-1),2),""),"")</f>
        <v/>
      </c>
    </row>
    <row r="842" spans="34:35" x14ac:dyDescent="0.25">
      <c r="AH842" s="7" t="str">
        <f>IF(AH841&lt;COUNTIF('Fac Dep Info'!C$3:C$1048576,F$5),(AH841+1),"")</f>
        <v/>
      </c>
      <c r="AI842" s="7" t="str">
        <f>IFERROR(IF(AH842&gt;0,INDEX('Fac Dep Info'!C$2:D$1048576,(MATCH(F$5,'Fac Dep Info'!C$2:C$1048576,0)+AH842-1),2),""),"")</f>
        <v/>
      </c>
    </row>
    <row r="843" spans="34:35" x14ac:dyDescent="0.25">
      <c r="AH843" s="7" t="str">
        <f>IF(AH842&lt;COUNTIF('Fac Dep Info'!C$3:C$1048576,F$5),(AH842+1),"")</f>
        <v/>
      </c>
      <c r="AI843" s="7" t="str">
        <f>IFERROR(IF(AH843&gt;0,INDEX('Fac Dep Info'!C$2:D$1048576,(MATCH(F$5,'Fac Dep Info'!C$2:C$1048576,0)+AH843-1),2),""),"")</f>
        <v/>
      </c>
    </row>
    <row r="844" spans="34:35" x14ac:dyDescent="0.25">
      <c r="AH844" s="7" t="str">
        <f>IF(AH843&lt;COUNTIF('Fac Dep Info'!C$3:C$1048576,F$5),(AH843+1),"")</f>
        <v/>
      </c>
      <c r="AI844" s="7" t="str">
        <f>IFERROR(IF(AH844&gt;0,INDEX('Fac Dep Info'!C$2:D$1048576,(MATCH(F$5,'Fac Dep Info'!C$2:C$1048576,0)+AH844-1),2),""),"")</f>
        <v/>
      </c>
    </row>
    <row r="845" spans="34:35" x14ac:dyDescent="0.25">
      <c r="AH845" s="7" t="str">
        <f>IF(AH844&lt;COUNTIF('Fac Dep Info'!C$3:C$1048576,F$5),(AH844+1),"")</f>
        <v/>
      </c>
      <c r="AI845" s="7" t="str">
        <f>IFERROR(IF(AH845&gt;0,INDEX('Fac Dep Info'!C$2:D$1048576,(MATCH(F$5,'Fac Dep Info'!C$2:C$1048576,0)+AH845-1),2),""),"")</f>
        <v/>
      </c>
    </row>
    <row r="846" spans="34:35" x14ac:dyDescent="0.25">
      <c r="AH846" s="7" t="str">
        <f>IF(AH845&lt;COUNTIF('Fac Dep Info'!C$3:C$1048576,F$5),(AH845+1),"")</f>
        <v/>
      </c>
      <c r="AI846" s="7" t="str">
        <f>IFERROR(IF(AH846&gt;0,INDEX('Fac Dep Info'!C$2:D$1048576,(MATCH(F$5,'Fac Dep Info'!C$2:C$1048576,0)+AH846-1),2),""),"")</f>
        <v/>
      </c>
    </row>
    <row r="847" spans="34:35" x14ac:dyDescent="0.25">
      <c r="AH847" s="7" t="str">
        <f>IF(AH846&lt;COUNTIF('Fac Dep Info'!C$3:C$1048576,F$5),(AH846+1),"")</f>
        <v/>
      </c>
      <c r="AI847" s="7" t="str">
        <f>IFERROR(IF(AH847&gt;0,INDEX('Fac Dep Info'!C$2:D$1048576,(MATCH(F$5,'Fac Dep Info'!C$2:C$1048576,0)+AH847-1),2),""),"")</f>
        <v/>
      </c>
    </row>
    <row r="848" spans="34:35" x14ac:dyDescent="0.25">
      <c r="AH848" s="7" t="str">
        <f>IF(AH847&lt;COUNTIF('Fac Dep Info'!C$3:C$1048576,F$5),(AH847+1),"")</f>
        <v/>
      </c>
      <c r="AI848" s="7" t="str">
        <f>IFERROR(IF(AH848&gt;0,INDEX('Fac Dep Info'!C$2:D$1048576,(MATCH(F$5,'Fac Dep Info'!C$2:C$1048576,0)+AH848-1),2),""),"")</f>
        <v/>
      </c>
    </row>
    <row r="849" spans="34:35" x14ac:dyDescent="0.25">
      <c r="AH849" s="7" t="str">
        <f>IF(AH848&lt;COUNTIF('Fac Dep Info'!C$3:C$1048576,F$5),(AH848+1),"")</f>
        <v/>
      </c>
      <c r="AI849" s="7" t="str">
        <f>IFERROR(IF(AH849&gt;0,INDEX('Fac Dep Info'!C$2:D$1048576,(MATCH(F$5,'Fac Dep Info'!C$2:C$1048576,0)+AH849-1),2),""),"")</f>
        <v/>
      </c>
    </row>
    <row r="850" spans="34:35" x14ac:dyDescent="0.25">
      <c r="AH850" s="7" t="str">
        <f>IF(AH849&lt;COUNTIF('Fac Dep Info'!C$3:C$1048576,F$5),(AH849+1),"")</f>
        <v/>
      </c>
      <c r="AI850" s="7" t="str">
        <f>IFERROR(IF(AH850&gt;0,INDEX('Fac Dep Info'!C$2:D$1048576,(MATCH(F$5,'Fac Dep Info'!C$2:C$1048576,0)+AH850-1),2),""),"")</f>
        <v/>
      </c>
    </row>
    <row r="851" spans="34:35" x14ac:dyDescent="0.25">
      <c r="AH851" s="7" t="str">
        <f>IF(AH850&lt;COUNTIF('Fac Dep Info'!C$3:C$1048576,F$5),(AH850+1),"")</f>
        <v/>
      </c>
      <c r="AI851" s="7" t="str">
        <f>IFERROR(IF(AH851&gt;0,INDEX('Fac Dep Info'!C$2:D$1048576,(MATCH(F$5,'Fac Dep Info'!C$2:C$1048576,0)+AH851-1),2),""),"")</f>
        <v/>
      </c>
    </row>
    <row r="852" spans="34:35" x14ac:dyDescent="0.25">
      <c r="AH852" s="7" t="str">
        <f>IF(AH851&lt;COUNTIF('Fac Dep Info'!C$3:C$1048576,F$5),(AH851+1),"")</f>
        <v/>
      </c>
      <c r="AI852" s="7" t="str">
        <f>IFERROR(IF(AH852&gt;0,INDEX('Fac Dep Info'!C$2:D$1048576,(MATCH(F$5,'Fac Dep Info'!C$2:C$1048576,0)+AH852-1),2),""),"")</f>
        <v/>
      </c>
    </row>
    <row r="853" spans="34:35" x14ac:dyDescent="0.25">
      <c r="AH853" s="7" t="str">
        <f>IF(AH852&lt;COUNTIF('Fac Dep Info'!C$3:C$1048576,F$5),(AH852+1),"")</f>
        <v/>
      </c>
      <c r="AI853" s="7" t="str">
        <f>IFERROR(IF(AH853&gt;0,INDEX('Fac Dep Info'!C$2:D$1048576,(MATCH(F$5,'Fac Dep Info'!C$2:C$1048576,0)+AH853-1),2),""),"")</f>
        <v/>
      </c>
    </row>
    <row r="854" spans="34:35" x14ac:dyDescent="0.25">
      <c r="AH854" s="7" t="str">
        <f>IF(AH853&lt;COUNTIF('Fac Dep Info'!C$3:C$1048576,F$5),(AH853+1),"")</f>
        <v/>
      </c>
      <c r="AI854" s="7" t="str">
        <f>IFERROR(IF(AH854&gt;0,INDEX('Fac Dep Info'!C$2:D$1048576,(MATCH(F$5,'Fac Dep Info'!C$2:C$1048576,0)+AH854-1),2),""),"")</f>
        <v/>
      </c>
    </row>
    <row r="855" spans="34:35" x14ac:dyDescent="0.25">
      <c r="AH855" s="7" t="str">
        <f>IF(AH854&lt;COUNTIF('Fac Dep Info'!C$3:C$1048576,F$5),(AH854+1),"")</f>
        <v/>
      </c>
      <c r="AI855" s="7" t="str">
        <f>IFERROR(IF(AH855&gt;0,INDEX('Fac Dep Info'!C$2:D$1048576,(MATCH(F$5,'Fac Dep Info'!C$2:C$1048576,0)+AH855-1),2),""),"")</f>
        <v/>
      </c>
    </row>
    <row r="856" spans="34:35" x14ac:dyDescent="0.25">
      <c r="AH856" s="7" t="str">
        <f>IF(AH855&lt;COUNTIF('Fac Dep Info'!C$3:C$1048576,F$5),(AH855+1),"")</f>
        <v/>
      </c>
      <c r="AI856" s="7" t="str">
        <f>IFERROR(IF(AH856&gt;0,INDEX('Fac Dep Info'!C$2:D$1048576,(MATCH(F$5,'Fac Dep Info'!C$2:C$1048576,0)+AH856-1),2),""),"")</f>
        <v/>
      </c>
    </row>
    <row r="857" spans="34:35" x14ac:dyDescent="0.25">
      <c r="AH857" s="7" t="str">
        <f>IF(AH856&lt;COUNTIF('Fac Dep Info'!C$3:C$1048576,F$5),(AH856+1),"")</f>
        <v/>
      </c>
      <c r="AI857" s="7" t="str">
        <f>IFERROR(IF(AH857&gt;0,INDEX('Fac Dep Info'!C$2:D$1048576,(MATCH(F$5,'Fac Dep Info'!C$2:C$1048576,0)+AH857-1),2),""),"")</f>
        <v/>
      </c>
    </row>
    <row r="858" spans="34:35" x14ac:dyDescent="0.25">
      <c r="AH858" s="7" t="str">
        <f>IF(AH857&lt;COUNTIF('Fac Dep Info'!C$3:C$1048576,F$5),(AH857+1),"")</f>
        <v/>
      </c>
      <c r="AI858" s="7" t="str">
        <f>IFERROR(IF(AH858&gt;0,INDEX('Fac Dep Info'!C$2:D$1048576,(MATCH(F$5,'Fac Dep Info'!C$2:C$1048576,0)+AH858-1),2),""),"")</f>
        <v/>
      </c>
    </row>
    <row r="859" spans="34:35" x14ac:dyDescent="0.25">
      <c r="AH859" s="7" t="str">
        <f>IF(AH858&lt;COUNTIF('Fac Dep Info'!C$3:C$1048576,F$5),(AH858+1),"")</f>
        <v/>
      </c>
      <c r="AI859" s="7" t="str">
        <f>IFERROR(IF(AH859&gt;0,INDEX('Fac Dep Info'!C$2:D$1048576,(MATCH(F$5,'Fac Dep Info'!C$2:C$1048576,0)+AH859-1),2),""),"")</f>
        <v/>
      </c>
    </row>
    <row r="860" spans="34:35" x14ac:dyDescent="0.25">
      <c r="AH860" s="7" t="str">
        <f>IF(AH859&lt;COUNTIF('Fac Dep Info'!C$3:C$1048576,F$5),(AH859+1),"")</f>
        <v/>
      </c>
      <c r="AI860" s="7" t="str">
        <f>IFERROR(IF(AH860&gt;0,INDEX('Fac Dep Info'!C$2:D$1048576,(MATCH(F$5,'Fac Dep Info'!C$2:C$1048576,0)+AH860-1),2),""),"")</f>
        <v/>
      </c>
    </row>
    <row r="861" spans="34:35" x14ac:dyDescent="0.25">
      <c r="AH861" s="7" t="str">
        <f>IF(AH860&lt;COUNTIF('Fac Dep Info'!C$3:C$1048576,F$5),(AH860+1),"")</f>
        <v/>
      </c>
      <c r="AI861" s="7" t="str">
        <f>IFERROR(IF(AH861&gt;0,INDEX('Fac Dep Info'!C$2:D$1048576,(MATCH(F$5,'Fac Dep Info'!C$2:C$1048576,0)+AH861-1),2),""),"")</f>
        <v/>
      </c>
    </row>
    <row r="862" spans="34:35" x14ac:dyDescent="0.25">
      <c r="AH862" s="7" t="str">
        <f>IF(AH861&lt;COUNTIF('Fac Dep Info'!C$3:C$1048576,F$5),(AH861+1),"")</f>
        <v/>
      </c>
      <c r="AI862" s="7" t="str">
        <f>IFERROR(IF(AH862&gt;0,INDEX('Fac Dep Info'!C$2:D$1048576,(MATCH(F$5,'Fac Dep Info'!C$2:C$1048576,0)+AH862-1),2),""),"")</f>
        <v/>
      </c>
    </row>
    <row r="863" spans="34:35" x14ac:dyDescent="0.25">
      <c r="AH863" s="7" t="str">
        <f>IF(AH862&lt;COUNTIF('Fac Dep Info'!C$3:C$1048576,F$5),(AH862+1),"")</f>
        <v/>
      </c>
      <c r="AI863" s="7" t="str">
        <f>IFERROR(IF(AH863&gt;0,INDEX('Fac Dep Info'!C$2:D$1048576,(MATCH(F$5,'Fac Dep Info'!C$2:C$1048576,0)+AH863-1),2),""),"")</f>
        <v/>
      </c>
    </row>
    <row r="864" spans="34:35" x14ac:dyDescent="0.25">
      <c r="AH864" s="7" t="str">
        <f>IF(AH863&lt;COUNTIF('Fac Dep Info'!C$3:C$1048576,F$5),(AH863+1),"")</f>
        <v/>
      </c>
      <c r="AI864" s="7" t="str">
        <f>IFERROR(IF(AH864&gt;0,INDEX('Fac Dep Info'!C$2:D$1048576,(MATCH(F$5,'Fac Dep Info'!C$2:C$1048576,0)+AH864-1),2),""),"")</f>
        <v/>
      </c>
    </row>
    <row r="865" spans="34:35" x14ac:dyDescent="0.25">
      <c r="AH865" s="7" t="str">
        <f>IF(AH864&lt;COUNTIF('Fac Dep Info'!C$3:C$1048576,F$5),(AH864+1),"")</f>
        <v/>
      </c>
      <c r="AI865" s="7" t="str">
        <f>IFERROR(IF(AH865&gt;0,INDEX('Fac Dep Info'!C$2:D$1048576,(MATCH(F$5,'Fac Dep Info'!C$2:C$1048576,0)+AH865-1),2),""),"")</f>
        <v/>
      </c>
    </row>
    <row r="866" spans="34:35" x14ac:dyDescent="0.25">
      <c r="AH866" s="7" t="str">
        <f>IF(AH865&lt;COUNTIF('Fac Dep Info'!C$3:C$1048576,F$5),(AH865+1),"")</f>
        <v/>
      </c>
      <c r="AI866" s="7" t="str">
        <f>IFERROR(IF(AH866&gt;0,INDEX('Fac Dep Info'!C$2:D$1048576,(MATCH(F$5,'Fac Dep Info'!C$2:C$1048576,0)+AH866-1),2),""),"")</f>
        <v/>
      </c>
    </row>
    <row r="867" spans="34:35" x14ac:dyDescent="0.25">
      <c r="AH867" s="7" t="str">
        <f>IF(AH866&lt;COUNTIF('Fac Dep Info'!C$3:C$1048576,F$5),(AH866+1),"")</f>
        <v/>
      </c>
      <c r="AI867" s="7" t="str">
        <f>IFERROR(IF(AH867&gt;0,INDEX('Fac Dep Info'!C$2:D$1048576,(MATCH(F$5,'Fac Dep Info'!C$2:C$1048576,0)+AH867-1),2),""),"")</f>
        <v/>
      </c>
    </row>
    <row r="868" spans="34:35" x14ac:dyDescent="0.25">
      <c r="AH868" s="7" t="str">
        <f>IF(AH867&lt;COUNTIF('Fac Dep Info'!C$3:C$1048576,F$5),(AH867+1),"")</f>
        <v/>
      </c>
      <c r="AI868" s="7" t="str">
        <f>IFERROR(IF(AH868&gt;0,INDEX('Fac Dep Info'!C$2:D$1048576,(MATCH(F$5,'Fac Dep Info'!C$2:C$1048576,0)+AH868-1),2),""),"")</f>
        <v/>
      </c>
    </row>
    <row r="869" spans="34:35" x14ac:dyDescent="0.25">
      <c r="AH869" s="7" t="str">
        <f>IF(AH868&lt;COUNTIF('Fac Dep Info'!C$3:C$1048576,F$5),(AH868+1),"")</f>
        <v/>
      </c>
      <c r="AI869" s="7" t="str">
        <f>IFERROR(IF(AH869&gt;0,INDEX('Fac Dep Info'!C$2:D$1048576,(MATCH(F$5,'Fac Dep Info'!C$2:C$1048576,0)+AH869-1),2),""),"")</f>
        <v/>
      </c>
    </row>
    <row r="870" spans="34:35" x14ac:dyDescent="0.25">
      <c r="AH870" s="7" t="str">
        <f>IF(AH869&lt;COUNTIF('Fac Dep Info'!C$3:C$1048576,F$5),(AH869+1),"")</f>
        <v/>
      </c>
      <c r="AI870" s="7" t="str">
        <f>IFERROR(IF(AH870&gt;0,INDEX('Fac Dep Info'!C$2:D$1048576,(MATCH(F$5,'Fac Dep Info'!C$2:C$1048576,0)+AH870-1),2),""),"")</f>
        <v/>
      </c>
    </row>
    <row r="871" spans="34:35" x14ac:dyDescent="0.25">
      <c r="AH871" s="7" t="str">
        <f>IF(AH870&lt;COUNTIF('Fac Dep Info'!C$3:C$1048576,F$5),(AH870+1),"")</f>
        <v/>
      </c>
      <c r="AI871" s="7" t="str">
        <f>IFERROR(IF(AH871&gt;0,INDEX('Fac Dep Info'!C$2:D$1048576,(MATCH(F$5,'Fac Dep Info'!C$2:C$1048576,0)+AH871-1),2),""),"")</f>
        <v/>
      </c>
    </row>
    <row r="872" spans="34:35" x14ac:dyDescent="0.25">
      <c r="AH872" s="7" t="str">
        <f>IF(AH871&lt;COUNTIF('Fac Dep Info'!C$3:C$1048576,F$5),(AH871+1),"")</f>
        <v/>
      </c>
      <c r="AI872" s="7" t="str">
        <f>IFERROR(IF(AH872&gt;0,INDEX('Fac Dep Info'!C$2:D$1048576,(MATCH(F$5,'Fac Dep Info'!C$2:C$1048576,0)+AH872-1),2),""),"")</f>
        <v/>
      </c>
    </row>
    <row r="873" spans="34:35" x14ac:dyDescent="0.25">
      <c r="AH873" s="7" t="str">
        <f>IF(AH872&lt;COUNTIF('Fac Dep Info'!C$3:C$1048576,F$5),(AH872+1),"")</f>
        <v/>
      </c>
      <c r="AI873" s="7" t="str">
        <f>IFERROR(IF(AH873&gt;0,INDEX('Fac Dep Info'!C$2:D$1048576,(MATCH(F$5,'Fac Dep Info'!C$2:C$1048576,0)+AH873-1),2),""),"")</f>
        <v/>
      </c>
    </row>
    <row r="874" spans="34:35" x14ac:dyDescent="0.25">
      <c r="AH874" s="7" t="str">
        <f>IF(AH873&lt;COUNTIF('Fac Dep Info'!C$3:C$1048576,F$5),(AH873+1),"")</f>
        <v/>
      </c>
      <c r="AI874" s="7" t="str">
        <f>IFERROR(IF(AH874&gt;0,INDEX('Fac Dep Info'!C$2:D$1048576,(MATCH(F$5,'Fac Dep Info'!C$2:C$1048576,0)+AH874-1),2),""),"")</f>
        <v/>
      </c>
    </row>
    <row r="875" spans="34:35" x14ac:dyDescent="0.25">
      <c r="AH875" s="7" t="str">
        <f>IF(AH874&lt;COUNTIF('Fac Dep Info'!C$3:C$1048576,F$5),(AH874+1),"")</f>
        <v/>
      </c>
      <c r="AI875" s="7" t="str">
        <f>IFERROR(IF(AH875&gt;0,INDEX('Fac Dep Info'!C$2:D$1048576,(MATCH(F$5,'Fac Dep Info'!C$2:C$1048576,0)+AH875-1),2),""),"")</f>
        <v/>
      </c>
    </row>
    <row r="876" spans="34:35" x14ac:dyDescent="0.25">
      <c r="AH876" s="7" t="str">
        <f>IF(AH875&lt;COUNTIF('Fac Dep Info'!C$3:C$1048576,F$5),(AH875+1),"")</f>
        <v/>
      </c>
      <c r="AI876" s="7" t="str">
        <f>IFERROR(IF(AH876&gt;0,INDEX('Fac Dep Info'!C$2:D$1048576,(MATCH(F$5,'Fac Dep Info'!C$2:C$1048576,0)+AH876-1),2),""),"")</f>
        <v/>
      </c>
    </row>
    <row r="877" spans="34:35" x14ac:dyDescent="0.25">
      <c r="AH877" s="7" t="str">
        <f>IF(AH876&lt;COUNTIF('Fac Dep Info'!C$3:C$1048576,F$5),(AH876+1),"")</f>
        <v/>
      </c>
      <c r="AI877" s="7" t="str">
        <f>IFERROR(IF(AH877&gt;0,INDEX('Fac Dep Info'!C$2:D$1048576,(MATCH(F$5,'Fac Dep Info'!C$2:C$1048576,0)+AH877-1),2),""),"")</f>
        <v/>
      </c>
    </row>
    <row r="878" spans="34:35" x14ac:dyDescent="0.25">
      <c r="AH878" s="7" t="str">
        <f>IF(AH877&lt;COUNTIF('Fac Dep Info'!C$3:C$1048576,F$5),(AH877+1),"")</f>
        <v/>
      </c>
      <c r="AI878" s="7" t="str">
        <f>IFERROR(IF(AH878&gt;0,INDEX('Fac Dep Info'!C$2:D$1048576,(MATCH(F$5,'Fac Dep Info'!C$2:C$1048576,0)+AH878-1),2),""),"")</f>
        <v/>
      </c>
    </row>
    <row r="879" spans="34:35" x14ac:dyDescent="0.25">
      <c r="AH879" s="7" t="str">
        <f>IF(AH878&lt;COUNTIF('Fac Dep Info'!C$3:C$1048576,F$5),(AH878+1),"")</f>
        <v/>
      </c>
      <c r="AI879" s="7" t="str">
        <f>IFERROR(IF(AH879&gt;0,INDEX('Fac Dep Info'!C$2:D$1048576,(MATCH(F$5,'Fac Dep Info'!C$2:C$1048576,0)+AH879-1),2),""),"")</f>
        <v/>
      </c>
    </row>
    <row r="880" spans="34:35" x14ac:dyDescent="0.25">
      <c r="AH880" s="7" t="str">
        <f>IF(AH879&lt;COUNTIF('Fac Dep Info'!C$3:C$1048576,F$5),(AH879+1),"")</f>
        <v/>
      </c>
      <c r="AI880" s="7" t="str">
        <f>IFERROR(IF(AH880&gt;0,INDEX('Fac Dep Info'!C$2:D$1048576,(MATCH(F$5,'Fac Dep Info'!C$2:C$1048576,0)+AH880-1),2),""),"")</f>
        <v/>
      </c>
    </row>
    <row r="881" spans="34:35" x14ac:dyDescent="0.25">
      <c r="AH881" s="7" t="str">
        <f>IF(AH880&lt;COUNTIF('Fac Dep Info'!C$3:C$1048576,F$5),(AH880+1),"")</f>
        <v/>
      </c>
      <c r="AI881" s="7" t="str">
        <f>IFERROR(IF(AH881&gt;0,INDEX('Fac Dep Info'!C$2:D$1048576,(MATCH(F$5,'Fac Dep Info'!C$2:C$1048576,0)+AH881-1),2),""),"")</f>
        <v/>
      </c>
    </row>
    <row r="882" spans="34:35" x14ac:dyDescent="0.25">
      <c r="AH882" s="7" t="str">
        <f>IF(AH881&lt;COUNTIF('Fac Dep Info'!C$3:C$1048576,F$5),(AH881+1),"")</f>
        <v/>
      </c>
      <c r="AI882" s="7" t="str">
        <f>IFERROR(IF(AH882&gt;0,INDEX('Fac Dep Info'!C$2:D$1048576,(MATCH(F$5,'Fac Dep Info'!C$2:C$1048576,0)+AH882-1),2),""),"")</f>
        <v/>
      </c>
    </row>
    <row r="883" spans="34:35" x14ac:dyDescent="0.25">
      <c r="AH883" s="7" t="str">
        <f>IF(AH882&lt;COUNTIF('Fac Dep Info'!C$3:C$1048576,F$5),(AH882+1),"")</f>
        <v/>
      </c>
      <c r="AI883" s="7" t="str">
        <f>IFERROR(IF(AH883&gt;0,INDEX('Fac Dep Info'!C$2:D$1048576,(MATCH(F$5,'Fac Dep Info'!C$2:C$1048576,0)+AH883-1),2),""),"")</f>
        <v/>
      </c>
    </row>
    <row r="884" spans="34:35" x14ac:dyDescent="0.25">
      <c r="AH884" s="7" t="str">
        <f>IF(AH883&lt;COUNTIF('Fac Dep Info'!C$3:C$1048576,F$5),(AH883+1),"")</f>
        <v/>
      </c>
      <c r="AI884" s="7" t="str">
        <f>IFERROR(IF(AH884&gt;0,INDEX('Fac Dep Info'!C$2:D$1048576,(MATCH(F$5,'Fac Dep Info'!C$2:C$1048576,0)+AH884-1),2),""),"")</f>
        <v/>
      </c>
    </row>
    <row r="885" spans="34:35" x14ac:dyDescent="0.25">
      <c r="AH885" s="7" t="str">
        <f>IF(AH884&lt;COUNTIF('Fac Dep Info'!C$3:C$1048576,F$5),(AH884+1),"")</f>
        <v/>
      </c>
      <c r="AI885" s="7" t="str">
        <f>IFERROR(IF(AH885&gt;0,INDEX('Fac Dep Info'!C$2:D$1048576,(MATCH(F$5,'Fac Dep Info'!C$2:C$1048576,0)+AH885-1),2),""),"")</f>
        <v/>
      </c>
    </row>
    <row r="886" spans="34:35" x14ac:dyDescent="0.25">
      <c r="AH886" s="7" t="str">
        <f>IF(AH885&lt;COUNTIF('Fac Dep Info'!C$3:C$1048576,F$5),(AH885+1),"")</f>
        <v/>
      </c>
      <c r="AI886" s="7" t="str">
        <f>IFERROR(IF(AH886&gt;0,INDEX('Fac Dep Info'!C$2:D$1048576,(MATCH(F$5,'Fac Dep Info'!C$2:C$1048576,0)+AH886-1),2),""),"")</f>
        <v/>
      </c>
    </row>
    <row r="887" spans="34:35" x14ac:dyDescent="0.25">
      <c r="AH887" s="7" t="str">
        <f>IF(AH886&lt;COUNTIF('Fac Dep Info'!C$3:C$1048576,F$5),(AH886+1),"")</f>
        <v/>
      </c>
      <c r="AI887" s="7" t="str">
        <f>IFERROR(IF(AH887&gt;0,INDEX('Fac Dep Info'!C$2:D$1048576,(MATCH(F$5,'Fac Dep Info'!C$2:C$1048576,0)+AH887-1),2),""),"")</f>
        <v/>
      </c>
    </row>
    <row r="888" spans="34:35" x14ac:dyDescent="0.25">
      <c r="AH888" s="7" t="str">
        <f>IF(AH887&lt;COUNTIF('Fac Dep Info'!C$3:C$1048576,F$5),(AH887+1),"")</f>
        <v/>
      </c>
      <c r="AI888" s="7" t="str">
        <f>IFERROR(IF(AH888&gt;0,INDEX('Fac Dep Info'!C$2:D$1048576,(MATCH(F$5,'Fac Dep Info'!C$2:C$1048576,0)+AH888-1),2),""),"")</f>
        <v/>
      </c>
    </row>
    <row r="889" spans="34:35" x14ac:dyDescent="0.25">
      <c r="AH889" s="7" t="str">
        <f>IF(AH888&lt;COUNTIF('Fac Dep Info'!C$3:C$1048576,F$5),(AH888+1),"")</f>
        <v/>
      </c>
      <c r="AI889" s="7" t="str">
        <f>IFERROR(IF(AH889&gt;0,INDEX('Fac Dep Info'!C$2:D$1048576,(MATCH(F$5,'Fac Dep Info'!C$2:C$1048576,0)+AH889-1),2),""),"")</f>
        <v/>
      </c>
    </row>
    <row r="890" spans="34:35" x14ac:dyDescent="0.25">
      <c r="AH890" s="7" t="str">
        <f>IF(AH889&lt;COUNTIF('Fac Dep Info'!C$3:C$1048576,F$5),(AH889+1),"")</f>
        <v/>
      </c>
      <c r="AI890" s="7" t="str">
        <f>IFERROR(IF(AH890&gt;0,INDEX('Fac Dep Info'!C$2:D$1048576,(MATCH(F$5,'Fac Dep Info'!C$2:C$1048576,0)+AH890-1),2),""),"")</f>
        <v/>
      </c>
    </row>
    <row r="891" spans="34:35" x14ac:dyDescent="0.25">
      <c r="AH891" s="7" t="str">
        <f>IF(AH890&lt;COUNTIF('Fac Dep Info'!C$3:C$1048576,F$5),(AH890+1),"")</f>
        <v/>
      </c>
      <c r="AI891" s="7" t="str">
        <f>IFERROR(IF(AH891&gt;0,INDEX('Fac Dep Info'!C$2:D$1048576,(MATCH(F$5,'Fac Dep Info'!C$2:C$1048576,0)+AH891-1),2),""),"")</f>
        <v/>
      </c>
    </row>
    <row r="892" spans="34:35" x14ac:dyDescent="0.25">
      <c r="AH892" s="7" t="str">
        <f>IF(AH891&lt;COUNTIF('Fac Dep Info'!C$3:C$1048576,F$5),(AH891+1),"")</f>
        <v/>
      </c>
      <c r="AI892" s="7" t="str">
        <f>IFERROR(IF(AH892&gt;0,INDEX('Fac Dep Info'!C$2:D$1048576,(MATCH(F$5,'Fac Dep Info'!C$2:C$1048576,0)+AH892-1),2),""),"")</f>
        <v/>
      </c>
    </row>
    <row r="893" spans="34:35" x14ac:dyDescent="0.25">
      <c r="AH893" s="7" t="str">
        <f>IF(AH892&lt;COUNTIF('Fac Dep Info'!C$3:C$1048576,F$5),(AH892+1),"")</f>
        <v/>
      </c>
      <c r="AI893" s="7" t="str">
        <f>IFERROR(IF(AH893&gt;0,INDEX('Fac Dep Info'!C$2:D$1048576,(MATCH(F$5,'Fac Dep Info'!C$2:C$1048576,0)+AH893-1),2),""),"")</f>
        <v/>
      </c>
    </row>
    <row r="894" spans="34:35" x14ac:dyDescent="0.25">
      <c r="AH894" s="7" t="str">
        <f>IF(AH893&lt;COUNTIF('Fac Dep Info'!C$3:C$1048576,F$5),(AH893+1),"")</f>
        <v/>
      </c>
      <c r="AI894" s="7" t="str">
        <f>IFERROR(IF(AH894&gt;0,INDEX('Fac Dep Info'!C$2:D$1048576,(MATCH(F$5,'Fac Dep Info'!C$2:C$1048576,0)+AH894-1),2),""),"")</f>
        <v/>
      </c>
    </row>
    <row r="895" spans="34:35" x14ac:dyDescent="0.25">
      <c r="AH895" s="7" t="str">
        <f>IF(AH894&lt;COUNTIF('Fac Dep Info'!C$3:C$1048576,F$5),(AH894+1),"")</f>
        <v/>
      </c>
      <c r="AI895" s="7" t="str">
        <f>IFERROR(IF(AH895&gt;0,INDEX('Fac Dep Info'!C$2:D$1048576,(MATCH(F$5,'Fac Dep Info'!C$2:C$1048576,0)+AH895-1),2),""),"")</f>
        <v/>
      </c>
    </row>
    <row r="896" spans="34:35" x14ac:dyDescent="0.25">
      <c r="AH896" s="7" t="str">
        <f>IF(AH895&lt;COUNTIF('Fac Dep Info'!C$3:C$1048576,F$5),(AH895+1),"")</f>
        <v/>
      </c>
      <c r="AI896" s="7" t="str">
        <f>IFERROR(IF(AH896&gt;0,INDEX('Fac Dep Info'!C$2:D$1048576,(MATCH(F$5,'Fac Dep Info'!C$2:C$1048576,0)+AH896-1),2),""),"")</f>
        <v/>
      </c>
    </row>
    <row r="897" spans="34:35" x14ac:dyDescent="0.25">
      <c r="AH897" s="7" t="str">
        <f>IF(AH896&lt;COUNTIF('Fac Dep Info'!C$3:C$1048576,F$5),(AH896+1),"")</f>
        <v/>
      </c>
      <c r="AI897" s="7" t="str">
        <f>IFERROR(IF(AH897&gt;0,INDEX('Fac Dep Info'!C$2:D$1048576,(MATCH(F$5,'Fac Dep Info'!C$2:C$1048576,0)+AH897-1),2),""),"")</f>
        <v/>
      </c>
    </row>
    <row r="898" spans="34:35" x14ac:dyDescent="0.25">
      <c r="AH898" s="7" t="str">
        <f>IF(AH897&lt;COUNTIF('Fac Dep Info'!C$3:C$1048576,F$5),(AH897+1),"")</f>
        <v/>
      </c>
      <c r="AI898" s="7" t="str">
        <f>IFERROR(IF(AH898&gt;0,INDEX('Fac Dep Info'!C$2:D$1048576,(MATCH(F$5,'Fac Dep Info'!C$2:C$1048576,0)+AH898-1),2),""),"")</f>
        <v/>
      </c>
    </row>
    <row r="899" spans="34:35" x14ac:dyDescent="0.25">
      <c r="AH899" s="7" t="str">
        <f>IF(AH898&lt;COUNTIF('Fac Dep Info'!C$3:C$1048576,F$5),(AH898+1),"")</f>
        <v/>
      </c>
      <c r="AI899" s="7" t="str">
        <f>IFERROR(IF(AH899&gt;0,INDEX('Fac Dep Info'!C$2:D$1048576,(MATCH(F$5,'Fac Dep Info'!C$2:C$1048576,0)+AH899-1),2),""),"")</f>
        <v/>
      </c>
    </row>
    <row r="900" spans="34:35" x14ac:dyDescent="0.25">
      <c r="AH900" s="7" t="str">
        <f>IF(AH899&lt;COUNTIF('Fac Dep Info'!C$3:C$1048576,F$5),(AH899+1),"")</f>
        <v/>
      </c>
      <c r="AI900" s="7" t="str">
        <f>IFERROR(IF(AH900&gt;0,INDEX('Fac Dep Info'!C$2:D$1048576,(MATCH(F$5,'Fac Dep Info'!C$2:C$1048576,0)+AH900-1),2),""),"")</f>
        <v/>
      </c>
    </row>
    <row r="901" spans="34:35" x14ac:dyDescent="0.25">
      <c r="AH901" s="7" t="str">
        <f>IF(AH900&lt;COUNTIF('Fac Dep Info'!C$3:C$1048576,F$5),(AH900+1),"")</f>
        <v/>
      </c>
      <c r="AI901" s="7" t="str">
        <f>IFERROR(IF(AH901&gt;0,INDEX('Fac Dep Info'!C$2:D$1048576,(MATCH(F$5,'Fac Dep Info'!C$2:C$1048576,0)+AH901-1),2),""),"")</f>
        <v/>
      </c>
    </row>
    <row r="902" spans="34:35" x14ac:dyDescent="0.25">
      <c r="AH902" s="7" t="str">
        <f>IF(AH901&lt;COUNTIF('Fac Dep Info'!C$3:C$1048576,F$5),(AH901+1),"")</f>
        <v/>
      </c>
      <c r="AI902" s="7" t="str">
        <f>IFERROR(IF(AH902&gt;0,INDEX('Fac Dep Info'!C$2:D$1048576,(MATCH(F$5,'Fac Dep Info'!C$2:C$1048576,0)+AH902-1),2),""),"")</f>
        <v/>
      </c>
    </row>
    <row r="903" spans="34:35" x14ac:dyDescent="0.25">
      <c r="AH903" s="7" t="str">
        <f>IF(AH902&lt;COUNTIF('Fac Dep Info'!C$3:C$1048576,F$5),(AH902+1),"")</f>
        <v/>
      </c>
      <c r="AI903" s="7" t="str">
        <f>IFERROR(IF(AH903&gt;0,INDEX('Fac Dep Info'!C$2:D$1048576,(MATCH(F$5,'Fac Dep Info'!C$2:C$1048576,0)+AH903-1),2),""),"")</f>
        <v/>
      </c>
    </row>
    <row r="904" spans="34:35" x14ac:dyDescent="0.25">
      <c r="AH904" s="7" t="str">
        <f>IF(AH903&lt;COUNTIF('Fac Dep Info'!C$3:C$1048576,F$5),(AH903+1),"")</f>
        <v/>
      </c>
      <c r="AI904" s="7" t="str">
        <f>IFERROR(IF(AH904&gt;0,INDEX('Fac Dep Info'!C$2:D$1048576,(MATCH(F$5,'Fac Dep Info'!C$2:C$1048576,0)+AH904-1),2),""),"")</f>
        <v/>
      </c>
    </row>
    <row r="905" spans="34:35" x14ac:dyDescent="0.25">
      <c r="AH905" s="7" t="str">
        <f>IF(AH904&lt;COUNTIF('Fac Dep Info'!C$3:C$1048576,F$5),(AH904+1),"")</f>
        <v/>
      </c>
      <c r="AI905" s="7" t="str">
        <f>IFERROR(IF(AH905&gt;0,INDEX('Fac Dep Info'!C$2:D$1048576,(MATCH(F$5,'Fac Dep Info'!C$2:C$1048576,0)+AH905-1),2),""),"")</f>
        <v/>
      </c>
    </row>
    <row r="906" spans="34:35" x14ac:dyDescent="0.25">
      <c r="AH906" s="7" t="str">
        <f>IF(AH905&lt;COUNTIF('Fac Dep Info'!C$3:C$1048576,F$5),(AH905+1),"")</f>
        <v/>
      </c>
      <c r="AI906" s="7" t="str">
        <f>IFERROR(IF(AH906&gt;0,INDEX('Fac Dep Info'!C$2:D$1048576,(MATCH(F$5,'Fac Dep Info'!C$2:C$1048576,0)+AH906-1),2),""),"")</f>
        <v/>
      </c>
    </row>
    <row r="907" spans="34:35" x14ac:dyDescent="0.25">
      <c r="AH907" s="7" t="str">
        <f>IF(AH906&lt;COUNTIF('Fac Dep Info'!C$3:C$1048576,F$5),(AH906+1),"")</f>
        <v/>
      </c>
      <c r="AI907" s="7" t="str">
        <f>IFERROR(IF(AH907&gt;0,INDEX('Fac Dep Info'!C$2:D$1048576,(MATCH(F$5,'Fac Dep Info'!C$2:C$1048576,0)+AH907-1),2),""),"")</f>
        <v/>
      </c>
    </row>
    <row r="908" spans="34:35" x14ac:dyDescent="0.25">
      <c r="AH908" s="7" t="str">
        <f>IF(AH907&lt;COUNTIF('Fac Dep Info'!C$3:C$1048576,F$5),(AH907+1),"")</f>
        <v/>
      </c>
      <c r="AI908" s="7" t="str">
        <f>IFERROR(IF(AH908&gt;0,INDEX('Fac Dep Info'!C$2:D$1048576,(MATCH(F$5,'Fac Dep Info'!C$2:C$1048576,0)+AH908-1),2),""),"")</f>
        <v/>
      </c>
    </row>
    <row r="909" spans="34:35" x14ac:dyDescent="0.25">
      <c r="AH909" s="7" t="str">
        <f>IF(AH908&lt;COUNTIF('Fac Dep Info'!C$3:C$1048576,F$5),(AH908+1),"")</f>
        <v/>
      </c>
      <c r="AI909" s="7" t="str">
        <f>IFERROR(IF(AH909&gt;0,INDEX('Fac Dep Info'!C$2:D$1048576,(MATCH(F$5,'Fac Dep Info'!C$2:C$1048576,0)+AH909-1),2),""),"")</f>
        <v/>
      </c>
    </row>
    <row r="910" spans="34:35" x14ac:dyDescent="0.25">
      <c r="AH910" s="7" t="str">
        <f>IF(AH909&lt;COUNTIF('Fac Dep Info'!C$3:C$1048576,F$5),(AH909+1),"")</f>
        <v/>
      </c>
      <c r="AI910" s="7" t="str">
        <f>IFERROR(IF(AH910&gt;0,INDEX('Fac Dep Info'!C$2:D$1048576,(MATCH(F$5,'Fac Dep Info'!C$2:C$1048576,0)+AH910-1),2),""),"")</f>
        <v/>
      </c>
    </row>
    <row r="911" spans="34:35" x14ac:dyDescent="0.25">
      <c r="AH911" s="7" t="str">
        <f>IF(AH910&lt;COUNTIF('Fac Dep Info'!C$3:C$1048576,F$5),(AH910+1),"")</f>
        <v/>
      </c>
      <c r="AI911" s="7" t="str">
        <f>IFERROR(IF(AH911&gt;0,INDEX('Fac Dep Info'!C$2:D$1048576,(MATCH(F$5,'Fac Dep Info'!C$2:C$1048576,0)+AH911-1),2),""),"")</f>
        <v/>
      </c>
    </row>
    <row r="912" spans="34:35" x14ac:dyDescent="0.25">
      <c r="AH912" s="7" t="str">
        <f>IF(AH911&lt;COUNTIF('Fac Dep Info'!C$3:C$1048576,F$5),(AH911+1),"")</f>
        <v/>
      </c>
      <c r="AI912" s="7" t="str">
        <f>IFERROR(IF(AH912&gt;0,INDEX('Fac Dep Info'!C$2:D$1048576,(MATCH(F$5,'Fac Dep Info'!C$2:C$1048576,0)+AH912-1),2),""),"")</f>
        <v/>
      </c>
    </row>
    <row r="913" spans="34:35" x14ac:dyDescent="0.25">
      <c r="AH913" s="7" t="str">
        <f>IF(AH912&lt;COUNTIF('Fac Dep Info'!C$3:C$1048576,F$5),(AH912+1),"")</f>
        <v/>
      </c>
      <c r="AI913" s="7" t="str">
        <f>IFERROR(IF(AH913&gt;0,INDEX('Fac Dep Info'!C$2:D$1048576,(MATCH(F$5,'Fac Dep Info'!C$2:C$1048576,0)+AH913-1),2),""),"")</f>
        <v/>
      </c>
    </row>
    <row r="914" spans="34:35" x14ac:dyDescent="0.25">
      <c r="AH914" s="7" t="str">
        <f>IF(AH913&lt;COUNTIF('Fac Dep Info'!C$3:C$1048576,F$5),(AH913+1),"")</f>
        <v/>
      </c>
      <c r="AI914" s="7" t="str">
        <f>IFERROR(IF(AH914&gt;0,INDEX('Fac Dep Info'!C$2:D$1048576,(MATCH(F$5,'Fac Dep Info'!C$2:C$1048576,0)+AH914-1),2),""),"")</f>
        <v/>
      </c>
    </row>
    <row r="915" spans="34:35" x14ac:dyDescent="0.25">
      <c r="AH915" s="7" t="str">
        <f>IF(AH914&lt;COUNTIF('Fac Dep Info'!C$3:C$1048576,F$5),(AH914+1),"")</f>
        <v/>
      </c>
      <c r="AI915" s="7" t="str">
        <f>IFERROR(IF(AH915&gt;0,INDEX('Fac Dep Info'!C$2:D$1048576,(MATCH(F$5,'Fac Dep Info'!C$2:C$1048576,0)+AH915-1),2),""),"")</f>
        <v/>
      </c>
    </row>
    <row r="916" spans="34:35" x14ac:dyDescent="0.25">
      <c r="AH916" s="7" t="str">
        <f>IF(AH915&lt;COUNTIF('Fac Dep Info'!C$3:C$1048576,F$5),(AH915+1),"")</f>
        <v/>
      </c>
      <c r="AI916" s="7" t="str">
        <f>IFERROR(IF(AH916&gt;0,INDEX('Fac Dep Info'!C$2:D$1048576,(MATCH(F$5,'Fac Dep Info'!C$2:C$1048576,0)+AH916-1),2),""),"")</f>
        <v/>
      </c>
    </row>
    <row r="917" spans="34:35" x14ac:dyDescent="0.25">
      <c r="AH917" s="7" t="str">
        <f>IF(AH916&lt;COUNTIF('Fac Dep Info'!C$3:C$1048576,F$5),(AH916+1),"")</f>
        <v/>
      </c>
      <c r="AI917" s="7" t="str">
        <f>IFERROR(IF(AH917&gt;0,INDEX('Fac Dep Info'!C$2:D$1048576,(MATCH(F$5,'Fac Dep Info'!C$2:C$1048576,0)+AH917-1),2),""),"")</f>
        <v/>
      </c>
    </row>
    <row r="918" spans="34:35" x14ac:dyDescent="0.25">
      <c r="AH918" s="7" t="str">
        <f>IF(AH917&lt;COUNTIF('Fac Dep Info'!C$3:C$1048576,F$5),(AH917+1),"")</f>
        <v/>
      </c>
      <c r="AI918" s="7" t="str">
        <f>IFERROR(IF(AH918&gt;0,INDEX('Fac Dep Info'!C$2:D$1048576,(MATCH(F$5,'Fac Dep Info'!C$2:C$1048576,0)+AH918-1),2),""),"")</f>
        <v/>
      </c>
    </row>
    <row r="919" spans="34:35" x14ac:dyDescent="0.25">
      <c r="AH919" s="7" t="str">
        <f>IF(AH918&lt;COUNTIF('Fac Dep Info'!C$3:C$1048576,F$5),(AH918+1),"")</f>
        <v/>
      </c>
      <c r="AI919" s="7" t="str">
        <f>IFERROR(IF(AH919&gt;0,INDEX('Fac Dep Info'!C$2:D$1048576,(MATCH(F$5,'Fac Dep Info'!C$2:C$1048576,0)+AH919-1),2),""),"")</f>
        <v/>
      </c>
    </row>
    <row r="920" spans="34:35" x14ac:dyDescent="0.25">
      <c r="AH920" s="7" t="str">
        <f>IF(AH919&lt;COUNTIF('Fac Dep Info'!C$3:C$1048576,F$5),(AH919+1),"")</f>
        <v/>
      </c>
      <c r="AI920" s="7" t="str">
        <f>IFERROR(IF(AH920&gt;0,INDEX('Fac Dep Info'!C$2:D$1048576,(MATCH(F$5,'Fac Dep Info'!C$2:C$1048576,0)+AH920-1),2),""),"")</f>
        <v/>
      </c>
    </row>
    <row r="921" spans="34:35" x14ac:dyDescent="0.25">
      <c r="AH921" s="7" t="str">
        <f>IF(AH920&lt;COUNTIF('Fac Dep Info'!C$3:C$1048576,F$5),(AH920+1),"")</f>
        <v/>
      </c>
      <c r="AI921" s="7" t="str">
        <f>IFERROR(IF(AH921&gt;0,INDEX('Fac Dep Info'!C$2:D$1048576,(MATCH(F$5,'Fac Dep Info'!C$2:C$1048576,0)+AH921-1),2),""),"")</f>
        <v/>
      </c>
    </row>
    <row r="922" spans="34:35" x14ac:dyDescent="0.25">
      <c r="AH922" s="7" t="str">
        <f>IF(AH921&lt;COUNTIF('Fac Dep Info'!C$3:C$1048576,F$5),(AH921+1),"")</f>
        <v/>
      </c>
      <c r="AI922" s="7" t="str">
        <f>IFERROR(IF(AH922&gt;0,INDEX('Fac Dep Info'!C$2:D$1048576,(MATCH(F$5,'Fac Dep Info'!C$2:C$1048576,0)+AH922-1),2),""),"")</f>
        <v/>
      </c>
    </row>
    <row r="923" spans="34:35" x14ac:dyDescent="0.25">
      <c r="AH923" s="7" t="str">
        <f>IF(AH922&lt;COUNTIF('Fac Dep Info'!C$3:C$1048576,F$5),(AH922+1),"")</f>
        <v/>
      </c>
      <c r="AI923" s="7" t="str">
        <f>IFERROR(IF(AH923&gt;0,INDEX('Fac Dep Info'!C$2:D$1048576,(MATCH(F$5,'Fac Dep Info'!C$2:C$1048576,0)+AH923-1),2),""),"")</f>
        <v/>
      </c>
    </row>
    <row r="924" spans="34:35" x14ac:dyDescent="0.25">
      <c r="AH924" s="7" t="str">
        <f>IF(AH923&lt;COUNTIF('Fac Dep Info'!C$3:C$1048576,F$5),(AH923+1),"")</f>
        <v/>
      </c>
      <c r="AI924" s="7" t="str">
        <f>IFERROR(IF(AH924&gt;0,INDEX('Fac Dep Info'!C$2:D$1048576,(MATCH(F$5,'Fac Dep Info'!C$2:C$1048576,0)+AH924-1),2),""),"")</f>
        <v/>
      </c>
    </row>
    <row r="925" spans="34:35" x14ac:dyDescent="0.25">
      <c r="AH925" s="7" t="str">
        <f>IF(AH924&lt;COUNTIF('Fac Dep Info'!C$3:C$1048576,F$5),(AH924+1),"")</f>
        <v/>
      </c>
      <c r="AI925" s="7" t="str">
        <f>IFERROR(IF(AH925&gt;0,INDEX('Fac Dep Info'!C$2:D$1048576,(MATCH(F$5,'Fac Dep Info'!C$2:C$1048576,0)+AH925-1),2),""),"")</f>
        <v/>
      </c>
    </row>
    <row r="926" spans="34:35" x14ac:dyDescent="0.25">
      <c r="AH926" s="7" t="str">
        <f>IF(AH925&lt;COUNTIF('Fac Dep Info'!C$3:C$1048576,F$5),(AH925+1),"")</f>
        <v/>
      </c>
      <c r="AI926" s="7" t="str">
        <f>IFERROR(IF(AH926&gt;0,INDEX('Fac Dep Info'!C$2:D$1048576,(MATCH(F$5,'Fac Dep Info'!C$2:C$1048576,0)+AH926-1),2),""),"")</f>
        <v/>
      </c>
    </row>
    <row r="927" spans="34:35" x14ac:dyDescent="0.25">
      <c r="AH927" s="7" t="str">
        <f>IF(AH926&lt;COUNTIF('Fac Dep Info'!C$3:C$1048576,F$5),(AH926+1),"")</f>
        <v/>
      </c>
      <c r="AI927" s="7" t="str">
        <f>IFERROR(IF(AH927&gt;0,INDEX('Fac Dep Info'!C$2:D$1048576,(MATCH(F$5,'Fac Dep Info'!C$2:C$1048576,0)+AH927-1),2),""),"")</f>
        <v/>
      </c>
    </row>
    <row r="928" spans="34:35" x14ac:dyDescent="0.25">
      <c r="AH928" s="7" t="str">
        <f>IF(AH927&lt;COUNTIF('Fac Dep Info'!C$3:C$1048576,F$5),(AH927+1),"")</f>
        <v/>
      </c>
      <c r="AI928" s="7" t="str">
        <f>IFERROR(IF(AH928&gt;0,INDEX('Fac Dep Info'!C$2:D$1048576,(MATCH(F$5,'Fac Dep Info'!C$2:C$1048576,0)+AH928-1),2),""),"")</f>
        <v/>
      </c>
    </row>
    <row r="929" spans="34:35" x14ac:dyDescent="0.25">
      <c r="AH929" s="7" t="str">
        <f>IF(AH928&lt;COUNTIF('Fac Dep Info'!C$3:C$1048576,F$5),(AH928+1),"")</f>
        <v/>
      </c>
      <c r="AI929" s="7" t="str">
        <f>IFERROR(IF(AH929&gt;0,INDEX('Fac Dep Info'!C$2:D$1048576,(MATCH(F$5,'Fac Dep Info'!C$2:C$1048576,0)+AH929-1),2),""),"")</f>
        <v/>
      </c>
    </row>
    <row r="930" spans="34:35" x14ac:dyDescent="0.25">
      <c r="AH930" s="7" t="str">
        <f>IF(AH929&lt;COUNTIF('Fac Dep Info'!C$3:C$1048576,F$5),(AH929+1),"")</f>
        <v/>
      </c>
      <c r="AI930" s="7" t="str">
        <f>IFERROR(IF(AH930&gt;0,INDEX('Fac Dep Info'!C$2:D$1048576,(MATCH(F$5,'Fac Dep Info'!C$2:C$1048576,0)+AH930-1),2),""),"")</f>
        <v/>
      </c>
    </row>
    <row r="931" spans="34:35" x14ac:dyDescent="0.25">
      <c r="AH931" s="7" t="str">
        <f>IF(AH930&lt;COUNTIF('Fac Dep Info'!C$3:C$1048576,F$5),(AH930+1),"")</f>
        <v/>
      </c>
      <c r="AI931" s="7" t="str">
        <f>IFERROR(IF(AH931&gt;0,INDEX('Fac Dep Info'!C$2:D$1048576,(MATCH(F$5,'Fac Dep Info'!C$2:C$1048576,0)+AH931-1),2),""),"")</f>
        <v/>
      </c>
    </row>
    <row r="932" spans="34:35" x14ac:dyDescent="0.25">
      <c r="AH932" s="7" t="str">
        <f>IF(AH931&lt;COUNTIF('Fac Dep Info'!C$3:C$1048576,F$5),(AH931+1),"")</f>
        <v/>
      </c>
      <c r="AI932" s="7" t="str">
        <f>IFERROR(IF(AH932&gt;0,INDEX('Fac Dep Info'!C$2:D$1048576,(MATCH(F$5,'Fac Dep Info'!C$2:C$1048576,0)+AH932-1),2),""),"")</f>
        <v/>
      </c>
    </row>
    <row r="933" spans="34:35" x14ac:dyDescent="0.25">
      <c r="AH933" s="7" t="str">
        <f>IF(AH932&lt;COUNTIF('Fac Dep Info'!C$3:C$1048576,F$5),(AH932+1),"")</f>
        <v/>
      </c>
      <c r="AI933" s="7" t="str">
        <f>IFERROR(IF(AH933&gt;0,INDEX('Fac Dep Info'!C$2:D$1048576,(MATCH(F$5,'Fac Dep Info'!C$2:C$1048576,0)+AH933-1),2),""),"")</f>
        <v/>
      </c>
    </row>
    <row r="934" spans="34:35" x14ac:dyDescent="0.25">
      <c r="AH934" s="7" t="str">
        <f>IF(AH933&lt;COUNTIF('Fac Dep Info'!C$3:C$1048576,F$5),(AH933+1),"")</f>
        <v/>
      </c>
      <c r="AI934" s="7" t="str">
        <f>IFERROR(IF(AH934&gt;0,INDEX('Fac Dep Info'!C$2:D$1048576,(MATCH(F$5,'Fac Dep Info'!C$2:C$1048576,0)+AH934-1),2),""),"")</f>
        <v/>
      </c>
    </row>
    <row r="935" spans="34:35" x14ac:dyDescent="0.25">
      <c r="AH935" s="7" t="str">
        <f>IF(AH934&lt;COUNTIF('Fac Dep Info'!C$3:C$1048576,F$5),(AH934+1),"")</f>
        <v/>
      </c>
      <c r="AI935" s="7" t="str">
        <f>IFERROR(IF(AH935&gt;0,INDEX('Fac Dep Info'!C$2:D$1048576,(MATCH(F$5,'Fac Dep Info'!C$2:C$1048576,0)+AH935-1),2),""),"")</f>
        <v/>
      </c>
    </row>
    <row r="936" spans="34:35" x14ac:dyDescent="0.25">
      <c r="AH936" s="7" t="str">
        <f>IF(AH935&lt;COUNTIF('Fac Dep Info'!C$3:C$1048576,F$5),(AH935+1),"")</f>
        <v/>
      </c>
      <c r="AI936" s="7" t="str">
        <f>IFERROR(IF(AH936&gt;0,INDEX('Fac Dep Info'!C$2:D$1048576,(MATCH(F$5,'Fac Dep Info'!C$2:C$1048576,0)+AH936-1),2),""),"")</f>
        <v/>
      </c>
    </row>
    <row r="937" spans="34:35" x14ac:dyDescent="0.25">
      <c r="AH937" s="7" t="str">
        <f>IF(AH936&lt;COUNTIF('Fac Dep Info'!C$3:C$1048576,F$5),(AH936+1),"")</f>
        <v/>
      </c>
      <c r="AI937" s="7" t="str">
        <f>IFERROR(IF(AH937&gt;0,INDEX('Fac Dep Info'!C$2:D$1048576,(MATCH(F$5,'Fac Dep Info'!C$2:C$1048576,0)+AH937-1),2),""),"")</f>
        <v/>
      </c>
    </row>
    <row r="938" spans="34:35" x14ac:dyDescent="0.25">
      <c r="AH938" s="7" t="str">
        <f>IF(AH937&lt;COUNTIF('Fac Dep Info'!C$3:C$1048576,F$5),(AH937+1),"")</f>
        <v/>
      </c>
      <c r="AI938" s="7" t="str">
        <f>IFERROR(IF(AH938&gt;0,INDEX('Fac Dep Info'!C$2:D$1048576,(MATCH(F$5,'Fac Dep Info'!C$2:C$1048576,0)+AH938-1),2),""),"")</f>
        <v/>
      </c>
    </row>
    <row r="939" spans="34:35" x14ac:dyDescent="0.25">
      <c r="AH939" s="7" t="str">
        <f>IF(AH938&lt;COUNTIF('Fac Dep Info'!C$3:C$1048576,F$5),(AH938+1),"")</f>
        <v/>
      </c>
      <c r="AI939" s="7" t="str">
        <f>IFERROR(IF(AH939&gt;0,INDEX('Fac Dep Info'!C$2:D$1048576,(MATCH(F$5,'Fac Dep Info'!C$2:C$1048576,0)+AH939-1),2),""),"")</f>
        <v/>
      </c>
    </row>
  </sheetData>
  <mergeCells count="10">
    <mergeCell ref="B2:AE2"/>
    <mergeCell ref="L6:L9"/>
    <mergeCell ref="B6:B9"/>
    <mergeCell ref="D6:D9"/>
    <mergeCell ref="F6:F9"/>
    <mergeCell ref="H6:H9"/>
    <mergeCell ref="J6:J9"/>
    <mergeCell ref="K6:K9"/>
    <mergeCell ref="M6:M9"/>
    <mergeCell ref="C6:C9"/>
  </mergeCells>
  <phoneticPr fontId="7" type="noConversion"/>
  <conditionalFormatting sqref="B5:AE6 E7:E9 G7:G9 I7:I9 N7:AE9 B10:AE1048576">
    <cfRule type="expression" dxfId="18" priority="1">
      <formula>$P5=TODAY()</formula>
    </cfRule>
  </conditionalFormatting>
  <dataValidations count="2">
    <dataValidation type="list" allowBlank="1" showInputMessage="1" showErrorMessage="1" sqref="G5:G82" xr:uid="{CC7BD6A1-C13B-4074-B27B-E1B7055FF8BD}">
      <formula1>"FE,FA,FT,GA"</formula1>
    </dataValidation>
    <dataValidation type="list" allowBlank="1" showInputMessage="1" showErrorMessage="1" sqref="I5:I1048576" xr:uid="{508020CE-5357-4646-BB3E-C51DB7D8D8FE}">
      <formula1>"Recurrent, Capital, Rehabilitation"</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A9389D5-15DC-4680-9741-F7669838A7BC}">
          <x14:formula1>
            <xm:f>'Procurement Analysis F-D'!$B$3:$B$6</xm:f>
          </x14:formula1>
          <xm:sqref>F5:F6 F10:F1048576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000"/>
  </sheetPr>
  <dimension ref="C2:I674"/>
  <sheetViews>
    <sheetView workbookViewId="0">
      <selection activeCell="E11" sqref="E11"/>
    </sheetView>
  </sheetViews>
  <sheetFormatPr defaultRowHeight="15" x14ac:dyDescent="0.25"/>
  <cols>
    <col min="2" max="2" width="5.140625" customWidth="1"/>
    <col min="3" max="3" width="21.7109375" style="1" customWidth="1"/>
    <col min="4" max="4" width="34.5703125" style="1" bestFit="1" customWidth="1"/>
    <col min="5" max="5" width="31.85546875" style="183" bestFit="1" customWidth="1"/>
    <col min="6" max="6" width="9.140625" style="7"/>
    <col min="7" max="7" width="13.140625" style="7" customWidth="1"/>
    <col min="8" max="8" width="26.140625" style="183" bestFit="1" customWidth="1"/>
    <col min="9" max="9" width="9.140625" style="183"/>
  </cols>
  <sheetData>
    <row r="2" spans="3:7" ht="19.5" customHeight="1" x14ac:dyDescent="0.25">
      <c r="C2" s="82" t="s">
        <v>28</v>
      </c>
      <c r="D2" s="106">
        <f ca="1">TODAY()</f>
        <v>45852</v>
      </c>
      <c r="F2" s="7">
        <f>IF((COUNTIF('Faculty Dep Info'!$C$3:$C$1048576,+D$4))&gt;0,1,"")</f>
        <v>1</v>
      </c>
      <c r="G2" s="7" t="str" cm="1">
        <f t="array" ref="G2">IFERROR(IF((COUNTIF('Faculty Dep Info'!$C$3:$C$1048576,"FA"))&gt;0,INDEX('Faculty Dep Info'!$C$3:$D$238,(MATCH(D$4,'Faculty Dep Info'!$C$3:$C$1048576,0)+((F2-1))),2),""),"")</f>
        <v>CIV</v>
      </c>
    </row>
    <row r="3" spans="3:7" ht="19.5" customHeight="1" x14ac:dyDescent="0.25">
      <c r="C3" s="82" t="s">
        <v>30</v>
      </c>
      <c r="D3" s="107" t="s">
        <v>348</v>
      </c>
      <c r="F3" s="7">
        <f>IF(F2&lt;(COUNTIF('Faculty Dep Info'!$C$3:$C$1048576,+D$4)),(F2+1),"")</f>
        <v>2</v>
      </c>
      <c r="G3" s="7" t="str" cm="1">
        <f t="array" ref="G3">IFERROR(IF((COUNTIF('Faculty Dep Info'!$C$3:$C$1048576,"FA"))&gt;0,INDEX('Faculty Dep Info'!$C$3:$D$238,(MATCH(D$4,'Faculty Dep Info'!$C$3:$C$1048576,0)+((F3-1))),2),""),"")</f>
        <v>IDS</v>
      </c>
    </row>
    <row r="4" spans="3:7" ht="19.5" customHeight="1" x14ac:dyDescent="0.25">
      <c r="C4" s="82" t="s">
        <v>12</v>
      </c>
      <c r="D4" s="108" t="s">
        <v>11</v>
      </c>
      <c r="F4" s="7">
        <f>IF(F3&lt;(COUNTIF('Faculty Dep Info'!$C$3:$C$1048576,+D$4)),(F3+1),"")</f>
        <v>3</v>
      </c>
      <c r="G4" s="7" t="str" cm="1">
        <f t="array" ref="G4">IFERROR(IF((COUNTIF('Faculty Dep Info'!$C$3:$C$1048576,"FA"))&gt;0,INDEX('Faculty Dep Info'!$C$3:$D$238,(MATCH(D$4,'Faculty Dep Info'!$C$3:$C$1048576,0)+((F4-1))),2),""),"")</f>
        <v>EEE</v>
      </c>
    </row>
    <row r="5" spans="3:7" ht="19.5" customHeight="1" x14ac:dyDescent="0.25">
      <c r="C5" s="82" t="s">
        <v>13</v>
      </c>
      <c r="D5" s="108" t="s">
        <v>66</v>
      </c>
      <c r="F5" s="7">
        <f>IF(F4&lt;(COUNTIF('Faculty Dep Info'!$C$3:$C$1048576,+D$4)),(F4+1),"")</f>
        <v>4</v>
      </c>
      <c r="G5" s="7" t="str" cm="1">
        <f t="array" ref="G5">IFERROR(IF((COUNTIF('Faculty Dep Info'!$C$3:$C$1048576,"FA"))&gt;0,INDEX('Faculty Dep Info'!$C$3:$D$238,(MATCH(D$4,'Faculty Dep Info'!$C$3:$C$1048576,0)+((F5-1))),2),""),"")</f>
        <v>COM</v>
      </c>
    </row>
    <row r="6" spans="3:7" ht="19.5" customHeight="1" x14ac:dyDescent="0.25">
      <c r="C6" s="82" t="s">
        <v>29</v>
      </c>
      <c r="D6" s="108" t="s">
        <v>534</v>
      </c>
      <c r="F6" s="7">
        <f>IF(F5&lt;(COUNTIF('Faculty Dep Info'!$C$3:$C$1048576,+D$4)),(F5+1),"")</f>
        <v>5</v>
      </c>
      <c r="G6" s="7" t="str" cm="1">
        <f t="array" ref="G6">IFERROR(IF((COUNTIF('Faculty Dep Info'!$C$3:$C$1048576,"FA"))&gt;0,INDEX('Faculty Dep Info'!$C$3:$D$238,(MATCH(D$4,'Faculty Dep Info'!$C$3:$C$1048576,0)+((F6-1))),2),""),"")</f>
        <v>WSP</v>
      </c>
    </row>
    <row r="7" spans="3:7" ht="19.5" customHeight="1" x14ac:dyDescent="0.25">
      <c r="C7" s="82" t="s">
        <v>15</v>
      </c>
      <c r="D7" s="108">
        <v>2025</v>
      </c>
      <c r="F7" s="7">
        <f>IF(F6&lt;(COUNTIF('Faculty Dep Info'!$C$3:$C$1048576,+D$4)),(F6+1),"")</f>
        <v>6</v>
      </c>
      <c r="G7" s="7" t="str" cm="1">
        <f t="array" ref="G7">IFERROR(IF((COUNTIF('Faculty Dep Info'!$C$3:$C$1048576,"FA"))&gt;0,INDEX('Faculty Dep Info'!$C$3:$D$238,(MATCH(D$4,'Faculty Dep Info'!$C$3:$C$1048576,0)+((F7-1))),2),""),"")</f>
        <v>MEC</v>
      </c>
    </row>
    <row r="8" spans="3:7" ht="19.5" customHeight="1" x14ac:dyDescent="0.25">
      <c r="C8" s="82" t="s">
        <v>61</v>
      </c>
      <c r="D8" s="108" t="str" cm="1">
        <f t="array" ref="D8">CONCATENATE("UOJ/FK/",D4,"/",D5,"/",D6,"/",D7,"/",TEXT((RIGHT(LOOKUP(2,1/(Procurement!L:L&lt;&gt;""),Procurement!L:L),2)+1),"000"))</f>
        <v>UOJ/FK/FE/BST/REC/2025/009</v>
      </c>
      <c r="F8" s="7">
        <f>IF(F7&lt;(COUNTIF('Faculty Dep Info'!$C$3:$C$1048576,+D$4)),(F7+1),"")</f>
        <v>7</v>
      </c>
      <c r="G8" s="7" t="str" cm="1">
        <f t="array" ref="G8">IFERROR(IF((COUNTIF('Faculty Dep Info'!$C$3:$C$1048576,"FA"))&gt;0,INDEX('Faculty Dep Info'!$C$3:$D$238,(MATCH(D$4,'Faculty Dep Info'!$C$3:$C$1048576,0)+((F8-1))),2),""),"")</f>
        <v>DEAN</v>
      </c>
    </row>
    <row r="9" spans="3:7" ht="19.5" customHeight="1" x14ac:dyDescent="0.25">
      <c r="C9" s="82" t="s">
        <v>41</v>
      </c>
      <c r="D9" s="108" t="s">
        <v>536</v>
      </c>
      <c r="F9" s="7">
        <f>IF(F8&lt;(COUNTIF('Faculty Dep Info'!$C$3:$C$1048576,+D$4)),(F8+1),"")</f>
        <v>8</v>
      </c>
      <c r="G9" s="7" t="str" cm="1">
        <f t="array" ref="G9">IFERROR(IF((COUNTIF('Faculty Dep Info'!$C$3:$C$1048576,"FA"))&gt;0,INDEX('Faculty Dep Info'!$C$3:$D$238,(MATCH(D$4,'Faculty Dep Info'!$C$3:$C$1048576,0)+((F9-1))),2),""),"")</f>
        <v>LIB</v>
      </c>
    </row>
    <row r="10" spans="3:7" ht="19.5" customHeight="1" x14ac:dyDescent="0.25">
      <c r="C10" s="82" t="s">
        <v>25</v>
      </c>
      <c r="D10" s="108" t="s">
        <v>535</v>
      </c>
      <c r="F10" s="7" t="str">
        <f>IF(F9&lt;(COUNTIF('Faculty Dep Info'!$C$3:$C$1048576,+D$4)),(F9+1),"")</f>
        <v/>
      </c>
      <c r="G10" s="7" t="str" cm="1">
        <f t="array" ref="G10">IFERROR(IF((COUNTIF('Faculty Dep Info'!$C$3:$C$1048576,"FA"))&gt;0,INDEX('Faculty Dep Info'!$C$3:$D$238,(MATCH(D$4,'Faculty Dep Info'!$C$3:$C$1048576,0)+((F10-1))),2),""),"")</f>
        <v/>
      </c>
    </row>
    <row r="11" spans="3:7" ht="19.5" customHeight="1" x14ac:dyDescent="0.25">
      <c r="C11" s="82" t="s">
        <v>63</v>
      </c>
      <c r="D11" s="109">
        <v>30</v>
      </c>
      <c r="F11" s="7" t="str">
        <f>IF(F10&lt;(COUNTIF('Faculty Dep Info'!$C$3:$C$1048576,+D$4)),(F10+1),"")</f>
        <v/>
      </c>
      <c r="G11" s="7" t="str" cm="1">
        <f t="array" ref="G11">IFERROR(IF((COUNTIF('Faculty Dep Info'!$C$3:$C$1048576,"FA"))&gt;0,INDEX('Faculty Dep Info'!$C$3:$D$238,(MATCH(D$4,'Faculty Dep Info'!$C$3:$C$1048576,0)+((F11-1))),2),""),"")</f>
        <v/>
      </c>
    </row>
    <row r="12" spans="3:7" ht="19.5" customHeight="1" x14ac:dyDescent="0.25">
      <c r="C12" s="82" t="s">
        <v>26</v>
      </c>
      <c r="D12" s="106">
        <f ca="1">(D2++D11)</f>
        <v>45882</v>
      </c>
      <c r="F12" s="7" t="str">
        <f>IF(F11&lt;(COUNTIF('Faculty Dep Info'!$C$3:$C$1048576,+D$4)),(F11+1),"")</f>
        <v/>
      </c>
      <c r="G12" s="7" t="str" cm="1">
        <f t="array" ref="G12">IFERROR(IF((COUNTIF('Faculty Dep Info'!$C$3:$C$1048576,"FA"))&gt;0,INDEX('Faculty Dep Info'!$C$3:$D$238,(MATCH(D$4,'Faculty Dep Info'!$C$3:$C$1048576,0)+((F12-1))),2),""),"")</f>
        <v/>
      </c>
    </row>
    <row r="13" spans="3:7" x14ac:dyDescent="0.25">
      <c r="F13" s="7" t="str">
        <f>IF(F12&lt;(COUNTIF('Faculty Dep Info'!$C$3:$C$1048576,+D$4)),(F12+1),"")</f>
        <v/>
      </c>
      <c r="G13" s="7" t="str" cm="1">
        <f t="array" ref="G13">IFERROR(IF((COUNTIF('Faculty Dep Info'!$C$3:$C$1048576,"FA"))&gt;0,INDEX('Faculty Dep Info'!$C$3:$D$238,(MATCH(D$4,'Faculty Dep Info'!$C$3:$C$1048576,0)+((F13-1))),2),""),"")</f>
        <v/>
      </c>
    </row>
    <row r="14" spans="3:7" x14ac:dyDescent="0.25">
      <c r="D14" s="21"/>
      <c r="F14" s="7" t="str">
        <f>IF(F13&lt;(COUNTIF('Faculty Dep Info'!$C$3:$C$1048576,+D$4)),(F13+1),"")</f>
        <v/>
      </c>
      <c r="G14" s="7" t="str" cm="1">
        <f t="array" ref="G14">IFERROR(IF((COUNTIF('Faculty Dep Info'!$C$3:$C$1048576,"FA"))&gt;0,INDEX('Faculty Dep Info'!$C$3:$D$238,(MATCH(D$4,'Faculty Dep Info'!$C$3:$C$1048576,0)+((F14-1))),2),""),"")</f>
        <v/>
      </c>
    </row>
    <row r="15" spans="3:7" x14ac:dyDescent="0.25">
      <c r="F15" s="7" t="str">
        <f>IF(F14&lt;(COUNTIF('Faculty Dep Info'!$C$3:$C$1048576,+D$4)),(F14+1),"")</f>
        <v/>
      </c>
      <c r="G15" s="7" t="str" cm="1">
        <f t="array" ref="G15">IFERROR(IF((COUNTIF('Faculty Dep Info'!$C$3:$C$1048576,"FA"))&gt;0,INDEX('Faculty Dep Info'!$C$3:$D$238,(MATCH(D$4,'Faculty Dep Info'!$C$3:$C$1048576,0)+((F15-1))),2),""),"")</f>
        <v/>
      </c>
    </row>
    <row r="16" spans="3:7" x14ac:dyDescent="0.25">
      <c r="F16" s="7" t="str">
        <f>IF(F15&lt;(COUNTIF('Faculty Dep Info'!$C$3:$C$1048576,+D$4)),(F15+1),"")</f>
        <v/>
      </c>
      <c r="G16" s="7" t="str" cm="1">
        <f t="array" ref="G16">IFERROR(IF((COUNTIF('Faculty Dep Info'!$C$3:$C$1048576,"FA"))&gt;0,INDEX('Faculty Dep Info'!$C$3:$D$238,(MATCH(D$4,'Faculty Dep Info'!$C$3:$C$1048576,0)+((F16-1))),2),""),"")</f>
        <v/>
      </c>
    </row>
    <row r="17" spans="6:7" x14ac:dyDescent="0.25">
      <c r="F17" s="7" t="str">
        <f>IF(F16&lt;(COUNTIF('Faculty Dep Info'!$C$3:$C$1048576,+D$4)),(F16+1),"")</f>
        <v/>
      </c>
      <c r="G17" s="7" t="str" cm="1">
        <f t="array" ref="G17">IFERROR(IF((COUNTIF('Faculty Dep Info'!$C$3:$C$1048576,"FA"))&gt;0,INDEX('Faculty Dep Info'!$C$3:$D$238,(MATCH(D$4,'Faculty Dep Info'!$C$3:$C$1048576,0)+((F17-1))),2),""),"")</f>
        <v/>
      </c>
    </row>
    <row r="18" spans="6:7" x14ac:dyDescent="0.25">
      <c r="F18" s="7" t="str">
        <f>IF(F17&lt;(COUNTIF('Faculty Dep Info'!$C$3:$C$1048576,+D$4)),(F17+1),"")</f>
        <v/>
      </c>
      <c r="G18" s="7" t="str" cm="1">
        <f t="array" ref="G18">IFERROR(IF((COUNTIF('Faculty Dep Info'!$C$3:$C$1048576,"FA"))&gt;0,INDEX('Faculty Dep Info'!$C$3:$D$238,(MATCH(D$4,'Faculty Dep Info'!$C$3:$C$1048576,0)+((F18-1))),2),""),"")</f>
        <v/>
      </c>
    </row>
    <row r="19" spans="6:7" x14ac:dyDescent="0.25">
      <c r="F19" s="7" t="str">
        <f>IF(F18&lt;(COUNTIF('Faculty Dep Info'!$C$3:$C$1048576,+D$4)),(F18+1),"")</f>
        <v/>
      </c>
      <c r="G19" s="7" t="str" cm="1">
        <f t="array" ref="G19">IFERROR(IF((COUNTIF('Faculty Dep Info'!$C$3:$C$1048576,"FA"))&gt;0,INDEX('Faculty Dep Info'!$C$3:$D$238,(MATCH(D$4,'Faculty Dep Info'!$C$3:$C$1048576,0)+((F19-1))),2),""),"")</f>
        <v/>
      </c>
    </row>
    <row r="20" spans="6:7" x14ac:dyDescent="0.25">
      <c r="F20" s="7" t="str">
        <f>IF(F19&lt;(COUNTIF('Faculty Dep Info'!$C$3:$C$1048576,+D$4)),(F19+1),"")</f>
        <v/>
      </c>
      <c r="G20" s="7" t="str" cm="1">
        <f t="array" ref="G20">IFERROR(IF((COUNTIF('Faculty Dep Info'!$C$3:$C$1048576,"FA"))&gt;0,INDEX('Faculty Dep Info'!$C$3:$D$238,(MATCH(D$4,'Faculty Dep Info'!$C$3:$C$1048576,0)+((F20-1))),2),""),"")</f>
        <v/>
      </c>
    </row>
    <row r="21" spans="6:7" x14ac:dyDescent="0.25">
      <c r="F21" s="7" t="str">
        <f>IF(F20&lt;(COUNTIF('Faculty Dep Info'!$C$3:$C$1048576,+D$4)),(F20+1),"")</f>
        <v/>
      </c>
      <c r="G21" s="7" t="str" cm="1">
        <f t="array" ref="G21">IFERROR(IF((COUNTIF('Faculty Dep Info'!$C$3:$C$1048576,"FA"))&gt;0,INDEX('Faculty Dep Info'!$C$3:$D$238,(MATCH(D$4,'Faculty Dep Info'!$C$3:$C$1048576,0)+((F21-1))),2),""),"")</f>
        <v/>
      </c>
    </row>
    <row r="22" spans="6:7" x14ac:dyDescent="0.25">
      <c r="F22" s="7" t="str">
        <f>IF(F21&lt;(COUNTIF('Faculty Dep Info'!$C$3:$C$1048576,+D$4)),(F21+1),"")</f>
        <v/>
      </c>
      <c r="G22" s="7" t="str" cm="1">
        <f t="array" ref="G22">IFERROR(IF((COUNTIF('Faculty Dep Info'!$C$3:$C$1048576,"FA"))&gt;0,INDEX('Faculty Dep Info'!$C$3:$D$238,(MATCH(D$4,'Faculty Dep Info'!$C$3:$C$1048576,0)+((F22-1))),2),""),"")</f>
        <v/>
      </c>
    </row>
    <row r="23" spans="6:7" x14ac:dyDescent="0.25">
      <c r="F23" s="7" t="str">
        <f>IF(F22&lt;(COUNTIF('Faculty Dep Info'!$C$3:$C$1048576,+D$4)),(F22+1),"")</f>
        <v/>
      </c>
      <c r="G23" s="7" t="str" cm="1">
        <f t="array" ref="G23">IFERROR(IF((COUNTIF('Faculty Dep Info'!$C$3:$C$1048576,"FA"))&gt;0,INDEX('Faculty Dep Info'!$C$3:$D$238,(MATCH(D$4,'Faculty Dep Info'!$C$3:$C$1048576,0)+((F23-1))),2),""),"")</f>
        <v/>
      </c>
    </row>
    <row r="24" spans="6:7" x14ac:dyDescent="0.25">
      <c r="F24" s="7" t="str">
        <f>IF(F23&lt;(COUNTIF('Faculty Dep Info'!$C$3:$C$1048576,+D$4)),(F23+1),"")</f>
        <v/>
      </c>
      <c r="G24" s="7" t="str" cm="1">
        <f t="array" ref="G24">IFERROR(IF((COUNTIF('Faculty Dep Info'!$C$3:$C$1048576,"FA"))&gt;0,INDEX('Faculty Dep Info'!$C$3:$D$238,(MATCH(D$4,'Faculty Dep Info'!$C$3:$C$1048576,0)+((F24-1))),2),""),"")</f>
        <v/>
      </c>
    </row>
    <row r="25" spans="6:7" x14ac:dyDescent="0.25">
      <c r="F25" s="7" t="str">
        <f>IF(F24&lt;(COUNTIF('Faculty Dep Info'!$C$3:$C$1048576,+D$4)),(F24+1),"")</f>
        <v/>
      </c>
      <c r="G25" s="7" t="str" cm="1">
        <f t="array" ref="G25">IFERROR(IF((COUNTIF('Faculty Dep Info'!$C$3:$C$1048576,"FA"))&gt;0,INDEX('Faculty Dep Info'!$C$3:$D$238,(MATCH(D$4,'Faculty Dep Info'!$C$3:$C$1048576,0)+((F25-1))),2),""),"")</f>
        <v/>
      </c>
    </row>
    <row r="26" spans="6:7" x14ac:dyDescent="0.25">
      <c r="F26" s="7" t="str">
        <f>IF(F25&lt;(COUNTIF('Faculty Dep Info'!$C$3:$C$1048576,+D$4)),(F25+1),"")</f>
        <v/>
      </c>
      <c r="G26" s="7" t="str" cm="1">
        <f t="array" ref="G26">IFERROR(IF((COUNTIF('Faculty Dep Info'!$C$3:$C$1048576,"FA"))&gt;0,INDEX('Faculty Dep Info'!$C$3:$D$238,(MATCH(D$4,'Faculty Dep Info'!$C$3:$C$1048576,0)+((F26-1))),2),""),"")</f>
        <v/>
      </c>
    </row>
    <row r="27" spans="6:7" x14ac:dyDescent="0.25">
      <c r="F27" s="7" t="str">
        <f>IF(F26&lt;(COUNTIF('Faculty Dep Info'!$C$3:$C$1048576,+D$4)),(F26+1),"")</f>
        <v/>
      </c>
      <c r="G27" s="7" t="str" cm="1">
        <f t="array" ref="G27">IFERROR(IF((COUNTIF('Faculty Dep Info'!$C$3:$C$1048576,"FA"))&gt;0,INDEX('Faculty Dep Info'!$C$3:$D$238,(MATCH(D$4,'Faculty Dep Info'!$C$3:$C$1048576,0)+((F27-1))),2),""),"")</f>
        <v/>
      </c>
    </row>
    <row r="28" spans="6:7" x14ac:dyDescent="0.25">
      <c r="F28" s="7" t="str">
        <f>IF(F27&lt;(COUNTIF('Faculty Dep Info'!$C$3:$C$1048576,+D$4)),(F27+1),"")</f>
        <v/>
      </c>
      <c r="G28" s="7" t="str" cm="1">
        <f t="array" ref="G28">IFERROR(IF((COUNTIF('Faculty Dep Info'!$C$3:$C$1048576,"FA"))&gt;0,INDEX('Faculty Dep Info'!$C$3:$D$238,(MATCH(D$4,'Faculty Dep Info'!$C$3:$C$1048576,0)+((F28-1))),2),""),"")</f>
        <v/>
      </c>
    </row>
    <row r="29" spans="6:7" x14ac:dyDescent="0.25">
      <c r="F29" s="7" t="str">
        <f>IF(F28&lt;(COUNTIF('Faculty Dep Info'!$C$3:$C$1048576,+D$4)),(F28+1),"")</f>
        <v/>
      </c>
      <c r="G29" s="7" t="str" cm="1">
        <f t="array" ref="G29">IFERROR(IF((COUNTIF('Faculty Dep Info'!$C$3:$C$1048576,"FA"))&gt;0,INDEX('Faculty Dep Info'!$C$3:$D$238,(MATCH(D$4,'Faculty Dep Info'!$C$3:$C$1048576,0)+((F29-1))),2),""),"")</f>
        <v/>
      </c>
    </row>
    <row r="30" spans="6:7" x14ac:dyDescent="0.25">
      <c r="F30" s="7" t="str">
        <f>IF(F29&lt;(COUNTIF('Faculty Dep Info'!$C$3:$C$1048576,+D$4)),(F29+1),"")</f>
        <v/>
      </c>
      <c r="G30" s="7" t="str" cm="1">
        <f t="array" ref="G30">IFERROR(IF((COUNTIF('Faculty Dep Info'!$C$3:$C$1048576,"FA"))&gt;0,INDEX('Faculty Dep Info'!$C$3:$D$238,(MATCH(D$4,'Faculty Dep Info'!$C$3:$C$1048576,0)+((F30-1))),2),""),"")</f>
        <v/>
      </c>
    </row>
    <row r="31" spans="6:7" x14ac:dyDescent="0.25">
      <c r="F31" s="7" t="str">
        <f>IF(F30&lt;(COUNTIF('Faculty Dep Info'!$C$3:$C$1048576,+D$4)),(F30+1),"")</f>
        <v/>
      </c>
      <c r="G31" s="7" t="str" cm="1">
        <f t="array" ref="G31">IFERROR(IF((COUNTIF('Faculty Dep Info'!$C$3:$C$1048576,"FA"))&gt;0,INDEX('Faculty Dep Info'!$C$3:$D$238,(MATCH(D$4,'Faculty Dep Info'!$C$3:$C$1048576,0)+((F31-1))),2),""),"")</f>
        <v/>
      </c>
    </row>
    <row r="32" spans="6:7" x14ac:dyDescent="0.25">
      <c r="F32" s="7" t="str">
        <f>IF(F31&lt;(COUNTIF('Faculty Dep Info'!$C$3:$C$1048576,+D$4)),(F31+1),"")</f>
        <v/>
      </c>
      <c r="G32" s="7" t="str" cm="1">
        <f t="array" ref="G32">IFERROR(IF((COUNTIF('Faculty Dep Info'!$C$3:$C$1048576,"FA"))&gt;0,INDEX('Faculty Dep Info'!$C$3:$D$238,(MATCH(D$4,'Faculty Dep Info'!$C$3:$C$1048576,0)+((F32-1))),2),""),"")</f>
        <v/>
      </c>
    </row>
    <row r="33" spans="6:7" x14ac:dyDescent="0.25">
      <c r="F33" s="7" t="str">
        <f>IF(F32&lt;(COUNTIF('Faculty Dep Info'!$C$3:$C$1048576,+D$4)),(F32+1),"")</f>
        <v/>
      </c>
      <c r="G33" s="7" t="str" cm="1">
        <f t="array" ref="G33">IFERROR(IF((COUNTIF('Faculty Dep Info'!$C$3:$C$1048576,"FA"))&gt;0,INDEX('Faculty Dep Info'!$C$3:$D$238,(MATCH(D$4,'Faculty Dep Info'!$C$3:$C$1048576,0)+((F33-1))),2),""),"")</f>
        <v/>
      </c>
    </row>
    <row r="34" spans="6:7" x14ac:dyDescent="0.25">
      <c r="F34" s="7" t="str">
        <f>IF(F33&lt;(COUNTIF('Faculty Dep Info'!$C$3:$C$1048576,+D$4)),(F33+1),"")</f>
        <v/>
      </c>
      <c r="G34" s="7" t="str" cm="1">
        <f t="array" ref="G34">IFERROR(IF((COUNTIF('Faculty Dep Info'!$C$3:$C$1048576,"FA"))&gt;0,INDEX('Faculty Dep Info'!$C$3:$D$238,(MATCH(D$4,'Faculty Dep Info'!$C$3:$C$1048576,0)+((F34-1))),2),""),"")</f>
        <v/>
      </c>
    </row>
    <row r="35" spans="6:7" x14ac:dyDescent="0.25">
      <c r="F35" s="7" t="str">
        <f>IF(F34&lt;(COUNTIF('Faculty Dep Info'!$C$3:$C$1048576,+D$4)),(F34+1),"")</f>
        <v/>
      </c>
      <c r="G35" s="7" t="str" cm="1">
        <f t="array" ref="G35">IFERROR(IF((COUNTIF('Faculty Dep Info'!$C$3:$C$1048576,"FA"))&gt;0,INDEX('Faculty Dep Info'!$C$3:$D$238,(MATCH(D$4,'Faculty Dep Info'!$C$3:$C$1048576,0)+((F35-1))),2),""),"")</f>
        <v/>
      </c>
    </row>
    <row r="36" spans="6:7" x14ac:dyDescent="0.25">
      <c r="F36" s="7" t="str">
        <f>IF(F35&lt;(COUNTIF('Faculty Dep Info'!$C$3:$C$1048576,+D$4)),(F35+1),"")</f>
        <v/>
      </c>
      <c r="G36" s="7" t="str" cm="1">
        <f t="array" ref="G36">IFERROR(IF((COUNTIF('Faculty Dep Info'!$C$3:$C$1048576,"FA"))&gt;0,INDEX('Faculty Dep Info'!$C$3:$D$238,(MATCH(D$4,'Faculty Dep Info'!$C$3:$C$1048576,0)+((F36-1))),2),""),"")</f>
        <v/>
      </c>
    </row>
    <row r="37" spans="6:7" x14ac:dyDescent="0.25">
      <c r="F37" s="7" t="str">
        <f>IF(F36&lt;(COUNTIF('Faculty Dep Info'!$C$3:$C$1048576,+D$4)),(F36+1),"")</f>
        <v/>
      </c>
      <c r="G37" s="7" t="str" cm="1">
        <f t="array" ref="G37">IFERROR(IF((COUNTIF('Faculty Dep Info'!$C$3:$C$1048576,"FA"))&gt;0,INDEX('Faculty Dep Info'!$C$3:$D$238,(MATCH(D$4,'Faculty Dep Info'!$C$3:$C$1048576,0)+((F37-1))),2),""),"")</f>
        <v/>
      </c>
    </row>
    <row r="38" spans="6:7" x14ac:dyDescent="0.25">
      <c r="F38" s="7" t="str">
        <f>IF(F37&lt;(COUNTIF('Faculty Dep Info'!$C$3:$C$1048576,+D$4)),(F37+1),"")</f>
        <v/>
      </c>
      <c r="G38" s="7" t="str" cm="1">
        <f t="array" ref="G38">IFERROR(IF((COUNTIF('Faculty Dep Info'!$C$3:$C$1048576,"FA"))&gt;0,INDEX('Faculty Dep Info'!$C$3:$D$238,(MATCH(D$4,'Faculty Dep Info'!$C$3:$C$1048576,0)+((F38-1))),2),""),"")</f>
        <v/>
      </c>
    </row>
    <row r="39" spans="6:7" x14ac:dyDescent="0.25">
      <c r="F39" s="7" t="str">
        <f>IF(F38&lt;(COUNTIF('Faculty Dep Info'!$C$3:$C$1048576,+D$4)),(F38+1),"")</f>
        <v/>
      </c>
      <c r="G39" s="7" t="str" cm="1">
        <f t="array" ref="G39">IFERROR(IF((COUNTIF('Faculty Dep Info'!$C$3:$C$1048576,"FA"))&gt;0,INDEX('Faculty Dep Info'!$C$3:$D$238,(MATCH(D$4,'Faculty Dep Info'!$C$3:$C$1048576,0)+((F39-1))),2),""),"")</f>
        <v/>
      </c>
    </row>
    <row r="40" spans="6:7" x14ac:dyDescent="0.25">
      <c r="F40" s="7" t="str">
        <f>IF(F39&lt;(COUNTIF('Faculty Dep Info'!$C$3:$C$1048576,+D$4)),(F39+1),"")</f>
        <v/>
      </c>
      <c r="G40" s="7" t="str" cm="1">
        <f t="array" ref="G40">IFERROR(IF((COUNTIF('Faculty Dep Info'!$C$3:$C$1048576,"FA"))&gt;0,INDEX('Faculty Dep Info'!$C$3:$D$238,(MATCH(D$4,'Faculty Dep Info'!$C$3:$C$1048576,0)+((F40-1))),2),""),"")</f>
        <v/>
      </c>
    </row>
    <row r="41" spans="6:7" x14ac:dyDescent="0.25">
      <c r="F41" s="7" t="str">
        <f>IF(F40&lt;(COUNTIF('Faculty Dep Info'!$C$3:$C$1048576,+D$4)),(F40+1),"")</f>
        <v/>
      </c>
      <c r="G41" s="7" t="str" cm="1">
        <f t="array" ref="G41">IFERROR(IF((COUNTIF('Faculty Dep Info'!$C$3:$C$1048576,"FA"))&gt;0,INDEX('Faculty Dep Info'!$C$3:$D$238,(MATCH(D$4,'Faculty Dep Info'!$C$3:$C$1048576,0)+((F41-1))),2),""),"")</f>
        <v/>
      </c>
    </row>
    <row r="42" spans="6:7" x14ac:dyDescent="0.25">
      <c r="F42" s="7" t="str">
        <f>IF(F41&lt;(COUNTIF('Faculty Dep Info'!$C$3:$C$1048576,+D$4)),(F41+1),"")</f>
        <v/>
      </c>
      <c r="G42" s="7" t="str" cm="1">
        <f t="array" ref="G42">IFERROR(IF((COUNTIF('Faculty Dep Info'!$C$3:$C$1048576,"FA"))&gt;0,INDEX('Faculty Dep Info'!$C$3:$D$238,(MATCH(D$4,'Faculty Dep Info'!$C$3:$C$1048576,0)+((F42-1))),2),""),"")</f>
        <v/>
      </c>
    </row>
    <row r="43" spans="6:7" x14ac:dyDescent="0.25">
      <c r="F43" s="7" t="str">
        <f>IF(F42&lt;(COUNTIF('Faculty Dep Info'!$C$3:$C$1048576,+D$4)),(F42+1),"")</f>
        <v/>
      </c>
      <c r="G43" s="7" t="str" cm="1">
        <f t="array" ref="G43">IFERROR(IF((COUNTIF('Faculty Dep Info'!$C$3:$C$1048576,"FA"))&gt;0,INDEX('Faculty Dep Info'!$C$3:$D$238,(MATCH(D$4,'Faculty Dep Info'!$C$3:$C$1048576,0)+((F43-1))),2),""),"")</f>
        <v/>
      </c>
    </row>
    <row r="44" spans="6:7" x14ac:dyDescent="0.25">
      <c r="F44" s="7" t="str">
        <f>IF(F43&lt;(COUNTIF('Faculty Dep Info'!$C$3:$C$1048576,+D$4)),(F43+1),"")</f>
        <v/>
      </c>
      <c r="G44" s="7" t="str" cm="1">
        <f t="array" ref="G44">IFERROR(IF((COUNTIF('Faculty Dep Info'!$C$3:$C$1048576,"FA"))&gt;0,INDEX('Faculty Dep Info'!$C$3:$D$238,(MATCH(D$4,'Faculty Dep Info'!$C$3:$C$1048576,0)+((F44-1))),2),""),"")</f>
        <v/>
      </c>
    </row>
    <row r="45" spans="6:7" x14ac:dyDescent="0.25">
      <c r="F45" s="7" t="str">
        <f>IF(F44&lt;(COUNTIF('Faculty Dep Info'!$C$3:$C$1048576,+D$4)),(F44+1),"")</f>
        <v/>
      </c>
      <c r="G45" s="7" t="str" cm="1">
        <f t="array" ref="G45">IFERROR(IF((COUNTIF('Faculty Dep Info'!$C$3:$C$1048576,"FA"))&gt;0,INDEX('Faculty Dep Info'!$C$3:$D$238,(MATCH(D$4,'Faculty Dep Info'!$C$3:$C$1048576,0)+((F45-1))),2),""),"")</f>
        <v/>
      </c>
    </row>
    <row r="46" spans="6:7" x14ac:dyDescent="0.25">
      <c r="F46" s="7" t="str">
        <f>IF(F45&lt;(COUNTIF('Faculty Dep Info'!$C$3:$C$1048576,+D$4)),(F45+1),"")</f>
        <v/>
      </c>
      <c r="G46" s="7" t="str" cm="1">
        <f t="array" ref="G46">IFERROR(IF((COUNTIF('Faculty Dep Info'!$C$3:$C$1048576,"FA"))&gt;0,INDEX('Faculty Dep Info'!$C$3:$D$238,(MATCH(D$4,'Faculty Dep Info'!$C$3:$C$1048576,0)+((F46-1))),2),""),"")</f>
        <v/>
      </c>
    </row>
    <row r="47" spans="6:7" x14ac:dyDescent="0.25">
      <c r="F47" s="7" t="str">
        <f>IF(F46&lt;(COUNTIF('Faculty Dep Info'!$C$3:$C$1048576,+D$4)),(F46+1),"")</f>
        <v/>
      </c>
      <c r="G47" s="7" t="str" cm="1">
        <f t="array" ref="G47">IFERROR(IF((COUNTIF('Faculty Dep Info'!$C$3:$C$1048576,"FA"))&gt;0,INDEX('Faculty Dep Info'!$C$3:$D$238,(MATCH(D$4,'Faculty Dep Info'!$C$3:$C$1048576,0)+((F47-1))),2),""),"")</f>
        <v/>
      </c>
    </row>
    <row r="48" spans="6:7" x14ac:dyDescent="0.25">
      <c r="F48" s="7" t="str">
        <f>IF(F47&lt;(COUNTIF('Faculty Dep Info'!$C$3:$C$1048576,+D$4)),(F47+1),"")</f>
        <v/>
      </c>
      <c r="G48" s="7" t="str" cm="1">
        <f t="array" ref="G48">IFERROR(IF((COUNTIF('Faculty Dep Info'!$C$3:$C$1048576,"FA"))&gt;0,INDEX('Faculty Dep Info'!$C$3:$D$238,(MATCH(D$4,'Faculty Dep Info'!$C$3:$C$1048576,0)+((F48-1))),2),""),"")</f>
        <v/>
      </c>
    </row>
    <row r="49" spans="6:7" x14ac:dyDescent="0.25">
      <c r="F49" s="7" t="str">
        <f>IF(F48&lt;(COUNTIF('Faculty Dep Info'!$C$3:$C$1048576,+D$4)),(F48+1),"")</f>
        <v/>
      </c>
      <c r="G49" s="7" t="str" cm="1">
        <f t="array" ref="G49">IFERROR(IF((COUNTIF('Faculty Dep Info'!$C$3:$C$1048576,"FA"))&gt;0,INDEX('Faculty Dep Info'!$C$3:$D$238,(MATCH(D$4,'Faculty Dep Info'!$C$3:$C$1048576,0)+((F49-1))),2),""),"")</f>
        <v/>
      </c>
    </row>
    <row r="50" spans="6:7" x14ac:dyDescent="0.25">
      <c r="F50" s="7" t="str">
        <f>IF(F49&lt;(COUNTIF('Faculty Dep Info'!$C$3:$C$1048576,+D$4)),(F49+1),"")</f>
        <v/>
      </c>
      <c r="G50" s="7" t="str" cm="1">
        <f t="array" ref="G50">IFERROR(IF((COUNTIF('Faculty Dep Info'!$C$3:$C$1048576,"FA"))&gt;0,INDEX('Faculty Dep Info'!$C$3:$D$238,(MATCH(D$4,'Faculty Dep Info'!$C$3:$C$1048576,0)+((F50-1))),2),""),"")</f>
        <v/>
      </c>
    </row>
    <row r="51" spans="6:7" x14ac:dyDescent="0.25">
      <c r="F51" s="7" t="str">
        <f>IF(F50&lt;(COUNTIF('Faculty Dep Info'!$C$3:$C$1048576,+D$4)),(F50+1),"")</f>
        <v/>
      </c>
      <c r="G51" s="7" t="str" cm="1">
        <f t="array" ref="G51">IFERROR(IF((COUNTIF('Faculty Dep Info'!$C$3:$C$1048576,"FA"))&gt;0,INDEX('Faculty Dep Info'!$C$3:$D$238,(MATCH(D$4,'Faculty Dep Info'!$C$3:$C$1048576,0)+((F51-1))),2),""),"")</f>
        <v/>
      </c>
    </row>
    <row r="52" spans="6:7" x14ac:dyDescent="0.25">
      <c r="F52" s="7" t="str">
        <f>IF(F51&lt;(COUNTIF('Faculty Dep Info'!$C$3:$C$1048576,+D$4)),(F51+1),"")</f>
        <v/>
      </c>
      <c r="G52" s="7" t="str" cm="1">
        <f t="array" ref="G52">IFERROR(IF((COUNTIF('Faculty Dep Info'!$C$3:$C$1048576,"FA"))&gt;0,INDEX('Faculty Dep Info'!$C$3:$D$238,(MATCH(D$4,'Faculty Dep Info'!$C$3:$C$1048576,0)+((F52-1))),2),""),"")</f>
        <v/>
      </c>
    </row>
    <row r="53" spans="6:7" x14ac:dyDescent="0.25">
      <c r="F53" s="7" t="str">
        <f>IF(F52&lt;(COUNTIF('Faculty Dep Info'!$C$3:$C$1048576,+D$4)),(F52+1),"")</f>
        <v/>
      </c>
      <c r="G53" s="7" t="str" cm="1">
        <f t="array" ref="G53">IFERROR(IF((COUNTIF('Faculty Dep Info'!$C$3:$C$1048576,"FA"))&gt;0,INDEX('Faculty Dep Info'!$C$3:$D$238,(MATCH(D$4,'Faculty Dep Info'!$C$3:$C$1048576,0)+((F53-1))),2),""),"")</f>
        <v/>
      </c>
    </row>
    <row r="54" spans="6:7" x14ac:dyDescent="0.25">
      <c r="F54" s="7" t="str">
        <f>IF(F53&lt;(COUNTIF('Faculty Dep Info'!$C$3:$C$1048576,+D$4)),(F53+1),"")</f>
        <v/>
      </c>
      <c r="G54" s="7" t="str" cm="1">
        <f t="array" ref="G54">IFERROR(IF((COUNTIF('Faculty Dep Info'!$C$3:$C$1048576,"FA"))&gt;0,INDEX('Faculty Dep Info'!$C$3:$D$238,(MATCH(D$4,'Faculty Dep Info'!$C$3:$C$1048576,0)+((F54-1))),2),""),"")</f>
        <v/>
      </c>
    </row>
    <row r="55" spans="6:7" x14ac:dyDescent="0.25">
      <c r="F55" s="7" t="str">
        <f>IF(F54&lt;(COUNTIF('Faculty Dep Info'!$C$3:$C$1048576,+D$4)),(F54+1),"")</f>
        <v/>
      </c>
      <c r="G55" s="7" t="str" cm="1">
        <f t="array" ref="G55">IFERROR(IF((COUNTIF('Faculty Dep Info'!$C$3:$C$1048576,"FA"))&gt;0,INDEX('Faculty Dep Info'!$C$3:$D$238,(MATCH(D$4,'Faculty Dep Info'!$C$3:$C$1048576,0)+((F55-1))),2),""),"")</f>
        <v/>
      </c>
    </row>
    <row r="56" spans="6:7" x14ac:dyDescent="0.25">
      <c r="F56" s="7" t="str">
        <f>IF(F55&lt;(COUNTIF('Faculty Dep Info'!$C$3:$C$1048576,+D$4)),(F55+1),"")</f>
        <v/>
      </c>
      <c r="G56" s="7" t="str" cm="1">
        <f t="array" ref="G56">IFERROR(IF((COUNTIF('Faculty Dep Info'!$C$3:$C$1048576,"FA"))&gt;0,INDEX('Faculty Dep Info'!$C$3:$D$238,(MATCH(D$4,'Faculty Dep Info'!$C$3:$C$1048576,0)+((F56-1))),2),""),"")</f>
        <v/>
      </c>
    </row>
    <row r="57" spans="6:7" x14ac:dyDescent="0.25">
      <c r="F57" s="7" t="str">
        <f>IF(F56&lt;(COUNTIF('Faculty Dep Info'!$C$3:$C$1048576,+D$4)),(F56+1),"")</f>
        <v/>
      </c>
      <c r="G57" s="7" t="str" cm="1">
        <f t="array" ref="G57">IFERROR(IF((COUNTIF('Faculty Dep Info'!$C$3:$C$1048576,"FA"))&gt;0,INDEX('Faculty Dep Info'!$C$3:$D$238,(MATCH(D$4,'Faculty Dep Info'!$C$3:$C$1048576,0)+((F57-1))),2),""),"")</f>
        <v/>
      </c>
    </row>
    <row r="58" spans="6:7" x14ac:dyDescent="0.25">
      <c r="F58" s="7" t="str">
        <f>IF(F57&lt;(COUNTIF('Faculty Dep Info'!$C$3:$C$1048576,+D$4)),(F57+1),"")</f>
        <v/>
      </c>
      <c r="G58" s="7" t="str" cm="1">
        <f t="array" ref="G58">IFERROR(IF((COUNTIF('Faculty Dep Info'!$C$3:$C$1048576,"FA"))&gt;0,INDEX('Faculty Dep Info'!$C$3:$D$238,(MATCH(D$4,'Faculty Dep Info'!$C$3:$C$1048576,0)+((F58-1))),2),""),"")</f>
        <v/>
      </c>
    </row>
    <row r="59" spans="6:7" x14ac:dyDescent="0.25">
      <c r="F59" s="7" t="str">
        <f>IF(F58&lt;(COUNTIF('Faculty Dep Info'!$C$3:$C$1048576,+D$4)),(F58+1),"")</f>
        <v/>
      </c>
      <c r="G59" s="7" t="str" cm="1">
        <f t="array" ref="G59">IFERROR(IF((COUNTIF('Faculty Dep Info'!$C$3:$C$1048576,"FA"))&gt;0,INDEX('Faculty Dep Info'!$C$3:$D$238,(MATCH(D$4,'Faculty Dep Info'!$C$3:$C$1048576,0)+((F59-1))),2),""),"")</f>
        <v/>
      </c>
    </row>
    <row r="60" spans="6:7" x14ac:dyDescent="0.25">
      <c r="F60" s="7" t="str">
        <f>IF(F59&lt;(COUNTIF('Faculty Dep Info'!$C$3:$C$1048576,+D$4)),(F59+1),"")</f>
        <v/>
      </c>
      <c r="G60" s="7" t="str" cm="1">
        <f t="array" ref="G60">IFERROR(IF((COUNTIF('Faculty Dep Info'!$C$3:$C$1048576,"FA"))&gt;0,INDEX('Faculty Dep Info'!$C$3:$D$238,(MATCH(D$4,'Faculty Dep Info'!$C$3:$C$1048576,0)+((F60-1))),2),""),"")</f>
        <v/>
      </c>
    </row>
    <row r="61" spans="6:7" x14ac:dyDescent="0.25">
      <c r="F61" s="7" t="str">
        <f>IF(F60&lt;(COUNTIF('Faculty Dep Info'!$C$3:$C$1048576,+D$4)),(F60+1),"")</f>
        <v/>
      </c>
      <c r="G61" s="7" t="str" cm="1">
        <f t="array" ref="G61">IFERROR(IF((COUNTIF('Faculty Dep Info'!$C$3:$C$1048576,"FA"))&gt;0,INDEX('Faculty Dep Info'!$C$3:$D$238,(MATCH(D$4,'Faculty Dep Info'!$C$3:$C$1048576,0)+((F61-1))),2),""),"")</f>
        <v/>
      </c>
    </row>
    <row r="62" spans="6:7" x14ac:dyDescent="0.25">
      <c r="F62" s="7" t="str">
        <f>IF(F61&lt;(COUNTIF('Faculty Dep Info'!$C$3:$C$1048576,+D$4)),(F61+1),"")</f>
        <v/>
      </c>
      <c r="G62" s="7" t="str" cm="1">
        <f t="array" ref="G62">IFERROR(IF((COUNTIF('Faculty Dep Info'!$C$3:$C$1048576,"FA"))&gt;0,INDEX('Faculty Dep Info'!$C$3:$D$238,(MATCH(D$4,'Faculty Dep Info'!$C$3:$C$1048576,0)+((F62-1))),2),""),"")</f>
        <v/>
      </c>
    </row>
    <row r="63" spans="6:7" x14ac:dyDescent="0.25">
      <c r="F63" s="7" t="str">
        <f>IF(F62&lt;(COUNTIF('Faculty Dep Info'!$C$3:$C$1048576,+D$4)),(F62+1),"")</f>
        <v/>
      </c>
      <c r="G63" s="7" t="str" cm="1">
        <f t="array" ref="G63">IFERROR(IF((COUNTIF('Faculty Dep Info'!$C$3:$C$1048576,"FA"))&gt;0,INDEX('Faculty Dep Info'!$C$3:$D$238,(MATCH(D$4,'Faculty Dep Info'!$C$3:$C$1048576,0)+((F63-1))),2),""),"")</f>
        <v/>
      </c>
    </row>
    <row r="64" spans="6:7" x14ac:dyDescent="0.25">
      <c r="F64" s="7" t="str">
        <f>IF(F63&lt;(COUNTIF('Faculty Dep Info'!$C$3:$C$1048576,+D$4)),(F63+1),"")</f>
        <v/>
      </c>
      <c r="G64" s="7" t="str" cm="1">
        <f t="array" ref="G64">IFERROR(IF((COUNTIF('Faculty Dep Info'!$C$3:$C$1048576,"FA"))&gt;0,INDEX('Faculty Dep Info'!$C$3:$D$238,(MATCH(D$4,'Faculty Dep Info'!$C$3:$C$1048576,0)+((F64-1))),2),""),"")</f>
        <v/>
      </c>
    </row>
    <row r="65" spans="6:7" x14ac:dyDescent="0.25">
      <c r="F65" s="7" t="str">
        <f>IF(F64&lt;(COUNTIF('Faculty Dep Info'!$C$3:$C$1048576,+D$4)),(F64+1),"")</f>
        <v/>
      </c>
      <c r="G65" s="7" t="str" cm="1">
        <f t="array" ref="G65">IFERROR(IF((COUNTIF('Faculty Dep Info'!$C$3:$C$1048576,"FA"))&gt;0,INDEX('Faculty Dep Info'!$C$3:$D$238,(MATCH(D$4,'Faculty Dep Info'!$C$3:$C$1048576,0)+((F65-1))),2),""),"")</f>
        <v/>
      </c>
    </row>
    <row r="66" spans="6:7" x14ac:dyDescent="0.25">
      <c r="F66" s="7" t="str">
        <f>IF(F65&lt;(COUNTIF('Faculty Dep Info'!$C$3:$C$1048576,+D$4)),(F65+1),"")</f>
        <v/>
      </c>
      <c r="G66" s="7" t="str" cm="1">
        <f t="array" ref="G66">IFERROR(IF((COUNTIF('Faculty Dep Info'!$C$3:$C$1048576,"FA"))&gt;0,INDEX('Faculty Dep Info'!$C$3:$D$238,(MATCH(D$4,'Faculty Dep Info'!$C$3:$C$1048576,0)+((F66-1))),2),""),"")</f>
        <v/>
      </c>
    </row>
    <row r="67" spans="6:7" x14ac:dyDescent="0.25">
      <c r="F67" s="7" t="str">
        <f>IF(F66&lt;(COUNTIF('Faculty Dep Info'!$C$3:$C$1048576,+D$4)),(F66+1),"")</f>
        <v/>
      </c>
      <c r="G67" s="7" t="str" cm="1">
        <f t="array" ref="G67">IFERROR(IF((COUNTIF('Faculty Dep Info'!$C$3:$C$1048576,"FA"))&gt;0,INDEX('Faculty Dep Info'!$C$3:$D$238,(MATCH(D$4,'Faculty Dep Info'!$C$3:$C$1048576,0)+((F67-1))),2),""),"")</f>
        <v/>
      </c>
    </row>
    <row r="68" spans="6:7" x14ac:dyDescent="0.25">
      <c r="F68" s="7" t="str">
        <f>IF(F67&lt;(COUNTIF('Faculty Dep Info'!$C$3:$C$1048576,+D$4)),(F67+1),"")</f>
        <v/>
      </c>
      <c r="G68" s="7" t="str" cm="1">
        <f t="array" ref="G68">IFERROR(IF((COUNTIF('Faculty Dep Info'!$C$3:$C$1048576,"FA"))&gt;0,INDEX('Faculty Dep Info'!$C$3:$D$238,(MATCH(D$4,'Faculty Dep Info'!$C$3:$C$1048576,0)+((F68-1))),2),""),"")</f>
        <v/>
      </c>
    </row>
    <row r="69" spans="6:7" x14ac:dyDescent="0.25">
      <c r="F69" s="7" t="str">
        <f>IF(F68&lt;(COUNTIF('Faculty Dep Info'!$C$3:$C$1048576,+D$4)),(F68+1),"")</f>
        <v/>
      </c>
      <c r="G69" s="7" t="str" cm="1">
        <f t="array" ref="G69">IFERROR(IF((COUNTIF('Faculty Dep Info'!$C$3:$C$1048576,"FA"))&gt;0,INDEX('Faculty Dep Info'!$C$3:$D$238,(MATCH(D$4,'Faculty Dep Info'!$C$3:$C$1048576,0)+((F69-1))),2),""),"")</f>
        <v/>
      </c>
    </row>
    <row r="70" spans="6:7" x14ac:dyDescent="0.25">
      <c r="F70" s="7" t="str">
        <f>IF(F69&lt;(COUNTIF('Faculty Dep Info'!$C$3:$C$1048576,+D$4)),(F69+1),"")</f>
        <v/>
      </c>
      <c r="G70" s="7" t="str" cm="1">
        <f t="array" ref="G70">IFERROR(IF((COUNTIF('Faculty Dep Info'!$C$3:$C$1048576,"FA"))&gt;0,INDEX('Faculty Dep Info'!$C$3:$D$238,(MATCH(D$4,'Faculty Dep Info'!$C$3:$C$1048576,0)+((F70-1))),2),""),"")</f>
        <v/>
      </c>
    </row>
    <row r="71" spans="6:7" x14ac:dyDescent="0.25">
      <c r="F71" s="7" t="str">
        <f>IF(F70&lt;(COUNTIF('Faculty Dep Info'!$C$3:$C$1048576,+D$4)),(F70+1),"")</f>
        <v/>
      </c>
      <c r="G71" s="7" t="str" cm="1">
        <f t="array" ref="G71">IFERROR(IF((COUNTIF('Faculty Dep Info'!$C$3:$C$1048576,"FA"))&gt;0,INDEX('Faculty Dep Info'!$C$3:$D$238,(MATCH(D$4,'Faculty Dep Info'!$C$3:$C$1048576,0)+((F71-1))),2),""),"")</f>
        <v/>
      </c>
    </row>
    <row r="72" spans="6:7" x14ac:dyDescent="0.25">
      <c r="F72" s="7" t="str">
        <f>IF(F71&lt;(COUNTIF('Faculty Dep Info'!$C$3:$C$1048576,+D$4)),(F71+1),"")</f>
        <v/>
      </c>
      <c r="G72" s="7" t="str" cm="1">
        <f t="array" ref="G72">IFERROR(IF((COUNTIF('Faculty Dep Info'!$C$3:$C$1048576,"FA"))&gt;0,INDEX('Faculty Dep Info'!$C$3:$D$238,(MATCH(D$4,'Faculty Dep Info'!$C$3:$C$1048576,0)+((F72-1))),2),""),"")</f>
        <v/>
      </c>
    </row>
    <row r="73" spans="6:7" x14ac:dyDescent="0.25">
      <c r="F73" s="7" t="str">
        <f>IF(F72&lt;(COUNTIF('Faculty Dep Info'!$C$3:$C$1048576,+D$4)),(F72+1),"")</f>
        <v/>
      </c>
      <c r="G73" s="7" t="str" cm="1">
        <f t="array" ref="G73">IFERROR(IF((COUNTIF('Faculty Dep Info'!$C$3:$C$1048576,"FA"))&gt;0,INDEX('Faculty Dep Info'!$C$3:$D$238,(MATCH(D$4,'Faculty Dep Info'!$C$3:$C$1048576,0)+((F73-1))),2),""),"")</f>
        <v/>
      </c>
    </row>
    <row r="74" spans="6:7" x14ac:dyDescent="0.25">
      <c r="F74" s="7" t="str">
        <f>IF(F73&lt;(COUNTIF('Faculty Dep Info'!$C$3:$C$1048576,+D$4)),(F73+1),"")</f>
        <v/>
      </c>
      <c r="G74" s="7" t="str" cm="1">
        <f t="array" ref="G74">IFERROR(IF((COUNTIF('Faculty Dep Info'!$C$3:$C$1048576,"FA"))&gt;0,INDEX('Faculty Dep Info'!$C$3:$D$238,(MATCH(D$4,'Faculty Dep Info'!$C$3:$C$1048576,0)+((F74-1))),2),""),"")</f>
        <v/>
      </c>
    </row>
    <row r="75" spans="6:7" x14ac:dyDescent="0.25">
      <c r="F75" s="7" t="str">
        <f>IF(F74&lt;(COUNTIF('Faculty Dep Info'!$C$3:$C$1048576,+D$4)),(F74+1),"")</f>
        <v/>
      </c>
      <c r="G75" s="7" t="str" cm="1">
        <f t="array" ref="G75">IFERROR(IF((COUNTIF('Faculty Dep Info'!$C$3:$C$1048576,"FA"))&gt;0,INDEX('Faculty Dep Info'!$C$3:$D$238,(MATCH(D$4,'Faculty Dep Info'!$C$3:$C$1048576,0)+((F75-1))),2),""),"")</f>
        <v/>
      </c>
    </row>
    <row r="76" spans="6:7" x14ac:dyDescent="0.25">
      <c r="F76" s="7" t="str">
        <f>IF(F75&lt;(COUNTIF('Faculty Dep Info'!$C$3:$C$1048576,+D$4)),(F75+1),"")</f>
        <v/>
      </c>
      <c r="G76" s="7" t="str" cm="1">
        <f t="array" ref="G76">IFERROR(IF((COUNTIF('Faculty Dep Info'!$C$3:$C$1048576,"FA"))&gt;0,INDEX('Faculty Dep Info'!$C$3:$D$238,(MATCH(D$4,'Faculty Dep Info'!$C$3:$C$1048576,0)+((F76-1))),2),""),"")</f>
        <v/>
      </c>
    </row>
    <row r="77" spans="6:7" x14ac:dyDescent="0.25">
      <c r="F77" s="7" t="str">
        <f>IF(F76&lt;(COUNTIF('Faculty Dep Info'!$C$3:$C$1048576,+D$4)),(F76+1),"")</f>
        <v/>
      </c>
      <c r="G77" s="7" t="str" cm="1">
        <f t="array" ref="G77">IFERROR(IF((COUNTIF('Faculty Dep Info'!$C$3:$C$1048576,"FA"))&gt;0,INDEX('Faculty Dep Info'!$C$3:$D$238,(MATCH(D$4,'Faculty Dep Info'!$C$3:$C$1048576,0)+((F77-1))),2),""),"")</f>
        <v/>
      </c>
    </row>
    <row r="78" spans="6:7" x14ac:dyDescent="0.25">
      <c r="F78" s="7" t="str">
        <f>IF(F77&lt;(COUNTIF('Faculty Dep Info'!$C$3:$C$1048576,+D$4)),(F77+1),"")</f>
        <v/>
      </c>
      <c r="G78" s="7" t="str" cm="1">
        <f t="array" ref="G78">IFERROR(IF((COUNTIF('Faculty Dep Info'!$C$3:$C$1048576,"FA"))&gt;0,INDEX('Faculty Dep Info'!$C$3:$D$238,(MATCH(D$4,'Faculty Dep Info'!$C$3:$C$1048576,0)+((F78-1))),2),""),"")</f>
        <v/>
      </c>
    </row>
    <row r="79" spans="6:7" x14ac:dyDescent="0.25">
      <c r="F79" s="7" t="str">
        <f>IF(F78&lt;(COUNTIF('Faculty Dep Info'!$C$3:$C$1048576,+D$4)),(F78+1),"")</f>
        <v/>
      </c>
      <c r="G79" s="7" t="str" cm="1">
        <f t="array" ref="G79">IFERROR(IF((COUNTIF('Faculty Dep Info'!$C$3:$C$1048576,"FA"))&gt;0,INDEX('Faculty Dep Info'!$C$3:$D$238,(MATCH(D$4,'Faculty Dep Info'!$C$3:$C$1048576,0)+((F79-1))),2),""),"")</f>
        <v/>
      </c>
    </row>
    <row r="80" spans="6:7" x14ac:dyDescent="0.25">
      <c r="F80" s="7" t="str">
        <f>IF(F79&lt;(COUNTIF('Faculty Dep Info'!$C$3:$C$1048576,+D$4)),(F79+1),"")</f>
        <v/>
      </c>
      <c r="G80" s="7" t="str" cm="1">
        <f t="array" ref="G80">IFERROR(IF((COUNTIF('Faculty Dep Info'!$C$3:$C$1048576,"FA"))&gt;0,INDEX('Faculty Dep Info'!$C$3:$D$238,(MATCH(D$4,'Faculty Dep Info'!$C$3:$C$1048576,0)+((F80-1))),2),""),"")</f>
        <v/>
      </c>
    </row>
    <row r="81" spans="6:7" x14ac:dyDescent="0.25">
      <c r="F81" s="7" t="str">
        <f>IF(F80&lt;(COUNTIF('Faculty Dep Info'!$C$3:$C$1048576,+D$4)),(F80+1),"")</f>
        <v/>
      </c>
      <c r="G81" s="7" t="str" cm="1">
        <f t="array" ref="G81">IFERROR(IF((COUNTIF('Faculty Dep Info'!$C$3:$C$1048576,"FA"))&gt;0,INDEX('Faculty Dep Info'!$C$3:$D$238,(MATCH(D$4,'Faculty Dep Info'!$C$3:$C$1048576,0)+((F81-1))),2),""),"")</f>
        <v/>
      </c>
    </row>
    <row r="82" spans="6:7" x14ac:dyDescent="0.25">
      <c r="F82" s="7" t="str">
        <f>IF(F81&lt;(COUNTIF('Faculty Dep Info'!$C$3:$C$1048576,+D$4)),(F81+1),"")</f>
        <v/>
      </c>
      <c r="G82" s="7" t="str" cm="1">
        <f t="array" ref="G82">IFERROR(IF((COUNTIF('Faculty Dep Info'!$C$3:$C$1048576,"FA"))&gt;0,INDEX('Faculty Dep Info'!$C$3:$D$238,(MATCH(D$4,'Faculty Dep Info'!$C$3:$C$1048576,0)+((F82-1))),2),""),"")</f>
        <v/>
      </c>
    </row>
    <row r="83" spans="6:7" x14ac:dyDescent="0.25">
      <c r="F83" s="7" t="str">
        <f>IF(F82&lt;(COUNTIF('Faculty Dep Info'!$C$3:$C$1048576,+D$4)),(F82+1),"")</f>
        <v/>
      </c>
      <c r="G83" s="7" t="str" cm="1">
        <f t="array" ref="G83">IFERROR(IF((COUNTIF('Faculty Dep Info'!$C$3:$C$1048576,"FA"))&gt;0,INDEX('Faculty Dep Info'!$C$3:$D$238,(MATCH(D$4,'Faculty Dep Info'!$C$3:$C$1048576,0)+((F83-1))),2),""),"")</f>
        <v/>
      </c>
    </row>
    <row r="84" spans="6:7" x14ac:dyDescent="0.25">
      <c r="F84" s="7" t="str">
        <f>IF(F83&lt;(COUNTIF('Faculty Dep Info'!$C$3:$C$1048576,+D$4)),(F83+1),"")</f>
        <v/>
      </c>
      <c r="G84" s="7" t="str" cm="1">
        <f t="array" ref="G84">IFERROR(IF((COUNTIF('Faculty Dep Info'!$C$3:$C$1048576,"FA"))&gt;0,INDEX('Faculty Dep Info'!$C$3:$D$238,(MATCH(D$4,'Faculty Dep Info'!$C$3:$C$1048576,0)+((F84-1))),2),""),"")</f>
        <v/>
      </c>
    </row>
    <row r="85" spans="6:7" x14ac:dyDescent="0.25">
      <c r="F85" s="7" t="str">
        <f>IF(F84&lt;(COUNTIF('Faculty Dep Info'!$C$3:$C$1048576,+D$4)),(F84+1),"")</f>
        <v/>
      </c>
      <c r="G85" s="7" t="str" cm="1">
        <f t="array" ref="G85">IFERROR(IF((COUNTIF('Faculty Dep Info'!$C$3:$C$1048576,"FA"))&gt;0,INDEX('Faculty Dep Info'!$C$3:$D$238,(MATCH(D$4,'Faculty Dep Info'!$C$3:$C$1048576,0)+((F85-1))),2),""),"")</f>
        <v/>
      </c>
    </row>
    <row r="86" spans="6:7" x14ac:dyDescent="0.25">
      <c r="F86" s="7" t="str">
        <f>IF(F85&lt;(COUNTIF('Faculty Dep Info'!$C$3:$C$1048576,+D$4)),(F85+1),"")</f>
        <v/>
      </c>
      <c r="G86" s="7" t="str" cm="1">
        <f t="array" ref="G86">IFERROR(IF((COUNTIF('Faculty Dep Info'!$C$3:$C$1048576,"FA"))&gt;0,INDEX('Faculty Dep Info'!$C$3:$D$238,(MATCH(D$4,'Faculty Dep Info'!$C$3:$C$1048576,0)+((F86-1))),2),""),"")</f>
        <v/>
      </c>
    </row>
    <row r="87" spans="6:7" x14ac:dyDescent="0.25">
      <c r="F87" s="7" t="str">
        <f>IF(F86&lt;(COUNTIF('Faculty Dep Info'!$C$3:$C$1048576,+D$4)),(F86+1),"")</f>
        <v/>
      </c>
      <c r="G87" s="7" t="str" cm="1">
        <f t="array" ref="G87">IFERROR(IF((COUNTIF('Faculty Dep Info'!$C$3:$C$1048576,"FA"))&gt;0,INDEX('Faculty Dep Info'!$C$3:$D$238,(MATCH(D$4,'Faculty Dep Info'!$C$3:$C$1048576,0)+((F87-1))),2),""),"")</f>
        <v/>
      </c>
    </row>
    <row r="88" spans="6:7" x14ac:dyDescent="0.25">
      <c r="F88" s="7" t="str">
        <f>IF(F87&lt;(COUNTIF('Faculty Dep Info'!$C$3:$C$1048576,+D$4)),(F87+1),"")</f>
        <v/>
      </c>
      <c r="G88" s="7" t="str" cm="1">
        <f t="array" ref="G88">IFERROR(IF((COUNTIF('Faculty Dep Info'!$C$3:$C$1048576,"FA"))&gt;0,INDEX('Faculty Dep Info'!$C$3:$D$238,(MATCH(D$4,'Faculty Dep Info'!$C$3:$C$1048576,0)+((F88-1))),2),""),"")</f>
        <v/>
      </c>
    </row>
    <row r="89" spans="6:7" x14ac:dyDescent="0.25">
      <c r="F89" s="7" t="str">
        <f>IF(F88&lt;(COUNTIF('Faculty Dep Info'!$C$3:$C$1048576,+D$4)),(F88+1),"")</f>
        <v/>
      </c>
      <c r="G89" s="7" t="str" cm="1">
        <f t="array" ref="G89">IFERROR(IF((COUNTIF('Faculty Dep Info'!$C$3:$C$1048576,"FA"))&gt;0,INDEX('Faculty Dep Info'!$C$3:$D$238,(MATCH(D$4,'Faculty Dep Info'!$C$3:$C$1048576,0)+((F89-1))),2),""),"")</f>
        <v/>
      </c>
    </row>
    <row r="90" spans="6:7" x14ac:dyDescent="0.25">
      <c r="F90" s="7" t="str">
        <f>IF(F89&lt;(COUNTIF('Faculty Dep Info'!$C$3:$C$1048576,+D$4)),(F89+1),"")</f>
        <v/>
      </c>
      <c r="G90" s="7" t="str" cm="1">
        <f t="array" ref="G90">IFERROR(IF((COUNTIF('Faculty Dep Info'!$C$3:$C$1048576,"FA"))&gt;0,INDEX('Faculty Dep Info'!$C$3:$D$238,(MATCH(D$4,'Faculty Dep Info'!$C$3:$C$1048576,0)+((F90-1))),2),""),"")</f>
        <v/>
      </c>
    </row>
    <row r="91" spans="6:7" x14ac:dyDescent="0.25">
      <c r="F91" s="7" t="str">
        <f>IF(F90&lt;(COUNTIF('Faculty Dep Info'!$C$3:$C$1048576,+D$4)),(F90+1),"")</f>
        <v/>
      </c>
      <c r="G91" s="7" t="str" cm="1">
        <f t="array" ref="G91">IFERROR(IF((COUNTIF('Faculty Dep Info'!$C$3:$C$1048576,"FA"))&gt;0,INDEX('Faculty Dep Info'!$C$3:$D$238,(MATCH(D$4,'Faculty Dep Info'!$C$3:$C$1048576,0)+((F91-1))),2),""),"")</f>
        <v/>
      </c>
    </row>
    <row r="92" spans="6:7" x14ac:dyDescent="0.25">
      <c r="F92" s="7" t="str">
        <f>IF(F91&lt;(COUNTIF('Faculty Dep Info'!$C$3:$C$1048576,+D$4)),(F91+1),"")</f>
        <v/>
      </c>
      <c r="G92" s="7" t="str" cm="1">
        <f t="array" ref="G92">IFERROR(IF((COUNTIF('Faculty Dep Info'!$C$3:$C$1048576,"FA"))&gt;0,INDEX('Faculty Dep Info'!$C$3:$D$238,(MATCH(D$4,'Faculty Dep Info'!$C$3:$C$1048576,0)+((F92-1))),2),""),"")</f>
        <v/>
      </c>
    </row>
    <row r="93" spans="6:7" x14ac:dyDescent="0.25">
      <c r="F93" s="7" t="str">
        <f>IF(F92&lt;(COUNTIF('Faculty Dep Info'!$C$3:$C$1048576,+D$4)),(F92+1),"")</f>
        <v/>
      </c>
      <c r="G93" s="7" t="str" cm="1">
        <f t="array" ref="G93">IFERROR(IF((COUNTIF('Faculty Dep Info'!$C$3:$C$1048576,"FA"))&gt;0,INDEX('Faculty Dep Info'!$C$3:$D$238,(MATCH(D$4,'Faculty Dep Info'!$C$3:$C$1048576,0)+((F93-1))),2),""),"")</f>
        <v/>
      </c>
    </row>
    <row r="94" spans="6:7" x14ac:dyDescent="0.25">
      <c r="F94" s="7" t="str">
        <f>IF(F93&lt;(COUNTIF('Faculty Dep Info'!$C$3:$C$1048576,+D$4)),(F93+1),"")</f>
        <v/>
      </c>
      <c r="G94" s="7" t="str" cm="1">
        <f t="array" ref="G94">IFERROR(IF((COUNTIF('Faculty Dep Info'!$C$3:$C$1048576,"FA"))&gt;0,INDEX('Faculty Dep Info'!$C$3:$D$238,(MATCH(D$4,'Faculty Dep Info'!$C$3:$C$1048576,0)+((F94-1))),2),""),"")</f>
        <v/>
      </c>
    </row>
    <row r="95" spans="6:7" x14ac:dyDescent="0.25">
      <c r="F95" s="7" t="str">
        <f>IF(F94&lt;(COUNTIF('Faculty Dep Info'!$C$3:$C$1048576,+D$4)),(F94+1),"")</f>
        <v/>
      </c>
      <c r="G95" s="7" t="str" cm="1">
        <f t="array" ref="G95">IFERROR(IF((COUNTIF('Faculty Dep Info'!$C$3:$C$1048576,"FA"))&gt;0,INDEX('Faculty Dep Info'!$C$3:$D$238,(MATCH(D$4,'Faculty Dep Info'!$C$3:$C$1048576,0)+((F95-1))),2),""),"")</f>
        <v/>
      </c>
    </row>
    <row r="96" spans="6:7" x14ac:dyDescent="0.25">
      <c r="F96" s="7" t="str">
        <f>IF(F95&lt;(COUNTIF('Faculty Dep Info'!$C$3:$C$1048576,+D$4)),(F95+1),"")</f>
        <v/>
      </c>
      <c r="G96" s="7" t="str" cm="1">
        <f t="array" ref="G96">IFERROR(IF((COUNTIF('Faculty Dep Info'!$C$3:$C$1048576,"FA"))&gt;0,INDEX('Faculty Dep Info'!$C$3:$D$238,(MATCH(D$4,'Faculty Dep Info'!$C$3:$C$1048576,0)+((F96-1))),2),""),"")</f>
        <v/>
      </c>
    </row>
    <row r="97" spans="6:7" x14ac:dyDescent="0.25">
      <c r="F97" s="7" t="str">
        <f>IF(F96&lt;(COUNTIF('Faculty Dep Info'!$C$3:$C$1048576,+D$4)),(F96+1),"")</f>
        <v/>
      </c>
      <c r="G97" s="7" t="str" cm="1">
        <f t="array" ref="G97">IFERROR(IF((COUNTIF('Faculty Dep Info'!$C$3:$C$1048576,"FA"))&gt;0,INDEX('Faculty Dep Info'!$C$3:$D$238,(MATCH(D$4,'Faculty Dep Info'!$C$3:$C$1048576,0)+((F97-1))),2),""),"")</f>
        <v/>
      </c>
    </row>
    <row r="98" spans="6:7" x14ac:dyDescent="0.25">
      <c r="F98" s="7" t="str">
        <f>IF(F97&lt;(COUNTIF('Faculty Dep Info'!$C$3:$C$1048576,+D$4)),(F97+1),"")</f>
        <v/>
      </c>
      <c r="G98" s="7" t="str" cm="1">
        <f t="array" ref="G98">IFERROR(IF((COUNTIF('Faculty Dep Info'!$C$3:$C$1048576,"FA"))&gt;0,INDEX('Faculty Dep Info'!$C$3:$D$238,(MATCH(D$4,'Faculty Dep Info'!$C$3:$C$1048576,0)+((F98-1))),2),""),"")</f>
        <v/>
      </c>
    </row>
    <row r="99" spans="6:7" x14ac:dyDescent="0.25">
      <c r="F99" s="7" t="str">
        <f>IF(F98&lt;(COUNTIF('Faculty Dep Info'!$C$3:$C$1048576,+D$4)),(F98+1),"")</f>
        <v/>
      </c>
      <c r="G99" s="7" t="str" cm="1">
        <f t="array" ref="G99">IFERROR(IF((COUNTIF('Faculty Dep Info'!$C$3:$C$1048576,"FA"))&gt;0,INDEX('Faculty Dep Info'!$C$3:$D$238,(MATCH(D$4,'Faculty Dep Info'!$C$3:$C$1048576,0)+((F99-1))),2),""),"")</f>
        <v/>
      </c>
    </row>
    <row r="100" spans="6:7" x14ac:dyDescent="0.25">
      <c r="F100" s="7" t="str">
        <f>IF(F99&lt;(COUNTIF('Faculty Dep Info'!$C$3:$C$1048576,+D$4)),(F99+1),"")</f>
        <v/>
      </c>
      <c r="G100" s="7" t="str" cm="1">
        <f t="array" ref="G100">IFERROR(IF((COUNTIF('Faculty Dep Info'!$C$3:$C$1048576,"FA"))&gt;0,INDEX('Faculty Dep Info'!$C$3:$D$238,(MATCH(D$4,'Faculty Dep Info'!$C$3:$C$1048576,0)+((F100-1))),2),""),"")</f>
        <v/>
      </c>
    </row>
    <row r="101" spans="6:7" x14ac:dyDescent="0.25">
      <c r="F101" s="7" t="str">
        <f>IF(F100&lt;(COUNTIF('Faculty Dep Info'!$C$3:$C$1048576,+D$4)),(F100+1),"")</f>
        <v/>
      </c>
      <c r="G101" s="7" t="str" cm="1">
        <f t="array" ref="G101">IFERROR(IF((COUNTIF('Faculty Dep Info'!$C$3:$C$1048576,"FA"))&gt;0,INDEX('Faculty Dep Info'!$C$3:$D$238,(MATCH(D$4,'Faculty Dep Info'!$C$3:$C$1048576,0)+((F101-1))),2),""),"")</f>
        <v/>
      </c>
    </row>
    <row r="102" spans="6:7" x14ac:dyDescent="0.25">
      <c r="F102" s="7" t="str">
        <f>IF(F101&lt;(COUNTIF('Faculty Dep Info'!$C$3:$C$1048576,+D$4)),(F101+1),"")</f>
        <v/>
      </c>
      <c r="G102" s="7" t="str" cm="1">
        <f t="array" ref="G102">IFERROR(IF((COUNTIF('Faculty Dep Info'!$C$3:$C$1048576,"FA"))&gt;0,INDEX('Faculty Dep Info'!$C$3:$D$238,(MATCH(D$4,'Faculty Dep Info'!$C$3:$C$1048576,0)+((F102-1))),2),""),"")</f>
        <v/>
      </c>
    </row>
    <row r="103" spans="6:7" x14ac:dyDescent="0.25">
      <c r="F103" s="7" t="str">
        <f>IF(F102&lt;(COUNTIF('Faculty Dep Info'!$C$3:$C$1048576,+D$4)),(F102+1),"")</f>
        <v/>
      </c>
      <c r="G103" s="7" t="str" cm="1">
        <f t="array" ref="G103">IFERROR(IF((COUNTIF('Faculty Dep Info'!$C$3:$C$1048576,"FA"))&gt;0,INDEX('Faculty Dep Info'!$C$3:$D$238,(MATCH(D$4,'Faculty Dep Info'!$C$3:$C$1048576,0)+((F103-1))),2),""),"")</f>
        <v/>
      </c>
    </row>
    <row r="104" spans="6:7" x14ac:dyDescent="0.25">
      <c r="F104" s="7" t="str">
        <f>IF(F103&lt;(COUNTIF('Faculty Dep Info'!$C$3:$C$1048576,+D$4)),(F103+1),"")</f>
        <v/>
      </c>
      <c r="G104" s="7" t="str" cm="1">
        <f t="array" ref="G104">IFERROR(IF((COUNTIF('Faculty Dep Info'!$C$3:$C$1048576,"FA"))&gt;0,INDEX('Faculty Dep Info'!$C$3:$D$238,(MATCH(D$4,'Faculty Dep Info'!$C$3:$C$1048576,0)+((F104-1))),2),""),"")</f>
        <v/>
      </c>
    </row>
    <row r="105" spans="6:7" x14ac:dyDescent="0.25">
      <c r="F105" s="7" t="str">
        <f>IF(F104&lt;(COUNTIF('Faculty Dep Info'!$C$3:$C$1048576,+D$4)),(F104+1),"")</f>
        <v/>
      </c>
      <c r="G105" s="7" t="str" cm="1">
        <f t="array" ref="G105">IFERROR(IF((COUNTIF('Faculty Dep Info'!$C$3:$C$1048576,"FA"))&gt;0,INDEX('Faculty Dep Info'!$C$3:$D$238,(MATCH(D$4,'Faculty Dep Info'!$C$3:$C$1048576,0)+((F105-1))),2),""),"")</f>
        <v/>
      </c>
    </row>
    <row r="106" spans="6:7" x14ac:dyDescent="0.25">
      <c r="F106" s="7" t="str">
        <f>IF(F105&lt;(COUNTIF('Faculty Dep Info'!$C$3:$C$1048576,+D$4)),(F105+1),"")</f>
        <v/>
      </c>
      <c r="G106" s="7" t="str" cm="1">
        <f t="array" ref="G106">IFERROR(IF((COUNTIF('Faculty Dep Info'!$C$3:$C$1048576,"FA"))&gt;0,INDEX('Faculty Dep Info'!$C$3:$D$238,(MATCH(D$4,'Faculty Dep Info'!$C$3:$C$1048576,0)+((F106-1))),2),""),"")</f>
        <v/>
      </c>
    </row>
    <row r="107" spans="6:7" x14ac:dyDescent="0.25">
      <c r="F107" s="7" t="str">
        <f>IF(F106&lt;(COUNTIF('Faculty Dep Info'!$C$3:$C$1048576,+D$4)),(F106+1),"")</f>
        <v/>
      </c>
      <c r="G107" s="7" t="str" cm="1">
        <f t="array" ref="G107">IFERROR(IF((COUNTIF('Faculty Dep Info'!$C$3:$C$1048576,"FA"))&gt;0,INDEX('Faculty Dep Info'!$C$3:$D$238,(MATCH(D$4,'Faculty Dep Info'!$C$3:$C$1048576,0)+((F107-1))),2),""),"")</f>
        <v/>
      </c>
    </row>
    <row r="108" spans="6:7" x14ac:dyDescent="0.25">
      <c r="F108" s="7" t="str">
        <f>IF(F107&lt;(COUNTIF('Faculty Dep Info'!$C$3:$C$1048576,+D$4)),(F107+1),"")</f>
        <v/>
      </c>
      <c r="G108" s="7" t="str" cm="1">
        <f t="array" ref="G108">IFERROR(IF((COUNTIF('Faculty Dep Info'!$C$3:$C$1048576,"FA"))&gt;0,INDEX('Faculty Dep Info'!$C$3:$D$238,(MATCH(D$4,'Faculty Dep Info'!$C$3:$C$1048576,0)+((F108-1))),2),""),"")</f>
        <v/>
      </c>
    </row>
    <row r="109" spans="6:7" x14ac:dyDescent="0.25">
      <c r="F109" s="7" t="str">
        <f>IF(F108&lt;(COUNTIF('Faculty Dep Info'!$C$3:$C$1048576,+D$4)),(F108+1),"")</f>
        <v/>
      </c>
      <c r="G109" s="7" t="str" cm="1">
        <f t="array" ref="G109">IFERROR(IF((COUNTIF('Faculty Dep Info'!$C$3:$C$1048576,"FA"))&gt;0,INDEX('Faculty Dep Info'!$C$3:$D$238,(MATCH(D$4,'Faculty Dep Info'!$C$3:$C$1048576,0)+((F109-1))),2),""),"")</f>
        <v/>
      </c>
    </row>
    <row r="110" spans="6:7" x14ac:dyDescent="0.25">
      <c r="F110" s="7" t="str">
        <f>IF(F109&lt;(COUNTIF('Faculty Dep Info'!$C$3:$C$1048576,+D$4)),(F109+1),"")</f>
        <v/>
      </c>
      <c r="G110" s="7" t="str" cm="1">
        <f t="array" ref="G110">IFERROR(IF((COUNTIF('Faculty Dep Info'!$C$3:$C$1048576,"FA"))&gt;0,INDEX('Faculty Dep Info'!$C$3:$D$238,(MATCH(D$4,'Faculty Dep Info'!$C$3:$C$1048576,0)+((F110-1))),2),""),"")</f>
        <v/>
      </c>
    </row>
    <row r="111" spans="6:7" x14ac:dyDescent="0.25">
      <c r="F111" s="7" t="str">
        <f>IF(F110&lt;(COUNTIF('Faculty Dep Info'!$C$3:$C$1048576,+D$4)),(F110+1),"")</f>
        <v/>
      </c>
      <c r="G111" s="7" t="str" cm="1">
        <f t="array" ref="G111">IFERROR(IF((COUNTIF('Faculty Dep Info'!$C$3:$C$1048576,"FA"))&gt;0,INDEX('Faculty Dep Info'!$C$3:$D$238,(MATCH(D$4,'Faculty Dep Info'!$C$3:$C$1048576,0)+((F111-1))),2),""),"")</f>
        <v/>
      </c>
    </row>
    <row r="112" spans="6:7" x14ac:dyDescent="0.25">
      <c r="F112" s="7" t="str">
        <f>IF(F111&lt;(COUNTIF('Faculty Dep Info'!$C$3:$C$1048576,+D$4)),(F111+1),"")</f>
        <v/>
      </c>
      <c r="G112" s="7" t="str" cm="1">
        <f t="array" ref="G112">IFERROR(IF((COUNTIF('Faculty Dep Info'!$C$3:$C$1048576,"FA"))&gt;0,INDEX('Faculty Dep Info'!$C$3:$D$238,(MATCH(D$4,'Faculty Dep Info'!$C$3:$C$1048576,0)+((F112-1))),2),""),"")</f>
        <v/>
      </c>
    </row>
    <row r="113" spans="6:7" x14ac:dyDescent="0.25">
      <c r="F113" s="7" t="str">
        <f>IF(F112&lt;(COUNTIF('Faculty Dep Info'!$C$3:$C$1048576,+D$4)),(F112+1),"")</f>
        <v/>
      </c>
      <c r="G113" s="7" t="str" cm="1">
        <f t="array" ref="G113">IFERROR(IF((COUNTIF('Faculty Dep Info'!$C$3:$C$1048576,"FA"))&gt;0,INDEX('Faculty Dep Info'!$C$3:$D$238,(MATCH(D$4,'Faculty Dep Info'!$C$3:$C$1048576,0)+((F113-1))),2),""),"")</f>
        <v/>
      </c>
    </row>
    <row r="114" spans="6:7" x14ac:dyDescent="0.25">
      <c r="F114" s="7" t="str">
        <f>IF(F113&lt;(COUNTIF('Faculty Dep Info'!$C$3:$C$1048576,+D$4)),(F113+1),"")</f>
        <v/>
      </c>
      <c r="G114" s="7" t="str" cm="1">
        <f t="array" ref="G114">IFERROR(IF((COUNTIF('Faculty Dep Info'!$C$3:$C$1048576,"FA"))&gt;0,INDEX('Faculty Dep Info'!$C$3:$D$238,(MATCH(D$4,'Faculty Dep Info'!$C$3:$C$1048576,0)+((F114-1))),2),""),"")</f>
        <v/>
      </c>
    </row>
    <row r="115" spans="6:7" x14ac:dyDescent="0.25">
      <c r="F115" s="7" t="str">
        <f>IF(F114&lt;(COUNTIF('Faculty Dep Info'!$C$3:$C$1048576,+D$4)),(F114+1),"")</f>
        <v/>
      </c>
      <c r="G115" s="7" t="str" cm="1">
        <f t="array" ref="G115">IFERROR(IF((COUNTIF('Faculty Dep Info'!$C$3:$C$1048576,"FA"))&gt;0,INDEX('Faculty Dep Info'!$C$3:$D$238,(MATCH(D$4,'Faculty Dep Info'!$C$3:$C$1048576,0)+((F115-1))),2),""),"")</f>
        <v/>
      </c>
    </row>
    <row r="116" spans="6:7" x14ac:dyDescent="0.25">
      <c r="F116" s="7" t="str">
        <f>IF(F115&lt;(COUNTIF('Faculty Dep Info'!$C$3:$C$1048576,+D$4)),(F115+1),"")</f>
        <v/>
      </c>
      <c r="G116" s="7" t="str" cm="1">
        <f t="array" ref="G116">IFERROR(IF((COUNTIF('Faculty Dep Info'!$C$3:$C$1048576,"FA"))&gt;0,INDEX('Faculty Dep Info'!$C$3:$D$238,(MATCH(D$4,'Faculty Dep Info'!$C$3:$C$1048576,0)+((F116-1))),2),""),"")</f>
        <v/>
      </c>
    </row>
    <row r="117" spans="6:7" x14ac:dyDescent="0.25">
      <c r="F117" s="7" t="str">
        <f>IF(F116&lt;(COUNTIF('Faculty Dep Info'!$C$3:$C$1048576,+D$4)),(F116+1),"")</f>
        <v/>
      </c>
      <c r="G117" s="7" t="str" cm="1">
        <f t="array" ref="G117">IFERROR(IF((COUNTIF('Faculty Dep Info'!$C$3:$C$1048576,"FA"))&gt;0,INDEX('Faculty Dep Info'!$C$3:$D$238,(MATCH(D$4,'Faculty Dep Info'!$C$3:$C$1048576,0)+((F117-1))),2),""),"")</f>
        <v/>
      </c>
    </row>
    <row r="118" spans="6:7" x14ac:dyDescent="0.25">
      <c r="F118" s="7" t="str">
        <f>IF(F117&lt;(COUNTIF('Faculty Dep Info'!$C$3:$C$1048576,+D$4)),(F117+1),"")</f>
        <v/>
      </c>
      <c r="G118" s="7" t="str" cm="1">
        <f t="array" ref="G118">IFERROR(IF((COUNTIF('Faculty Dep Info'!$C$3:$C$1048576,"FA"))&gt;0,INDEX('Faculty Dep Info'!$C$3:$D$238,(MATCH(D$4,'Faculty Dep Info'!$C$3:$C$1048576,0)+((F118-1))),2),""),"")</f>
        <v/>
      </c>
    </row>
    <row r="119" spans="6:7" x14ac:dyDescent="0.25">
      <c r="F119" s="7" t="str">
        <f>IF(F118&lt;(COUNTIF('Faculty Dep Info'!$C$3:$C$1048576,+D$4)),(F118+1),"")</f>
        <v/>
      </c>
      <c r="G119" s="7" t="str" cm="1">
        <f t="array" ref="G119">IFERROR(IF((COUNTIF('Faculty Dep Info'!$C$3:$C$1048576,"FA"))&gt;0,INDEX('Faculty Dep Info'!$C$3:$D$238,(MATCH(D$4,'Faculty Dep Info'!$C$3:$C$1048576,0)+((F119-1))),2),""),"")</f>
        <v/>
      </c>
    </row>
    <row r="120" spans="6:7" x14ac:dyDescent="0.25">
      <c r="F120" s="7" t="str">
        <f>IF(F119&lt;(COUNTIF('Faculty Dep Info'!$C$3:$C$1048576,+D$4)),(F119+1),"")</f>
        <v/>
      </c>
      <c r="G120" s="7" t="str" cm="1">
        <f t="array" ref="G120">IFERROR(IF((COUNTIF('Faculty Dep Info'!$C$3:$C$1048576,"FA"))&gt;0,INDEX('Faculty Dep Info'!$C$3:$D$238,(MATCH(D$4,'Faculty Dep Info'!$C$3:$C$1048576,0)+((F120-1))),2),""),"")</f>
        <v/>
      </c>
    </row>
    <row r="121" spans="6:7" x14ac:dyDescent="0.25">
      <c r="F121" s="7" t="str">
        <f>IF(F120&lt;(COUNTIF('Faculty Dep Info'!$C$3:$C$1048576,+D$4)),(F120+1),"")</f>
        <v/>
      </c>
      <c r="G121" s="7" t="str" cm="1">
        <f t="array" ref="G121">IFERROR(IF((COUNTIF('Faculty Dep Info'!$C$3:$C$1048576,"FA"))&gt;0,INDEX('Faculty Dep Info'!$C$3:$D$238,(MATCH(D$4,'Faculty Dep Info'!$C$3:$C$1048576,0)+((F121-1))),2),""),"")</f>
        <v/>
      </c>
    </row>
    <row r="122" spans="6:7" x14ac:dyDescent="0.25">
      <c r="F122" s="7" t="str">
        <f>IF(F121&lt;(COUNTIF('Faculty Dep Info'!$C$3:$C$1048576,+D$4)),(F121+1),"")</f>
        <v/>
      </c>
      <c r="G122" s="7" t="str" cm="1">
        <f t="array" ref="G122">IFERROR(IF((COUNTIF('Faculty Dep Info'!$C$3:$C$1048576,"FA"))&gt;0,INDEX('Faculty Dep Info'!$C$3:$D$238,(MATCH(D$4,'Faculty Dep Info'!$C$3:$C$1048576,0)+((F122-1))),2),""),"")</f>
        <v/>
      </c>
    </row>
    <row r="123" spans="6:7" x14ac:dyDescent="0.25">
      <c r="F123" s="7" t="str">
        <f>IF(F122&lt;(COUNTIF('Faculty Dep Info'!$C$3:$C$1048576,+D$4)),(F122+1),"")</f>
        <v/>
      </c>
      <c r="G123" s="7" t="str" cm="1">
        <f t="array" ref="G123">IFERROR(IF((COUNTIF('Faculty Dep Info'!$C$3:$C$1048576,"FA"))&gt;0,INDEX('Faculty Dep Info'!$C$3:$D$238,(MATCH(D$4,'Faculty Dep Info'!$C$3:$C$1048576,0)+((F123-1))),2),""),"")</f>
        <v/>
      </c>
    </row>
    <row r="124" spans="6:7" x14ac:dyDescent="0.25">
      <c r="F124" s="7" t="str">
        <f>IF(F123&lt;(COUNTIF('Faculty Dep Info'!$C$3:$C$1048576,+D$4)),(F123+1),"")</f>
        <v/>
      </c>
      <c r="G124" s="7" t="str" cm="1">
        <f t="array" ref="G124">IFERROR(IF((COUNTIF('Faculty Dep Info'!$C$3:$C$1048576,"FA"))&gt;0,INDEX('Faculty Dep Info'!$C$3:$D$238,(MATCH(D$4,'Faculty Dep Info'!$C$3:$C$1048576,0)+((F124-1))),2),""),"")</f>
        <v/>
      </c>
    </row>
    <row r="125" spans="6:7" x14ac:dyDescent="0.25">
      <c r="F125" s="7" t="str">
        <f>IF(F124&lt;(COUNTIF('Faculty Dep Info'!$C$3:$C$1048576,+D$4)),(F124+1),"")</f>
        <v/>
      </c>
      <c r="G125" s="7" t="str" cm="1">
        <f t="array" ref="G125">IFERROR(IF((COUNTIF('Faculty Dep Info'!$C$3:$C$1048576,"FA"))&gt;0,INDEX('Faculty Dep Info'!$C$3:$D$238,(MATCH(D$4,'Faculty Dep Info'!$C$3:$C$1048576,0)+((F125-1))),2),""),"")</f>
        <v/>
      </c>
    </row>
    <row r="126" spans="6:7" x14ac:dyDescent="0.25">
      <c r="F126" s="7" t="str">
        <f>IF(F125&lt;(COUNTIF('Faculty Dep Info'!$C$3:$C$1048576,+D$4)),(F125+1),"")</f>
        <v/>
      </c>
      <c r="G126" s="7" t="str" cm="1">
        <f t="array" ref="G126">IFERROR(IF((COUNTIF('Faculty Dep Info'!$C$3:$C$1048576,"FA"))&gt;0,INDEX('Faculty Dep Info'!$C$3:$D$238,(MATCH(D$4,'Faculty Dep Info'!$C$3:$C$1048576,0)+((F126-1))),2),""),"")</f>
        <v/>
      </c>
    </row>
    <row r="127" spans="6:7" x14ac:dyDescent="0.25">
      <c r="F127" s="7" t="str">
        <f>IF(F126&lt;(COUNTIF('Faculty Dep Info'!$C$3:$C$1048576,+D$4)),(F126+1),"")</f>
        <v/>
      </c>
      <c r="G127" s="7" t="str" cm="1">
        <f t="array" ref="G127">IFERROR(IF((COUNTIF('Faculty Dep Info'!$C$3:$C$1048576,"FA"))&gt;0,INDEX('Faculty Dep Info'!$C$3:$D$238,(MATCH(D$4,'Faculty Dep Info'!$C$3:$C$1048576,0)+((F127-1))),2),""),"")</f>
        <v/>
      </c>
    </row>
    <row r="128" spans="6:7" x14ac:dyDescent="0.25">
      <c r="F128" s="7" t="str">
        <f>IF(F127&lt;(COUNTIF('Faculty Dep Info'!$C$3:$C$1048576,+D$4)),(F127+1),"")</f>
        <v/>
      </c>
      <c r="G128" s="7" t="str" cm="1">
        <f t="array" ref="G128">IFERROR(IF((COUNTIF('Faculty Dep Info'!$C$3:$C$1048576,"FA"))&gt;0,INDEX('Faculty Dep Info'!$C$3:$D$238,(MATCH(D$4,'Faculty Dep Info'!$C$3:$C$1048576,0)+((F128-1))),2),""),"")</f>
        <v/>
      </c>
    </row>
    <row r="129" spans="6:7" x14ac:dyDescent="0.25">
      <c r="F129" s="7" t="str">
        <f>IF(F128&lt;(COUNTIF('Faculty Dep Info'!$C$3:$C$1048576,+D$4)),(F128+1),"")</f>
        <v/>
      </c>
      <c r="G129" s="7" t="str" cm="1">
        <f t="array" ref="G129">IFERROR(IF((COUNTIF('Faculty Dep Info'!$C$3:$C$1048576,"FA"))&gt;0,INDEX('Faculty Dep Info'!$C$3:$D$238,(MATCH(D$4,'Faculty Dep Info'!$C$3:$C$1048576,0)+((F129-1))),2),""),"")</f>
        <v/>
      </c>
    </row>
    <row r="130" spans="6:7" x14ac:dyDescent="0.25">
      <c r="F130" s="7" t="str">
        <f>IF(F129&lt;(COUNTIF('Faculty Dep Info'!$C$3:$C$1048576,+D$4)),(F129+1),"")</f>
        <v/>
      </c>
      <c r="G130" s="7" t="str" cm="1">
        <f t="array" ref="G130">IFERROR(IF((COUNTIF('Faculty Dep Info'!$C$3:$C$1048576,"FA"))&gt;0,INDEX('Faculty Dep Info'!$C$3:$D$238,(MATCH(D$4,'Faculty Dep Info'!$C$3:$C$1048576,0)+((F130-1))),2),""),"")</f>
        <v/>
      </c>
    </row>
    <row r="131" spans="6:7" x14ac:dyDescent="0.25">
      <c r="F131" s="7" t="str">
        <f>IF(F130&lt;(COUNTIF('Faculty Dep Info'!$C$3:$C$1048576,+D$4)),(F130+1),"")</f>
        <v/>
      </c>
      <c r="G131" s="7" t="str" cm="1">
        <f t="array" ref="G131">IFERROR(IF((COUNTIF('Faculty Dep Info'!$C$3:$C$1048576,"FA"))&gt;0,INDEX('Faculty Dep Info'!$C$3:$D$238,(MATCH(D$4,'Faculty Dep Info'!$C$3:$C$1048576,0)+((F131-1))),2),""),"")</f>
        <v/>
      </c>
    </row>
    <row r="132" spans="6:7" x14ac:dyDescent="0.25">
      <c r="F132" s="7" t="str">
        <f>IF(F131&lt;(COUNTIF('Faculty Dep Info'!$C$3:$C$1048576,+D$4)),(F131+1),"")</f>
        <v/>
      </c>
      <c r="G132" s="7" t="str" cm="1">
        <f t="array" ref="G132">IFERROR(IF((COUNTIF('Faculty Dep Info'!$C$3:$C$1048576,"FA"))&gt;0,INDEX('Faculty Dep Info'!$C$3:$D$238,(MATCH(D$4,'Faculty Dep Info'!$C$3:$C$1048576,0)+((F132-1))),2),""),"")</f>
        <v/>
      </c>
    </row>
    <row r="133" spans="6:7" x14ac:dyDescent="0.25">
      <c r="F133" s="7" t="str">
        <f>IF(F132&lt;(COUNTIF('Faculty Dep Info'!$C$3:$C$1048576,+D$4)),(F132+1),"")</f>
        <v/>
      </c>
      <c r="G133" s="7" t="str" cm="1">
        <f t="array" ref="G133">IFERROR(IF((COUNTIF('Faculty Dep Info'!$C$3:$C$1048576,"FA"))&gt;0,INDEX('Faculty Dep Info'!$C$3:$D$238,(MATCH(D$4,'Faculty Dep Info'!$C$3:$C$1048576,0)+((F133-1))),2),""),"")</f>
        <v/>
      </c>
    </row>
    <row r="134" spans="6:7" x14ac:dyDescent="0.25">
      <c r="F134" s="7" t="str">
        <f>IF(F133&lt;(COUNTIF('Faculty Dep Info'!$C$3:$C$1048576,+D$4)),(F133+1),"")</f>
        <v/>
      </c>
      <c r="G134" s="7" t="str" cm="1">
        <f t="array" ref="G134">IFERROR(IF((COUNTIF('Faculty Dep Info'!$C$3:$C$1048576,"FA"))&gt;0,INDEX('Faculty Dep Info'!$C$3:$D$238,(MATCH(D$4,'Faculty Dep Info'!$C$3:$C$1048576,0)+((F134-1))),2),""),"")</f>
        <v/>
      </c>
    </row>
    <row r="135" spans="6:7" x14ac:dyDescent="0.25">
      <c r="F135" s="7" t="str">
        <f>IF(F134&lt;(COUNTIF('Faculty Dep Info'!$C$3:$C$1048576,+D$4)),(F134+1),"")</f>
        <v/>
      </c>
      <c r="G135" s="7" t="str" cm="1">
        <f t="array" ref="G135">IFERROR(IF((COUNTIF('Faculty Dep Info'!$C$3:$C$1048576,"FA"))&gt;0,INDEX('Faculty Dep Info'!$C$3:$D$238,(MATCH(D$4,'Faculty Dep Info'!$C$3:$C$1048576,0)+((F135-1))),2),""),"")</f>
        <v/>
      </c>
    </row>
    <row r="136" spans="6:7" x14ac:dyDescent="0.25">
      <c r="F136" s="7" t="str">
        <f>IF(F135&lt;(COUNTIF('Faculty Dep Info'!$C$3:$C$1048576,+D$4)),(F135+1),"")</f>
        <v/>
      </c>
      <c r="G136" s="7" t="str" cm="1">
        <f t="array" ref="G136">IFERROR(IF((COUNTIF('Faculty Dep Info'!$C$3:$C$1048576,"FA"))&gt;0,INDEX('Faculty Dep Info'!$C$3:$D$238,(MATCH(D$4,'Faculty Dep Info'!$C$3:$C$1048576,0)+((F136-1))),2),""),"")</f>
        <v/>
      </c>
    </row>
    <row r="137" spans="6:7" x14ac:dyDescent="0.25">
      <c r="F137" s="7" t="str">
        <f>IF(F136&lt;(COUNTIF('Faculty Dep Info'!$C$3:$C$1048576,+D$4)),(F136+1),"")</f>
        <v/>
      </c>
      <c r="G137" s="7" t="str" cm="1">
        <f t="array" ref="G137">IFERROR(IF((COUNTIF('Faculty Dep Info'!$C$3:$C$1048576,"FA"))&gt;0,INDEX('Faculty Dep Info'!$C$3:$D$238,(MATCH(D$4,'Faculty Dep Info'!$C$3:$C$1048576,0)+((F137-1))),2),""),"")</f>
        <v/>
      </c>
    </row>
    <row r="138" spans="6:7" x14ac:dyDescent="0.25">
      <c r="F138" s="7" t="str">
        <f>IF(F137&lt;(COUNTIF('Faculty Dep Info'!$C$3:$C$1048576,+D$4)),(F137+1),"")</f>
        <v/>
      </c>
      <c r="G138" s="7" t="str" cm="1">
        <f t="array" ref="G138">IFERROR(IF((COUNTIF('Faculty Dep Info'!$C$3:$C$1048576,"FA"))&gt;0,INDEX('Faculty Dep Info'!$C$3:$D$238,(MATCH(D$4,'Faculty Dep Info'!$C$3:$C$1048576,0)+((F138-1))),2),""),"")</f>
        <v/>
      </c>
    </row>
    <row r="139" spans="6:7" x14ac:dyDescent="0.25">
      <c r="F139" s="7" t="str">
        <f>IF(F138&lt;(COUNTIF('Faculty Dep Info'!$C$3:$C$1048576,+D$4)),(F138+1),"")</f>
        <v/>
      </c>
      <c r="G139" s="7" t="str" cm="1">
        <f t="array" ref="G139">IFERROR(IF((COUNTIF('Faculty Dep Info'!$C$3:$C$1048576,"FA"))&gt;0,INDEX('Faculty Dep Info'!$C$3:$D$238,(MATCH(D$4,'Faculty Dep Info'!$C$3:$C$1048576,0)+((F139-1))),2),""),"")</f>
        <v/>
      </c>
    </row>
    <row r="140" spans="6:7" x14ac:dyDescent="0.25">
      <c r="F140" s="7" t="str">
        <f>IF(F139&lt;(COUNTIF('Faculty Dep Info'!$C$3:$C$1048576,+D$4)),(F139+1),"")</f>
        <v/>
      </c>
      <c r="G140" s="7" t="str" cm="1">
        <f t="array" ref="G140">IFERROR(IF((COUNTIF('Faculty Dep Info'!$C$3:$C$1048576,"FA"))&gt;0,INDEX('Faculty Dep Info'!$C$3:$D$238,(MATCH(D$4,'Faculty Dep Info'!$C$3:$C$1048576,0)+((F140-1))),2),""),"")</f>
        <v/>
      </c>
    </row>
    <row r="141" spans="6:7" x14ac:dyDescent="0.25">
      <c r="F141" s="7" t="str">
        <f>IF(F140&lt;(COUNTIF('Faculty Dep Info'!$C$3:$C$1048576,+D$4)),(F140+1),"")</f>
        <v/>
      </c>
      <c r="G141" s="7" t="str" cm="1">
        <f t="array" ref="G141">IFERROR(IF((COUNTIF('Faculty Dep Info'!$C$3:$C$1048576,"FA"))&gt;0,INDEX('Faculty Dep Info'!$C$3:$D$238,(MATCH(D$4,'Faculty Dep Info'!$C$3:$C$1048576,0)+((F141-1))),2),""),"")</f>
        <v/>
      </c>
    </row>
    <row r="142" spans="6:7" x14ac:dyDescent="0.25">
      <c r="F142" s="7" t="str">
        <f>IF(F141&lt;(COUNTIF('Faculty Dep Info'!$C$3:$C$1048576,+D$4)),(F141+1),"")</f>
        <v/>
      </c>
      <c r="G142" s="7" t="str" cm="1">
        <f t="array" ref="G142">IFERROR(IF((COUNTIF('Faculty Dep Info'!$C$3:$C$1048576,"FA"))&gt;0,INDEX('Faculty Dep Info'!$C$3:$D$238,(MATCH(D$4,'Faculty Dep Info'!$C$3:$C$1048576,0)+((F142-1))),2),""),"")</f>
        <v/>
      </c>
    </row>
    <row r="143" spans="6:7" x14ac:dyDescent="0.25">
      <c r="F143" s="7" t="str">
        <f>IF(F142&lt;(COUNTIF('Faculty Dep Info'!$C$3:$C$1048576,+D$4)),(F142+1),"")</f>
        <v/>
      </c>
      <c r="G143" s="7" t="str" cm="1">
        <f t="array" ref="G143">IFERROR(IF((COUNTIF('Faculty Dep Info'!$C$3:$C$1048576,"FA"))&gt;0,INDEX('Faculty Dep Info'!$C$3:$D$238,(MATCH(D$4,'Faculty Dep Info'!$C$3:$C$1048576,0)+((F143-1))),2),""),"")</f>
        <v/>
      </c>
    </row>
    <row r="144" spans="6:7" x14ac:dyDescent="0.25">
      <c r="F144" s="7" t="str">
        <f>IF(F143&lt;(COUNTIF('Faculty Dep Info'!$C$3:$C$1048576,+D$4)),(F143+1),"")</f>
        <v/>
      </c>
      <c r="G144" s="7" t="str" cm="1">
        <f t="array" ref="G144">IFERROR(IF((COUNTIF('Faculty Dep Info'!$C$3:$C$1048576,"FA"))&gt;0,INDEX('Faculty Dep Info'!$C$3:$D$238,(MATCH(D$4,'Faculty Dep Info'!$C$3:$C$1048576,0)+((F144-1))),2),""),"")</f>
        <v/>
      </c>
    </row>
    <row r="145" spans="6:7" x14ac:dyDescent="0.25">
      <c r="F145" s="7" t="str">
        <f>IF(F144&lt;(COUNTIF('Faculty Dep Info'!$C$3:$C$1048576,+D$4)),(F144+1),"")</f>
        <v/>
      </c>
      <c r="G145" s="7" t="str" cm="1">
        <f t="array" ref="G145">IFERROR(IF((COUNTIF('Faculty Dep Info'!$C$3:$C$1048576,"FA"))&gt;0,INDEX('Faculty Dep Info'!$C$3:$D$238,(MATCH(D$4,'Faculty Dep Info'!$C$3:$C$1048576,0)+((F145-1))),2),""),"")</f>
        <v/>
      </c>
    </row>
    <row r="146" spans="6:7" x14ac:dyDescent="0.25">
      <c r="F146" s="7" t="str">
        <f>IF(F145&lt;(COUNTIF('Faculty Dep Info'!$C$3:$C$1048576,+D$4)),(F145+1),"")</f>
        <v/>
      </c>
      <c r="G146" s="7" t="str" cm="1">
        <f t="array" ref="G146">IFERROR(IF((COUNTIF('Faculty Dep Info'!$C$3:$C$1048576,"FA"))&gt;0,INDEX('Faculty Dep Info'!$C$3:$D$238,(MATCH(D$4,'Faculty Dep Info'!$C$3:$C$1048576,0)+((F146-1))),2),""),"")</f>
        <v/>
      </c>
    </row>
    <row r="147" spans="6:7" x14ac:dyDescent="0.25">
      <c r="F147" s="7" t="str">
        <f>IF(F146&lt;(COUNTIF('Faculty Dep Info'!$C$3:$C$1048576,+D$4)),(F146+1),"")</f>
        <v/>
      </c>
      <c r="G147" s="7" t="str" cm="1">
        <f t="array" ref="G147">IFERROR(IF((COUNTIF('Faculty Dep Info'!$C$3:$C$1048576,"FA"))&gt;0,INDEX('Faculty Dep Info'!$C$3:$D$238,(MATCH(D$4,'Faculty Dep Info'!$C$3:$C$1048576,0)+((F147-1))),2),""),"")</f>
        <v/>
      </c>
    </row>
    <row r="148" spans="6:7" x14ac:dyDescent="0.25">
      <c r="F148" s="7" t="str">
        <f>IF(F147&lt;(COUNTIF('Faculty Dep Info'!$C$3:$C$1048576,+D$4)),(F147+1),"")</f>
        <v/>
      </c>
      <c r="G148" s="7" t="str" cm="1">
        <f t="array" ref="G148">IFERROR(IF((COUNTIF('Faculty Dep Info'!$C$3:$C$1048576,"FA"))&gt;0,INDEX('Faculty Dep Info'!$C$3:$D$238,(MATCH(D$4,'Faculty Dep Info'!$C$3:$C$1048576,0)+((F148-1))),2),""),"")</f>
        <v/>
      </c>
    </row>
    <row r="149" spans="6:7" x14ac:dyDescent="0.25">
      <c r="F149" s="7" t="str">
        <f>IF(F148&lt;(COUNTIF('Faculty Dep Info'!$C$3:$C$1048576,+D$4)),(F148+1),"")</f>
        <v/>
      </c>
      <c r="G149" s="7" t="str" cm="1">
        <f t="array" ref="G149">IFERROR(IF((COUNTIF('Faculty Dep Info'!$C$3:$C$1048576,"FA"))&gt;0,INDEX('Faculty Dep Info'!$C$3:$D$238,(MATCH(D$4,'Faculty Dep Info'!$C$3:$C$1048576,0)+((F149-1))),2),""),"")</f>
        <v/>
      </c>
    </row>
    <row r="150" spans="6:7" x14ac:dyDescent="0.25">
      <c r="F150" s="7" t="str">
        <f>IF(F149&lt;(COUNTIF('Faculty Dep Info'!$C$3:$C$1048576,+D$4)),(F149+1),"")</f>
        <v/>
      </c>
      <c r="G150" s="7" t="str" cm="1">
        <f t="array" ref="G150">IFERROR(IF((COUNTIF('Faculty Dep Info'!$C$3:$C$1048576,"FA"))&gt;0,INDEX('Faculty Dep Info'!$C$3:$D$238,(MATCH(D$4,'Faculty Dep Info'!$C$3:$C$1048576,0)+((F150-1))),2),""),"")</f>
        <v/>
      </c>
    </row>
    <row r="151" spans="6:7" x14ac:dyDescent="0.25">
      <c r="F151" s="7" t="str">
        <f>IF(F150&lt;(COUNTIF('Faculty Dep Info'!$C$3:$C$1048576,+D$4)),(F150+1),"")</f>
        <v/>
      </c>
      <c r="G151" s="7" t="str" cm="1">
        <f t="array" ref="G151">IFERROR(IF((COUNTIF('Faculty Dep Info'!$C$3:$C$1048576,"FA"))&gt;0,INDEX('Faculty Dep Info'!$C$3:$D$238,(MATCH(D$4,'Faculty Dep Info'!$C$3:$C$1048576,0)+((F151-1))),2),""),"")</f>
        <v/>
      </c>
    </row>
    <row r="152" spans="6:7" x14ac:dyDescent="0.25">
      <c r="F152" s="7" t="str">
        <f>IF(F151&lt;(COUNTIF('Faculty Dep Info'!$C$3:$C$1048576,+D$4)),(F151+1),"")</f>
        <v/>
      </c>
      <c r="G152" s="7" t="str" cm="1">
        <f t="array" ref="G152">IFERROR(IF((COUNTIF('Faculty Dep Info'!$C$3:$C$1048576,"FA"))&gt;0,INDEX('Faculty Dep Info'!$C$3:$D$238,(MATCH(D$4,'Faculty Dep Info'!$C$3:$C$1048576,0)+((F152-1))),2),""),"")</f>
        <v/>
      </c>
    </row>
    <row r="153" spans="6:7" x14ac:dyDescent="0.25">
      <c r="F153" s="7" t="str">
        <f>IF(F152&lt;(COUNTIF('Faculty Dep Info'!$C$3:$C$1048576,+D$4)),(F152+1),"")</f>
        <v/>
      </c>
      <c r="G153" s="7" t="str" cm="1">
        <f t="array" ref="G153">IFERROR(IF((COUNTIF('Faculty Dep Info'!$C$3:$C$1048576,"FA"))&gt;0,INDEX('Faculty Dep Info'!$C$3:$D$238,(MATCH(D$4,'Faculty Dep Info'!$C$3:$C$1048576,0)+((F153-1))),2),""),"")</f>
        <v/>
      </c>
    </row>
    <row r="154" spans="6:7" x14ac:dyDescent="0.25">
      <c r="F154" s="7" t="str">
        <f>IF(F153&lt;(COUNTIF('Faculty Dep Info'!$C$3:$C$1048576,+D$4)),(F153+1),"")</f>
        <v/>
      </c>
      <c r="G154" s="7" t="str" cm="1">
        <f t="array" ref="G154">IFERROR(IF((COUNTIF('Faculty Dep Info'!$C$3:$C$1048576,"FA"))&gt;0,INDEX('Faculty Dep Info'!$C$3:$D$238,(MATCH(D$4,'Faculty Dep Info'!$C$3:$C$1048576,0)+((F154-1))),2),""),"")</f>
        <v/>
      </c>
    </row>
    <row r="155" spans="6:7" x14ac:dyDescent="0.25">
      <c r="F155" s="7" t="str">
        <f>IF(F154&lt;(COUNTIF('Faculty Dep Info'!$C$3:$C$1048576,+D$4)),(F154+1),"")</f>
        <v/>
      </c>
      <c r="G155" s="7" t="str" cm="1">
        <f t="array" ref="G155">IFERROR(IF((COUNTIF('Faculty Dep Info'!$C$3:$C$1048576,"FA"))&gt;0,INDEX('Faculty Dep Info'!$C$3:$D$238,(MATCH(D$4,'Faculty Dep Info'!$C$3:$C$1048576,0)+((F155-1))),2),""),"")</f>
        <v/>
      </c>
    </row>
    <row r="156" spans="6:7" x14ac:dyDescent="0.25">
      <c r="F156" s="7" t="str">
        <f>IF(F155&lt;(COUNTIF('Faculty Dep Info'!$C$3:$C$1048576,+D$4)),(F155+1),"")</f>
        <v/>
      </c>
      <c r="G156" s="7" t="str" cm="1">
        <f t="array" ref="G156">IFERROR(IF((COUNTIF('Faculty Dep Info'!$C$3:$C$1048576,"FA"))&gt;0,INDEX('Faculty Dep Info'!$C$3:$D$238,(MATCH(D$4,'Faculty Dep Info'!$C$3:$C$1048576,0)+((F156-1))),2),""),"")</f>
        <v/>
      </c>
    </row>
    <row r="157" spans="6:7" x14ac:dyDescent="0.25">
      <c r="F157" s="7" t="str">
        <f>IF(F156&lt;(COUNTIF('Faculty Dep Info'!$C$3:$C$1048576,+D$4)),(F156+1),"")</f>
        <v/>
      </c>
      <c r="G157" s="7" t="str" cm="1">
        <f t="array" ref="G157">IFERROR(IF((COUNTIF('Faculty Dep Info'!$C$3:$C$1048576,"FA"))&gt;0,INDEX('Faculty Dep Info'!$C$3:$D$238,(MATCH(D$4,'Faculty Dep Info'!$C$3:$C$1048576,0)+((F157-1))),2),""),"")</f>
        <v/>
      </c>
    </row>
    <row r="158" spans="6:7" x14ac:dyDescent="0.25">
      <c r="F158" s="7" t="str">
        <f>IF(F157&lt;(COUNTIF('Faculty Dep Info'!$C$3:$C$1048576,+D$4)),(F157+1),"")</f>
        <v/>
      </c>
      <c r="G158" s="7" t="str" cm="1">
        <f t="array" ref="G158">IFERROR(IF((COUNTIF('Faculty Dep Info'!$C$3:$C$1048576,"FA"))&gt;0,INDEX('Faculty Dep Info'!$C$3:$D$238,(MATCH(D$4,'Faculty Dep Info'!$C$3:$C$1048576,0)+((F158-1))),2),""),"")</f>
        <v/>
      </c>
    </row>
    <row r="159" spans="6:7" x14ac:dyDescent="0.25">
      <c r="F159" s="7" t="str">
        <f>IF(F158&lt;(COUNTIF('Faculty Dep Info'!$C$3:$C$1048576,+D$4)),(F158+1),"")</f>
        <v/>
      </c>
      <c r="G159" s="7" t="str" cm="1">
        <f t="array" ref="G159">IFERROR(IF((COUNTIF('Faculty Dep Info'!$C$3:$C$1048576,"FA"))&gt;0,INDEX('Faculty Dep Info'!$C$3:$D$238,(MATCH(D$4,'Faculty Dep Info'!$C$3:$C$1048576,0)+((F159-1))),2),""),"")</f>
        <v/>
      </c>
    </row>
    <row r="160" spans="6:7" x14ac:dyDescent="0.25">
      <c r="F160" s="7" t="str">
        <f>IF(F159&lt;(COUNTIF('Faculty Dep Info'!$C$3:$C$1048576,+D$4)),(F159+1),"")</f>
        <v/>
      </c>
      <c r="G160" s="7" t="str" cm="1">
        <f t="array" ref="G160">IFERROR(IF((COUNTIF('Faculty Dep Info'!$C$3:$C$1048576,"FA"))&gt;0,INDEX('Faculty Dep Info'!$C$3:$D$238,(MATCH(D$4,'Faculty Dep Info'!$C$3:$C$1048576,0)+((F160-1))),2),""),"")</f>
        <v/>
      </c>
    </row>
    <row r="161" spans="6:7" x14ac:dyDescent="0.25">
      <c r="F161" s="7" t="str">
        <f>IF(F160&lt;(COUNTIF('Faculty Dep Info'!$C$3:$C$1048576,+D$4)),(F160+1),"")</f>
        <v/>
      </c>
      <c r="G161" s="7" t="str" cm="1">
        <f t="array" ref="G161">IFERROR(IF((COUNTIF('Faculty Dep Info'!$C$3:$C$1048576,"FA"))&gt;0,INDEX('Faculty Dep Info'!$C$3:$D$238,(MATCH(D$4,'Faculty Dep Info'!$C$3:$C$1048576,0)+((F161-1))),2),""),"")</f>
        <v/>
      </c>
    </row>
    <row r="162" spans="6:7" x14ac:dyDescent="0.25">
      <c r="F162" s="7" t="str">
        <f>IF(F161&lt;(COUNTIF('Faculty Dep Info'!$C$3:$C$1048576,+D$4)),(F161+1),"")</f>
        <v/>
      </c>
      <c r="G162" s="7" t="str" cm="1">
        <f t="array" ref="G162">IFERROR(IF((COUNTIF('Faculty Dep Info'!$C$3:$C$1048576,"FA"))&gt;0,INDEX('Faculty Dep Info'!$C$3:$D$238,(MATCH(D$4,'Faculty Dep Info'!$C$3:$C$1048576,0)+((F162-1))),2),""),"")</f>
        <v/>
      </c>
    </row>
    <row r="163" spans="6:7" x14ac:dyDescent="0.25">
      <c r="F163" s="7" t="str">
        <f>IF(F162&lt;(COUNTIF('Faculty Dep Info'!$C$3:$C$1048576,+D$4)),(F162+1),"")</f>
        <v/>
      </c>
      <c r="G163" s="7" t="str" cm="1">
        <f t="array" ref="G163">IFERROR(IF((COUNTIF('Faculty Dep Info'!$C$3:$C$1048576,"FA"))&gt;0,INDEX('Faculty Dep Info'!$C$3:$D$238,(MATCH(D$4,'Faculty Dep Info'!$C$3:$C$1048576,0)+((F163-1))),2),""),"")</f>
        <v/>
      </c>
    </row>
    <row r="164" spans="6:7" x14ac:dyDescent="0.25">
      <c r="F164" s="7" t="str">
        <f>IF(F163&lt;(COUNTIF('Faculty Dep Info'!$C$3:$C$1048576,+D$4)),(F163+1),"")</f>
        <v/>
      </c>
      <c r="G164" s="7" t="str" cm="1">
        <f t="array" ref="G164">IFERROR(IF((COUNTIF('Faculty Dep Info'!$C$3:$C$1048576,"FA"))&gt;0,INDEX('Faculty Dep Info'!$C$3:$D$238,(MATCH(D$4,'Faculty Dep Info'!$C$3:$C$1048576,0)+((F164-1))),2),""),"")</f>
        <v/>
      </c>
    </row>
    <row r="165" spans="6:7" x14ac:dyDescent="0.25">
      <c r="F165" s="7" t="str">
        <f>IF(F164&lt;(COUNTIF('Faculty Dep Info'!$C$3:$C$1048576,+D$4)),(F164+1),"")</f>
        <v/>
      </c>
      <c r="G165" s="7" t="str" cm="1">
        <f t="array" ref="G165">IFERROR(IF((COUNTIF('Faculty Dep Info'!$C$3:$C$1048576,"FA"))&gt;0,INDEX('Faculty Dep Info'!$C$3:$D$238,(MATCH(D$4,'Faculty Dep Info'!$C$3:$C$1048576,0)+((F165-1))),2),""),"")</f>
        <v/>
      </c>
    </row>
    <row r="166" spans="6:7" x14ac:dyDescent="0.25">
      <c r="F166" s="7" t="str">
        <f>IF(F165&lt;(COUNTIF('Faculty Dep Info'!$C$3:$C$1048576,+D$4)),(F165+1),"")</f>
        <v/>
      </c>
      <c r="G166" s="7" t="str" cm="1">
        <f t="array" ref="G166">IFERROR(IF((COUNTIF('Faculty Dep Info'!$C$3:$C$1048576,"FA"))&gt;0,INDEX('Faculty Dep Info'!$C$3:$D$238,(MATCH(D$4,'Faculty Dep Info'!$C$3:$C$1048576,0)+((F166-1))),2),""),"")</f>
        <v/>
      </c>
    </row>
    <row r="167" spans="6:7" x14ac:dyDescent="0.25">
      <c r="F167" s="7" t="str">
        <f>IF(F166&lt;(COUNTIF('Faculty Dep Info'!$C$3:$C$1048576,+D$4)),(F166+1),"")</f>
        <v/>
      </c>
      <c r="G167" s="7" t="str" cm="1">
        <f t="array" ref="G167">IFERROR(IF((COUNTIF('Faculty Dep Info'!$C$3:$C$1048576,"FA"))&gt;0,INDEX('Faculty Dep Info'!$C$3:$D$238,(MATCH(D$4,'Faculty Dep Info'!$C$3:$C$1048576,0)+((F167-1))),2),""),"")</f>
        <v/>
      </c>
    </row>
    <row r="168" spans="6:7" x14ac:dyDescent="0.25">
      <c r="F168" s="7" t="str">
        <f>IF(F167&lt;(COUNTIF('Faculty Dep Info'!$C$3:$C$1048576,+D$4)),(F167+1),"")</f>
        <v/>
      </c>
      <c r="G168" s="7" t="str" cm="1">
        <f t="array" ref="G168">IFERROR(IF((COUNTIF('Faculty Dep Info'!$C$3:$C$1048576,"FA"))&gt;0,INDEX('Faculty Dep Info'!$C$3:$D$238,(MATCH(D$4,'Faculty Dep Info'!$C$3:$C$1048576,0)+((F168-1))),2),""),"")</f>
        <v/>
      </c>
    </row>
    <row r="169" spans="6:7" x14ac:dyDescent="0.25">
      <c r="F169" s="7" t="str">
        <f>IF(F168&lt;(COUNTIF('Faculty Dep Info'!$C$3:$C$1048576,+D$4)),(F168+1),"")</f>
        <v/>
      </c>
      <c r="G169" s="7" t="str" cm="1">
        <f t="array" ref="G169">IFERROR(IF((COUNTIF('Faculty Dep Info'!$C$3:$C$1048576,"FA"))&gt;0,INDEX('Faculty Dep Info'!$C$3:$D$238,(MATCH(D$4,'Faculty Dep Info'!$C$3:$C$1048576,0)+((F169-1))),2),""),"")</f>
        <v/>
      </c>
    </row>
    <row r="170" spans="6:7" x14ac:dyDescent="0.25">
      <c r="F170" s="7" t="str">
        <f>IF(F169&lt;(COUNTIF('Faculty Dep Info'!$C$3:$C$1048576,+D$4)),(F169+1),"")</f>
        <v/>
      </c>
      <c r="G170" s="7" t="str" cm="1">
        <f t="array" ref="G170">IFERROR(IF((COUNTIF('Faculty Dep Info'!$C$3:$C$1048576,"FA"))&gt;0,INDEX('Faculty Dep Info'!$C$3:$D$238,(MATCH(D$4,'Faculty Dep Info'!$C$3:$C$1048576,0)+((F170-1))),2),""),"")</f>
        <v/>
      </c>
    </row>
    <row r="171" spans="6:7" x14ac:dyDescent="0.25">
      <c r="F171" s="7" t="str">
        <f>IF(F170&lt;(COUNTIF('Faculty Dep Info'!$C$3:$C$1048576,+D$4)),(F170+1),"")</f>
        <v/>
      </c>
      <c r="G171" s="7" t="str" cm="1">
        <f t="array" ref="G171">IFERROR(IF((COUNTIF('Faculty Dep Info'!$C$3:$C$1048576,"FA"))&gt;0,INDEX('Faculty Dep Info'!$C$3:$D$238,(MATCH(D$4,'Faculty Dep Info'!$C$3:$C$1048576,0)+((F171-1))),2),""),"")</f>
        <v/>
      </c>
    </row>
    <row r="172" spans="6:7" x14ac:dyDescent="0.25">
      <c r="F172" s="7" t="str">
        <f>IF(F171&lt;(COUNTIF('Faculty Dep Info'!$C$3:$C$1048576,+D$4)),(F171+1),"")</f>
        <v/>
      </c>
      <c r="G172" s="7" t="str" cm="1">
        <f t="array" ref="G172">IFERROR(IF((COUNTIF('Faculty Dep Info'!$C$3:$C$1048576,"FA"))&gt;0,INDEX('Faculty Dep Info'!$C$3:$D$238,(MATCH(D$4,'Faculty Dep Info'!$C$3:$C$1048576,0)+((F172-1))),2),""),"")</f>
        <v/>
      </c>
    </row>
    <row r="173" spans="6:7" x14ac:dyDescent="0.25">
      <c r="F173" s="7" t="str">
        <f>IF(F172&lt;(COUNTIF('Faculty Dep Info'!$C$3:$C$1048576,+D$4)),(F172+1),"")</f>
        <v/>
      </c>
      <c r="G173" s="7" t="str" cm="1">
        <f t="array" ref="G173">IFERROR(IF((COUNTIF('Faculty Dep Info'!$C$3:$C$1048576,"FA"))&gt;0,INDEX('Faculty Dep Info'!$C$3:$D$238,(MATCH(D$4,'Faculty Dep Info'!$C$3:$C$1048576,0)+((F173-1))),2),""),"")</f>
        <v/>
      </c>
    </row>
    <row r="174" spans="6:7" x14ac:dyDescent="0.25">
      <c r="F174" s="7" t="str">
        <f>IF(F173&lt;(COUNTIF('Faculty Dep Info'!$C$3:$C$1048576,+D$4)),(F173+1),"")</f>
        <v/>
      </c>
      <c r="G174" s="7" t="str" cm="1">
        <f t="array" ref="G174">IFERROR(IF((COUNTIF('Faculty Dep Info'!$C$3:$C$1048576,"FA"))&gt;0,INDEX('Faculty Dep Info'!$C$3:$D$238,(MATCH(D$4,'Faculty Dep Info'!$C$3:$C$1048576,0)+((F174-1))),2),""),"")</f>
        <v/>
      </c>
    </row>
    <row r="175" spans="6:7" x14ac:dyDescent="0.25">
      <c r="F175" s="7" t="str">
        <f>IF(F174&lt;(COUNTIF('Faculty Dep Info'!$C$3:$C$1048576,+D$4)),(F174+1),"")</f>
        <v/>
      </c>
      <c r="G175" s="7" t="str" cm="1">
        <f t="array" ref="G175">IFERROR(IF((COUNTIF('Faculty Dep Info'!$C$3:$C$1048576,"FA"))&gt;0,INDEX('Faculty Dep Info'!$C$3:$D$238,(MATCH(D$4,'Faculty Dep Info'!$C$3:$C$1048576,0)+((F175-1))),2),""),"")</f>
        <v/>
      </c>
    </row>
    <row r="176" spans="6:7" x14ac:dyDescent="0.25">
      <c r="F176" s="7" t="str">
        <f>IF(F175&lt;(COUNTIF('Faculty Dep Info'!$C$3:$C$1048576,+D$4)),(F175+1),"")</f>
        <v/>
      </c>
      <c r="G176" s="7" t="str" cm="1">
        <f t="array" ref="G176">IFERROR(IF((COUNTIF('Faculty Dep Info'!$C$3:$C$1048576,"FA"))&gt;0,INDEX('Faculty Dep Info'!$C$3:$D$238,(MATCH(D$4,'Faculty Dep Info'!$C$3:$C$1048576,0)+((F176-1))),2),""),"")</f>
        <v/>
      </c>
    </row>
    <row r="177" spans="6:7" x14ac:dyDescent="0.25">
      <c r="F177" s="7" t="str">
        <f>IF(F176&lt;(COUNTIF('Faculty Dep Info'!$C$3:$C$1048576,+D$4)),(F176+1),"")</f>
        <v/>
      </c>
      <c r="G177" s="7" t="str" cm="1">
        <f t="array" ref="G177">IFERROR(IF((COUNTIF('Faculty Dep Info'!$C$3:$C$1048576,"FA"))&gt;0,INDEX('Faculty Dep Info'!$C$3:$D$238,(MATCH(D$4,'Faculty Dep Info'!$C$3:$C$1048576,0)+((F177-1))),2),""),"")</f>
        <v/>
      </c>
    </row>
    <row r="178" spans="6:7" x14ac:dyDescent="0.25">
      <c r="F178" s="7" t="str">
        <f>IF(F177&lt;(COUNTIF('Faculty Dep Info'!$C$3:$C$1048576,+D$4)),(F177+1),"")</f>
        <v/>
      </c>
      <c r="G178" s="7" t="str" cm="1">
        <f t="array" ref="G178">IFERROR(IF((COUNTIF('Faculty Dep Info'!$C$3:$C$1048576,"FA"))&gt;0,INDEX('Faculty Dep Info'!$C$3:$D$238,(MATCH(D$4,'Faculty Dep Info'!$C$3:$C$1048576,0)+((F178-1))),2),""),"")</f>
        <v/>
      </c>
    </row>
    <row r="179" spans="6:7" x14ac:dyDescent="0.25">
      <c r="F179" s="7" t="str">
        <f>IF(F178&lt;(COUNTIF('Faculty Dep Info'!$C$3:$C$1048576,+D$4)),(F178+1),"")</f>
        <v/>
      </c>
      <c r="G179" s="7" t="str" cm="1">
        <f t="array" ref="G179">IFERROR(IF((COUNTIF('Faculty Dep Info'!$C$3:$C$1048576,"FA"))&gt;0,INDEX('Faculty Dep Info'!$C$3:$D$238,(MATCH(D$4,'Faculty Dep Info'!$C$3:$C$1048576,0)+((F179-1))),2),""),"")</f>
        <v/>
      </c>
    </row>
    <row r="180" spans="6:7" x14ac:dyDescent="0.25">
      <c r="F180" s="7" t="str">
        <f>IF(F179&lt;(COUNTIF('Faculty Dep Info'!$C$3:$C$1048576,+D$4)),(F179+1),"")</f>
        <v/>
      </c>
      <c r="G180" s="7" t="str" cm="1">
        <f t="array" ref="G180">IFERROR(IF((COUNTIF('Faculty Dep Info'!$C$3:$C$1048576,"FA"))&gt;0,INDEX('Faculty Dep Info'!$C$3:$D$238,(MATCH(D$4,'Faculty Dep Info'!$C$3:$C$1048576,0)+((F180-1))),2),""),"")</f>
        <v/>
      </c>
    </row>
    <row r="181" spans="6:7" x14ac:dyDescent="0.25">
      <c r="F181" s="7" t="str">
        <f>IF(F180&lt;(COUNTIF('Faculty Dep Info'!$C$3:$C$1048576,+D$4)),(F180+1),"")</f>
        <v/>
      </c>
      <c r="G181" s="7" t="str" cm="1">
        <f t="array" ref="G181">IFERROR(IF((COUNTIF('Faculty Dep Info'!$C$3:$C$1048576,"FA"))&gt;0,INDEX('Faculty Dep Info'!$C$3:$D$238,(MATCH(D$4,'Faculty Dep Info'!$C$3:$C$1048576,0)+((F181-1))),2),""),"")</f>
        <v/>
      </c>
    </row>
    <row r="182" spans="6:7" x14ac:dyDescent="0.25">
      <c r="F182" s="7" t="str">
        <f>IF(F181&lt;(COUNTIF('Faculty Dep Info'!$C$3:$C$1048576,+D$4)),(F181+1),"")</f>
        <v/>
      </c>
      <c r="G182" s="7" t="str" cm="1">
        <f t="array" ref="G182">IFERROR(IF((COUNTIF('Faculty Dep Info'!$C$3:$C$1048576,"FA"))&gt;0,INDEX('Faculty Dep Info'!$C$3:$D$238,(MATCH(D$4,'Faculty Dep Info'!$C$3:$C$1048576,0)+((F182-1))),2),""),"")</f>
        <v/>
      </c>
    </row>
    <row r="183" spans="6:7" x14ac:dyDescent="0.25">
      <c r="F183" s="7" t="str">
        <f>IF(F182&lt;(COUNTIF('Faculty Dep Info'!$C$3:$C$1048576,+D$4)),(F182+1),"")</f>
        <v/>
      </c>
      <c r="G183" s="7" t="str" cm="1">
        <f t="array" ref="G183">IFERROR(IF((COUNTIF('Faculty Dep Info'!$C$3:$C$1048576,"FA"))&gt;0,INDEX('Faculty Dep Info'!$C$3:$D$238,(MATCH(D$4,'Faculty Dep Info'!$C$3:$C$1048576,0)+((F183-1))),2),""),"")</f>
        <v/>
      </c>
    </row>
    <row r="184" spans="6:7" x14ac:dyDescent="0.25">
      <c r="F184" s="7" t="str">
        <f>IF(F183&lt;(COUNTIF('Faculty Dep Info'!$C$3:$C$1048576,+D$4)),(F183+1),"")</f>
        <v/>
      </c>
      <c r="G184" s="7" t="str" cm="1">
        <f t="array" ref="G184">IFERROR(IF((COUNTIF('Faculty Dep Info'!$C$3:$C$1048576,"FA"))&gt;0,INDEX('Faculty Dep Info'!$C$3:$D$238,(MATCH(D$4,'Faculty Dep Info'!$C$3:$C$1048576,0)+((F184-1))),2),""),"")</f>
        <v/>
      </c>
    </row>
    <row r="185" spans="6:7" x14ac:dyDescent="0.25">
      <c r="F185" s="7" t="str">
        <f>IF(F184&lt;(COUNTIF('Faculty Dep Info'!$C$3:$C$1048576,+D$4)),(F184+1),"")</f>
        <v/>
      </c>
      <c r="G185" s="7" t="str" cm="1">
        <f t="array" ref="G185">IFERROR(IF((COUNTIF('Faculty Dep Info'!$C$3:$C$1048576,"FA"))&gt;0,INDEX('Faculty Dep Info'!$C$3:$D$238,(MATCH(D$4,'Faculty Dep Info'!$C$3:$C$1048576,0)+((F185-1))),2),""),"")</f>
        <v/>
      </c>
    </row>
    <row r="186" spans="6:7" x14ac:dyDescent="0.25">
      <c r="F186" s="7" t="str">
        <f>IF(F185&lt;(COUNTIF('Faculty Dep Info'!$C$3:$C$1048576,+D$4)),(F185+1),"")</f>
        <v/>
      </c>
      <c r="G186" s="7" t="str" cm="1">
        <f t="array" ref="G186">IFERROR(IF((COUNTIF('Faculty Dep Info'!$C$3:$C$1048576,"FA"))&gt;0,INDEX('Faculty Dep Info'!$C$3:$D$238,(MATCH(D$4,'Faculty Dep Info'!$C$3:$C$1048576,0)+((F186-1))),2),""),"")</f>
        <v/>
      </c>
    </row>
    <row r="187" spans="6:7" x14ac:dyDescent="0.25">
      <c r="F187" s="7" t="str">
        <f>IF(F186&lt;(COUNTIF('Faculty Dep Info'!$C$3:$C$1048576,+D$4)),(F186+1),"")</f>
        <v/>
      </c>
      <c r="G187" s="7" t="str" cm="1">
        <f t="array" ref="G187">IFERROR(IF((COUNTIF('Faculty Dep Info'!$C$3:$C$1048576,"FA"))&gt;0,INDEX('Faculty Dep Info'!$C$3:$D$238,(MATCH(D$4,'Faculty Dep Info'!$C$3:$C$1048576,0)+((F187-1))),2),""),"")</f>
        <v/>
      </c>
    </row>
    <row r="188" spans="6:7" x14ac:dyDescent="0.25">
      <c r="F188" s="7" t="str">
        <f>IF(F187&lt;(COUNTIF('Faculty Dep Info'!$C$3:$C$1048576,+D$4)),(F187+1),"")</f>
        <v/>
      </c>
      <c r="G188" s="7" t="str" cm="1">
        <f t="array" ref="G188">IFERROR(IF((COUNTIF('Faculty Dep Info'!$C$3:$C$1048576,"FA"))&gt;0,INDEX('Faculty Dep Info'!$C$3:$D$238,(MATCH(D$4,'Faculty Dep Info'!$C$3:$C$1048576,0)+((F188-1))),2),""),"")</f>
        <v/>
      </c>
    </row>
    <row r="189" spans="6:7" x14ac:dyDescent="0.25">
      <c r="F189" s="7" t="str">
        <f>IF(F188&lt;(COUNTIF('Faculty Dep Info'!$C$3:$C$1048576,+D$4)),(F188+1),"")</f>
        <v/>
      </c>
      <c r="G189" s="7" t="str" cm="1">
        <f t="array" ref="G189">IFERROR(IF((COUNTIF('Faculty Dep Info'!$C$3:$C$1048576,"FA"))&gt;0,INDEX('Faculty Dep Info'!$C$3:$D$238,(MATCH(D$4,'Faculty Dep Info'!$C$3:$C$1048576,0)+((F189-1))),2),""),"")</f>
        <v/>
      </c>
    </row>
    <row r="190" spans="6:7" x14ac:dyDescent="0.25">
      <c r="F190" s="7" t="str">
        <f>IF(F189&lt;(COUNTIF('Faculty Dep Info'!$C$3:$C$1048576,+D$4)),(F189+1),"")</f>
        <v/>
      </c>
      <c r="G190" s="7" t="str" cm="1">
        <f t="array" ref="G190">IFERROR(IF((COUNTIF('Faculty Dep Info'!$C$3:$C$1048576,"FA"))&gt;0,INDEX('Faculty Dep Info'!$C$3:$D$238,(MATCH(D$4,'Faculty Dep Info'!$C$3:$C$1048576,0)+((F190-1))),2),""),"")</f>
        <v/>
      </c>
    </row>
    <row r="191" spans="6:7" x14ac:dyDescent="0.25">
      <c r="F191" s="7" t="str">
        <f>IF(F190&lt;(COUNTIF('Faculty Dep Info'!$C$3:$C$1048576,+D$4)),(F190+1),"")</f>
        <v/>
      </c>
      <c r="G191" s="7" t="str" cm="1">
        <f t="array" ref="G191">IFERROR(IF((COUNTIF('Faculty Dep Info'!$C$3:$C$1048576,"FA"))&gt;0,INDEX('Faculty Dep Info'!$C$3:$D$238,(MATCH(D$4,'Faculty Dep Info'!$C$3:$C$1048576,0)+((F191-1))),2),""),"")</f>
        <v/>
      </c>
    </row>
    <row r="192" spans="6:7" x14ac:dyDescent="0.25">
      <c r="F192" s="7" t="str">
        <f>IF(F191&lt;(COUNTIF('Faculty Dep Info'!$C$3:$C$1048576,+D$4)),(F191+1),"")</f>
        <v/>
      </c>
      <c r="G192" s="7" t="str" cm="1">
        <f t="array" ref="G192">IFERROR(IF((COUNTIF('Faculty Dep Info'!$C$3:$C$1048576,"FA"))&gt;0,INDEX('Faculty Dep Info'!$C$3:$D$238,(MATCH(D$4,'Faculty Dep Info'!$C$3:$C$1048576,0)+((F192-1))),2),""),"")</f>
        <v/>
      </c>
    </row>
    <row r="193" spans="6:7" x14ac:dyDescent="0.25">
      <c r="F193" s="7" t="str">
        <f>IF(F192&lt;(COUNTIF('Faculty Dep Info'!$C$3:$C$1048576,+D$4)),(F192+1),"")</f>
        <v/>
      </c>
      <c r="G193" s="7" t="str" cm="1">
        <f t="array" ref="G193">IFERROR(IF((COUNTIF('Faculty Dep Info'!$C$3:$C$1048576,"FA"))&gt;0,INDEX('Faculty Dep Info'!$C$3:$D$238,(MATCH(D$4,'Faculty Dep Info'!$C$3:$C$1048576,0)+((F193-1))),2),""),"")</f>
        <v/>
      </c>
    </row>
    <row r="194" spans="6:7" x14ac:dyDescent="0.25">
      <c r="F194" s="7" t="str">
        <f>IF(F193&lt;(COUNTIF('Faculty Dep Info'!$C$3:$C$1048576,+D$4)),(F193+1),"")</f>
        <v/>
      </c>
      <c r="G194" s="7" t="str" cm="1">
        <f t="array" ref="G194">IFERROR(IF((COUNTIF('Faculty Dep Info'!$C$3:$C$1048576,"FA"))&gt;0,INDEX('Faculty Dep Info'!$C$3:$D$238,(MATCH(D$4,'Faculty Dep Info'!$C$3:$C$1048576,0)+((F194-1))),2),""),"")</f>
        <v/>
      </c>
    </row>
    <row r="195" spans="6:7" x14ac:dyDescent="0.25">
      <c r="F195" s="7" t="str">
        <f>IF(F194&lt;(COUNTIF('Faculty Dep Info'!$C$3:$C$1048576,+D$4)),(F194+1),"")</f>
        <v/>
      </c>
      <c r="G195" s="7" t="str" cm="1">
        <f t="array" ref="G195">IFERROR(IF((COUNTIF('Faculty Dep Info'!$C$3:$C$1048576,"FA"))&gt;0,INDEX('Faculty Dep Info'!$C$3:$D$238,(MATCH(D$4,'Faculty Dep Info'!$C$3:$C$1048576,0)+((F195-1))),2),""),"")</f>
        <v/>
      </c>
    </row>
    <row r="196" spans="6:7" x14ac:dyDescent="0.25">
      <c r="F196" s="7" t="str">
        <f>IF(F195&lt;(COUNTIF('Faculty Dep Info'!$C$3:$C$1048576,+D$4)),(F195+1),"")</f>
        <v/>
      </c>
      <c r="G196" s="7" t="str" cm="1">
        <f t="array" ref="G196">IFERROR(IF((COUNTIF('Faculty Dep Info'!$C$3:$C$1048576,"FA"))&gt;0,INDEX('Faculty Dep Info'!$C$3:$D$238,(MATCH(D$4,'Faculty Dep Info'!$C$3:$C$1048576,0)+((F196-1))),2),""),"")</f>
        <v/>
      </c>
    </row>
    <row r="197" spans="6:7" x14ac:dyDescent="0.25">
      <c r="F197" s="7" t="str">
        <f>IF(F196&lt;(COUNTIF('Faculty Dep Info'!$C$3:$C$1048576,+D$4)),(F196+1),"")</f>
        <v/>
      </c>
      <c r="G197" s="7" t="str" cm="1">
        <f t="array" ref="G197">IFERROR(IF((COUNTIF('Faculty Dep Info'!$C$3:$C$1048576,"FA"))&gt;0,INDEX('Faculty Dep Info'!$C$3:$D$238,(MATCH(D$4,'Faculty Dep Info'!$C$3:$C$1048576,0)+((F197-1))),2),""),"")</f>
        <v/>
      </c>
    </row>
    <row r="198" spans="6:7" x14ac:dyDescent="0.25">
      <c r="F198" s="7" t="str">
        <f>IF(F197&lt;(COUNTIF('Faculty Dep Info'!$C$3:$C$1048576,+D$4)),(F197+1),"")</f>
        <v/>
      </c>
      <c r="G198" s="7" t="str" cm="1">
        <f t="array" ref="G198">IFERROR(IF((COUNTIF('Faculty Dep Info'!$C$3:$C$1048576,"FA"))&gt;0,INDEX('Faculty Dep Info'!$C$3:$D$238,(MATCH(D$4,'Faculty Dep Info'!$C$3:$C$1048576,0)+((F198-1))),2),""),"")</f>
        <v/>
      </c>
    </row>
    <row r="199" spans="6:7" x14ac:dyDescent="0.25">
      <c r="F199" s="7" t="str">
        <f>IF(F198&lt;(COUNTIF('Faculty Dep Info'!$C$3:$C$1048576,+D$4)),(F198+1),"")</f>
        <v/>
      </c>
      <c r="G199" s="7" t="str" cm="1">
        <f t="array" ref="G199">IFERROR(IF((COUNTIF('Faculty Dep Info'!$C$3:$C$1048576,"FA"))&gt;0,INDEX('Faculty Dep Info'!$C$3:$D$238,(MATCH(D$4,'Faculty Dep Info'!$C$3:$C$1048576,0)+((F199-1))),2),""),"")</f>
        <v/>
      </c>
    </row>
    <row r="200" spans="6:7" x14ac:dyDescent="0.25">
      <c r="F200" s="7" t="str">
        <f>IF(F199&lt;(COUNTIF('Faculty Dep Info'!$C$3:$C$1048576,+D$4)),(F199+1),"")</f>
        <v/>
      </c>
      <c r="G200" s="7" t="str" cm="1">
        <f t="array" ref="G200">IFERROR(IF((COUNTIF('Faculty Dep Info'!$C$3:$C$1048576,"FA"))&gt;0,INDEX('Faculty Dep Info'!$C$3:$D$238,(MATCH(D$4,'Faculty Dep Info'!$C$3:$C$1048576,0)+((F200-1))),2),""),"")</f>
        <v/>
      </c>
    </row>
    <row r="201" spans="6:7" x14ac:dyDescent="0.25">
      <c r="F201" s="7" t="str">
        <f>IF(F200&lt;(COUNTIF('Faculty Dep Info'!$C$3:$C$1048576,+D$4)),(F200+1),"")</f>
        <v/>
      </c>
      <c r="G201" s="7" t="str" cm="1">
        <f t="array" ref="G201">IFERROR(IF((COUNTIF('Faculty Dep Info'!$C$3:$C$1048576,"FA"))&gt;0,INDEX('Faculty Dep Info'!$C$3:$D$238,(MATCH(D$4,'Faculty Dep Info'!$C$3:$C$1048576,0)+((F201-1))),2),""),"")</f>
        <v/>
      </c>
    </row>
    <row r="202" spans="6:7" x14ac:dyDescent="0.25">
      <c r="F202" s="7" t="str">
        <f>IF(F201&lt;(COUNTIF('Faculty Dep Info'!$C$3:$C$1048576,+D$4)),(F201+1),"")</f>
        <v/>
      </c>
      <c r="G202" s="7" t="str" cm="1">
        <f t="array" ref="G202">IFERROR(IF((COUNTIF('Faculty Dep Info'!$C$3:$C$1048576,"FA"))&gt;0,INDEX('Faculty Dep Info'!$C$3:$D$238,(MATCH(D$4,'Faculty Dep Info'!$C$3:$C$1048576,0)+((F202-1))),2),""),"")</f>
        <v/>
      </c>
    </row>
    <row r="203" spans="6:7" x14ac:dyDescent="0.25">
      <c r="F203" s="7" t="str">
        <f>IF(F202&lt;(COUNTIF('Faculty Dep Info'!$C$3:$C$1048576,+D$4)),(F202+1),"")</f>
        <v/>
      </c>
      <c r="G203" s="7" t="str" cm="1">
        <f t="array" ref="G203">IFERROR(IF((COUNTIF('Faculty Dep Info'!$C$3:$C$1048576,"FA"))&gt;0,INDEX('Faculty Dep Info'!$C$3:$D$238,(MATCH(D$4,'Faculty Dep Info'!$C$3:$C$1048576,0)+((F203-1))),2),""),"")</f>
        <v/>
      </c>
    </row>
    <row r="204" spans="6:7" x14ac:dyDescent="0.25">
      <c r="F204" s="7" t="str">
        <f>IF(F203&lt;(COUNTIF('Faculty Dep Info'!$C$3:$C$1048576,+D$4)),(F203+1),"")</f>
        <v/>
      </c>
      <c r="G204" s="7" t="str" cm="1">
        <f t="array" ref="G204">IFERROR(IF((COUNTIF('Faculty Dep Info'!$C$3:$C$1048576,"FA"))&gt;0,INDEX('Faculty Dep Info'!$C$3:$D$238,(MATCH(D$4,'Faculty Dep Info'!$C$3:$C$1048576,0)+((F204-1))),2),""),"")</f>
        <v/>
      </c>
    </row>
    <row r="205" spans="6:7" x14ac:dyDescent="0.25">
      <c r="F205" s="7" t="str">
        <f>IF(F204&lt;(COUNTIF('Faculty Dep Info'!$C$3:$C$1048576,+D$4)),(F204+1),"")</f>
        <v/>
      </c>
      <c r="G205" s="7" t="str" cm="1">
        <f t="array" ref="G205">IFERROR(IF((COUNTIF('Faculty Dep Info'!$C$3:$C$1048576,"FA"))&gt;0,INDEX('Faculty Dep Info'!$C$3:$D$238,(MATCH(D$4,'Faculty Dep Info'!$C$3:$C$1048576,0)+((F205-1))),2),""),"")</f>
        <v/>
      </c>
    </row>
    <row r="206" spans="6:7" x14ac:dyDescent="0.25">
      <c r="F206" s="7" t="str">
        <f>IF(F205&lt;(COUNTIF('Faculty Dep Info'!$C$3:$C$1048576,+D$4)),(F205+1),"")</f>
        <v/>
      </c>
      <c r="G206" s="7" t="str" cm="1">
        <f t="array" ref="G206">IFERROR(IF((COUNTIF('Faculty Dep Info'!$C$3:$C$1048576,"FA"))&gt;0,INDEX('Faculty Dep Info'!$C$3:$D$238,(MATCH(D$4,'Faculty Dep Info'!$C$3:$C$1048576,0)+((F206-1))),2),""),"")</f>
        <v/>
      </c>
    </row>
    <row r="207" spans="6:7" x14ac:dyDescent="0.25">
      <c r="F207" s="7" t="str">
        <f>IF(F206&lt;(COUNTIF('Faculty Dep Info'!$C$3:$C$1048576,+D$4)),(F206+1),"")</f>
        <v/>
      </c>
      <c r="G207" s="7" t="str" cm="1">
        <f t="array" ref="G207">IFERROR(IF((COUNTIF('Faculty Dep Info'!$C$3:$C$1048576,"FA"))&gt;0,INDEX('Faculty Dep Info'!$C$3:$D$238,(MATCH(D$4,'Faculty Dep Info'!$C$3:$C$1048576,0)+((F207-1))),2),""),"")</f>
        <v/>
      </c>
    </row>
    <row r="208" spans="6:7" x14ac:dyDescent="0.25">
      <c r="F208" s="7" t="str">
        <f>IF(F207&lt;(COUNTIF('Faculty Dep Info'!$C$3:$C$1048576,+D$4)),(F207+1),"")</f>
        <v/>
      </c>
      <c r="G208" s="7" t="str" cm="1">
        <f t="array" ref="G208">IFERROR(IF((COUNTIF('Faculty Dep Info'!$C$3:$C$1048576,"FA"))&gt;0,INDEX('Faculty Dep Info'!$C$3:$D$238,(MATCH(D$4,'Faculty Dep Info'!$C$3:$C$1048576,0)+((F208-1))),2),""),"")</f>
        <v/>
      </c>
    </row>
    <row r="209" spans="6:7" x14ac:dyDescent="0.25">
      <c r="F209" s="7" t="str">
        <f>IF(F208&lt;(COUNTIF('Faculty Dep Info'!$C$3:$C$1048576,+D$4)),(F208+1),"")</f>
        <v/>
      </c>
      <c r="G209" s="7" t="str" cm="1">
        <f t="array" ref="G209">IFERROR(IF((COUNTIF('Faculty Dep Info'!$C$3:$C$1048576,"FA"))&gt;0,INDEX('Faculty Dep Info'!$C$3:$D$238,(MATCH(D$4,'Faculty Dep Info'!$C$3:$C$1048576,0)+((F209-1))),2),""),"")</f>
        <v/>
      </c>
    </row>
    <row r="210" spans="6:7" x14ac:dyDescent="0.25">
      <c r="F210" s="7" t="str">
        <f>IF(F209&lt;(COUNTIF('Faculty Dep Info'!$C$3:$C$1048576,+D$4)),(F209+1),"")</f>
        <v/>
      </c>
      <c r="G210" s="7" t="str" cm="1">
        <f t="array" ref="G210">IFERROR(IF((COUNTIF('Faculty Dep Info'!$C$3:$C$1048576,"FA"))&gt;0,INDEX('Faculty Dep Info'!$C$3:$D$238,(MATCH(D$4,'Faculty Dep Info'!$C$3:$C$1048576,0)+((F210-1))),2),""),"")</f>
        <v/>
      </c>
    </row>
    <row r="211" spans="6:7" x14ac:dyDescent="0.25">
      <c r="F211" s="7" t="str">
        <f>IF(F210&lt;(COUNTIF('Faculty Dep Info'!$C$3:$C$1048576,+D$4)),(F210+1),"")</f>
        <v/>
      </c>
      <c r="G211" s="7" t="str" cm="1">
        <f t="array" ref="G211">IFERROR(IF((COUNTIF('Faculty Dep Info'!$C$3:$C$1048576,"FA"))&gt;0,INDEX('Faculty Dep Info'!$C$3:$D$238,(MATCH(D$4,'Faculty Dep Info'!$C$3:$C$1048576,0)+((F211-1))),2),""),"")</f>
        <v/>
      </c>
    </row>
    <row r="212" spans="6:7" x14ac:dyDescent="0.25">
      <c r="F212" s="7" t="str">
        <f>IF(F211&lt;(COUNTIF('Faculty Dep Info'!$C$3:$C$1048576,+D$4)),(F211+1),"")</f>
        <v/>
      </c>
      <c r="G212" s="7" t="str" cm="1">
        <f t="array" ref="G212">IFERROR(IF((COUNTIF('Faculty Dep Info'!$C$3:$C$1048576,"FA"))&gt;0,INDEX('Faculty Dep Info'!$C$3:$D$238,(MATCH(D$4,'Faculty Dep Info'!$C$3:$C$1048576,0)+((F212-1))),2),""),"")</f>
        <v/>
      </c>
    </row>
    <row r="213" spans="6:7" x14ac:dyDescent="0.25">
      <c r="F213" s="7" t="str">
        <f>IF(F212&lt;(COUNTIF('Faculty Dep Info'!$C$3:$C$1048576,+D$4)),(F212+1),"")</f>
        <v/>
      </c>
      <c r="G213" s="7" t="str" cm="1">
        <f t="array" ref="G213">IFERROR(IF((COUNTIF('Faculty Dep Info'!$C$3:$C$1048576,"FA"))&gt;0,INDEX('Faculty Dep Info'!$C$3:$D$238,(MATCH(D$4,'Faculty Dep Info'!$C$3:$C$1048576,0)+((F213-1))),2),""),"")</f>
        <v/>
      </c>
    </row>
    <row r="214" spans="6:7" x14ac:dyDescent="0.25">
      <c r="F214" s="7" t="str">
        <f>IF(F213&lt;(COUNTIF('Faculty Dep Info'!$C$3:$C$1048576,+D$4)),(F213+1),"")</f>
        <v/>
      </c>
      <c r="G214" s="7" t="str" cm="1">
        <f t="array" ref="G214">IFERROR(IF((COUNTIF('Faculty Dep Info'!$C$3:$C$1048576,"FA"))&gt;0,INDEX('Faculty Dep Info'!$C$3:$D$238,(MATCH(D$4,'Faculty Dep Info'!$C$3:$C$1048576,0)+((F214-1))),2),""),"")</f>
        <v/>
      </c>
    </row>
    <row r="215" spans="6:7" x14ac:dyDescent="0.25">
      <c r="F215" s="7" t="str">
        <f>IF(F214&lt;(COUNTIF('Faculty Dep Info'!$C$3:$C$1048576,+D$4)),(F214+1),"")</f>
        <v/>
      </c>
      <c r="G215" s="7" t="str" cm="1">
        <f t="array" ref="G215">IFERROR(IF((COUNTIF('Faculty Dep Info'!$C$3:$C$1048576,"FA"))&gt;0,INDEX('Faculty Dep Info'!$C$3:$D$238,(MATCH(D$4,'Faculty Dep Info'!$C$3:$C$1048576,0)+((F215-1))),2),""),"")</f>
        <v/>
      </c>
    </row>
    <row r="216" spans="6:7" x14ac:dyDescent="0.25">
      <c r="F216" s="7" t="str">
        <f>IF(F215&lt;(COUNTIF('Faculty Dep Info'!$C$3:$C$1048576,+D$4)),(F215+1),"")</f>
        <v/>
      </c>
      <c r="G216" s="7" t="str" cm="1">
        <f t="array" ref="G216">IFERROR(IF((COUNTIF('Faculty Dep Info'!$C$3:$C$1048576,"FA"))&gt;0,INDEX('Faculty Dep Info'!$C$3:$D$238,(MATCH(D$4,'Faculty Dep Info'!$C$3:$C$1048576,0)+((F216-1))),2),""),"")</f>
        <v/>
      </c>
    </row>
    <row r="217" spans="6:7" x14ac:dyDescent="0.25">
      <c r="F217" s="7" t="str">
        <f>IF(F216&lt;(COUNTIF('Faculty Dep Info'!$C$3:$C$1048576,+D$4)),(F216+1),"")</f>
        <v/>
      </c>
      <c r="G217" s="7" t="str" cm="1">
        <f t="array" ref="G217">IFERROR(IF((COUNTIF('Faculty Dep Info'!$C$3:$C$1048576,"FA"))&gt;0,INDEX('Faculty Dep Info'!$C$3:$D$238,(MATCH(D$4,'Faculty Dep Info'!$C$3:$C$1048576,0)+((F217-1))),2),""),"")</f>
        <v/>
      </c>
    </row>
    <row r="218" spans="6:7" x14ac:dyDescent="0.25">
      <c r="F218" s="7" t="str">
        <f>IF(F217&lt;(COUNTIF('Faculty Dep Info'!$C$3:$C$1048576,+D$4)),(F217+1),"")</f>
        <v/>
      </c>
      <c r="G218" s="7" t="str" cm="1">
        <f t="array" ref="G218">IFERROR(IF((COUNTIF('Faculty Dep Info'!$C$3:$C$1048576,"FA"))&gt;0,INDEX('Faculty Dep Info'!$C$3:$D$238,(MATCH(D$4,'Faculty Dep Info'!$C$3:$C$1048576,0)+((F218-1))),2),""),"")</f>
        <v/>
      </c>
    </row>
    <row r="219" spans="6:7" x14ac:dyDescent="0.25">
      <c r="F219" s="7" t="str">
        <f>IF(F218&lt;(COUNTIF('Faculty Dep Info'!$C$3:$C$1048576,+D$4)),(F218+1),"")</f>
        <v/>
      </c>
      <c r="G219" s="7" t="str" cm="1">
        <f t="array" ref="G219">IFERROR(IF((COUNTIF('Faculty Dep Info'!$C$3:$C$1048576,"FA"))&gt;0,INDEX('Faculty Dep Info'!$C$3:$D$238,(MATCH(D$4,'Faculty Dep Info'!$C$3:$C$1048576,0)+((F219-1))),2),""),"")</f>
        <v/>
      </c>
    </row>
    <row r="220" spans="6:7" x14ac:dyDescent="0.25">
      <c r="F220" s="7" t="str">
        <f>IF(F219&lt;(COUNTIF('Faculty Dep Info'!$C$3:$C$1048576,+D$4)),(F219+1),"")</f>
        <v/>
      </c>
      <c r="G220" s="7" t="str" cm="1">
        <f t="array" ref="G220">IFERROR(IF((COUNTIF('Faculty Dep Info'!$C$3:$C$1048576,"FA"))&gt;0,INDEX('Faculty Dep Info'!$C$3:$D$238,(MATCH(D$4,'Faculty Dep Info'!$C$3:$C$1048576,0)+((F220-1))),2),""),"")</f>
        <v/>
      </c>
    </row>
    <row r="221" spans="6:7" x14ac:dyDescent="0.25">
      <c r="F221" s="7" t="str">
        <f>IF(F220&lt;(COUNTIF('Faculty Dep Info'!$C$3:$C$1048576,+D$4)),(F220+1),"")</f>
        <v/>
      </c>
      <c r="G221" s="7" t="str" cm="1">
        <f t="array" ref="G221">IFERROR(IF((COUNTIF('Faculty Dep Info'!$C$3:$C$1048576,"FA"))&gt;0,INDEX('Faculty Dep Info'!$C$3:$D$238,(MATCH(D$4,'Faculty Dep Info'!$C$3:$C$1048576,0)+((F221-1))),2),""),"")</f>
        <v/>
      </c>
    </row>
    <row r="222" spans="6:7" x14ac:dyDescent="0.25">
      <c r="F222" s="7" t="str">
        <f>IF(F221&lt;(COUNTIF('Faculty Dep Info'!$C$3:$C$1048576,+D$4)),(F221+1),"")</f>
        <v/>
      </c>
      <c r="G222" s="7" t="str" cm="1">
        <f t="array" ref="G222">IFERROR(IF((COUNTIF('Faculty Dep Info'!$C$3:$C$1048576,"FA"))&gt;0,INDEX('Faculty Dep Info'!$C$3:$D$238,(MATCH(D$4,'Faculty Dep Info'!$C$3:$C$1048576,0)+((F222-1))),2),""),"")</f>
        <v/>
      </c>
    </row>
    <row r="223" spans="6:7" x14ac:dyDescent="0.25">
      <c r="F223" s="7" t="str">
        <f>IF(F222&lt;(COUNTIF('Faculty Dep Info'!$C$3:$C$1048576,+D$4)),(F222+1),"")</f>
        <v/>
      </c>
      <c r="G223" s="7" t="str" cm="1">
        <f t="array" ref="G223">IFERROR(IF((COUNTIF('Faculty Dep Info'!$C$3:$C$1048576,"FA"))&gt;0,INDEX('Faculty Dep Info'!$C$3:$D$238,(MATCH(D$4,'Faculty Dep Info'!$C$3:$C$1048576,0)+((F223-1))),2),""),"")</f>
        <v/>
      </c>
    </row>
    <row r="224" spans="6:7" x14ac:dyDescent="0.25">
      <c r="F224" s="7" t="str">
        <f>IF(F223&lt;(COUNTIF('Faculty Dep Info'!$C$3:$C$1048576,+D$4)),(F223+1),"")</f>
        <v/>
      </c>
      <c r="G224" s="7" t="str" cm="1">
        <f t="array" ref="G224">IFERROR(IF((COUNTIF('Faculty Dep Info'!$C$3:$C$1048576,"FA"))&gt;0,INDEX('Faculty Dep Info'!$C$3:$D$238,(MATCH(D$4,'Faculty Dep Info'!$C$3:$C$1048576,0)+((F224-1))),2),""),"")</f>
        <v/>
      </c>
    </row>
    <row r="225" spans="6:7" x14ac:dyDescent="0.25">
      <c r="F225" s="7" t="str">
        <f>IF(F224&lt;(COUNTIF('Faculty Dep Info'!$C$3:$C$1048576,+D$4)),(F224+1),"")</f>
        <v/>
      </c>
      <c r="G225" s="7" t="str" cm="1">
        <f t="array" ref="G225">IFERROR(IF((COUNTIF('Faculty Dep Info'!$C$3:$C$1048576,"FA"))&gt;0,INDEX('Faculty Dep Info'!$C$3:$D$238,(MATCH(D$4,'Faculty Dep Info'!$C$3:$C$1048576,0)+((F225-1))),2),""),"")</f>
        <v/>
      </c>
    </row>
    <row r="226" spans="6:7" x14ac:dyDescent="0.25">
      <c r="F226" s="7" t="str">
        <f>IF(F225&lt;(COUNTIF('Faculty Dep Info'!$C$3:$C$1048576,+D$4)),(F225+1),"")</f>
        <v/>
      </c>
      <c r="G226" s="7" t="str" cm="1">
        <f t="array" ref="G226">IFERROR(IF((COUNTIF('Faculty Dep Info'!$C$3:$C$1048576,"FA"))&gt;0,INDEX('Faculty Dep Info'!$C$3:$D$238,(MATCH(D$4,'Faculty Dep Info'!$C$3:$C$1048576,0)+((F226-1))),2),""),"")</f>
        <v/>
      </c>
    </row>
    <row r="227" spans="6:7" x14ac:dyDescent="0.25">
      <c r="F227" s="7" t="str">
        <f>IF(F226&lt;(COUNTIF('Faculty Dep Info'!$C$3:$C$1048576,+D$4)),(F226+1),"")</f>
        <v/>
      </c>
      <c r="G227" s="7" t="str" cm="1">
        <f t="array" ref="G227">IFERROR(IF((COUNTIF('Faculty Dep Info'!$C$3:$C$1048576,"FA"))&gt;0,INDEX('Faculty Dep Info'!$C$3:$D$238,(MATCH(D$4,'Faculty Dep Info'!$C$3:$C$1048576,0)+((F227-1))),2),""),"")</f>
        <v/>
      </c>
    </row>
    <row r="228" spans="6:7" x14ac:dyDescent="0.25">
      <c r="F228" s="7" t="str">
        <f>IF(F227&lt;(COUNTIF('Faculty Dep Info'!$C$3:$C$1048576,+D$4)),(F227+1),"")</f>
        <v/>
      </c>
      <c r="G228" s="7" t="str" cm="1">
        <f t="array" ref="G228">IFERROR(IF((COUNTIF('Faculty Dep Info'!$C$3:$C$1048576,"FA"))&gt;0,INDEX('Faculty Dep Info'!$C$3:$D$238,(MATCH(D$4,'Faculty Dep Info'!$C$3:$C$1048576,0)+((F228-1))),2),""),"")</f>
        <v/>
      </c>
    </row>
    <row r="229" spans="6:7" x14ac:dyDescent="0.25">
      <c r="F229" s="7" t="str">
        <f>IF(F228&lt;(COUNTIF('Faculty Dep Info'!$C$3:$C$1048576,+D$4)),(F228+1),"")</f>
        <v/>
      </c>
      <c r="G229" s="7" t="str" cm="1">
        <f t="array" ref="G229">IFERROR(IF((COUNTIF('Faculty Dep Info'!$C$3:$C$1048576,"FA"))&gt;0,INDEX('Faculty Dep Info'!$C$3:$D$238,(MATCH(D$4,'Faculty Dep Info'!$C$3:$C$1048576,0)+((F229-1))),2),""),"")</f>
        <v/>
      </c>
    </row>
    <row r="230" spans="6:7" x14ac:dyDescent="0.25">
      <c r="F230" s="7" t="str">
        <f>IF(F229&lt;(COUNTIF('Faculty Dep Info'!$C$3:$C$1048576,+D$4)),(F229+1),"")</f>
        <v/>
      </c>
      <c r="G230" s="7" t="str" cm="1">
        <f t="array" ref="G230">IFERROR(IF((COUNTIF('Faculty Dep Info'!$C$3:$C$1048576,"FA"))&gt;0,INDEX('Faculty Dep Info'!$C$3:$D$238,(MATCH(D$4,'Faculty Dep Info'!$C$3:$C$1048576,0)+((F230-1))),2),""),"")</f>
        <v/>
      </c>
    </row>
    <row r="231" spans="6:7" x14ac:dyDescent="0.25">
      <c r="F231" s="7" t="str">
        <f>IF(F230&lt;(COUNTIF('Faculty Dep Info'!$C$3:$C$1048576,+D$4)),(F230+1),"")</f>
        <v/>
      </c>
      <c r="G231" s="7" t="str" cm="1">
        <f t="array" ref="G231">IFERROR(IF((COUNTIF('Faculty Dep Info'!$C$3:$C$1048576,"FA"))&gt;0,INDEX('Faculty Dep Info'!$C$3:$D$238,(MATCH(D$4,'Faculty Dep Info'!$C$3:$C$1048576,0)+((F231-1))),2),""),"")</f>
        <v/>
      </c>
    </row>
    <row r="232" spans="6:7" x14ac:dyDescent="0.25">
      <c r="F232" s="7" t="str">
        <f>IF(F231&lt;(COUNTIF('Faculty Dep Info'!$C$3:$C$1048576,+D$4)),(F231+1),"")</f>
        <v/>
      </c>
      <c r="G232" s="7" t="str" cm="1">
        <f t="array" ref="G232">IFERROR(IF((COUNTIF('Faculty Dep Info'!$C$3:$C$1048576,"FA"))&gt;0,INDEX('Faculty Dep Info'!$C$3:$D$238,(MATCH(D$4,'Faculty Dep Info'!$C$3:$C$1048576,0)+((F232-1))),2),""),"")</f>
        <v/>
      </c>
    </row>
    <row r="233" spans="6:7" x14ac:dyDescent="0.25">
      <c r="F233" s="7" t="str">
        <f>IF(F232&lt;(COUNTIF('Faculty Dep Info'!$C$3:$C$1048576,+D$4)),(F232+1),"")</f>
        <v/>
      </c>
      <c r="G233" s="7" t="str" cm="1">
        <f t="array" ref="G233">IFERROR(IF((COUNTIF('Faculty Dep Info'!$C$3:$C$1048576,"FA"))&gt;0,INDEX('Faculty Dep Info'!$C$3:$D$238,(MATCH(D$4,'Faculty Dep Info'!$C$3:$C$1048576,0)+((F233-1))),2),""),"")</f>
        <v/>
      </c>
    </row>
    <row r="234" spans="6:7" x14ac:dyDescent="0.25">
      <c r="F234" s="7" t="str">
        <f>IF(F233&lt;(COUNTIF('Faculty Dep Info'!$C$3:$C$1048576,+D$4)),(F233+1),"")</f>
        <v/>
      </c>
      <c r="G234" s="7" t="str" cm="1">
        <f t="array" ref="G234">IFERROR(IF((COUNTIF('Faculty Dep Info'!$C$3:$C$1048576,"FA"))&gt;0,INDEX('Faculty Dep Info'!$C$3:$D$238,(MATCH(D$4,'Faculty Dep Info'!$C$3:$C$1048576,0)+((F234-1))),2),""),"")</f>
        <v/>
      </c>
    </row>
    <row r="235" spans="6:7" x14ac:dyDescent="0.25">
      <c r="F235" s="7" t="str">
        <f>IF(F234&lt;(COUNTIF('Faculty Dep Info'!$C$3:$C$1048576,+D$4)),(F234+1),"")</f>
        <v/>
      </c>
      <c r="G235" s="7" t="str" cm="1">
        <f t="array" ref="G235">IFERROR(IF((COUNTIF('Faculty Dep Info'!$C$3:$C$1048576,"FA"))&gt;0,INDEX('Faculty Dep Info'!$C$3:$D$238,(MATCH(D$4,'Faculty Dep Info'!$C$3:$C$1048576,0)+((F235-1))),2),""),"")</f>
        <v/>
      </c>
    </row>
    <row r="236" spans="6:7" x14ac:dyDescent="0.25">
      <c r="F236" s="7" t="str">
        <f>IF(F235&lt;(COUNTIF('Faculty Dep Info'!$C$3:$C$1048576,+D$4)),(F235+1),"")</f>
        <v/>
      </c>
      <c r="G236" s="7" t="str" cm="1">
        <f t="array" ref="G236">IFERROR(IF((COUNTIF('Faculty Dep Info'!$C$3:$C$1048576,"FA"))&gt;0,INDEX('Faculty Dep Info'!$C$3:$D$238,(MATCH(D$4,'Faculty Dep Info'!$C$3:$C$1048576,0)+((F236-1))),2),""),"")</f>
        <v/>
      </c>
    </row>
    <row r="237" spans="6:7" x14ac:dyDescent="0.25">
      <c r="F237" s="7" t="str">
        <f>IF(F236&lt;(COUNTIF('Faculty Dep Info'!$C$3:$C$1048576,+D$4)),(F236+1),"")</f>
        <v/>
      </c>
      <c r="G237" s="7" t="str" cm="1">
        <f t="array" ref="G237">IFERROR(IF((COUNTIF('Faculty Dep Info'!$C$3:$C$1048576,"FA"))&gt;0,INDEX('Faculty Dep Info'!$C$3:$D$238,(MATCH(D$4,'Faculty Dep Info'!$C$3:$C$1048576,0)+((F237-1))),2),""),"")</f>
        <v/>
      </c>
    </row>
    <row r="238" spans="6:7" x14ac:dyDescent="0.25">
      <c r="F238" s="7" t="str">
        <f>IF(F237&lt;(COUNTIF('Faculty Dep Info'!$C$3:$C$1048576,+D$4)),(F237+1),"")</f>
        <v/>
      </c>
      <c r="G238" s="7" t="str" cm="1">
        <f t="array" ref="G238">IFERROR(IF((COUNTIF('Faculty Dep Info'!$C$3:$C$1048576,"FA"))&gt;0,INDEX('Faculty Dep Info'!$C$3:$D$238,(MATCH(D$4,'Faculty Dep Info'!$C$3:$C$1048576,0)+((F238-1))),2),""),"")</f>
        <v/>
      </c>
    </row>
    <row r="239" spans="6:7" x14ac:dyDescent="0.25">
      <c r="F239" s="7" t="str">
        <f>IF(F238&lt;(COUNTIF('Faculty Dep Info'!$C$3:$C$1048576,+D$4)),(F238+1),"")</f>
        <v/>
      </c>
      <c r="G239" s="7" t="str" cm="1">
        <f t="array" ref="G239">IFERROR(IF((COUNTIF('Faculty Dep Info'!$C$3:$C$1048576,"FA"))&gt;0,INDEX('Faculty Dep Info'!$C$3:$D$238,(MATCH(D$4,'Faculty Dep Info'!$C$3:$C$1048576,0)+((F239-1))),2),""),"")</f>
        <v/>
      </c>
    </row>
    <row r="240" spans="6:7" x14ac:dyDescent="0.25">
      <c r="F240" s="7" t="str">
        <f>IF(F239&lt;(COUNTIF('Faculty Dep Info'!$C$3:$C$1048576,+D$4)),(F239+1),"")</f>
        <v/>
      </c>
      <c r="G240" s="7" t="str" cm="1">
        <f t="array" ref="G240">IFERROR(IF((COUNTIF('Faculty Dep Info'!$C$3:$C$1048576,"FA"))&gt;0,INDEX('Faculty Dep Info'!$C$3:$D$238,(MATCH(D$4,'Faculty Dep Info'!$C$3:$C$1048576,0)+((F240-1))),2),""),"")</f>
        <v/>
      </c>
    </row>
    <row r="241" spans="6:7" x14ac:dyDescent="0.25">
      <c r="F241" s="7" t="str">
        <f>IF(F240&lt;(COUNTIF('Faculty Dep Info'!$C$3:$C$1048576,+D$4)),(F240+1),"")</f>
        <v/>
      </c>
      <c r="G241" s="7" t="str" cm="1">
        <f t="array" ref="G241">IFERROR(IF((COUNTIF('Faculty Dep Info'!$C$3:$C$1048576,"FA"))&gt;0,INDEX('Faculty Dep Info'!$C$3:$D$238,(MATCH(D$4,'Faculty Dep Info'!$C$3:$C$1048576,0)+((F241-1))),2),""),"")</f>
        <v/>
      </c>
    </row>
    <row r="242" spans="6:7" x14ac:dyDescent="0.25">
      <c r="F242" s="7" t="str">
        <f>IF(F241&lt;(COUNTIF('Faculty Dep Info'!$C$3:$C$1048576,+D$4)),(F241+1),"")</f>
        <v/>
      </c>
      <c r="G242" s="7" t="str" cm="1">
        <f t="array" ref="G242">IFERROR(IF((COUNTIF('Faculty Dep Info'!$C$3:$C$1048576,"FA"))&gt;0,INDEX('Faculty Dep Info'!$C$3:$D$238,(MATCH(D$4,'Faculty Dep Info'!$C$3:$C$1048576,0)+((F242-1))),2),""),"")</f>
        <v/>
      </c>
    </row>
    <row r="243" spans="6:7" x14ac:dyDescent="0.25">
      <c r="F243" s="7" t="str">
        <f>IF(F242&lt;(COUNTIF('Faculty Dep Info'!$C$3:$C$1048576,+D$4)),(F242+1),"")</f>
        <v/>
      </c>
      <c r="G243" s="7" t="str" cm="1">
        <f t="array" ref="G243">IFERROR(IF((COUNTIF('Faculty Dep Info'!$C$3:$C$1048576,"FA"))&gt;0,INDEX('Faculty Dep Info'!$C$3:$D$238,(MATCH(D$4,'Faculty Dep Info'!$C$3:$C$1048576,0)+((F243-1))),2),""),"")</f>
        <v/>
      </c>
    </row>
    <row r="244" spans="6:7" x14ac:dyDescent="0.25">
      <c r="F244" s="7" t="str">
        <f>IF(F243&lt;(COUNTIF('Faculty Dep Info'!$C$3:$C$1048576,+D$4)),(F243+1),"")</f>
        <v/>
      </c>
      <c r="G244" s="7" t="str" cm="1">
        <f t="array" ref="G244">IFERROR(IF((COUNTIF('Faculty Dep Info'!$C$3:$C$1048576,"FA"))&gt;0,INDEX('Faculty Dep Info'!$C$3:$D$238,(MATCH(D$4,'Faculty Dep Info'!$C$3:$C$1048576,0)+((F244-1))),2),""),"")</f>
        <v/>
      </c>
    </row>
    <row r="245" spans="6:7" x14ac:dyDescent="0.25">
      <c r="F245" s="7" t="str">
        <f>IF(F244&lt;(COUNTIF('Faculty Dep Info'!$C$3:$C$1048576,+D$4)),(F244+1),"")</f>
        <v/>
      </c>
      <c r="G245" s="7" t="str" cm="1">
        <f t="array" ref="G245">IFERROR(IF((COUNTIF('Faculty Dep Info'!$C$3:$C$1048576,"FA"))&gt;0,INDEX('Faculty Dep Info'!$C$3:$D$238,(MATCH(D$4,'Faculty Dep Info'!$C$3:$C$1048576,0)+((F245-1))),2),""),"")</f>
        <v/>
      </c>
    </row>
    <row r="246" spans="6:7" x14ac:dyDescent="0.25">
      <c r="F246" s="7" t="str">
        <f>IF(F245&lt;(COUNTIF('Faculty Dep Info'!$C$3:$C$1048576,+D$4)),(F245+1),"")</f>
        <v/>
      </c>
      <c r="G246" s="7" t="str" cm="1">
        <f t="array" ref="G246">IFERROR(IF((COUNTIF('Faculty Dep Info'!$C$3:$C$1048576,"FA"))&gt;0,INDEX('Faculty Dep Info'!$C$3:$D$238,(MATCH(D$4,'Faculty Dep Info'!$C$3:$C$1048576,0)+((F246-1))),2),""),"")</f>
        <v/>
      </c>
    </row>
    <row r="247" spans="6:7" x14ac:dyDescent="0.25">
      <c r="F247" s="7" t="str">
        <f>IF(F246&lt;(COUNTIF('Faculty Dep Info'!$C$3:$C$1048576,+D$4)),(F246+1),"")</f>
        <v/>
      </c>
      <c r="G247" s="7" t="str" cm="1">
        <f t="array" ref="G247">IFERROR(IF((COUNTIF('Faculty Dep Info'!$C$3:$C$1048576,"FA"))&gt;0,INDEX('Faculty Dep Info'!$C$3:$D$238,(MATCH(D$4,'Faculty Dep Info'!$C$3:$C$1048576,0)+((F247-1))),2),""),"")</f>
        <v/>
      </c>
    </row>
    <row r="248" spans="6:7" x14ac:dyDescent="0.25">
      <c r="F248" s="7" t="str">
        <f>IF(F247&lt;(COUNTIF('Faculty Dep Info'!$C$3:$C$1048576,+D$4)),(F247+1),"")</f>
        <v/>
      </c>
      <c r="G248" s="7" t="str" cm="1">
        <f t="array" ref="G248">IFERROR(IF((COUNTIF('Faculty Dep Info'!$C$3:$C$1048576,"FA"))&gt;0,INDEX('Faculty Dep Info'!$C$3:$D$238,(MATCH(D$4,'Faculty Dep Info'!$C$3:$C$1048576,0)+((F248-1))),2),""),"")</f>
        <v/>
      </c>
    </row>
    <row r="249" spans="6:7" x14ac:dyDescent="0.25">
      <c r="F249" s="7" t="str">
        <f>IF(F248&lt;(COUNTIF('Faculty Dep Info'!$C$3:$C$1048576,+D$4)),(F248+1),"")</f>
        <v/>
      </c>
      <c r="G249" s="7" t="str" cm="1">
        <f t="array" ref="G249">IFERROR(IF((COUNTIF('Faculty Dep Info'!$C$3:$C$1048576,"FA"))&gt;0,INDEX('Faculty Dep Info'!$C$3:$D$238,(MATCH(D$4,'Faculty Dep Info'!$C$3:$C$1048576,0)+((F249-1))),2),""),"")</f>
        <v/>
      </c>
    </row>
    <row r="250" spans="6:7" x14ac:dyDescent="0.25">
      <c r="F250" s="7" t="str">
        <f>IF(F249&lt;(COUNTIF('Faculty Dep Info'!$C$3:$C$1048576,+D$4)),(F249+1),"")</f>
        <v/>
      </c>
      <c r="G250" s="7" t="str" cm="1">
        <f t="array" ref="G250">IFERROR(IF((COUNTIF('Faculty Dep Info'!$C$3:$C$1048576,"FA"))&gt;0,INDEX('Faculty Dep Info'!$C$3:$D$238,(MATCH(D$4,'Faculty Dep Info'!$C$3:$C$1048576,0)+((F250-1))),2),""),"")</f>
        <v/>
      </c>
    </row>
    <row r="251" spans="6:7" x14ac:dyDescent="0.25">
      <c r="F251" s="7" t="str">
        <f>IF(F250&lt;(COUNTIF('Faculty Dep Info'!$C$3:$C$1048576,+D$4)),(F250+1),"")</f>
        <v/>
      </c>
      <c r="G251" s="7" t="str" cm="1">
        <f t="array" ref="G251">IFERROR(IF((COUNTIF('Faculty Dep Info'!$C$3:$C$1048576,"FA"))&gt;0,INDEX('Faculty Dep Info'!$C$3:$D$238,(MATCH(D$4,'Faculty Dep Info'!$C$3:$C$1048576,0)+((F251-1))),2),""),"")</f>
        <v/>
      </c>
    </row>
    <row r="252" spans="6:7" x14ac:dyDescent="0.25">
      <c r="F252" s="7" t="str">
        <f>IF(F251&lt;(COUNTIF('Faculty Dep Info'!$C$3:$C$1048576,+D$4)),(F251+1),"")</f>
        <v/>
      </c>
      <c r="G252" s="7" t="str" cm="1">
        <f t="array" ref="G252">IFERROR(IF((COUNTIF('Faculty Dep Info'!$C$3:$C$1048576,"FA"))&gt;0,INDEX('Faculty Dep Info'!$C$3:$D$238,(MATCH(D$4,'Faculty Dep Info'!$C$3:$C$1048576,0)+((F252-1))),2),""),"")</f>
        <v/>
      </c>
    </row>
    <row r="253" spans="6:7" x14ac:dyDescent="0.25">
      <c r="F253" s="7" t="str">
        <f>IF(F252&lt;(COUNTIF('Faculty Dep Info'!$C$3:$C$1048576,+D$4)),(F252+1),"")</f>
        <v/>
      </c>
      <c r="G253" s="7" t="str" cm="1">
        <f t="array" ref="G253">IFERROR(IF((COUNTIF('Faculty Dep Info'!$C$3:$C$1048576,"FA"))&gt;0,INDEX('Faculty Dep Info'!$C$3:$D$238,(MATCH(D$4,'Faculty Dep Info'!$C$3:$C$1048576,0)+((F253-1))),2),""),"")</f>
        <v/>
      </c>
    </row>
    <row r="254" spans="6:7" x14ac:dyDescent="0.25">
      <c r="F254" s="7" t="str">
        <f>IF(F253&lt;(COUNTIF('Faculty Dep Info'!$C$3:$C$1048576,+D$4)),(F253+1),"")</f>
        <v/>
      </c>
      <c r="G254" s="7" t="str" cm="1">
        <f t="array" ref="G254">IFERROR(IF((COUNTIF('Faculty Dep Info'!$C$3:$C$1048576,"FA"))&gt;0,INDEX('Faculty Dep Info'!$C$3:$D$238,(MATCH(D$4,'Faculty Dep Info'!$C$3:$C$1048576,0)+((F254-1))),2),""),"")</f>
        <v/>
      </c>
    </row>
    <row r="255" spans="6:7" x14ac:dyDescent="0.25">
      <c r="F255" s="7" t="str">
        <f>IF(F254&lt;(COUNTIF('Faculty Dep Info'!$C$3:$C$1048576,+D$4)),(F254+1),"")</f>
        <v/>
      </c>
      <c r="G255" s="7" t="str" cm="1">
        <f t="array" ref="G255">IFERROR(IF((COUNTIF('Faculty Dep Info'!$C$3:$C$1048576,"FA"))&gt;0,INDEX('Faculty Dep Info'!$C$3:$D$238,(MATCH(D$4,'Faculty Dep Info'!$C$3:$C$1048576,0)+((F255-1))),2),""),"")</f>
        <v/>
      </c>
    </row>
    <row r="256" spans="6:7" x14ac:dyDescent="0.25">
      <c r="F256" s="7" t="str">
        <f>IF(F255&lt;(COUNTIF('Faculty Dep Info'!$C$3:$C$1048576,+D$4)),(F255+1),"")</f>
        <v/>
      </c>
      <c r="G256" s="7" t="str" cm="1">
        <f t="array" ref="G256">IFERROR(IF((COUNTIF('Faculty Dep Info'!$C$3:$C$1048576,"FA"))&gt;0,INDEX('Faculty Dep Info'!$C$3:$D$238,(MATCH(D$4,'Faculty Dep Info'!$C$3:$C$1048576,0)+((F256-1))),2),""),"")</f>
        <v/>
      </c>
    </row>
    <row r="257" spans="6:7" x14ac:dyDescent="0.25">
      <c r="F257" s="7" t="str">
        <f>IF(F256&lt;(COUNTIF('Faculty Dep Info'!$C$3:$C$1048576,+D$4)),(F256+1),"")</f>
        <v/>
      </c>
      <c r="G257" s="7" t="str" cm="1">
        <f t="array" ref="G257">IFERROR(IF((COUNTIF('Faculty Dep Info'!$C$3:$C$1048576,"FA"))&gt;0,INDEX('Faculty Dep Info'!$C$3:$D$238,(MATCH(D$4,'Faculty Dep Info'!$C$3:$C$1048576,0)+((F257-1))),2),""),"")</f>
        <v/>
      </c>
    </row>
    <row r="258" spans="6:7" x14ac:dyDescent="0.25">
      <c r="F258" s="7" t="str">
        <f>IF(F257&lt;(COUNTIF('Faculty Dep Info'!$C$3:$C$1048576,+D$4)),(F257+1),"")</f>
        <v/>
      </c>
      <c r="G258" s="7" t="str" cm="1">
        <f t="array" ref="G258">IFERROR(IF((COUNTIF('Faculty Dep Info'!$C$3:$C$1048576,"FA"))&gt;0,INDEX('Faculty Dep Info'!$C$3:$D$238,(MATCH(D$4,'Faculty Dep Info'!$C$3:$C$1048576,0)+((F258-1))),2),""),"")</f>
        <v/>
      </c>
    </row>
    <row r="259" spans="6:7" x14ac:dyDescent="0.25">
      <c r="F259" s="7" t="str">
        <f>IF(F258&lt;(COUNTIF('Faculty Dep Info'!$C$3:$C$1048576,+D$4)),(F258+1),"")</f>
        <v/>
      </c>
      <c r="G259" s="7" t="str" cm="1">
        <f t="array" ref="G259">IFERROR(IF((COUNTIF('Faculty Dep Info'!$C$3:$C$1048576,"FA"))&gt;0,INDEX('Faculty Dep Info'!$C$3:$D$238,(MATCH(D$4,'Faculty Dep Info'!$C$3:$C$1048576,0)+((F259-1))),2),""),"")</f>
        <v/>
      </c>
    </row>
    <row r="260" spans="6:7" x14ac:dyDescent="0.25">
      <c r="F260" s="7" t="str">
        <f>IF(F259&lt;(COUNTIF('Faculty Dep Info'!$C$3:$C$1048576,+D$4)),(F259+1),"")</f>
        <v/>
      </c>
      <c r="G260" s="7" t="str" cm="1">
        <f t="array" ref="G260">IFERROR(IF((COUNTIF('Faculty Dep Info'!$C$3:$C$1048576,"FA"))&gt;0,INDEX('Faculty Dep Info'!$C$3:$D$238,(MATCH(D$4,'Faculty Dep Info'!$C$3:$C$1048576,0)+((F260-1))),2),""),"")</f>
        <v/>
      </c>
    </row>
    <row r="261" spans="6:7" x14ac:dyDescent="0.25">
      <c r="F261" s="7" t="str">
        <f>IF(F260&lt;(COUNTIF('Faculty Dep Info'!$C$3:$C$1048576,+D$4)),(F260+1),"")</f>
        <v/>
      </c>
      <c r="G261" s="7" t="str" cm="1">
        <f t="array" ref="G261">IFERROR(IF((COUNTIF('Faculty Dep Info'!$C$3:$C$1048576,"FA"))&gt;0,INDEX('Faculty Dep Info'!$C$3:$D$238,(MATCH(D$4,'Faculty Dep Info'!$C$3:$C$1048576,0)+((F261-1))),2),""),"")</f>
        <v/>
      </c>
    </row>
    <row r="262" spans="6:7" x14ac:dyDescent="0.25">
      <c r="F262" s="7" t="str">
        <f>IF(F261&lt;(COUNTIF('Faculty Dep Info'!$C$3:$C$1048576,+D$4)),(F261+1),"")</f>
        <v/>
      </c>
      <c r="G262" s="7" t="str" cm="1">
        <f t="array" ref="G262">IFERROR(IF((COUNTIF('Faculty Dep Info'!$C$3:$C$1048576,"FA"))&gt;0,INDEX('Faculty Dep Info'!$C$3:$D$238,(MATCH(D$4,'Faculty Dep Info'!$C$3:$C$1048576,0)+((F262-1))),2),""),"")</f>
        <v/>
      </c>
    </row>
    <row r="263" spans="6:7" x14ac:dyDescent="0.25">
      <c r="F263" s="7" t="str">
        <f>IF(F262&lt;(COUNTIF('Faculty Dep Info'!$C$3:$C$1048576,+D$4)),(F262+1),"")</f>
        <v/>
      </c>
      <c r="G263" s="7" t="str" cm="1">
        <f t="array" ref="G263">IFERROR(IF((COUNTIF('Faculty Dep Info'!$C$3:$C$1048576,"FA"))&gt;0,INDEX('Faculty Dep Info'!$C$3:$D$238,(MATCH(D$4,'Faculty Dep Info'!$C$3:$C$1048576,0)+((F263-1))),2),""),"")</f>
        <v/>
      </c>
    </row>
    <row r="264" spans="6:7" x14ac:dyDescent="0.25">
      <c r="F264" s="7" t="str">
        <f>IF(F263&lt;(COUNTIF('Faculty Dep Info'!$C$3:$C$1048576,+D$4)),(F263+1),"")</f>
        <v/>
      </c>
      <c r="G264" s="7" t="str" cm="1">
        <f t="array" ref="G264">IFERROR(IF((COUNTIF('Faculty Dep Info'!$C$3:$C$1048576,"FA"))&gt;0,INDEX('Faculty Dep Info'!$C$3:$D$238,(MATCH(D$4,'Faculty Dep Info'!$C$3:$C$1048576,0)+((F264-1))),2),""),"")</f>
        <v/>
      </c>
    </row>
    <row r="265" spans="6:7" x14ac:dyDescent="0.25">
      <c r="F265" s="7" t="str">
        <f>IF(F264&lt;(COUNTIF('Faculty Dep Info'!$C$3:$C$1048576,+D$4)),(F264+1),"")</f>
        <v/>
      </c>
      <c r="G265" s="7" t="str" cm="1">
        <f t="array" ref="G265">IFERROR(IF((COUNTIF('Faculty Dep Info'!$C$3:$C$1048576,"FA"))&gt;0,INDEX('Faculty Dep Info'!$C$3:$D$238,(MATCH(D$4,'Faculty Dep Info'!$C$3:$C$1048576,0)+((F265-1))),2),""),"")</f>
        <v/>
      </c>
    </row>
    <row r="266" spans="6:7" x14ac:dyDescent="0.25">
      <c r="F266" s="7" t="str">
        <f>IF(F265&lt;(COUNTIF('Faculty Dep Info'!$C$3:$C$1048576,+D$4)),(F265+1),"")</f>
        <v/>
      </c>
      <c r="G266" s="7" t="str" cm="1">
        <f t="array" ref="G266">IFERROR(IF((COUNTIF('Faculty Dep Info'!$C$3:$C$1048576,"FA"))&gt;0,INDEX('Faculty Dep Info'!$C$3:$D$238,(MATCH(D$4,'Faculty Dep Info'!$C$3:$C$1048576,0)+((F266-1))),2),""),"")</f>
        <v/>
      </c>
    </row>
    <row r="267" spans="6:7" x14ac:dyDescent="0.25">
      <c r="F267" s="7" t="str">
        <f>IF(F266&lt;(COUNTIF('Faculty Dep Info'!$C$3:$C$1048576,+D$4)),(F266+1),"")</f>
        <v/>
      </c>
      <c r="G267" s="7" t="str" cm="1">
        <f t="array" ref="G267">IFERROR(IF((COUNTIF('Faculty Dep Info'!$C$3:$C$1048576,"FA"))&gt;0,INDEX('Faculty Dep Info'!$C$3:$D$238,(MATCH(D$4,'Faculty Dep Info'!$C$3:$C$1048576,0)+((F267-1))),2),""),"")</f>
        <v/>
      </c>
    </row>
    <row r="268" spans="6:7" x14ac:dyDescent="0.25">
      <c r="F268" s="7" t="str">
        <f>IF(F267&lt;(COUNTIF('Faculty Dep Info'!$C$3:$C$1048576,+D$4)),(F267+1),"")</f>
        <v/>
      </c>
      <c r="G268" s="7" t="str" cm="1">
        <f t="array" ref="G268">IFERROR(IF((COUNTIF('Faculty Dep Info'!$C$3:$C$1048576,"FA"))&gt;0,INDEX('Faculty Dep Info'!$C$3:$D$238,(MATCH(D$4,'Faculty Dep Info'!$C$3:$C$1048576,0)+((F268-1))),2),""),"")</f>
        <v/>
      </c>
    </row>
    <row r="269" spans="6:7" x14ac:dyDescent="0.25">
      <c r="F269" s="7" t="str">
        <f>IF(F268&lt;(COUNTIF('Faculty Dep Info'!$C$3:$C$1048576,+D$4)),(F268+1),"")</f>
        <v/>
      </c>
      <c r="G269" s="7" t="str" cm="1">
        <f t="array" ref="G269">IFERROR(IF((COUNTIF('Faculty Dep Info'!$C$3:$C$1048576,"FA"))&gt;0,INDEX('Faculty Dep Info'!$C$3:$D$238,(MATCH(D$4,'Faculty Dep Info'!$C$3:$C$1048576,0)+((F269-1))),2),""),"")</f>
        <v/>
      </c>
    </row>
    <row r="270" spans="6:7" x14ac:dyDescent="0.25">
      <c r="F270" s="7" t="str">
        <f>IF(F269&lt;(COUNTIF('Faculty Dep Info'!$C$3:$C$1048576,+D$4)),(F269+1),"")</f>
        <v/>
      </c>
      <c r="G270" s="7" t="str" cm="1">
        <f t="array" ref="G270">IFERROR(IF((COUNTIF('Faculty Dep Info'!$C$3:$C$1048576,"FA"))&gt;0,INDEX('Faculty Dep Info'!$C$3:$D$238,(MATCH(D$4,'Faculty Dep Info'!$C$3:$C$1048576,0)+((F270-1))),2),""),"")</f>
        <v/>
      </c>
    </row>
    <row r="271" spans="6:7" x14ac:dyDescent="0.25">
      <c r="F271" s="7" t="str">
        <f>IF(F270&lt;(COUNTIF('Faculty Dep Info'!$C$3:$C$1048576,+D$4)),(F270+1),"")</f>
        <v/>
      </c>
      <c r="G271" s="7" t="str" cm="1">
        <f t="array" ref="G271">IFERROR(IF((COUNTIF('Faculty Dep Info'!$C$3:$C$1048576,"FA"))&gt;0,INDEX('Faculty Dep Info'!$C$3:$D$238,(MATCH(D$4,'Faculty Dep Info'!$C$3:$C$1048576,0)+((F271-1))),2),""),"")</f>
        <v/>
      </c>
    </row>
    <row r="272" spans="6:7" x14ac:dyDescent="0.25">
      <c r="F272" s="7" t="str">
        <f>IF(F271&lt;(COUNTIF('Faculty Dep Info'!$C$3:$C$1048576,+D$4)),(F271+1),"")</f>
        <v/>
      </c>
      <c r="G272" s="7" t="str" cm="1">
        <f t="array" ref="G272">IFERROR(IF((COUNTIF('Faculty Dep Info'!$C$3:$C$1048576,"FA"))&gt;0,INDEX('Faculty Dep Info'!$C$3:$D$238,(MATCH(D$4,'Faculty Dep Info'!$C$3:$C$1048576,0)+((F272-1))),2),""),"")</f>
        <v/>
      </c>
    </row>
    <row r="273" spans="6:7" x14ac:dyDescent="0.25">
      <c r="F273" s="7" t="str">
        <f>IF(F272&lt;(COUNTIF('Faculty Dep Info'!$C$3:$C$1048576,+D$4)),(F272+1),"")</f>
        <v/>
      </c>
      <c r="G273" s="7" t="str" cm="1">
        <f t="array" ref="G273">IFERROR(IF((COUNTIF('Faculty Dep Info'!$C$3:$C$1048576,"FA"))&gt;0,INDEX('Faculty Dep Info'!$C$3:$D$238,(MATCH(D$4,'Faculty Dep Info'!$C$3:$C$1048576,0)+((F273-1))),2),""),"")</f>
        <v/>
      </c>
    </row>
    <row r="274" spans="6:7" x14ac:dyDescent="0.25">
      <c r="F274" s="7" t="str">
        <f>IF(F273&lt;(COUNTIF('Faculty Dep Info'!$C$3:$C$1048576,+D$4)),(F273+1),"")</f>
        <v/>
      </c>
      <c r="G274" s="7" t="str" cm="1">
        <f t="array" ref="G274">IFERROR(IF((COUNTIF('Faculty Dep Info'!$C$3:$C$1048576,"FA"))&gt;0,INDEX('Faculty Dep Info'!$C$3:$D$238,(MATCH(D$4,'Faculty Dep Info'!$C$3:$C$1048576,0)+((F274-1))),2),""),"")</f>
        <v/>
      </c>
    </row>
    <row r="275" spans="6:7" x14ac:dyDescent="0.25">
      <c r="F275" s="7" t="str">
        <f>IF(F274&lt;(COUNTIF('Faculty Dep Info'!$C$3:$C$1048576,+D$4)),(F274+1),"")</f>
        <v/>
      </c>
      <c r="G275" s="7" t="str" cm="1">
        <f t="array" ref="G275">IFERROR(IF((COUNTIF('Faculty Dep Info'!$C$3:$C$1048576,"FA"))&gt;0,INDEX('Faculty Dep Info'!$C$3:$D$238,(MATCH(D$4,'Faculty Dep Info'!$C$3:$C$1048576,0)+((F275-1))),2),""),"")</f>
        <v/>
      </c>
    </row>
    <row r="276" spans="6:7" x14ac:dyDescent="0.25">
      <c r="F276" s="7" t="str">
        <f>IF(F275&lt;(COUNTIF('Faculty Dep Info'!$C$3:$C$1048576,+D$4)),(F275+1),"")</f>
        <v/>
      </c>
      <c r="G276" s="7" t="str" cm="1">
        <f t="array" ref="G276">IFERROR(IF((COUNTIF('Faculty Dep Info'!$C$3:$C$1048576,"FA"))&gt;0,INDEX('Faculty Dep Info'!$C$3:$D$238,(MATCH(D$4,'Faculty Dep Info'!$C$3:$C$1048576,0)+((F276-1))),2),""),"")</f>
        <v/>
      </c>
    </row>
    <row r="277" spans="6:7" x14ac:dyDescent="0.25">
      <c r="F277" s="7" t="str">
        <f>IF(F276&lt;(COUNTIF('Faculty Dep Info'!$C$3:$C$1048576,+D$4)),(F276+1),"")</f>
        <v/>
      </c>
      <c r="G277" s="7" t="str" cm="1">
        <f t="array" ref="G277">IFERROR(IF((COUNTIF('Faculty Dep Info'!$C$3:$C$1048576,"FA"))&gt;0,INDEX('Faculty Dep Info'!$C$3:$D$238,(MATCH(D$4,'Faculty Dep Info'!$C$3:$C$1048576,0)+((F277-1))),2),""),"")</f>
        <v/>
      </c>
    </row>
    <row r="278" spans="6:7" x14ac:dyDescent="0.25">
      <c r="F278" s="7" t="str">
        <f>IF(F277&lt;(COUNTIF('Faculty Dep Info'!$C$3:$C$1048576,+D$4)),(F277+1),"")</f>
        <v/>
      </c>
      <c r="G278" s="7" t="str" cm="1">
        <f t="array" ref="G278">IFERROR(IF((COUNTIF('Faculty Dep Info'!$C$3:$C$1048576,"FA"))&gt;0,INDEX('Faculty Dep Info'!$C$3:$D$238,(MATCH(D$4,'Faculty Dep Info'!$C$3:$C$1048576,0)+((F278-1))),2),""),"")</f>
        <v/>
      </c>
    </row>
    <row r="279" spans="6:7" x14ac:dyDescent="0.25">
      <c r="F279" s="7" t="str">
        <f>IF(F278&lt;(COUNTIF('Faculty Dep Info'!$C$3:$C$1048576,+D$4)),(F278+1),"")</f>
        <v/>
      </c>
      <c r="G279" s="7" t="str" cm="1">
        <f t="array" ref="G279">IFERROR(IF((COUNTIF('Faculty Dep Info'!$C$3:$C$1048576,"FA"))&gt;0,INDEX('Faculty Dep Info'!$C$3:$D$238,(MATCH(D$4,'Faculty Dep Info'!$C$3:$C$1048576,0)+((F279-1))),2),""),"")</f>
        <v/>
      </c>
    </row>
    <row r="280" spans="6:7" x14ac:dyDescent="0.25">
      <c r="F280" s="7" t="str">
        <f>IF(F279&lt;(COUNTIF('Faculty Dep Info'!$C$3:$C$1048576,+D$4)),(F279+1),"")</f>
        <v/>
      </c>
      <c r="G280" s="7" t="str" cm="1">
        <f t="array" ref="G280">IFERROR(IF((COUNTIF('Faculty Dep Info'!$C$3:$C$1048576,"FA"))&gt;0,INDEX('Faculty Dep Info'!$C$3:$D$238,(MATCH(D$4,'Faculty Dep Info'!$C$3:$C$1048576,0)+((F280-1))),2),""),"")</f>
        <v/>
      </c>
    </row>
    <row r="281" spans="6:7" x14ac:dyDescent="0.25">
      <c r="F281" s="7" t="str">
        <f>IF(F280&lt;(COUNTIF('Faculty Dep Info'!$C$3:$C$1048576,+D$4)),(F280+1),"")</f>
        <v/>
      </c>
      <c r="G281" s="7" t="str" cm="1">
        <f t="array" ref="G281">IFERROR(IF((COUNTIF('Faculty Dep Info'!$C$3:$C$1048576,"FA"))&gt;0,INDEX('Faculty Dep Info'!$C$3:$D$238,(MATCH(D$4,'Faculty Dep Info'!$C$3:$C$1048576,0)+((F281-1))),2),""),"")</f>
        <v/>
      </c>
    </row>
    <row r="282" spans="6:7" x14ac:dyDescent="0.25">
      <c r="F282" s="7" t="str">
        <f>IF(F281&lt;(COUNTIF('Faculty Dep Info'!$C$3:$C$1048576,+D$4)),(F281+1),"")</f>
        <v/>
      </c>
      <c r="G282" s="7" t="str" cm="1">
        <f t="array" ref="G282">IFERROR(IF((COUNTIF('Faculty Dep Info'!$C$3:$C$1048576,"FA"))&gt;0,INDEX('Faculty Dep Info'!$C$3:$D$238,(MATCH(D$4,'Faculty Dep Info'!$C$3:$C$1048576,0)+((F282-1))),2),""),"")</f>
        <v/>
      </c>
    </row>
    <row r="283" spans="6:7" x14ac:dyDescent="0.25">
      <c r="F283" s="7" t="str">
        <f>IF(F282&lt;(COUNTIF('Faculty Dep Info'!$C$3:$C$1048576,+D$4)),(F282+1),"")</f>
        <v/>
      </c>
      <c r="G283" s="7" t="str" cm="1">
        <f t="array" ref="G283">IFERROR(IF((COUNTIF('Faculty Dep Info'!$C$3:$C$1048576,"FA"))&gt;0,INDEX('Faculty Dep Info'!$C$3:$D$238,(MATCH(D$4,'Faculty Dep Info'!$C$3:$C$1048576,0)+((F283-1))),2),""),"")</f>
        <v/>
      </c>
    </row>
    <row r="284" spans="6:7" x14ac:dyDescent="0.25">
      <c r="F284" s="7" t="str">
        <f>IF(F283&lt;(COUNTIF('Faculty Dep Info'!$C$3:$C$1048576,+D$4)),(F283+1),"")</f>
        <v/>
      </c>
      <c r="G284" s="7" t="str" cm="1">
        <f t="array" ref="G284">IFERROR(IF((COUNTIF('Faculty Dep Info'!$C$3:$C$1048576,"FA"))&gt;0,INDEX('Faculty Dep Info'!$C$3:$D$238,(MATCH(D$4,'Faculty Dep Info'!$C$3:$C$1048576,0)+((F284-1))),2),""),"")</f>
        <v/>
      </c>
    </row>
    <row r="285" spans="6:7" x14ac:dyDescent="0.25">
      <c r="F285" s="7" t="str">
        <f>IF(F284&lt;(COUNTIF('Faculty Dep Info'!$C$3:$C$1048576,+D$4)),(F284+1),"")</f>
        <v/>
      </c>
      <c r="G285" s="7" t="str" cm="1">
        <f t="array" ref="G285">IFERROR(IF((COUNTIF('Faculty Dep Info'!$C$3:$C$1048576,"FA"))&gt;0,INDEX('Faculty Dep Info'!$C$3:$D$238,(MATCH(D$4,'Faculty Dep Info'!$C$3:$C$1048576,0)+((F285-1))),2),""),"")</f>
        <v/>
      </c>
    </row>
    <row r="286" spans="6:7" x14ac:dyDescent="0.25">
      <c r="F286" s="7" t="str">
        <f>IF(F285&lt;(COUNTIF('Faculty Dep Info'!$C$3:$C$1048576,+D$4)),(F285+1),"")</f>
        <v/>
      </c>
      <c r="G286" s="7" t="str" cm="1">
        <f t="array" ref="G286">IFERROR(IF((COUNTIF('Faculty Dep Info'!$C$3:$C$1048576,"FA"))&gt;0,INDEX('Faculty Dep Info'!$C$3:$D$238,(MATCH(D$4,'Faculty Dep Info'!$C$3:$C$1048576,0)+((F286-1))),2),""),"")</f>
        <v/>
      </c>
    </row>
    <row r="287" spans="6:7" x14ac:dyDescent="0.25">
      <c r="F287" s="7" t="str">
        <f>IF(F286&lt;(COUNTIF('Faculty Dep Info'!$C$3:$C$1048576,+D$4)),(F286+1),"")</f>
        <v/>
      </c>
      <c r="G287" s="7" t="str" cm="1">
        <f t="array" ref="G287">IFERROR(IF((COUNTIF('Faculty Dep Info'!$C$3:$C$1048576,"FA"))&gt;0,INDEX('Faculty Dep Info'!$C$3:$D$238,(MATCH(D$4,'Faculty Dep Info'!$C$3:$C$1048576,0)+((F287-1))),2),""),"")</f>
        <v/>
      </c>
    </row>
    <row r="288" spans="6:7" x14ac:dyDescent="0.25">
      <c r="F288" s="7" t="str">
        <f>IF(F287&lt;(COUNTIF('Faculty Dep Info'!$C$3:$C$1048576,+D$4)),(F287+1),"")</f>
        <v/>
      </c>
      <c r="G288" s="7" t="str" cm="1">
        <f t="array" ref="G288">IFERROR(IF((COUNTIF('Faculty Dep Info'!$C$3:$C$1048576,"FA"))&gt;0,INDEX('Faculty Dep Info'!$C$3:$D$238,(MATCH(D$4,'Faculty Dep Info'!$C$3:$C$1048576,0)+((F288-1))),2),""),"")</f>
        <v/>
      </c>
    </row>
    <row r="289" spans="6:7" x14ac:dyDescent="0.25">
      <c r="F289" s="7" t="str">
        <f>IF(F288&lt;(COUNTIF('Faculty Dep Info'!$C$3:$C$1048576,+D$4)),(F288+1),"")</f>
        <v/>
      </c>
      <c r="G289" s="7" t="str" cm="1">
        <f t="array" ref="G289">IFERROR(IF((COUNTIF('Faculty Dep Info'!$C$3:$C$1048576,"FA"))&gt;0,INDEX('Faculty Dep Info'!$C$3:$D$238,(MATCH(D$4,'Faculty Dep Info'!$C$3:$C$1048576,0)+((F289-1))),2),""),"")</f>
        <v/>
      </c>
    </row>
    <row r="290" spans="6:7" x14ac:dyDescent="0.25">
      <c r="F290" s="7" t="str">
        <f>IF(F289&lt;(COUNTIF('Faculty Dep Info'!$C$3:$C$1048576,+D$4)),(F289+1),"")</f>
        <v/>
      </c>
      <c r="G290" s="7" t="str" cm="1">
        <f t="array" ref="G290">IFERROR(IF((COUNTIF('Faculty Dep Info'!$C$3:$C$1048576,"FA"))&gt;0,INDEX('Faculty Dep Info'!$C$3:$D$238,(MATCH(D$4,'Faculty Dep Info'!$C$3:$C$1048576,0)+((F290-1))),2),""),"")</f>
        <v/>
      </c>
    </row>
    <row r="291" spans="6:7" x14ac:dyDescent="0.25">
      <c r="F291" s="7" t="str">
        <f>IF(F290&lt;(COUNTIF('Faculty Dep Info'!$C$3:$C$1048576,+D$4)),(F290+1),"")</f>
        <v/>
      </c>
      <c r="G291" s="7" t="str" cm="1">
        <f t="array" ref="G291">IFERROR(IF((COUNTIF('Faculty Dep Info'!$C$3:$C$1048576,"FA"))&gt;0,INDEX('Faculty Dep Info'!$C$3:$D$238,(MATCH(D$4,'Faculty Dep Info'!$C$3:$C$1048576,0)+((F291-1))),2),""),"")</f>
        <v/>
      </c>
    </row>
    <row r="292" spans="6:7" x14ac:dyDescent="0.25">
      <c r="F292" s="7" t="str">
        <f>IF(F291&lt;(COUNTIF('Faculty Dep Info'!$C$3:$C$1048576,+D$4)),(F291+1),"")</f>
        <v/>
      </c>
      <c r="G292" s="7" t="str" cm="1">
        <f t="array" ref="G292">IFERROR(IF((COUNTIF('Faculty Dep Info'!$C$3:$C$1048576,"FA"))&gt;0,INDEX('Faculty Dep Info'!$C$3:$D$238,(MATCH(D$4,'Faculty Dep Info'!$C$3:$C$1048576,0)+((F292-1))),2),""),"")</f>
        <v/>
      </c>
    </row>
    <row r="293" spans="6:7" x14ac:dyDescent="0.25">
      <c r="F293" s="7" t="str">
        <f>IF(F292&lt;(COUNTIF('Faculty Dep Info'!$C$3:$C$1048576,+D$4)),(F292+1),"")</f>
        <v/>
      </c>
      <c r="G293" s="7" t="str" cm="1">
        <f t="array" ref="G293">IFERROR(IF((COUNTIF('Faculty Dep Info'!$C$3:$C$1048576,"FA"))&gt;0,INDEX('Faculty Dep Info'!$C$3:$D$238,(MATCH(D$4,'Faculty Dep Info'!$C$3:$C$1048576,0)+((F293-1))),2),""),"")</f>
        <v/>
      </c>
    </row>
    <row r="294" spans="6:7" x14ac:dyDescent="0.25">
      <c r="F294" s="7" t="str">
        <f>IF(F293&lt;(COUNTIF('Faculty Dep Info'!$C$3:$C$1048576,+D$4)),(F293+1),"")</f>
        <v/>
      </c>
      <c r="G294" s="7" t="str" cm="1">
        <f t="array" ref="G294">IFERROR(IF((COUNTIF('Faculty Dep Info'!$C$3:$C$1048576,"FA"))&gt;0,INDEX('Faculty Dep Info'!$C$3:$D$238,(MATCH(D$4,'Faculty Dep Info'!$C$3:$C$1048576,0)+((F294-1))),2),""),"")</f>
        <v/>
      </c>
    </row>
    <row r="295" spans="6:7" x14ac:dyDescent="0.25">
      <c r="F295" s="7" t="str">
        <f>IF(F294&lt;(COUNTIF('Faculty Dep Info'!$C$3:$C$1048576,+D$4)),(F294+1),"")</f>
        <v/>
      </c>
      <c r="G295" s="7" t="str" cm="1">
        <f t="array" ref="G295">IFERROR(IF((COUNTIF('Faculty Dep Info'!$C$3:$C$1048576,"FA"))&gt;0,INDEX('Faculty Dep Info'!$C$3:$D$238,(MATCH(D$4,'Faculty Dep Info'!$C$3:$C$1048576,0)+((F295-1))),2),""),"")</f>
        <v/>
      </c>
    </row>
    <row r="296" spans="6:7" x14ac:dyDescent="0.25">
      <c r="F296" s="7" t="str">
        <f>IF(F295&lt;(COUNTIF('Faculty Dep Info'!$C$3:$C$1048576,+D$4)),(F295+1),"")</f>
        <v/>
      </c>
      <c r="G296" s="7" t="str" cm="1">
        <f t="array" ref="G296">IFERROR(IF((COUNTIF('Faculty Dep Info'!$C$3:$C$1048576,"FA"))&gt;0,INDEX('Faculty Dep Info'!$C$3:$D$238,(MATCH(D$4,'Faculty Dep Info'!$C$3:$C$1048576,0)+((F296-1))),2),""),"")</f>
        <v/>
      </c>
    </row>
    <row r="297" spans="6:7" x14ac:dyDescent="0.25">
      <c r="F297" s="7" t="str">
        <f>IF(F296&lt;(COUNTIF('Faculty Dep Info'!$C$3:$C$1048576,+D$4)),(F296+1),"")</f>
        <v/>
      </c>
      <c r="G297" s="7" t="str" cm="1">
        <f t="array" ref="G297">IFERROR(IF((COUNTIF('Faculty Dep Info'!$C$3:$C$1048576,"FA"))&gt;0,INDEX('Faculty Dep Info'!$C$3:$D$238,(MATCH(D$4,'Faculty Dep Info'!$C$3:$C$1048576,0)+((F297-1))),2),""),"")</f>
        <v/>
      </c>
    </row>
    <row r="298" spans="6:7" x14ac:dyDescent="0.25">
      <c r="F298" s="7" t="str">
        <f>IF(F297&lt;(COUNTIF('Faculty Dep Info'!$C$3:$C$1048576,+D$4)),(F297+1),"")</f>
        <v/>
      </c>
      <c r="G298" s="7" t="str" cm="1">
        <f t="array" ref="G298">IFERROR(IF((COUNTIF('Faculty Dep Info'!$C$3:$C$1048576,"FA"))&gt;0,INDEX('Faculty Dep Info'!$C$3:$D$238,(MATCH(D$4,'Faculty Dep Info'!$C$3:$C$1048576,0)+((F298-1))),2),""),"")</f>
        <v/>
      </c>
    </row>
    <row r="299" spans="6:7" x14ac:dyDescent="0.25">
      <c r="F299" s="7" t="str">
        <f>IF(F298&lt;(COUNTIF('Faculty Dep Info'!$C$3:$C$1048576,+D$4)),(F298+1),"")</f>
        <v/>
      </c>
      <c r="G299" s="7" t="str" cm="1">
        <f t="array" ref="G299">IFERROR(IF((COUNTIF('Faculty Dep Info'!$C$3:$C$1048576,"FA"))&gt;0,INDEX('Faculty Dep Info'!$C$3:$D$238,(MATCH(D$4,'Faculty Dep Info'!$C$3:$C$1048576,0)+((F299-1))),2),""),"")</f>
        <v/>
      </c>
    </row>
    <row r="300" spans="6:7" x14ac:dyDescent="0.25">
      <c r="F300" s="7" t="str">
        <f>IF(F299&lt;(COUNTIF('Faculty Dep Info'!$C$3:$C$1048576,+D$4)),(F299+1),"")</f>
        <v/>
      </c>
      <c r="G300" s="7" t="str" cm="1">
        <f t="array" ref="G300">IFERROR(IF((COUNTIF('Faculty Dep Info'!$C$3:$C$1048576,"FA"))&gt;0,INDEX('Faculty Dep Info'!$C$3:$D$238,(MATCH(D$4,'Faculty Dep Info'!$C$3:$C$1048576,0)+((F300-1))),2),""),"")</f>
        <v/>
      </c>
    </row>
    <row r="301" spans="6:7" x14ac:dyDescent="0.25">
      <c r="F301" s="7" t="str">
        <f>IF(F300&lt;(COUNTIF('Faculty Dep Info'!$C$3:$C$1048576,+D$4)),(F300+1),"")</f>
        <v/>
      </c>
      <c r="G301" s="7" t="str" cm="1">
        <f t="array" ref="G301">IFERROR(IF((COUNTIF('Faculty Dep Info'!$C$3:$C$1048576,"FA"))&gt;0,INDEX('Faculty Dep Info'!$C$3:$D$238,(MATCH(D$4,'Faculty Dep Info'!$C$3:$C$1048576,0)+((F301-1))),2),""),"")</f>
        <v/>
      </c>
    </row>
    <row r="302" spans="6:7" x14ac:dyDescent="0.25">
      <c r="F302" s="7" t="str">
        <f>IF(F301&lt;(COUNTIF('Faculty Dep Info'!$C$3:$C$1048576,+D$4)),(F301+1),"")</f>
        <v/>
      </c>
      <c r="G302" s="7" t="str" cm="1">
        <f t="array" ref="G302">IFERROR(IF((COUNTIF('Faculty Dep Info'!$C$3:$C$1048576,"FA"))&gt;0,INDEX('Faculty Dep Info'!$C$3:$D$238,(MATCH(D$4,'Faculty Dep Info'!$C$3:$C$1048576,0)+((F302-1))),2),""),"")</f>
        <v/>
      </c>
    </row>
    <row r="303" spans="6:7" x14ac:dyDescent="0.25">
      <c r="F303" s="7" t="str">
        <f>IF(F302&lt;(COUNTIF('Faculty Dep Info'!$C$3:$C$1048576,+D$4)),(F302+1),"")</f>
        <v/>
      </c>
      <c r="G303" s="7" t="str" cm="1">
        <f t="array" ref="G303">IFERROR(IF((COUNTIF('Faculty Dep Info'!$C$3:$C$1048576,"FA"))&gt;0,INDEX('Faculty Dep Info'!$C$3:$D$238,(MATCH(D$4,'Faculty Dep Info'!$C$3:$C$1048576,0)+((F303-1))),2),""),"")</f>
        <v/>
      </c>
    </row>
    <row r="304" spans="6:7" x14ac:dyDescent="0.25">
      <c r="F304" s="7" t="str">
        <f>IF(F303&lt;(COUNTIF('Faculty Dep Info'!$C$3:$C$1048576,+D$4)),(F303+1),"")</f>
        <v/>
      </c>
      <c r="G304" s="7" t="str" cm="1">
        <f t="array" ref="G304">IFERROR(IF((COUNTIF('Faculty Dep Info'!$C$3:$C$1048576,"FA"))&gt;0,INDEX('Faculty Dep Info'!$C$3:$D$238,(MATCH(D$4,'Faculty Dep Info'!$C$3:$C$1048576,0)+((F304-1))),2),""),"")</f>
        <v/>
      </c>
    </row>
    <row r="305" spans="6:7" x14ac:dyDescent="0.25">
      <c r="F305" s="7" t="str">
        <f>IF(F304&lt;(COUNTIF('Faculty Dep Info'!$C$3:$C$1048576,+D$4)),(F304+1),"")</f>
        <v/>
      </c>
      <c r="G305" s="7" t="str" cm="1">
        <f t="array" ref="G305">IFERROR(IF((COUNTIF('Faculty Dep Info'!$C$3:$C$1048576,"FA"))&gt;0,INDEX('Faculty Dep Info'!$C$3:$D$238,(MATCH(D$4,'Faculty Dep Info'!$C$3:$C$1048576,0)+((F305-1))),2),""),"")</f>
        <v/>
      </c>
    </row>
    <row r="306" spans="6:7" x14ac:dyDescent="0.25">
      <c r="F306" s="7" t="str">
        <f>IF(F305&lt;(COUNTIF('Faculty Dep Info'!$C$3:$C$1048576,+D$4)),(F305+1),"")</f>
        <v/>
      </c>
      <c r="G306" s="7" t="str" cm="1">
        <f t="array" ref="G306">IFERROR(IF((COUNTIF('Faculty Dep Info'!$C$3:$C$1048576,"FA"))&gt;0,INDEX('Faculty Dep Info'!$C$3:$D$238,(MATCH(D$4,'Faculty Dep Info'!$C$3:$C$1048576,0)+((F306-1))),2),""),"")</f>
        <v/>
      </c>
    </row>
    <row r="307" spans="6:7" x14ac:dyDescent="0.25">
      <c r="F307" s="7" t="str">
        <f>IF(F306&lt;(COUNTIF('Faculty Dep Info'!$C$3:$C$1048576,+D$4)),(F306+1),"")</f>
        <v/>
      </c>
      <c r="G307" s="7" t="str" cm="1">
        <f t="array" ref="G307">IFERROR(IF((COUNTIF('Faculty Dep Info'!$C$3:$C$1048576,"FA"))&gt;0,INDEX('Faculty Dep Info'!$C$3:$D$238,(MATCH(D$4,'Faculty Dep Info'!$C$3:$C$1048576,0)+((F307-1))),2),""),"")</f>
        <v/>
      </c>
    </row>
    <row r="308" spans="6:7" x14ac:dyDescent="0.25">
      <c r="F308" s="7" t="str">
        <f>IF(F307&lt;(COUNTIF('Faculty Dep Info'!$C$3:$C$1048576,+D$4)),(F307+1),"")</f>
        <v/>
      </c>
      <c r="G308" s="7" t="str" cm="1">
        <f t="array" ref="G308">IFERROR(IF((COUNTIF('Faculty Dep Info'!$C$3:$C$1048576,"FA"))&gt;0,INDEX('Faculty Dep Info'!$C$3:$D$238,(MATCH(D$4,'Faculty Dep Info'!$C$3:$C$1048576,0)+((F308-1))),2),""),"")</f>
        <v/>
      </c>
    </row>
    <row r="309" spans="6:7" x14ac:dyDescent="0.25">
      <c r="F309" s="7" t="str">
        <f>IF(F308&lt;(COUNTIF('Faculty Dep Info'!$C$3:$C$1048576,+D$4)),(F308+1),"")</f>
        <v/>
      </c>
      <c r="G309" s="7" t="str" cm="1">
        <f t="array" ref="G309">IFERROR(IF((COUNTIF('Faculty Dep Info'!$C$3:$C$1048576,"FA"))&gt;0,INDEX('Faculty Dep Info'!$C$3:$D$238,(MATCH(D$4,'Faculty Dep Info'!$C$3:$C$1048576,0)+((F309-1))),2),""),"")</f>
        <v/>
      </c>
    </row>
    <row r="310" spans="6:7" x14ac:dyDescent="0.25">
      <c r="F310" s="7" t="str">
        <f>IF(F309&lt;(COUNTIF('Faculty Dep Info'!$C$3:$C$1048576,+D$4)),(F309+1),"")</f>
        <v/>
      </c>
      <c r="G310" s="7" t="str" cm="1">
        <f t="array" ref="G310">IFERROR(IF((COUNTIF('Faculty Dep Info'!$C$3:$C$1048576,"FA"))&gt;0,INDEX('Faculty Dep Info'!$C$3:$D$238,(MATCH(D$4,'Faculty Dep Info'!$C$3:$C$1048576,0)+((F310-1))),2),""),"")</f>
        <v/>
      </c>
    </row>
    <row r="311" spans="6:7" x14ac:dyDescent="0.25">
      <c r="F311" s="7" t="str">
        <f>IF(F310&lt;(COUNTIF('Faculty Dep Info'!$C$3:$C$1048576,+D$4)),(F310+1),"")</f>
        <v/>
      </c>
      <c r="G311" s="7" t="str" cm="1">
        <f t="array" ref="G311">IFERROR(IF((COUNTIF('Faculty Dep Info'!$C$3:$C$1048576,"FA"))&gt;0,INDEX('Faculty Dep Info'!$C$3:$D$238,(MATCH(D$4,'Faculty Dep Info'!$C$3:$C$1048576,0)+((F311-1))),2),""),"")</f>
        <v/>
      </c>
    </row>
    <row r="312" spans="6:7" x14ac:dyDescent="0.25">
      <c r="F312" s="7" t="str">
        <f>IF(F311&lt;(COUNTIF('Faculty Dep Info'!$C$3:$C$1048576,+D$4)),(F311+1),"")</f>
        <v/>
      </c>
      <c r="G312" s="7" t="str" cm="1">
        <f t="array" ref="G312">IFERROR(IF((COUNTIF('Faculty Dep Info'!$C$3:$C$1048576,"FA"))&gt;0,INDEX('Faculty Dep Info'!$C$3:$D$238,(MATCH(D$4,'Faculty Dep Info'!$C$3:$C$1048576,0)+((F312-1))),2),""),"")</f>
        <v/>
      </c>
    </row>
    <row r="313" spans="6:7" x14ac:dyDescent="0.25">
      <c r="F313" s="7" t="str">
        <f>IF(F312&lt;(COUNTIF('Faculty Dep Info'!$C$3:$C$1048576,+D$4)),(F312+1),"")</f>
        <v/>
      </c>
      <c r="G313" s="7" t="str" cm="1">
        <f t="array" ref="G313">IFERROR(IF((COUNTIF('Faculty Dep Info'!$C$3:$C$1048576,"FA"))&gt;0,INDEX('Faculty Dep Info'!$C$3:$D$238,(MATCH(D$4,'Faculty Dep Info'!$C$3:$C$1048576,0)+((F313-1))),2),""),"")</f>
        <v/>
      </c>
    </row>
    <row r="314" spans="6:7" x14ac:dyDescent="0.25">
      <c r="F314" s="7" t="str">
        <f>IF(F313&lt;(COUNTIF('Faculty Dep Info'!$C$3:$C$1048576,+D$4)),(F313+1),"")</f>
        <v/>
      </c>
      <c r="G314" s="7" t="str" cm="1">
        <f t="array" ref="G314">IFERROR(IF((COUNTIF('Faculty Dep Info'!$C$3:$C$1048576,"FA"))&gt;0,INDEX('Faculty Dep Info'!$C$3:$D$238,(MATCH(D$4,'Faculty Dep Info'!$C$3:$C$1048576,0)+((F314-1))),2),""),"")</f>
        <v/>
      </c>
    </row>
    <row r="315" spans="6:7" x14ac:dyDescent="0.25">
      <c r="F315" s="7" t="str">
        <f>IF(F314&lt;(COUNTIF('Faculty Dep Info'!$C$3:$C$1048576,+D$4)),(F314+1),"")</f>
        <v/>
      </c>
      <c r="G315" s="7" t="str" cm="1">
        <f t="array" ref="G315">IFERROR(IF((COUNTIF('Faculty Dep Info'!$C$3:$C$1048576,"FA"))&gt;0,INDEX('Faculty Dep Info'!$C$3:$D$238,(MATCH(D$4,'Faculty Dep Info'!$C$3:$C$1048576,0)+((F315-1))),2),""),"")</f>
        <v/>
      </c>
    </row>
    <row r="316" spans="6:7" x14ac:dyDescent="0.25">
      <c r="F316" s="7" t="str">
        <f>IF(F315&lt;(COUNTIF('Faculty Dep Info'!$C$3:$C$1048576,+D$4)),(F315+1),"")</f>
        <v/>
      </c>
      <c r="G316" s="7" t="str" cm="1">
        <f t="array" ref="G316">IFERROR(IF((COUNTIF('Faculty Dep Info'!$C$3:$C$1048576,"FA"))&gt;0,INDEX('Faculty Dep Info'!$C$3:$D$238,(MATCH(D$4,'Faculty Dep Info'!$C$3:$C$1048576,0)+((F316-1))),2),""),"")</f>
        <v/>
      </c>
    </row>
    <row r="317" spans="6:7" x14ac:dyDescent="0.25">
      <c r="F317" s="7" t="str">
        <f>IF(F316&lt;(COUNTIF('Faculty Dep Info'!$C$3:$C$1048576,+D$4)),(F316+1),"")</f>
        <v/>
      </c>
      <c r="G317" s="7" t="str" cm="1">
        <f t="array" ref="G317">IFERROR(IF((COUNTIF('Faculty Dep Info'!$C$3:$C$1048576,"FA"))&gt;0,INDEX('Faculty Dep Info'!$C$3:$D$238,(MATCH(D$4,'Faculty Dep Info'!$C$3:$C$1048576,0)+((F317-1))),2),""),"")</f>
        <v/>
      </c>
    </row>
    <row r="318" spans="6:7" x14ac:dyDescent="0.25">
      <c r="F318" s="7" t="str">
        <f>IF(F317&lt;(COUNTIF('Faculty Dep Info'!$C$3:$C$1048576,+D$4)),(F317+1),"")</f>
        <v/>
      </c>
      <c r="G318" s="7" t="str" cm="1">
        <f t="array" ref="G318">IFERROR(IF((COUNTIF('Faculty Dep Info'!$C$3:$C$1048576,"FA"))&gt;0,INDEX('Faculty Dep Info'!$C$3:$D$238,(MATCH(D$4,'Faculty Dep Info'!$C$3:$C$1048576,0)+((F318-1))),2),""),"")</f>
        <v/>
      </c>
    </row>
    <row r="319" spans="6:7" x14ac:dyDescent="0.25">
      <c r="F319" s="7" t="str">
        <f>IF(F318&lt;(COUNTIF('Faculty Dep Info'!$C$3:$C$1048576,+D$4)),(F318+1),"")</f>
        <v/>
      </c>
      <c r="G319" s="7" t="str" cm="1">
        <f t="array" ref="G319">IFERROR(IF((COUNTIF('Faculty Dep Info'!$C$3:$C$1048576,"FA"))&gt;0,INDEX('Faculty Dep Info'!$C$3:$D$238,(MATCH(D$4,'Faculty Dep Info'!$C$3:$C$1048576,0)+((F319-1))),2),""),"")</f>
        <v/>
      </c>
    </row>
    <row r="320" spans="6:7" x14ac:dyDescent="0.25">
      <c r="F320" s="7" t="str">
        <f>IF(F319&lt;(COUNTIF('Faculty Dep Info'!$C$3:$C$1048576,+D$4)),(F319+1),"")</f>
        <v/>
      </c>
      <c r="G320" s="7" t="str" cm="1">
        <f t="array" ref="G320">IFERROR(IF((COUNTIF('Faculty Dep Info'!$C$3:$C$1048576,"FA"))&gt;0,INDEX('Faculty Dep Info'!$C$3:$D$238,(MATCH(D$4,'Faculty Dep Info'!$C$3:$C$1048576,0)+((F320-1))),2),""),"")</f>
        <v/>
      </c>
    </row>
    <row r="321" spans="6:7" x14ac:dyDescent="0.25">
      <c r="F321" s="7" t="str">
        <f>IF(F320&lt;(COUNTIF('Faculty Dep Info'!$C$3:$C$1048576,+D$4)),(F320+1),"")</f>
        <v/>
      </c>
      <c r="G321" s="7" t="str" cm="1">
        <f t="array" ref="G321">IFERROR(IF((COUNTIF('Faculty Dep Info'!$C$3:$C$1048576,"FA"))&gt;0,INDEX('Faculty Dep Info'!$C$3:$D$238,(MATCH(D$4,'Faculty Dep Info'!$C$3:$C$1048576,0)+((F321-1))),2),""),"")</f>
        <v/>
      </c>
    </row>
    <row r="322" spans="6:7" x14ac:dyDescent="0.25">
      <c r="F322" s="7" t="str">
        <f>IF(F321&lt;(COUNTIF('Faculty Dep Info'!$C$3:$C$1048576,+D$4)),(F321+1),"")</f>
        <v/>
      </c>
      <c r="G322" s="7" t="str" cm="1">
        <f t="array" ref="G322">IFERROR(IF((COUNTIF('Faculty Dep Info'!$C$3:$C$1048576,"FA"))&gt;0,INDEX('Faculty Dep Info'!$C$3:$D$238,(MATCH(D$4,'Faculty Dep Info'!$C$3:$C$1048576,0)+((F322-1))),2),""),"")</f>
        <v/>
      </c>
    </row>
    <row r="323" spans="6:7" x14ac:dyDescent="0.25">
      <c r="F323" s="7" t="str">
        <f>IF(F322&lt;(COUNTIF('Faculty Dep Info'!$C$3:$C$1048576,+D$4)),(F322+1),"")</f>
        <v/>
      </c>
      <c r="G323" s="7" t="str" cm="1">
        <f t="array" ref="G323">IFERROR(IF((COUNTIF('Faculty Dep Info'!$C$3:$C$1048576,"FA"))&gt;0,INDEX('Faculty Dep Info'!$C$3:$D$238,(MATCH(D$4,'Faculty Dep Info'!$C$3:$C$1048576,0)+((F323-1))),2),""),"")</f>
        <v/>
      </c>
    </row>
    <row r="324" spans="6:7" x14ac:dyDescent="0.25">
      <c r="F324" s="7" t="str">
        <f>IF(F323&lt;(COUNTIF('Faculty Dep Info'!$C$3:$C$1048576,+D$4)),(F323+1),"")</f>
        <v/>
      </c>
      <c r="G324" s="7" t="str" cm="1">
        <f t="array" ref="G324">IFERROR(IF((COUNTIF('Faculty Dep Info'!$C$3:$C$1048576,"FA"))&gt;0,INDEX('Faculty Dep Info'!$C$3:$D$238,(MATCH(D$4,'Faculty Dep Info'!$C$3:$C$1048576,0)+((F324-1))),2),""),"")</f>
        <v/>
      </c>
    </row>
    <row r="325" spans="6:7" x14ac:dyDescent="0.25">
      <c r="F325" s="7" t="str">
        <f>IF(F324&lt;(COUNTIF('Faculty Dep Info'!$C$3:$C$1048576,+D$4)),(F324+1),"")</f>
        <v/>
      </c>
      <c r="G325" s="7" t="str" cm="1">
        <f t="array" ref="G325">IFERROR(IF((COUNTIF('Faculty Dep Info'!$C$3:$C$1048576,"FA"))&gt;0,INDEX('Faculty Dep Info'!$C$3:$D$238,(MATCH(D$4,'Faculty Dep Info'!$C$3:$C$1048576,0)+((F325-1))),2),""),"")</f>
        <v/>
      </c>
    </row>
    <row r="326" spans="6:7" x14ac:dyDescent="0.25">
      <c r="F326" s="7" t="str">
        <f>IF(F325&lt;(COUNTIF('Faculty Dep Info'!$C$3:$C$1048576,+D$4)),(F325+1),"")</f>
        <v/>
      </c>
      <c r="G326" s="7" t="str" cm="1">
        <f t="array" ref="G326">IFERROR(IF((COUNTIF('Faculty Dep Info'!$C$3:$C$1048576,"FA"))&gt;0,INDEX('Faculty Dep Info'!$C$3:$D$238,(MATCH(D$4,'Faculty Dep Info'!$C$3:$C$1048576,0)+((F326-1))),2),""),"")</f>
        <v/>
      </c>
    </row>
    <row r="327" spans="6:7" x14ac:dyDescent="0.25">
      <c r="F327" s="7" t="str">
        <f>IF(F326&lt;(COUNTIF('Faculty Dep Info'!$C$3:$C$1048576,+D$4)),(F326+1),"")</f>
        <v/>
      </c>
      <c r="G327" s="7" t="str" cm="1">
        <f t="array" ref="G327">IFERROR(IF((COUNTIF('Faculty Dep Info'!$C$3:$C$1048576,"FA"))&gt;0,INDEX('Faculty Dep Info'!$C$3:$D$238,(MATCH(D$4,'Faculty Dep Info'!$C$3:$C$1048576,0)+((F327-1))),2),""),"")</f>
        <v/>
      </c>
    </row>
    <row r="328" spans="6:7" x14ac:dyDescent="0.25">
      <c r="F328" s="7" t="str">
        <f>IF(F327&lt;(COUNTIF('Faculty Dep Info'!$C$3:$C$1048576,+D$4)),(F327+1),"")</f>
        <v/>
      </c>
      <c r="G328" s="7" t="str" cm="1">
        <f t="array" ref="G328">IFERROR(IF((COUNTIF('Faculty Dep Info'!$C$3:$C$1048576,"FA"))&gt;0,INDEX('Faculty Dep Info'!$C$3:$D$238,(MATCH(D$4,'Faculty Dep Info'!$C$3:$C$1048576,0)+((F328-1))),2),""),"")</f>
        <v/>
      </c>
    </row>
    <row r="329" spans="6:7" x14ac:dyDescent="0.25">
      <c r="F329" s="7" t="str">
        <f>IF(F328&lt;(COUNTIF('Faculty Dep Info'!$C$3:$C$1048576,+D$4)),(F328+1),"")</f>
        <v/>
      </c>
      <c r="G329" s="7" t="str" cm="1">
        <f t="array" ref="G329">IFERROR(IF((COUNTIF('Faculty Dep Info'!$C$3:$C$1048576,"FA"))&gt;0,INDEX('Faculty Dep Info'!$C$3:$D$238,(MATCH(D$4,'Faculty Dep Info'!$C$3:$C$1048576,0)+((F329-1))),2),""),"")</f>
        <v/>
      </c>
    </row>
    <row r="330" spans="6:7" x14ac:dyDescent="0.25">
      <c r="F330" s="7" t="str">
        <f>IF(F329&lt;(COUNTIF('Faculty Dep Info'!$C$3:$C$1048576,+D$4)),(F329+1),"")</f>
        <v/>
      </c>
      <c r="G330" s="7" t="str" cm="1">
        <f t="array" ref="G330">IFERROR(IF((COUNTIF('Faculty Dep Info'!$C$3:$C$1048576,"FA"))&gt;0,INDEX('Faculty Dep Info'!$C$3:$D$238,(MATCH(D$4,'Faculty Dep Info'!$C$3:$C$1048576,0)+((F330-1))),2),""),"")</f>
        <v/>
      </c>
    </row>
    <row r="331" spans="6:7" x14ac:dyDescent="0.25">
      <c r="F331" s="7" t="str">
        <f>IF(F330&lt;(COUNTIF('Faculty Dep Info'!$C$3:$C$1048576,+D$4)),(F330+1),"")</f>
        <v/>
      </c>
      <c r="G331" s="7" t="str" cm="1">
        <f t="array" ref="G331">IFERROR(IF((COUNTIF('Faculty Dep Info'!$C$3:$C$1048576,"FA"))&gt;0,INDEX('Faculty Dep Info'!$C$3:$D$238,(MATCH(D$4,'Faculty Dep Info'!$C$3:$C$1048576,0)+((F331-1))),2),""),"")</f>
        <v/>
      </c>
    </row>
    <row r="332" spans="6:7" x14ac:dyDescent="0.25">
      <c r="F332" s="7" t="str">
        <f>IF(F331&lt;(COUNTIF('Faculty Dep Info'!$C$3:$C$1048576,+D$4)),(F331+1),"")</f>
        <v/>
      </c>
      <c r="G332" s="7" t="str" cm="1">
        <f t="array" ref="G332">IFERROR(IF((COUNTIF('Faculty Dep Info'!$C$3:$C$1048576,"FA"))&gt;0,INDEX('Faculty Dep Info'!$C$3:$D$238,(MATCH(D$4,'Faculty Dep Info'!$C$3:$C$1048576,0)+((F332-1))),2),""),"")</f>
        <v/>
      </c>
    </row>
    <row r="333" spans="6:7" x14ac:dyDescent="0.25">
      <c r="F333" s="7" t="str">
        <f>IF(F332&lt;(COUNTIF('Faculty Dep Info'!$C$3:$C$1048576,+D$4)),(F332+1),"")</f>
        <v/>
      </c>
      <c r="G333" s="7" t="str" cm="1">
        <f t="array" ref="G333">IFERROR(IF((COUNTIF('Faculty Dep Info'!$C$3:$C$1048576,"FA"))&gt;0,INDEX('Faculty Dep Info'!$C$3:$D$238,(MATCH(D$4,'Faculty Dep Info'!$C$3:$C$1048576,0)+((F333-1))),2),""),"")</f>
        <v/>
      </c>
    </row>
    <row r="334" spans="6:7" x14ac:dyDescent="0.25">
      <c r="F334" s="7" t="str">
        <f>IF(F333&lt;(COUNTIF('Faculty Dep Info'!$C$3:$C$1048576,+D$4)),(F333+1),"")</f>
        <v/>
      </c>
      <c r="G334" s="7" t="str" cm="1">
        <f t="array" ref="G334">IFERROR(IF((COUNTIF('Faculty Dep Info'!$C$3:$C$1048576,"FA"))&gt;0,INDEX('Faculty Dep Info'!$C$3:$D$238,(MATCH(D$4,'Faculty Dep Info'!$C$3:$C$1048576,0)+((F334-1))),2),""),"")</f>
        <v/>
      </c>
    </row>
    <row r="335" spans="6:7" x14ac:dyDescent="0.25">
      <c r="F335" s="7" t="str">
        <f>IF(F334&lt;(COUNTIF('Faculty Dep Info'!$C$3:$C$1048576,+D$4)),(F334+1),"")</f>
        <v/>
      </c>
      <c r="G335" s="7" t="str" cm="1">
        <f t="array" ref="G335">IFERROR(IF((COUNTIF('Faculty Dep Info'!$C$3:$C$1048576,"FA"))&gt;0,INDEX('Faculty Dep Info'!$C$3:$D$238,(MATCH(D$4,'Faculty Dep Info'!$C$3:$C$1048576,0)+((F335-1))),2),""),"")</f>
        <v/>
      </c>
    </row>
    <row r="336" spans="6:7" x14ac:dyDescent="0.25">
      <c r="F336" s="7" t="str">
        <f>IF(F335&lt;(COUNTIF('Faculty Dep Info'!$C$3:$C$1048576,+D$4)),(F335+1),"")</f>
        <v/>
      </c>
      <c r="G336" s="7" t="str" cm="1">
        <f t="array" ref="G336">IFERROR(IF((COUNTIF('Faculty Dep Info'!$C$3:$C$1048576,"FA"))&gt;0,INDEX('Faculty Dep Info'!$C$3:$D$238,(MATCH(D$4,'Faculty Dep Info'!$C$3:$C$1048576,0)+((F336-1))),2),""),"")</f>
        <v/>
      </c>
    </row>
    <row r="337" spans="6:7" x14ac:dyDescent="0.25">
      <c r="F337" s="7" t="str">
        <f>IF(F336&lt;(COUNTIF('Faculty Dep Info'!$C$3:$C$1048576,+D$4)),(F336+1),"")</f>
        <v/>
      </c>
      <c r="G337" s="7" t="str" cm="1">
        <f t="array" ref="G337">IFERROR(IF((COUNTIF('Faculty Dep Info'!$C$3:$C$1048576,"FA"))&gt;0,INDEX('Faculty Dep Info'!$C$3:$D$238,(MATCH(D$4,'Faculty Dep Info'!$C$3:$C$1048576,0)+((F337-1))),2),""),"")</f>
        <v/>
      </c>
    </row>
    <row r="338" spans="6:7" x14ac:dyDescent="0.25">
      <c r="F338" s="7" t="str">
        <f>IF(F337&lt;(COUNTIF('Faculty Dep Info'!$C$3:$C$1048576,+D$4)),(F337+1),"")</f>
        <v/>
      </c>
      <c r="G338" s="7" t="str" cm="1">
        <f t="array" ref="G338">IFERROR(IF((COUNTIF('Faculty Dep Info'!$C$3:$C$1048576,"FA"))&gt;0,INDEX('Faculty Dep Info'!$C$3:$D$238,(MATCH(D$4,'Faculty Dep Info'!$C$3:$C$1048576,0)+((F338-1))),2),""),"")</f>
        <v/>
      </c>
    </row>
    <row r="339" spans="6:7" x14ac:dyDescent="0.25">
      <c r="F339" s="7" t="str">
        <f>IF(F338&lt;(COUNTIF('Faculty Dep Info'!$C$3:$C$1048576,+D$4)),(F338+1),"")</f>
        <v/>
      </c>
      <c r="G339" s="7" t="str" cm="1">
        <f t="array" ref="G339">IFERROR(IF((COUNTIF('Faculty Dep Info'!$C$3:$C$1048576,"FA"))&gt;0,INDEX('Faculty Dep Info'!$C$3:$D$238,(MATCH(D$4,'Faculty Dep Info'!$C$3:$C$1048576,0)+((F339-1))),2),""),"")</f>
        <v/>
      </c>
    </row>
    <row r="340" spans="6:7" x14ac:dyDescent="0.25">
      <c r="F340" s="7" t="str">
        <f>IF(F339&lt;(COUNTIF('Faculty Dep Info'!$C$3:$C$1048576,+D$4)),(F339+1),"")</f>
        <v/>
      </c>
      <c r="G340" s="7" t="str" cm="1">
        <f t="array" ref="G340">IFERROR(IF((COUNTIF('Faculty Dep Info'!$C$3:$C$1048576,"FA"))&gt;0,INDEX('Faculty Dep Info'!$C$3:$D$238,(MATCH(D$4,'Faculty Dep Info'!$C$3:$C$1048576,0)+((F340-1))),2),""),"")</f>
        <v/>
      </c>
    </row>
    <row r="341" spans="6:7" x14ac:dyDescent="0.25">
      <c r="F341" s="7" t="str">
        <f>IF(F340&lt;(COUNTIF('Faculty Dep Info'!$C$3:$C$1048576,+D$4)),(F340+1),"")</f>
        <v/>
      </c>
      <c r="G341" s="7" t="str" cm="1">
        <f t="array" ref="G341">IFERROR(IF((COUNTIF('Faculty Dep Info'!$C$3:$C$1048576,"FA"))&gt;0,INDEX('Faculty Dep Info'!$C$3:$D$238,(MATCH(D$4,'Faculty Dep Info'!$C$3:$C$1048576,0)+((F341-1))),2),""),"")</f>
        <v/>
      </c>
    </row>
    <row r="342" spans="6:7" x14ac:dyDescent="0.25">
      <c r="F342" s="7" t="str">
        <f>IF(F341&lt;(COUNTIF('Faculty Dep Info'!$C$3:$C$1048576,+D$4)),(F341+1),"")</f>
        <v/>
      </c>
      <c r="G342" s="7" t="str" cm="1">
        <f t="array" ref="G342">IFERROR(IF((COUNTIF('Faculty Dep Info'!$C$3:$C$1048576,"FA"))&gt;0,INDEX('Faculty Dep Info'!$C$3:$D$238,(MATCH(D$4,'Faculty Dep Info'!$C$3:$C$1048576,0)+((F342-1))),2),""),"")</f>
        <v/>
      </c>
    </row>
    <row r="343" spans="6:7" x14ac:dyDescent="0.25">
      <c r="F343" s="7" t="str">
        <f>IF(F342&lt;(COUNTIF('Faculty Dep Info'!$C$3:$C$1048576,+D$4)),(F342+1),"")</f>
        <v/>
      </c>
      <c r="G343" s="7" t="str" cm="1">
        <f t="array" ref="G343">IFERROR(IF((COUNTIF('Faculty Dep Info'!$C$3:$C$1048576,"FA"))&gt;0,INDEX('Faculty Dep Info'!$C$3:$D$238,(MATCH(D$4,'Faculty Dep Info'!$C$3:$C$1048576,0)+((F343-1))),2),""),"")</f>
        <v/>
      </c>
    </row>
    <row r="344" spans="6:7" x14ac:dyDescent="0.25">
      <c r="F344" s="7" t="str">
        <f>IF(F343&lt;(COUNTIF('Faculty Dep Info'!$C$3:$C$1048576,+D$4)),(F343+1),"")</f>
        <v/>
      </c>
      <c r="G344" s="7" t="str" cm="1">
        <f t="array" ref="G344">IFERROR(IF((COUNTIF('Faculty Dep Info'!$C$3:$C$1048576,"FA"))&gt;0,INDEX('Faculty Dep Info'!$C$3:$D$238,(MATCH(D$4,'Faculty Dep Info'!$C$3:$C$1048576,0)+((F344-1))),2),""),"")</f>
        <v/>
      </c>
    </row>
    <row r="345" spans="6:7" x14ac:dyDescent="0.25">
      <c r="F345" s="7" t="str">
        <f>IF(F344&lt;(COUNTIF('Faculty Dep Info'!$C$3:$C$1048576,+D$4)),(F344+1),"")</f>
        <v/>
      </c>
      <c r="G345" s="7" t="str" cm="1">
        <f t="array" ref="G345">IFERROR(IF((COUNTIF('Faculty Dep Info'!$C$3:$C$1048576,"FA"))&gt;0,INDEX('Faculty Dep Info'!$C$3:$D$238,(MATCH(D$4,'Faculty Dep Info'!$C$3:$C$1048576,0)+((F345-1))),2),""),"")</f>
        <v/>
      </c>
    </row>
    <row r="346" spans="6:7" x14ac:dyDescent="0.25">
      <c r="F346" s="7" t="str">
        <f>IF(F345&lt;(COUNTIF('Faculty Dep Info'!$C$3:$C$1048576,+D$4)),(F345+1),"")</f>
        <v/>
      </c>
      <c r="G346" s="7" t="str" cm="1">
        <f t="array" ref="G346">IFERROR(IF((COUNTIF('Faculty Dep Info'!$C$3:$C$1048576,"FA"))&gt;0,INDEX('Faculty Dep Info'!$C$3:$D$238,(MATCH(D$4,'Faculty Dep Info'!$C$3:$C$1048576,0)+((F346-1))),2),""),"")</f>
        <v/>
      </c>
    </row>
    <row r="347" spans="6:7" x14ac:dyDescent="0.25">
      <c r="F347" s="7" t="str">
        <f>IF(F346&lt;(COUNTIF('Faculty Dep Info'!$C$3:$C$1048576,+D$4)),(F346+1),"")</f>
        <v/>
      </c>
      <c r="G347" s="7" t="str" cm="1">
        <f t="array" ref="G347">IFERROR(IF((COUNTIF('Faculty Dep Info'!$C$3:$C$1048576,"FA"))&gt;0,INDEX('Faculty Dep Info'!$C$3:$D$238,(MATCH(D$4,'Faculty Dep Info'!$C$3:$C$1048576,0)+((F347-1))),2),""),"")</f>
        <v/>
      </c>
    </row>
    <row r="348" spans="6:7" x14ac:dyDescent="0.25">
      <c r="F348" s="7" t="str">
        <f>IF(F347&lt;(COUNTIF('Faculty Dep Info'!$C$3:$C$1048576,+D$4)),(F347+1),"")</f>
        <v/>
      </c>
      <c r="G348" s="7" t="str" cm="1">
        <f t="array" ref="G348">IFERROR(IF((COUNTIF('Faculty Dep Info'!$C$3:$C$1048576,"FA"))&gt;0,INDEX('Faculty Dep Info'!$C$3:$D$238,(MATCH(D$4,'Faculty Dep Info'!$C$3:$C$1048576,0)+((F348-1))),2),""),"")</f>
        <v/>
      </c>
    </row>
    <row r="349" spans="6:7" x14ac:dyDescent="0.25">
      <c r="F349" s="7" t="str">
        <f>IF(F348&lt;(COUNTIF('Faculty Dep Info'!$C$3:$C$1048576,+D$4)),(F348+1),"")</f>
        <v/>
      </c>
      <c r="G349" s="7" t="str" cm="1">
        <f t="array" ref="G349">IFERROR(IF((COUNTIF('Faculty Dep Info'!$C$3:$C$1048576,"FA"))&gt;0,INDEX('Faculty Dep Info'!$C$3:$D$238,(MATCH(D$4,'Faculty Dep Info'!$C$3:$C$1048576,0)+((F349-1))),2),""),"")</f>
        <v/>
      </c>
    </row>
    <row r="350" spans="6:7" x14ac:dyDescent="0.25">
      <c r="F350" s="7" t="str">
        <f>IF(F349&lt;(COUNTIF('Faculty Dep Info'!$C$3:$C$1048576,+D$4)),(F349+1),"")</f>
        <v/>
      </c>
      <c r="G350" s="7" t="str" cm="1">
        <f t="array" ref="G350">IFERROR(IF((COUNTIF('Faculty Dep Info'!$C$3:$C$1048576,"FA"))&gt;0,INDEX('Faculty Dep Info'!$C$3:$D$238,(MATCH(D$4,'Faculty Dep Info'!$C$3:$C$1048576,0)+((F350-1))),2),""),"")</f>
        <v/>
      </c>
    </row>
    <row r="351" spans="6:7" x14ac:dyDescent="0.25">
      <c r="F351" s="7" t="str">
        <f>IF(F350&lt;(COUNTIF('Faculty Dep Info'!$C$3:$C$1048576,+D$4)),(F350+1),"")</f>
        <v/>
      </c>
      <c r="G351" s="7" t="str" cm="1">
        <f t="array" ref="G351">IFERROR(IF((COUNTIF('Faculty Dep Info'!$C$3:$C$1048576,"FA"))&gt;0,INDEX('Faculty Dep Info'!$C$3:$D$238,(MATCH(D$4,'Faculty Dep Info'!$C$3:$C$1048576,0)+((F351-1))),2),""),"")</f>
        <v/>
      </c>
    </row>
    <row r="352" spans="6:7" x14ac:dyDescent="0.25">
      <c r="F352" s="7" t="str">
        <f>IF(F351&lt;(COUNTIF('Faculty Dep Info'!$C$3:$C$1048576,+D$4)),(F351+1),"")</f>
        <v/>
      </c>
      <c r="G352" s="7" t="str" cm="1">
        <f t="array" ref="G352">IFERROR(IF((COUNTIF('Faculty Dep Info'!$C$3:$C$1048576,"FA"))&gt;0,INDEX('Faculty Dep Info'!$C$3:$D$238,(MATCH(D$4,'Faculty Dep Info'!$C$3:$C$1048576,0)+((F352-1))),2),""),"")</f>
        <v/>
      </c>
    </row>
    <row r="353" spans="6:7" x14ac:dyDescent="0.25">
      <c r="F353" s="7" t="str">
        <f>IF(F352&lt;(COUNTIF('Faculty Dep Info'!$C$3:$C$1048576,+D$4)),(F352+1),"")</f>
        <v/>
      </c>
      <c r="G353" s="7" t="str" cm="1">
        <f t="array" ref="G353">IFERROR(IF((COUNTIF('Faculty Dep Info'!$C$3:$C$1048576,"FA"))&gt;0,INDEX('Faculty Dep Info'!$C$3:$D$238,(MATCH(D$4,'Faculty Dep Info'!$C$3:$C$1048576,0)+((F353-1))),2),""),"")</f>
        <v/>
      </c>
    </row>
    <row r="354" spans="6:7" x14ac:dyDescent="0.25">
      <c r="F354" s="7" t="str">
        <f>IF(F353&lt;(COUNTIF('Faculty Dep Info'!$C$3:$C$1048576,+D$4)),(F353+1),"")</f>
        <v/>
      </c>
      <c r="G354" s="7" t="str" cm="1">
        <f t="array" ref="G354">IFERROR(IF((COUNTIF('Faculty Dep Info'!$C$3:$C$1048576,"FA"))&gt;0,INDEX('Faculty Dep Info'!$C$3:$D$238,(MATCH(D$4,'Faculty Dep Info'!$C$3:$C$1048576,0)+((F354-1))),2),""),"")</f>
        <v/>
      </c>
    </row>
    <row r="355" spans="6:7" x14ac:dyDescent="0.25">
      <c r="F355" s="7" t="str">
        <f>IF(F354&lt;(COUNTIF('Faculty Dep Info'!$C$3:$C$1048576,+D$4)),(F354+1),"")</f>
        <v/>
      </c>
      <c r="G355" s="7" t="str" cm="1">
        <f t="array" ref="G355">IFERROR(IF((COUNTIF('Faculty Dep Info'!$C$3:$C$1048576,"FA"))&gt;0,INDEX('Faculty Dep Info'!$C$3:$D$238,(MATCH(D$4,'Faculty Dep Info'!$C$3:$C$1048576,0)+((F355-1))),2),""),"")</f>
        <v/>
      </c>
    </row>
    <row r="356" spans="6:7" x14ac:dyDescent="0.25">
      <c r="F356" s="7" t="str">
        <f>IF(F355&lt;(COUNTIF('Faculty Dep Info'!$C$3:$C$1048576,+D$4)),(F355+1),"")</f>
        <v/>
      </c>
      <c r="G356" s="7" t="str" cm="1">
        <f t="array" ref="G356">IFERROR(IF((COUNTIF('Faculty Dep Info'!$C$3:$C$1048576,"FA"))&gt;0,INDEX('Faculty Dep Info'!$C$3:$D$238,(MATCH(D$4,'Faculty Dep Info'!$C$3:$C$1048576,0)+((F356-1))),2),""),"")</f>
        <v/>
      </c>
    </row>
    <row r="357" spans="6:7" x14ac:dyDescent="0.25">
      <c r="F357" s="7" t="str">
        <f>IF(F356&lt;(COUNTIF('Faculty Dep Info'!$C$3:$C$1048576,+D$4)),(F356+1),"")</f>
        <v/>
      </c>
      <c r="G357" s="7" t="str" cm="1">
        <f t="array" ref="G357">IFERROR(IF((COUNTIF('Faculty Dep Info'!$C$3:$C$1048576,"FA"))&gt;0,INDEX('Faculty Dep Info'!$C$3:$D$238,(MATCH(D$4,'Faculty Dep Info'!$C$3:$C$1048576,0)+((F357-1))),2),""),"")</f>
        <v/>
      </c>
    </row>
    <row r="358" spans="6:7" x14ac:dyDescent="0.25">
      <c r="F358" s="7" t="str">
        <f>IF(F357&lt;(COUNTIF('Faculty Dep Info'!$C$3:$C$1048576,+D$4)),(F357+1),"")</f>
        <v/>
      </c>
      <c r="G358" s="7" t="str" cm="1">
        <f t="array" ref="G358">IFERROR(IF((COUNTIF('Faculty Dep Info'!$C$3:$C$1048576,"FA"))&gt;0,INDEX('Faculty Dep Info'!$C$3:$D$238,(MATCH(D$4,'Faculty Dep Info'!$C$3:$C$1048576,0)+((F358-1))),2),""),"")</f>
        <v/>
      </c>
    </row>
    <row r="359" spans="6:7" x14ac:dyDescent="0.25">
      <c r="F359" s="7" t="str">
        <f>IF(F358&lt;(COUNTIF('Faculty Dep Info'!$C$3:$C$1048576,+D$4)),(F358+1),"")</f>
        <v/>
      </c>
      <c r="G359" s="7" t="str" cm="1">
        <f t="array" ref="G359">IFERROR(IF((COUNTIF('Faculty Dep Info'!$C$3:$C$1048576,"FA"))&gt;0,INDEX('Faculty Dep Info'!$C$3:$D$238,(MATCH(D$4,'Faculty Dep Info'!$C$3:$C$1048576,0)+((F359-1))),2),""),"")</f>
        <v/>
      </c>
    </row>
    <row r="360" spans="6:7" x14ac:dyDescent="0.25">
      <c r="F360" s="7" t="str">
        <f>IF(F359&lt;(COUNTIF('Faculty Dep Info'!$C$3:$C$1048576,+D$4)),(F359+1),"")</f>
        <v/>
      </c>
      <c r="G360" s="7" t="str" cm="1">
        <f t="array" ref="G360">IFERROR(IF((COUNTIF('Faculty Dep Info'!$C$3:$C$1048576,"FA"))&gt;0,INDEX('Faculty Dep Info'!$C$3:$D$238,(MATCH(D$4,'Faculty Dep Info'!$C$3:$C$1048576,0)+((F360-1))),2),""),"")</f>
        <v/>
      </c>
    </row>
    <row r="361" spans="6:7" x14ac:dyDescent="0.25">
      <c r="F361" s="7" t="str">
        <f>IF(F360&lt;(COUNTIF('Faculty Dep Info'!$C$3:$C$1048576,+D$4)),(F360+1),"")</f>
        <v/>
      </c>
      <c r="G361" s="7" t="str" cm="1">
        <f t="array" ref="G361">IFERROR(IF((COUNTIF('Faculty Dep Info'!$C$3:$C$1048576,"FA"))&gt;0,INDEX('Faculty Dep Info'!$C$3:$D$238,(MATCH(D$4,'Faculty Dep Info'!$C$3:$C$1048576,0)+((F361-1))),2),""),"")</f>
        <v/>
      </c>
    </row>
    <row r="362" spans="6:7" x14ac:dyDescent="0.25">
      <c r="F362" s="7" t="str">
        <f>IF(F361&lt;(COUNTIF('Faculty Dep Info'!$C$3:$C$1048576,+D$4)),(F361+1),"")</f>
        <v/>
      </c>
      <c r="G362" s="7" t="str" cm="1">
        <f t="array" ref="G362">IFERROR(IF((COUNTIF('Faculty Dep Info'!$C$3:$C$1048576,"FA"))&gt;0,INDEX('Faculty Dep Info'!$C$3:$D$238,(MATCH(D$4,'Faculty Dep Info'!$C$3:$C$1048576,0)+((F362-1))),2),""),"")</f>
        <v/>
      </c>
    </row>
    <row r="363" spans="6:7" x14ac:dyDescent="0.25">
      <c r="F363" s="7" t="str">
        <f>IF(F362&lt;(COUNTIF('Faculty Dep Info'!$C$3:$C$1048576,+D$4)),(F362+1),"")</f>
        <v/>
      </c>
      <c r="G363" s="7" t="str" cm="1">
        <f t="array" ref="G363">IFERROR(IF((COUNTIF('Faculty Dep Info'!$C$3:$C$1048576,"FA"))&gt;0,INDEX('Faculty Dep Info'!$C$3:$D$238,(MATCH(D$4,'Faculty Dep Info'!$C$3:$C$1048576,0)+((F363-1))),2),""),"")</f>
        <v/>
      </c>
    </row>
    <row r="364" spans="6:7" x14ac:dyDescent="0.25">
      <c r="F364" s="7" t="str">
        <f>IF(F363&lt;(COUNTIF('Faculty Dep Info'!$C$3:$C$1048576,+D$4)),(F363+1),"")</f>
        <v/>
      </c>
      <c r="G364" s="7" t="str" cm="1">
        <f t="array" ref="G364">IFERROR(IF((COUNTIF('Faculty Dep Info'!$C$3:$C$1048576,"FA"))&gt;0,INDEX('Faculty Dep Info'!$C$3:$D$238,(MATCH(D$4,'Faculty Dep Info'!$C$3:$C$1048576,0)+((F364-1))),2),""),"")</f>
        <v/>
      </c>
    </row>
    <row r="365" spans="6:7" x14ac:dyDescent="0.25">
      <c r="F365" s="7" t="str">
        <f>IF(F364&lt;(COUNTIF('Faculty Dep Info'!$C$3:$C$1048576,+D$4)),(F364+1),"")</f>
        <v/>
      </c>
      <c r="G365" s="7" t="str" cm="1">
        <f t="array" ref="G365">IFERROR(IF((COUNTIF('Faculty Dep Info'!$C$3:$C$1048576,"FA"))&gt;0,INDEX('Faculty Dep Info'!$C$3:$D$238,(MATCH(D$4,'Faculty Dep Info'!$C$3:$C$1048576,0)+((F365-1))),2),""),"")</f>
        <v/>
      </c>
    </row>
    <row r="366" spans="6:7" x14ac:dyDescent="0.25">
      <c r="F366" s="7" t="str">
        <f>IF(F365&lt;(COUNTIF('Faculty Dep Info'!$C$3:$C$1048576,+D$4)),(F365+1),"")</f>
        <v/>
      </c>
      <c r="G366" s="7" t="str" cm="1">
        <f t="array" ref="G366">IFERROR(IF((COUNTIF('Faculty Dep Info'!$C$3:$C$1048576,"FA"))&gt;0,INDEX('Faculty Dep Info'!$C$3:$D$238,(MATCH(D$4,'Faculty Dep Info'!$C$3:$C$1048576,0)+((F366-1))),2),""),"")</f>
        <v/>
      </c>
    </row>
    <row r="367" spans="6:7" x14ac:dyDescent="0.25">
      <c r="F367" s="7" t="str">
        <f>IF(F366&lt;(COUNTIF('Faculty Dep Info'!$C$3:$C$1048576,+D$4)),(F366+1),"")</f>
        <v/>
      </c>
      <c r="G367" s="7" t="str" cm="1">
        <f t="array" ref="G367">IFERROR(IF((COUNTIF('Faculty Dep Info'!$C$3:$C$1048576,"FA"))&gt;0,INDEX('Faculty Dep Info'!$C$3:$D$238,(MATCH(D$4,'Faculty Dep Info'!$C$3:$C$1048576,0)+((F367-1))),2),""),"")</f>
        <v/>
      </c>
    </row>
    <row r="368" spans="6:7" x14ac:dyDescent="0.25">
      <c r="F368" s="7" t="str">
        <f>IF(F367&lt;(COUNTIF('Faculty Dep Info'!$C$3:$C$1048576,+D$4)),(F367+1),"")</f>
        <v/>
      </c>
      <c r="G368" s="7" t="str" cm="1">
        <f t="array" ref="G368">IFERROR(IF((COUNTIF('Faculty Dep Info'!$C$3:$C$1048576,"FA"))&gt;0,INDEX('Faculty Dep Info'!$C$3:$D$238,(MATCH(D$4,'Faculty Dep Info'!$C$3:$C$1048576,0)+((F368-1))),2),""),"")</f>
        <v/>
      </c>
    </row>
    <row r="369" spans="6:7" x14ac:dyDescent="0.25">
      <c r="F369" s="7" t="str">
        <f>IF(F368&lt;(COUNTIF('Faculty Dep Info'!$C$3:$C$1048576,+D$4)),(F368+1),"")</f>
        <v/>
      </c>
      <c r="G369" s="7" t="str" cm="1">
        <f t="array" ref="G369">IFERROR(IF((COUNTIF('Faculty Dep Info'!$C$3:$C$1048576,"FA"))&gt;0,INDEX('Faculty Dep Info'!$C$3:$D$238,(MATCH(D$4,'Faculty Dep Info'!$C$3:$C$1048576,0)+((F369-1))),2),""),"")</f>
        <v/>
      </c>
    </row>
    <row r="370" spans="6:7" x14ac:dyDescent="0.25">
      <c r="F370" s="7" t="str">
        <f>IF(F369&lt;(COUNTIF('Faculty Dep Info'!$C$3:$C$1048576,+D$4)),(F369+1),"")</f>
        <v/>
      </c>
      <c r="G370" s="7" t="str" cm="1">
        <f t="array" ref="G370">IFERROR(IF((COUNTIF('Faculty Dep Info'!$C$3:$C$1048576,"FA"))&gt;0,INDEX('Faculty Dep Info'!$C$3:$D$238,(MATCH(D$4,'Faculty Dep Info'!$C$3:$C$1048576,0)+((F370-1))),2),""),"")</f>
        <v/>
      </c>
    </row>
    <row r="371" spans="6:7" x14ac:dyDescent="0.25">
      <c r="F371" s="7" t="str">
        <f>IF(F370&lt;(COUNTIF('Faculty Dep Info'!$C$3:$C$1048576,+D$4)),(F370+1),"")</f>
        <v/>
      </c>
      <c r="G371" s="7" t="str" cm="1">
        <f t="array" ref="G371">IFERROR(IF((COUNTIF('Faculty Dep Info'!$C$3:$C$1048576,"FA"))&gt;0,INDEX('Faculty Dep Info'!$C$3:$D$238,(MATCH(D$4,'Faculty Dep Info'!$C$3:$C$1048576,0)+((F371-1))),2),""),"")</f>
        <v/>
      </c>
    </row>
    <row r="372" spans="6:7" x14ac:dyDescent="0.25">
      <c r="F372" s="7" t="str">
        <f>IF(F371&lt;(COUNTIF('Faculty Dep Info'!$C$3:$C$1048576,+D$4)),(F371+1),"")</f>
        <v/>
      </c>
      <c r="G372" s="7" t="str" cm="1">
        <f t="array" ref="G372">IFERROR(IF((COUNTIF('Faculty Dep Info'!$C$3:$C$1048576,"FA"))&gt;0,INDEX('Faculty Dep Info'!$C$3:$D$238,(MATCH(D$4,'Faculty Dep Info'!$C$3:$C$1048576,0)+((F372-1))),2),""),"")</f>
        <v/>
      </c>
    </row>
    <row r="373" spans="6:7" x14ac:dyDescent="0.25">
      <c r="F373" s="7" t="str">
        <f>IF(F372&lt;(COUNTIF('Faculty Dep Info'!$C$3:$C$1048576,+D$4)),(F372+1),"")</f>
        <v/>
      </c>
      <c r="G373" s="7" t="str" cm="1">
        <f t="array" ref="G373">IFERROR(IF((COUNTIF('Faculty Dep Info'!$C$3:$C$1048576,"FA"))&gt;0,INDEX('Faculty Dep Info'!$C$3:$D$238,(MATCH(D$4,'Faculty Dep Info'!$C$3:$C$1048576,0)+((F373-1))),2),""),"")</f>
        <v/>
      </c>
    </row>
    <row r="374" spans="6:7" x14ac:dyDescent="0.25">
      <c r="F374" s="7" t="str">
        <f>IF(F373&lt;(COUNTIF('Faculty Dep Info'!$C$3:$C$1048576,+D$4)),(F373+1),"")</f>
        <v/>
      </c>
      <c r="G374" s="7" t="str" cm="1">
        <f t="array" ref="G374">IFERROR(IF((COUNTIF('Faculty Dep Info'!$C$3:$C$1048576,"FA"))&gt;0,INDEX('Faculty Dep Info'!$C$3:$D$238,(MATCH(D$4,'Faculty Dep Info'!$C$3:$C$1048576,0)+((F374-1))),2),""),"")</f>
        <v/>
      </c>
    </row>
    <row r="375" spans="6:7" x14ac:dyDescent="0.25">
      <c r="F375" s="7" t="str">
        <f>IF(F374&lt;(COUNTIF('Faculty Dep Info'!$C$3:$C$1048576,+D$4)),(F374+1),"")</f>
        <v/>
      </c>
      <c r="G375" s="7" t="str" cm="1">
        <f t="array" ref="G375">IFERROR(IF((COUNTIF('Faculty Dep Info'!$C$3:$C$1048576,"FA"))&gt;0,INDEX('Faculty Dep Info'!$C$3:$D$238,(MATCH(D$4,'Faculty Dep Info'!$C$3:$C$1048576,0)+((F375-1))),2),""),"")</f>
        <v/>
      </c>
    </row>
    <row r="376" spans="6:7" x14ac:dyDescent="0.25">
      <c r="F376" s="7" t="str">
        <f>IF(F375&lt;(COUNTIF('Faculty Dep Info'!$C$3:$C$1048576,+D$4)),(F375+1),"")</f>
        <v/>
      </c>
      <c r="G376" s="7" t="str" cm="1">
        <f t="array" ref="G376">IFERROR(IF((COUNTIF('Faculty Dep Info'!$C$3:$C$1048576,"FA"))&gt;0,INDEX('Faculty Dep Info'!$C$3:$D$238,(MATCH(D$4,'Faculty Dep Info'!$C$3:$C$1048576,0)+((F376-1))),2),""),"")</f>
        <v/>
      </c>
    </row>
    <row r="377" spans="6:7" x14ac:dyDescent="0.25">
      <c r="F377" s="7" t="str">
        <f>IF(F376&lt;(COUNTIF('Faculty Dep Info'!$C$3:$C$1048576,+D$4)),(F376+1),"")</f>
        <v/>
      </c>
      <c r="G377" s="7" t="str" cm="1">
        <f t="array" ref="G377">IFERROR(IF((COUNTIF('Faculty Dep Info'!$C$3:$C$1048576,"FA"))&gt;0,INDEX('Faculty Dep Info'!$C$3:$D$238,(MATCH(D$4,'Faculty Dep Info'!$C$3:$C$1048576,0)+((F377-1))),2),""),"")</f>
        <v/>
      </c>
    </row>
    <row r="378" spans="6:7" x14ac:dyDescent="0.25">
      <c r="F378" s="7" t="str">
        <f>IF(F377&lt;(COUNTIF('Faculty Dep Info'!$C$3:$C$1048576,+D$4)),(F377+1),"")</f>
        <v/>
      </c>
      <c r="G378" s="7" t="str" cm="1">
        <f t="array" ref="G378">IFERROR(IF((COUNTIF('Faculty Dep Info'!$C$3:$C$1048576,"FA"))&gt;0,INDEX('Faculty Dep Info'!$C$3:$D$238,(MATCH(D$4,'Faculty Dep Info'!$C$3:$C$1048576,0)+((F378-1))),2),""),"")</f>
        <v/>
      </c>
    </row>
    <row r="379" spans="6:7" x14ac:dyDescent="0.25">
      <c r="F379" s="7" t="str">
        <f>IF(F378&lt;(COUNTIF('Faculty Dep Info'!$C$3:$C$1048576,+D$4)),(F378+1),"")</f>
        <v/>
      </c>
      <c r="G379" s="7" t="str" cm="1">
        <f t="array" ref="G379">IFERROR(IF((COUNTIF('Faculty Dep Info'!$C$3:$C$1048576,"FA"))&gt;0,INDEX('Faculty Dep Info'!$C$3:$D$238,(MATCH(D$4,'Faculty Dep Info'!$C$3:$C$1048576,0)+((F379-1))),2),""),"")</f>
        <v/>
      </c>
    </row>
    <row r="380" spans="6:7" x14ac:dyDescent="0.25">
      <c r="F380" s="7" t="str">
        <f>IF(F379&lt;(COUNTIF('Faculty Dep Info'!$C$3:$C$1048576,+D$4)),(F379+1),"")</f>
        <v/>
      </c>
      <c r="G380" s="7" t="str" cm="1">
        <f t="array" ref="G380">IFERROR(IF((COUNTIF('Faculty Dep Info'!$C$3:$C$1048576,"FA"))&gt;0,INDEX('Faculty Dep Info'!$C$3:$D$238,(MATCH(D$4,'Faculty Dep Info'!$C$3:$C$1048576,0)+((F380-1))),2),""),"")</f>
        <v/>
      </c>
    </row>
    <row r="381" spans="6:7" x14ac:dyDescent="0.25">
      <c r="F381" s="7" t="str">
        <f>IF(F380&lt;(COUNTIF('Faculty Dep Info'!$C$3:$C$1048576,+D$4)),(F380+1),"")</f>
        <v/>
      </c>
      <c r="G381" s="7" t="str" cm="1">
        <f t="array" ref="G381">IFERROR(IF((COUNTIF('Faculty Dep Info'!$C$3:$C$1048576,"FA"))&gt;0,INDEX('Faculty Dep Info'!$C$3:$D$238,(MATCH(D$4,'Faculty Dep Info'!$C$3:$C$1048576,0)+((F381-1))),2),""),"")</f>
        <v/>
      </c>
    </row>
    <row r="382" spans="6:7" x14ac:dyDescent="0.25">
      <c r="F382" s="7" t="str">
        <f>IF(F381&lt;(COUNTIF('Faculty Dep Info'!$C$3:$C$1048576,+D$4)),(F381+1),"")</f>
        <v/>
      </c>
      <c r="G382" s="7" t="str" cm="1">
        <f t="array" ref="G382">IFERROR(IF((COUNTIF('Faculty Dep Info'!$C$3:$C$1048576,"FA"))&gt;0,INDEX('Faculty Dep Info'!$C$3:$D$238,(MATCH(D$4,'Faculty Dep Info'!$C$3:$C$1048576,0)+((F382-1))),2),""),"")</f>
        <v/>
      </c>
    </row>
    <row r="383" spans="6:7" x14ac:dyDescent="0.25">
      <c r="F383" s="7" t="str">
        <f>IF(F382&lt;(COUNTIF('Faculty Dep Info'!$C$3:$C$1048576,+D$4)),(F382+1),"")</f>
        <v/>
      </c>
      <c r="G383" s="7" t="str" cm="1">
        <f t="array" ref="G383">IFERROR(IF((COUNTIF('Faculty Dep Info'!$C$3:$C$1048576,"FA"))&gt;0,INDEX('Faculty Dep Info'!$C$3:$D$238,(MATCH(D$4,'Faculty Dep Info'!$C$3:$C$1048576,0)+((F383-1))),2),""),"")</f>
        <v/>
      </c>
    </row>
    <row r="384" spans="6:7" x14ac:dyDescent="0.25">
      <c r="F384" s="7" t="str">
        <f>IF(F383&lt;(COUNTIF('Faculty Dep Info'!$C$3:$C$1048576,+D$4)),(F383+1),"")</f>
        <v/>
      </c>
      <c r="G384" s="7" t="str" cm="1">
        <f t="array" ref="G384">IFERROR(IF((COUNTIF('Faculty Dep Info'!$C$3:$C$1048576,"FA"))&gt;0,INDEX('Faculty Dep Info'!$C$3:$D$238,(MATCH(D$4,'Faculty Dep Info'!$C$3:$C$1048576,0)+((F384-1))),2),""),"")</f>
        <v/>
      </c>
    </row>
    <row r="385" spans="6:7" x14ac:dyDescent="0.25">
      <c r="F385" s="7" t="str">
        <f>IF(F384&lt;(COUNTIF('Faculty Dep Info'!$C$3:$C$1048576,+D$4)),(F384+1),"")</f>
        <v/>
      </c>
      <c r="G385" s="7" t="str" cm="1">
        <f t="array" ref="G385">IFERROR(IF((COUNTIF('Faculty Dep Info'!$C$3:$C$1048576,"FA"))&gt;0,INDEX('Faculty Dep Info'!$C$3:$D$238,(MATCH(D$4,'Faculty Dep Info'!$C$3:$C$1048576,0)+((F385-1))),2),""),"")</f>
        <v/>
      </c>
    </row>
    <row r="386" spans="6:7" x14ac:dyDescent="0.25">
      <c r="F386" s="7" t="str">
        <f>IF(F385&lt;(COUNTIF('Faculty Dep Info'!$C$3:$C$1048576,+D$4)),(F385+1),"")</f>
        <v/>
      </c>
      <c r="G386" s="7" t="str" cm="1">
        <f t="array" ref="G386">IFERROR(IF((COUNTIF('Faculty Dep Info'!$C$3:$C$1048576,"FA"))&gt;0,INDEX('Faculty Dep Info'!$C$3:$D$238,(MATCH(D$4,'Faculty Dep Info'!$C$3:$C$1048576,0)+((F386-1))),2),""),"")</f>
        <v/>
      </c>
    </row>
    <row r="387" spans="6:7" x14ac:dyDescent="0.25">
      <c r="F387" s="7" t="str">
        <f>IF(F386&lt;(COUNTIF('Faculty Dep Info'!$C$3:$C$1048576,+D$4)),(F386+1),"")</f>
        <v/>
      </c>
      <c r="G387" s="7" t="str" cm="1">
        <f t="array" ref="G387">IFERROR(IF((COUNTIF('Faculty Dep Info'!$C$3:$C$1048576,"FA"))&gt;0,INDEX('Faculty Dep Info'!$C$3:$D$238,(MATCH(D$4,'Faculty Dep Info'!$C$3:$C$1048576,0)+((F387-1))),2),""),"")</f>
        <v/>
      </c>
    </row>
    <row r="388" spans="6:7" x14ac:dyDescent="0.25">
      <c r="F388" s="7" t="str">
        <f>IF(F387&lt;(COUNTIF('Faculty Dep Info'!$C$3:$C$1048576,+D$4)),(F387+1),"")</f>
        <v/>
      </c>
      <c r="G388" s="7" t="str" cm="1">
        <f t="array" ref="G388">IFERROR(IF((COUNTIF('Faculty Dep Info'!$C$3:$C$1048576,"FA"))&gt;0,INDEX('Faculty Dep Info'!$C$3:$D$238,(MATCH(D$4,'Faculty Dep Info'!$C$3:$C$1048576,0)+((F388-1))),2),""),"")</f>
        <v/>
      </c>
    </row>
    <row r="389" spans="6:7" x14ac:dyDescent="0.25">
      <c r="F389" s="7" t="str">
        <f>IF(F388&lt;(COUNTIF('Faculty Dep Info'!$C$3:$C$1048576,+D$4)),(F388+1),"")</f>
        <v/>
      </c>
      <c r="G389" s="7" t="str" cm="1">
        <f t="array" ref="G389">IFERROR(IF((COUNTIF('Faculty Dep Info'!$C$3:$C$1048576,"FA"))&gt;0,INDEX('Faculty Dep Info'!$C$3:$D$238,(MATCH(D$4,'Faculty Dep Info'!$C$3:$C$1048576,0)+((F389-1))),2),""),"")</f>
        <v/>
      </c>
    </row>
    <row r="390" spans="6:7" x14ac:dyDescent="0.25">
      <c r="F390" s="7" t="str">
        <f>IF(F389&lt;(COUNTIF('Faculty Dep Info'!$C$3:$C$1048576,+D$4)),(F389+1),"")</f>
        <v/>
      </c>
      <c r="G390" s="7" t="str" cm="1">
        <f t="array" ref="G390">IFERROR(IF((COUNTIF('Faculty Dep Info'!$C$3:$C$1048576,"FA"))&gt;0,INDEX('Faculty Dep Info'!$C$3:$D$238,(MATCH(D$4,'Faculty Dep Info'!$C$3:$C$1048576,0)+((F390-1))),2),""),"")</f>
        <v/>
      </c>
    </row>
    <row r="391" spans="6:7" x14ac:dyDescent="0.25">
      <c r="F391" s="7" t="str">
        <f>IF(F390&lt;(COUNTIF('Faculty Dep Info'!$C$3:$C$1048576,+D$4)),(F390+1),"")</f>
        <v/>
      </c>
      <c r="G391" s="7" t="str" cm="1">
        <f t="array" ref="G391">IFERROR(IF((COUNTIF('Faculty Dep Info'!$C$3:$C$1048576,"FA"))&gt;0,INDEX('Faculty Dep Info'!$C$3:$D$238,(MATCH(D$4,'Faculty Dep Info'!$C$3:$C$1048576,0)+((F391-1))),2),""),"")</f>
        <v/>
      </c>
    </row>
    <row r="392" spans="6:7" x14ac:dyDescent="0.25">
      <c r="F392" s="7" t="str">
        <f>IF(F391&lt;(COUNTIF('Faculty Dep Info'!$C$3:$C$1048576,+D$4)),(F391+1),"")</f>
        <v/>
      </c>
      <c r="G392" s="7" t="str" cm="1">
        <f t="array" ref="G392">IFERROR(IF((COUNTIF('Faculty Dep Info'!$C$3:$C$1048576,"FA"))&gt;0,INDEX('Faculty Dep Info'!$C$3:$D$238,(MATCH(D$4,'Faculty Dep Info'!$C$3:$C$1048576,0)+((F392-1))),2),""),"")</f>
        <v/>
      </c>
    </row>
    <row r="393" spans="6:7" x14ac:dyDescent="0.25">
      <c r="F393" s="7" t="str">
        <f>IF(F392&lt;(COUNTIF('Faculty Dep Info'!$C$3:$C$1048576,+D$4)),(F392+1),"")</f>
        <v/>
      </c>
      <c r="G393" s="7" t="str" cm="1">
        <f t="array" ref="G393">IFERROR(IF((COUNTIF('Faculty Dep Info'!$C$3:$C$1048576,"FA"))&gt;0,INDEX('Faculty Dep Info'!$C$3:$D$238,(MATCH(D$4,'Faculty Dep Info'!$C$3:$C$1048576,0)+((F393-1))),2),""),"")</f>
        <v/>
      </c>
    </row>
    <row r="394" spans="6:7" x14ac:dyDescent="0.25">
      <c r="F394" s="7" t="str">
        <f>IF(F393&lt;(COUNTIF('Faculty Dep Info'!$C$3:$C$1048576,+D$4)),(F393+1),"")</f>
        <v/>
      </c>
      <c r="G394" s="7" t="str" cm="1">
        <f t="array" ref="G394">IFERROR(IF((COUNTIF('Faculty Dep Info'!$C$3:$C$1048576,"FA"))&gt;0,INDEX('Faculty Dep Info'!$C$3:$D$238,(MATCH(D$4,'Faculty Dep Info'!$C$3:$C$1048576,0)+((F394-1))),2),""),"")</f>
        <v/>
      </c>
    </row>
    <row r="395" spans="6:7" x14ac:dyDescent="0.25">
      <c r="F395" s="7" t="str">
        <f>IF(F394&lt;(COUNTIF('Faculty Dep Info'!$C$3:$C$1048576,+D$4)),(F394+1),"")</f>
        <v/>
      </c>
      <c r="G395" s="7" t="str" cm="1">
        <f t="array" ref="G395">IFERROR(IF((COUNTIF('Faculty Dep Info'!$C$3:$C$1048576,"FA"))&gt;0,INDEX('Faculty Dep Info'!$C$3:$D$238,(MATCH(D$4,'Faculty Dep Info'!$C$3:$C$1048576,0)+((F395-1))),2),""),"")</f>
        <v/>
      </c>
    </row>
    <row r="396" spans="6:7" x14ac:dyDescent="0.25">
      <c r="F396" s="7" t="str">
        <f>IF(F395&lt;(COUNTIF('Faculty Dep Info'!$C$3:$C$1048576,+D$4)),(F395+1),"")</f>
        <v/>
      </c>
      <c r="G396" s="7" t="str" cm="1">
        <f t="array" ref="G396">IFERROR(IF((COUNTIF('Faculty Dep Info'!$C$3:$C$1048576,"FA"))&gt;0,INDEX('Faculty Dep Info'!$C$3:$D$238,(MATCH(D$4,'Faculty Dep Info'!$C$3:$C$1048576,0)+((F396-1))),2),""),"")</f>
        <v/>
      </c>
    </row>
    <row r="397" spans="6:7" x14ac:dyDescent="0.25">
      <c r="F397" s="7" t="str">
        <f>IF(F396&lt;(COUNTIF('Faculty Dep Info'!$C$3:$C$1048576,+D$4)),(F396+1),"")</f>
        <v/>
      </c>
      <c r="G397" s="7" t="str" cm="1">
        <f t="array" ref="G397">IFERROR(IF((COUNTIF('Faculty Dep Info'!$C$3:$C$1048576,"FA"))&gt;0,INDEX('Faculty Dep Info'!$C$3:$D$238,(MATCH(D$4,'Faculty Dep Info'!$C$3:$C$1048576,0)+((F397-1))),2),""),"")</f>
        <v/>
      </c>
    </row>
    <row r="398" spans="6:7" x14ac:dyDescent="0.25">
      <c r="F398" s="7" t="str">
        <f>IF(F397&lt;(COUNTIF('Faculty Dep Info'!$C$3:$C$1048576,+D$4)),(F397+1),"")</f>
        <v/>
      </c>
      <c r="G398" s="7" t="str" cm="1">
        <f t="array" ref="G398">IFERROR(IF((COUNTIF('Faculty Dep Info'!$C$3:$C$1048576,"FA"))&gt;0,INDEX('Faculty Dep Info'!$C$3:$D$238,(MATCH(D$4,'Faculty Dep Info'!$C$3:$C$1048576,0)+((F398-1))),2),""),"")</f>
        <v/>
      </c>
    </row>
    <row r="399" spans="6:7" x14ac:dyDescent="0.25">
      <c r="F399" s="7" t="str">
        <f>IF(F398&lt;(COUNTIF('Faculty Dep Info'!$C$3:$C$1048576,+D$4)),(F398+1),"")</f>
        <v/>
      </c>
      <c r="G399" s="7" t="str" cm="1">
        <f t="array" ref="G399">IFERROR(IF((COUNTIF('Faculty Dep Info'!$C$3:$C$1048576,"FA"))&gt;0,INDEX('Faculty Dep Info'!$C$3:$D$238,(MATCH(D$4,'Faculty Dep Info'!$C$3:$C$1048576,0)+((F399-1))),2),""),"")</f>
        <v/>
      </c>
    </row>
    <row r="400" spans="6:7" x14ac:dyDescent="0.25">
      <c r="F400" s="7" t="str">
        <f>IF(F399&lt;(COUNTIF('Faculty Dep Info'!$C$3:$C$1048576,+D$4)),(F399+1),"")</f>
        <v/>
      </c>
      <c r="G400" s="7" t="str" cm="1">
        <f t="array" ref="G400">IFERROR(IF((COUNTIF('Faculty Dep Info'!$C$3:$C$1048576,"FA"))&gt;0,INDEX('Faculty Dep Info'!$C$3:$D$238,(MATCH(D$4,'Faculty Dep Info'!$C$3:$C$1048576,0)+((F400-1))),2),""),"")</f>
        <v/>
      </c>
    </row>
    <row r="401" spans="6:7" x14ac:dyDescent="0.25">
      <c r="F401" s="7" t="str">
        <f>IF(F400&lt;(COUNTIF('Faculty Dep Info'!$C$3:$C$1048576,+D$4)),(F400+1),"")</f>
        <v/>
      </c>
      <c r="G401" s="7" t="str" cm="1">
        <f t="array" ref="G401">IFERROR(IF((COUNTIF('Faculty Dep Info'!$C$3:$C$1048576,"FA"))&gt;0,INDEX('Faculty Dep Info'!$C$3:$D$238,(MATCH(D$4,'Faculty Dep Info'!$C$3:$C$1048576,0)+((F401-1))),2),""),"")</f>
        <v/>
      </c>
    </row>
    <row r="402" spans="6:7" x14ac:dyDescent="0.25">
      <c r="F402" s="7" t="str">
        <f>IF(F401&lt;(COUNTIF('Faculty Dep Info'!$C$3:$C$1048576,+D$4)),(F401+1),"")</f>
        <v/>
      </c>
      <c r="G402" s="7" t="str" cm="1">
        <f t="array" ref="G402">IFERROR(IF((COUNTIF('Faculty Dep Info'!$C$3:$C$1048576,"FA"))&gt;0,INDEX('Faculty Dep Info'!$C$3:$D$238,(MATCH(D$4,'Faculty Dep Info'!$C$3:$C$1048576,0)+((F402-1))),2),""),"")</f>
        <v/>
      </c>
    </row>
    <row r="403" spans="6:7" x14ac:dyDescent="0.25">
      <c r="F403" s="7" t="str">
        <f>IF(F402&lt;(COUNTIF('Faculty Dep Info'!$C$3:$C$1048576,+D$4)),(F402+1),"")</f>
        <v/>
      </c>
      <c r="G403" s="7" t="str" cm="1">
        <f t="array" ref="G403">IFERROR(IF((COUNTIF('Faculty Dep Info'!$C$3:$C$1048576,"FA"))&gt;0,INDEX('Faculty Dep Info'!$C$3:$D$238,(MATCH(D$4,'Faculty Dep Info'!$C$3:$C$1048576,0)+((F403-1))),2),""),"")</f>
        <v/>
      </c>
    </row>
    <row r="404" spans="6:7" x14ac:dyDescent="0.25">
      <c r="F404" s="7" t="str">
        <f>IF(F403&lt;(COUNTIF('Faculty Dep Info'!$C$3:$C$1048576,+D$4)),(F403+1),"")</f>
        <v/>
      </c>
      <c r="G404" s="7" t="str" cm="1">
        <f t="array" ref="G404">IFERROR(IF((COUNTIF('Faculty Dep Info'!$C$3:$C$1048576,"FA"))&gt;0,INDEX('Faculty Dep Info'!$C$3:$D$238,(MATCH(D$4,'Faculty Dep Info'!$C$3:$C$1048576,0)+((F404-1))),2),""),"")</f>
        <v/>
      </c>
    </row>
    <row r="405" spans="6:7" x14ac:dyDescent="0.25">
      <c r="F405" s="7" t="str">
        <f>IF(F404&lt;(COUNTIF('Faculty Dep Info'!$C$3:$C$1048576,+D$4)),(F404+1),"")</f>
        <v/>
      </c>
      <c r="G405" s="7" t="str" cm="1">
        <f t="array" ref="G405">IFERROR(IF((COUNTIF('Faculty Dep Info'!$C$3:$C$1048576,"FA"))&gt;0,INDEX('Faculty Dep Info'!$C$3:$D$238,(MATCH(D$4,'Faculty Dep Info'!$C$3:$C$1048576,0)+((F405-1))),2),""),"")</f>
        <v/>
      </c>
    </row>
    <row r="406" spans="6:7" x14ac:dyDescent="0.25">
      <c r="F406" s="7" t="str">
        <f>IF(F405&lt;(COUNTIF('Faculty Dep Info'!$C$3:$C$1048576,+D$4)),(F405+1),"")</f>
        <v/>
      </c>
      <c r="G406" s="7" t="str" cm="1">
        <f t="array" ref="G406">IFERROR(IF((COUNTIF('Faculty Dep Info'!$C$3:$C$1048576,"FA"))&gt;0,INDEX('Faculty Dep Info'!$C$3:$D$238,(MATCH(D$4,'Faculty Dep Info'!$C$3:$C$1048576,0)+((F406-1))),2),""),"")</f>
        <v/>
      </c>
    </row>
    <row r="407" spans="6:7" x14ac:dyDescent="0.25">
      <c r="F407" s="7" t="str">
        <f>IF(F406&lt;(COUNTIF('Faculty Dep Info'!$C$3:$C$1048576,+D$4)),(F406+1),"")</f>
        <v/>
      </c>
      <c r="G407" s="7" t="str" cm="1">
        <f t="array" ref="G407">IFERROR(IF((COUNTIF('Faculty Dep Info'!$C$3:$C$1048576,"FA"))&gt;0,INDEX('Faculty Dep Info'!$C$3:$D$238,(MATCH(D$4,'Faculty Dep Info'!$C$3:$C$1048576,0)+((F407-1))),2),""),"")</f>
        <v/>
      </c>
    </row>
    <row r="408" spans="6:7" x14ac:dyDescent="0.25">
      <c r="F408" s="7" t="str">
        <f>IF(F407&lt;(COUNTIF('Faculty Dep Info'!$C$3:$C$1048576,+D$4)),(F407+1),"")</f>
        <v/>
      </c>
      <c r="G408" s="7" t="str" cm="1">
        <f t="array" ref="G408">IFERROR(IF((COUNTIF('Faculty Dep Info'!$C$3:$C$1048576,"FA"))&gt;0,INDEX('Faculty Dep Info'!$C$3:$D$238,(MATCH(D$4,'Faculty Dep Info'!$C$3:$C$1048576,0)+((F408-1))),2),""),"")</f>
        <v/>
      </c>
    </row>
    <row r="409" spans="6:7" x14ac:dyDescent="0.25">
      <c r="F409" s="7" t="str">
        <f>IF(F408&lt;(COUNTIF('Faculty Dep Info'!$C$3:$C$1048576,+D$4)),(F408+1),"")</f>
        <v/>
      </c>
      <c r="G409" s="7" t="str" cm="1">
        <f t="array" ref="G409">IFERROR(IF((COUNTIF('Faculty Dep Info'!$C$3:$C$1048576,"FA"))&gt;0,INDEX('Faculty Dep Info'!$C$3:$D$238,(MATCH(D$4,'Faculty Dep Info'!$C$3:$C$1048576,0)+((F409-1))),2),""),"")</f>
        <v/>
      </c>
    </row>
    <row r="410" spans="6:7" x14ac:dyDescent="0.25">
      <c r="F410" s="7" t="str">
        <f>IF(F409&lt;(COUNTIF('Faculty Dep Info'!$C$3:$C$1048576,+D$4)),(F409+1),"")</f>
        <v/>
      </c>
      <c r="G410" s="7" t="str" cm="1">
        <f t="array" ref="G410">IFERROR(IF((COUNTIF('Faculty Dep Info'!$C$3:$C$1048576,"FA"))&gt;0,INDEX('Faculty Dep Info'!$C$3:$D$238,(MATCH(D$4,'Faculty Dep Info'!$C$3:$C$1048576,0)+((F410-1))),2),""),"")</f>
        <v/>
      </c>
    </row>
    <row r="411" spans="6:7" x14ac:dyDescent="0.25">
      <c r="F411" s="7" t="str">
        <f>IF(F410&lt;(COUNTIF('Faculty Dep Info'!$C$3:$C$1048576,+D$4)),(F410+1),"")</f>
        <v/>
      </c>
      <c r="G411" s="7" t="str" cm="1">
        <f t="array" ref="G411">IFERROR(IF((COUNTIF('Faculty Dep Info'!$C$3:$C$1048576,"FA"))&gt;0,INDEX('Faculty Dep Info'!$C$3:$D$238,(MATCH(D$4,'Faculty Dep Info'!$C$3:$C$1048576,0)+((F411-1))),2),""),"")</f>
        <v/>
      </c>
    </row>
    <row r="412" spans="6:7" x14ac:dyDescent="0.25">
      <c r="F412" s="7" t="str">
        <f>IF(F411&lt;(COUNTIF('Faculty Dep Info'!$C$3:$C$1048576,+D$4)),(F411+1),"")</f>
        <v/>
      </c>
      <c r="G412" s="7" t="str" cm="1">
        <f t="array" ref="G412">IFERROR(IF((COUNTIF('Faculty Dep Info'!$C$3:$C$1048576,"FA"))&gt;0,INDEX('Faculty Dep Info'!$C$3:$D$238,(MATCH(D$4,'Faculty Dep Info'!$C$3:$C$1048576,0)+((F412-1))),2),""),"")</f>
        <v/>
      </c>
    </row>
    <row r="413" spans="6:7" x14ac:dyDescent="0.25">
      <c r="F413" s="7" t="str">
        <f>IF(F412&lt;(COUNTIF('Faculty Dep Info'!$C$3:$C$1048576,+D$4)),(F412+1),"")</f>
        <v/>
      </c>
      <c r="G413" s="7" t="str" cm="1">
        <f t="array" ref="G413">IFERROR(IF((COUNTIF('Faculty Dep Info'!$C$3:$C$1048576,"FA"))&gt;0,INDEX('Faculty Dep Info'!$C$3:$D$238,(MATCH(D$4,'Faculty Dep Info'!$C$3:$C$1048576,0)+((F413-1))),2),""),"")</f>
        <v/>
      </c>
    </row>
    <row r="414" spans="6:7" x14ac:dyDescent="0.25">
      <c r="F414" s="7" t="str">
        <f>IF(F413&lt;(COUNTIF('Faculty Dep Info'!$C$3:$C$1048576,+D$4)),(F413+1),"")</f>
        <v/>
      </c>
      <c r="G414" s="7" t="str" cm="1">
        <f t="array" ref="G414">IFERROR(IF((COUNTIF('Faculty Dep Info'!$C$3:$C$1048576,"FA"))&gt;0,INDEX('Faculty Dep Info'!$C$3:$D$238,(MATCH(D$4,'Faculty Dep Info'!$C$3:$C$1048576,0)+((F414-1))),2),""),"")</f>
        <v/>
      </c>
    </row>
    <row r="415" spans="6:7" x14ac:dyDescent="0.25">
      <c r="F415" s="7" t="str">
        <f>IF(F414&lt;(COUNTIF('Faculty Dep Info'!$C$3:$C$1048576,+D$4)),(F414+1),"")</f>
        <v/>
      </c>
      <c r="G415" s="7" t="str" cm="1">
        <f t="array" ref="G415">IFERROR(IF((COUNTIF('Faculty Dep Info'!$C$3:$C$1048576,"FA"))&gt;0,INDEX('Faculty Dep Info'!$C$3:$D$238,(MATCH(D$4,'Faculty Dep Info'!$C$3:$C$1048576,0)+((F415-1))),2),""),"")</f>
        <v/>
      </c>
    </row>
    <row r="416" spans="6:7" x14ac:dyDescent="0.25">
      <c r="F416" s="7" t="str">
        <f>IF(F415&lt;(COUNTIF('Faculty Dep Info'!$C$3:$C$1048576,+D$4)),(F415+1),"")</f>
        <v/>
      </c>
      <c r="G416" s="7" t="str" cm="1">
        <f t="array" ref="G416">IFERROR(IF((COUNTIF('Faculty Dep Info'!$C$3:$C$1048576,"FA"))&gt;0,INDEX('Faculty Dep Info'!$C$3:$D$238,(MATCH(D$4,'Faculty Dep Info'!$C$3:$C$1048576,0)+((F416-1))),2),""),"")</f>
        <v/>
      </c>
    </row>
    <row r="417" spans="6:7" x14ac:dyDescent="0.25">
      <c r="F417" s="7" t="str">
        <f>IF(F416&lt;(COUNTIF('Faculty Dep Info'!$C$3:$C$1048576,+D$4)),(F416+1),"")</f>
        <v/>
      </c>
      <c r="G417" s="7" t="str" cm="1">
        <f t="array" ref="G417">IFERROR(IF((COUNTIF('Faculty Dep Info'!$C$3:$C$1048576,"FA"))&gt;0,INDEX('Faculty Dep Info'!$C$3:$D$238,(MATCH(D$4,'Faculty Dep Info'!$C$3:$C$1048576,0)+((F417-1))),2),""),"")</f>
        <v/>
      </c>
    </row>
    <row r="418" spans="6:7" x14ac:dyDescent="0.25">
      <c r="F418" s="7" t="str">
        <f>IF(F417&lt;(COUNTIF('Faculty Dep Info'!$C$3:$C$1048576,+D$4)),(F417+1),"")</f>
        <v/>
      </c>
      <c r="G418" s="7" t="str" cm="1">
        <f t="array" ref="G418">IFERROR(IF((COUNTIF('Faculty Dep Info'!$C$3:$C$1048576,"FA"))&gt;0,INDEX('Faculty Dep Info'!$C$3:$D$238,(MATCH(D$4,'Faculty Dep Info'!$C$3:$C$1048576,0)+((F418-1))),2),""),"")</f>
        <v/>
      </c>
    </row>
    <row r="419" spans="6:7" x14ac:dyDescent="0.25">
      <c r="F419" s="7" t="str">
        <f>IF(F418&lt;(COUNTIF('Faculty Dep Info'!$C$3:$C$1048576,+D$4)),(F418+1),"")</f>
        <v/>
      </c>
      <c r="G419" s="7" t="str" cm="1">
        <f t="array" ref="G419">IFERROR(IF((COUNTIF('Faculty Dep Info'!$C$3:$C$1048576,"FA"))&gt;0,INDEX('Faculty Dep Info'!$C$3:$D$238,(MATCH(D$4,'Faculty Dep Info'!$C$3:$C$1048576,0)+((F419-1))),2),""),"")</f>
        <v/>
      </c>
    </row>
    <row r="420" spans="6:7" x14ac:dyDescent="0.25">
      <c r="F420" s="7" t="str">
        <f>IF(F419&lt;(COUNTIF('Faculty Dep Info'!$C$3:$C$1048576,+D$4)),(F419+1),"")</f>
        <v/>
      </c>
      <c r="G420" s="7" t="str" cm="1">
        <f t="array" ref="G420">IFERROR(IF((COUNTIF('Faculty Dep Info'!$C$3:$C$1048576,"FA"))&gt;0,INDEX('Faculty Dep Info'!$C$3:$D$238,(MATCH(D$4,'Faculty Dep Info'!$C$3:$C$1048576,0)+((F420-1))),2),""),"")</f>
        <v/>
      </c>
    </row>
    <row r="421" spans="6:7" x14ac:dyDescent="0.25">
      <c r="F421" s="7" t="str">
        <f>IF(F420&lt;(COUNTIF('Faculty Dep Info'!$C$3:$C$1048576,+D$4)),(F420+1),"")</f>
        <v/>
      </c>
      <c r="G421" s="7" t="str" cm="1">
        <f t="array" ref="G421">IFERROR(IF((COUNTIF('Faculty Dep Info'!$C$3:$C$1048576,"FA"))&gt;0,INDEX('Faculty Dep Info'!$C$3:$D$238,(MATCH(D$4,'Faculty Dep Info'!$C$3:$C$1048576,0)+((F421-1))),2),""),"")</f>
        <v/>
      </c>
    </row>
    <row r="422" spans="6:7" x14ac:dyDescent="0.25">
      <c r="F422" s="7" t="str">
        <f>IF(F421&lt;(COUNTIF('Faculty Dep Info'!$C$3:$C$1048576,+D$4)),(F421+1),"")</f>
        <v/>
      </c>
      <c r="G422" s="7" t="str" cm="1">
        <f t="array" ref="G422">IFERROR(IF((COUNTIF('Faculty Dep Info'!$C$3:$C$1048576,"FA"))&gt;0,INDEX('Faculty Dep Info'!$C$3:$D$238,(MATCH(D$4,'Faculty Dep Info'!$C$3:$C$1048576,0)+((F422-1))),2),""),"")</f>
        <v/>
      </c>
    </row>
    <row r="423" spans="6:7" x14ac:dyDescent="0.25">
      <c r="F423" s="7" t="str">
        <f>IF(F422&lt;(COUNTIF('Faculty Dep Info'!$C$3:$C$1048576,+D$4)),(F422+1),"")</f>
        <v/>
      </c>
      <c r="G423" s="7" t="str" cm="1">
        <f t="array" ref="G423">IFERROR(IF((COUNTIF('Faculty Dep Info'!$C$3:$C$1048576,"FA"))&gt;0,INDEX('Faculty Dep Info'!$C$3:$D$238,(MATCH(D$4,'Faculty Dep Info'!$C$3:$C$1048576,0)+((F423-1))),2),""),"")</f>
        <v/>
      </c>
    </row>
    <row r="424" spans="6:7" x14ac:dyDescent="0.25">
      <c r="F424" s="7" t="str">
        <f>IF(F423&lt;(COUNTIF('Faculty Dep Info'!$C$3:$C$1048576,+D$4)),(F423+1),"")</f>
        <v/>
      </c>
      <c r="G424" s="7" t="str" cm="1">
        <f t="array" ref="G424">IFERROR(IF((COUNTIF('Faculty Dep Info'!$C$3:$C$1048576,"FA"))&gt;0,INDEX('Faculty Dep Info'!$C$3:$D$238,(MATCH(D$4,'Faculty Dep Info'!$C$3:$C$1048576,0)+((F424-1))),2),""),"")</f>
        <v/>
      </c>
    </row>
    <row r="425" spans="6:7" x14ac:dyDescent="0.25">
      <c r="F425" s="7" t="str">
        <f>IF(F424&lt;(COUNTIF('Faculty Dep Info'!$C$3:$C$1048576,+D$4)),(F424+1),"")</f>
        <v/>
      </c>
      <c r="G425" s="7" t="str" cm="1">
        <f t="array" ref="G425">IFERROR(IF((COUNTIF('Faculty Dep Info'!$C$3:$C$1048576,"FA"))&gt;0,INDEX('Faculty Dep Info'!$C$3:$D$238,(MATCH(D$4,'Faculty Dep Info'!$C$3:$C$1048576,0)+((F425-1))),2),""),"")</f>
        <v/>
      </c>
    </row>
    <row r="426" spans="6:7" x14ac:dyDescent="0.25">
      <c r="F426" s="7" t="str">
        <f>IF(F425&lt;(COUNTIF('Faculty Dep Info'!$C$3:$C$1048576,+D$4)),(F425+1),"")</f>
        <v/>
      </c>
      <c r="G426" s="7" t="str" cm="1">
        <f t="array" ref="G426">IFERROR(IF((COUNTIF('Faculty Dep Info'!$C$3:$C$1048576,"FA"))&gt;0,INDEX('Faculty Dep Info'!$C$3:$D$238,(MATCH(D$4,'Faculty Dep Info'!$C$3:$C$1048576,0)+((F426-1))),2),""),"")</f>
        <v/>
      </c>
    </row>
    <row r="427" spans="6:7" x14ac:dyDescent="0.25">
      <c r="F427" s="7" t="str">
        <f>IF(F426&lt;(COUNTIF('Faculty Dep Info'!$C$3:$C$1048576,+D$4)),(F426+1),"")</f>
        <v/>
      </c>
      <c r="G427" s="7" t="str" cm="1">
        <f t="array" ref="G427">IFERROR(IF((COUNTIF('Faculty Dep Info'!$C$3:$C$1048576,"FA"))&gt;0,INDEX('Faculty Dep Info'!$C$3:$D$238,(MATCH(D$4,'Faculty Dep Info'!$C$3:$C$1048576,0)+((F427-1))),2),""),"")</f>
        <v/>
      </c>
    </row>
    <row r="428" spans="6:7" x14ac:dyDescent="0.25">
      <c r="F428" s="7" t="str">
        <f>IF(F427&lt;(COUNTIF('Faculty Dep Info'!$C$3:$C$1048576,+D$4)),(F427+1),"")</f>
        <v/>
      </c>
      <c r="G428" s="7" t="str" cm="1">
        <f t="array" ref="G428">IFERROR(IF((COUNTIF('Faculty Dep Info'!$C$3:$C$1048576,"FA"))&gt;0,INDEX('Faculty Dep Info'!$C$3:$D$238,(MATCH(D$4,'Faculty Dep Info'!$C$3:$C$1048576,0)+((F428-1))),2),""),"")</f>
        <v/>
      </c>
    </row>
    <row r="429" spans="6:7" x14ac:dyDescent="0.25">
      <c r="F429" s="7" t="str">
        <f>IF(F428&lt;(COUNTIF('Faculty Dep Info'!$C$3:$C$1048576,+D$4)),(F428+1),"")</f>
        <v/>
      </c>
      <c r="G429" s="7" t="str" cm="1">
        <f t="array" ref="G429">IFERROR(IF((COUNTIF('Faculty Dep Info'!$C$3:$C$1048576,"FA"))&gt;0,INDEX('Faculty Dep Info'!$C$3:$D$238,(MATCH(D$4,'Faculty Dep Info'!$C$3:$C$1048576,0)+((F429-1))),2),""),"")</f>
        <v/>
      </c>
    </row>
    <row r="430" spans="6:7" x14ac:dyDescent="0.25">
      <c r="F430" s="7" t="str">
        <f>IF(F429&lt;(COUNTIF('Faculty Dep Info'!$C$3:$C$1048576,+D$4)),(F429+1),"")</f>
        <v/>
      </c>
      <c r="G430" s="7" t="str" cm="1">
        <f t="array" ref="G430">IFERROR(IF((COUNTIF('Faculty Dep Info'!$C$3:$C$1048576,"FA"))&gt;0,INDEX('Faculty Dep Info'!$C$3:$D$238,(MATCH(D$4,'Faculty Dep Info'!$C$3:$C$1048576,0)+((F430-1))),2),""),"")</f>
        <v/>
      </c>
    </row>
    <row r="431" spans="6:7" x14ac:dyDescent="0.25">
      <c r="F431" s="7" t="str">
        <f>IF(F430&lt;(COUNTIF('Faculty Dep Info'!$C$3:$C$1048576,+D$4)),(F430+1),"")</f>
        <v/>
      </c>
      <c r="G431" s="7" t="str" cm="1">
        <f t="array" ref="G431">IFERROR(IF((COUNTIF('Faculty Dep Info'!$C$3:$C$1048576,"FA"))&gt;0,INDEX('Faculty Dep Info'!$C$3:$D$238,(MATCH(D$4,'Faculty Dep Info'!$C$3:$C$1048576,0)+((F431-1))),2),""),"")</f>
        <v/>
      </c>
    </row>
    <row r="432" spans="6:7" x14ac:dyDescent="0.25">
      <c r="F432" s="7" t="str">
        <f>IF(F431&lt;(COUNTIF('Faculty Dep Info'!$C$3:$C$1048576,+D$4)),(F431+1),"")</f>
        <v/>
      </c>
      <c r="G432" s="7" t="str" cm="1">
        <f t="array" ref="G432">IFERROR(IF((COUNTIF('Faculty Dep Info'!$C$3:$C$1048576,"FA"))&gt;0,INDEX('Faculty Dep Info'!$C$3:$D$238,(MATCH(D$4,'Faculty Dep Info'!$C$3:$C$1048576,0)+((F432-1))),2),""),"")</f>
        <v/>
      </c>
    </row>
    <row r="433" spans="6:7" x14ac:dyDescent="0.25">
      <c r="F433" s="7" t="str">
        <f>IF(F432&lt;(COUNTIF('Faculty Dep Info'!$C$3:$C$1048576,+D$4)),(F432+1),"")</f>
        <v/>
      </c>
      <c r="G433" s="7" t="str" cm="1">
        <f t="array" ref="G433">IFERROR(IF((COUNTIF('Faculty Dep Info'!$C$3:$C$1048576,"FA"))&gt;0,INDEX('Faculty Dep Info'!$C$3:$D$238,(MATCH(D$4,'Faculty Dep Info'!$C$3:$C$1048576,0)+((F433-1))),2),""),"")</f>
        <v/>
      </c>
    </row>
    <row r="434" spans="6:7" x14ac:dyDescent="0.25">
      <c r="F434" s="7" t="str">
        <f>IF(F433&lt;(COUNTIF('Faculty Dep Info'!$C$3:$C$1048576,+D$4)),(F433+1),"")</f>
        <v/>
      </c>
      <c r="G434" s="7" t="str" cm="1">
        <f t="array" ref="G434">IFERROR(IF((COUNTIF('Faculty Dep Info'!$C$3:$C$1048576,"FA"))&gt;0,INDEX('Faculty Dep Info'!$C$3:$D$238,(MATCH(D$4,'Faculty Dep Info'!$C$3:$C$1048576,0)+((F434-1))),2),""),"")</f>
        <v/>
      </c>
    </row>
    <row r="435" spans="6:7" x14ac:dyDescent="0.25">
      <c r="F435" s="7" t="str">
        <f>IF(F434&lt;(COUNTIF('Faculty Dep Info'!$C$3:$C$1048576,+D$4)),(F434+1),"")</f>
        <v/>
      </c>
      <c r="G435" s="7" t="str" cm="1">
        <f t="array" ref="G435">IFERROR(IF((COUNTIF('Faculty Dep Info'!$C$3:$C$1048576,"FA"))&gt;0,INDEX('Faculty Dep Info'!$C$3:$D$238,(MATCH(D$4,'Faculty Dep Info'!$C$3:$C$1048576,0)+((F435-1))),2),""),"")</f>
        <v/>
      </c>
    </row>
    <row r="436" spans="6:7" x14ac:dyDescent="0.25">
      <c r="F436" s="7" t="str">
        <f>IF(F435&lt;(COUNTIF('Faculty Dep Info'!$C$3:$C$1048576,+D$4)),(F435+1),"")</f>
        <v/>
      </c>
      <c r="G436" s="7" t="str" cm="1">
        <f t="array" ref="G436">IFERROR(IF((COUNTIF('Faculty Dep Info'!$C$3:$C$1048576,"FA"))&gt;0,INDEX('Faculty Dep Info'!$C$3:$D$238,(MATCH(D$4,'Faculty Dep Info'!$C$3:$C$1048576,0)+((F436-1))),2),""),"")</f>
        <v/>
      </c>
    </row>
    <row r="437" spans="6:7" x14ac:dyDescent="0.25">
      <c r="F437" s="7" t="str">
        <f>IF(F436&lt;(COUNTIF('Faculty Dep Info'!$C$3:$C$1048576,+D$4)),(F436+1),"")</f>
        <v/>
      </c>
      <c r="G437" s="7" t="str" cm="1">
        <f t="array" ref="G437">IFERROR(IF((COUNTIF('Faculty Dep Info'!$C$3:$C$1048576,"FA"))&gt;0,INDEX('Faculty Dep Info'!$C$3:$D$238,(MATCH(D$4,'Faculty Dep Info'!$C$3:$C$1048576,0)+((F437-1))),2),""),"")</f>
        <v/>
      </c>
    </row>
    <row r="438" spans="6:7" x14ac:dyDescent="0.25">
      <c r="F438" s="7" t="str">
        <f>IF(F437&lt;(COUNTIF('Faculty Dep Info'!$C$3:$C$1048576,+D$4)),(F437+1),"")</f>
        <v/>
      </c>
      <c r="G438" s="7" t="str" cm="1">
        <f t="array" ref="G438">IFERROR(IF((COUNTIF('Faculty Dep Info'!$C$3:$C$1048576,"FA"))&gt;0,INDEX('Faculty Dep Info'!$C$3:$D$238,(MATCH(D$4,'Faculty Dep Info'!$C$3:$C$1048576,0)+((F438-1))),2),""),"")</f>
        <v/>
      </c>
    </row>
    <row r="439" spans="6:7" x14ac:dyDescent="0.25">
      <c r="F439" s="7" t="str">
        <f>IF(F438&lt;(COUNTIF('Faculty Dep Info'!$C$3:$C$1048576,+D$4)),(F438+1),"")</f>
        <v/>
      </c>
      <c r="G439" s="7" t="str" cm="1">
        <f t="array" ref="G439">IFERROR(IF((COUNTIF('Faculty Dep Info'!$C$3:$C$1048576,"FA"))&gt;0,INDEX('Faculty Dep Info'!$C$3:$D$238,(MATCH(D$4,'Faculty Dep Info'!$C$3:$C$1048576,0)+((F439-1))),2),""),"")</f>
        <v/>
      </c>
    </row>
    <row r="440" spans="6:7" x14ac:dyDescent="0.25">
      <c r="F440" s="7" t="str">
        <f>IF(F439&lt;(COUNTIF('Faculty Dep Info'!$C$3:$C$1048576,+D$4)),(F439+1),"")</f>
        <v/>
      </c>
      <c r="G440" s="7" t="str" cm="1">
        <f t="array" ref="G440">IFERROR(IF((COUNTIF('Faculty Dep Info'!$C$3:$C$1048576,"FA"))&gt;0,INDEX('Faculty Dep Info'!$C$3:$D$238,(MATCH(D$4,'Faculty Dep Info'!$C$3:$C$1048576,0)+((F440-1))),2),""),"")</f>
        <v/>
      </c>
    </row>
    <row r="441" spans="6:7" x14ac:dyDescent="0.25">
      <c r="F441" s="7" t="str">
        <f>IF(F440&lt;(COUNTIF('Faculty Dep Info'!$C$3:$C$1048576,+D$4)),(F440+1),"")</f>
        <v/>
      </c>
      <c r="G441" s="7" t="str" cm="1">
        <f t="array" ref="G441">IFERROR(IF((COUNTIF('Faculty Dep Info'!$C$3:$C$1048576,"FA"))&gt;0,INDEX('Faculty Dep Info'!$C$3:$D$238,(MATCH(D$4,'Faculty Dep Info'!$C$3:$C$1048576,0)+((F441-1))),2),""),"")</f>
        <v/>
      </c>
    </row>
    <row r="442" spans="6:7" x14ac:dyDescent="0.25">
      <c r="F442" s="7" t="str">
        <f>IF(F441&lt;(COUNTIF('Faculty Dep Info'!$C$3:$C$1048576,+D$4)),(F441+1),"")</f>
        <v/>
      </c>
      <c r="G442" s="7" t="str" cm="1">
        <f t="array" ref="G442">IFERROR(IF((COUNTIF('Faculty Dep Info'!$C$3:$C$1048576,"FA"))&gt;0,INDEX('Faculty Dep Info'!$C$3:$D$238,(MATCH(D$4,'Faculty Dep Info'!$C$3:$C$1048576,0)+((F442-1))),2),""),"")</f>
        <v/>
      </c>
    </row>
    <row r="443" spans="6:7" x14ac:dyDescent="0.25">
      <c r="F443" s="7" t="str">
        <f>IF(F442&lt;(COUNTIF('Faculty Dep Info'!$C$3:$C$1048576,+D$4)),(F442+1),"")</f>
        <v/>
      </c>
      <c r="G443" s="7" t="str" cm="1">
        <f t="array" ref="G443">IFERROR(IF((COUNTIF('Faculty Dep Info'!$C$3:$C$1048576,"FA"))&gt;0,INDEX('Faculty Dep Info'!$C$3:$D$238,(MATCH(D$4,'Faculty Dep Info'!$C$3:$C$1048576,0)+((F443-1))),2),""),"")</f>
        <v/>
      </c>
    </row>
    <row r="444" spans="6:7" x14ac:dyDescent="0.25">
      <c r="F444" s="7" t="str">
        <f>IF(F443&lt;(COUNTIF('Faculty Dep Info'!$C$3:$C$1048576,+D$4)),(F443+1),"")</f>
        <v/>
      </c>
      <c r="G444" s="7" t="str" cm="1">
        <f t="array" ref="G444">IFERROR(IF((COUNTIF('Faculty Dep Info'!$C$3:$C$1048576,"FA"))&gt;0,INDEX('Faculty Dep Info'!$C$3:$D$238,(MATCH(D$4,'Faculty Dep Info'!$C$3:$C$1048576,0)+((F444-1))),2),""),"")</f>
        <v/>
      </c>
    </row>
    <row r="445" spans="6:7" x14ac:dyDescent="0.25">
      <c r="F445" s="7" t="str">
        <f>IF(F444&lt;(COUNTIF('Faculty Dep Info'!$C$3:$C$1048576,+D$4)),(F444+1),"")</f>
        <v/>
      </c>
      <c r="G445" s="7" t="str" cm="1">
        <f t="array" ref="G445">IFERROR(IF((COUNTIF('Faculty Dep Info'!$C$3:$C$1048576,"FA"))&gt;0,INDEX('Faculty Dep Info'!$C$3:$D$238,(MATCH(D$4,'Faculty Dep Info'!$C$3:$C$1048576,0)+((F445-1))),2),""),"")</f>
        <v/>
      </c>
    </row>
    <row r="446" spans="6:7" x14ac:dyDescent="0.25">
      <c r="F446" s="7" t="str">
        <f>IF(F445&lt;(COUNTIF('Faculty Dep Info'!$C$3:$C$1048576,+D$4)),(F445+1),"")</f>
        <v/>
      </c>
      <c r="G446" s="7" t="str" cm="1">
        <f t="array" ref="G446">IFERROR(IF((COUNTIF('Faculty Dep Info'!$C$3:$C$1048576,"FA"))&gt;0,INDEX('Faculty Dep Info'!$C$3:$D$238,(MATCH(D$4,'Faculty Dep Info'!$C$3:$C$1048576,0)+((F446-1))),2),""),"")</f>
        <v/>
      </c>
    </row>
    <row r="447" spans="6:7" x14ac:dyDescent="0.25">
      <c r="F447" s="7" t="str">
        <f>IF(F446&lt;(COUNTIF('Faculty Dep Info'!$C$3:$C$1048576,+D$4)),(F446+1),"")</f>
        <v/>
      </c>
      <c r="G447" s="7" t="str" cm="1">
        <f t="array" ref="G447">IFERROR(IF((COUNTIF('Faculty Dep Info'!$C$3:$C$1048576,"FA"))&gt;0,INDEX('Faculty Dep Info'!$C$3:$D$238,(MATCH(D$4,'Faculty Dep Info'!$C$3:$C$1048576,0)+((F447-1))),2),""),"")</f>
        <v/>
      </c>
    </row>
    <row r="448" spans="6:7" x14ac:dyDescent="0.25">
      <c r="F448" s="7" t="str">
        <f>IF(F447&lt;(COUNTIF('Faculty Dep Info'!$C$3:$C$1048576,+D$4)),(F447+1),"")</f>
        <v/>
      </c>
      <c r="G448" s="7" t="str" cm="1">
        <f t="array" ref="G448">IFERROR(IF((COUNTIF('Faculty Dep Info'!$C$3:$C$1048576,"FA"))&gt;0,INDEX('Faculty Dep Info'!$C$3:$D$238,(MATCH(D$4,'Faculty Dep Info'!$C$3:$C$1048576,0)+((F448-1))),2),""),"")</f>
        <v/>
      </c>
    </row>
    <row r="449" spans="6:7" x14ac:dyDescent="0.25">
      <c r="F449" s="7" t="str">
        <f>IF(F448&lt;(COUNTIF('Faculty Dep Info'!$C$3:$C$1048576,+D$4)),(F448+1),"")</f>
        <v/>
      </c>
      <c r="G449" s="7" t="str" cm="1">
        <f t="array" ref="G449">IFERROR(IF((COUNTIF('Faculty Dep Info'!$C$3:$C$1048576,"FA"))&gt;0,INDEX('Faculty Dep Info'!$C$3:$D$238,(MATCH(D$4,'Faculty Dep Info'!$C$3:$C$1048576,0)+((F449-1))),2),""),"")</f>
        <v/>
      </c>
    </row>
    <row r="450" spans="6:7" x14ac:dyDescent="0.25">
      <c r="F450" s="7" t="str">
        <f>IF(F449&lt;(COUNTIF('Faculty Dep Info'!$C$3:$C$1048576,+D$4)),(F449+1),"")</f>
        <v/>
      </c>
      <c r="G450" s="7" t="str" cm="1">
        <f t="array" ref="G450">IFERROR(IF((COUNTIF('Faculty Dep Info'!$C$3:$C$1048576,"FA"))&gt;0,INDEX('Faculty Dep Info'!$C$3:$D$238,(MATCH(D$4,'Faculty Dep Info'!$C$3:$C$1048576,0)+((F450-1))),2),""),"")</f>
        <v/>
      </c>
    </row>
    <row r="451" spans="6:7" x14ac:dyDescent="0.25">
      <c r="F451" s="7" t="str">
        <f>IF(F450&lt;(COUNTIF('Faculty Dep Info'!$C$3:$C$1048576,+D$4)),(F450+1),"")</f>
        <v/>
      </c>
      <c r="G451" s="7" t="str" cm="1">
        <f t="array" ref="G451">IFERROR(IF((COUNTIF('Faculty Dep Info'!$C$3:$C$1048576,"FA"))&gt;0,INDEX('Faculty Dep Info'!$C$3:$D$238,(MATCH(D$4,'Faculty Dep Info'!$C$3:$C$1048576,0)+((F451-1))),2),""),"")</f>
        <v/>
      </c>
    </row>
    <row r="452" spans="6:7" x14ac:dyDescent="0.25">
      <c r="F452" s="7" t="str">
        <f>IF(F451&lt;(COUNTIF('Faculty Dep Info'!$C$3:$C$1048576,+D$4)),(F451+1),"")</f>
        <v/>
      </c>
      <c r="G452" s="7" t="str" cm="1">
        <f t="array" ref="G452">IFERROR(IF((COUNTIF('Faculty Dep Info'!$C$3:$C$1048576,"FA"))&gt;0,INDEX('Faculty Dep Info'!$C$3:$D$238,(MATCH(D$4,'Faculty Dep Info'!$C$3:$C$1048576,0)+((F452-1))),2),""),"")</f>
        <v/>
      </c>
    </row>
    <row r="453" spans="6:7" x14ac:dyDescent="0.25">
      <c r="F453" s="7" t="str">
        <f>IF(F452&lt;(COUNTIF('Faculty Dep Info'!$C$3:$C$1048576,+D$4)),(F452+1),"")</f>
        <v/>
      </c>
      <c r="G453" s="7" t="str" cm="1">
        <f t="array" ref="G453">IFERROR(IF((COUNTIF('Faculty Dep Info'!$C$3:$C$1048576,"FA"))&gt;0,INDEX('Faculty Dep Info'!$C$3:$D$238,(MATCH(D$4,'Faculty Dep Info'!$C$3:$C$1048576,0)+((F453-1))),2),""),"")</f>
        <v/>
      </c>
    </row>
    <row r="454" spans="6:7" x14ac:dyDescent="0.25">
      <c r="F454" s="7" t="str">
        <f>IF(F453&lt;(COUNTIF('Faculty Dep Info'!$C$3:$C$1048576,+D$4)),(F453+1),"")</f>
        <v/>
      </c>
      <c r="G454" s="7" t="str" cm="1">
        <f t="array" ref="G454">IFERROR(IF((COUNTIF('Faculty Dep Info'!$C$3:$C$1048576,"FA"))&gt;0,INDEX('Faculty Dep Info'!$C$3:$D$238,(MATCH(D$4,'Faculty Dep Info'!$C$3:$C$1048576,0)+((F454-1))),2),""),"")</f>
        <v/>
      </c>
    </row>
    <row r="455" spans="6:7" x14ac:dyDescent="0.25">
      <c r="F455" s="7" t="str">
        <f>IF(F454&lt;(COUNTIF('Faculty Dep Info'!$C$3:$C$1048576,+D$4)),(F454+1),"")</f>
        <v/>
      </c>
      <c r="G455" s="7" t="str" cm="1">
        <f t="array" ref="G455">IFERROR(IF((COUNTIF('Faculty Dep Info'!$C$3:$C$1048576,"FA"))&gt;0,INDEX('Faculty Dep Info'!$C$3:$D$238,(MATCH(D$4,'Faculty Dep Info'!$C$3:$C$1048576,0)+((F455-1))),2),""),"")</f>
        <v/>
      </c>
    </row>
    <row r="456" spans="6:7" x14ac:dyDescent="0.25">
      <c r="F456" s="7" t="str">
        <f>IF(F455&lt;(COUNTIF('Faculty Dep Info'!$C$3:$C$1048576,+D$4)),(F455+1),"")</f>
        <v/>
      </c>
      <c r="G456" s="7" t="str" cm="1">
        <f t="array" ref="G456">IFERROR(IF((COUNTIF('Faculty Dep Info'!$C$3:$C$1048576,"FA"))&gt;0,INDEX('Faculty Dep Info'!$C$3:$D$238,(MATCH(D$4,'Faculty Dep Info'!$C$3:$C$1048576,0)+((F456-1))),2),""),"")</f>
        <v/>
      </c>
    </row>
    <row r="457" spans="6:7" x14ac:dyDescent="0.25">
      <c r="F457" s="7" t="str">
        <f>IF(F456&lt;(COUNTIF('Faculty Dep Info'!$C$3:$C$1048576,+D$4)),(F456+1),"")</f>
        <v/>
      </c>
      <c r="G457" s="7" t="str" cm="1">
        <f t="array" ref="G457">IFERROR(IF((COUNTIF('Faculty Dep Info'!$C$3:$C$1048576,"FA"))&gt;0,INDEX('Faculty Dep Info'!$C$3:$D$238,(MATCH(D$4,'Faculty Dep Info'!$C$3:$C$1048576,0)+((F457-1))),2),""),"")</f>
        <v/>
      </c>
    </row>
    <row r="458" spans="6:7" x14ac:dyDescent="0.25">
      <c r="F458" s="7" t="str">
        <f>IF(F457&lt;(COUNTIF('Faculty Dep Info'!$C$3:$C$1048576,+D$4)),(F457+1),"")</f>
        <v/>
      </c>
      <c r="G458" s="7" t="str" cm="1">
        <f t="array" ref="G458">IFERROR(IF((COUNTIF('Faculty Dep Info'!$C$3:$C$1048576,"FA"))&gt;0,INDEX('Faculty Dep Info'!$C$3:$D$238,(MATCH(D$4,'Faculty Dep Info'!$C$3:$C$1048576,0)+((F458-1))),2),""),"")</f>
        <v/>
      </c>
    </row>
    <row r="459" spans="6:7" x14ac:dyDescent="0.25">
      <c r="F459" s="7" t="str">
        <f>IF(F458&lt;(COUNTIF('Faculty Dep Info'!$C$3:$C$1048576,+D$4)),(F458+1),"")</f>
        <v/>
      </c>
      <c r="G459" s="7" t="str" cm="1">
        <f t="array" ref="G459">IFERROR(IF((COUNTIF('Faculty Dep Info'!$C$3:$C$1048576,"FA"))&gt;0,INDEX('Faculty Dep Info'!$C$3:$D$238,(MATCH(D$4,'Faculty Dep Info'!$C$3:$C$1048576,0)+((F459-1))),2),""),"")</f>
        <v/>
      </c>
    </row>
    <row r="460" spans="6:7" x14ac:dyDescent="0.25">
      <c r="F460" s="7" t="str">
        <f>IF(F459&lt;(COUNTIF('Faculty Dep Info'!$C$3:$C$1048576,+D$4)),(F459+1),"")</f>
        <v/>
      </c>
      <c r="G460" s="7" t="str" cm="1">
        <f t="array" ref="G460">IFERROR(IF((COUNTIF('Faculty Dep Info'!$C$3:$C$1048576,"FA"))&gt;0,INDEX('Faculty Dep Info'!$C$3:$D$238,(MATCH(D$4,'Faculty Dep Info'!$C$3:$C$1048576,0)+((F460-1))),2),""),"")</f>
        <v/>
      </c>
    </row>
    <row r="461" spans="6:7" x14ac:dyDescent="0.25">
      <c r="F461" s="7" t="str">
        <f>IF(F460&lt;(COUNTIF('Faculty Dep Info'!$C$3:$C$1048576,+D$4)),(F460+1),"")</f>
        <v/>
      </c>
      <c r="G461" s="7" t="str" cm="1">
        <f t="array" ref="G461">IFERROR(IF((COUNTIF('Faculty Dep Info'!$C$3:$C$1048576,"FA"))&gt;0,INDEX('Faculty Dep Info'!$C$3:$D$238,(MATCH(D$4,'Faculty Dep Info'!$C$3:$C$1048576,0)+((F461-1))),2),""),"")</f>
        <v/>
      </c>
    </row>
    <row r="462" spans="6:7" x14ac:dyDescent="0.25">
      <c r="F462" s="7" t="str">
        <f>IF(F461&lt;(COUNTIF('Faculty Dep Info'!$C$3:$C$1048576,+D$4)),(F461+1),"")</f>
        <v/>
      </c>
      <c r="G462" s="7" t="str" cm="1">
        <f t="array" ref="G462">IFERROR(IF((COUNTIF('Faculty Dep Info'!$C$3:$C$1048576,"FA"))&gt;0,INDEX('Faculty Dep Info'!$C$3:$D$238,(MATCH(D$4,'Faculty Dep Info'!$C$3:$C$1048576,0)+((F462-1))),2),""),"")</f>
        <v/>
      </c>
    </row>
    <row r="463" spans="6:7" x14ac:dyDescent="0.25">
      <c r="F463" s="7" t="str">
        <f>IF(F462&lt;(COUNTIF('Faculty Dep Info'!$C$3:$C$1048576,+D$4)),(F462+1),"")</f>
        <v/>
      </c>
      <c r="G463" s="7" t="str" cm="1">
        <f t="array" ref="G463">IFERROR(IF((COUNTIF('Faculty Dep Info'!$C$3:$C$1048576,"FA"))&gt;0,INDEX('Faculty Dep Info'!$C$3:$D$238,(MATCH(D$4,'Faculty Dep Info'!$C$3:$C$1048576,0)+((F463-1))),2),""),"")</f>
        <v/>
      </c>
    </row>
    <row r="464" spans="6:7" x14ac:dyDescent="0.25">
      <c r="F464" s="7" t="str">
        <f>IF(F463&lt;(COUNTIF('Faculty Dep Info'!$C$3:$C$1048576,+D$4)),(F463+1),"")</f>
        <v/>
      </c>
      <c r="G464" s="7" t="str" cm="1">
        <f t="array" ref="G464">IFERROR(IF((COUNTIF('Faculty Dep Info'!$C$3:$C$1048576,"FA"))&gt;0,INDEX('Faculty Dep Info'!$C$3:$D$238,(MATCH(D$4,'Faculty Dep Info'!$C$3:$C$1048576,0)+((F464-1))),2),""),"")</f>
        <v/>
      </c>
    </row>
    <row r="465" spans="6:7" x14ac:dyDescent="0.25">
      <c r="F465" s="7" t="str">
        <f>IF(F464&lt;(COUNTIF('Faculty Dep Info'!$C$3:$C$1048576,+D$4)),(F464+1),"")</f>
        <v/>
      </c>
      <c r="G465" s="7" t="str" cm="1">
        <f t="array" ref="G465">IFERROR(IF((COUNTIF('Faculty Dep Info'!$C$3:$C$1048576,"FA"))&gt;0,INDEX('Faculty Dep Info'!$C$3:$D$238,(MATCH(D$4,'Faculty Dep Info'!$C$3:$C$1048576,0)+((F465-1))),2),""),"")</f>
        <v/>
      </c>
    </row>
    <row r="466" spans="6:7" x14ac:dyDescent="0.25">
      <c r="F466" s="7" t="str">
        <f>IF(F465&lt;(COUNTIF('Faculty Dep Info'!$C$3:$C$1048576,+D$4)),(F465+1),"")</f>
        <v/>
      </c>
      <c r="G466" s="7" t="str" cm="1">
        <f t="array" ref="G466">IFERROR(IF((COUNTIF('Faculty Dep Info'!$C$3:$C$1048576,"FA"))&gt;0,INDEX('Faculty Dep Info'!$C$3:$D$238,(MATCH(D$4,'Faculty Dep Info'!$C$3:$C$1048576,0)+((F466-1))),2),""),"")</f>
        <v/>
      </c>
    </row>
    <row r="467" spans="6:7" x14ac:dyDescent="0.25">
      <c r="F467" s="7" t="str">
        <f>IF(F466&lt;(COUNTIF('Faculty Dep Info'!$C$3:$C$1048576,+D$4)),(F466+1),"")</f>
        <v/>
      </c>
      <c r="G467" s="7" t="str" cm="1">
        <f t="array" ref="G467">IFERROR(IF((COUNTIF('Faculty Dep Info'!$C$3:$C$1048576,"FA"))&gt;0,INDEX('Faculty Dep Info'!$C$3:$D$238,(MATCH(D$4,'Faculty Dep Info'!$C$3:$C$1048576,0)+((F467-1))),2),""),"")</f>
        <v/>
      </c>
    </row>
    <row r="468" spans="6:7" x14ac:dyDescent="0.25">
      <c r="F468" s="7" t="str">
        <f>IF(F467&lt;(COUNTIF('Faculty Dep Info'!$C$3:$C$1048576,+D$4)),(F467+1),"")</f>
        <v/>
      </c>
      <c r="G468" s="7" t="str" cm="1">
        <f t="array" ref="G468">IFERROR(IF((COUNTIF('Faculty Dep Info'!$C$3:$C$1048576,"FA"))&gt;0,INDEX('Faculty Dep Info'!$C$3:$D$238,(MATCH(D$4,'Faculty Dep Info'!$C$3:$C$1048576,0)+((F468-1))),2),""),"")</f>
        <v/>
      </c>
    </row>
    <row r="469" spans="6:7" x14ac:dyDescent="0.25">
      <c r="F469" s="7" t="str">
        <f>IF(F468&lt;(COUNTIF('Faculty Dep Info'!$C$3:$C$1048576,+D$4)),(F468+1),"")</f>
        <v/>
      </c>
      <c r="G469" s="7" t="str" cm="1">
        <f t="array" ref="G469">IFERROR(IF((COUNTIF('Faculty Dep Info'!$C$3:$C$1048576,"FA"))&gt;0,INDEX('Faculty Dep Info'!$C$3:$D$238,(MATCH(D$4,'Faculty Dep Info'!$C$3:$C$1048576,0)+((F469-1))),2),""),"")</f>
        <v/>
      </c>
    </row>
    <row r="470" spans="6:7" x14ac:dyDescent="0.25">
      <c r="F470" s="7" t="str">
        <f>IF(F469&lt;(COUNTIF('Faculty Dep Info'!$C$3:$C$1048576,+D$4)),(F469+1),"")</f>
        <v/>
      </c>
      <c r="G470" s="7" t="str" cm="1">
        <f t="array" ref="G470">IFERROR(IF((COUNTIF('Faculty Dep Info'!$C$3:$C$1048576,"FA"))&gt;0,INDEX('Faculty Dep Info'!$C$3:$D$238,(MATCH(D$4,'Faculty Dep Info'!$C$3:$C$1048576,0)+((F470-1))),2),""),"")</f>
        <v/>
      </c>
    </row>
    <row r="471" spans="6:7" x14ac:dyDescent="0.25">
      <c r="F471" s="7" t="str">
        <f>IF(F470&lt;(COUNTIF('Faculty Dep Info'!$C$3:$C$1048576,+D$4)),(F470+1),"")</f>
        <v/>
      </c>
      <c r="G471" s="7" t="str" cm="1">
        <f t="array" ref="G471">IFERROR(IF((COUNTIF('Faculty Dep Info'!$C$3:$C$1048576,"FA"))&gt;0,INDEX('Faculty Dep Info'!$C$3:$D$238,(MATCH(D$4,'Faculty Dep Info'!$C$3:$C$1048576,0)+((F471-1))),2),""),"")</f>
        <v/>
      </c>
    </row>
    <row r="472" spans="6:7" x14ac:dyDescent="0.25">
      <c r="F472" s="7" t="str">
        <f>IF(F471&lt;(COUNTIF('Faculty Dep Info'!$C$3:$C$1048576,+D$4)),(F471+1),"")</f>
        <v/>
      </c>
      <c r="G472" s="7" t="str" cm="1">
        <f t="array" ref="G472">IFERROR(IF((COUNTIF('Faculty Dep Info'!$C$3:$C$1048576,"FA"))&gt;0,INDEX('Faculty Dep Info'!$C$3:$D$238,(MATCH(D$4,'Faculty Dep Info'!$C$3:$C$1048576,0)+((F472-1))),2),""),"")</f>
        <v/>
      </c>
    </row>
    <row r="473" spans="6:7" x14ac:dyDescent="0.25">
      <c r="F473" s="7" t="str">
        <f>IF(F472&lt;(COUNTIF('Faculty Dep Info'!$C$3:$C$1048576,+D$4)),(F472+1),"")</f>
        <v/>
      </c>
      <c r="G473" s="7" t="str" cm="1">
        <f t="array" ref="G473">IFERROR(IF((COUNTIF('Faculty Dep Info'!$C$3:$C$1048576,"FA"))&gt;0,INDEX('Faculty Dep Info'!$C$3:$D$238,(MATCH(D$4,'Faculty Dep Info'!$C$3:$C$1048576,0)+((F473-1))),2),""),"")</f>
        <v/>
      </c>
    </row>
    <row r="474" spans="6:7" x14ac:dyDescent="0.25">
      <c r="F474" s="7" t="str">
        <f>IF(F473&lt;(COUNTIF('Faculty Dep Info'!$C$3:$C$1048576,+D$4)),(F473+1),"")</f>
        <v/>
      </c>
      <c r="G474" s="7" t="str" cm="1">
        <f t="array" ref="G474">IFERROR(IF((COUNTIF('Faculty Dep Info'!$C$3:$C$1048576,"FA"))&gt;0,INDEX('Faculty Dep Info'!$C$3:$D$238,(MATCH(D$4,'Faculty Dep Info'!$C$3:$C$1048576,0)+((F474-1))),2),""),"")</f>
        <v/>
      </c>
    </row>
    <row r="475" spans="6:7" x14ac:dyDescent="0.25">
      <c r="F475" s="7" t="str">
        <f>IF(F474&lt;(COUNTIF('Faculty Dep Info'!$C$3:$C$1048576,+D$4)),(F474+1),"")</f>
        <v/>
      </c>
      <c r="G475" s="7" t="str" cm="1">
        <f t="array" ref="G475">IFERROR(IF((COUNTIF('Faculty Dep Info'!$C$3:$C$1048576,"FA"))&gt;0,INDEX('Faculty Dep Info'!$C$3:$D$238,(MATCH(D$4,'Faculty Dep Info'!$C$3:$C$1048576,0)+((F475-1))),2),""),"")</f>
        <v/>
      </c>
    </row>
    <row r="476" spans="6:7" x14ac:dyDescent="0.25">
      <c r="F476" s="7" t="str">
        <f>IF(F475&lt;(COUNTIF('Faculty Dep Info'!$C$3:$C$1048576,+D$4)),(F475+1),"")</f>
        <v/>
      </c>
      <c r="G476" s="7" t="str" cm="1">
        <f t="array" ref="G476">IFERROR(IF((COUNTIF('Faculty Dep Info'!$C$3:$C$1048576,"FA"))&gt;0,INDEX('Faculty Dep Info'!$C$3:$D$238,(MATCH(D$4,'Faculty Dep Info'!$C$3:$C$1048576,0)+((F476-1))),2),""),"")</f>
        <v/>
      </c>
    </row>
    <row r="477" spans="6:7" x14ac:dyDescent="0.25">
      <c r="F477" s="7" t="str">
        <f>IF(F476&lt;(COUNTIF('Faculty Dep Info'!$C$3:$C$1048576,+D$4)),(F476+1),"")</f>
        <v/>
      </c>
      <c r="G477" s="7" t="str" cm="1">
        <f t="array" ref="G477">IFERROR(IF((COUNTIF('Faculty Dep Info'!$C$3:$C$1048576,"FA"))&gt;0,INDEX('Faculty Dep Info'!$C$3:$D$238,(MATCH(D$4,'Faculty Dep Info'!$C$3:$C$1048576,0)+((F477-1))),2),""),"")</f>
        <v/>
      </c>
    </row>
    <row r="478" spans="6:7" x14ac:dyDescent="0.25">
      <c r="F478" s="7" t="str">
        <f>IF(F477&lt;(COUNTIF('Faculty Dep Info'!$C$3:$C$1048576,+D$4)),(F477+1),"")</f>
        <v/>
      </c>
      <c r="G478" s="7" t="str" cm="1">
        <f t="array" ref="G478">IFERROR(IF((COUNTIF('Faculty Dep Info'!$C$3:$C$1048576,"FA"))&gt;0,INDEX('Faculty Dep Info'!$C$3:$D$238,(MATCH(D$4,'Faculty Dep Info'!$C$3:$C$1048576,0)+((F478-1))),2),""),"")</f>
        <v/>
      </c>
    </row>
    <row r="479" spans="6:7" x14ac:dyDescent="0.25">
      <c r="F479" s="7" t="str">
        <f>IF(F478&lt;(COUNTIF('Faculty Dep Info'!$C$3:$C$1048576,+D$4)),(F478+1),"")</f>
        <v/>
      </c>
      <c r="G479" s="7" t="str" cm="1">
        <f t="array" ref="G479">IFERROR(IF((COUNTIF('Faculty Dep Info'!$C$3:$C$1048576,"FA"))&gt;0,INDEX('Faculty Dep Info'!$C$3:$D$238,(MATCH(D$4,'Faculty Dep Info'!$C$3:$C$1048576,0)+((F479-1))),2),""),"")</f>
        <v/>
      </c>
    </row>
    <row r="480" spans="6:7" x14ac:dyDescent="0.25">
      <c r="F480" s="7" t="str">
        <f>IF(F479&lt;(COUNTIF('Faculty Dep Info'!$C$3:$C$1048576,+D$4)),(F479+1),"")</f>
        <v/>
      </c>
      <c r="G480" s="7" t="str" cm="1">
        <f t="array" ref="G480">IFERROR(IF((COUNTIF('Faculty Dep Info'!$C$3:$C$1048576,"FA"))&gt;0,INDEX('Faculty Dep Info'!$C$3:$D$238,(MATCH(D$4,'Faculty Dep Info'!$C$3:$C$1048576,0)+((F480-1))),2),""),"")</f>
        <v/>
      </c>
    </row>
    <row r="481" spans="6:7" x14ac:dyDescent="0.25">
      <c r="F481" s="7" t="str">
        <f>IF(F480&lt;(COUNTIF('Faculty Dep Info'!$C$3:$C$1048576,+D$4)),(F480+1),"")</f>
        <v/>
      </c>
      <c r="G481" s="7" t="str" cm="1">
        <f t="array" ref="G481">IFERROR(IF((COUNTIF('Faculty Dep Info'!$C$3:$C$1048576,"FA"))&gt;0,INDEX('Faculty Dep Info'!$C$3:$D$238,(MATCH(D$4,'Faculty Dep Info'!$C$3:$C$1048576,0)+((F481-1))),2),""),"")</f>
        <v/>
      </c>
    </row>
    <row r="482" spans="6:7" x14ac:dyDescent="0.25">
      <c r="F482" s="7" t="str">
        <f>IF(F481&lt;(COUNTIF('Faculty Dep Info'!$C$3:$C$1048576,+D$4)),(F481+1),"")</f>
        <v/>
      </c>
      <c r="G482" s="7" t="str" cm="1">
        <f t="array" ref="G482">IFERROR(IF((COUNTIF('Faculty Dep Info'!$C$3:$C$1048576,"FA"))&gt;0,INDEX('Faculty Dep Info'!$C$3:$D$238,(MATCH(D$4,'Faculty Dep Info'!$C$3:$C$1048576,0)+((F482-1))),2),""),"")</f>
        <v/>
      </c>
    </row>
    <row r="483" spans="6:7" x14ac:dyDescent="0.25">
      <c r="F483" s="7" t="str">
        <f>IF(F482&lt;(COUNTIF('Faculty Dep Info'!$C$3:$C$1048576,+D$4)),(F482+1),"")</f>
        <v/>
      </c>
      <c r="G483" s="7" t="str" cm="1">
        <f t="array" ref="G483">IFERROR(IF((COUNTIF('Faculty Dep Info'!$C$3:$C$1048576,"FA"))&gt;0,INDEX('Faculty Dep Info'!$C$3:$D$238,(MATCH(D$4,'Faculty Dep Info'!$C$3:$C$1048576,0)+((F483-1))),2),""),"")</f>
        <v/>
      </c>
    </row>
    <row r="484" spans="6:7" x14ac:dyDescent="0.25">
      <c r="F484" s="7" t="str">
        <f>IF(F483&lt;(COUNTIF('Faculty Dep Info'!$C$3:$C$1048576,+D$4)),(F483+1),"")</f>
        <v/>
      </c>
      <c r="G484" s="7" t="str" cm="1">
        <f t="array" ref="G484">IFERROR(IF((COUNTIF('Faculty Dep Info'!$C$3:$C$1048576,"FA"))&gt;0,INDEX('Faculty Dep Info'!$C$3:$D$238,(MATCH(D$4,'Faculty Dep Info'!$C$3:$C$1048576,0)+((F484-1))),2),""),"")</f>
        <v/>
      </c>
    </row>
    <row r="485" spans="6:7" x14ac:dyDescent="0.25">
      <c r="F485" s="7" t="str">
        <f>IF(F484&lt;(COUNTIF('Faculty Dep Info'!$C$3:$C$1048576,+D$4)),(F484+1),"")</f>
        <v/>
      </c>
      <c r="G485" s="7" t="str" cm="1">
        <f t="array" ref="G485">IFERROR(IF((COUNTIF('Faculty Dep Info'!$C$3:$C$1048576,"FA"))&gt;0,INDEX('Faculty Dep Info'!$C$3:$D$238,(MATCH(D$4,'Faculty Dep Info'!$C$3:$C$1048576,0)+((F485-1))),2),""),"")</f>
        <v/>
      </c>
    </row>
    <row r="486" spans="6:7" x14ac:dyDescent="0.25">
      <c r="F486" s="7" t="str">
        <f>IF(F485&lt;(COUNTIF('Faculty Dep Info'!$C$3:$C$1048576,+D$4)),(F485+1),"")</f>
        <v/>
      </c>
      <c r="G486" s="7" t="str" cm="1">
        <f t="array" ref="G486">IFERROR(IF((COUNTIF('Faculty Dep Info'!$C$3:$C$1048576,"FA"))&gt;0,INDEX('Faculty Dep Info'!$C$3:$D$238,(MATCH(D$4,'Faculty Dep Info'!$C$3:$C$1048576,0)+((F486-1))),2),""),"")</f>
        <v/>
      </c>
    </row>
    <row r="487" spans="6:7" x14ac:dyDescent="0.25">
      <c r="F487" s="7" t="str">
        <f>IF(F486&lt;(COUNTIF('Faculty Dep Info'!$C$3:$C$1048576,+D$4)),(F486+1),"")</f>
        <v/>
      </c>
      <c r="G487" s="7" t="str" cm="1">
        <f t="array" ref="G487">IFERROR(IF((COUNTIF('Faculty Dep Info'!$C$3:$C$1048576,"FA"))&gt;0,INDEX('Faculty Dep Info'!$C$3:$D$238,(MATCH(D$4,'Faculty Dep Info'!$C$3:$C$1048576,0)+((F487-1))),2),""),"")</f>
        <v/>
      </c>
    </row>
    <row r="488" spans="6:7" x14ac:dyDescent="0.25">
      <c r="F488" s="7" t="str">
        <f>IF(F487&lt;(COUNTIF('Faculty Dep Info'!$C$3:$C$1048576,+D$4)),(F487+1),"")</f>
        <v/>
      </c>
      <c r="G488" s="7" t="str" cm="1">
        <f t="array" ref="G488">IFERROR(IF((COUNTIF('Faculty Dep Info'!$C$3:$C$1048576,"FA"))&gt;0,INDEX('Faculty Dep Info'!$C$3:$D$238,(MATCH(D$4,'Faculty Dep Info'!$C$3:$C$1048576,0)+((F488-1))),2),""),"")</f>
        <v/>
      </c>
    </row>
    <row r="489" spans="6:7" x14ac:dyDescent="0.25">
      <c r="F489" s="7" t="str">
        <f>IF(F488&lt;(COUNTIF('Faculty Dep Info'!$C$3:$C$1048576,+D$4)),(F488+1),"")</f>
        <v/>
      </c>
      <c r="G489" s="7" t="str" cm="1">
        <f t="array" ref="G489">IFERROR(IF((COUNTIF('Faculty Dep Info'!$C$3:$C$1048576,"FA"))&gt;0,INDEX('Faculty Dep Info'!$C$3:$D$238,(MATCH(D$4,'Faculty Dep Info'!$C$3:$C$1048576,0)+((F489-1))),2),""),"")</f>
        <v/>
      </c>
    </row>
    <row r="490" spans="6:7" x14ac:dyDescent="0.25">
      <c r="F490" s="7" t="str">
        <f>IF(F489&lt;(COUNTIF('Faculty Dep Info'!$C$3:$C$1048576,+D$4)),(F489+1),"")</f>
        <v/>
      </c>
      <c r="G490" s="7" t="str" cm="1">
        <f t="array" ref="G490">IFERROR(IF((COUNTIF('Faculty Dep Info'!$C$3:$C$1048576,"FA"))&gt;0,INDEX('Faculty Dep Info'!$C$3:$D$238,(MATCH(D$4,'Faculty Dep Info'!$C$3:$C$1048576,0)+((F490-1))),2),""),"")</f>
        <v/>
      </c>
    </row>
    <row r="491" spans="6:7" x14ac:dyDescent="0.25">
      <c r="F491" s="7" t="str">
        <f>IF(F490&lt;(COUNTIF('Faculty Dep Info'!$C$3:$C$1048576,+D$4)),(F490+1),"")</f>
        <v/>
      </c>
      <c r="G491" s="7" t="str" cm="1">
        <f t="array" ref="G491">IFERROR(IF((COUNTIF('Faculty Dep Info'!$C$3:$C$1048576,"FA"))&gt;0,INDEX('Faculty Dep Info'!$C$3:$D$238,(MATCH(D$4,'Faculty Dep Info'!$C$3:$C$1048576,0)+((F491-1))),2),""),"")</f>
        <v/>
      </c>
    </row>
    <row r="492" spans="6:7" x14ac:dyDescent="0.25">
      <c r="F492" s="7" t="str">
        <f>IF(F491&lt;(COUNTIF('Faculty Dep Info'!$C$3:$C$1048576,+D$4)),(F491+1),"")</f>
        <v/>
      </c>
      <c r="G492" s="7" t="str" cm="1">
        <f t="array" ref="G492">IFERROR(IF((COUNTIF('Faculty Dep Info'!$C$3:$C$1048576,"FA"))&gt;0,INDEX('Faculty Dep Info'!$C$3:$D$238,(MATCH(D$4,'Faculty Dep Info'!$C$3:$C$1048576,0)+((F492-1))),2),""),"")</f>
        <v/>
      </c>
    </row>
    <row r="493" spans="6:7" x14ac:dyDescent="0.25">
      <c r="F493" s="7" t="str">
        <f>IF(F492&lt;(COUNTIF('Faculty Dep Info'!$C$3:$C$1048576,+D$4)),(F492+1),"")</f>
        <v/>
      </c>
      <c r="G493" s="7" t="str" cm="1">
        <f t="array" ref="G493">IFERROR(IF((COUNTIF('Faculty Dep Info'!$C$3:$C$1048576,"FA"))&gt;0,INDEX('Faculty Dep Info'!$C$3:$D$238,(MATCH(D$4,'Faculty Dep Info'!$C$3:$C$1048576,0)+((F493-1))),2),""),"")</f>
        <v/>
      </c>
    </row>
    <row r="494" spans="6:7" x14ac:dyDescent="0.25">
      <c r="F494" s="7" t="str">
        <f>IF(F493&lt;(COUNTIF('Faculty Dep Info'!$C$3:$C$1048576,+D$4)),(F493+1),"")</f>
        <v/>
      </c>
      <c r="G494" s="7" t="str" cm="1">
        <f t="array" ref="G494">IFERROR(IF((COUNTIF('Faculty Dep Info'!$C$3:$C$1048576,"FA"))&gt;0,INDEX('Faculty Dep Info'!$C$3:$D$238,(MATCH(D$4,'Faculty Dep Info'!$C$3:$C$1048576,0)+((F494-1))),2),""),"")</f>
        <v/>
      </c>
    </row>
    <row r="495" spans="6:7" x14ac:dyDescent="0.25">
      <c r="F495" s="7" t="str">
        <f>IF(F494&lt;(COUNTIF('Faculty Dep Info'!$C$3:$C$1048576,+D$4)),(F494+1),"")</f>
        <v/>
      </c>
      <c r="G495" s="7" t="str" cm="1">
        <f t="array" ref="G495">IFERROR(IF((COUNTIF('Faculty Dep Info'!$C$3:$C$1048576,"FA"))&gt;0,INDEX('Faculty Dep Info'!$C$3:$D$238,(MATCH(D$4,'Faculty Dep Info'!$C$3:$C$1048576,0)+((F495-1))),2),""),"")</f>
        <v/>
      </c>
    </row>
    <row r="496" spans="6:7" x14ac:dyDescent="0.25">
      <c r="F496" s="7" t="str">
        <f>IF(F495&lt;(COUNTIF('Faculty Dep Info'!$C$3:$C$1048576,+D$4)),(F495+1),"")</f>
        <v/>
      </c>
      <c r="G496" s="7" t="str" cm="1">
        <f t="array" ref="G496">IFERROR(IF((COUNTIF('Faculty Dep Info'!$C$3:$C$1048576,"FA"))&gt;0,INDEX('Faculty Dep Info'!$C$3:$D$238,(MATCH(D$4,'Faculty Dep Info'!$C$3:$C$1048576,0)+((F496-1))),2),""),"")</f>
        <v/>
      </c>
    </row>
    <row r="497" spans="6:7" x14ac:dyDescent="0.25">
      <c r="F497" s="7" t="str">
        <f>IF(F496&lt;(COUNTIF('Faculty Dep Info'!$C$3:$C$1048576,+D$4)),(F496+1),"")</f>
        <v/>
      </c>
      <c r="G497" s="7" t="str" cm="1">
        <f t="array" ref="G497">IFERROR(IF((COUNTIF('Faculty Dep Info'!$C$3:$C$1048576,"FA"))&gt;0,INDEX('Faculty Dep Info'!$C$3:$D$238,(MATCH(D$4,'Faculty Dep Info'!$C$3:$C$1048576,0)+((F497-1))),2),""),"")</f>
        <v/>
      </c>
    </row>
    <row r="498" spans="6:7" x14ac:dyDescent="0.25">
      <c r="F498" s="7" t="str">
        <f>IF(F497&lt;(COUNTIF('Faculty Dep Info'!$C$3:$C$1048576,+D$4)),(F497+1),"")</f>
        <v/>
      </c>
      <c r="G498" s="7" t="str" cm="1">
        <f t="array" ref="G498">IFERROR(IF((COUNTIF('Faculty Dep Info'!$C$3:$C$1048576,"FA"))&gt;0,INDEX('Faculty Dep Info'!$C$3:$D$238,(MATCH(D$4,'Faculty Dep Info'!$C$3:$C$1048576,0)+((F498-1))),2),""),"")</f>
        <v/>
      </c>
    </row>
    <row r="499" spans="6:7" x14ac:dyDescent="0.25">
      <c r="F499" s="7" t="str">
        <f>IF(F498&lt;(COUNTIF('Faculty Dep Info'!$C$3:$C$1048576,+D$4)),(F498+1),"")</f>
        <v/>
      </c>
      <c r="G499" s="7" t="str" cm="1">
        <f t="array" ref="G499">IFERROR(IF((COUNTIF('Faculty Dep Info'!$C$3:$C$1048576,"FA"))&gt;0,INDEX('Faculty Dep Info'!$C$3:$D$238,(MATCH(D$4,'Faculty Dep Info'!$C$3:$C$1048576,0)+((F499-1))),2),""),"")</f>
        <v/>
      </c>
    </row>
    <row r="500" spans="6:7" x14ac:dyDescent="0.25">
      <c r="F500" s="7" t="str">
        <f>IF(F499&lt;(COUNTIF('Faculty Dep Info'!$C$3:$C$1048576,+D$4)),(F499+1),"")</f>
        <v/>
      </c>
      <c r="G500" s="7" t="str" cm="1">
        <f t="array" ref="G500">IFERROR(IF((COUNTIF('Faculty Dep Info'!$C$3:$C$1048576,"FA"))&gt;0,INDEX('Faculty Dep Info'!$C$3:$D$238,(MATCH(D$4,'Faculty Dep Info'!$C$3:$C$1048576,0)+((F500-1))),2),""),"")</f>
        <v/>
      </c>
    </row>
    <row r="501" spans="6:7" x14ac:dyDescent="0.25">
      <c r="F501" s="7" t="str">
        <f>IF(F500&lt;(COUNTIF('Faculty Dep Info'!$C$3:$C$1048576,+D$4)),(F500+1),"")</f>
        <v/>
      </c>
      <c r="G501" s="7" t="str" cm="1">
        <f t="array" ref="G501">IFERROR(IF((COUNTIF('Faculty Dep Info'!$C$3:$C$1048576,"FA"))&gt;0,INDEX('Faculty Dep Info'!$C$3:$D$238,(MATCH(D$4,'Faculty Dep Info'!$C$3:$C$1048576,0)+((F501-1))),2),""),"")</f>
        <v/>
      </c>
    </row>
    <row r="502" spans="6:7" x14ac:dyDescent="0.25">
      <c r="F502" s="7" t="str">
        <f>IF(F501&lt;(COUNTIF('Faculty Dep Info'!$C$3:$C$1048576,+D$4)),(F501+1),"")</f>
        <v/>
      </c>
      <c r="G502" s="7" t="str" cm="1">
        <f t="array" ref="G502">IFERROR(IF((COUNTIF('Faculty Dep Info'!$C$3:$C$1048576,"FA"))&gt;0,INDEX('Faculty Dep Info'!$C$3:$D$238,(MATCH(D$4,'Faculty Dep Info'!$C$3:$C$1048576,0)+((F502-1))),2),""),"")</f>
        <v/>
      </c>
    </row>
    <row r="503" spans="6:7" x14ac:dyDescent="0.25">
      <c r="F503" s="7" t="str">
        <f>IF(F502&lt;(COUNTIF('Faculty Dep Info'!$C$3:$C$1048576,+D$4)),(F502+1),"")</f>
        <v/>
      </c>
      <c r="G503" s="7" t="str" cm="1">
        <f t="array" ref="G503">IFERROR(IF((COUNTIF('Faculty Dep Info'!$C$3:$C$1048576,"FA"))&gt;0,INDEX('Faculty Dep Info'!$C$3:$D$238,(MATCH(D$4,'Faculty Dep Info'!$C$3:$C$1048576,0)+((F503-1))),2),""),"")</f>
        <v/>
      </c>
    </row>
    <row r="504" spans="6:7" x14ac:dyDescent="0.25">
      <c r="F504" s="7" t="str">
        <f>IF(F503&lt;(COUNTIF('Faculty Dep Info'!$C$3:$C$1048576,+D$4)),(F503+1),"")</f>
        <v/>
      </c>
      <c r="G504" s="7" t="str" cm="1">
        <f t="array" ref="G504">IFERROR(IF((COUNTIF('Faculty Dep Info'!$C$3:$C$1048576,"FA"))&gt;0,INDEX('Faculty Dep Info'!$C$3:$D$238,(MATCH(D$4,'Faculty Dep Info'!$C$3:$C$1048576,0)+((F504-1))),2),""),"")</f>
        <v/>
      </c>
    </row>
    <row r="505" spans="6:7" x14ac:dyDescent="0.25">
      <c r="F505" s="7" t="str">
        <f>IF(F504&lt;(COUNTIF('Faculty Dep Info'!$C$3:$C$1048576,+D$4)),(F504+1),"")</f>
        <v/>
      </c>
      <c r="G505" s="7" t="str" cm="1">
        <f t="array" ref="G505">IFERROR(IF((COUNTIF('Faculty Dep Info'!$C$3:$C$1048576,"FA"))&gt;0,INDEX('Faculty Dep Info'!$C$3:$D$238,(MATCH(D$4,'Faculty Dep Info'!$C$3:$C$1048576,0)+((F505-1))),2),""),"")</f>
        <v/>
      </c>
    </row>
    <row r="506" spans="6:7" x14ac:dyDescent="0.25">
      <c r="F506" s="7" t="str">
        <f>IF(F505&lt;(COUNTIF('Faculty Dep Info'!$C$3:$C$1048576,+D$4)),(F505+1),"")</f>
        <v/>
      </c>
      <c r="G506" s="7" t="str" cm="1">
        <f t="array" ref="G506">IFERROR(IF((COUNTIF('Faculty Dep Info'!$C$3:$C$1048576,"FA"))&gt;0,INDEX('Faculty Dep Info'!$C$3:$D$238,(MATCH(D$4,'Faculty Dep Info'!$C$3:$C$1048576,0)+((F506-1))),2),""),"")</f>
        <v/>
      </c>
    </row>
    <row r="507" spans="6:7" x14ac:dyDescent="0.25">
      <c r="F507" s="7" t="str">
        <f>IF(F506&lt;(COUNTIF('Faculty Dep Info'!$C$3:$C$1048576,+D$4)),(F506+1),"")</f>
        <v/>
      </c>
      <c r="G507" s="7" t="str" cm="1">
        <f t="array" ref="G507">IFERROR(IF((COUNTIF('Faculty Dep Info'!$C$3:$C$1048576,"FA"))&gt;0,INDEX('Faculty Dep Info'!$C$3:$D$238,(MATCH(D$4,'Faculty Dep Info'!$C$3:$C$1048576,0)+((F507-1))),2),""),"")</f>
        <v/>
      </c>
    </row>
    <row r="508" spans="6:7" x14ac:dyDescent="0.25">
      <c r="F508" s="7" t="str">
        <f>IF(F507&lt;(COUNTIF('Faculty Dep Info'!$C$3:$C$1048576,+D$4)),(F507+1),"")</f>
        <v/>
      </c>
      <c r="G508" s="7" t="str" cm="1">
        <f t="array" ref="G508">IFERROR(IF((COUNTIF('Faculty Dep Info'!$C$3:$C$1048576,"FA"))&gt;0,INDEX('Faculty Dep Info'!$C$3:$D$238,(MATCH(D$4,'Faculty Dep Info'!$C$3:$C$1048576,0)+((F508-1))),2),""),"")</f>
        <v/>
      </c>
    </row>
    <row r="509" spans="6:7" x14ac:dyDescent="0.25">
      <c r="F509" s="7" t="str">
        <f>IF(F508&lt;(COUNTIF('Faculty Dep Info'!$C$3:$C$1048576,+D$4)),(F508+1),"")</f>
        <v/>
      </c>
      <c r="G509" s="7" t="str" cm="1">
        <f t="array" ref="G509">IFERROR(IF((COUNTIF('Faculty Dep Info'!$C$3:$C$1048576,"FA"))&gt;0,INDEX('Faculty Dep Info'!$C$3:$D$238,(MATCH(D$4,'Faculty Dep Info'!$C$3:$C$1048576,0)+((F509-1))),2),""),"")</f>
        <v/>
      </c>
    </row>
    <row r="510" spans="6:7" x14ac:dyDescent="0.25">
      <c r="F510" s="7" t="str">
        <f>IF(F509&lt;(COUNTIF('Faculty Dep Info'!$C$3:$C$1048576,+D$4)),(F509+1),"")</f>
        <v/>
      </c>
      <c r="G510" s="7" t="str" cm="1">
        <f t="array" ref="G510">IFERROR(IF((COUNTIF('Faculty Dep Info'!$C$3:$C$1048576,"FA"))&gt;0,INDEX('Faculty Dep Info'!$C$3:$D$238,(MATCH(D$4,'Faculty Dep Info'!$C$3:$C$1048576,0)+((F510-1))),2),""),"")</f>
        <v/>
      </c>
    </row>
    <row r="511" spans="6:7" x14ac:dyDescent="0.25">
      <c r="F511" s="7" t="str">
        <f>IF(F510&lt;(COUNTIF('Faculty Dep Info'!$C$3:$C$1048576,+D$4)),(F510+1),"")</f>
        <v/>
      </c>
      <c r="G511" s="7" t="str" cm="1">
        <f t="array" ref="G511">IFERROR(IF((COUNTIF('Faculty Dep Info'!$C$3:$C$1048576,"FA"))&gt;0,INDEX('Faculty Dep Info'!$C$3:$D$238,(MATCH(D$4,'Faculty Dep Info'!$C$3:$C$1048576,0)+((F511-1))),2),""),"")</f>
        <v/>
      </c>
    </row>
    <row r="512" spans="6:7" x14ac:dyDescent="0.25">
      <c r="F512" s="7" t="str">
        <f>IF(F511&lt;(COUNTIF('Faculty Dep Info'!$C$3:$C$1048576,+D$4)),(F511+1),"")</f>
        <v/>
      </c>
      <c r="G512" s="7" t="str" cm="1">
        <f t="array" ref="G512">IFERROR(IF((COUNTIF('Faculty Dep Info'!$C$3:$C$1048576,"FA"))&gt;0,INDEX('Faculty Dep Info'!$C$3:$D$238,(MATCH(D$4,'Faculty Dep Info'!$C$3:$C$1048576,0)+((F512-1))),2),""),"")</f>
        <v/>
      </c>
    </row>
    <row r="513" spans="6:7" x14ac:dyDescent="0.25">
      <c r="F513" s="7" t="str">
        <f>IF(F512&lt;(COUNTIF('Faculty Dep Info'!$C$3:$C$1048576,+D$4)),(F512+1),"")</f>
        <v/>
      </c>
      <c r="G513" s="7" t="str" cm="1">
        <f t="array" ref="G513">IFERROR(IF((COUNTIF('Faculty Dep Info'!$C$3:$C$1048576,"FA"))&gt;0,INDEX('Faculty Dep Info'!$C$3:$D$238,(MATCH(D$4,'Faculty Dep Info'!$C$3:$C$1048576,0)+((F513-1))),2),""),"")</f>
        <v/>
      </c>
    </row>
    <row r="514" spans="6:7" x14ac:dyDescent="0.25">
      <c r="F514" s="7" t="str">
        <f>IF(F513&lt;(COUNTIF('Faculty Dep Info'!$C$3:$C$1048576,+D$4)),(F513+1),"")</f>
        <v/>
      </c>
      <c r="G514" s="7" t="str" cm="1">
        <f t="array" ref="G514">IFERROR(IF((COUNTIF('Faculty Dep Info'!$C$3:$C$1048576,"FA"))&gt;0,INDEX('Faculty Dep Info'!$C$3:$D$238,(MATCH(D$4,'Faculty Dep Info'!$C$3:$C$1048576,0)+((F514-1))),2),""),"")</f>
        <v/>
      </c>
    </row>
    <row r="515" spans="6:7" x14ac:dyDescent="0.25">
      <c r="F515" s="7" t="str">
        <f>IF(F514&lt;(COUNTIF('Faculty Dep Info'!$C$3:$C$1048576,+D$4)),(F514+1),"")</f>
        <v/>
      </c>
      <c r="G515" s="7" t="str" cm="1">
        <f t="array" ref="G515">IFERROR(IF((COUNTIF('Faculty Dep Info'!$C$3:$C$1048576,"FA"))&gt;0,INDEX('Faculty Dep Info'!$C$3:$D$238,(MATCH(D$4,'Faculty Dep Info'!$C$3:$C$1048576,0)+((F515-1))),2),""),"")</f>
        <v/>
      </c>
    </row>
    <row r="516" spans="6:7" x14ac:dyDescent="0.25">
      <c r="F516" s="7" t="str">
        <f>IF(F515&lt;(COUNTIF('Faculty Dep Info'!$C$3:$C$1048576,+D$4)),(F515+1),"")</f>
        <v/>
      </c>
      <c r="G516" s="7" t="str" cm="1">
        <f t="array" ref="G516">IFERROR(IF((COUNTIF('Faculty Dep Info'!$C$3:$C$1048576,"FA"))&gt;0,INDEX('Faculty Dep Info'!$C$3:$D$238,(MATCH(D$4,'Faculty Dep Info'!$C$3:$C$1048576,0)+((F516-1))),2),""),"")</f>
        <v/>
      </c>
    </row>
    <row r="517" spans="6:7" x14ac:dyDescent="0.25">
      <c r="F517" s="7" t="str">
        <f>IF(F516&lt;(COUNTIF('Faculty Dep Info'!$C$3:$C$1048576,+D$4)),(F516+1),"")</f>
        <v/>
      </c>
      <c r="G517" s="7" t="str" cm="1">
        <f t="array" ref="G517">IFERROR(IF((COUNTIF('Faculty Dep Info'!$C$3:$C$1048576,"FA"))&gt;0,INDEX('Faculty Dep Info'!$C$3:$D$238,(MATCH(D$4,'Faculty Dep Info'!$C$3:$C$1048576,0)+((F517-1))),2),""),"")</f>
        <v/>
      </c>
    </row>
    <row r="518" spans="6:7" x14ac:dyDescent="0.25">
      <c r="F518" s="7" t="str">
        <f>IF(F517&lt;(COUNTIF('Faculty Dep Info'!$C$3:$C$1048576,+D$4)),(F517+1),"")</f>
        <v/>
      </c>
      <c r="G518" s="7" t="str" cm="1">
        <f t="array" ref="G518">IFERROR(IF((COUNTIF('Faculty Dep Info'!$C$3:$C$1048576,"FA"))&gt;0,INDEX('Faculty Dep Info'!$C$3:$D$238,(MATCH(D$4,'Faculty Dep Info'!$C$3:$C$1048576,0)+((F518-1))),2),""),"")</f>
        <v/>
      </c>
    </row>
    <row r="519" spans="6:7" x14ac:dyDescent="0.25">
      <c r="F519" s="7" t="str">
        <f>IF(F518&lt;(COUNTIF('Faculty Dep Info'!$C$3:$C$1048576,+D$4)),(F518+1),"")</f>
        <v/>
      </c>
      <c r="G519" s="7" t="str" cm="1">
        <f t="array" ref="G519">IFERROR(IF((COUNTIF('Faculty Dep Info'!$C$3:$C$1048576,"FA"))&gt;0,INDEX('Faculty Dep Info'!$C$3:$D$238,(MATCH(D$4,'Faculty Dep Info'!$C$3:$C$1048576,0)+((F519-1))),2),""),"")</f>
        <v/>
      </c>
    </row>
    <row r="520" spans="6:7" x14ac:dyDescent="0.25">
      <c r="F520" s="7" t="str">
        <f>IF(F519&lt;(COUNTIF('Faculty Dep Info'!$C$3:$C$1048576,+D$4)),(F519+1),"")</f>
        <v/>
      </c>
      <c r="G520" s="7" t="str" cm="1">
        <f t="array" ref="G520">IFERROR(IF((COUNTIF('Faculty Dep Info'!$C$3:$C$1048576,"FA"))&gt;0,INDEX('Faculty Dep Info'!$C$3:$D$238,(MATCH(D$4,'Faculty Dep Info'!$C$3:$C$1048576,0)+((F520-1))),2),""),"")</f>
        <v/>
      </c>
    </row>
    <row r="521" spans="6:7" x14ac:dyDescent="0.25">
      <c r="F521" s="7" t="str">
        <f>IF(F520&lt;(COUNTIF('Faculty Dep Info'!$C$3:$C$1048576,+D$4)),(F520+1),"")</f>
        <v/>
      </c>
      <c r="G521" s="7" t="str" cm="1">
        <f t="array" ref="G521">IFERROR(IF((COUNTIF('Faculty Dep Info'!$C$3:$C$1048576,"FA"))&gt;0,INDEX('Faculty Dep Info'!$C$3:$D$238,(MATCH(D$4,'Faculty Dep Info'!$C$3:$C$1048576,0)+((F521-1))),2),""),"")</f>
        <v/>
      </c>
    </row>
    <row r="522" spans="6:7" x14ac:dyDescent="0.25">
      <c r="F522" s="7" t="str">
        <f>IF(F521&lt;(COUNTIF('Faculty Dep Info'!$C$3:$C$1048576,+D$4)),(F521+1),"")</f>
        <v/>
      </c>
      <c r="G522" s="7" t="str" cm="1">
        <f t="array" ref="G522">IFERROR(IF((COUNTIF('Faculty Dep Info'!$C$3:$C$1048576,"FA"))&gt;0,INDEX('Faculty Dep Info'!$C$3:$D$238,(MATCH(D$4,'Faculty Dep Info'!$C$3:$C$1048576,0)+((F522-1))),2),""),"")</f>
        <v/>
      </c>
    </row>
    <row r="523" spans="6:7" x14ac:dyDescent="0.25">
      <c r="F523" s="7" t="str">
        <f>IF(F522&lt;(COUNTIF('Faculty Dep Info'!$C$3:$C$1048576,+D$4)),(F522+1),"")</f>
        <v/>
      </c>
      <c r="G523" s="7" t="str" cm="1">
        <f t="array" ref="G523">IFERROR(IF((COUNTIF('Faculty Dep Info'!$C$3:$C$1048576,"FA"))&gt;0,INDEX('Faculty Dep Info'!$C$3:$D$238,(MATCH(D$4,'Faculty Dep Info'!$C$3:$C$1048576,0)+((F523-1))),2),""),"")</f>
        <v/>
      </c>
    </row>
    <row r="524" spans="6:7" x14ac:dyDescent="0.25">
      <c r="F524" s="7" t="str">
        <f>IF(F523&lt;(COUNTIF('Faculty Dep Info'!$C$3:$C$1048576,+D$4)),(F523+1),"")</f>
        <v/>
      </c>
      <c r="G524" s="7" t="str" cm="1">
        <f t="array" ref="G524">IFERROR(IF((COUNTIF('Faculty Dep Info'!$C$3:$C$1048576,"FA"))&gt;0,INDEX('Faculty Dep Info'!$C$3:$D$238,(MATCH(D$4,'Faculty Dep Info'!$C$3:$C$1048576,0)+((F524-1))),2),""),"")</f>
        <v/>
      </c>
    </row>
    <row r="525" spans="6:7" x14ac:dyDescent="0.25">
      <c r="F525" s="7" t="str">
        <f>IF(F524&lt;(COUNTIF('Faculty Dep Info'!$C$3:$C$1048576,+D$4)),(F524+1),"")</f>
        <v/>
      </c>
      <c r="G525" s="7" t="str" cm="1">
        <f t="array" ref="G525">IFERROR(IF((COUNTIF('Faculty Dep Info'!$C$3:$C$1048576,"FA"))&gt;0,INDEX('Faculty Dep Info'!$C$3:$D$238,(MATCH(D$4,'Faculty Dep Info'!$C$3:$C$1048576,0)+((F525-1))),2),""),"")</f>
        <v/>
      </c>
    </row>
    <row r="526" spans="6:7" x14ac:dyDescent="0.25">
      <c r="F526" s="7" t="str">
        <f>IF(F525&lt;(COUNTIF('Faculty Dep Info'!$C$3:$C$1048576,+D$4)),(F525+1),"")</f>
        <v/>
      </c>
      <c r="G526" s="7" t="str" cm="1">
        <f t="array" ref="G526">IFERROR(IF((COUNTIF('Faculty Dep Info'!$C$3:$C$1048576,"FA"))&gt;0,INDEX('Faculty Dep Info'!$C$3:$D$238,(MATCH(D$4,'Faculty Dep Info'!$C$3:$C$1048576,0)+((F526-1))),2),""),"")</f>
        <v/>
      </c>
    </row>
    <row r="527" spans="6:7" x14ac:dyDescent="0.25">
      <c r="F527" s="7" t="str">
        <f>IF(F526&lt;(COUNTIF('Faculty Dep Info'!$C$3:$C$1048576,+D$4)),(F526+1),"")</f>
        <v/>
      </c>
      <c r="G527" s="7" t="str" cm="1">
        <f t="array" ref="G527">IFERROR(IF((COUNTIF('Faculty Dep Info'!$C$3:$C$1048576,"FA"))&gt;0,INDEX('Faculty Dep Info'!$C$3:$D$238,(MATCH(D$4,'Faculty Dep Info'!$C$3:$C$1048576,0)+((F527-1))),2),""),"")</f>
        <v/>
      </c>
    </row>
    <row r="528" spans="6:7" x14ac:dyDescent="0.25">
      <c r="F528" s="7" t="str">
        <f>IF(F527&lt;(COUNTIF('Faculty Dep Info'!$C$3:$C$1048576,+D$4)),(F527+1),"")</f>
        <v/>
      </c>
      <c r="G528" s="7" t="str" cm="1">
        <f t="array" ref="G528">IFERROR(IF((COUNTIF('Faculty Dep Info'!$C$3:$C$1048576,"FA"))&gt;0,INDEX('Faculty Dep Info'!$C$3:$D$238,(MATCH(D$4,'Faculty Dep Info'!$C$3:$C$1048576,0)+((F528-1))),2),""),"")</f>
        <v/>
      </c>
    </row>
    <row r="529" spans="6:7" x14ac:dyDescent="0.25">
      <c r="F529" s="7" t="str">
        <f>IF(F528&lt;(COUNTIF('Faculty Dep Info'!$C$3:$C$1048576,+D$4)),(F528+1),"")</f>
        <v/>
      </c>
      <c r="G529" s="7" t="str" cm="1">
        <f t="array" ref="G529">IFERROR(IF((COUNTIF('Faculty Dep Info'!$C$3:$C$1048576,"FA"))&gt;0,INDEX('Faculty Dep Info'!$C$3:$D$238,(MATCH(D$4,'Faculty Dep Info'!$C$3:$C$1048576,0)+((F529-1))),2),""),"")</f>
        <v/>
      </c>
    </row>
    <row r="530" spans="6:7" x14ac:dyDescent="0.25">
      <c r="F530" s="7" t="str">
        <f>IF(F529&lt;(COUNTIF('Faculty Dep Info'!$C$3:$C$1048576,+D$4)),(F529+1),"")</f>
        <v/>
      </c>
      <c r="G530" s="7" t="str" cm="1">
        <f t="array" ref="G530">IFERROR(IF((COUNTIF('Faculty Dep Info'!$C$3:$C$1048576,"FA"))&gt;0,INDEX('Faculty Dep Info'!$C$3:$D$238,(MATCH(D$4,'Faculty Dep Info'!$C$3:$C$1048576,0)+((F530-1))),2),""),"")</f>
        <v/>
      </c>
    </row>
    <row r="531" spans="6:7" x14ac:dyDescent="0.25">
      <c r="F531" s="7" t="str">
        <f>IF(F530&lt;(COUNTIF('Faculty Dep Info'!$C$3:$C$1048576,+D$4)),(F530+1),"")</f>
        <v/>
      </c>
      <c r="G531" s="7" t="str" cm="1">
        <f t="array" ref="G531">IFERROR(IF((COUNTIF('Faculty Dep Info'!$C$3:$C$1048576,"FA"))&gt;0,INDEX('Faculty Dep Info'!$C$3:$D$238,(MATCH(D$4,'Faculty Dep Info'!$C$3:$C$1048576,0)+((F531-1))),2),""),"")</f>
        <v/>
      </c>
    </row>
    <row r="532" spans="6:7" x14ac:dyDescent="0.25">
      <c r="F532" s="7" t="str">
        <f>IF(F531&lt;(COUNTIF('Faculty Dep Info'!$C$3:$C$1048576,+D$4)),(F531+1),"")</f>
        <v/>
      </c>
      <c r="G532" s="7" t="str" cm="1">
        <f t="array" ref="G532">IFERROR(IF((COUNTIF('Faculty Dep Info'!$C$3:$C$1048576,"FA"))&gt;0,INDEX('Faculty Dep Info'!$C$3:$D$238,(MATCH(D$4,'Faculty Dep Info'!$C$3:$C$1048576,0)+((F532-1))),2),""),"")</f>
        <v/>
      </c>
    </row>
    <row r="533" spans="6:7" x14ac:dyDescent="0.25">
      <c r="F533" s="7" t="str">
        <f>IF(F532&lt;(COUNTIF('Faculty Dep Info'!$C$3:$C$1048576,+D$4)),(F532+1),"")</f>
        <v/>
      </c>
      <c r="G533" s="7" t="str" cm="1">
        <f t="array" ref="G533">IFERROR(IF((COUNTIF('Faculty Dep Info'!$C$3:$C$1048576,"FA"))&gt;0,INDEX('Faculty Dep Info'!$C$3:$D$238,(MATCH(D$4,'Faculty Dep Info'!$C$3:$C$1048576,0)+((F533-1))),2),""),"")</f>
        <v/>
      </c>
    </row>
    <row r="534" spans="6:7" x14ac:dyDescent="0.25">
      <c r="F534" s="7" t="str">
        <f>IF(F533&lt;(COUNTIF('Faculty Dep Info'!$C$3:$C$1048576,+D$4)),(F533+1),"")</f>
        <v/>
      </c>
      <c r="G534" s="7" t="str" cm="1">
        <f t="array" ref="G534">IFERROR(IF((COUNTIF('Faculty Dep Info'!$C$3:$C$1048576,"FA"))&gt;0,INDEX('Faculty Dep Info'!$C$3:$D$238,(MATCH(D$4,'Faculty Dep Info'!$C$3:$C$1048576,0)+((F534-1))),2),""),"")</f>
        <v/>
      </c>
    </row>
    <row r="535" spans="6:7" x14ac:dyDescent="0.25">
      <c r="F535" s="7" t="str">
        <f>IF(F534&lt;(COUNTIF('Faculty Dep Info'!$C$3:$C$1048576,+D$4)),(F534+1),"")</f>
        <v/>
      </c>
      <c r="G535" s="7" t="str" cm="1">
        <f t="array" ref="G535">IFERROR(IF((COUNTIF('Faculty Dep Info'!$C$3:$C$1048576,"FA"))&gt;0,INDEX('Faculty Dep Info'!$C$3:$D$238,(MATCH(D$4,'Faculty Dep Info'!$C$3:$C$1048576,0)+((F535-1))),2),""),"")</f>
        <v/>
      </c>
    </row>
    <row r="536" spans="6:7" x14ac:dyDescent="0.25">
      <c r="F536" s="7" t="str">
        <f>IF(F535&lt;(COUNTIF('Faculty Dep Info'!$C$3:$C$1048576,+D$4)),(F535+1),"")</f>
        <v/>
      </c>
      <c r="G536" s="7" t="str" cm="1">
        <f t="array" ref="G536">IFERROR(IF((COUNTIF('Faculty Dep Info'!$C$3:$C$1048576,"FA"))&gt;0,INDEX('Faculty Dep Info'!$C$3:$D$238,(MATCH(D$4,'Faculty Dep Info'!$C$3:$C$1048576,0)+((F536-1))),2),""),"")</f>
        <v/>
      </c>
    </row>
    <row r="537" spans="6:7" x14ac:dyDescent="0.25">
      <c r="F537" s="7" t="str">
        <f>IF(F536&lt;(COUNTIF('Faculty Dep Info'!$C$3:$C$1048576,+D$4)),(F536+1),"")</f>
        <v/>
      </c>
      <c r="G537" s="7" t="str" cm="1">
        <f t="array" ref="G537">IFERROR(IF((COUNTIF('Faculty Dep Info'!$C$3:$C$1048576,"FA"))&gt;0,INDEX('Faculty Dep Info'!$C$3:$D$238,(MATCH(D$4,'Faculty Dep Info'!$C$3:$C$1048576,0)+((F537-1))),2),""),"")</f>
        <v/>
      </c>
    </row>
    <row r="538" spans="6:7" x14ac:dyDescent="0.25">
      <c r="F538" s="7" t="str">
        <f>IF(F537&lt;(COUNTIF('Faculty Dep Info'!$C$3:$C$1048576,+D$4)),(F537+1),"")</f>
        <v/>
      </c>
      <c r="G538" s="7" t="str" cm="1">
        <f t="array" ref="G538">IFERROR(IF((COUNTIF('Faculty Dep Info'!$C$3:$C$1048576,"FA"))&gt;0,INDEX('Faculty Dep Info'!$C$3:$D$238,(MATCH(D$4,'Faculty Dep Info'!$C$3:$C$1048576,0)+((F538-1))),2),""),"")</f>
        <v/>
      </c>
    </row>
    <row r="539" spans="6:7" x14ac:dyDescent="0.25">
      <c r="F539" s="7" t="str">
        <f>IF(F538&lt;(COUNTIF('Faculty Dep Info'!$C$3:$C$1048576,+D$4)),(F538+1),"")</f>
        <v/>
      </c>
      <c r="G539" s="7" t="str" cm="1">
        <f t="array" ref="G539">IFERROR(IF((COUNTIF('Faculty Dep Info'!$C$3:$C$1048576,"FA"))&gt;0,INDEX('Faculty Dep Info'!$C$3:$D$238,(MATCH(D$4,'Faculty Dep Info'!$C$3:$C$1048576,0)+((F539-1))),2),""),"")</f>
        <v/>
      </c>
    </row>
    <row r="540" spans="6:7" x14ac:dyDescent="0.25">
      <c r="F540" s="7" t="str">
        <f>IF(F539&lt;(COUNTIF('Faculty Dep Info'!$C$3:$C$1048576,+D$4)),(F539+1),"")</f>
        <v/>
      </c>
      <c r="G540" s="7" t="str" cm="1">
        <f t="array" ref="G540">IFERROR(IF((COUNTIF('Faculty Dep Info'!$C$3:$C$1048576,"FA"))&gt;0,INDEX('Faculty Dep Info'!$C$3:$D$238,(MATCH(D$4,'Faculty Dep Info'!$C$3:$C$1048576,0)+((F540-1))),2),""),"")</f>
        <v/>
      </c>
    </row>
    <row r="541" spans="6:7" x14ac:dyDescent="0.25">
      <c r="F541" s="7" t="str">
        <f>IF(F540&lt;(COUNTIF('Faculty Dep Info'!$C$3:$C$1048576,+D$4)),(F540+1),"")</f>
        <v/>
      </c>
      <c r="G541" s="7" t="str" cm="1">
        <f t="array" ref="G541">IFERROR(IF((COUNTIF('Faculty Dep Info'!$C$3:$C$1048576,"FA"))&gt;0,INDEX('Faculty Dep Info'!$C$3:$D$238,(MATCH(D$4,'Faculty Dep Info'!$C$3:$C$1048576,0)+((F541-1))),2),""),"")</f>
        <v/>
      </c>
    </row>
    <row r="542" spans="6:7" x14ac:dyDescent="0.25">
      <c r="F542" s="7" t="str">
        <f>IF(F541&lt;(COUNTIF('Faculty Dep Info'!$C$3:$C$1048576,+D$4)),(F541+1),"")</f>
        <v/>
      </c>
      <c r="G542" s="7" t="str" cm="1">
        <f t="array" ref="G542">IFERROR(IF((COUNTIF('Faculty Dep Info'!$C$3:$C$1048576,"FA"))&gt;0,INDEX('Faculty Dep Info'!$C$3:$D$238,(MATCH(D$4,'Faculty Dep Info'!$C$3:$C$1048576,0)+((F542-1))),2),""),"")</f>
        <v/>
      </c>
    </row>
    <row r="543" spans="6:7" x14ac:dyDescent="0.25">
      <c r="F543" s="7" t="str">
        <f>IF(F542&lt;(COUNTIF('Faculty Dep Info'!$C$3:$C$1048576,+D$4)),(F542+1),"")</f>
        <v/>
      </c>
      <c r="G543" s="7" t="str" cm="1">
        <f t="array" ref="G543">IFERROR(IF((COUNTIF('Faculty Dep Info'!$C$3:$C$1048576,"FA"))&gt;0,INDEX('Faculty Dep Info'!$C$3:$D$238,(MATCH(D$4,'Faculty Dep Info'!$C$3:$C$1048576,0)+((F543-1))),2),""),"")</f>
        <v/>
      </c>
    </row>
    <row r="544" spans="6:7" x14ac:dyDescent="0.25">
      <c r="F544" s="7" t="str">
        <f>IF(F543&lt;(COUNTIF('Faculty Dep Info'!$C$3:$C$1048576,+D$4)),(F543+1),"")</f>
        <v/>
      </c>
      <c r="G544" s="7" t="str" cm="1">
        <f t="array" ref="G544">IFERROR(IF((COUNTIF('Faculty Dep Info'!$C$3:$C$1048576,"FA"))&gt;0,INDEX('Faculty Dep Info'!$C$3:$D$238,(MATCH(D$4,'Faculty Dep Info'!$C$3:$C$1048576,0)+((F544-1))),2),""),"")</f>
        <v/>
      </c>
    </row>
    <row r="545" spans="6:7" x14ac:dyDescent="0.25">
      <c r="F545" s="7" t="str">
        <f>IF(F544&lt;(COUNTIF('Faculty Dep Info'!$C$3:$C$1048576,+D$4)),(F544+1),"")</f>
        <v/>
      </c>
      <c r="G545" s="7" t="str" cm="1">
        <f t="array" ref="G545">IFERROR(IF((COUNTIF('Faculty Dep Info'!$C$3:$C$1048576,"FA"))&gt;0,INDEX('Faculty Dep Info'!$C$3:$D$238,(MATCH(D$4,'Faculty Dep Info'!$C$3:$C$1048576,0)+((F545-1))),2),""),"")</f>
        <v/>
      </c>
    </row>
    <row r="546" spans="6:7" x14ac:dyDescent="0.25">
      <c r="F546" s="7" t="str">
        <f>IF(F545&lt;(COUNTIF('Faculty Dep Info'!$C$3:$C$1048576,+D$4)),(F545+1),"")</f>
        <v/>
      </c>
      <c r="G546" s="7" t="str" cm="1">
        <f t="array" ref="G546">IFERROR(IF((COUNTIF('Faculty Dep Info'!$C$3:$C$1048576,"FA"))&gt;0,INDEX('Faculty Dep Info'!$C$3:$D$238,(MATCH(D$4,'Faculty Dep Info'!$C$3:$C$1048576,0)+((F546-1))),2),""),"")</f>
        <v/>
      </c>
    </row>
    <row r="547" spans="6:7" x14ac:dyDescent="0.25">
      <c r="F547" s="7" t="str">
        <f>IF(F546&lt;(COUNTIF('Faculty Dep Info'!$C$3:$C$1048576,+D$4)),(F546+1),"")</f>
        <v/>
      </c>
      <c r="G547" s="7" t="str" cm="1">
        <f t="array" ref="G547">IFERROR(IF((COUNTIF('Faculty Dep Info'!$C$3:$C$1048576,"FA"))&gt;0,INDEX('Faculty Dep Info'!$C$3:$D$238,(MATCH(D$4,'Faculty Dep Info'!$C$3:$C$1048576,0)+((F547-1))),2),""),"")</f>
        <v/>
      </c>
    </row>
    <row r="548" spans="6:7" x14ac:dyDescent="0.25">
      <c r="F548" s="7" t="str">
        <f>IF(F547&lt;(COUNTIF('Faculty Dep Info'!$C$3:$C$1048576,+D$4)),(F547+1),"")</f>
        <v/>
      </c>
      <c r="G548" s="7" t="str" cm="1">
        <f t="array" ref="G548">IFERROR(IF((COUNTIF('Faculty Dep Info'!$C$3:$C$1048576,"FA"))&gt;0,INDEX('Faculty Dep Info'!$C$3:$D$238,(MATCH(D$4,'Faculty Dep Info'!$C$3:$C$1048576,0)+((F548-1))),2),""),"")</f>
        <v/>
      </c>
    </row>
    <row r="549" spans="6:7" x14ac:dyDescent="0.25">
      <c r="F549" s="7" t="str">
        <f>IF(F548&lt;(COUNTIF('Faculty Dep Info'!$C$3:$C$1048576,+D$4)),(F548+1),"")</f>
        <v/>
      </c>
      <c r="G549" s="7" t="str" cm="1">
        <f t="array" ref="G549">IFERROR(IF((COUNTIF('Faculty Dep Info'!$C$3:$C$1048576,"FA"))&gt;0,INDEX('Faculty Dep Info'!$C$3:$D$238,(MATCH(D$4,'Faculty Dep Info'!$C$3:$C$1048576,0)+((F549-1))),2),""),"")</f>
        <v/>
      </c>
    </row>
    <row r="550" spans="6:7" x14ac:dyDescent="0.25">
      <c r="F550" s="7" t="str">
        <f>IF(F549&lt;(COUNTIF('Faculty Dep Info'!$C$3:$C$1048576,+D$4)),(F549+1),"")</f>
        <v/>
      </c>
      <c r="G550" s="7" t="str" cm="1">
        <f t="array" ref="G550">IFERROR(IF((COUNTIF('Faculty Dep Info'!$C$3:$C$1048576,"FA"))&gt;0,INDEX('Faculty Dep Info'!$C$3:$D$238,(MATCH(D$4,'Faculty Dep Info'!$C$3:$C$1048576,0)+((F550-1))),2),""),"")</f>
        <v/>
      </c>
    </row>
    <row r="551" spans="6:7" x14ac:dyDescent="0.25">
      <c r="F551" s="7" t="str">
        <f>IF(F550&lt;(COUNTIF('Faculty Dep Info'!$C$3:$C$1048576,+D$4)),(F550+1),"")</f>
        <v/>
      </c>
      <c r="G551" s="7" t="str" cm="1">
        <f t="array" ref="G551">IFERROR(IF((COUNTIF('Faculty Dep Info'!$C$3:$C$1048576,"FA"))&gt;0,INDEX('Faculty Dep Info'!$C$3:$D$238,(MATCH(D$4,'Faculty Dep Info'!$C$3:$C$1048576,0)+((F551-1))),2),""),"")</f>
        <v/>
      </c>
    </row>
    <row r="552" spans="6:7" x14ac:dyDescent="0.25">
      <c r="F552" s="7" t="str">
        <f>IF(F551&lt;(COUNTIF('Faculty Dep Info'!$C$3:$C$1048576,+D$4)),(F551+1),"")</f>
        <v/>
      </c>
      <c r="G552" s="7" t="str" cm="1">
        <f t="array" ref="G552">IFERROR(IF((COUNTIF('Faculty Dep Info'!$C$3:$C$1048576,"FA"))&gt;0,INDEX('Faculty Dep Info'!$C$3:$D$238,(MATCH(D$4,'Faculty Dep Info'!$C$3:$C$1048576,0)+((F552-1))),2),""),"")</f>
        <v/>
      </c>
    </row>
    <row r="553" spans="6:7" x14ac:dyDescent="0.25">
      <c r="F553" s="7" t="str">
        <f>IF(F552&lt;(COUNTIF('Faculty Dep Info'!$C$3:$C$1048576,+D$4)),(F552+1),"")</f>
        <v/>
      </c>
      <c r="G553" s="7" t="str" cm="1">
        <f t="array" ref="G553">IFERROR(IF((COUNTIF('Faculty Dep Info'!$C$3:$C$1048576,"FA"))&gt;0,INDEX('Faculty Dep Info'!$C$3:$D$238,(MATCH(D$4,'Faculty Dep Info'!$C$3:$C$1048576,0)+((F553-1))),2),""),"")</f>
        <v/>
      </c>
    </row>
    <row r="554" spans="6:7" x14ac:dyDescent="0.25">
      <c r="F554" s="7" t="str">
        <f>IF(F553&lt;(COUNTIF('Faculty Dep Info'!$C$3:$C$1048576,+D$4)),(F553+1),"")</f>
        <v/>
      </c>
      <c r="G554" s="7" t="str" cm="1">
        <f t="array" ref="G554">IFERROR(IF((COUNTIF('Faculty Dep Info'!$C$3:$C$1048576,"FA"))&gt;0,INDEX('Faculty Dep Info'!$C$3:$D$238,(MATCH(D$4,'Faculty Dep Info'!$C$3:$C$1048576,0)+((F554-1))),2),""),"")</f>
        <v/>
      </c>
    </row>
    <row r="555" spans="6:7" x14ac:dyDescent="0.25">
      <c r="F555" s="7" t="str">
        <f>IF(F554&lt;(COUNTIF('Faculty Dep Info'!$C$3:$C$1048576,+D$4)),(F554+1),"")</f>
        <v/>
      </c>
      <c r="G555" s="7" t="str" cm="1">
        <f t="array" ref="G555">IFERROR(IF((COUNTIF('Faculty Dep Info'!$C$3:$C$1048576,"FA"))&gt;0,INDEX('Faculty Dep Info'!$C$3:$D$238,(MATCH(D$4,'Faculty Dep Info'!$C$3:$C$1048576,0)+((F555-1))),2),""),"")</f>
        <v/>
      </c>
    </row>
    <row r="556" spans="6:7" x14ac:dyDescent="0.25">
      <c r="F556" s="7" t="str">
        <f>IF(F555&lt;(COUNTIF('Faculty Dep Info'!$C$3:$C$1048576,+D$4)),(F555+1),"")</f>
        <v/>
      </c>
      <c r="G556" s="7" t="str" cm="1">
        <f t="array" ref="G556">IFERROR(IF((COUNTIF('Faculty Dep Info'!$C$3:$C$1048576,"FA"))&gt;0,INDEX('Faculty Dep Info'!$C$3:$D$238,(MATCH(D$4,'Faculty Dep Info'!$C$3:$C$1048576,0)+((F556-1))),2),""),"")</f>
        <v/>
      </c>
    </row>
    <row r="557" spans="6:7" x14ac:dyDescent="0.25">
      <c r="F557" s="7" t="str">
        <f>IF(F556&lt;(COUNTIF('Faculty Dep Info'!$C$3:$C$1048576,+D$4)),(F556+1),"")</f>
        <v/>
      </c>
      <c r="G557" s="7" t="str" cm="1">
        <f t="array" ref="G557">IFERROR(IF((COUNTIF('Faculty Dep Info'!$C$3:$C$1048576,"FA"))&gt;0,INDEX('Faculty Dep Info'!$C$3:$D$238,(MATCH(D$4,'Faculty Dep Info'!$C$3:$C$1048576,0)+((F557-1))),2),""),"")</f>
        <v/>
      </c>
    </row>
    <row r="558" spans="6:7" x14ac:dyDescent="0.25">
      <c r="F558" s="7" t="str">
        <f>IF(F557&lt;(COUNTIF('Faculty Dep Info'!$C$3:$C$1048576,+D$4)),(F557+1),"")</f>
        <v/>
      </c>
      <c r="G558" s="7" t="str" cm="1">
        <f t="array" ref="G558">IFERROR(IF((COUNTIF('Faculty Dep Info'!$C$3:$C$1048576,"FA"))&gt;0,INDEX('Faculty Dep Info'!$C$3:$D$238,(MATCH(D$4,'Faculty Dep Info'!$C$3:$C$1048576,0)+((F558-1))),2),""),"")</f>
        <v/>
      </c>
    </row>
    <row r="559" spans="6:7" x14ac:dyDescent="0.25">
      <c r="F559" s="7" t="str">
        <f>IF(F558&lt;(COUNTIF('Faculty Dep Info'!$C$3:$C$1048576,+D$4)),(F558+1),"")</f>
        <v/>
      </c>
      <c r="G559" s="7" t="str" cm="1">
        <f t="array" ref="G559">IFERROR(IF((COUNTIF('Faculty Dep Info'!$C$3:$C$1048576,"FA"))&gt;0,INDEX('Faculty Dep Info'!$C$3:$D$238,(MATCH(D$4,'Faculty Dep Info'!$C$3:$C$1048576,0)+((F559-1))),2),""),"")</f>
        <v/>
      </c>
    </row>
    <row r="560" spans="6:7" x14ac:dyDescent="0.25">
      <c r="F560" s="7" t="str">
        <f>IF(F559&lt;(COUNTIF('Faculty Dep Info'!$C$3:$C$1048576,+D$4)),(F559+1),"")</f>
        <v/>
      </c>
      <c r="G560" s="7" t="str" cm="1">
        <f t="array" ref="G560">IFERROR(IF((COUNTIF('Faculty Dep Info'!$C$3:$C$1048576,"FA"))&gt;0,INDEX('Faculty Dep Info'!$C$3:$D$238,(MATCH(D$4,'Faculty Dep Info'!$C$3:$C$1048576,0)+((F560-1))),2),""),"")</f>
        <v/>
      </c>
    </row>
    <row r="561" spans="6:7" x14ac:dyDescent="0.25">
      <c r="F561" s="7" t="str">
        <f>IF(F560&lt;(COUNTIF('Faculty Dep Info'!$C$3:$C$1048576,+D$4)),(F560+1),"")</f>
        <v/>
      </c>
      <c r="G561" s="7" t="str" cm="1">
        <f t="array" ref="G561">IFERROR(IF((COUNTIF('Faculty Dep Info'!$C$3:$C$1048576,"FA"))&gt;0,INDEX('Faculty Dep Info'!$C$3:$D$238,(MATCH(D$4,'Faculty Dep Info'!$C$3:$C$1048576,0)+((F561-1))),2),""),"")</f>
        <v/>
      </c>
    </row>
    <row r="562" spans="6:7" x14ac:dyDescent="0.25">
      <c r="F562" s="7" t="str">
        <f>IF(F561&lt;(COUNTIF('Faculty Dep Info'!$C$3:$C$1048576,+D$4)),(F561+1),"")</f>
        <v/>
      </c>
      <c r="G562" s="7" t="str" cm="1">
        <f t="array" ref="G562">IFERROR(IF((COUNTIF('Faculty Dep Info'!$C$3:$C$1048576,"FA"))&gt;0,INDEX('Faculty Dep Info'!$C$3:$D$238,(MATCH(D$4,'Faculty Dep Info'!$C$3:$C$1048576,0)+((F562-1))),2),""),"")</f>
        <v/>
      </c>
    </row>
    <row r="563" spans="6:7" x14ac:dyDescent="0.25">
      <c r="F563" s="7" t="str">
        <f>IF(F562&lt;(COUNTIF('Faculty Dep Info'!$C$3:$C$1048576,+D$4)),(F562+1),"")</f>
        <v/>
      </c>
      <c r="G563" s="7" t="str" cm="1">
        <f t="array" ref="G563">IFERROR(IF((COUNTIF('Faculty Dep Info'!$C$3:$C$1048576,"FA"))&gt;0,INDEX('Faculty Dep Info'!$C$3:$D$238,(MATCH(D$4,'Faculty Dep Info'!$C$3:$C$1048576,0)+((F563-1))),2),""),"")</f>
        <v/>
      </c>
    </row>
    <row r="564" spans="6:7" x14ac:dyDescent="0.25">
      <c r="F564" s="7" t="str">
        <f>IF(F563&lt;(COUNTIF('Faculty Dep Info'!$C$3:$C$1048576,+D$4)),(F563+1),"")</f>
        <v/>
      </c>
      <c r="G564" s="7" t="str" cm="1">
        <f t="array" ref="G564">IFERROR(IF((COUNTIF('Faculty Dep Info'!$C$3:$C$1048576,"FA"))&gt;0,INDEX('Faculty Dep Info'!$C$3:$D$238,(MATCH(D$4,'Faculty Dep Info'!$C$3:$C$1048576,0)+((F564-1))),2),""),"")</f>
        <v/>
      </c>
    </row>
    <row r="565" spans="6:7" x14ac:dyDescent="0.25">
      <c r="F565" s="7" t="str">
        <f>IF(F564&lt;(COUNTIF('Faculty Dep Info'!$C$3:$C$1048576,+D$4)),(F564+1),"")</f>
        <v/>
      </c>
      <c r="G565" s="7" t="str" cm="1">
        <f t="array" ref="G565">IFERROR(IF((COUNTIF('Faculty Dep Info'!$C$3:$C$1048576,"FA"))&gt;0,INDEX('Faculty Dep Info'!$C$3:$D$238,(MATCH(D$4,'Faculty Dep Info'!$C$3:$C$1048576,0)+((F565-1))),2),""),"")</f>
        <v/>
      </c>
    </row>
    <row r="566" spans="6:7" x14ac:dyDescent="0.25">
      <c r="F566" s="7" t="str">
        <f>IF(F565&lt;(COUNTIF('Faculty Dep Info'!$C$3:$C$1048576,+D$4)),(F565+1),"")</f>
        <v/>
      </c>
      <c r="G566" s="7" t="str" cm="1">
        <f t="array" ref="G566">IFERROR(IF((COUNTIF('Faculty Dep Info'!$C$3:$C$1048576,"FA"))&gt;0,INDEX('Faculty Dep Info'!$C$3:$D$238,(MATCH(D$4,'Faculty Dep Info'!$C$3:$C$1048576,0)+((F566-1))),2),""),"")</f>
        <v/>
      </c>
    </row>
    <row r="567" spans="6:7" x14ac:dyDescent="0.25">
      <c r="F567" s="7" t="str">
        <f>IF(F566&lt;(COUNTIF('Faculty Dep Info'!$C$3:$C$1048576,+D$4)),(F566+1),"")</f>
        <v/>
      </c>
      <c r="G567" s="7" t="str" cm="1">
        <f t="array" ref="G567">IFERROR(IF((COUNTIF('Faculty Dep Info'!$C$3:$C$1048576,"FA"))&gt;0,INDEX('Faculty Dep Info'!$C$3:$D$238,(MATCH(D$4,'Faculty Dep Info'!$C$3:$C$1048576,0)+((F567-1))),2),""),"")</f>
        <v/>
      </c>
    </row>
    <row r="568" spans="6:7" x14ac:dyDescent="0.25">
      <c r="F568" s="7" t="str">
        <f>IF(F567&lt;(COUNTIF('Faculty Dep Info'!$C$3:$C$1048576,+D$4)),(F567+1),"")</f>
        <v/>
      </c>
      <c r="G568" s="7" t="str" cm="1">
        <f t="array" ref="G568">IFERROR(IF((COUNTIF('Faculty Dep Info'!$C$3:$C$1048576,"FA"))&gt;0,INDEX('Faculty Dep Info'!$C$3:$D$238,(MATCH(D$4,'Faculty Dep Info'!$C$3:$C$1048576,0)+((F568-1))),2),""),"")</f>
        <v/>
      </c>
    </row>
    <row r="569" spans="6:7" x14ac:dyDescent="0.25">
      <c r="F569" s="7" t="str">
        <f>IF(F568&lt;(COUNTIF('Faculty Dep Info'!$C$3:$C$1048576,+D$4)),(F568+1),"")</f>
        <v/>
      </c>
      <c r="G569" s="7" t="str" cm="1">
        <f t="array" ref="G569">IFERROR(IF((COUNTIF('Faculty Dep Info'!$C$3:$C$1048576,"FA"))&gt;0,INDEX('Faculty Dep Info'!$C$3:$D$238,(MATCH(D$4,'Faculty Dep Info'!$C$3:$C$1048576,0)+((F569-1))),2),""),"")</f>
        <v/>
      </c>
    </row>
    <row r="570" spans="6:7" x14ac:dyDescent="0.25">
      <c r="F570" s="7" t="str">
        <f>IF(F569&lt;(COUNTIF('Faculty Dep Info'!$C$3:$C$1048576,+D$4)),(F569+1),"")</f>
        <v/>
      </c>
      <c r="G570" s="7" t="str" cm="1">
        <f t="array" ref="G570">IFERROR(IF((COUNTIF('Faculty Dep Info'!$C$3:$C$1048576,"FA"))&gt;0,INDEX('Faculty Dep Info'!$C$3:$D$238,(MATCH(D$4,'Faculty Dep Info'!$C$3:$C$1048576,0)+((F570-1))),2),""),"")</f>
        <v/>
      </c>
    </row>
    <row r="571" spans="6:7" x14ac:dyDescent="0.25">
      <c r="F571" s="7" t="str">
        <f>IF(F570&lt;(COUNTIF('Faculty Dep Info'!$C$3:$C$1048576,+D$4)),(F570+1),"")</f>
        <v/>
      </c>
      <c r="G571" s="7" t="str" cm="1">
        <f t="array" ref="G571">IFERROR(IF((COUNTIF('Faculty Dep Info'!$C$3:$C$1048576,"FA"))&gt;0,INDEX('Faculty Dep Info'!$C$3:$D$238,(MATCH(D$4,'Faculty Dep Info'!$C$3:$C$1048576,0)+((F571-1))),2),""),"")</f>
        <v/>
      </c>
    </row>
    <row r="572" spans="6:7" x14ac:dyDescent="0.25">
      <c r="F572" s="7" t="str">
        <f>IF(F571&lt;(COUNTIF('Faculty Dep Info'!$C$3:$C$1048576,+D$4)),(F571+1),"")</f>
        <v/>
      </c>
      <c r="G572" s="7" t="str" cm="1">
        <f t="array" ref="G572">IFERROR(IF((COUNTIF('Faculty Dep Info'!$C$3:$C$1048576,"FA"))&gt;0,INDEX('Faculty Dep Info'!$C$3:$D$238,(MATCH(D$4,'Faculty Dep Info'!$C$3:$C$1048576,0)+((F572-1))),2),""),"")</f>
        <v/>
      </c>
    </row>
    <row r="573" spans="6:7" x14ac:dyDescent="0.25">
      <c r="F573" s="7" t="str">
        <f>IF(F572&lt;(COUNTIF('Faculty Dep Info'!$C$3:$C$1048576,+D$4)),(F572+1),"")</f>
        <v/>
      </c>
      <c r="G573" s="7" t="str" cm="1">
        <f t="array" ref="G573">IFERROR(IF((COUNTIF('Faculty Dep Info'!$C$3:$C$1048576,"FA"))&gt;0,INDEX('Faculty Dep Info'!$C$3:$D$238,(MATCH(D$4,'Faculty Dep Info'!$C$3:$C$1048576,0)+((F573-1))),2),""),"")</f>
        <v/>
      </c>
    </row>
    <row r="574" spans="6:7" x14ac:dyDescent="0.25">
      <c r="F574" s="7" t="str">
        <f>IF(F573&lt;(COUNTIF('Faculty Dep Info'!$C$3:$C$1048576,+D$4)),(F573+1),"")</f>
        <v/>
      </c>
      <c r="G574" s="7" t="str" cm="1">
        <f t="array" ref="G574">IFERROR(IF((COUNTIF('Faculty Dep Info'!$C$3:$C$1048576,"FA"))&gt;0,INDEX('Faculty Dep Info'!$C$3:$D$238,(MATCH(D$4,'Faculty Dep Info'!$C$3:$C$1048576,0)+((F574-1))),2),""),"")</f>
        <v/>
      </c>
    </row>
    <row r="575" spans="6:7" x14ac:dyDescent="0.25">
      <c r="F575" s="7" t="str">
        <f>IF(F574&lt;(COUNTIF('Faculty Dep Info'!$C$3:$C$1048576,+D$4)),(F574+1),"")</f>
        <v/>
      </c>
      <c r="G575" s="7" t="str" cm="1">
        <f t="array" ref="G575">IFERROR(IF((COUNTIF('Faculty Dep Info'!$C$3:$C$1048576,"FA"))&gt;0,INDEX('Faculty Dep Info'!$C$3:$D$238,(MATCH(D$4,'Faculty Dep Info'!$C$3:$C$1048576,0)+((F575-1))),2),""),"")</f>
        <v/>
      </c>
    </row>
    <row r="576" spans="6:7" x14ac:dyDescent="0.25">
      <c r="F576" s="7" t="str">
        <f>IF(F575&lt;(COUNTIF('Faculty Dep Info'!$C$3:$C$1048576,+D$4)),(F575+1),"")</f>
        <v/>
      </c>
      <c r="G576" s="7" t="str" cm="1">
        <f t="array" ref="G576">IFERROR(IF((COUNTIF('Faculty Dep Info'!$C$3:$C$1048576,"FA"))&gt;0,INDEX('Faculty Dep Info'!$C$3:$D$238,(MATCH(D$4,'Faculty Dep Info'!$C$3:$C$1048576,0)+((F576-1))),2),""),"")</f>
        <v/>
      </c>
    </row>
    <row r="577" spans="6:7" x14ac:dyDescent="0.25">
      <c r="F577" s="7" t="str">
        <f>IF(F576&lt;(COUNTIF('Faculty Dep Info'!$C$3:$C$1048576,+D$4)),(F576+1),"")</f>
        <v/>
      </c>
      <c r="G577" s="7" t="str" cm="1">
        <f t="array" ref="G577">IFERROR(IF((COUNTIF('Faculty Dep Info'!$C$3:$C$1048576,"FA"))&gt;0,INDEX('Faculty Dep Info'!$C$3:$D$238,(MATCH(D$4,'Faculty Dep Info'!$C$3:$C$1048576,0)+((F577-1))),2),""),"")</f>
        <v/>
      </c>
    </row>
    <row r="578" spans="6:7" x14ac:dyDescent="0.25">
      <c r="F578" s="7" t="str">
        <f>IF(F577&lt;(COUNTIF('Faculty Dep Info'!$C$3:$C$1048576,+D$4)),(F577+1),"")</f>
        <v/>
      </c>
      <c r="G578" s="7" t="str" cm="1">
        <f t="array" ref="G578">IFERROR(IF((COUNTIF('Faculty Dep Info'!$C$3:$C$1048576,"FA"))&gt;0,INDEX('Faculty Dep Info'!$C$3:$D$238,(MATCH(D$4,'Faculty Dep Info'!$C$3:$C$1048576,0)+((F578-1))),2),""),"")</f>
        <v/>
      </c>
    </row>
    <row r="579" spans="6:7" x14ac:dyDescent="0.25">
      <c r="F579" s="7" t="str">
        <f>IF(F578&lt;(COUNTIF('Faculty Dep Info'!$C$3:$C$1048576,+D$4)),(F578+1),"")</f>
        <v/>
      </c>
      <c r="G579" s="7" t="str" cm="1">
        <f t="array" ref="G579">IFERROR(IF((COUNTIF('Faculty Dep Info'!$C$3:$C$1048576,"FA"))&gt;0,INDEX('Faculty Dep Info'!$C$3:$D$238,(MATCH(D$4,'Faculty Dep Info'!$C$3:$C$1048576,0)+((F579-1))),2),""),"")</f>
        <v/>
      </c>
    </row>
    <row r="580" spans="6:7" x14ac:dyDescent="0.25">
      <c r="F580" s="7" t="str">
        <f>IF(F579&lt;(COUNTIF('Faculty Dep Info'!$C$3:$C$1048576,+D$4)),(F579+1),"")</f>
        <v/>
      </c>
      <c r="G580" s="7" t="str" cm="1">
        <f t="array" ref="G580">IFERROR(IF((COUNTIF('Faculty Dep Info'!$C$3:$C$1048576,"FA"))&gt;0,INDEX('Faculty Dep Info'!$C$3:$D$238,(MATCH(D$4,'Faculty Dep Info'!$C$3:$C$1048576,0)+((F580-1))),2),""),"")</f>
        <v/>
      </c>
    </row>
    <row r="581" spans="6:7" x14ac:dyDescent="0.25">
      <c r="F581" s="7" t="str">
        <f>IF(F580&lt;(COUNTIF('Faculty Dep Info'!$C$3:$C$1048576,+D$4)),(F580+1),"")</f>
        <v/>
      </c>
      <c r="G581" s="7" t="str" cm="1">
        <f t="array" ref="G581">IFERROR(IF((COUNTIF('Faculty Dep Info'!$C$3:$C$1048576,"FA"))&gt;0,INDEX('Faculty Dep Info'!$C$3:$D$238,(MATCH(D$4,'Faculty Dep Info'!$C$3:$C$1048576,0)+((F581-1))),2),""),"")</f>
        <v/>
      </c>
    </row>
    <row r="582" spans="6:7" x14ac:dyDescent="0.25">
      <c r="F582" s="7" t="str">
        <f>IF(F581&lt;(COUNTIF('Faculty Dep Info'!$C$3:$C$1048576,+D$4)),(F581+1),"")</f>
        <v/>
      </c>
      <c r="G582" s="7" t="str" cm="1">
        <f t="array" ref="G582">IFERROR(IF((COUNTIF('Faculty Dep Info'!$C$3:$C$1048576,"FA"))&gt;0,INDEX('Faculty Dep Info'!$C$3:$D$238,(MATCH(D$4,'Faculty Dep Info'!$C$3:$C$1048576,0)+((F582-1))),2),""),"")</f>
        <v/>
      </c>
    </row>
    <row r="583" spans="6:7" x14ac:dyDescent="0.25">
      <c r="F583" s="7" t="str">
        <f>IF(F582&lt;(COUNTIF('Faculty Dep Info'!$C$3:$C$1048576,+D$4)),(F582+1),"")</f>
        <v/>
      </c>
      <c r="G583" s="7" t="str" cm="1">
        <f t="array" ref="G583">IFERROR(IF((COUNTIF('Faculty Dep Info'!$C$3:$C$1048576,"FA"))&gt;0,INDEX('Faculty Dep Info'!$C$3:$D$238,(MATCH(D$4,'Faculty Dep Info'!$C$3:$C$1048576,0)+((F583-1))),2),""),"")</f>
        <v/>
      </c>
    </row>
    <row r="584" spans="6:7" x14ac:dyDescent="0.25">
      <c r="F584" s="7" t="str">
        <f>IF(F583&lt;(COUNTIF('Faculty Dep Info'!$C$3:$C$1048576,+D$4)),(F583+1),"")</f>
        <v/>
      </c>
      <c r="G584" s="7" t="str" cm="1">
        <f t="array" ref="G584">IFERROR(IF((COUNTIF('Faculty Dep Info'!$C$3:$C$1048576,"FA"))&gt;0,INDEX('Faculty Dep Info'!$C$3:$D$238,(MATCH(D$4,'Faculty Dep Info'!$C$3:$C$1048576,0)+((F584-1))),2),""),"")</f>
        <v/>
      </c>
    </row>
    <row r="585" spans="6:7" x14ac:dyDescent="0.25">
      <c r="F585" s="7" t="str">
        <f>IF(F584&lt;(COUNTIF('Faculty Dep Info'!$C$3:$C$1048576,+D$4)),(F584+1),"")</f>
        <v/>
      </c>
      <c r="G585" s="7" t="str" cm="1">
        <f t="array" ref="G585">IFERROR(IF((COUNTIF('Faculty Dep Info'!$C$3:$C$1048576,"FA"))&gt;0,INDEX('Faculty Dep Info'!$C$3:$D$238,(MATCH(D$4,'Faculty Dep Info'!$C$3:$C$1048576,0)+((F585-1))),2),""),"")</f>
        <v/>
      </c>
    </row>
    <row r="586" spans="6:7" x14ac:dyDescent="0.25">
      <c r="F586" s="7" t="str">
        <f>IF(F585&lt;(COUNTIF('Faculty Dep Info'!$C$3:$C$1048576,+D$4)),(F585+1),"")</f>
        <v/>
      </c>
      <c r="G586" s="7" t="str" cm="1">
        <f t="array" ref="G586">IFERROR(IF((COUNTIF('Faculty Dep Info'!$C$3:$C$1048576,"FA"))&gt;0,INDEX('Faculty Dep Info'!$C$3:$D$238,(MATCH(D$4,'Faculty Dep Info'!$C$3:$C$1048576,0)+((F586-1))),2),""),"")</f>
        <v/>
      </c>
    </row>
    <row r="587" spans="6:7" x14ac:dyDescent="0.25">
      <c r="F587" s="7" t="str">
        <f>IF(F586&lt;(COUNTIF('Faculty Dep Info'!$C$3:$C$1048576,+D$4)),(F586+1),"")</f>
        <v/>
      </c>
      <c r="G587" s="7" t="str" cm="1">
        <f t="array" ref="G587">IFERROR(IF((COUNTIF('Faculty Dep Info'!$C$3:$C$1048576,"FA"))&gt;0,INDEX('Faculty Dep Info'!$C$3:$D$238,(MATCH(D$4,'Faculty Dep Info'!$C$3:$C$1048576,0)+((F587-1))),2),""),"")</f>
        <v/>
      </c>
    </row>
    <row r="588" spans="6:7" x14ac:dyDescent="0.25">
      <c r="F588" s="7" t="str">
        <f>IF(F587&lt;(COUNTIF('Faculty Dep Info'!$C$3:$C$1048576,+D$4)),(F587+1),"")</f>
        <v/>
      </c>
      <c r="G588" s="7" t="str" cm="1">
        <f t="array" ref="G588">IFERROR(IF((COUNTIF('Faculty Dep Info'!$C$3:$C$1048576,"FA"))&gt;0,INDEX('Faculty Dep Info'!$C$3:$D$238,(MATCH(D$4,'Faculty Dep Info'!$C$3:$C$1048576,0)+((F588-1))),2),""),"")</f>
        <v/>
      </c>
    </row>
    <row r="589" spans="6:7" x14ac:dyDescent="0.25">
      <c r="F589" s="7" t="str">
        <f>IF(F588&lt;(COUNTIF('Faculty Dep Info'!$C$3:$C$1048576,+D$4)),(F588+1),"")</f>
        <v/>
      </c>
      <c r="G589" s="7" t="str" cm="1">
        <f t="array" ref="G589">IFERROR(IF((COUNTIF('Faculty Dep Info'!$C$3:$C$1048576,"FA"))&gt;0,INDEX('Faculty Dep Info'!$C$3:$D$238,(MATCH(D$4,'Faculty Dep Info'!$C$3:$C$1048576,0)+((F589-1))),2),""),"")</f>
        <v/>
      </c>
    </row>
    <row r="590" spans="6:7" x14ac:dyDescent="0.25">
      <c r="F590" s="7" t="str">
        <f>IF(F589&lt;(COUNTIF('Faculty Dep Info'!$C$3:$C$1048576,+D$4)),(F589+1),"")</f>
        <v/>
      </c>
      <c r="G590" s="7" t="str" cm="1">
        <f t="array" ref="G590">IFERROR(IF((COUNTIF('Faculty Dep Info'!$C$3:$C$1048576,"FA"))&gt;0,INDEX('Faculty Dep Info'!$C$3:$D$238,(MATCH(D$4,'Faculty Dep Info'!$C$3:$C$1048576,0)+((F590-1))),2),""),"")</f>
        <v/>
      </c>
    </row>
    <row r="591" spans="6:7" x14ac:dyDescent="0.25">
      <c r="F591" s="7" t="str">
        <f>IF(F590&lt;(COUNTIF('Faculty Dep Info'!$C$3:$C$1048576,+D$4)),(F590+1),"")</f>
        <v/>
      </c>
      <c r="G591" s="7" t="str" cm="1">
        <f t="array" ref="G591">IFERROR(IF((COUNTIF('Faculty Dep Info'!$C$3:$C$1048576,"FA"))&gt;0,INDEX('Faculty Dep Info'!$C$3:$D$238,(MATCH(D$4,'Faculty Dep Info'!$C$3:$C$1048576,0)+((F591-1))),2),""),"")</f>
        <v/>
      </c>
    </row>
    <row r="592" spans="6:7" x14ac:dyDescent="0.25">
      <c r="F592" s="7" t="str">
        <f>IF(F591&lt;(COUNTIF('Faculty Dep Info'!$C$3:$C$1048576,+D$4)),(F591+1),"")</f>
        <v/>
      </c>
      <c r="G592" s="7" t="str" cm="1">
        <f t="array" ref="G592">IFERROR(IF((COUNTIF('Faculty Dep Info'!$C$3:$C$1048576,"FA"))&gt;0,INDEX('Faculty Dep Info'!$C$3:$D$238,(MATCH(D$4,'Faculty Dep Info'!$C$3:$C$1048576,0)+((F592-1))),2),""),"")</f>
        <v/>
      </c>
    </row>
    <row r="593" spans="6:7" x14ac:dyDescent="0.25">
      <c r="F593" s="7" t="str">
        <f>IF(F592&lt;(COUNTIF('Faculty Dep Info'!$C$3:$C$1048576,+D$4)),(F592+1),"")</f>
        <v/>
      </c>
      <c r="G593" s="7" t="str" cm="1">
        <f t="array" ref="G593">IFERROR(IF((COUNTIF('Faculty Dep Info'!$C$3:$C$1048576,"FA"))&gt;0,INDEX('Faculty Dep Info'!$C$3:$D$238,(MATCH(D$4,'Faculty Dep Info'!$C$3:$C$1048576,0)+((F593-1))),2),""),"")</f>
        <v/>
      </c>
    </row>
    <row r="594" spans="6:7" x14ac:dyDescent="0.25">
      <c r="F594" s="7" t="str">
        <f>IF(F593&lt;(COUNTIF('Faculty Dep Info'!$C$3:$C$1048576,+D$4)),(F593+1),"")</f>
        <v/>
      </c>
      <c r="G594" s="7" t="str" cm="1">
        <f t="array" ref="G594">IFERROR(IF((COUNTIF('Faculty Dep Info'!$C$3:$C$1048576,"FA"))&gt;0,INDEX('Faculty Dep Info'!$C$3:$D$238,(MATCH(D$4,'Faculty Dep Info'!$C$3:$C$1048576,0)+((F594-1))),2),""),"")</f>
        <v/>
      </c>
    </row>
    <row r="595" spans="6:7" x14ac:dyDescent="0.25">
      <c r="F595" s="7" t="str">
        <f>IF(F594&lt;(COUNTIF('Faculty Dep Info'!$C$3:$C$1048576,+D$4)),(F594+1),"")</f>
        <v/>
      </c>
      <c r="G595" s="7" t="str" cm="1">
        <f t="array" ref="G595">IFERROR(IF((COUNTIF('Faculty Dep Info'!$C$3:$C$1048576,"FA"))&gt;0,INDEX('Faculty Dep Info'!$C$3:$D$238,(MATCH(D$4,'Faculty Dep Info'!$C$3:$C$1048576,0)+((F595-1))),2),""),"")</f>
        <v/>
      </c>
    </row>
    <row r="596" spans="6:7" x14ac:dyDescent="0.25">
      <c r="F596" s="7" t="str">
        <f>IF(F595&lt;(COUNTIF('Faculty Dep Info'!$C$3:$C$1048576,+D$4)),(F595+1),"")</f>
        <v/>
      </c>
      <c r="G596" s="7" t="str" cm="1">
        <f t="array" ref="G596">IFERROR(IF((COUNTIF('Faculty Dep Info'!$C$3:$C$1048576,"FA"))&gt;0,INDEX('Faculty Dep Info'!$C$3:$D$238,(MATCH(D$4,'Faculty Dep Info'!$C$3:$C$1048576,0)+((F596-1))),2),""),"")</f>
        <v/>
      </c>
    </row>
    <row r="597" spans="6:7" x14ac:dyDescent="0.25">
      <c r="F597" s="7" t="str">
        <f>IF(F596&lt;(COUNTIF('Faculty Dep Info'!$C$3:$C$1048576,+D$4)),(F596+1),"")</f>
        <v/>
      </c>
      <c r="G597" s="7" t="str" cm="1">
        <f t="array" ref="G597">IFERROR(IF((COUNTIF('Faculty Dep Info'!$C$3:$C$1048576,"FA"))&gt;0,INDEX('Faculty Dep Info'!$C$3:$D$238,(MATCH(D$4,'Faculty Dep Info'!$C$3:$C$1048576,0)+((F597-1))),2),""),"")</f>
        <v/>
      </c>
    </row>
    <row r="598" spans="6:7" x14ac:dyDescent="0.25">
      <c r="F598" s="7" t="str">
        <f>IF(F597&lt;(COUNTIF('Faculty Dep Info'!$C$3:$C$1048576,+D$4)),(F597+1),"")</f>
        <v/>
      </c>
      <c r="G598" s="7" t="str" cm="1">
        <f t="array" ref="G598">IFERROR(IF((COUNTIF('Faculty Dep Info'!$C$3:$C$1048576,"FA"))&gt;0,INDEX('Faculty Dep Info'!$C$3:$D$238,(MATCH(D$4,'Faculty Dep Info'!$C$3:$C$1048576,0)+((F598-1))),2),""),"")</f>
        <v/>
      </c>
    </row>
    <row r="599" spans="6:7" x14ac:dyDescent="0.25">
      <c r="F599" s="7" t="str">
        <f>IF(F598&lt;(COUNTIF('Faculty Dep Info'!$C$3:$C$1048576,+D$4)),(F598+1),"")</f>
        <v/>
      </c>
      <c r="G599" s="7" t="str" cm="1">
        <f t="array" ref="G599">IFERROR(IF((COUNTIF('Faculty Dep Info'!$C$3:$C$1048576,"FA"))&gt;0,INDEX('Faculty Dep Info'!$C$3:$D$238,(MATCH(D$4,'Faculty Dep Info'!$C$3:$C$1048576,0)+((F599-1))),2),""),"")</f>
        <v/>
      </c>
    </row>
    <row r="600" spans="6:7" x14ac:dyDescent="0.25">
      <c r="F600" s="7" t="str">
        <f>IF(F599&lt;(COUNTIF('Faculty Dep Info'!$C$3:$C$1048576,+D$4)),(F599+1),"")</f>
        <v/>
      </c>
      <c r="G600" s="7" t="str" cm="1">
        <f t="array" ref="G600">IFERROR(IF((COUNTIF('Faculty Dep Info'!$C$3:$C$1048576,"FA"))&gt;0,INDEX('Faculty Dep Info'!$C$3:$D$238,(MATCH(D$4,'Faculty Dep Info'!$C$3:$C$1048576,0)+((F600-1))),2),""),"")</f>
        <v/>
      </c>
    </row>
    <row r="601" spans="6:7" x14ac:dyDescent="0.25">
      <c r="F601" s="7" t="str">
        <f>IF(F600&lt;(COUNTIF('Faculty Dep Info'!$C$3:$C$1048576,+D$4)),(F600+1),"")</f>
        <v/>
      </c>
      <c r="G601" s="7" t="str" cm="1">
        <f t="array" ref="G601">IFERROR(IF((COUNTIF('Faculty Dep Info'!$C$3:$C$1048576,"FA"))&gt;0,INDEX('Faculty Dep Info'!$C$3:$D$238,(MATCH(D$4,'Faculty Dep Info'!$C$3:$C$1048576,0)+((F601-1))),2),""),"")</f>
        <v/>
      </c>
    </row>
    <row r="602" spans="6:7" x14ac:dyDescent="0.25">
      <c r="F602" s="7" t="str">
        <f>IF(F601&lt;(COUNTIF('Faculty Dep Info'!$C$3:$C$1048576,+D$4)),(F601+1),"")</f>
        <v/>
      </c>
      <c r="G602" s="7" t="str" cm="1">
        <f t="array" ref="G602">IFERROR(IF((COUNTIF('Faculty Dep Info'!$C$3:$C$1048576,"FA"))&gt;0,INDEX('Faculty Dep Info'!$C$3:$D$238,(MATCH(D$4,'Faculty Dep Info'!$C$3:$C$1048576,0)+((F602-1))),2),""),"")</f>
        <v/>
      </c>
    </row>
    <row r="603" spans="6:7" x14ac:dyDescent="0.25">
      <c r="F603" s="7" t="str">
        <f>IF(F602&lt;(COUNTIF('Faculty Dep Info'!$C$3:$C$1048576,+D$4)),(F602+1),"")</f>
        <v/>
      </c>
      <c r="G603" s="7" t="str" cm="1">
        <f t="array" ref="G603">IFERROR(IF((COUNTIF('Faculty Dep Info'!$C$3:$C$1048576,"FA"))&gt;0,INDEX('Faculty Dep Info'!$C$3:$D$238,(MATCH(D$4,'Faculty Dep Info'!$C$3:$C$1048576,0)+((F603-1))),2),""),"")</f>
        <v/>
      </c>
    </row>
    <row r="604" spans="6:7" x14ac:dyDescent="0.25">
      <c r="F604" s="7" t="str">
        <f>IF(F603&lt;(COUNTIF('Faculty Dep Info'!$C$3:$C$1048576,+D$4)),(F603+1),"")</f>
        <v/>
      </c>
      <c r="G604" s="7" t="str" cm="1">
        <f t="array" ref="G604">IFERROR(IF((COUNTIF('Faculty Dep Info'!$C$3:$C$1048576,"FA"))&gt;0,INDEX('Faculty Dep Info'!$C$3:$D$238,(MATCH(D$4,'Faculty Dep Info'!$C$3:$C$1048576,0)+((F604-1))),2),""),"")</f>
        <v/>
      </c>
    </row>
    <row r="605" spans="6:7" x14ac:dyDescent="0.25">
      <c r="F605" s="7" t="str">
        <f>IF(F604&lt;(COUNTIF('Faculty Dep Info'!$C$3:$C$1048576,+D$4)),(F604+1),"")</f>
        <v/>
      </c>
      <c r="G605" s="7" t="str" cm="1">
        <f t="array" ref="G605">IFERROR(IF((COUNTIF('Faculty Dep Info'!$C$3:$C$1048576,"FA"))&gt;0,INDEX('Faculty Dep Info'!$C$3:$D$238,(MATCH(D$4,'Faculty Dep Info'!$C$3:$C$1048576,0)+((F605-1))),2),""),"")</f>
        <v/>
      </c>
    </row>
    <row r="606" spans="6:7" x14ac:dyDescent="0.25">
      <c r="F606" s="7" t="str">
        <f>IF(F605&lt;(COUNTIF('Faculty Dep Info'!$C$3:$C$1048576,+D$4)),(F605+1),"")</f>
        <v/>
      </c>
      <c r="G606" s="7" t="str" cm="1">
        <f t="array" ref="G606">IFERROR(IF((COUNTIF('Faculty Dep Info'!$C$3:$C$1048576,"FA"))&gt;0,INDEX('Faculty Dep Info'!$C$3:$D$238,(MATCH(D$4,'Faculty Dep Info'!$C$3:$C$1048576,0)+((F606-1))),2),""),"")</f>
        <v/>
      </c>
    </row>
    <row r="607" spans="6:7" x14ac:dyDescent="0.25">
      <c r="F607" s="7" t="str">
        <f>IF(F606&lt;(COUNTIF('Faculty Dep Info'!$C$3:$C$1048576,+D$4)),(F606+1),"")</f>
        <v/>
      </c>
      <c r="G607" s="7" t="str" cm="1">
        <f t="array" ref="G607">IFERROR(IF((COUNTIF('Faculty Dep Info'!$C$3:$C$1048576,"FA"))&gt;0,INDEX('Faculty Dep Info'!$C$3:$D$238,(MATCH(D$4,'Faculty Dep Info'!$C$3:$C$1048576,0)+((F607-1))),2),""),"")</f>
        <v/>
      </c>
    </row>
    <row r="608" spans="6:7" x14ac:dyDescent="0.25">
      <c r="F608" s="7" t="str">
        <f>IF(F607&lt;(COUNTIF('Faculty Dep Info'!$C$3:$C$1048576,+D$4)),(F607+1),"")</f>
        <v/>
      </c>
      <c r="G608" s="7" t="str" cm="1">
        <f t="array" ref="G608">IFERROR(IF((COUNTIF('Faculty Dep Info'!$C$3:$C$1048576,"FA"))&gt;0,INDEX('Faculty Dep Info'!$C$3:$D$238,(MATCH(D$4,'Faculty Dep Info'!$C$3:$C$1048576,0)+((F608-1))),2),""),"")</f>
        <v/>
      </c>
    </row>
    <row r="609" spans="6:7" x14ac:dyDescent="0.25">
      <c r="F609" s="7" t="str">
        <f>IF(F608&lt;(COUNTIF('Faculty Dep Info'!$C$3:$C$1048576,+D$4)),(F608+1),"")</f>
        <v/>
      </c>
      <c r="G609" s="7" t="str" cm="1">
        <f t="array" ref="G609">IFERROR(IF((COUNTIF('Faculty Dep Info'!$C$3:$C$1048576,"FA"))&gt;0,INDEX('Faculty Dep Info'!$C$3:$D$238,(MATCH(D$4,'Faculty Dep Info'!$C$3:$C$1048576,0)+((F609-1))),2),""),"")</f>
        <v/>
      </c>
    </row>
    <row r="610" spans="6:7" x14ac:dyDescent="0.25">
      <c r="F610" s="7" t="str">
        <f>IF(F609&lt;(COUNTIF('Faculty Dep Info'!$C$3:$C$1048576,+D$4)),(F609+1),"")</f>
        <v/>
      </c>
      <c r="G610" s="7" t="str" cm="1">
        <f t="array" ref="G610">IFERROR(IF((COUNTIF('Faculty Dep Info'!$C$3:$C$1048576,"FA"))&gt;0,INDEX('Faculty Dep Info'!$C$3:$D$238,(MATCH(D$4,'Faculty Dep Info'!$C$3:$C$1048576,0)+((F610-1))),2),""),"")</f>
        <v/>
      </c>
    </row>
    <row r="611" spans="6:7" x14ac:dyDescent="0.25">
      <c r="F611" s="7" t="str">
        <f>IF(F610&lt;(COUNTIF('Faculty Dep Info'!$C$3:$C$1048576,+D$4)),(F610+1),"")</f>
        <v/>
      </c>
      <c r="G611" s="7" t="str" cm="1">
        <f t="array" ref="G611">IFERROR(IF((COUNTIF('Faculty Dep Info'!$C$3:$C$1048576,"FA"))&gt;0,INDEX('Faculty Dep Info'!$C$3:$D$238,(MATCH(D$4,'Faculty Dep Info'!$C$3:$C$1048576,0)+((F611-1))),2),""),"")</f>
        <v/>
      </c>
    </row>
    <row r="612" spans="6:7" x14ac:dyDescent="0.25">
      <c r="F612" s="7" t="str">
        <f>IF(F611&lt;(COUNTIF('Faculty Dep Info'!$C$3:$C$1048576,+D$4)),(F611+1),"")</f>
        <v/>
      </c>
      <c r="G612" s="7" t="str" cm="1">
        <f t="array" ref="G612">IFERROR(IF((COUNTIF('Faculty Dep Info'!$C$3:$C$1048576,"FA"))&gt;0,INDEX('Faculty Dep Info'!$C$3:$D$238,(MATCH(D$4,'Faculty Dep Info'!$C$3:$C$1048576,0)+((F612-1))),2),""),"")</f>
        <v/>
      </c>
    </row>
    <row r="613" spans="6:7" x14ac:dyDescent="0.25">
      <c r="F613" s="7" t="str">
        <f>IF(F612&lt;(COUNTIF('Faculty Dep Info'!$C$3:$C$1048576,+D$4)),(F612+1),"")</f>
        <v/>
      </c>
      <c r="G613" s="7" t="str" cm="1">
        <f t="array" ref="G613">IFERROR(IF((COUNTIF('Faculty Dep Info'!$C$3:$C$1048576,"FA"))&gt;0,INDEX('Faculty Dep Info'!$C$3:$D$238,(MATCH(D$4,'Faculty Dep Info'!$C$3:$C$1048576,0)+((F613-1))),2),""),"")</f>
        <v/>
      </c>
    </row>
    <row r="614" spans="6:7" x14ac:dyDescent="0.25">
      <c r="F614" s="7" t="str">
        <f>IF(F613&lt;(COUNTIF('Faculty Dep Info'!$C$3:$C$1048576,+D$4)),(F613+1),"")</f>
        <v/>
      </c>
      <c r="G614" s="7" t="str" cm="1">
        <f t="array" ref="G614">IFERROR(IF((COUNTIF('Faculty Dep Info'!$C$3:$C$1048576,"FA"))&gt;0,INDEX('Faculty Dep Info'!$C$3:$D$238,(MATCH(D$4,'Faculty Dep Info'!$C$3:$C$1048576,0)+((F614-1))),2),""),"")</f>
        <v/>
      </c>
    </row>
    <row r="615" spans="6:7" x14ac:dyDescent="0.25">
      <c r="F615" s="7" t="str">
        <f>IF(F614&lt;(COUNTIF('Faculty Dep Info'!$C$3:$C$1048576,+D$4)),(F614+1),"")</f>
        <v/>
      </c>
      <c r="G615" s="7" t="str" cm="1">
        <f t="array" ref="G615">IFERROR(IF((COUNTIF('Faculty Dep Info'!$C$3:$C$1048576,"FA"))&gt;0,INDEX('Faculty Dep Info'!$C$3:$D$238,(MATCH(D$4,'Faculty Dep Info'!$C$3:$C$1048576,0)+((F615-1))),2),""),"")</f>
        <v/>
      </c>
    </row>
    <row r="616" spans="6:7" x14ac:dyDescent="0.25">
      <c r="F616" s="7" t="str">
        <f>IF(F615&lt;(COUNTIF('Faculty Dep Info'!$C$3:$C$1048576,+D$4)),(F615+1),"")</f>
        <v/>
      </c>
      <c r="G616" s="7" t="str" cm="1">
        <f t="array" ref="G616">IFERROR(IF((COUNTIF('Faculty Dep Info'!$C$3:$C$1048576,"FA"))&gt;0,INDEX('Faculty Dep Info'!$C$3:$D$238,(MATCH(D$4,'Faculty Dep Info'!$C$3:$C$1048576,0)+((F616-1))),2),""),"")</f>
        <v/>
      </c>
    </row>
    <row r="617" spans="6:7" x14ac:dyDescent="0.25">
      <c r="F617" s="7" t="str">
        <f>IF(F616&lt;(COUNTIF('Faculty Dep Info'!$C$3:$C$1048576,+D$4)),(F616+1),"")</f>
        <v/>
      </c>
      <c r="G617" s="7" t="str" cm="1">
        <f t="array" ref="G617">IFERROR(IF((COUNTIF('Faculty Dep Info'!$C$3:$C$1048576,"FA"))&gt;0,INDEX('Faculty Dep Info'!$C$3:$D$238,(MATCH(D$4,'Faculty Dep Info'!$C$3:$C$1048576,0)+((F617-1))),2),""),"")</f>
        <v/>
      </c>
    </row>
    <row r="618" spans="6:7" x14ac:dyDescent="0.25">
      <c r="F618" s="7" t="str">
        <f>IF(F617&lt;(COUNTIF('Faculty Dep Info'!$C$3:$C$1048576,+D$4)),(F617+1),"")</f>
        <v/>
      </c>
      <c r="G618" s="7" t="str" cm="1">
        <f t="array" ref="G618">IFERROR(IF((COUNTIF('Faculty Dep Info'!$C$3:$C$1048576,"FA"))&gt;0,INDEX('Faculty Dep Info'!$C$3:$D$238,(MATCH(D$4,'Faculty Dep Info'!$C$3:$C$1048576,0)+((F618-1))),2),""),"")</f>
        <v/>
      </c>
    </row>
    <row r="619" spans="6:7" x14ac:dyDescent="0.25">
      <c r="F619" s="7" t="str">
        <f>IF(F618&lt;(COUNTIF('Faculty Dep Info'!$C$3:$C$1048576,+D$4)),(F618+1),"")</f>
        <v/>
      </c>
      <c r="G619" s="7" t="str" cm="1">
        <f t="array" ref="G619">IFERROR(IF((COUNTIF('Faculty Dep Info'!$C$3:$C$1048576,"FA"))&gt;0,INDEX('Faculty Dep Info'!$C$3:$D$238,(MATCH(D$4,'Faculty Dep Info'!$C$3:$C$1048576,0)+((F619-1))),2),""),"")</f>
        <v/>
      </c>
    </row>
    <row r="620" spans="6:7" x14ac:dyDescent="0.25">
      <c r="F620" s="7" t="str">
        <f>IF(F619&lt;(COUNTIF('Faculty Dep Info'!$C$3:$C$1048576,+D$4)),(F619+1),"")</f>
        <v/>
      </c>
      <c r="G620" s="7" t="str" cm="1">
        <f t="array" ref="G620">IFERROR(IF((COUNTIF('Faculty Dep Info'!$C$3:$C$1048576,"FA"))&gt;0,INDEX('Faculty Dep Info'!$C$3:$D$238,(MATCH(D$4,'Faculty Dep Info'!$C$3:$C$1048576,0)+((F620-1))),2),""),"")</f>
        <v/>
      </c>
    </row>
    <row r="621" spans="6:7" x14ac:dyDescent="0.25">
      <c r="F621" s="7" t="str">
        <f>IF(F620&lt;(COUNTIF('Faculty Dep Info'!$C$3:$C$1048576,+D$4)),(F620+1),"")</f>
        <v/>
      </c>
      <c r="G621" s="7" t="str" cm="1">
        <f t="array" ref="G621">IFERROR(IF((COUNTIF('Faculty Dep Info'!$C$3:$C$1048576,"FA"))&gt;0,INDEX('Faculty Dep Info'!$C$3:$D$238,(MATCH(D$4,'Faculty Dep Info'!$C$3:$C$1048576,0)+((F621-1))),2),""),"")</f>
        <v/>
      </c>
    </row>
    <row r="622" spans="6:7" x14ac:dyDescent="0.25">
      <c r="F622" s="7" t="str">
        <f>IF(F621&lt;(COUNTIF('Faculty Dep Info'!$C$3:$C$1048576,+D$4)),(F621+1),"")</f>
        <v/>
      </c>
      <c r="G622" s="7" t="str" cm="1">
        <f t="array" ref="G622">IFERROR(IF((COUNTIF('Faculty Dep Info'!$C$3:$C$1048576,"FA"))&gt;0,INDEX('Faculty Dep Info'!$C$3:$D$238,(MATCH(D$4,'Faculty Dep Info'!$C$3:$C$1048576,0)+((F622-1))),2),""),"")</f>
        <v/>
      </c>
    </row>
    <row r="623" spans="6:7" x14ac:dyDescent="0.25">
      <c r="F623" s="7" t="str">
        <f>IF(F622&lt;(COUNTIF('Faculty Dep Info'!$C$3:$C$1048576,+D$4)),(F622+1),"")</f>
        <v/>
      </c>
      <c r="G623" s="7" t="str" cm="1">
        <f t="array" ref="G623">IFERROR(IF((COUNTIF('Faculty Dep Info'!$C$3:$C$1048576,"FA"))&gt;0,INDEX('Faculty Dep Info'!$C$3:$D$238,(MATCH(D$4,'Faculty Dep Info'!$C$3:$C$1048576,0)+((F623-1))),2),""),"")</f>
        <v/>
      </c>
    </row>
    <row r="624" spans="6:7" x14ac:dyDescent="0.25">
      <c r="F624" s="7" t="str">
        <f>IF(F623&lt;(COUNTIF('Faculty Dep Info'!$C$3:$C$1048576,+D$4)),(F623+1),"")</f>
        <v/>
      </c>
      <c r="G624" s="7" t="str" cm="1">
        <f t="array" ref="G624">IFERROR(IF((COUNTIF('Faculty Dep Info'!$C$3:$C$1048576,"FA"))&gt;0,INDEX('Faculty Dep Info'!$C$3:$D$238,(MATCH(D$4,'Faculty Dep Info'!$C$3:$C$1048576,0)+((F624-1))),2),""),"")</f>
        <v/>
      </c>
    </row>
    <row r="625" spans="6:7" x14ac:dyDescent="0.25">
      <c r="F625" s="7" t="str">
        <f>IF(F624&lt;(COUNTIF('Faculty Dep Info'!$C$3:$C$1048576,+D$4)),(F624+1),"")</f>
        <v/>
      </c>
      <c r="G625" s="7" t="str" cm="1">
        <f t="array" ref="G625">IFERROR(IF((COUNTIF('Faculty Dep Info'!$C$3:$C$1048576,"FA"))&gt;0,INDEX('Faculty Dep Info'!$C$3:$D$238,(MATCH(D$4,'Faculty Dep Info'!$C$3:$C$1048576,0)+((F625-1))),2),""),"")</f>
        <v/>
      </c>
    </row>
    <row r="626" spans="6:7" x14ac:dyDescent="0.25">
      <c r="F626" s="7" t="str">
        <f>IF(F625&lt;(COUNTIF('Faculty Dep Info'!$C$3:$C$1048576,+D$4)),(F625+1),"")</f>
        <v/>
      </c>
      <c r="G626" s="7" t="str" cm="1">
        <f t="array" ref="G626">IFERROR(IF((COUNTIF('Faculty Dep Info'!$C$3:$C$1048576,"FA"))&gt;0,INDEX('Faculty Dep Info'!$C$3:$D$238,(MATCH(D$4,'Faculty Dep Info'!$C$3:$C$1048576,0)+((F626-1))),2),""),"")</f>
        <v/>
      </c>
    </row>
    <row r="627" spans="6:7" x14ac:dyDescent="0.25">
      <c r="F627" s="7" t="str">
        <f>IF(F626&lt;(COUNTIF('Faculty Dep Info'!$C$3:$C$1048576,+D$4)),(F626+1),"")</f>
        <v/>
      </c>
      <c r="G627" s="7" t="str" cm="1">
        <f t="array" ref="G627">IFERROR(IF((COUNTIF('Faculty Dep Info'!$C$3:$C$1048576,"FA"))&gt;0,INDEX('Faculty Dep Info'!$C$3:$D$238,(MATCH(D$4,'Faculty Dep Info'!$C$3:$C$1048576,0)+((F627-1))),2),""),"")</f>
        <v/>
      </c>
    </row>
    <row r="628" spans="6:7" x14ac:dyDescent="0.25">
      <c r="F628" s="7" t="str">
        <f>IF(F627&lt;(COUNTIF('Faculty Dep Info'!$C$3:$C$1048576,+D$4)),(F627+1),"")</f>
        <v/>
      </c>
      <c r="G628" s="7" t="str" cm="1">
        <f t="array" ref="G628">IFERROR(IF((COUNTIF('Faculty Dep Info'!$C$3:$C$1048576,"FA"))&gt;0,INDEX('Faculty Dep Info'!$C$3:$D$238,(MATCH(D$4,'Faculty Dep Info'!$C$3:$C$1048576,0)+((F628-1))),2),""),"")</f>
        <v/>
      </c>
    </row>
    <row r="629" spans="6:7" x14ac:dyDescent="0.25">
      <c r="F629" s="7" t="str">
        <f>IF(F628&lt;(COUNTIF('Faculty Dep Info'!$C$3:$C$1048576,+D$4)),(F628+1),"")</f>
        <v/>
      </c>
      <c r="G629" s="7" t="str" cm="1">
        <f t="array" ref="G629">IFERROR(IF((COUNTIF('Faculty Dep Info'!$C$3:$C$1048576,"FA"))&gt;0,INDEX('Faculty Dep Info'!$C$3:$D$238,(MATCH(D$4,'Faculty Dep Info'!$C$3:$C$1048576,0)+((F629-1))),2),""),"")</f>
        <v/>
      </c>
    </row>
    <row r="630" spans="6:7" x14ac:dyDescent="0.25">
      <c r="F630" s="7" t="str">
        <f>IF(F629&lt;(COUNTIF('Faculty Dep Info'!$C$3:$C$1048576,+D$4)),(F629+1),"")</f>
        <v/>
      </c>
      <c r="G630" s="7" t="str" cm="1">
        <f t="array" ref="G630">IFERROR(IF((COUNTIF('Faculty Dep Info'!$C$3:$C$1048576,"FA"))&gt;0,INDEX('Faculty Dep Info'!$C$3:$D$238,(MATCH(D$4,'Faculty Dep Info'!$C$3:$C$1048576,0)+((F630-1))),2),""),"")</f>
        <v/>
      </c>
    </row>
    <row r="631" spans="6:7" x14ac:dyDescent="0.25">
      <c r="F631" s="7" t="str">
        <f>IF(F630&lt;(COUNTIF('Faculty Dep Info'!$C$3:$C$1048576,+D$4)),(F630+1),"")</f>
        <v/>
      </c>
      <c r="G631" s="7" t="str" cm="1">
        <f t="array" ref="G631">IFERROR(IF((COUNTIF('Faculty Dep Info'!$C$3:$C$1048576,"FA"))&gt;0,INDEX('Faculty Dep Info'!$C$3:$D$238,(MATCH(D$4,'Faculty Dep Info'!$C$3:$C$1048576,0)+((F631-1))),2),""),"")</f>
        <v/>
      </c>
    </row>
    <row r="632" spans="6:7" x14ac:dyDescent="0.25">
      <c r="F632" s="7" t="str">
        <f>IF(F631&lt;(COUNTIF('Faculty Dep Info'!$C$3:$C$1048576,+D$4)),(F631+1),"")</f>
        <v/>
      </c>
      <c r="G632" s="7" t="str" cm="1">
        <f t="array" ref="G632">IFERROR(IF((COUNTIF('Faculty Dep Info'!$C$3:$C$1048576,"FA"))&gt;0,INDEX('Faculty Dep Info'!$C$3:$D$238,(MATCH(D$4,'Faculty Dep Info'!$C$3:$C$1048576,0)+((F632-1))),2),""),"")</f>
        <v/>
      </c>
    </row>
    <row r="633" spans="6:7" x14ac:dyDescent="0.25">
      <c r="F633" s="7" t="str">
        <f>IF(F632&lt;(COUNTIF('Faculty Dep Info'!$C$3:$C$1048576,+D$4)),(F632+1),"")</f>
        <v/>
      </c>
      <c r="G633" s="7" t="str" cm="1">
        <f t="array" ref="G633">IFERROR(IF((COUNTIF('Faculty Dep Info'!$C$3:$C$1048576,"FA"))&gt;0,INDEX('Faculty Dep Info'!$C$3:$D$238,(MATCH(D$4,'Faculty Dep Info'!$C$3:$C$1048576,0)+((F633-1))),2),""),"")</f>
        <v/>
      </c>
    </row>
    <row r="634" spans="6:7" x14ac:dyDescent="0.25">
      <c r="F634" s="7" t="str">
        <f>IF(F633&lt;(COUNTIF('Faculty Dep Info'!$C$3:$C$1048576,+D$4)),(F633+1),"")</f>
        <v/>
      </c>
      <c r="G634" s="7" t="str" cm="1">
        <f t="array" ref="G634">IFERROR(IF((COUNTIF('Faculty Dep Info'!$C$3:$C$1048576,"FA"))&gt;0,INDEX('Faculty Dep Info'!$C$3:$D$238,(MATCH(D$4,'Faculty Dep Info'!$C$3:$C$1048576,0)+((F634-1))),2),""),"")</f>
        <v/>
      </c>
    </row>
    <row r="635" spans="6:7" x14ac:dyDescent="0.25">
      <c r="F635" s="7" t="str">
        <f>IF(F634&lt;(COUNTIF('Faculty Dep Info'!$C$3:$C$1048576,+D$4)),(F634+1),"")</f>
        <v/>
      </c>
      <c r="G635" s="7" t="str" cm="1">
        <f t="array" ref="G635">IFERROR(IF((COUNTIF('Faculty Dep Info'!$C$3:$C$1048576,"FA"))&gt;0,INDEX('Faculty Dep Info'!$C$3:$D$238,(MATCH(D$4,'Faculty Dep Info'!$C$3:$C$1048576,0)+((F635-1))),2),""),"")</f>
        <v/>
      </c>
    </row>
    <row r="636" spans="6:7" x14ac:dyDescent="0.25">
      <c r="F636" s="7" t="str">
        <f>IF(F635&lt;(COUNTIF('Faculty Dep Info'!$C$3:$C$1048576,+D$4)),(F635+1),"")</f>
        <v/>
      </c>
      <c r="G636" s="7" t="str" cm="1">
        <f t="array" ref="G636">IFERROR(IF((COUNTIF('Faculty Dep Info'!$C$3:$C$1048576,"FA"))&gt;0,INDEX('Faculty Dep Info'!$C$3:$D$238,(MATCH(D$4,'Faculty Dep Info'!$C$3:$C$1048576,0)+((F636-1))),2),""),"")</f>
        <v/>
      </c>
    </row>
    <row r="637" spans="6:7" x14ac:dyDescent="0.25">
      <c r="F637" s="7" t="str">
        <f>IF(F636&lt;(COUNTIF('Faculty Dep Info'!$C$3:$C$1048576,+D$4)),(F636+1),"")</f>
        <v/>
      </c>
      <c r="G637" s="7" t="str" cm="1">
        <f t="array" ref="G637">IFERROR(IF((COUNTIF('Faculty Dep Info'!$C$3:$C$1048576,"FA"))&gt;0,INDEX('Faculty Dep Info'!$C$3:$D$238,(MATCH(D$4,'Faculty Dep Info'!$C$3:$C$1048576,0)+((F637-1))),2),""),"")</f>
        <v/>
      </c>
    </row>
    <row r="638" spans="6:7" x14ac:dyDescent="0.25">
      <c r="F638" s="7" t="str">
        <f>IF(F637&lt;(COUNTIF('Faculty Dep Info'!$C$3:$C$1048576,+D$4)),(F637+1),"")</f>
        <v/>
      </c>
      <c r="G638" s="7" t="str" cm="1">
        <f t="array" ref="G638">IFERROR(IF((COUNTIF('Faculty Dep Info'!$C$3:$C$1048576,"FA"))&gt;0,INDEX('Faculty Dep Info'!$C$3:$D$238,(MATCH(D$4,'Faculty Dep Info'!$C$3:$C$1048576,0)+((F638-1))),2),""),"")</f>
        <v/>
      </c>
    </row>
    <row r="639" spans="6:7" x14ac:dyDescent="0.25">
      <c r="F639" s="7" t="str">
        <f>IF(F638&lt;(COUNTIF('Faculty Dep Info'!$C$3:$C$1048576,+D$4)),(F638+1),"")</f>
        <v/>
      </c>
      <c r="G639" s="7" t="str" cm="1">
        <f t="array" ref="G639">IFERROR(IF((COUNTIF('Faculty Dep Info'!$C$3:$C$1048576,"FA"))&gt;0,INDEX('Faculty Dep Info'!$C$3:$D$238,(MATCH(D$4,'Faculty Dep Info'!$C$3:$C$1048576,0)+((F639-1))),2),""),"")</f>
        <v/>
      </c>
    </row>
    <row r="640" spans="6:7" x14ac:dyDescent="0.25">
      <c r="F640" s="7" t="str">
        <f>IF(F639&lt;(COUNTIF('Faculty Dep Info'!$C$3:$C$1048576,+D$4)),(F639+1),"")</f>
        <v/>
      </c>
      <c r="G640" s="7" t="str" cm="1">
        <f t="array" ref="G640">IFERROR(IF((COUNTIF('Faculty Dep Info'!$C$3:$C$1048576,"FA"))&gt;0,INDEX('Faculty Dep Info'!$C$3:$D$238,(MATCH(D$4,'Faculty Dep Info'!$C$3:$C$1048576,0)+((F640-1))),2),""),"")</f>
        <v/>
      </c>
    </row>
    <row r="641" spans="6:7" x14ac:dyDescent="0.25">
      <c r="F641" s="7" t="str">
        <f>IF(F640&lt;(COUNTIF('Faculty Dep Info'!$C$3:$C$1048576,+D$4)),(F640+1),"")</f>
        <v/>
      </c>
      <c r="G641" s="7" t="str" cm="1">
        <f t="array" ref="G641">IFERROR(IF((COUNTIF('Faculty Dep Info'!$C$3:$C$1048576,"FA"))&gt;0,INDEX('Faculty Dep Info'!$C$3:$D$238,(MATCH(D$4,'Faculty Dep Info'!$C$3:$C$1048576,0)+((F641-1))),2),""),"")</f>
        <v/>
      </c>
    </row>
    <row r="642" spans="6:7" x14ac:dyDescent="0.25">
      <c r="F642" s="7" t="str">
        <f>IF(F641&lt;(COUNTIF('Faculty Dep Info'!$C$3:$C$1048576,+D$4)),(F641+1),"")</f>
        <v/>
      </c>
      <c r="G642" s="7" t="str" cm="1">
        <f t="array" ref="G642">IFERROR(IF((COUNTIF('Faculty Dep Info'!$C$3:$C$1048576,"FA"))&gt;0,INDEX('Faculty Dep Info'!$C$3:$D$238,(MATCH(D$4,'Faculty Dep Info'!$C$3:$C$1048576,0)+((F642-1))),2),""),"")</f>
        <v/>
      </c>
    </row>
    <row r="643" spans="6:7" x14ac:dyDescent="0.25">
      <c r="F643" s="7" t="str">
        <f>IF(F642&lt;(COUNTIF('Faculty Dep Info'!$C$3:$C$1048576,+D$4)),(F642+1),"")</f>
        <v/>
      </c>
      <c r="G643" s="7" t="str" cm="1">
        <f t="array" ref="G643">IFERROR(IF((COUNTIF('Faculty Dep Info'!$C$3:$C$1048576,"FA"))&gt;0,INDEX('Faculty Dep Info'!$C$3:$D$238,(MATCH(D$4,'Faculty Dep Info'!$C$3:$C$1048576,0)+((F643-1))),2),""),"")</f>
        <v/>
      </c>
    </row>
    <row r="644" spans="6:7" x14ac:dyDescent="0.25">
      <c r="F644" s="7" t="str">
        <f>IF(F643&lt;(COUNTIF('Faculty Dep Info'!$C$3:$C$1048576,+D$4)),(F643+1),"")</f>
        <v/>
      </c>
      <c r="G644" s="7" t="str" cm="1">
        <f t="array" ref="G644">IFERROR(IF((COUNTIF('Faculty Dep Info'!$C$3:$C$1048576,"FA"))&gt;0,INDEX('Faculty Dep Info'!$C$3:$D$238,(MATCH(D$4,'Faculty Dep Info'!$C$3:$C$1048576,0)+((F644-1))),2),""),"")</f>
        <v/>
      </c>
    </row>
    <row r="645" spans="6:7" x14ac:dyDescent="0.25">
      <c r="F645" s="7" t="str">
        <f>IF(F644&lt;(COUNTIF('Faculty Dep Info'!$C$3:$C$1048576,+D$4)),(F644+1),"")</f>
        <v/>
      </c>
      <c r="G645" s="7" t="str" cm="1">
        <f t="array" ref="G645">IFERROR(IF((COUNTIF('Faculty Dep Info'!$C$3:$C$1048576,"FA"))&gt;0,INDEX('Faculty Dep Info'!$C$3:$D$238,(MATCH(D$4,'Faculty Dep Info'!$C$3:$C$1048576,0)+((F645-1))),2),""),"")</f>
        <v/>
      </c>
    </row>
    <row r="646" spans="6:7" x14ac:dyDescent="0.25">
      <c r="F646" s="7" t="str">
        <f>IF(F645&lt;(COUNTIF('Faculty Dep Info'!$C$3:$C$1048576,+D$4)),(F645+1),"")</f>
        <v/>
      </c>
      <c r="G646" s="7" t="str" cm="1">
        <f t="array" ref="G646">IFERROR(IF((COUNTIF('Faculty Dep Info'!$C$3:$C$1048576,"FA"))&gt;0,INDEX('Faculty Dep Info'!$C$3:$D$238,(MATCH(D$4,'Faculty Dep Info'!$C$3:$C$1048576,0)+((F646-1))),2),""),"")</f>
        <v/>
      </c>
    </row>
    <row r="647" spans="6:7" x14ac:dyDescent="0.25">
      <c r="F647" s="7" t="str">
        <f>IF(F646&lt;(COUNTIF('Faculty Dep Info'!$C$3:$C$1048576,+D$4)),(F646+1),"")</f>
        <v/>
      </c>
      <c r="G647" s="7" t="str" cm="1">
        <f t="array" ref="G647">IFERROR(IF((COUNTIF('Faculty Dep Info'!$C$3:$C$1048576,"FA"))&gt;0,INDEX('Faculty Dep Info'!$C$3:$D$238,(MATCH(D$4,'Faculty Dep Info'!$C$3:$C$1048576,0)+((F647-1))),2),""),"")</f>
        <v/>
      </c>
    </row>
    <row r="648" spans="6:7" x14ac:dyDescent="0.25">
      <c r="F648" s="7" t="str">
        <f>IF(F647&lt;(COUNTIF('Faculty Dep Info'!$C$3:$C$1048576,+D$4)),(F647+1),"")</f>
        <v/>
      </c>
      <c r="G648" s="7" t="str" cm="1">
        <f t="array" ref="G648">IFERROR(IF((COUNTIF('Faculty Dep Info'!$C$3:$C$1048576,"FA"))&gt;0,INDEX('Faculty Dep Info'!$C$3:$D$238,(MATCH(D$4,'Faculty Dep Info'!$C$3:$C$1048576,0)+((F648-1))),2),""),"")</f>
        <v/>
      </c>
    </row>
    <row r="649" spans="6:7" x14ac:dyDescent="0.25">
      <c r="F649" s="7" t="str">
        <f>IF(F648&lt;(COUNTIF('Faculty Dep Info'!$C$3:$C$1048576,+D$4)),(F648+1),"")</f>
        <v/>
      </c>
      <c r="G649" s="7" t="str" cm="1">
        <f t="array" ref="G649">IFERROR(IF((COUNTIF('Faculty Dep Info'!$C$3:$C$1048576,"FA"))&gt;0,INDEX('Faculty Dep Info'!$C$3:$D$238,(MATCH(D$4,'Faculty Dep Info'!$C$3:$C$1048576,0)+((F649-1))),2),""),"")</f>
        <v/>
      </c>
    </row>
    <row r="650" spans="6:7" x14ac:dyDescent="0.25">
      <c r="F650" s="7" t="str">
        <f>IF(F649&lt;(COUNTIF('Faculty Dep Info'!$C$3:$C$1048576,+D$4)),(F649+1),"")</f>
        <v/>
      </c>
      <c r="G650" s="7" t="str" cm="1">
        <f t="array" ref="G650">IFERROR(IF((COUNTIF('Faculty Dep Info'!$C$3:$C$1048576,"FA"))&gt;0,INDEX('Faculty Dep Info'!$C$3:$D$238,(MATCH(D$4,'Faculty Dep Info'!$C$3:$C$1048576,0)+((F650-1))),2),""),"")</f>
        <v/>
      </c>
    </row>
    <row r="651" spans="6:7" x14ac:dyDescent="0.25">
      <c r="F651" s="7" t="str">
        <f>IF(F650&lt;(COUNTIF('Faculty Dep Info'!$C$3:$C$1048576,+D$4)),(F650+1),"")</f>
        <v/>
      </c>
      <c r="G651" s="7" t="str" cm="1">
        <f t="array" ref="G651">IFERROR(IF((COUNTIF('Faculty Dep Info'!$C$3:$C$1048576,"FA"))&gt;0,INDEX('Faculty Dep Info'!$C$3:$D$238,(MATCH(D$4,'Faculty Dep Info'!$C$3:$C$1048576,0)+((F651-1))),2),""),"")</f>
        <v/>
      </c>
    </row>
    <row r="652" spans="6:7" x14ac:dyDescent="0.25">
      <c r="F652" s="7" t="str">
        <f>IF(F651&lt;(COUNTIF('Faculty Dep Info'!$C$3:$C$1048576,+D$4)),(F651+1),"")</f>
        <v/>
      </c>
      <c r="G652" s="7" t="str" cm="1">
        <f t="array" ref="G652">IFERROR(IF((COUNTIF('Faculty Dep Info'!$C$3:$C$1048576,"FA"))&gt;0,INDEX('Faculty Dep Info'!$C$3:$D$238,(MATCH(D$4,'Faculty Dep Info'!$C$3:$C$1048576,0)+((F652-1))),2),""),"")</f>
        <v/>
      </c>
    </row>
    <row r="653" spans="6:7" x14ac:dyDescent="0.25">
      <c r="F653" s="7" t="str">
        <f>IF(F652&lt;(COUNTIF('Faculty Dep Info'!$C$3:$C$1048576,+D$4)),(F652+1),"")</f>
        <v/>
      </c>
      <c r="G653" s="7" t="str" cm="1">
        <f t="array" ref="G653">IFERROR(IF((COUNTIF('Faculty Dep Info'!$C$3:$C$1048576,"FA"))&gt;0,INDEX('Faculty Dep Info'!$C$3:$D$238,(MATCH(D$4,'Faculty Dep Info'!$C$3:$C$1048576,0)+((F653-1))),2),""),"")</f>
        <v/>
      </c>
    </row>
    <row r="654" spans="6:7" x14ac:dyDescent="0.25">
      <c r="F654" s="7" t="str">
        <f>IF(F653&lt;(COUNTIF('Faculty Dep Info'!$C$3:$C$1048576,+D$4)),(F653+1),"")</f>
        <v/>
      </c>
      <c r="G654" s="7" t="str" cm="1">
        <f t="array" ref="G654">IFERROR(IF((COUNTIF('Faculty Dep Info'!$C$3:$C$1048576,"FA"))&gt;0,INDEX('Faculty Dep Info'!$C$3:$D$238,(MATCH(D$4,'Faculty Dep Info'!$C$3:$C$1048576,0)+((F654-1))),2),""),"")</f>
        <v/>
      </c>
    </row>
    <row r="655" spans="6:7" x14ac:dyDescent="0.25">
      <c r="F655" s="7" t="str">
        <f>IF(F654&lt;(COUNTIF('Faculty Dep Info'!$C$3:$C$1048576,+D$4)),(F654+1),"")</f>
        <v/>
      </c>
      <c r="G655" s="7" t="str" cm="1">
        <f t="array" ref="G655">IFERROR(IF((COUNTIF('Faculty Dep Info'!$C$3:$C$1048576,"FA"))&gt;0,INDEX('Faculty Dep Info'!$C$3:$D$238,(MATCH(D$4,'Faculty Dep Info'!$C$3:$C$1048576,0)+((F655-1))),2),""),"")</f>
        <v/>
      </c>
    </row>
    <row r="656" spans="6:7" x14ac:dyDescent="0.25">
      <c r="F656" s="7" t="str">
        <f>IF(F655&lt;(COUNTIF('Faculty Dep Info'!$C$3:$C$1048576,+D$4)),(F655+1),"")</f>
        <v/>
      </c>
      <c r="G656" s="7" t="str" cm="1">
        <f t="array" ref="G656">IFERROR(IF((COUNTIF('Faculty Dep Info'!$C$3:$C$1048576,"FA"))&gt;0,INDEX('Faculty Dep Info'!$C$3:$D$238,(MATCH(D$4,'Faculty Dep Info'!$C$3:$C$1048576,0)+((F656-1))),2),""),"")</f>
        <v/>
      </c>
    </row>
    <row r="657" spans="6:7" x14ac:dyDescent="0.25">
      <c r="F657" s="7" t="str">
        <f>IF(F656&lt;(COUNTIF('Faculty Dep Info'!$C$3:$C$1048576,+D$4)),(F656+1),"")</f>
        <v/>
      </c>
      <c r="G657" s="7" t="str" cm="1">
        <f t="array" ref="G657">IFERROR(IF((COUNTIF('Faculty Dep Info'!$C$3:$C$1048576,"FA"))&gt;0,INDEX('Faculty Dep Info'!$C$3:$D$238,(MATCH(D$4,'Faculty Dep Info'!$C$3:$C$1048576,0)+((F657-1))),2),""),"")</f>
        <v/>
      </c>
    </row>
    <row r="658" spans="6:7" x14ac:dyDescent="0.25">
      <c r="F658" s="7" t="str">
        <f>IF(F657&lt;(COUNTIF('Faculty Dep Info'!$C$3:$C$1048576,+D$4)),(F657+1),"")</f>
        <v/>
      </c>
      <c r="G658" s="7" t="str" cm="1">
        <f t="array" ref="G658">IFERROR(IF((COUNTIF('Faculty Dep Info'!$C$3:$C$1048576,"FA"))&gt;0,INDEX('Faculty Dep Info'!$C$3:$D$238,(MATCH(D$4,'Faculty Dep Info'!$C$3:$C$1048576,0)+((F658-1))),2),""),"")</f>
        <v/>
      </c>
    </row>
    <row r="659" spans="6:7" x14ac:dyDescent="0.25">
      <c r="F659" s="7" t="str">
        <f>IF(F658&lt;(COUNTIF('Faculty Dep Info'!$C$3:$C$1048576,+D$4)),(F658+1),"")</f>
        <v/>
      </c>
      <c r="G659" s="7" t="str" cm="1">
        <f t="array" ref="G659">IFERROR(IF((COUNTIF('Faculty Dep Info'!$C$3:$C$1048576,"FA"))&gt;0,INDEX('Faculty Dep Info'!$C$3:$D$238,(MATCH(D$4,'Faculty Dep Info'!$C$3:$C$1048576,0)+((F659-1))),2),""),"")</f>
        <v/>
      </c>
    </row>
    <row r="660" spans="6:7" x14ac:dyDescent="0.25">
      <c r="F660" s="7" t="str">
        <f>IF(F659&lt;(COUNTIF('Faculty Dep Info'!$C$3:$C$1048576,+D$4)),(F659+1),"")</f>
        <v/>
      </c>
      <c r="G660" s="7" t="str" cm="1">
        <f t="array" ref="G660">IFERROR(IF((COUNTIF('Faculty Dep Info'!$C$3:$C$1048576,"FA"))&gt;0,INDEX('Faculty Dep Info'!$C$3:$D$238,(MATCH(D$4,'Faculty Dep Info'!$C$3:$C$1048576,0)+((F660-1))),2),""),"")</f>
        <v/>
      </c>
    </row>
    <row r="661" spans="6:7" x14ac:dyDescent="0.25">
      <c r="F661" s="7" t="str">
        <f>IF(F660&lt;(COUNTIF('Faculty Dep Info'!$C$3:$C$1048576,+D$4)),(F660+1),"")</f>
        <v/>
      </c>
      <c r="G661" s="7" t="str" cm="1">
        <f t="array" ref="G661">IFERROR(IF((COUNTIF('Faculty Dep Info'!$C$3:$C$1048576,"FA"))&gt;0,INDEX('Faculty Dep Info'!$C$3:$D$238,(MATCH(D$4,'Faculty Dep Info'!$C$3:$C$1048576,0)+((F661-1))),2),""),"")</f>
        <v/>
      </c>
    </row>
    <row r="662" spans="6:7" x14ac:dyDescent="0.25">
      <c r="F662" s="7" t="str">
        <f>IF(F661&lt;(COUNTIF('Faculty Dep Info'!$C$3:$C$1048576,+D$4)),(F661+1),"")</f>
        <v/>
      </c>
      <c r="G662" s="7" t="str" cm="1">
        <f t="array" ref="G662">IFERROR(IF((COUNTIF('Faculty Dep Info'!$C$3:$C$1048576,"FA"))&gt;0,INDEX('Faculty Dep Info'!$C$3:$D$238,(MATCH(D$4,'Faculty Dep Info'!$C$3:$C$1048576,0)+((F662-1))),2),""),"")</f>
        <v/>
      </c>
    </row>
    <row r="663" spans="6:7" x14ac:dyDescent="0.25">
      <c r="F663" s="7" t="str">
        <f>IF(F662&lt;(COUNTIF('Faculty Dep Info'!$C$3:$C$1048576,+D$4)),(F662+1),"")</f>
        <v/>
      </c>
      <c r="G663" s="7" t="str" cm="1">
        <f t="array" ref="G663">IFERROR(IF((COUNTIF('Faculty Dep Info'!$C$3:$C$1048576,"FA"))&gt;0,INDEX('Faculty Dep Info'!$C$3:$D$238,(MATCH(D$4,'Faculty Dep Info'!$C$3:$C$1048576,0)+((F663-1))),2),""),"")</f>
        <v/>
      </c>
    </row>
    <row r="664" spans="6:7" x14ac:dyDescent="0.25">
      <c r="F664" s="7" t="str">
        <f>IF(F663&lt;(COUNTIF('Faculty Dep Info'!$C$3:$C$1048576,+D$4)),(F663+1),"")</f>
        <v/>
      </c>
      <c r="G664" s="7" t="str" cm="1">
        <f t="array" ref="G664">IFERROR(IF((COUNTIF('Faculty Dep Info'!$C$3:$C$1048576,"FA"))&gt;0,INDEX('Faculty Dep Info'!$C$3:$D$238,(MATCH(D$4,'Faculty Dep Info'!$C$3:$C$1048576,0)+((F664-1))),2),""),"")</f>
        <v/>
      </c>
    </row>
    <row r="665" spans="6:7" x14ac:dyDescent="0.25">
      <c r="F665" s="7" t="str">
        <f>IF(F664&lt;(COUNTIF('Faculty Dep Info'!$C$3:$C$1048576,+D$4)),(F664+1),"")</f>
        <v/>
      </c>
      <c r="G665" s="7" t="str" cm="1">
        <f t="array" ref="G665">IFERROR(IF((COUNTIF('Faculty Dep Info'!$C$3:$C$1048576,"FA"))&gt;0,INDEX('Faculty Dep Info'!$C$3:$D$238,(MATCH(D$4,'Faculty Dep Info'!$C$3:$C$1048576,0)+((F665-1))),2),""),"")</f>
        <v/>
      </c>
    </row>
    <row r="666" spans="6:7" x14ac:dyDescent="0.25">
      <c r="F666" s="7" t="str">
        <f>IF(F665&lt;(COUNTIF('Faculty Dep Info'!$C$3:$C$1048576,+D$4)),(F665+1),"")</f>
        <v/>
      </c>
      <c r="G666" s="7" t="str" cm="1">
        <f t="array" ref="G666">IFERROR(IF((COUNTIF('Faculty Dep Info'!$C$3:$C$1048576,"FA"))&gt;0,INDEX('Faculty Dep Info'!$C$3:$D$238,(MATCH(D$4,'Faculty Dep Info'!$C$3:$C$1048576,0)+((F666-1))),2),""),"")</f>
        <v/>
      </c>
    </row>
    <row r="667" spans="6:7" x14ac:dyDescent="0.25">
      <c r="F667" s="7" t="str">
        <f>IF(F666&lt;(COUNTIF('Faculty Dep Info'!$C$3:$C$1048576,+D$4)),(F666+1),"")</f>
        <v/>
      </c>
      <c r="G667" s="7" t="str" cm="1">
        <f t="array" ref="G667">IFERROR(IF((COUNTIF('Faculty Dep Info'!$C$3:$C$1048576,"FA"))&gt;0,INDEX('Faculty Dep Info'!$C$3:$D$238,(MATCH(D$4,'Faculty Dep Info'!$C$3:$C$1048576,0)+((F667-1))),2),""),"")</f>
        <v/>
      </c>
    </row>
    <row r="668" spans="6:7" x14ac:dyDescent="0.25">
      <c r="F668" s="7" t="str">
        <f>IF(F667&lt;(COUNTIF('Faculty Dep Info'!$C$3:$C$1048576,+D$4)),(F667+1),"")</f>
        <v/>
      </c>
      <c r="G668" s="7" t="str" cm="1">
        <f t="array" ref="G668">IFERROR(IF((COUNTIF('Faculty Dep Info'!$C$3:$C$1048576,"FA"))&gt;0,INDEX('Faculty Dep Info'!$C$3:$D$238,(MATCH(D$4,'Faculty Dep Info'!$C$3:$C$1048576,0)+((F668-1))),2),""),"")</f>
        <v/>
      </c>
    </row>
    <row r="669" spans="6:7" x14ac:dyDescent="0.25">
      <c r="F669" s="7" t="str">
        <f>IF(F668&lt;(COUNTIF('Faculty Dep Info'!$C$3:$C$1048576,+D$4)),(F668+1),"")</f>
        <v/>
      </c>
      <c r="G669" s="7" t="str" cm="1">
        <f t="array" ref="G669">IFERROR(IF((COUNTIF('Faculty Dep Info'!$C$3:$C$1048576,"FA"))&gt;0,INDEX('Faculty Dep Info'!$C$3:$D$238,(MATCH(D$4,'Faculty Dep Info'!$C$3:$C$1048576,0)+((F669-1))),2),""),"")</f>
        <v/>
      </c>
    </row>
    <row r="670" spans="6:7" x14ac:dyDescent="0.25">
      <c r="F670" s="7" t="str">
        <f>IF(F669&lt;(COUNTIF('Faculty Dep Info'!$C$3:$C$1048576,+D$4)),(F669+1),"")</f>
        <v/>
      </c>
      <c r="G670" s="7" t="str" cm="1">
        <f t="array" ref="G670">IFERROR(IF((COUNTIF('Faculty Dep Info'!$C$3:$C$1048576,"FA"))&gt;0,INDEX('Faculty Dep Info'!$C$3:$D$238,(MATCH(D$4,'Faculty Dep Info'!$C$3:$C$1048576,0)+((F670-1))),2),""),"")</f>
        <v/>
      </c>
    </row>
    <row r="671" spans="6:7" x14ac:dyDescent="0.25">
      <c r="F671" s="7" t="str">
        <f>IF(F670&lt;(COUNTIF('Faculty Dep Info'!$C$3:$C$1048576,+D$4)),(F670+1),"")</f>
        <v/>
      </c>
      <c r="G671" s="7" t="str" cm="1">
        <f t="array" ref="G671">IFERROR(IF((COUNTIF('Faculty Dep Info'!$C$3:$C$1048576,"FA"))&gt;0,INDEX('Faculty Dep Info'!$C$3:$D$238,(MATCH(D$4,'Faculty Dep Info'!$C$3:$C$1048576,0)+((F671-1))),2),""),"")</f>
        <v/>
      </c>
    </row>
    <row r="672" spans="6:7" x14ac:dyDescent="0.25">
      <c r="F672" s="7" t="str">
        <f>IF(F671&lt;(COUNTIF('Faculty Dep Info'!$C$3:$C$1048576,+D$4)),(F671+1),"")</f>
        <v/>
      </c>
      <c r="G672" s="7" t="str" cm="1">
        <f t="array" ref="G672">IFERROR(IF((COUNTIF('Faculty Dep Info'!$C$3:$C$1048576,"FA"))&gt;0,INDEX('Faculty Dep Info'!$C$3:$D$238,(MATCH(D$4,'Faculty Dep Info'!$C$3:$C$1048576,0)+((F672-1))),2),""),"")</f>
        <v/>
      </c>
    </row>
    <row r="673" spans="6:7" x14ac:dyDescent="0.25">
      <c r="F673" s="7" t="str">
        <f>IF(F672&lt;(COUNTIF('Faculty Dep Info'!$C$3:$C$1048576,+D$4)),(F672+1),"")</f>
        <v/>
      </c>
      <c r="G673" s="7" t="str" cm="1">
        <f t="array" ref="G673">IFERROR(IF((COUNTIF('Faculty Dep Info'!$C$3:$C$1048576,"FA"))&gt;0,INDEX('Faculty Dep Info'!$C$3:$D$238,(MATCH(D$4,'Faculty Dep Info'!$C$3:$C$1048576,0)+((F673-1))),2),""),"")</f>
        <v/>
      </c>
    </row>
    <row r="674" spans="6:7" x14ac:dyDescent="0.25">
      <c r="F674" s="7" t="str">
        <f>IF(F673&lt;(COUNTIF('Faculty Dep Info'!$C$3:$C$1048576,+D$4)),(F673+1),"")</f>
        <v/>
      </c>
      <c r="G674" s="7" t="str" cm="1">
        <f t="array" ref="G674">IFERROR(IF((COUNTIF('Faculty Dep Info'!$C$3:$C$1048576,"FA"))&gt;0,INDEX('Faculty Dep Info'!$C$3:$D$238,(MATCH(D$4,'Faculty Dep Info'!$C$3:$C$1048576,0)+((F674-1))),2),""),"")</f>
        <v/>
      </c>
    </row>
  </sheetData>
  <dataValidations count="5">
    <dataValidation type="list" allowBlank="1" showInputMessage="1" showErrorMessage="1" sqref="D4" xr:uid="{00000000-0002-0000-0200-000000000000}">
      <formula1>"FE,FA,FT,GA"</formula1>
    </dataValidation>
    <dataValidation type="list" allowBlank="1" showInputMessage="1" showErrorMessage="1" sqref="D6" xr:uid="{00000000-0002-0000-0200-000002000000}">
      <formula1>"CAP,REH,REC"</formula1>
    </dataValidation>
    <dataValidation type="list" allowBlank="1" showInputMessage="1" showErrorMessage="1" sqref="D7" xr:uid="{00000000-0002-0000-0200-000003000000}">
      <formula1>"2020,2021,2022,2023,2024,2025,2026"</formula1>
    </dataValidation>
    <dataValidation type="list" allowBlank="1" showInputMessage="1" showErrorMessage="1" sqref="D11" xr:uid="{A40976B5-3BB6-4FF1-BBD9-E11F4BCB884A}">
      <formula1>"07,14,21,30,45,60,75,90"</formula1>
    </dataValidation>
    <dataValidation type="list" allowBlank="1" showInputMessage="1" showErrorMessage="1" sqref="D5" xr:uid="{00000000-0002-0000-0200-000001000000}">
      <formula1>$G$2:$G$27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4000000}">
          <x14:formula1>
            <xm:f>'Bidder Info'!$J$15:$J$32</xm:f>
          </x14:formula1>
          <xm:sqref>D3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8" tint="-0.249977111117893"/>
  </sheetPr>
  <dimension ref="B2:I40"/>
  <sheetViews>
    <sheetView workbookViewId="0">
      <selection activeCell="E4" sqref="E4:G4"/>
    </sheetView>
  </sheetViews>
  <sheetFormatPr defaultRowHeight="15" x14ac:dyDescent="0.25"/>
  <cols>
    <col min="2" max="2" width="10.28515625" customWidth="1"/>
    <col min="3" max="3" width="3.7109375" style="7" hidden="1" customWidth="1"/>
    <col min="4" max="4" width="14.28515625" customWidth="1"/>
    <col min="5" max="5" width="11.85546875" customWidth="1"/>
    <col min="6" max="6" width="15.7109375" customWidth="1"/>
    <col min="8" max="8" width="13.140625" customWidth="1"/>
    <col min="9" max="9" width="27.5703125" style="1" customWidth="1"/>
  </cols>
  <sheetData>
    <row r="2" spans="2:9" x14ac:dyDescent="0.25">
      <c r="C2"/>
      <c r="H2" s="7" t="s">
        <v>3</v>
      </c>
      <c r="I2" s="7" t="str">
        <f>+'Quotation NO Generator'!D3</f>
        <v>Vehicle Tyre</v>
      </c>
    </row>
    <row r="3" spans="2:9" x14ac:dyDescent="0.25">
      <c r="C3"/>
      <c r="H3" s="7" t="s">
        <v>5</v>
      </c>
      <c r="I3" s="7">
        <f>COUNTIF('Bidder Info'!C:C,QUOTATION!I2)</f>
        <v>7</v>
      </c>
    </row>
    <row r="4" spans="2:9" x14ac:dyDescent="0.25">
      <c r="B4" s="39"/>
      <c r="C4" s="41" t="str">
        <f>CONCATENATE("Quotation No : ")</f>
        <v xml:space="preserve">Quotation No : </v>
      </c>
      <c r="D4" s="40" t="s">
        <v>62</v>
      </c>
      <c r="E4" s="218" t="str">
        <f>+'Quotation NO Generator'!D8</f>
        <v>UOJ/FK/FE/BST/REC/2025/009</v>
      </c>
      <c r="F4" s="218"/>
      <c r="G4" s="218"/>
      <c r="H4" s="214" t="str">
        <f ca="1">CONCATENATE("Date : ",TEXT(+'Quotation NO Generator'!D2,"DD-MM-YYYY"))</f>
        <v>Date : 14-07-2025</v>
      </c>
      <c r="I4" s="215"/>
    </row>
    <row r="5" spans="2:9" x14ac:dyDescent="0.25">
      <c r="B5" s="39"/>
      <c r="C5" s="216"/>
      <c r="D5" s="216"/>
      <c r="E5" s="216"/>
      <c r="F5" s="216"/>
      <c r="G5" s="216"/>
      <c r="H5" s="216"/>
      <c r="I5" s="216"/>
    </row>
    <row r="6" spans="2:9" x14ac:dyDescent="0.25">
      <c r="C6" s="32">
        <f>IF(I$3&gt;0,1,"")</f>
        <v>1</v>
      </c>
      <c r="D6" s="217" t="str">
        <f>IFERROR(CONCATENATE(IF(C6&lt;=I$3,CONCATENATE("BID ",TEXT(C6,"00"))," ")," : ",INDEX('Bidder Info'!D$4:D$4196,MATCH(I$2,'Bidder Info'!C$4:C$4196,0)+(C6-1)),", ",INDEX('Bidder Info'!E$4:E$4196,MATCH(I$2,'Bidder Info'!C$4:C$4196,0)+(C6-1)),", Tel NO:",INDEX('Bidder Info'!F$4:F$4196,MATCH(I$2,'Bidder Info'!C$4:C$4196,0)+(C6-1))),"")</f>
        <v>BID 01 : K.Kunarathnam, No:106/808, Thattatheru Junction,K.K.S.Road, Jaffna., Tel NO:761514956</v>
      </c>
      <c r="E6" s="217"/>
      <c r="F6" s="217"/>
      <c r="G6" s="217"/>
      <c r="H6" s="217"/>
      <c r="I6" s="217"/>
    </row>
    <row r="7" spans="2:9" x14ac:dyDescent="0.25">
      <c r="C7" s="32">
        <f t="shared" ref="C7:C30" si="0">IF(C6&lt;I$3,C6+1,"")</f>
        <v>2</v>
      </c>
      <c r="D7" s="217" t="str">
        <f>IFERROR(CONCATENATE(IF(C7&lt;=I$3,CONCATENATE("BID ",TEXT(C7,"00"))," ")," : ",INDEX('Bidder Info'!D$4:D$4196,MATCH(I$2,'Bidder Info'!C$4:C$4196,0)+(C7-1)),", ",INDEX('Bidder Info'!E$4:E$4196,MATCH(I$2,'Bidder Info'!C$4:C$4196,0)+(C7-1)),", Tel NO:",INDEX('Bidder Info'!F$4:F$4196,MATCH(I$2,'Bidder Info'!C$4:C$4196,0)+(C7-1))),"")</f>
        <v>BID 02 : Tharanika Motors, No:306, K.K.S.Road, Jaffna., Tel NO:761514957</v>
      </c>
      <c r="E7" s="217"/>
      <c r="F7" s="217"/>
      <c r="G7" s="217"/>
      <c r="H7" s="217"/>
      <c r="I7" s="217"/>
    </row>
    <row r="8" spans="2:9" x14ac:dyDescent="0.25">
      <c r="C8" s="32">
        <f t="shared" si="0"/>
        <v>3</v>
      </c>
      <c r="D8" s="217" t="str">
        <f>IFERROR(CONCATENATE(IF(C8&lt;=I$3,CONCATENATE("BID ",TEXT(C8,"00"))," ")," : ",INDEX('Bidder Info'!D$4:D$4196,MATCH(I$2,'Bidder Info'!C$4:C$4196,0)+(C8-1)),", ",INDEX('Bidder Info'!E$4:E$4196,MATCH(I$2,'Bidder Info'!C$4:C$4196,0)+(C8-1)),", Tel NO:",INDEX('Bidder Info'!F$4:F$4196,MATCH(I$2,'Bidder Info'!C$4:C$4196,0)+(C8-1))),"")</f>
        <v>BID 03 : S.P.N Motors, No:145,Stanley Road, Jaffna., Tel NO:761514958</v>
      </c>
      <c r="E8" s="217"/>
      <c r="F8" s="217"/>
      <c r="G8" s="217"/>
      <c r="H8" s="217"/>
      <c r="I8" s="217"/>
    </row>
    <row r="9" spans="2:9" x14ac:dyDescent="0.25">
      <c r="C9" s="32">
        <f t="shared" si="0"/>
        <v>4</v>
      </c>
      <c r="D9" s="217" t="str">
        <f>IFERROR(CONCATENATE(IF(C9&lt;=I$3,CONCATENATE("BID ",TEXT(C9,"00"))," ")," : ",INDEX('Bidder Info'!D$4:D$4196,MATCH(I$2,'Bidder Info'!C$4:C$4196,0)+(C9-1)),", ",INDEX('Bidder Info'!E$4:E$4196,MATCH(I$2,'Bidder Info'!C$4:C$4196,0)+(C9-1)),", Tel NO:",INDEX('Bidder Info'!F$4:F$4196,MATCH(I$2,'Bidder Info'!C$4:C$4196,0)+(C9-1))),"")</f>
        <v>BID 04 : Nanda Tyre House, No:16, Kandasamy Kovil RoadVavuniya., Tel NO:761514959</v>
      </c>
      <c r="E9" s="217"/>
      <c r="F9" s="217"/>
      <c r="G9" s="217"/>
      <c r="H9" s="217"/>
      <c r="I9" s="217"/>
    </row>
    <row r="10" spans="2:9" x14ac:dyDescent="0.25">
      <c r="C10" s="32">
        <f t="shared" si="0"/>
        <v>5</v>
      </c>
      <c r="D10" s="217" t="str">
        <f>IFERROR(CONCATENATE(IF(C10&lt;=I$3,CONCATENATE("BID ",TEXT(C10,"00"))," ")," : ",INDEX('Bidder Info'!D$4:D$4196,MATCH(I$2,'Bidder Info'!C$4:C$4196,0)+(C10-1)),", ",INDEX('Bidder Info'!E$4:E$4196,MATCH(I$2,'Bidder Info'!C$4:C$4196,0)+(C10-1)),", Tel NO:",INDEX('Bidder Info'!F$4:F$4196,MATCH(I$2,'Bidder Info'!C$4:C$4196,0)+(C10-1))),"")</f>
        <v>BID 05 : Sivan Motors, A9 Road, Kilinochchi            , Tel NO:761514960</v>
      </c>
      <c r="E10" s="217"/>
      <c r="F10" s="217"/>
      <c r="G10" s="217"/>
      <c r="H10" s="217"/>
      <c r="I10" s="217"/>
    </row>
    <row r="11" spans="2:9" x14ac:dyDescent="0.25">
      <c r="C11" s="32">
        <f t="shared" si="0"/>
        <v>6</v>
      </c>
      <c r="D11" s="217" t="str">
        <f>IFERROR(CONCATENATE(IF(C11&lt;=I$3,CONCATENATE("BID ",TEXT(C11,"00"))," ")," : ",INDEX('Bidder Info'!D$4:D$4196,MATCH(I$2,'Bidder Info'!C$4:C$4196,0)+(C11-1)),", ",INDEX('Bidder Info'!E$4:E$4196,MATCH(I$2,'Bidder Info'!C$4:C$4196,0)+(C11-1)),", Tel NO:",INDEX('Bidder Info'!F$4:F$4196,MATCH(I$2,'Bidder Info'!C$4:C$4196,0)+(C11-1))),"")</f>
        <v>BID 06 : LD Green Agro City, A9 Road, Kilinochchi, Tel NO:761514961</v>
      </c>
      <c r="E11" s="217"/>
      <c r="F11" s="217"/>
      <c r="G11" s="217"/>
      <c r="H11" s="217"/>
      <c r="I11" s="217"/>
    </row>
    <row r="12" spans="2:9" x14ac:dyDescent="0.25">
      <c r="C12" s="32">
        <f t="shared" si="0"/>
        <v>7</v>
      </c>
      <c r="D12" s="217" t="str">
        <f>IFERROR(CONCATENATE(IF(C12&lt;=I$3,CONCATENATE("BID ",TEXT(C12,"00"))," ")," : ",INDEX('Bidder Info'!D$4:D$4196,MATCH(I$2,'Bidder Info'!C$4:C$4196,0)+(C12-1)),", ",INDEX('Bidder Info'!E$4:E$4196,MATCH(I$2,'Bidder Info'!C$4:C$4196,0)+(C12-1)),", Tel NO:",INDEX('Bidder Info'!F$4:F$4196,MATCH(I$2,'Bidder Info'!C$4:C$4196,0)+(C12-1))),"")</f>
        <v>BID 07 : Luxmi Hardware, No:101, A9 Road, Kilinochchi., Tel NO:761514962</v>
      </c>
      <c r="E12" s="217"/>
      <c r="F12" s="217"/>
      <c r="G12" s="217"/>
      <c r="H12" s="217"/>
      <c r="I12" s="217"/>
    </row>
    <row r="13" spans="2:9" x14ac:dyDescent="0.25">
      <c r="C13" s="32" t="str">
        <f t="shared" si="0"/>
        <v/>
      </c>
      <c r="D13" s="217" t="str">
        <f>IFERROR(CONCATENATE(IF(C13&lt;=I$3,CONCATENATE("BID ",TEXT(C13,"00"))," ")," : ",INDEX('Bidder Info'!D$4:D$4196,MATCH(I$2,'Bidder Info'!C$4:C$4196,0)+(C13-1)),", ",INDEX('Bidder Info'!E$4:E$4196,MATCH(I$2,'Bidder Info'!C$4:C$4196,0)+(C13-1)),", Tel NO:",INDEX('Bidder Info'!F$4:F$4196,MATCH(I$2,'Bidder Info'!C$4:C$4196,0)+(C13-1))),"")</f>
        <v/>
      </c>
      <c r="E13" s="217"/>
      <c r="F13" s="217"/>
      <c r="G13" s="217"/>
      <c r="H13" s="217"/>
      <c r="I13" s="217"/>
    </row>
    <row r="14" spans="2:9" x14ac:dyDescent="0.25">
      <c r="C14" s="32" t="str">
        <f t="shared" si="0"/>
        <v/>
      </c>
      <c r="D14" s="217" t="str">
        <f>IFERROR(CONCATENATE(IF(C14&lt;=I$3,CONCATENATE("BID ",TEXT(C14,"00"))," ")," : ",INDEX('Bidder Info'!D$4:D$4196,MATCH(I$2,'Bidder Info'!C$4:C$4196,0)+(C14-1)),", ",INDEX('Bidder Info'!E$4:E$4196,MATCH(I$2,'Bidder Info'!C$4:C$4196,0)+(C14-1)),", Tel NO:",INDEX('Bidder Info'!F$4:F$4196,MATCH(I$2,'Bidder Info'!C$4:C$4196,0)+(C14-1))),"")</f>
        <v/>
      </c>
      <c r="E14" s="217"/>
      <c r="F14" s="217"/>
      <c r="G14" s="217"/>
      <c r="H14" s="217"/>
      <c r="I14" s="217"/>
    </row>
    <row r="15" spans="2:9" x14ac:dyDescent="0.25">
      <c r="C15" s="32" t="str">
        <f t="shared" si="0"/>
        <v/>
      </c>
      <c r="D15" s="217" t="str">
        <f>IFERROR(CONCATENATE(IF(C15&lt;=I$3,CONCATENATE("BID ",TEXT(C15,"00"))," ")," : ",INDEX('Bidder Info'!D$4:D$4196,MATCH(I$2,'Bidder Info'!C$4:C$4196,0)+(C15-1)),", ",INDEX('Bidder Info'!E$4:E$4196,MATCH(I$2,'Bidder Info'!C$4:C$4196,0)+(C15-1)),", Tel NO:",INDEX('Bidder Info'!F$4:F$4196,MATCH(I$2,'Bidder Info'!C$4:C$4196,0)+(C15-1))),"")</f>
        <v/>
      </c>
      <c r="E15" s="217"/>
      <c r="F15" s="217"/>
      <c r="G15" s="217"/>
      <c r="H15" s="217"/>
      <c r="I15" s="217"/>
    </row>
    <row r="16" spans="2:9" x14ac:dyDescent="0.25">
      <c r="C16" s="32" t="str">
        <f t="shared" si="0"/>
        <v/>
      </c>
      <c r="D16" s="217" t="str">
        <f>IFERROR(CONCATENATE(IF(C16&lt;=I$3,CONCATENATE("BID ",TEXT(C16,"00"))," ")," : ",INDEX('Bidder Info'!D$4:D$4196,MATCH(I$2,'Bidder Info'!C$4:C$4196,0)+(C16-1)),", ",INDEX('Bidder Info'!E$4:E$4196,MATCH(I$2,'Bidder Info'!C$4:C$4196,0)+(C16-1)),", Tel NO:",INDEX('Bidder Info'!F$4:F$4196,MATCH(I$2,'Bidder Info'!C$4:C$4196,0)+(C16-1))),"")</f>
        <v/>
      </c>
      <c r="E16" s="217"/>
      <c r="F16" s="217"/>
      <c r="G16" s="217"/>
      <c r="H16" s="217"/>
      <c r="I16" s="217"/>
    </row>
    <row r="17" spans="2:9" x14ac:dyDescent="0.25">
      <c r="C17" s="32" t="str">
        <f t="shared" si="0"/>
        <v/>
      </c>
      <c r="D17" s="217" t="str">
        <f>IFERROR(CONCATENATE(IF(C17&lt;=I$3,CONCATENATE("BID ",TEXT(C17,"00"))," ")," : ",INDEX('Bidder Info'!D$4:D$4196,MATCH(I$2,'Bidder Info'!C$4:C$4196,0)+(C17-1)),", ",INDEX('Bidder Info'!E$4:E$4196,MATCH(I$2,'Bidder Info'!C$4:C$4196,0)+(C17-1)),", Tel NO:",INDEX('Bidder Info'!F$4:F$4196,MATCH(I$2,'Bidder Info'!C$4:C$4196,0)+(C17-1))),"")</f>
        <v/>
      </c>
      <c r="E17" s="217"/>
      <c r="F17" s="217"/>
      <c r="G17" s="217"/>
      <c r="H17" s="217"/>
      <c r="I17" s="217"/>
    </row>
    <row r="18" spans="2:9" x14ac:dyDescent="0.25">
      <c r="C18" s="32" t="str">
        <f t="shared" si="0"/>
        <v/>
      </c>
      <c r="D18" s="217" t="str">
        <f>IFERROR(CONCATENATE(IF(C18&lt;=I$3,CONCATENATE("BID ",C18)," ")," : ",INDEX('Bidder Info'!D$4:D$4196,MATCH(I$2,'Bidder Info'!C$4:C$4196,0)+(C18-1)),", ",INDEX('Bidder Info'!E$4:E$4196,MATCH(I$2,'Bidder Info'!C$4:C$4196,0)+(C18-1)),", Tel NO:",INDEX('Bidder Info'!F$4:F$4196,MATCH(I$2,'Bidder Info'!C$4:C$4196,0)+(C18-1))),"")</f>
        <v/>
      </c>
      <c r="E18" s="217"/>
      <c r="F18" s="217"/>
      <c r="G18" s="217"/>
      <c r="H18" s="217"/>
      <c r="I18" s="217"/>
    </row>
    <row r="19" spans="2:9" x14ac:dyDescent="0.25">
      <c r="C19" s="32" t="str">
        <f t="shared" si="0"/>
        <v/>
      </c>
      <c r="D19" s="217" t="str">
        <f>IFERROR(CONCATENATE(IF(C19&lt;=I$3,CONCATENATE("BID ",C19)," ")," : ",INDEX('Bidder Info'!D$4:D$4196,MATCH(I$2,'Bidder Info'!C$4:C$4196,0)+(C19-1)),", ",INDEX('Bidder Info'!E$4:E$4196,MATCH(I$2,'Bidder Info'!C$4:C$4196,0)+(C19-1)),", Tel NO:",INDEX('Bidder Info'!F$4:F$4196,MATCH(I$2,'Bidder Info'!C$4:C$4196,0)+(C19-1))),"")</f>
        <v/>
      </c>
      <c r="E19" s="217"/>
      <c r="F19" s="217"/>
      <c r="G19" s="217"/>
      <c r="H19" s="217"/>
      <c r="I19" s="217"/>
    </row>
    <row r="20" spans="2:9" x14ac:dyDescent="0.25">
      <c r="C20" s="32" t="str">
        <f t="shared" si="0"/>
        <v/>
      </c>
      <c r="D20" s="217" t="str">
        <f>IFERROR(CONCATENATE(IF(C20&lt;=I$3,CONCATENATE("BID ",C20)," ")," : ",INDEX('Bidder Info'!D$4:D$4196,MATCH(I$2,'Bidder Info'!C$4:C$4196,0)+(C20-1)),", ",INDEX('Bidder Info'!E$4:E$4196,MATCH(I$2,'Bidder Info'!C$4:C$4196,0)+(C20-1)),", Tel NO:",INDEX('Bidder Info'!F$4:F$4196,MATCH(I$2,'Bidder Info'!C$4:C$4196,0)+(C20-1))),"")</f>
        <v/>
      </c>
      <c r="E20" s="217"/>
      <c r="F20" s="217"/>
      <c r="G20" s="217"/>
      <c r="H20" s="217"/>
      <c r="I20" s="217"/>
    </row>
    <row r="21" spans="2:9" x14ac:dyDescent="0.25">
      <c r="C21" s="32" t="str">
        <f t="shared" si="0"/>
        <v/>
      </c>
      <c r="D21" s="204" t="str">
        <f>CONCATENATE("QUOTATION ",+'Quotation NO Generator'!D10)</f>
        <v>QUOTATION for the purchase of R15 Tyre</v>
      </c>
      <c r="E21" s="204"/>
      <c r="F21" s="204"/>
      <c r="G21" s="204"/>
      <c r="H21" s="204"/>
      <c r="I21" s="204"/>
    </row>
    <row r="22" spans="2:9" x14ac:dyDescent="0.25">
      <c r="B22" s="39"/>
      <c r="C22" s="34" t="str">
        <f t="shared" si="0"/>
        <v/>
      </c>
      <c r="D22" s="35"/>
      <c r="E22" s="35"/>
      <c r="F22" s="35"/>
      <c r="G22" s="35"/>
      <c r="H22" s="35"/>
      <c r="I22" s="16"/>
    </row>
    <row r="23" spans="2:9" x14ac:dyDescent="0.25">
      <c r="B23" s="39"/>
      <c r="C23" s="34" t="str">
        <f t="shared" si="0"/>
        <v/>
      </c>
      <c r="D23" s="206" t="s">
        <v>16</v>
      </c>
      <c r="E23" s="206"/>
      <c r="F23" s="206"/>
      <c r="G23" s="206"/>
      <c r="H23" s="206"/>
      <c r="I23" s="207"/>
    </row>
    <row r="24" spans="2:9" x14ac:dyDescent="0.25">
      <c r="B24" s="39"/>
      <c r="C24" s="34" t="str">
        <f t="shared" si="0"/>
        <v/>
      </c>
      <c r="D24" s="206" t="s">
        <v>17</v>
      </c>
      <c r="E24" s="206"/>
      <c r="F24" s="206"/>
      <c r="G24" s="206"/>
      <c r="H24" s="206"/>
      <c r="I24" s="207"/>
    </row>
    <row r="25" spans="2:9" x14ac:dyDescent="0.25">
      <c r="B25" s="39"/>
      <c r="C25" s="34" t="str">
        <f t="shared" si="0"/>
        <v/>
      </c>
      <c r="D25" s="206" t="s">
        <v>18</v>
      </c>
      <c r="E25" s="206"/>
      <c r="F25" s="206"/>
      <c r="G25" s="206"/>
      <c r="H25" s="206"/>
      <c r="I25" s="207"/>
    </row>
    <row r="26" spans="2:9" x14ac:dyDescent="0.25">
      <c r="B26" s="39"/>
      <c r="C26" s="34" t="str">
        <f t="shared" si="0"/>
        <v/>
      </c>
      <c r="D26" s="205" t="str">
        <f ca="1">CONCATENATE(TEXT(+'Quotation NO Generator'!D12,"DD-MM-YYYY"),".Further you are requested to mention the name and quotation number on the left hand")</f>
        <v>13-08-2025.Further you are requested to mention the name and quotation number on the left hand</v>
      </c>
      <c r="E26" s="206"/>
      <c r="F26" s="206"/>
      <c r="G26" s="206"/>
      <c r="H26" s="206"/>
      <c r="I26" s="207"/>
    </row>
    <row r="27" spans="2:9" x14ac:dyDescent="0.25">
      <c r="B27" s="39"/>
      <c r="C27" s="34" t="str">
        <f t="shared" si="0"/>
        <v/>
      </c>
      <c r="D27" s="206" t="s">
        <v>27</v>
      </c>
      <c r="E27" s="206"/>
      <c r="F27" s="206"/>
      <c r="G27" s="206"/>
      <c r="H27" s="206"/>
      <c r="I27" s="207"/>
    </row>
    <row r="28" spans="2:9" x14ac:dyDescent="0.25">
      <c r="B28" s="39"/>
      <c r="C28" s="34" t="str">
        <f t="shared" si="0"/>
        <v/>
      </c>
      <c r="D28" s="17"/>
      <c r="E28" s="17"/>
      <c r="F28" s="17"/>
      <c r="G28" s="17"/>
      <c r="H28" s="17"/>
      <c r="I28" s="18"/>
    </row>
    <row r="29" spans="2:9" x14ac:dyDescent="0.25">
      <c r="B29" s="39"/>
      <c r="C29" s="36" t="str">
        <f t="shared" si="0"/>
        <v/>
      </c>
      <c r="D29" s="19" t="s">
        <v>19</v>
      </c>
      <c r="E29" s="213" t="s">
        <v>20</v>
      </c>
      <c r="F29" s="213"/>
      <c r="G29" s="213"/>
      <c r="H29" s="8" t="s">
        <v>21</v>
      </c>
      <c r="I29" s="8" t="s">
        <v>22</v>
      </c>
    </row>
    <row r="30" spans="2:9" x14ac:dyDescent="0.25">
      <c r="B30" s="39"/>
      <c r="C30" s="34" t="str">
        <f t="shared" si="0"/>
        <v/>
      </c>
      <c r="D30" s="20"/>
      <c r="E30" s="208"/>
      <c r="F30" s="209"/>
      <c r="G30" s="210"/>
      <c r="H30" s="9"/>
      <c r="I30" s="9"/>
    </row>
    <row r="31" spans="2:9" x14ac:dyDescent="0.25">
      <c r="C31" s="37"/>
      <c r="D31" s="10"/>
      <c r="E31" s="208"/>
      <c r="F31" s="209"/>
      <c r="G31" s="210"/>
      <c r="H31" s="10"/>
      <c r="I31" s="8"/>
    </row>
    <row r="32" spans="2:9" x14ac:dyDescent="0.25">
      <c r="C32" s="37"/>
      <c r="D32" s="10"/>
      <c r="E32" s="208"/>
      <c r="F32" s="209"/>
      <c r="G32" s="210"/>
      <c r="H32" s="10"/>
      <c r="I32" s="8"/>
    </row>
    <row r="33" spans="3:9" x14ac:dyDescent="0.25">
      <c r="C33" s="37"/>
      <c r="D33" s="10"/>
      <c r="E33" s="208"/>
      <c r="F33" s="209"/>
      <c r="G33" s="210"/>
      <c r="H33" s="10"/>
      <c r="I33" s="8"/>
    </row>
    <row r="34" spans="3:9" x14ac:dyDescent="0.25">
      <c r="C34" s="37"/>
      <c r="D34" s="22"/>
      <c r="E34" s="11"/>
      <c r="F34" s="11"/>
      <c r="G34" s="11"/>
      <c r="H34" s="11"/>
      <c r="I34" s="12"/>
    </row>
    <row r="35" spans="3:9" ht="15" customHeight="1" x14ac:dyDescent="0.25">
      <c r="C35" s="37"/>
      <c r="D35" s="211" t="s">
        <v>23</v>
      </c>
      <c r="E35" s="212"/>
      <c r="F35" s="38"/>
      <c r="G35" s="38"/>
      <c r="H35" s="38"/>
      <c r="I35" s="13"/>
    </row>
    <row r="36" spans="3:9" x14ac:dyDescent="0.25">
      <c r="C36" s="37"/>
      <c r="D36" s="211"/>
      <c r="E36" s="212"/>
      <c r="F36" s="38"/>
      <c r="G36" s="38"/>
      <c r="H36" s="38"/>
      <c r="I36" s="13"/>
    </row>
    <row r="37" spans="3:9" x14ac:dyDescent="0.25">
      <c r="C37" s="37"/>
      <c r="D37" s="211"/>
      <c r="E37" s="212"/>
      <c r="F37" s="38"/>
      <c r="G37" s="38"/>
      <c r="H37" s="38"/>
      <c r="I37" s="13"/>
    </row>
    <row r="38" spans="3:9" x14ac:dyDescent="0.25">
      <c r="C38" s="37"/>
      <c r="D38" s="211"/>
      <c r="E38" s="212"/>
      <c r="F38" s="38"/>
      <c r="G38" s="38"/>
      <c r="H38" s="38"/>
      <c r="I38" s="13"/>
    </row>
    <row r="39" spans="3:9" x14ac:dyDescent="0.25">
      <c r="C39" s="37"/>
      <c r="D39" s="211"/>
      <c r="E39" s="212"/>
      <c r="F39" s="38"/>
      <c r="G39" s="38"/>
      <c r="H39" s="38"/>
      <c r="I39" s="13"/>
    </row>
    <row r="40" spans="3:9" x14ac:dyDescent="0.25">
      <c r="C40" s="33"/>
      <c r="D40" s="23"/>
      <c r="E40" s="14"/>
      <c r="F40" s="14"/>
      <c r="G40" s="14"/>
      <c r="H40" s="14"/>
      <c r="I40" s="15"/>
    </row>
  </sheetData>
  <mergeCells count="30">
    <mergeCell ref="D18:I18"/>
    <mergeCell ref="D19:I19"/>
    <mergeCell ref="D20:I20"/>
    <mergeCell ref="D12:I12"/>
    <mergeCell ref="D13:I13"/>
    <mergeCell ref="D14:I14"/>
    <mergeCell ref="D15:I15"/>
    <mergeCell ref="D16:I16"/>
    <mergeCell ref="D17:I17"/>
    <mergeCell ref="H4:I4"/>
    <mergeCell ref="C5:I5"/>
    <mergeCell ref="D11:I11"/>
    <mergeCell ref="D6:I6"/>
    <mergeCell ref="D7:I7"/>
    <mergeCell ref="D8:I8"/>
    <mergeCell ref="D9:I9"/>
    <mergeCell ref="D10:I10"/>
    <mergeCell ref="E4:G4"/>
    <mergeCell ref="E33:G33"/>
    <mergeCell ref="D35:E39"/>
    <mergeCell ref="D27:I27"/>
    <mergeCell ref="E29:G29"/>
    <mergeCell ref="D23:I23"/>
    <mergeCell ref="D24:I24"/>
    <mergeCell ref="D25:I25"/>
    <mergeCell ref="D21:I21"/>
    <mergeCell ref="D26:I26"/>
    <mergeCell ref="E30:G30"/>
    <mergeCell ref="E31:G31"/>
    <mergeCell ref="E32:G3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8" tint="-0.249977111117893"/>
  </sheetPr>
  <dimension ref="B3:J223"/>
  <sheetViews>
    <sheetView topLeftCell="B69" workbookViewId="0">
      <selection activeCell="E4" sqref="E4:G4"/>
    </sheetView>
  </sheetViews>
  <sheetFormatPr defaultRowHeight="15" x14ac:dyDescent="0.25"/>
  <cols>
    <col min="2" max="2" width="31.28515625" style="1" bestFit="1" customWidth="1"/>
    <col min="3" max="3" width="30" style="1" bestFit="1" customWidth="1"/>
    <col min="4" max="4" width="47.140625" style="1" bestFit="1" customWidth="1"/>
    <col min="5" max="5" width="69.5703125" style="1" bestFit="1" customWidth="1"/>
    <col min="6" max="6" width="21.85546875" style="1" customWidth="1"/>
    <col min="7" max="7" width="13.85546875" customWidth="1"/>
    <col min="10" max="10" width="28.85546875" bestFit="1" customWidth="1"/>
  </cols>
  <sheetData>
    <row r="3" spans="2:10" ht="24" customHeight="1" x14ac:dyDescent="0.25">
      <c r="B3" s="3" t="s">
        <v>4</v>
      </c>
      <c r="C3" s="4" t="s">
        <v>3</v>
      </c>
      <c r="D3" s="4" t="s">
        <v>1</v>
      </c>
      <c r="E3" s="4" t="s">
        <v>0</v>
      </c>
      <c r="F3" s="5" t="s">
        <v>2</v>
      </c>
      <c r="G3" s="4" t="s">
        <v>36</v>
      </c>
    </row>
    <row r="4" spans="2:10" x14ac:dyDescent="0.25">
      <c r="B4" s="24">
        <f>IF(AND(ISTEXT(C4),ISTEXT(D4),ISTEXT(E4),ISNUMBER(F4)),1,"Fields can't be blank.All the fields are required fields!!")</f>
        <v>1</v>
      </c>
      <c r="C4" s="24" t="s">
        <v>345</v>
      </c>
      <c r="D4" s="24" t="s">
        <v>353</v>
      </c>
      <c r="E4" s="24" t="s">
        <v>369</v>
      </c>
      <c r="F4" s="6">
        <v>761514888</v>
      </c>
      <c r="G4" s="25">
        <v>1</v>
      </c>
    </row>
    <row r="5" spans="2:10" x14ac:dyDescent="0.25">
      <c r="B5" s="24">
        <f t="shared" ref="B5:B10" si="0">IF(AND(ISBLANK(C4),ISBLANK(D4),ISBLANK(E4),ISBLANK(F4),ISBLANK(C5),ISBLANK(D5),ISBLANK(E5),ISBLANK(F5)),"",IF(AND(ISBLANK(C4),ISBLANK(D4),ISBLANK(E4),ISBLANK(F4)),"Error - Previous Fields Can't Be Empty.Fill The Previous Fields first before you enter the data at here!!",IF(AND(ISBLANK(C5),ISBLANK(D5),ISBLANK(E5),ISBLANK(F5))," ",IF(AND(ISTEXT(C5),ISTEXT(D5),ISTEXT(E5),ISNUMBER(F5)),(B4+1),"Error - Data type is mismatched!!"))))</f>
        <v>2</v>
      </c>
      <c r="C5" s="24" t="s">
        <v>345</v>
      </c>
      <c r="D5" s="24" t="s">
        <v>354</v>
      </c>
      <c r="E5" s="24" t="s">
        <v>370</v>
      </c>
      <c r="F5" s="6">
        <f t="shared" ref="F5:F10" si="1">IFERROR(IF(ISBLANK(F4),"",(F4+1)),"")</f>
        <v>761514889</v>
      </c>
      <c r="G5" s="25">
        <v>3</v>
      </c>
    </row>
    <row r="6" spans="2:10" x14ac:dyDescent="0.25">
      <c r="B6" s="24">
        <f t="shared" si="0"/>
        <v>3</v>
      </c>
      <c r="C6" s="24" t="s">
        <v>345</v>
      </c>
      <c r="D6" s="24" t="s">
        <v>355</v>
      </c>
      <c r="E6" s="24" t="s">
        <v>371</v>
      </c>
      <c r="F6" s="6">
        <f t="shared" si="1"/>
        <v>761514890</v>
      </c>
      <c r="G6" s="25"/>
    </row>
    <row r="7" spans="2:10" x14ac:dyDescent="0.25">
      <c r="B7" s="24">
        <f t="shared" si="0"/>
        <v>4</v>
      </c>
      <c r="C7" s="24" t="s">
        <v>345</v>
      </c>
      <c r="D7" s="24" t="s">
        <v>356</v>
      </c>
      <c r="E7" s="24" t="s">
        <v>372</v>
      </c>
      <c r="F7" s="6">
        <f t="shared" si="1"/>
        <v>761514891</v>
      </c>
      <c r="G7" s="25"/>
    </row>
    <row r="8" spans="2:10" x14ac:dyDescent="0.25">
      <c r="B8" s="24">
        <f t="shared" si="0"/>
        <v>5</v>
      </c>
      <c r="C8" s="24" t="s">
        <v>345</v>
      </c>
      <c r="D8" s="24" t="s">
        <v>357</v>
      </c>
      <c r="E8" s="24" t="s">
        <v>373</v>
      </c>
      <c r="F8" s="6">
        <f t="shared" si="1"/>
        <v>761514892</v>
      </c>
      <c r="G8" s="25"/>
    </row>
    <row r="9" spans="2:10" x14ac:dyDescent="0.25">
      <c r="B9" s="24">
        <f t="shared" si="0"/>
        <v>6</v>
      </c>
      <c r="C9" s="24" t="s">
        <v>345</v>
      </c>
      <c r="D9" s="24" t="s">
        <v>198</v>
      </c>
      <c r="E9" s="24" t="s">
        <v>374</v>
      </c>
      <c r="F9" s="6">
        <f t="shared" si="1"/>
        <v>761514893</v>
      </c>
      <c r="G9" s="25">
        <v>2</v>
      </c>
    </row>
    <row r="10" spans="2:10" x14ac:dyDescent="0.25">
      <c r="B10" s="24">
        <f t="shared" si="0"/>
        <v>7</v>
      </c>
      <c r="C10" s="24" t="s">
        <v>345</v>
      </c>
      <c r="D10" s="24" t="s">
        <v>358</v>
      </c>
      <c r="E10" s="24" t="s">
        <v>375</v>
      </c>
      <c r="F10" s="6">
        <f t="shared" si="1"/>
        <v>761514894</v>
      </c>
      <c r="G10" s="25"/>
    </row>
    <row r="11" spans="2:10" x14ac:dyDescent="0.25">
      <c r="B11" s="24">
        <f t="shared" ref="B11:B75" si="2">IF(AND(ISBLANK(C10),ISBLANK(D10),ISBLANK(E10),ISBLANK(F10),ISBLANK(C11),ISBLANK(D11),ISBLANK(E11),ISBLANK(F11)),"",IF(AND(ISBLANK(C10),ISBLANK(D10),ISBLANK(E10),ISBLANK(F10)),"Error - Previous Fields Can't Be Empty.Fill The Previous Fields first before you enter the data at here!!",IF(AND(ISBLANK(C11),ISBLANK(D11),ISBLANK(E11),ISBLANK(F11))," ",IF(AND(ISTEXT(C11),ISTEXT(D11),ISTEXT(E11),ISNUMBER(F11)),(B10+1),"Error - Data type is mismatched!!"))))</f>
        <v>8</v>
      </c>
      <c r="C11" s="24" t="s">
        <v>345</v>
      </c>
      <c r="D11" s="24" t="s">
        <v>359</v>
      </c>
      <c r="E11" s="24" t="s">
        <v>376</v>
      </c>
      <c r="F11" s="6">
        <v>751244752</v>
      </c>
      <c r="G11" s="25"/>
    </row>
    <row r="12" spans="2:10" ht="15.75" x14ac:dyDescent="0.25">
      <c r="B12" s="24">
        <f t="shared" si="2"/>
        <v>9</v>
      </c>
      <c r="C12" s="24" t="s">
        <v>345</v>
      </c>
      <c r="D12" s="24" t="s">
        <v>360</v>
      </c>
      <c r="E12" s="24" t="s">
        <v>377</v>
      </c>
      <c r="F12" s="6">
        <f>IFERROR(IF(ISBLANK(F10),"",(F10+1)),"")</f>
        <v>761514895</v>
      </c>
      <c r="G12" s="25">
        <v>5</v>
      </c>
    </row>
    <row r="13" spans="2:10" x14ac:dyDescent="0.25">
      <c r="B13" s="24">
        <f t="shared" si="2"/>
        <v>10</v>
      </c>
      <c r="C13" s="24" t="s">
        <v>345</v>
      </c>
      <c r="D13" s="24" t="s">
        <v>361</v>
      </c>
      <c r="E13" s="24" t="s">
        <v>378</v>
      </c>
      <c r="F13" s="6">
        <f t="shared" ref="F13:F77" si="3">IFERROR(IF(ISBLANK(F12),"",(F12+1)),"")</f>
        <v>761514896</v>
      </c>
      <c r="G13" s="25"/>
    </row>
    <row r="14" spans="2:10" x14ac:dyDescent="0.25">
      <c r="B14" s="24">
        <f t="shared" si="2"/>
        <v>11</v>
      </c>
      <c r="C14" s="24" t="s">
        <v>345</v>
      </c>
      <c r="D14" s="24" t="s">
        <v>362</v>
      </c>
      <c r="E14" s="24" t="s">
        <v>379</v>
      </c>
      <c r="F14" s="6">
        <f t="shared" si="3"/>
        <v>761514897</v>
      </c>
      <c r="G14" s="25"/>
    </row>
    <row r="15" spans="2:10" x14ac:dyDescent="0.25">
      <c r="B15" s="24">
        <f t="shared" si="2"/>
        <v>12</v>
      </c>
      <c r="C15" s="24" t="s">
        <v>345</v>
      </c>
      <c r="D15" s="24" t="s">
        <v>351</v>
      </c>
      <c r="E15" s="24" t="s">
        <v>380</v>
      </c>
      <c r="F15" s="6">
        <f t="shared" si="3"/>
        <v>761514898</v>
      </c>
      <c r="G15" s="25">
        <v>4</v>
      </c>
      <c r="J15" t="s">
        <v>345</v>
      </c>
    </row>
    <row r="16" spans="2:10" x14ac:dyDescent="0.25">
      <c r="B16" s="24">
        <f t="shared" si="2"/>
        <v>13</v>
      </c>
      <c r="C16" s="24" t="s">
        <v>345</v>
      </c>
      <c r="D16" s="24" t="s">
        <v>352</v>
      </c>
      <c r="E16" s="24" t="s">
        <v>381</v>
      </c>
      <c r="F16" s="6">
        <f t="shared" si="3"/>
        <v>761514899</v>
      </c>
      <c r="G16" s="25">
        <v>12</v>
      </c>
      <c r="J16" t="s">
        <v>344</v>
      </c>
    </row>
    <row r="17" spans="2:10" x14ac:dyDescent="0.25">
      <c r="B17" s="24">
        <f t="shared" si="2"/>
        <v>14</v>
      </c>
      <c r="C17" s="24" t="s">
        <v>345</v>
      </c>
      <c r="D17" s="150" t="s">
        <v>351</v>
      </c>
      <c r="E17" s="150" t="s">
        <v>505</v>
      </c>
      <c r="F17" s="6">
        <f t="shared" si="3"/>
        <v>761514900</v>
      </c>
      <c r="G17" s="25">
        <v>13</v>
      </c>
      <c r="J17" t="s">
        <v>341</v>
      </c>
    </row>
    <row r="18" spans="2:10" x14ac:dyDescent="0.25">
      <c r="B18" s="24">
        <f t="shared" si="2"/>
        <v>15</v>
      </c>
      <c r="C18" s="24" t="s">
        <v>344</v>
      </c>
      <c r="D18" s="24" t="s">
        <v>363</v>
      </c>
      <c r="E18" s="24" t="s">
        <v>382</v>
      </c>
      <c r="F18" s="6">
        <f>IFERROR(IF(ISBLANK(F16),"",(F16+1)),"")</f>
        <v>761514900</v>
      </c>
      <c r="G18" s="25">
        <v>5</v>
      </c>
      <c r="J18" t="s">
        <v>342</v>
      </c>
    </row>
    <row r="19" spans="2:10" x14ac:dyDescent="0.25">
      <c r="B19" s="24">
        <f t="shared" si="2"/>
        <v>16</v>
      </c>
      <c r="C19" s="24" t="s">
        <v>344</v>
      </c>
      <c r="D19" s="24" t="s">
        <v>364</v>
      </c>
      <c r="E19" s="24" t="s">
        <v>383</v>
      </c>
      <c r="F19" s="6">
        <f t="shared" si="3"/>
        <v>761514901</v>
      </c>
      <c r="G19" s="25">
        <v>4</v>
      </c>
      <c r="J19" t="s">
        <v>343</v>
      </c>
    </row>
    <row r="20" spans="2:10" x14ac:dyDescent="0.25">
      <c r="B20" s="24">
        <f t="shared" si="2"/>
        <v>17</v>
      </c>
      <c r="C20" s="24" t="s">
        <v>344</v>
      </c>
      <c r="D20" s="24" t="s">
        <v>365</v>
      </c>
      <c r="E20" s="24" t="s">
        <v>384</v>
      </c>
      <c r="F20" s="6">
        <f t="shared" si="3"/>
        <v>761514902</v>
      </c>
      <c r="G20" s="25">
        <v>3</v>
      </c>
      <c r="J20" t="s">
        <v>305</v>
      </c>
    </row>
    <row r="21" spans="2:10" x14ac:dyDescent="0.25">
      <c r="B21" s="24">
        <f t="shared" si="2"/>
        <v>18</v>
      </c>
      <c r="C21" s="24" t="s">
        <v>344</v>
      </c>
      <c r="D21" s="24" t="s">
        <v>366</v>
      </c>
      <c r="E21" s="24" t="s">
        <v>385</v>
      </c>
      <c r="F21" s="6">
        <f t="shared" si="3"/>
        <v>761514903</v>
      </c>
      <c r="G21" s="25">
        <v>9</v>
      </c>
      <c r="J21" t="s">
        <v>346</v>
      </c>
    </row>
    <row r="22" spans="2:10" x14ac:dyDescent="0.25">
      <c r="B22" s="24">
        <f t="shared" si="2"/>
        <v>19</v>
      </c>
      <c r="C22" s="24" t="s">
        <v>344</v>
      </c>
      <c r="D22" s="24" t="s">
        <v>367</v>
      </c>
      <c r="E22" s="24" t="s">
        <v>386</v>
      </c>
      <c r="F22" s="6">
        <f t="shared" si="3"/>
        <v>761514904</v>
      </c>
      <c r="G22" s="25">
        <v>8</v>
      </c>
      <c r="J22" t="s">
        <v>347</v>
      </c>
    </row>
    <row r="23" spans="2:10" x14ac:dyDescent="0.25">
      <c r="B23" s="24">
        <f t="shared" si="2"/>
        <v>20</v>
      </c>
      <c r="C23" s="24" t="s">
        <v>344</v>
      </c>
      <c r="D23" s="24" t="s">
        <v>368</v>
      </c>
      <c r="E23" s="24" t="s">
        <v>387</v>
      </c>
      <c r="F23" s="6">
        <f t="shared" si="3"/>
        <v>761514905</v>
      </c>
      <c r="G23" s="25">
        <v>7</v>
      </c>
      <c r="J23" t="s">
        <v>348</v>
      </c>
    </row>
    <row r="24" spans="2:10" x14ac:dyDescent="0.25">
      <c r="B24" s="24">
        <f t="shared" si="2"/>
        <v>21</v>
      </c>
      <c r="C24" s="24" t="s">
        <v>341</v>
      </c>
      <c r="D24" s="24" t="s">
        <v>398</v>
      </c>
      <c r="E24" s="24" t="s">
        <v>400</v>
      </c>
      <c r="F24" s="6">
        <f t="shared" si="3"/>
        <v>761514906</v>
      </c>
      <c r="G24" s="25">
        <v>6</v>
      </c>
      <c r="J24" t="s">
        <v>350</v>
      </c>
    </row>
    <row r="25" spans="2:10" x14ac:dyDescent="0.25">
      <c r="B25" s="24">
        <f t="shared" si="2"/>
        <v>22</v>
      </c>
      <c r="C25" s="24" t="s">
        <v>341</v>
      </c>
      <c r="D25" s="24" t="s">
        <v>388</v>
      </c>
      <c r="E25" s="24" t="s">
        <v>411</v>
      </c>
      <c r="F25" s="6">
        <f t="shared" si="3"/>
        <v>761514907</v>
      </c>
      <c r="G25" s="25">
        <v>2</v>
      </c>
      <c r="J25" t="s">
        <v>349</v>
      </c>
    </row>
    <row r="26" spans="2:10" x14ac:dyDescent="0.25">
      <c r="B26" s="24">
        <f t="shared" si="2"/>
        <v>23</v>
      </c>
      <c r="C26" s="24" t="s">
        <v>341</v>
      </c>
      <c r="D26" s="24" t="s">
        <v>399</v>
      </c>
      <c r="E26" s="24" t="s">
        <v>401</v>
      </c>
      <c r="F26" s="6">
        <f t="shared" si="3"/>
        <v>761514908</v>
      </c>
      <c r="G26" s="25">
        <v>1</v>
      </c>
    </row>
    <row r="27" spans="2:10" x14ac:dyDescent="0.25">
      <c r="B27" s="24">
        <f t="shared" si="2"/>
        <v>24</v>
      </c>
      <c r="C27" s="24" t="s">
        <v>341</v>
      </c>
      <c r="D27" s="24" t="s">
        <v>389</v>
      </c>
      <c r="E27" s="24" t="s">
        <v>402</v>
      </c>
      <c r="F27" s="6">
        <f t="shared" si="3"/>
        <v>761514909</v>
      </c>
      <c r="G27" s="25">
        <v>1</v>
      </c>
    </row>
    <row r="28" spans="2:10" x14ac:dyDescent="0.25">
      <c r="B28" s="24">
        <f t="shared" si="2"/>
        <v>25</v>
      </c>
      <c r="C28" s="24" t="s">
        <v>341</v>
      </c>
      <c r="D28" s="24" t="s">
        <v>390</v>
      </c>
      <c r="E28" s="24" t="s">
        <v>403</v>
      </c>
      <c r="F28" s="6">
        <f t="shared" si="3"/>
        <v>761514910</v>
      </c>
      <c r="G28" s="25">
        <v>2</v>
      </c>
    </row>
    <row r="29" spans="2:10" x14ac:dyDescent="0.25">
      <c r="B29" s="24">
        <f t="shared" si="2"/>
        <v>26</v>
      </c>
      <c r="C29" s="24" t="s">
        <v>341</v>
      </c>
      <c r="D29" s="24" t="s">
        <v>391</v>
      </c>
      <c r="E29" s="24" t="s">
        <v>404</v>
      </c>
      <c r="F29" s="6">
        <f t="shared" si="3"/>
        <v>761514911</v>
      </c>
      <c r="G29" s="25">
        <v>3</v>
      </c>
    </row>
    <row r="30" spans="2:10" x14ac:dyDescent="0.25">
      <c r="B30" s="24">
        <f t="shared" si="2"/>
        <v>27</v>
      </c>
      <c r="C30" s="24" t="s">
        <v>341</v>
      </c>
      <c r="D30" s="24" t="s">
        <v>392</v>
      </c>
      <c r="E30" s="24" t="s">
        <v>405</v>
      </c>
      <c r="F30" s="6">
        <f t="shared" si="3"/>
        <v>761514912</v>
      </c>
      <c r="G30" s="25">
        <v>4</v>
      </c>
    </row>
    <row r="31" spans="2:10" x14ac:dyDescent="0.25">
      <c r="B31" s="24">
        <f t="shared" si="2"/>
        <v>28</v>
      </c>
      <c r="C31" s="24" t="s">
        <v>341</v>
      </c>
      <c r="D31" s="24" t="s">
        <v>393</v>
      </c>
      <c r="E31" s="24" t="s">
        <v>406</v>
      </c>
      <c r="F31" s="6">
        <f t="shared" si="3"/>
        <v>761514913</v>
      </c>
      <c r="G31" s="25">
        <v>5</v>
      </c>
    </row>
    <row r="32" spans="2:10" x14ac:dyDescent="0.25">
      <c r="B32" s="24">
        <f t="shared" si="2"/>
        <v>29</v>
      </c>
      <c r="C32" s="24" t="s">
        <v>341</v>
      </c>
      <c r="D32" s="24" t="s">
        <v>394</v>
      </c>
      <c r="E32" s="24" t="s">
        <v>407</v>
      </c>
      <c r="F32" s="6">
        <f t="shared" si="3"/>
        <v>761514914</v>
      </c>
      <c r="G32" s="25">
        <v>6</v>
      </c>
    </row>
    <row r="33" spans="2:7" x14ac:dyDescent="0.25">
      <c r="B33" s="24">
        <f t="shared" si="2"/>
        <v>30</v>
      </c>
      <c r="C33" s="24" t="s">
        <v>341</v>
      </c>
      <c r="D33" s="24" t="s">
        <v>395</v>
      </c>
      <c r="E33" s="24" t="s">
        <v>408</v>
      </c>
      <c r="F33" s="6">
        <f t="shared" si="3"/>
        <v>761514915</v>
      </c>
      <c r="G33" s="25">
        <v>7</v>
      </c>
    </row>
    <row r="34" spans="2:7" x14ac:dyDescent="0.25">
      <c r="B34" s="24">
        <f t="shared" si="2"/>
        <v>31</v>
      </c>
      <c r="C34" s="24" t="s">
        <v>341</v>
      </c>
      <c r="D34" s="24" t="s">
        <v>396</v>
      </c>
      <c r="E34" s="24" t="s">
        <v>409</v>
      </c>
      <c r="F34" s="6">
        <f t="shared" si="3"/>
        <v>761514916</v>
      </c>
      <c r="G34" s="25">
        <v>8</v>
      </c>
    </row>
    <row r="35" spans="2:7" x14ac:dyDescent="0.25">
      <c r="B35" s="24">
        <f t="shared" si="2"/>
        <v>32</v>
      </c>
      <c r="C35" s="24" t="s">
        <v>341</v>
      </c>
      <c r="D35" s="24" t="s">
        <v>397</v>
      </c>
      <c r="E35" s="24" t="s">
        <v>410</v>
      </c>
      <c r="F35" s="6">
        <f t="shared" si="3"/>
        <v>761514917</v>
      </c>
      <c r="G35" s="25">
        <v>9</v>
      </c>
    </row>
    <row r="36" spans="2:7" x14ac:dyDescent="0.25">
      <c r="B36" s="24">
        <f t="shared" si="2"/>
        <v>33</v>
      </c>
      <c r="C36" s="24" t="s">
        <v>342</v>
      </c>
      <c r="D36" s="24" t="s">
        <v>412</v>
      </c>
      <c r="E36" s="24" t="s">
        <v>415</v>
      </c>
      <c r="F36" s="6">
        <f t="shared" si="3"/>
        <v>761514918</v>
      </c>
      <c r="G36" s="25">
        <v>10</v>
      </c>
    </row>
    <row r="37" spans="2:7" x14ac:dyDescent="0.25">
      <c r="B37" s="24">
        <f t="shared" si="2"/>
        <v>34</v>
      </c>
      <c r="C37" s="24" t="s">
        <v>342</v>
      </c>
      <c r="D37" s="24" t="s">
        <v>413</v>
      </c>
      <c r="E37" s="24" t="s">
        <v>416</v>
      </c>
      <c r="F37" s="6">
        <f t="shared" si="3"/>
        <v>761514919</v>
      </c>
      <c r="G37" s="25">
        <v>11</v>
      </c>
    </row>
    <row r="38" spans="2:7" x14ac:dyDescent="0.25">
      <c r="B38" s="24">
        <f t="shared" si="2"/>
        <v>35</v>
      </c>
      <c r="C38" s="24" t="s">
        <v>342</v>
      </c>
      <c r="D38" s="24" t="s">
        <v>414</v>
      </c>
      <c r="E38" s="24" t="s">
        <v>417</v>
      </c>
      <c r="F38" s="6">
        <f t="shared" si="3"/>
        <v>761514920</v>
      </c>
      <c r="G38" s="25">
        <v>12</v>
      </c>
    </row>
    <row r="39" spans="2:7" x14ac:dyDescent="0.25">
      <c r="B39" s="24">
        <f t="shared" si="2"/>
        <v>36</v>
      </c>
      <c r="C39" s="24" t="s">
        <v>343</v>
      </c>
      <c r="D39" s="24" t="s">
        <v>421</v>
      </c>
      <c r="E39" s="24" t="s">
        <v>427</v>
      </c>
      <c r="F39" s="6">
        <f t="shared" si="3"/>
        <v>761514921</v>
      </c>
      <c r="G39" s="25">
        <v>13</v>
      </c>
    </row>
    <row r="40" spans="2:7" x14ac:dyDescent="0.25">
      <c r="B40" s="24">
        <f t="shared" si="2"/>
        <v>37</v>
      </c>
      <c r="C40" s="24" t="s">
        <v>343</v>
      </c>
      <c r="D40" s="24" t="s">
        <v>422</v>
      </c>
      <c r="E40" s="24" t="s">
        <v>428</v>
      </c>
      <c r="F40" s="6">
        <f t="shared" si="3"/>
        <v>761514922</v>
      </c>
      <c r="G40" s="25">
        <v>14</v>
      </c>
    </row>
    <row r="41" spans="2:7" x14ac:dyDescent="0.25">
      <c r="B41" s="24">
        <f t="shared" si="2"/>
        <v>38</v>
      </c>
      <c r="C41" s="24" t="s">
        <v>343</v>
      </c>
      <c r="D41" s="24" t="s">
        <v>423</v>
      </c>
      <c r="E41" s="24" t="s">
        <v>429</v>
      </c>
      <c r="F41" s="6">
        <f t="shared" si="3"/>
        <v>761514923</v>
      </c>
      <c r="G41" s="25">
        <v>15</v>
      </c>
    </row>
    <row r="42" spans="2:7" x14ac:dyDescent="0.25">
      <c r="B42" s="24">
        <f t="shared" si="2"/>
        <v>39</v>
      </c>
      <c r="C42" s="24" t="s">
        <v>343</v>
      </c>
      <c r="D42" s="24" t="s">
        <v>424</v>
      </c>
      <c r="E42" s="24" t="s">
        <v>430</v>
      </c>
      <c r="F42" s="6">
        <f t="shared" si="3"/>
        <v>761514924</v>
      </c>
      <c r="G42" s="25">
        <v>16</v>
      </c>
    </row>
    <row r="43" spans="2:7" x14ac:dyDescent="0.25">
      <c r="B43" s="24">
        <f t="shared" si="2"/>
        <v>40</v>
      </c>
      <c r="C43" s="24" t="s">
        <v>343</v>
      </c>
      <c r="D43" s="24" t="s">
        <v>418</v>
      </c>
      <c r="E43" s="24" t="s">
        <v>431</v>
      </c>
      <c r="F43" s="6">
        <f t="shared" si="3"/>
        <v>761514925</v>
      </c>
      <c r="G43" s="25">
        <v>17</v>
      </c>
    </row>
    <row r="44" spans="2:7" x14ac:dyDescent="0.25">
      <c r="B44" s="24">
        <f t="shared" si="2"/>
        <v>41</v>
      </c>
      <c r="C44" s="24" t="s">
        <v>343</v>
      </c>
      <c r="D44" s="24" t="s">
        <v>419</v>
      </c>
      <c r="E44" s="24" t="s">
        <v>432</v>
      </c>
      <c r="F44" s="6">
        <f t="shared" si="3"/>
        <v>761514926</v>
      </c>
      <c r="G44" s="25">
        <v>18</v>
      </c>
    </row>
    <row r="45" spans="2:7" x14ac:dyDescent="0.25">
      <c r="B45" s="24">
        <f t="shared" si="2"/>
        <v>42</v>
      </c>
      <c r="C45" s="24" t="s">
        <v>343</v>
      </c>
      <c r="D45" s="24" t="s">
        <v>425</v>
      </c>
      <c r="E45" s="24" t="s">
        <v>370</v>
      </c>
      <c r="F45" s="6">
        <f t="shared" si="3"/>
        <v>761514927</v>
      </c>
      <c r="G45" s="25">
        <v>19</v>
      </c>
    </row>
    <row r="46" spans="2:7" x14ac:dyDescent="0.25">
      <c r="B46" s="24">
        <f t="shared" si="2"/>
        <v>43</v>
      </c>
      <c r="C46" s="24" t="s">
        <v>343</v>
      </c>
      <c r="D46" s="24" t="s">
        <v>426</v>
      </c>
      <c r="E46" s="24" t="s">
        <v>433</v>
      </c>
      <c r="F46" s="6">
        <f t="shared" si="3"/>
        <v>761514928</v>
      </c>
      <c r="G46" s="25">
        <v>20</v>
      </c>
    </row>
    <row r="47" spans="2:7" x14ac:dyDescent="0.25">
      <c r="B47" s="24">
        <f t="shared" si="2"/>
        <v>44</v>
      </c>
      <c r="C47" s="24" t="s">
        <v>343</v>
      </c>
      <c r="D47" s="24" t="s">
        <v>420</v>
      </c>
      <c r="E47" s="24" t="s">
        <v>434</v>
      </c>
      <c r="F47" s="6">
        <f t="shared" si="3"/>
        <v>761514929</v>
      </c>
      <c r="G47" s="25">
        <v>21</v>
      </c>
    </row>
    <row r="48" spans="2:7" x14ac:dyDescent="0.25">
      <c r="B48" s="24">
        <f t="shared" si="2"/>
        <v>45</v>
      </c>
      <c r="C48" s="24" t="s">
        <v>305</v>
      </c>
      <c r="D48" s="24" t="s">
        <v>435</v>
      </c>
      <c r="E48" s="24" t="s">
        <v>442</v>
      </c>
      <c r="F48" s="6">
        <f t="shared" si="3"/>
        <v>761514930</v>
      </c>
      <c r="G48" s="25">
        <v>22</v>
      </c>
    </row>
    <row r="49" spans="2:7" x14ac:dyDescent="0.25">
      <c r="B49" s="24">
        <f t="shared" si="2"/>
        <v>46</v>
      </c>
      <c r="C49" s="24" t="s">
        <v>305</v>
      </c>
      <c r="D49" s="24" t="s">
        <v>436</v>
      </c>
      <c r="E49" s="24" t="s">
        <v>443</v>
      </c>
      <c r="F49" s="6">
        <f t="shared" si="3"/>
        <v>761514931</v>
      </c>
      <c r="G49" s="25">
        <v>23</v>
      </c>
    </row>
    <row r="50" spans="2:7" x14ac:dyDescent="0.25">
      <c r="B50" s="24">
        <f t="shared" si="2"/>
        <v>47</v>
      </c>
      <c r="C50" s="24" t="s">
        <v>305</v>
      </c>
      <c r="D50" s="24" t="s">
        <v>437</v>
      </c>
      <c r="E50" s="24" t="s">
        <v>444</v>
      </c>
      <c r="F50" s="6">
        <f t="shared" si="3"/>
        <v>761514932</v>
      </c>
      <c r="G50" s="25">
        <v>24</v>
      </c>
    </row>
    <row r="51" spans="2:7" x14ac:dyDescent="0.25">
      <c r="B51" s="24">
        <f t="shared" si="2"/>
        <v>48</v>
      </c>
      <c r="C51" s="24" t="s">
        <v>305</v>
      </c>
      <c r="D51" s="24" t="s">
        <v>438</v>
      </c>
      <c r="E51" s="24" t="s">
        <v>445</v>
      </c>
      <c r="F51" s="6">
        <f t="shared" si="3"/>
        <v>761514933</v>
      </c>
      <c r="G51" s="25">
        <v>25</v>
      </c>
    </row>
    <row r="52" spans="2:7" x14ac:dyDescent="0.25">
      <c r="B52" s="24">
        <f t="shared" si="2"/>
        <v>49</v>
      </c>
      <c r="C52" s="24" t="s">
        <v>305</v>
      </c>
      <c r="D52" s="24" t="s">
        <v>439</v>
      </c>
      <c r="E52" s="24" t="s">
        <v>446</v>
      </c>
      <c r="F52" s="6">
        <f t="shared" si="3"/>
        <v>761514934</v>
      </c>
      <c r="G52" s="25">
        <v>26</v>
      </c>
    </row>
    <row r="53" spans="2:7" x14ac:dyDescent="0.25">
      <c r="B53" s="24">
        <f t="shared" si="2"/>
        <v>50</v>
      </c>
      <c r="C53" s="24" t="s">
        <v>305</v>
      </c>
      <c r="D53" s="24" t="s">
        <v>440</v>
      </c>
      <c r="E53" s="24" t="s">
        <v>447</v>
      </c>
      <c r="F53" s="6">
        <f t="shared" si="3"/>
        <v>761514935</v>
      </c>
      <c r="G53" s="25">
        <v>27</v>
      </c>
    </row>
    <row r="54" spans="2:7" x14ac:dyDescent="0.25">
      <c r="B54" s="24">
        <f t="shared" si="2"/>
        <v>51</v>
      </c>
      <c r="C54" s="24" t="s">
        <v>305</v>
      </c>
      <c r="D54" s="24" t="s">
        <v>441</v>
      </c>
      <c r="E54" s="24" t="s">
        <v>448</v>
      </c>
      <c r="F54" s="6">
        <f t="shared" si="3"/>
        <v>761514936</v>
      </c>
      <c r="G54" s="25">
        <v>28</v>
      </c>
    </row>
    <row r="55" spans="2:7" x14ac:dyDescent="0.25">
      <c r="B55" s="24">
        <f t="shared" si="2"/>
        <v>52</v>
      </c>
      <c r="C55" s="24" t="s">
        <v>346</v>
      </c>
      <c r="D55" s="24" t="s">
        <v>449</v>
      </c>
      <c r="E55" s="24" t="s">
        <v>460</v>
      </c>
      <c r="F55" s="6">
        <f t="shared" si="3"/>
        <v>761514937</v>
      </c>
      <c r="G55" s="25">
        <v>29</v>
      </c>
    </row>
    <row r="56" spans="2:7" x14ac:dyDescent="0.25">
      <c r="B56" s="24">
        <f t="shared" si="2"/>
        <v>53</v>
      </c>
      <c r="C56" s="24" t="s">
        <v>346</v>
      </c>
      <c r="D56" s="24" t="s">
        <v>450</v>
      </c>
      <c r="E56" s="24" t="s">
        <v>461</v>
      </c>
      <c r="F56" s="6">
        <f t="shared" si="3"/>
        <v>761514938</v>
      </c>
      <c r="G56" s="25">
        <v>30</v>
      </c>
    </row>
    <row r="57" spans="2:7" x14ac:dyDescent="0.25">
      <c r="B57" s="24">
        <f t="shared" si="2"/>
        <v>54</v>
      </c>
      <c r="C57" s="24" t="s">
        <v>346</v>
      </c>
      <c r="D57" s="24" t="s">
        <v>451</v>
      </c>
      <c r="E57" s="24" t="s">
        <v>462</v>
      </c>
      <c r="F57" s="6">
        <f t="shared" si="3"/>
        <v>761514939</v>
      </c>
      <c r="G57" s="25">
        <v>31</v>
      </c>
    </row>
    <row r="58" spans="2:7" x14ac:dyDescent="0.25">
      <c r="B58" s="24">
        <f t="shared" si="2"/>
        <v>55</v>
      </c>
      <c r="C58" s="24" t="s">
        <v>346</v>
      </c>
      <c r="D58" s="24" t="s">
        <v>452</v>
      </c>
      <c r="E58" s="24" t="s">
        <v>463</v>
      </c>
      <c r="F58" s="6">
        <f t="shared" si="3"/>
        <v>761514940</v>
      </c>
      <c r="G58" s="25">
        <v>32</v>
      </c>
    </row>
    <row r="59" spans="2:7" x14ac:dyDescent="0.25">
      <c r="B59" s="24">
        <f t="shared" si="2"/>
        <v>56</v>
      </c>
      <c r="C59" s="24" t="s">
        <v>346</v>
      </c>
      <c r="D59" s="24" t="s">
        <v>453</v>
      </c>
      <c r="E59" s="24" t="s">
        <v>464</v>
      </c>
      <c r="F59" s="6">
        <f t="shared" si="3"/>
        <v>761514941</v>
      </c>
      <c r="G59" s="25">
        <v>33</v>
      </c>
    </row>
    <row r="60" spans="2:7" x14ac:dyDescent="0.25">
      <c r="B60" s="24">
        <f t="shared" si="2"/>
        <v>57</v>
      </c>
      <c r="C60" s="24" t="s">
        <v>346</v>
      </c>
      <c r="D60" s="24" t="s">
        <v>454</v>
      </c>
      <c r="E60" s="24" t="s">
        <v>465</v>
      </c>
      <c r="F60" s="6">
        <f t="shared" si="3"/>
        <v>761514942</v>
      </c>
      <c r="G60" s="25">
        <v>34</v>
      </c>
    </row>
    <row r="61" spans="2:7" x14ac:dyDescent="0.25">
      <c r="B61" s="24">
        <f t="shared" si="2"/>
        <v>58</v>
      </c>
      <c r="C61" s="24" t="s">
        <v>346</v>
      </c>
      <c r="D61" s="24" t="s">
        <v>455</v>
      </c>
      <c r="E61" s="24" t="s">
        <v>466</v>
      </c>
      <c r="F61" s="6">
        <f t="shared" si="3"/>
        <v>761514943</v>
      </c>
      <c r="G61" s="25">
        <v>35</v>
      </c>
    </row>
    <row r="62" spans="2:7" x14ac:dyDescent="0.25">
      <c r="B62" s="24">
        <f t="shared" si="2"/>
        <v>59</v>
      </c>
      <c r="C62" s="24" t="s">
        <v>346</v>
      </c>
      <c r="D62" s="24" t="s">
        <v>456</v>
      </c>
      <c r="E62" s="24" t="s">
        <v>467</v>
      </c>
      <c r="F62" s="6">
        <f t="shared" si="3"/>
        <v>761514944</v>
      </c>
      <c r="G62" s="25">
        <v>36</v>
      </c>
    </row>
    <row r="63" spans="2:7" x14ac:dyDescent="0.25">
      <c r="B63" s="24">
        <f t="shared" si="2"/>
        <v>60</v>
      </c>
      <c r="C63" s="24" t="s">
        <v>346</v>
      </c>
      <c r="D63" s="24" t="s">
        <v>457</v>
      </c>
      <c r="E63" s="24" t="s">
        <v>468</v>
      </c>
      <c r="F63" s="6">
        <f t="shared" si="3"/>
        <v>761514945</v>
      </c>
      <c r="G63" s="25">
        <v>37</v>
      </c>
    </row>
    <row r="64" spans="2:7" x14ac:dyDescent="0.25">
      <c r="B64" s="24">
        <f t="shared" si="2"/>
        <v>61</v>
      </c>
      <c r="C64" s="24" t="s">
        <v>346</v>
      </c>
      <c r="D64" s="24" t="s">
        <v>458</v>
      </c>
      <c r="E64" s="24" t="s">
        <v>469</v>
      </c>
      <c r="F64" s="6">
        <f t="shared" si="3"/>
        <v>761514946</v>
      </c>
      <c r="G64" s="25">
        <v>38</v>
      </c>
    </row>
    <row r="65" spans="2:7" x14ac:dyDescent="0.25">
      <c r="B65" s="24">
        <f t="shared" si="2"/>
        <v>62</v>
      </c>
      <c r="C65" s="24" t="s">
        <v>346</v>
      </c>
      <c r="D65" s="24" t="s">
        <v>459</v>
      </c>
      <c r="E65" s="24" t="s">
        <v>470</v>
      </c>
      <c r="F65" s="6">
        <f t="shared" si="3"/>
        <v>761514947</v>
      </c>
      <c r="G65" s="25">
        <v>39</v>
      </c>
    </row>
    <row r="66" spans="2:7" x14ac:dyDescent="0.25">
      <c r="B66" s="24">
        <f t="shared" si="2"/>
        <v>63</v>
      </c>
      <c r="C66" s="24" t="s">
        <v>347</v>
      </c>
      <c r="D66" s="24" t="s">
        <v>471</v>
      </c>
      <c r="E66" s="24" t="s">
        <v>476</v>
      </c>
      <c r="F66" s="6">
        <f t="shared" si="3"/>
        <v>761514948</v>
      </c>
      <c r="G66" s="25">
        <v>40</v>
      </c>
    </row>
    <row r="67" spans="2:7" x14ac:dyDescent="0.25">
      <c r="B67" s="24">
        <f t="shared" si="2"/>
        <v>64</v>
      </c>
      <c r="C67" s="24" t="s">
        <v>347</v>
      </c>
      <c r="D67" s="24" t="s">
        <v>472</v>
      </c>
      <c r="E67" s="24" t="s">
        <v>477</v>
      </c>
      <c r="F67" s="6">
        <f t="shared" si="3"/>
        <v>761514949</v>
      </c>
      <c r="G67" s="25">
        <v>41</v>
      </c>
    </row>
    <row r="68" spans="2:7" x14ac:dyDescent="0.25">
      <c r="B68" s="24">
        <f t="shared" si="2"/>
        <v>65</v>
      </c>
      <c r="C68" s="24" t="s">
        <v>347</v>
      </c>
      <c r="D68" s="24" t="s">
        <v>473</v>
      </c>
      <c r="E68" s="24" t="s">
        <v>478</v>
      </c>
      <c r="F68" s="6">
        <f t="shared" si="3"/>
        <v>761514950</v>
      </c>
      <c r="G68" s="25">
        <v>42</v>
      </c>
    </row>
    <row r="69" spans="2:7" x14ac:dyDescent="0.25">
      <c r="B69" s="24">
        <f t="shared" si="2"/>
        <v>66</v>
      </c>
      <c r="C69" s="24" t="s">
        <v>347</v>
      </c>
      <c r="D69" s="24" t="s">
        <v>474</v>
      </c>
      <c r="E69" s="24" t="s">
        <v>479</v>
      </c>
      <c r="F69" s="6">
        <f t="shared" si="3"/>
        <v>761514951</v>
      </c>
      <c r="G69" s="25">
        <v>43</v>
      </c>
    </row>
    <row r="70" spans="2:7" x14ac:dyDescent="0.25">
      <c r="B70" s="24">
        <f t="shared" si="2"/>
        <v>67</v>
      </c>
      <c r="C70" s="24" t="s">
        <v>347</v>
      </c>
      <c r="D70" s="24" t="s">
        <v>475</v>
      </c>
      <c r="E70" s="24" t="s">
        <v>480</v>
      </c>
      <c r="F70" s="6">
        <f t="shared" si="3"/>
        <v>761514952</v>
      </c>
      <c r="G70" s="25">
        <v>44</v>
      </c>
    </row>
    <row r="71" spans="2:7" x14ac:dyDescent="0.25">
      <c r="B71" s="24">
        <f t="shared" si="2"/>
        <v>68</v>
      </c>
      <c r="C71" s="24" t="s">
        <v>347</v>
      </c>
      <c r="D71" s="24" t="s">
        <v>354</v>
      </c>
      <c r="E71" s="24" t="s">
        <v>481</v>
      </c>
      <c r="F71" s="6">
        <f t="shared" si="3"/>
        <v>761514953</v>
      </c>
      <c r="G71" s="25">
        <v>45</v>
      </c>
    </row>
    <row r="72" spans="2:7" x14ac:dyDescent="0.25">
      <c r="B72" s="24">
        <f t="shared" si="2"/>
        <v>69</v>
      </c>
      <c r="C72" s="24" t="s">
        <v>347</v>
      </c>
      <c r="D72" s="24" t="s">
        <v>355</v>
      </c>
      <c r="E72" s="24" t="s">
        <v>482</v>
      </c>
      <c r="F72" s="6">
        <f t="shared" si="3"/>
        <v>761514954</v>
      </c>
      <c r="G72" s="25">
        <v>46</v>
      </c>
    </row>
    <row r="73" spans="2:7" x14ac:dyDescent="0.25">
      <c r="B73" s="24">
        <f t="shared" si="2"/>
        <v>70</v>
      </c>
      <c r="C73" s="24" t="s">
        <v>347</v>
      </c>
      <c r="D73" s="24" t="s">
        <v>353</v>
      </c>
      <c r="E73" s="24" t="s">
        <v>483</v>
      </c>
      <c r="F73" s="6">
        <f t="shared" si="3"/>
        <v>761514955</v>
      </c>
      <c r="G73" s="25">
        <v>47</v>
      </c>
    </row>
    <row r="74" spans="2:7" x14ac:dyDescent="0.25">
      <c r="B74" s="24">
        <f t="shared" si="2"/>
        <v>71</v>
      </c>
      <c r="C74" s="24" t="s">
        <v>348</v>
      </c>
      <c r="D74" s="24" t="s">
        <v>473</v>
      </c>
      <c r="E74" s="24" t="s">
        <v>487</v>
      </c>
      <c r="F74" s="6">
        <f t="shared" si="3"/>
        <v>761514956</v>
      </c>
      <c r="G74" s="25">
        <v>48</v>
      </c>
    </row>
    <row r="75" spans="2:7" ht="15.75" x14ac:dyDescent="0.25">
      <c r="B75" s="24">
        <f t="shared" si="2"/>
        <v>72</v>
      </c>
      <c r="C75" s="24" t="s">
        <v>348</v>
      </c>
      <c r="D75" s="24" t="s">
        <v>484</v>
      </c>
      <c r="E75" s="24" t="s">
        <v>488</v>
      </c>
      <c r="F75" s="6">
        <f t="shared" si="3"/>
        <v>761514957</v>
      </c>
      <c r="G75" s="25">
        <v>49</v>
      </c>
    </row>
    <row r="76" spans="2:7" x14ac:dyDescent="0.25">
      <c r="B76" s="24">
        <f t="shared" ref="B76:B139" si="4">IF(AND(ISBLANK(C75),ISBLANK(D75),ISBLANK(E75),ISBLANK(F75),ISBLANK(C76),ISBLANK(D76),ISBLANK(E76),ISBLANK(F76)),"",IF(AND(ISBLANK(C75),ISBLANK(D75),ISBLANK(E75),ISBLANK(F75)),"Error - Previous Fields Can't Be Empty.Fill The Previous Fields first before you enter the data at here!!",IF(AND(ISBLANK(C76),ISBLANK(D76),ISBLANK(E76),ISBLANK(F76))," ",IF(AND(ISTEXT(C76),ISTEXT(D76),ISTEXT(E76),ISNUMBER(F76)),(B75+1),"Error - Data type is mismatched!!"))))</f>
        <v>73</v>
      </c>
      <c r="C76" s="24" t="s">
        <v>348</v>
      </c>
      <c r="D76" s="24" t="s">
        <v>485</v>
      </c>
      <c r="E76" s="24" t="s">
        <v>489</v>
      </c>
      <c r="F76" s="6">
        <f t="shared" si="3"/>
        <v>761514958</v>
      </c>
      <c r="G76" s="25">
        <v>50</v>
      </c>
    </row>
    <row r="77" spans="2:7" x14ac:dyDescent="0.25">
      <c r="B77" s="24">
        <f t="shared" si="4"/>
        <v>74</v>
      </c>
      <c r="C77" s="24" t="s">
        <v>348</v>
      </c>
      <c r="D77" s="24" t="s">
        <v>486</v>
      </c>
      <c r="E77" s="24" t="s">
        <v>490</v>
      </c>
      <c r="F77" s="6">
        <f t="shared" si="3"/>
        <v>761514959</v>
      </c>
      <c r="G77" s="25">
        <v>51</v>
      </c>
    </row>
    <row r="78" spans="2:7" x14ac:dyDescent="0.25">
      <c r="B78" s="24">
        <f t="shared" si="4"/>
        <v>75</v>
      </c>
      <c r="C78" s="24" t="s">
        <v>348</v>
      </c>
      <c r="D78" s="24" t="s">
        <v>354</v>
      </c>
      <c r="E78" s="24" t="s">
        <v>481</v>
      </c>
      <c r="F78" s="6">
        <f t="shared" ref="F78:F95" si="5">IFERROR(IF(ISBLANK(F77),"",(F77+1)),"")</f>
        <v>761514960</v>
      </c>
      <c r="G78" s="25">
        <v>52</v>
      </c>
    </row>
    <row r="79" spans="2:7" x14ac:dyDescent="0.25">
      <c r="B79" s="24">
        <f t="shared" si="4"/>
        <v>76</v>
      </c>
      <c r="C79" s="24" t="s">
        <v>348</v>
      </c>
      <c r="D79" s="24" t="s">
        <v>355</v>
      </c>
      <c r="E79" s="24" t="s">
        <v>482</v>
      </c>
      <c r="F79" s="6">
        <f t="shared" si="5"/>
        <v>761514961</v>
      </c>
      <c r="G79" s="25">
        <v>53</v>
      </c>
    </row>
    <row r="80" spans="2:7" x14ac:dyDescent="0.25">
      <c r="B80" s="24">
        <f t="shared" si="4"/>
        <v>77</v>
      </c>
      <c r="C80" s="24" t="s">
        <v>348</v>
      </c>
      <c r="D80" s="24" t="s">
        <v>353</v>
      </c>
      <c r="E80" s="24" t="s">
        <v>483</v>
      </c>
      <c r="F80" s="6">
        <f t="shared" si="5"/>
        <v>761514962</v>
      </c>
      <c r="G80" s="25">
        <v>54</v>
      </c>
    </row>
    <row r="81" spans="2:7" x14ac:dyDescent="0.25">
      <c r="B81" s="24">
        <f t="shared" si="4"/>
        <v>78</v>
      </c>
      <c r="C81" s="24" t="s">
        <v>350</v>
      </c>
      <c r="D81" s="24" t="s">
        <v>492</v>
      </c>
      <c r="E81" s="24" t="s">
        <v>496</v>
      </c>
      <c r="F81" s="6">
        <f t="shared" si="5"/>
        <v>761514963</v>
      </c>
      <c r="G81" s="25">
        <v>55</v>
      </c>
    </row>
    <row r="82" spans="2:7" x14ac:dyDescent="0.25">
      <c r="B82" s="24">
        <f t="shared" si="4"/>
        <v>79</v>
      </c>
      <c r="C82" s="24" t="s">
        <v>350</v>
      </c>
      <c r="D82" s="24" t="s">
        <v>491</v>
      </c>
      <c r="E82" s="24" t="s">
        <v>497</v>
      </c>
      <c r="F82" s="6">
        <f t="shared" si="5"/>
        <v>761514964</v>
      </c>
      <c r="G82" s="25">
        <v>56</v>
      </c>
    </row>
    <row r="83" spans="2:7" x14ac:dyDescent="0.25">
      <c r="B83" s="24">
        <f t="shared" si="4"/>
        <v>80</v>
      </c>
      <c r="C83" s="24" t="s">
        <v>350</v>
      </c>
      <c r="D83" s="24" t="s">
        <v>493</v>
      </c>
      <c r="E83" s="24" t="s">
        <v>498</v>
      </c>
      <c r="F83" s="6">
        <f t="shared" si="5"/>
        <v>761514965</v>
      </c>
      <c r="G83" s="25">
        <v>57</v>
      </c>
    </row>
    <row r="84" spans="2:7" x14ac:dyDescent="0.25">
      <c r="B84" s="24">
        <f t="shared" si="4"/>
        <v>81</v>
      </c>
      <c r="C84" s="24" t="s">
        <v>350</v>
      </c>
      <c r="D84" s="24" t="s">
        <v>494</v>
      </c>
      <c r="E84" s="24" t="s">
        <v>499</v>
      </c>
      <c r="F84" s="6">
        <f t="shared" si="5"/>
        <v>761514966</v>
      </c>
      <c r="G84" s="25">
        <v>58</v>
      </c>
    </row>
    <row r="85" spans="2:7" x14ac:dyDescent="0.25">
      <c r="B85" s="24">
        <f t="shared" si="4"/>
        <v>82</v>
      </c>
      <c r="C85" s="24" t="s">
        <v>350</v>
      </c>
      <c r="D85" s="24" t="s">
        <v>495</v>
      </c>
      <c r="E85" s="24" t="s">
        <v>500</v>
      </c>
      <c r="F85" s="6">
        <f t="shared" si="5"/>
        <v>761514967</v>
      </c>
      <c r="G85" s="25">
        <v>59</v>
      </c>
    </row>
    <row r="86" spans="2:7" x14ac:dyDescent="0.25">
      <c r="B86" s="24">
        <f t="shared" si="4"/>
        <v>83</v>
      </c>
      <c r="C86" s="24" t="s">
        <v>350</v>
      </c>
      <c r="D86" s="24" t="s">
        <v>354</v>
      </c>
      <c r="E86" s="24" t="s">
        <v>481</v>
      </c>
      <c r="F86" s="6">
        <f t="shared" si="5"/>
        <v>761514968</v>
      </c>
      <c r="G86" s="25">
        <v>60</v>
      </c>
    </row>
    <row r="87" spans="2:7" x14ac:dyDescent="0.25">
      <c r="B87" s="24">
        <f t="shared" si="4"/>
        <v>84</v>
      </c>
      <c r="C87" s="24" t="s">
        <v>350</v>
      </c>
      <c r="D87" s="24" t="s">
        <v>355</v>
      </c>
      <c r="E87" s="24" t="s">
        <v>482</v>
      </c>
      <c r="F87" s="6">
        <f t="shared" si="5"/>
        <v>761514969</v>
      </c>
      <c r="G87" s="25">
        <v>61</v>
      </c>
    </row>
    <row r="88" spans="2:7" x14ac:dyDescent="0.25">
      <c r="B88" s="24">
        <f t="shared" si="4"/>
        <v>85</v>
      </c>
      <c r="C88" s="24" t="s">
        <v>350</v>
      </c>
      <c r="D88" s="24" t="s">
        <v>353</v>
      </c>
      <c r="E88" s="24" t="s">
        <v>483</v>
      </c>
      <c r="F88" s="6">
        <f t="shared" si="5"/>
        <v>761514970</v>
      </c>
      <c r="G88" s="25">
        <v>62</v>
      </c>
    </row>
    <row r="89" spans="2:7" x14ac:dyDescent="0.25">
      <c r="B89" s="24">
        <f t="shared" si="4"/>
        <v>86</v>
      </c>
      <c r="C89" s="24" t="s">
        <v>350</v>
      </c>
      <c r="D89" s="24" t="s">
        <v>421</v>
      </c>
      <c r="E89" s="24" t="s">
        <v>427</v>
      </c>
      <c r="F89" s="6">
        <f t="shared" si="5"/>
        <v>761514971</v>
      </c>
      <c r="G89" s="25">
        <v>63</v>
      </c>
    </row>
    <row r="90" spans="2:7" x14ac:dyDescent="0.25">
      <c r="B90" s="24">
        <f t="shared" si="4"/>
        <v>87</v>
      </c>
      <c r="C90" s="24" t="s">
        <v>350</v>
      </c>
      <c r="D90" s="24" t="s">
        <v>423</v>
      </c>
      <c r="E90" s="24" t="s">
        <v>429</v>
      </c>
      <c r="F90" s="6">
        <f t="shared" si="5"/>
        <v>761514972</v>
      </c>
      <c r="G90" s="25">
        <v>64</v>
      </c>
    </row>
    <row r="91" spans="2:7" x14ac:dyDescent="0.25">
      <c r="B91" s="24">
        <f t="shared" si="4"/>
        <v>88</v>
      </c>
      <c r="C91" s="24" t="s">
        <v>350</v>
      </c>
      <c r="D91" s="24" t="s">
        <v>424</v>
      </c>
      <c r="E91" s="24" t="s">
        <v>430</v>
      </c>
      <c r="F91" s="6">
        <f t="shared" si="5"/>
        <v>761514973</v>
      </c>
      <c r="G91" s="25">
        <v>65</v>
      </c>
    </row>
    <row r="92" spans="2:7" x14ac:dyDescent="0.25">
      <c r="B92" s="24">
        <f t="shared" si="4"/>
        <v>89</v>
      </c>
      <c r="C92" s="24" t="s">
        <v>350</v>
      </c>
      <c r="D92" s="24" t="s">
        <v>426</v>
      </c>
      <c r="E92" s="24" t="s">
        <v>433</v>
      </c>
      <c r="F92" s="6">
        <f t="shared" si="5"/>
        <v>761514974</v>
      </c>
      <c r="G92" s="25">
        <v>66</v>
      </c>
    </row>
    <row r="93" spans="2:7" x14ac:dyDescent="0.25">
      <c r="B93" s="24">
        <f t="shared" si="4"/>
        <v>90</v>
      </c>
      <c r="C93" s="24" t="s">
        <v>350</v>
      </c>
      <c r="D93" s="24" t="s">
        <v>420</v>
      </c>
      <c r="E93" s="24" t="s">
        <v>434</v>
      </c>
      <c r="F93" s="6">
        <f t="shared" si="5"/>
        <v>761514975</v>
      </c>
      <c r="G93" s="25">
        <v>67</v>
      </c>
    </row>
    <row r="94" spans="2:7" x14ac:dyDescent="0.25">
      <c r="B94" s="24">
        <f t="shared" si="4"/>
        <v>91</v>
      </c>
      <c r="C94" s="24" t="s">
        <v>349</v>
      </c>
      <c r="D94" s="24" t="s">
        <v>501</v>
      </c>
      <c r="E94" s="24" t="s">
        <v>503</v>
      </c>
      <c r="F94" s="6">
        <f t="shared" si="5"/>
        <v>761514976</v>
      </c>
      <c r="G94" s="25">
        <v>68</v>
      </c>
    </row>
    <row r="95" spans="2:7" x14ac:dyDescent="0.25">
      <c r="B95" s="24">
        <f t="shared" si="4"/>
        <v>92</v>
      </c>
      <c r="C95" s="24" t="s">
        <v>349</v>
      </c>
      <c r="D95" s="24" t="s">
        <v>502</v>
      </c>
      <c r="E95" s="24" t="s">
        <v>504</v>
      </c>
      <c r="F95" s="6">
        <f t="shared" si="5"/>
        <v>761514977</v>
      </c>
      <c r="G95" s="25">
        <v>69</v>
      </c>
    </row>
    <row r="96" spans="2:7" x14ac:dyDescent="0.25">
      <c r="B96" s="24" t="str">
        <f t="shared" si="4"/>
        <v xml:space="preserve"> </v>
      </c>
      <c r="C96" s="24"/>
      <c r="D96" s="24"/>
      <c r="E96" s="24"/>
      <c r="F96" s="6"/>
      <c r="G96" s="25"/>
    </row>
    <row r="97" spans="2:7" x14ac:dyDescent="0.25">
      <c r="B97" s="24" t="str">
        <f t="shared" si="4"/>
        <v/>
      </c>
      <c r="C97" s="24"/>
      <c r="D97" s="24"/>
      <c r="E97" s="24"/>
      <c r="F97" s="6"/>
      <c r="G97" s="25"/>
    </row>
    <row r="98" spans="2:7" x14ac:dyDescent="0.25">
      <c r="B98" s="24" t="str">
        <f t="shared" si="4"/>
        <v/>
      </c>
      <c r="C98" s="24"/>
      <c r="D98" s="24"/>
      <c r="E98" s="24"/>
      <c r="F98" s="6"/>
      <c r="G98" s="25"/>
    </row>
    <row r="99" spans="2:7" x14ac:dyDescent="0.25">
      <c r="B99" s="24" t="str">
        <f t="shared" si="4"/>
        <v/>
      </c>
      <c r="C99" s="24"/>
      <c r="D99" s="24"/>
      <c r="E99" s="24"/>
      <c r="F99" s="6"/>
      <c r="G99" s="25"/>
    </row>
    <row r="100" spans="2:7" x14ac:dyDescent="0.25">
      <c r="B100" s="24" t="str">
        <f t="shared" si="4"/>
        <v/>
      </c>
      <c r="C100" s="24"/>
      <c r="D100" s="24"/>
      <c r="E100" s="24"/>
      <c r="F100" s="6"/>
      <c r="G100" s="25"/>
    </row>
    <row r="101" spans="2:7" x14ac:dyDescent="0.25">
      <c r="B101" s="24" t="str">
        <f t="shared" si="4"/>
        <v/>
      </c>
      <c r="C101" s="24"/>
      <c r="D101" s="24"/>
      <c r="E101" s="24"/>
      <c r="F101" s="6"/>
      <c r="G101" s="25"/>
    </row>
    <row r="102" spans="2:7" x14ac:dyDescent="0.25">
      <c r="B102" s="24" t="str">
        <f t="shared" si="4"/>
        <v/>
      </c>
      <c r="C102" s="24"/>
      <c r="D102" s="24"/>
      <c r="E102" s="24"/>
      <c r="F102" s="6"/>
      <c r="G102" s="25"/>
    </row>
    <row r="103" spans="2:7" x14ac:dyDescent="0.25">
      <c r="B103" s="24" t="str">
        <f t="shared" si="4"/>
        <v/>
      </c>
      <c r="C103" s="24"/>
      <c r="D103" s="24"/>
      <c r="E103" s="24"/>
      <c r="F103" s="6"/>
      <c r="G103" s="25"/>
    </row>
    <row r="104" spans="2:7" x14ac:dyDescent="0.25">
      <c r="B104" s="24" t="str">
        <f t="shared" si="4"/>
        <v/>
      </c>
      <c r="C104" s="24"/>
      <c r="D104" s="24"/>
      <c r="E104" s="24"/>
      <c r="F104" s="6"/>
      <c r="G104" s="25"/>
    </row>
    <row r="105" spans="2:7" x14ac:dyDescent="0.25">
      <c r="B105" s="24" t="str">
        <f t="shared" si="4"/>
        <v/>
      </c>
      <c r="C105" s="24"/>
      <c r="D105" s="24"/>
      <c r="E105" s="24"/>
      <c r="F105" s="6"/>
      <c r="G105" s="25"/>
    </row>
    <row r="106" spans="2:7" x14ac:dyDescent="0.25">
      <c r="B106" s="24" t="str">
        <f t="shared" si="4"/>
        <v/>
      </c>
      <c r="C106" s="24"/>
      <c r="D106" s="24"/>
      <c r="E106" s="24"/>
      <c r="F106" s="6"/>
      <c r="G106" s="25"/>
    </row>
    <row r="107" spans="2:7" x14ac:dyDescent="0.25">
      <c r="B107" s="24" t="str">
        <f t="shared" si="4"/>
        <v/>
      </c>
      <c r="C107" s="24"/>
      <c r="D107" s="24"/>
      <c r="E107" s="24"/>
      <c r="F107" s="6"/>
      <c r="G107" s="25"/>
    </row>
    <row r="108" spans="2:7" x14ac:dyDescent="0.25">
      <c r="B108" s="24" t="str">
        <f t="shared" si="4"/>
        <v/>
      </c>
      <c r="C108" s="24"/>
      <c r="D108" s="24"/>
      <c r="E108" s="24"/>
      <c r="F108" s="6"/>
      <c r="G108" s="25"/>
    </row>
    <row r="109" spans="2:7" x14ac:dyDescent="0.25">
      <c r="B109" s="24" t="str">
        <f t="shared" si="4"/>
        <v/>
      </c>
      <c r="C109" s="24"/>
      <c r="D109" s="24"/>
      <c r="E109" s="24"/>
      <c r="F109" s="6"/>
      <c r="G109" s="25"/>
    </row>
    <row r="110" spans="2:7" x14ac:dyDescent="0.25">
      <c r="B110" s="24" t="str">
        <f t="shared" si="4"/>
        <v/>
      </c>
      <c r="C110" s="24"/>
      <c r="D110" s="24"/>
      <c r="E110" s="24"/>
      <c r="F110" s="6"/>
      <c r="G110" s="25"/>
    </row>
    <row r="111" spans="2:7" x14ac:dyDescent="0.25">
      <c r="B111" s="24" t="str">
        <f t="shared" si="4"/>
        <v/>
      </c>
      <c r="C111" s="24"/>
      <c r="D111" s="24"/>
      <c r="E111" s="24"/>
      <c r="F111" s="6"/>
      <c r="G111" s="25"/>
    </row>
    <row r="112" spans="2:7" x14ac:dyDescent="0.25">
      <c r="B112" s="24" t="str">
        <f t="shared" si="4"/>
        <v/>
      </c>
      <c r="C112" s="24"/>
      <c r="D112" s="24"/>
      <c r="E112" s="24"/>
      <c r="F112" s="6"/>
      <c r="G112" s="25"/>
    </row>
    <row r="113" spans="2:7" x14ac:dyDescent="0.25">
      <c r="B113" s="24" t="str">
        <f t="shared" si="4"/>
        <v/>
      </c>
      <c r="C113" s="24"/>
      <c r="D113" s="24"/>
      <c r="E113" s="24"/>
      <c r="F113" s="6"/>
      <c r="G113" s="25"/>
    </row>
    <row r="114" spans="2:7" x14ac:dyDescent="0.25">
      <c r="B114" s="24" t="str">
        <f t="shared" si="4"/>
        <v/>
      </c>
      <c r="C114" s="24"/>
      <c r="D114" s="24"/>
      <c r="E114" s="24"/>
      <c r="F114" s="6"/>
      <c r="G114" s="25"/>
    </row>
    <row r="115" spans="2:7" x14ac:dyDescent="0.25">
      <c r="B115" s="24" t="str">
        <f t="shared" si="4"/>
        <v/>
      </c>
      <c r="C115" s="24"/>
      <c r="D115" s="24"/>
      <c r="E115" s="24"/>
      <c r="F115" s="6"/>
      <c r="G115" s="25"/>
    </row>
    <row r="116" spans="2:7" x14ac:dyDescent="0.25">
      <c r="B116" s="24" t="str">
        <f t="shared" si="4"/>
        <v/>
      </c>
      <c r="C116" s="24"/>
      <c r="D116" s="24"/>
      <c r="E116" s="24"/>
      <c r="F116" s="6"/>
      <c r="G116" s="25"/>
    </row>
    <row r="117" spans="2:7" x14ac:dyDescent="0.25">
      <c r="B117" s="24" t="str">
        <f t="shared" si="4"/>
        <v/>
      </c>
      <c r="C117" s="24"/>
      <c r="D117" s="24"/>
      <c r="E117" s="24"/>
      <c r="F117" s="6"/>
      <c r="G117" s="25"/>
    </row>
    <row r="118" spans="2:7" x14ac:dyDescent="0.25">
      <c r="B118" s="24" t="str">
        <f t="shared" si="4"/>
        <v/>
      </c>
      <c r="C118" s="24"/>
      <c r="D118" s="24"/>
      <c r="E118" s="24"/>
      <c r="F118" s="6"/>
      <c r="G118" s="25"/>
    </row>
    <row r="119" spans="2:7" x14ac:dyDescent="0.25">
      <c r="B119" s="24" t="str">
        <f t="shared" si="4"/>
        <v/>
      </c>
      <c r="C119" s="24"/>
      <c r="D119" s="24"/>
      <c r="E119" s="24"/>
      <c r="F119" s="6"/>
      <c r="G119" s="25"/>
    </row>
    <row r="120" spans="2:7" x14ac:dyDescent="0.25">
      <c r="B120" s="24" t="str">
        <f t="shared" si="4"/>
        <v/>
      </c>
      <c r="C120" s="24"/>
      <c r="D120" s="24"/>
      <c r="E120" s="24"/>
      <c r="F120" s="6"/>
      <c r="G120" s="25"/>
    </row>
    <row r="121" spans="2:7" x14ac:dyDescent="0.25">
      <c r="B121" s="24" t="str">
        <f t="shared" si="4"/>
        <v/>
      </c>
      <c r="C121" s="24"/>
      <c r="D121" s="24"/>
      <c r="E121" s="24"/>
      <c r="F121" s="6"/>
      <c r="G121" s="25"/>
    </row>
    <row r="122" spans="2:7" x14ac:dyDescent="0.25">
      <c r="B122" s="24" t="str">
        <f t="shared" si="4"/>
        <v/>
      </c>
      <c r="C122" s="24"/>
      <c r="D122" s="24"/>
      <c r="E122" s="24"/>
      <c r="F122" s="6"/>
      <c r="G122" s="25"/>
    </row>
    <row r="123" spans="2:7" x14ac:dyDescent="0.25">
      <c r="B123" s="24" t="str">
        <f t="shared" si="4"/>
        <v/>
      </c>
      <c r="C123" s="24"/>
      <c r="D123" s="24"/>
      <c r="E123" s="24"/>
      <c r="F123" s="6"/>
      <c r="G123" s="25"/>
    </row>
    <row r="124" spans="2:7" x14ac:dyDescent="0.25">
      <c r="B124" s="24" t="str">
        <f t="shared" si="4"/>
        <v/>
      </c>
      <c r="C124" s="24"/>
      <c r="D124" s="24"/>
      <c r="E124" s="24"/>
      <c r="F124" s="6"/>
      <c r="G124" s="25"/>
    </row>
    <row r="125" spans="2:7" x14ac:dyDescent="0.25">
      <c r="B125" s="24" t="str">
        <f t="shared" si="4"/>
        <v/>
      </c>
      <c r="C125" s="24"/>
      <c r="D125" s="24"/>
      <c r="E125" s="24"/>
      <c r="F125" s="6"/>
      <c r="G125" s="25"/>
    </row>
    <row r="126" spans="2:7" x14ac:dyDescent="0.25">
      <c r="B126" s="24" t="str">
        <f t="shared" si="4"/>
        <v/>
      </c>
      <c r="C126" s="24"/>
      <c r="D126" s="24"/>
      <c r="E126" s="24"/>
      <c r="F126" s="6"/>
      <c r="G126" s="25"/>
    </row>
    <row r="127" spans="2:7" x14ac:dyDescent="0.25">
      <c r="B127" s="24" t="str">
        <f t="shared" si="4"/>
        <v/>
      </c>
      <c r="C127" s="24"/>
      <c r="D127" s="24"/>
      <c r="E127" s="24"/>
      <c r="F127" s="6"/>
      <c r="G127" s="25"/>
    </row>
    <row r="128" spans="2:7" x14ac:dyDescent="0.25">
      <c r="B128" s="24" t="str">
        <f t="shared" si="4"/>
        <v/>
      </c>
      <c r="C128" s="24"/>
      <c r="D128" s="24"/>
      <c r="E128" s="24"/>
      <c r="F128" s="6"/>
      <c r="G128" s="25"/>
    </row>
    <row r="129" spans="2:7" x14ac:dyDescent="0.25">
      <c r="B129" s="24" t="str">
        <f t="shared" si="4"/>
        <v/>
      </c>
      <c r="C129" s="24"/>
      <c r="D129" s="24"/>
      <c r="E129" s="24"/>
      <c r="F129" s="6"/>
      <c r="G129" s="25"/>
    </row>
    <row r="130" spans="2:7" x14ac:dyDescent="0.25">
      <c r="B130" s="24" t="str">
        <f t="shared" si="4"/>
        <v/>
      </c>
      <c r="C130" s="24"/>
      <c r="D130" s="24"/>
      <c r="E130" s="24"/>
      <c r="F130" s="6"/>
      <c r="G130" s="25"/>
    </row>
    <row r="131" spans="2:7" x14ac:dyDescent="0.25">
      <c r="B131" s="24" t="str">
        <f t="shared" si="4"/>
        <v/>
      </c>
      <c r="C131" s="24"/>
      <c r="D131" s="24"/>
      <c r="E131" s="24"/>
      <c r="F131" s="6"/>
      <c r="G131" s="25"/>
    </row>
    <row r="132" spans="2:7" x14ac:dyDescent="0.25">
      <c r="B132" s="24" t="str">
        <f t="shared" si="4"/>
        <v/>
      </c>
      <c r="C132" s="24"/>
      <c r="D132" s="24"/>
      <c r="E132" s="24"/>
      <c r="F132" s="6"/>
      <c r="G132" s="25"/>
    </row>
    <row r="133" spans="2:7" x14ac:dyDescent="0.25">
      <c r="B133" s="24" t="str">
        <f t="shared" si="4"/>
        <v/>
      </c>
      <c r="C133" s="24"/>
      <c r="D133" s="24"/>
      <c r="E133" s="24"/>
      <c r="F133" s="6"/>
      <c r="G133" s="25"/>
    </row>
    <row r="134" spans="2:7" x14ac:dyDescent="0.25">
      <c r="B134" s="24" t="str">
        <f t="shared" si="4"/>
        <v/>
      </c>
      <c r="C134" s="24"/>
      <c r="D134" s="24"/>
      <c r="E134" s="24"/>
      <c r="F134" s="6"/>
      <c r="G134" s="25"/>
    </row>
    <row r="135" spans="2:7" x14ac:dyDescent="0.25">
      <c r="B135" s="24" t="str">
        <f t="shared" si="4"/>
        <v/>
      </c>
      <c r="C135" s="24"/>
      <c r="D135" s="24"/>
      <c r="E135" s="24"/>
      <c r="F135" s="6"/>
      <c r="G135" s="25"/>
    </row>
    <row r="136" spans="2:7" x14ac:dyDescent="0.25">
      <c r="B136" s="24" t="str">
        <f t="shared" si="4"/>
        <v/>
      </c>
      <c r="C136" s="24"/>
      <c r="D136" s="24"/>
      <c r="E136" s="24"/>
      <c r="F136" s="6"/>
      <c r="G136" s="25"/>
    </row>
    <row r="137" spans="2:7" x14ac:dyDescent="0.25">
      <c r="B137" s="24" t="str">
        <f t="shared" si="4"/>
        <v/>
      </c>
      <c r="C137" s="24"/>
      <c r="D137" s="24"/>
      <c r="E137" s="24"/>
      <c r="F137" s="6"/>
      <c r="G137" s="25"/>
    </row>
    <row r="138" spans="2:7" x14ac:dyDescent="0.25">
      <c r="B138" s="24" t="str">
        <f t="shared" si="4"/>
        <v/>
      </c>
      <c r="C138" s="24"/>
      <c r="D138" s="24"/>
      <c r="E138" s="24"/>
      <c r="F138" s="6"/>
      <c r="G138" s="25"/>
    </row>
    <row r="139" spans="2:7" x14ac:dyDescent="0.25">
      <c r="B139" s="24" t="str">
        <f t="shared" si="4"/>
        <v/>
      </c>
      <c r="C139" s="24"/>
      <c r="D139" s="24"/>
      <c r="E139" s="24"/>
      <c r="F139" s="6"/>
      <c r="G139" s="25"/>
    </row>
    <row r="140" spans="2:7" x14ac:dyDescent="0.25">
      <c r="B140" s="24" t="str">
        <f t="shared" ref="B140:B203" si="6">IF(AND(ISBLANK(C139),ISBLANK(D139),ISBLANK(E139),ISBLANK(F139),ISBLANK(C140),ISBLANK(D140),ISBLANK(E140),ISBLANK(F140)),"",IF(AND(ISBLANK(C139),ISBLANK(D139),ISBLANK(E139),ISBLANK(F139)),"Error - Previous Fields Can't Be Empty.Fill The Previous Fields first before you enter the data at here!!",IF(AND(ISBLANK(C140),ISBLANK(D140),ISBLANK(E140),ISBLANK(F140))," ",IF(AND(ISTEXT(C140),ISTEXT(D140),ISTEXT(E140),ISNUMBER(F140)),(B139+1),"Error - Data type is mismatched!!"))))</f>
        <v/>
      </c>
      <c r="C140" s="24"/>
      <c r="D140" s="24"/>
      <c r="E140" s="24"/>
      <c r="F140" s="6"/>
      <c r="G140" s="25"/>
    </row>
    <row r="141" spans="2:7" x14ac:dyDescent="0.25">
      <c r="B141" s="24" t="str">
        <f t="shared" si="6"/>
        <v/>
      </c>
      <c r="C141" s="24"/>
      <c r="D141" s="24"/>
      <c r="E141" s="24"/>
      <c r="F141" s="6"/>
      <c r="G141" s="25"/>
    </row>
    <row r="142" spans="2:7" x14ac:dyDescent="0.25">
      <c r="B142" s="24" t="str">
        <f t="shared" si="6"/>
        <v/>
      </c>
      <c r="C142" s="24"/>
      <c r="D142" s="24"/>
      <c r="E142" s="24"/>
      <c r="F142" s="6"/>
      <c r="G142" s="25"/>
    </row>
    <row r="143" spans="2:7" x14ac:dyDescent="0.25">
      <c r="B143" s="24" t="str">
        <f t="shared" si="6"/>
        <v/>
      </c>
      <c r="C143" s="24"/>
      <c r="D143" s="24"/>
      <c r="E143" s="24"/>
      <c r="F143" s="6"/>
      <c r="G143" s="25"/>
    </row>
    <row r="144" spans="2:7" x14ac:dyDescent="0.25">
      <c r="B144" s="24" t="str">
        <f t="shared" si="6"/>
        <v/>
      </c>
      <c r="C144" s="24"/>
      <c r="D144" s="24"/>
      <c r="E144" s="24"/>
      <c r="F144" s="6"/>
      <c r="G144" s="25"/>
    </row>
    <row r="145" spans="2:7" x14ac:dyDescent="0.25">
      <c r="B145" s="24" t="str">
        <f t="shared" si="6"/>
        <v/>
      </c>
      <c r="C145" s="24"/>
      <c r="D145" s="24"/>
      <c r="E145" s="24"/>
      <c r="F145" s="6"/>
      <c r="G145" s="25"/>
    </row>
    <row r="146" spans="2:7" x14ac:dyDescent="0.25">
      <c r="B146" s="24" t="str">
        <f t="shared" si="6"/>
        <v/>
      </c>
      <c r="C146" s="24"/>
      <c r="D146" s="24"/>
      <c r="E146" s="24"/>
      <c r="F146" s="6"/>
      <c r="G146" s="25"/>
    </row>
    <row r="147" spans="2:7" x14ac:dyDescent="0.25">
      <c r="B147" s="24" t="str">
        <f t="shared" si="6"/>
        <v/>
      </c>
      <c r="C147" s="24"/>
      <c r="D147" s="24"/>
      <c r="E147" s="24"/>
      <c r="F147" s="6"/>
      <c r="G147" s="25"/>
    </row>
    <row r="148" spans="2:7" x14ac:dyDescent="0.25">
      <c r="B148" s="24" t="str">
        <f t="shared" si="6"/>
        <v/>
      </c>
      <c r="C148" s="24"/>
      <c r="D148" s="24"/>
      <c r="E148" s="24"/>
      <c r="F148" s="6"/>
      <c r="G148" s="25"/>
    </row>
    <row r="149" spans="2:7" x14ac:dyDescent="0.25">
      <c r="B149" s="24" t="str">
        <f t="shared" si="6"/>
        <v/>
      </c>
      <c r="C149" s="24"/>
      <c r="D149" s="24"/>
      <c r="E149" s="24"/>
      <c r="F149" s="6"/>
      <c r="G149" s="25"/>
    </row>
    <row r="150" spans="2:7" x14ac:dyDescent="0.25">
      <c r="B150" s="24" t="str">
        <f t="shared" si="6"/>
        <v/>
      </c>
      <c r="C150" s="24"/>
      <c r="D150" s="24"/>
      <c r="E150" s="24"/>
      <c r="F150" s="6"/>
      <c r="G150" s="25"/>
    </row>
    <row r="151" spans="2:7" x14ac:dyDescent="0.25">
      <c r="B151" s="24" t="str">
        <f t="shared" si="6"/>
        <v/>
      </c>
      <c r="C151" s="24"/>
      <c r="D151" s="24"/>
      <c r="E151" s="24"/>
      <c r="F151" s="6"/>
      <c r="G151" s="25"/>
    </row>
    <row r="152" spans="2:7" x14ac:dyDescent="0.25">
      <c r="B152" s="24" t="str">
        <f t="shared" si="6"/>
        <v/>
      </c>
      <c r="C152" s="24"/>
      <c r="D152" s="24"/>
      <c r="E152" s="24"/>
      <c r="F152" s="6"/>
      <c r="G152" s="25"/>
    </row>
    <row r="153" spans="2:7" x14ac:dyDescent="0.25">
      <c r="B153" s="24" t="str">
        <f t="shared" si="6"/>
        <v/>
      </c>
      <c r="C153" s="24"/>
      <c r="D153" s="24"/>
      <c r="E153" s="24"/>
      <c r="F153" s="6"/>
      <c r="G153" s="25"/>
    </row>
    <row r="154" spans="2:7" x14ac:dyDescent="0.25">
      <c r="B154" s="24" t="str">
        <f t="shared" si="6"/>
        <v/>
      </c>
      <c r="C154" s="24"/>
      <c r="D154" s="24"/>
      <c r="E154" s="24"/>
      <c r="F154" s="6"/>
      <c r="G154" s="25"/>
    </row>
    <row r="155" spans="2:7" x14ac:dyDescent="0.25">
      <c r="B155" s="24" t="str">
        <f t="shared" si="6"/>
        <v/>
      </c>
      <c r="C155" s="24"/>
      <c r="D155" s="24"/>
      <c r="E155" s="24"/>
      <c r="F155" s="6"/>
      <c r="G155" s="25"/>
    </row>
    <row r="156" spans="2:7" x14ac:dyDescent="0.25">
      <c r="B156" s="24" t="str">
        <f t="shared" si="6"/>
        <v/>
      </c>
      <c r="C156" s="24"/>
      <c r="D156" s="24"/>
      <c r="E156" s="24"/>
      <c r="F156" s="6"/>
      <c r="G156" s="25"/>
    </row>
    <row r="157" spans="2:7" x14ac:dyDescent="0.25">
      <c r="B157" s="24" t="str">
        <f t="shared" si="6"/>
        <v/>
      </c>
      <c r="C157" s="24"/>
      <c r="D157" s="24"/>
      <c r="E157" s="24"/>
      <c r="F157" s="6"/>
      <c r="G157" s="25"/>
    </row>
    <row r="158" spans="2:7" x14ac:dyDescent="0.25">
      <c r="B158" s="24" t="str">
        <f t="shared" si="6"/>
        <v/>
      </c>
      <c r="C158" s="24"/>
      <c r="D158" s="24"/>
      <c r="E158" s="24"/>
      <c r="F158" s="6"/>
      <c r="G158" s="25"/>
    </row>
    <row r="159" spans="2:7" x14ac:dyDescent="0.25">
      <c r="B159" s="24" t="str">
        <f t="shared" si="6"/>
        <v/>
      </c>
      <c r="C159" s="24"/>
      <c r="D159" s="24"/>
      <c r="E159" s="24"/>
      <c r="F159" s="6"/>
      <c r="G159" s="25"/>
    </row>
    <row r="160" spans="2:7" x14ac:dyDescent="0.25">
      <c r="B160" s="24" t="str">
        <f t="shared" si="6"/>
        <v/>
      </c>
      <c r="C160" s="24"/>
      <c r="D160" s="24"/>
      <c r="E160" s="24"/>
      <c r="F160" s="6"/>
      <c r="G160" s="25"/>
    </row>
    <row r="161" spans="2:7" x14ac:dyDescent="0.25">
      <c r="B161" s="24" t="str">
        <f t="shared" si="6"/>
        <v/>
      </c>
      <c r="C161" s="24"/>
      <c r="D161" s="24"/>
      <c r="E161" s="24"/>
      <c r="F161" s="6"/>
      <c r="G161" s="25"/>
    </row>
    <row r="162" spans="2:7" x14ac:dyDescent="0.25">
      <c r="B162" s="24" t="str">
        <f t="shared" si="6"/>
        <v/>
      </c>
      <c r="C162" s="24"/>
      <c r="D162" s="24"/>
      <c r="E162" s="24"/>
      <c r="F162" s="6"/>
      <c r="G162" s="25"/>
    </row>
    <row r="163" spans="2:7" x14ac:dyDescent="0.25">
      <c r="B163" s="24" t="str">
        <f t="shared" si="6"/>
        <v/>
      </c>
      <c r="C163" s="24"/>
      <c r="D163" s="24"/>
      <c r="E163" s="24"/>
      <c r="F163" s="6"/>
      <c r="G163" s="25"/>
    </row>
    <row r="164" spans="2:7" x14ac:dyDescent="0.25">
      <c r="B164" s="24" t="str">
        <f t="shared" si="6"/>
        <v/>
      </c>
      <c r="C164" s="24"/>
      <c r="D164" s="24"/>
      <c r="E164" s="24"/>
      <c r="F164" s="6"/>
      <c r="G164" s="25"/>
    </row>
    <row r="165" spans="2:7" x14ac:dyDescent="0.25">
      <c r="B165" s="24" t="str">
        <f t="shared" si="6"/>
        <v/>
      </c>
      <c r="C165" s="24"/>
      <c r="D165" s="24"/>
      <c r="E165" s="24"/>
      <c r="F165" s="6"/>
      <c r="G165" s="25"/>
    </row>
    <row r="166" spans="2:7" x14ac:dyDescent="0.25">
      <c r="B166" s="24" t="str">
        <f t="shared" si="6"/>
        <v/>
      </c>
      <c r="C166" s="24"/>
      <c r="D166" s="24"/>
      <c r="E166" s="24"/>
      <c r="F166" s="6"/>
      <c r="G166" s="25"/>
    </row>
    <row r="167" spans="2:7" x14ac:dyDescent="0.25">
      <c r="B167" s="24" t="str">
        <f t="shared" si="6"/>
        <v/>
      </c>
      <c r="C167" s="24"/>
      <c r="D167" s="24"/>
      <c r="E167" s="24"/>
      <c r="F167" s="6"/>
      <c r="G167" s="25"/>
    </row>
    <row r="168" spans="2:7" x14ac:dyDescent="0.25">
      <c r="B168" s="24" t="str">
        <f t="shared" si="6"/>
        <v/>
      </c>
      <c r="C168" s="24"/>
      <c r="D168" s="24"/>
      <c r="E168" s="24"/>
      <c r="F168" s="6"/>
      <c r="G168" s="25"/>
    </row>
    <row r="169" spans="2:7" x14ac:dyDescent="0.25">
      <c r="B169" s="24" t="str">
        <f t="shared" si="6"/>
        <v/>
      </c>
      <c r="C169" s="24"/>
      <c r="D169" s="24"/>
      <c r="E169" s="24"/>
      <c r="F169" s="6"/>
      <c r="G169" s="25"/>
    </row>
    <row r="170" spans="2:7" x14ac:dyDescent="0.25">
      <c r="B170" s="24" t="str">
        <f t="shared" si="6"/>
        <v/>
      </c>
      <c r="C170" s="24"/>
      <c r="D170" s="24"/>
      <c r="E170" s="24"/>
      <c r="F170" s="6"/>
      <c r="G170" s="25"/>
    </row>
    <row r="171" spans="2:7" x14ac:dyDescent="0.25">
      <c r="B171" s="24" t="str">
        <f t="shared" si="6"/>
        <v/>
      </c>
      <c r="C171" s="24"/>
      <c r="D171" s="24"/>
      <c r="E171" s="24"/>
      <c r="F171" s="6"/>
      <c r="G171" s="25"/>
    </row>
    <row r="172" spans="2:7" x14ac:dyDescent="0.25">
      <c r="B172" s="24" t="str">
        <f t="shared" si="6"/>
        <v/>
      </c>
      <c r="C172" s="24"/>
      <c r="D172" s="24"/>
      <c r="E172" s="24"/>
      <c r="F172" s="6"/>
      <c r="G172" s="25"/>
    </row>
    <row r="173" spans="2:7" x14ac:dyDescent="0.25">
      <c r="B173" s="24" t="str">
        <f t="shared" si="6"/>
        <v/>
      </c>
      <c r="C173" s="24"/>
      <c r="D173" s="24"/>
      <c r="E173" s="24"/>
      <c r="F173" s="6"/>
      <c r="G173" s="25"/>
    </row>
    <row r="174" spans="2:7" x14ac:dyDescent="0.25">
      <c r="B174" s="24" t="str">
        <f t="shared" si="6"/>
        <v/>
      </c>
      <c r="C174" s="24"/>
      <c r="D174" s="24"/>
      <c r="E174" s="24"/>
      <c r="F174" s="6"/>
      <c r="G174" s="25"/>
    </row>
    <row r="175" spans="2:7" x14ac:dyDescent="0.25">
      <c r="B175" s="24" t="str">
        <f t="shared" si="6"/>
        <v/>
      </c>
      <c r="C175" s="24"/>
      <c r="D175" s="24"/>
      <c r="E175" s="24"/>
      <c r="F175" s="6"/>
      <c r="G175" s="25"/>
    </row>
    <row r="176" spans="2:7" x14ac:dyDescent="0.25">
      <c r="B176" s="24" t="str">
        <f t="shared" si="6"/>
        <v/>
      </c>
      <c r="C176" s="24"/>
      <c r="D176" s="24"/>
      <c r="E176" s="24"/>
      <c r="F176" s="6"/>
      <c r="G176" s="25"/>
    </row>
    <row r="177" spans="2:7" x14ac:dyDescent="0.25">
      <c r="B177" s="24" t="str">
        <f t="shared" si="6"/>
        <v/>
      </c>
      <c r="C177" s="24"/>
      <c r="D177" s="24"/>
      <c r="E177" s="24"/>
      <c r="F177" s="6"/>
      <c r="G177" s="25"/>
    </row>
    <row r="178" spans="2:7" x14ac:dyDescent="0.25">
      <c r="B178" s="24" t="str">
        <f t="shared" si="6"/>
        <v/>
      </c>
      <c r="C178" s="24"/>
      <c r="D178" s="24"/>
      <c r="E178" s="24"/>
      <c r="F178" s="6"/>
      <c r="G178" s="25"/>
    </row>
    <row r="179" spans="2:7" x14ac:dyDescent="0.25">
      <c r="B179" s="24" t="str">
        <f t="shared" si="6"/>
        <v/>
      </c>
      <c r="C179" s="24"/>
      <c r="D179" s="24"/>
      <c r="E179" s="24"/>
      <c r="F179" s="6"/>
      <c r="G179" s="25"/>
    </row>
    <row r="180" spans="2:7" x14ac:dyDescent="0.25">
      <c r="B180" s="24" t="str">
        <f t="shared" si="6"/>
        <v/>
      </c>
      <c r="C180" s="24"/>
      <c r="D180" s="24"/>
      <c r="E180" s="24"/>
      <c r="F180" s="6"/>
      <c r="G180" s="25"/>
    </row>
    <row r="181" spans="2:7" x14ac:dyDescent="0.25">
      <c r="B181" s="24" t="str">
        <f t="shared" si="6"/>
        <v/>
      </c>
      <c r="C181" s="24"/>
      <c r="D181" s="24"/>
      <c r="E181" s="24"/>
      <c r="F181" s="6"/>
      <c r="G181" s="25"/>
    </row>
    <row r="182" spans="2:7" x14ac:dyDescent="0.25">
      <c r="B182" s="24" t="str">
        <f t="shared" si="6"/>
        <v/>
      </c>
      <c r="C182" s="24"/>
      <c r="D182" s="24"/>
      <c r="E182" s="24"/>
      <c r="F182" s="6"/>
      <c r="G182" s="25"/>
    </row>
    <row r="183" spans="2:7" x14ac:dyDescent="0.25">
      <c r="B183" s="24" t="str">
        <f t="shared" si="6"/>
        <v/>
      </c>
      <c r="C183" s="24"/>
      <c r="D183" s="24"/>
      <c r="E183" s="24"/>
      <c r="F183" s="6"/>
      <c r="G183" s="25"/>
    </row>
    <row r="184" spans="2:7" x14ac:dyDescent="0.25">
      <c r="B184" s="24" t="str">
        <f t="shared" si="6"/>
        <v/>
      </c>
      <c r="C184" s="24"/>
      <c r="D184" s="24"/>
      <c r="E184" s="24"/>
      <c r="F184" s="6"/>
      <c r="G184" s="25"/>
    </row>
    <row r="185" spans="2:7" x14ac:dyDescent="0.25">
      <c r="B185" s="24" t="str">
        <f t="shared" si="6"/>
        <v/>
      </c>
      <c r="C185" s="24"/>
      <c r="D185" s="24"/>
      <c r="E185" s="24"/>
      <c r="F185" s="6"/>
      <c r="G185" s="25"/>
    </row>
    <row r="186" spans="2:7" x14ac:dyDescent="0.25">
      <c r="B186" s="24" t="str">
        <f t="shared" si="6"/>
        <v/>
      </c>
      <c r="C186" s="24"/>
      <c r="D186" s="24"/>
      <c r="E186" s="24"/>
      <c r="F186" s="6"/>
      <c r="G186" s="25"/>
    </row>
    <row r="187" spans="2:7" x14ac:dyDescent="0.25">
      <c r="B187" s="24" t="str">
        <f t="shared" si="6"/>
        <v/>
      </c>
      <c r="C187" s="24"/>
      <c r="D187" s="24"/>
      <c r="E187" s="24"/>
      <c r="F187" s="6"/>
      <c r="G187" s="25"/>
    </row>
    <row r="188" spans="2:7" x14ac:dyDescent="0.25">
      <c r="B188" s="24" t="str">
        <f t="shared" si="6"/>
        <v/>
      </c>
      <c r="C188" s="24"/>
      <c r="D188" s="24"/>
      <c r="E188" s="24"/>
      <c r="F188" s="6"/>
      <c r="G188" s="25"/>
    </row>
    <row r="189" spans="2:7" x14ac:dyDescent="0.25">
      <c r="B189" s="24" t="str">
        <f t="shared" si="6"/>
        <v/>
      </c>
      <c r="C189" s="24"/>
      <c r="D189" s="24"/>
      <c r="E189" s="24"/>
      <c r="F189" s="6"/>
      <c r="G189" s="25"/>
    </row>
    <row r="190" spans="2:7" x14ac:dyDescent="0.25">
      <c r="B190" s="24" t="str">
        <f t="shared" si="6"/>
        <v/>
      </c>
      <c r="C190" s="24"/>
      <c r="D190" s="24"/>
      <c r="E190" s="24"/>
      <c r="F190" s="6"/>
      <c r="G190" s="25"/>
    </row>
    <row r="191" spans="2:7" x14ac:dyDescent="0.25">
      <c r="B191" s="24" t="str">
        <f t="shared" si="6"/>
        <v/>
      </c>
      <c r="C191" s="24"/>
      <c r="D191" s="24"/>
      <c r="E191" s="24"/>
      <c r="F191" s="6"/>
      <c r="G191" s="25"/>
    </row>
    <row r="192" spans="2:7" x14ac:dyDescent="0.25">
      <c r="B192" s="24" t="str">
        <f t="shared" si="6"/>
        <v/>
      </c>
      <c r="C192" s="24"/>
      <c r="D192" s="24"/>
      <c r="E192" s="24"/>
      <c r="F192" s="6"/>
      <c r="G192" s="25"/>
    </row>
    <row r="193" spans="2:7" x14ac:dyDescent="0.25">
      <c r="B193" s="24" t="str">
        <f t="shared" si="6"/>
        <v/>
      </c>
      <c r="C193" s="24"/>
      <c r="D193" s="24"/>
      <c r="E193" s="24"/>
      <c r="F193" s="6"/>
      <c r="G193" s="25"/>
    </row>
    <row r="194" spans="2:7" x14ac:dyDescent="0.25">
      <c r="B194" s="24" t="str">
        <f t="shared" si="6"/>
        <v/>
      </c>
      <c r="C194" s="24"/>
      <c r="D194" s="24"/>
      <c r="E194" s="24"/>
      <c r="F194" s="6"/>
      <c r="G194" s="25"/>
    </row>
    <row r="195" spans="2:7" x14ac:dyDescent="0.25">
      <c r="B195" s="24" t="str">
        <f t="shared" si="6"/>
        <v/>
      </c>
      <c r="C195" s="24"/>
      <c r="D195" s="24"/>
      <c r="E195" s="24"/>
      <c r="F195" s="6"/>
      <c r="G195" s="25"/>
    </row>
    <row r="196" spans="2:7" x14ac:dyDescent="0.25">
      <c r="B196" s="24" t="str">
        <f t="shared" si="6"/>
        <v/>
      </c>
      <c r="C196" s="24"/>
      <c r="D196" s="24"/>
      <c r="E196" s="24"/>
      <c r="F196" s="6"/>
      <c r="G196" s="25"/>
    </row>
    <row r="197" spans="2:7" x14ac:dyDescent="0.25">
      <c r="B197" s="24" t="str">
        <f t="shared" si="6"/>
        <v/>
      </c>
      <c r="C197" s="24"/>
      <c r="D197" s="24"/>
      <c r="E197" s="24"/>
      <c r="F197" s="6"/>
      <c r="G197" s="25"/>
    </row>
    <row r="198" spans="2:7" x14ac:dyDescent="0.25">
      <c r="B198" s="24" t="str">
        <f t="shared" si="6"/>
        <v/>
      </c>
      <c r="C198" s="24"/>
      <c r="D198" s="24"/>
      <c r="E198" s="24"/>
      <c r="F198" s="6"/>
      <c r="G198" s="25"/>
    </row>
    <row r="199" spans="2:7" x14ac:dyDescent="0.25">
      <c r="B199" s="24" t="str">
        <f t="shared" si="6"/>
        <v/>
      </c>
      <c r="C199" s="24"/>
      <c r="D199" s="24"/>
      <c r="E199" s="24"/>
      <c r="F199" s="6"/>
      <c r="G199" s="25"/>
    </row>
    <row r="200" spans="2:7" x14ac:dyDescent="0.25">
      <c r="B200" s="24" t="str">
        <f t="shared" si="6"/>
        <v/>
      </c>
      <c r="C200" s="24"/>
      <c r="D200" s="24"/>
      <c r="E200" s="24"/>
      <c r="F200" s="6"/>
      <c r="G200" s="25"/>
    </row>
    <row r="201" spans="2:7" x14ac:dyDescent="0.25">
      <c r="B201" s="24" t="str">
        <f t="shared" si="6"/>
        <v/>
      </c>
      <c r="C201" s="24"/>
      <c r="D201" s="24"/>
      <c r="E201" s="24"/>
      <c r="F201" s="6"/>
      <c r="G201" s="25"/>
    </row>
    <row r="202" spans="2:7" x14ac:dyDescent="0.25">
      <c r="B202" s="24" t="str">
        <f t="shared" si="6"/>
        <v/>
      </c>
      <c r="C202" s="24"/>
      <c r="D202" s="24"/>
      <c r="E202" s="24"/>
      <c r="F202" s="6"/>
      <c r="G202" s="25"/>
    </row>
    <row r="203" spans="2:7" x14ac:dyDescent="0.25">
      <c r="B203" s="24" t="str">
        <f t="shared" si="6"/>
        <v/>
      </c>
      <c r="C203" s="24"/>
      <c r="D203" s="24"/>
      <c r="E203" s="24"/>
      <c r="F203" s="6"/>
      <c r="G203" s="25"/>
    </row>
    <row r="204" spans="2:7" x14ac:dyDescent="0.25">
      <c r="B204" s="24" t="str">
        <f t="shared" ref="B204:B223" si="7">IF(AND(ISBLANK(C203),ISBLANK(D203),ISBLANK(E203),ISBLANK(F203),ISBLANK(C204),ISBLANK(D204),ISBLANK(E204),ISBLANK(F204)),"",IF(AND(ISBLANK(C203),ISBLANK(D203),ISBLANK(E203),ISBLANK(F203)),"Error - Previous Fields Can't Be Empty.Fill The Previous Fields first before you enter the data at here!!",IF(AND(ISBLANK(C204),ISBLANK(D204),ISBLANK(E204),ISBLANK(F204))," ",IF(AND(ISTEXT(C204),ISTEXT(D204),ISTEXT(E204),ISNUMBER(F204)),(B203+1),"Error - Data type is mismatched!!"))))</f>
        <v/>
      </c>
      <c r="C204" s="24"/>
      <c r="D204" s="24"/>
      <c r="E204" s="24"/>
      <c r="F204" s="6"/>
      <c r="G204" s="25"/>
    </row>
    <row r="205" spans="2:7" x14ac:dyDescent="0.25">
      <c r="B205" s="24" t="str">
        <f t="shared" si="7"/>
        <v/>
      </c>
      <c r="C205" s="24"/>
      <c r="D205" s="24"/>
      <c r="E205" s="24"/>
      <c r="F205" s="6"/>
      <c r="G205" s="25"/>
    </row>
    <row r="206" spans="2:7" x14ac:dyDescent="0.25">
      <c r="B206" s="24" t="str">
        <f t="shared" si="7"/>
        <v/>
      </c>
      <c r="C206" s="24"/>
      <c r="D206" s="24"/>
      <c r="E206" s="24"/>
      <c r="F206" s="6"/>
      <c r="G206" s="25"/>
    </row>
    <row r="207" spans="2:7" x14ac:dyDescent="0.25">
      <c r="B207" s="24" t="str">
        <f t="shared" si="7"/>
        <v/>
      </c>
      <c r="C207" s="24"/>
      <c r="D207" s="24"/>
      <c r="E207" s="24"/>
      <c r="F207" s="6"/>
      <c r="G207" s="25"/>
    </row>
    <row r="208" spans="2:7" x14ac:dyDescent="0.25">
      <c r="B208" s="24" t="str">
        <f t="shared" si="7"/>
        <v/>
      </c>
      <c r="C208" s="24"/>
      <c r="D208" s="24"/>
      <c r="E208" s="24"/>
      <c r="F208" s="6"/>
      <c r="G208" s="25"/>
    </row>
    <row r="209" spans="2:7" x14ac:dyDescent="0.25">
      <c r="B209" s="24" t="str">
        <f t="shared" si="7"/>
        <v/>
      </c>
      <c r="C209" s="24"/>
      <c r="D209" s="24"/>
      <c r="E209" s="24"/>
      <c r="F209" s="6"/>
      <c r="G209" s="25"/>
    </row>
    <row r="210" spans="2:7" x14ac:dyDescent="0.25">
      <c r="B210" s="24" t="str">
        <f t="shared" si="7"/>
        <v/>
      </c>
      <c r="C210" s="24"/>
      <c r="D210" s="24"/>
      <c r="E210" s="24"/>
      <c r="F210" s="6"/>
      <c r="G210" s="25"/>
    </row>
    <row r="211" spans="2:7" x14ac:dyDescent="0.25">
      <c r="B211" s="24" t="str">
        <f t="shared" si="7"/>
        <v/>
      </c>
      <c r="C211" s="24"/>
      <c r="D211" s="24"/>
      <c r="E211" s="24"/>
      <c r="F211" s="6"/>
      <c r="G211" s="25"/>
    </row>
    <row r="212" spans="2:7" x14ac:dyDescent="0.25">
      <c r="B212" s="24" t="str">
        <f t="shared" si="7"/>
        <v/>
      </c>
      <c r="C212" s="24"/>
      <c r="D212" s="24"/>
      <c r="E212" s="24"/>
      <c r="F212" s="6"/>
      <c r="G212" s="25"/>
    </row>
    <row r="213" spans="2:7" x14ac:dyDescent="0.25">
      <c r="B213" s="24" t="str">
        <f t="shared" si="7"/>
        <v/>
      </c>
      <c r="C213" s="24"/>
      <c r="D213" s="24"/>
      <c r="E213" s="24"/>
      <c r="F213" s="6"/>
      <c r="G213" s="25"/>
    </row>
    <row r="214" spans="2:7" x14ac:dyDescent="0.25">
      <c r="B214" s="24" t="str">
        <f t="shared" si="7"/>
        <v/>
      </c>
      <c r="C214" s="24"/>
      <c r="D214" s="24"/>
      <c r="E214" s="24"/>
      <c r="F214" s="6"/>
      <c r="G214" s="25"/>
    </row>
    <row r="215" spans="2:7" x14ac:dyDescent="0.25">
      <c r="B215" s="24" t="str">
        <f t="shared" si="7"/>
        <v/>
      </c>
      <c r="C215" s="24"/>
      <c r="D215" s="24"/>
      <c r="E215" s="24"/>
      <c r="F215" s="6"/>
      <c r="G215" s="25"/>
    </row>
    <row r="216" spans="2:7" x14ac:dyDescent="0.25">
      <c r="B216" s="24" t="str">
        <f t="shared" si="7"/>
        <v/>
      </c>
      <c r="C216" s="24"/>
      <c r="D216" s="24"/>
      <c r="E216" s="24"/>
      <c r="F216" s="6"/>
      <c r="G216" s="25"/>
    </row>
    <row r="217" spans="2:7" x14ac:dyDescent="0.25">
      <c r="B217" s="24" t="str">
        <f t="shared" si="7"/>
        <v/>
      </c>
      <c r="C217" s="24"/>
      <c r="D217" s="24"/>
      <c r="E217" s="24"/>
      <c r="F217" s="6"/>
      <c r="G217" s="25"/>
    </row>
    <row r="218" spans="2:7" x14ac:dyDescent="0.25">
      <c r="B218" s="24" t="str">
        <f t="shared" si="7"/>
        <v/>
      </c>
      <c r="C218" s="24"/>
      <c r="D218" s="24"/>
      <c r="E218" s="24"/>
      <c r="F218" s="6"/>
      <c r="G218" s="25"/>
    </row>
    <row r="219" spans="2:7" x14ac:dyDescent="0.25">
      <c r="B219" s="24" t="str">
        <f t="shared" si="7"/>
        <v/>
      </c>
      <c r="C219" s="24"/>
      <c r="D219" s="24"/>
      <c r="E219" s="24"/>
      <c r="F219" s="6"/>
      <c r="G219" s="25"/>
    </row>
    <row r="220" spans="2:7" x14ac:dyDescent="0.25">
      <c r="B220" s="24" t="str">
        <f t="shared" si="7"/>
        <v/>
      </c>
      <c r="C220" s="24"/>
      <c r="D220" s="24"/>
      <c r="E220" s="24"/>
      <c r="F220" s="6"/>
      <c r="G220" s="25"/>
    </row>
    <row r="221" spans="2:7" x14ac:dyDescent="0.25">
      <c r="B221" s="24" t="str">
        <f t="shared" si="7"/>
        <v/>
      </c>
      <c r="C221" s="24"/>
      <c r="D221" s="24"/>
      <c r="E221" s="24"/>
      <c r="F221" s="6"/>
      <c r="G221" s="25"/>
    </row>
    <row r="222" spans="2:7" x14ac:dyDescent="0.25">
      <c r="B222" s="24" t="str">
        <f t="shared" si="7"/>
        <v/>
      </c>
      <c r="C222" s="24"/>
      <c r="D222" s="24"/>
      <c r="E222" s="24"/>
      <c r="F222" s="6"/>
      <c r="G222" s="25"/>
    </row>
    <row r="223" spans="2:7" x14ac:dyDescent="0.25">
      <c r="B223" s="24" t="str">
        <f t="shared" si="7"/>
        <v/>
      </c>
      <c r="C223" s="24"/>
      <c r="D223" s="24"/>
      <c r="E223" s="24"/>
      <c r="F223" s="6"/>
      <c r="G223" s="25"/>
    </row>
  </sheetData>
  <phoneticPr fontId="7" type="noConversion"/>
  <conditionalFormatting sqref="B4:B223">
    <cfRule type="containsText" dxfId="17" priority="7" operator="containsText" text="Error">
      <formula>NOT(ISERROR(SEARCH("Error",B4)))</formula>
    </cfRule>
    <cfRule type="containsText" dxfId="16" priority="8" operator="containsText" text="Previous Fields Can't Be Empty.Fill The Previous Fields first before you enter the data at here!!,Data type is mismatched!!">
      <formula>NOT(ISERROR(SEARCH("Previous Fields Can't Be Empty.Fill The Previous Fields first before you enter the data at here!!,Data type is mismatched!!",B4)))</formula>
    </cfRule>
    <cfRule type="containsText" dxfId="15" priority="9" operator="containsText" text="Previous Fields Can't Be Empty.Fill The Previous Fields first before you enter the data at here!!">
      <formula>NOT(ISERROR(SEARCH("Previous Fields Can't Be Empty.Fill The Previous Fields first before you enter the data at here!!",B4)))</formula>
    </cfRule>
  </conditionalFormatting>
  <conditionalFormatting sqref="C4:E16 C17 C18:E223">
    <cfRule type="containsText" dxfId="14" priority="1" operator="containsText" text="Error">
      <formula>NOT(ISERROR(SEARCH("Error",C4)))</formula>
    </cfRule>
    <cfRule type="containsText" dxfId="13" priority="2" operator="containsText" text="Previous Fields Can't Be Empty.Fill The Previous Fields first before you enter the data at here!!,Data type is mismatched!!">
      <formula>NOT(ISERROR(SEARCH("Previous Fields Can't Be Empty.Fill The Previous Fields first before you enter the data at here!!,Data type is mismatched!!",C4)))</formula>
    </cfRule>
    <cfRule type="containsText" dxfId="12" priority="3" operator="containsText" text="Previous Fields Can't Be Empty.Fill The Previous Fields first before you enter the data at here!!">
      <formula>NOT(ISERROR(SEARCH("Previous Fields Can't Be Empty.Fill The Previous Fields first before you enter the data at here!!",C4)))</formula>
    </cfRule>
  </conditionalFormatting>
  <dataValidations count="6">
    <dataValidation type="textLength" operator="equal" showErrorMessage="1" errorTitle="Mobile Number Validation" error="The length of mobile number should be 10 !!" sqref="F4:F223" xr:uid="{C9725538-CE6F-4AD9-A5CF-8A8018CFFD50}">
      <formula1>9</formula1>
    </dataValidation>
    <dataValidation type="custom" errorStyle="warning" showErrorMessage="1" errorTitle="Emptydgsgd" error="dgssgds" promptTitle="sdg" prompt="sdgsggsd" sqref="B5:B223" xr:uid="{E92B3FFB-DB22-4152-BD32-0893A7AD6262}">
      <formula1>AND(ISBLANK(C4),ISBLANK(D4),ISBLANK(E4),ISBLANK(F4))=1</formula1>
    </dataValidation>
    <dataValidation type="list" showDropDown="1" showInputMessage="1" showErrorMessage="1" sqref="C224:C423" xr:uid="{EEB552CE-AA82-4330-9943-0857DE251D3A}">
      <formula1>$J$4:$J$48</formula1>
    </dataValidation>
    <dataValidation type="list" allowBlank="1" showInputMessage="1" showErrorMessage="1" sqref="C4:C223" xr:uid="{4A1A613A-0D18-47E1-845F-B9791840377B}">
      <formula1>$J$15:$J$35</formula1>
    </dataValidation>
    <dataValidation type="custom" errorStyle="warning" allowBlank="1" showInputMessage="1" showErrorMessage="1" errorTitle="Duplicate Serial Number" error="Duplicate Serial Number aren't allowed !!!" sqref="B246:B387" xr:uid="{3279C139-8AE6-4333-AFF5-CA54B3AC3B44}">
      <formula1>COUNTIF(B$4:B$1048576,B246)=1</formula1>
    </dataValidation>
    <dataValidation type="custom" allowBlank="1" showInputMessage="1" showErrorMessage="1" errorTitle="Duplicate Serial Number" error="Duplicate Serial Number aren't allowed !!!" sqref="B224:B245" xr:uid="{8A919C95-B79C-46A0-B647-917546A7DF86}">
      <formula1>COUNTIF(B$4:B$1048576,B224)=1</formula1>
    </dataValidation>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F400-8A8C-40A7-8462-C2EEC39CE3F4}">
  <dimension ref="B2:M575"/>
  <sheetViews>
    <sheetView topLeftCell="C1" workbookViewId="0">
      <selection activeCell="E4" sqref="E4:G4"/>
    </sheetView>
  </sheetViews>
  <sheetFormatPr defaultRowHeight="15" x14ac:dyDescent="0.25"/>
  <cols>
    <col min="1" max="1" width="2.5703125" customWidth="1"/>
    <col min="2" max="2" width="22.140625" style="1" bestFit="1" customWidth="1"/>
    <col min="3" max="3" width="28.28515625" style="1" customWidth="1"/>
    <col min="4" max="4" width="25.28515625" style="1" bestFit="1" customWidth="1"/>
    <col min="5" max="5" width="27" style="1" bestFit="1" customWidth="1"/>
    <col min="6" max="6" width="17.28515625" style="46" bestFit="1" customWidth="1"/>
    <col min="7" max="7" width="14.28515625" style="1" customWidth="1"/>
    <col min="8" max="8" width="5.140625" style="141" customWidth="1"/>
    <col min="9" max="9" width="6.5703125" style="7" hidden="1" customWidth="1"/>
    <col min="10" max="10" width="37.5703125" bestFit="1" customWidth="1"/>
    <col min="11" max="11" width="30.28515625" style="1" bestFit="1" customWidth="1"/>
    <col min="12" max="13" width="30.28515625" bestFit="1" customWidth="1"/>
  </cols>
  <sheetData>
    <row r="2" spans="2:13" x14ac:dyDescent="0.25">
      <c r="K2" s="139" t="s">
        <v>108</v>
      </c>
      <c r="L2" s="2" t="s">
        <v>265</v>
      </c>
    </row>
    <row r="3" spans="2:13" x14ac:dyDescent="0.25">
      <c r="K3" s="139" t="s">
        <v>3</v>
      </c>
      <c r="L3" s="2" t="s">
        <v>266</v>
      </c>
    </row>
    <row r="5" spans="2:13" ht="18.75" customHeight="1" x14ac:dyDescent="0.25">
      <c r="B5" s="139" t="s">
        <v>108</v>
      </c>
      <c r="C5" s="139" t="s">
        <v>3</v>
      </c>
      <c r="D5" s="139" t="s">
        <v>136</v>
      </c>
      <c r="E5" s="139" t="s">
        <v>137</v>
      </c>
      <c r="F5" s="142" t="s">
        <v>138</v>
      </c>
      <c r="G5" s="139" t="s">
        <v>139</v>
      </c>
    </row>
    <row r="6" spans="2:13" ht="15.75" x14ac:dyDescent="0.25">
      <c r="B6" s="2" t="s">
        <v>267</v>
      </c>
      <c r="C6" s="2" t="s">
        <v>268</v>
      </c>
      <c r="D6" s="143" t="s">
        <v>269</v>
      </c>
      <c r="E6" s="143" t="s">
        <v>270</v>
      </c>
      <c r="F6" s="144" t="s">
        <v>271</v>
      </c>
      <c r="G6" s="2" t="s">
        <v>272</v>
      </c>
    </row>
    <row r="7" spans="2:13" x14ac:dyDescent="0.25">
      <c r="B7" s="2" t="s">
        <v>267</v>
      </c>
      <c r="C7" s="2" t="s">
        <v>273</v>
      </c>
      <c r="D7" s="2" t="s">
        <v>274</v>
      </c>
      <c r="E7" s="2" t="s">
        <v>275</v>
      </c>
      <c r="F7" s="144" t="s">
        <v>271</v>
      </c>
      <c r="G7" s="2" t="s">
        <v>272</v>
      </c>
    </row>
    <row r="8" spans="2:13" x14ac:dyDescent="0.25">
      <c r="B8" s="2" t="s">
        <v>267</v>
      </c>
      <c r="C8" s="2" t="s">
        <v>276</v>
      </c>
      <c r="D8" s="2" t="s">
        <v>277</v>
      </c>
      <c r="E8" s="2" t="s">
        <v>275</v>
      </c>
      <c r="F8" s="144" t="s">
        <v>271</v>
      </c>
      <c r="G8" s="2" t="s">
        <v>272</v>
      </c>
      <c r="K8"/>
    </row>
    <row r="9" spans="2:13" ht="15.75" x14ac:dyDescent="0.25">
      <c r="B9" s="2" t="s">
        <v>267</v>
      </c>
      <c r="C9" s="2" t="s">
        <v>278</v>
      </c>
      <c r="D9" s="2" t="s">
        <v>279</v>
      </c>
      <c r="E9" s="143" t="s">
        <v>269</v>
      </c>
      <c r="F9" s="144" t="s">
        <v>271</v>
      </c>
      <c r="G9" s="2" t="s">
        <v>272</v>
      </c>
      <c r="J9" s="145" t="s">
        <v>280</v>
      </c>
      <c r="K9" s="145" t="s">
        <v>280</v>
      </c>
      <c r="L9" s="145" t="s">
        <v>280</v>
      </c>
      <c r="M9" s="145" t="s">
        <v>280</v>
      </c>
    </row>
    <row r="10" spans="2:13" ht="15.75" x14ac:dyDescent="0.25">
      <c r="B10" s="2" t="s">
        <v>267</v>
      </c>
      <c r="C10" s="2" t="s">
        <v>281</v>
      </c>
      <c r="D10" s="143" t="s">
        <v>269</v>
      </c>
      <c r="E10" s="2" t="s">
        <v>275</v>
      </c>
      <c r="F10" s="144" t="s">
        <v>271</v>
      </c>
      <c r="G10" s="2" t="s">
        <v>272</v>
      </c>
      <c r="I10" s="7" t="str">
        <f>IF(COUNTIF(B$6:B6,+B6)=1,B6,"")</f>
        <v>General Administration</v>
      </c>
      <c r="J10" s="1" t="str" cm="1">
        <f t="array" ref="J10">INDEX(D6:D99,MATCH(1,($L2=$B6:$B99)*($L3=$C6:$C99),0),0)</f>
        <v>Dr.N.Kannan</v>
      </c>
      <c r="K10" s="1" t="str" cm="1">
        <f t="array" ref="K10">INDEX(E6:E99,MATCH(1,($L2=$B6:$B99)*($L3=$C6:$C99),0),0)</f>
        <v>Dr.S.Sivasankar</v>
      </c>
      <c r="L10" s="1" t="str" cm="1">
        <f t="array" ref="L10">INDEX(F6:F99,MATCH(1,($L2=$B6:$B99)*($L3=$C6:$C99),0),0)</f>
        <v>Mr.B.Arthikan</v>
      </c>
      <c r="M10" s="1" t="str" cm="1">
        <f t="array" ref="M10">INDEX(G6:G99,MATCH(1,($L2=$B6:$B99)*($L3=$C6:$C99),0),0)</f>
        <v xml:space="preserve">Mrs.S.Thivya </v>
      </c>
    </row>
    <row r="11" spans="2:13" x14ac:dyDescent="0.25">
      <c r="B11" s="2" t="s">
        <v>267</v>
      </c>
      <c r="C11" s="2" t="s">
        <v>282</v>
      </c>
      <c r="D11" s="2" t="s">
        <v>283</v>
      </c>
      <c r="E11" s="2" t="s">
        <v>284</v>
      </c>
      <c r="F11" s="144" t="s">
        <v>271</v>
      </c>
      <c r="G11" s="2" t="s">
        <v>272</v>
      </c>
      <c r="I11" s="7" t="str">
        <f>IF(COUNTIF(B$6:B7,+B7)=1,B7,"")</f>
        <v/>
      </c>
      <c r="J11" s="1" t="s">
        <v>136</v>
      </c>
      <c r="K11" s="1" t="s">
        <v>137</v>
      </c>
      <c r="L11" s="1" t="s">
        <v>138</v>
      </c>
      <c r="M11" s="1" t="s">
        <v>139</v>
      </c>
    </row>
    <row r="12" spans="2:13" x14ac:dyDescent="0.25">
      <c r="B12" s="2" t="s">
        <v>267</v>
      </c>
      <c r="C12" s="2" t="s">
        <v>285</v>
      </c>
      <c r="D12" s="2" t="s">
        <v>286</v>
      </c>
      <c r="E12" s="2" t="s">
        <v>287</v>
      </c>
      <c r="F12" s="144" t="s">
        <v>271</v>
      </c>
      <c r="G12" s="2" t="s">
        <v>272</v>
      </c>
      <c r="I12" s="7" t="str">
        <f>IF(COUNTIF(B$6:B8,+B8)=1,B8,"")</f>
        <v/>
      </c>
      <c r="K12"/>
    </row>
    <row r="13" spans="2:13" x14ac:dyDescent="0.25">
      <c r="B13" s="2" t="s">
        <v>265</v>
      </c>
      <c r="C13" s="2" t="s">
        <v>288</v>
      </c>
      <c r="D13" s="2" t="s">
        <v>289</v>
      </c>
      <c r="E13" s="2" t="s">
        <v>290</v>
      </c>
      <c r="F13" s="146" t="s">
        <v>291</v>
      </c>
      <c r="G13" s="147" t="s">
        <v>271</v>
      </c>
      <c r="I13" s="7" t="str">
        <f>IF(COUNTIF(B$6:B9,+B9)=1,B9,"")</f>
        <v/>
      </c>
    </row>
    <row r="14" spans="2:13" x14ac:dyDescent="0.25">
      <c r="B14" s="2" t="s">
        <v>265</v>
      </c>
      <c r="C14" s="2" t="s">
        <v>292</v>
      </c>
      <c r="D14" s="2" t="s">
        <v>293</v>
      </c>
      <c r="E14" s="2" t="s">
        <v>294</v>
      </c>
      <c r="F14" s="146" t="s">
        <v>295</v>
      </c>
      <c r="G14" s="147" t="s">
        <v>271</v>
      </c>
      <c r="I14" s="7" t="str">
        <f>IF(COUNTIF(B$6:B10,+B10)=1,B10,"")</f>
        <v/>
      </c>
    </row>
    <row r="15" spans="2:13" x14ac:dyDescent="0.25">
      <c r="B15" s="2" t="s">
        <v>265</v>
      </c>
      <c r="C15" s="2" t="s">
        <v>296</v>
      </c>
      <c r="D15" s="2" t="s">
        <v>297</v>
      </c>
      <c r="E15" s="2" t="s">
        <v>290</v>
      </c>
      <c r="F15" s="146" t="s">
        <v>298</v>
      </c>
      <c r="G15" s="147" t="s">
        <v>271</v>
      </c>
      <c r="I15" s="7" t="str">
        <f>IF(COUNTIF(B$6:B11,+B11)=1,B11,"")</f>
        <v/>
      </c>
    </row>
    <row r="16" spans="2:13" x14ac:dyDescent="0.25">
      <c r="B16" s="2" t="s">
        <v>265</v>
      </c>
      <c r="C16" s="2" t="s">
        <v>299</v>
      </c>
      <c r="D16" s="2" t="s">
        <v>300</v>
      </c>
      <c r="E16" s="2" t="s">
        <v>301</v>
      </c>
      <c r="F16" s="146" t="s">
        <v>302</v>
      </c>
      <c r="G16" s="147" t="s">
        <v>271</v>
      </c>
      <c r="I16" s="7" t="str">
        <f>IF(COUNTIF(B$6:B12,+B12)=1,B12,"")</f>
        <v/>
      </c>
    </row>
    <row r="17" spans="2:9" x14ac:dyDescent="0.25">
      <c r="B17" s="2" t="s">
        <v>265</v>
      </c>
      <c r="C17" s="2" t="s">
        <v>266</v>
      </c>
      <c r="D17" s="2" t="s">
        <v>300</v>
      </c>
      <c r="E17" s="2" t="s">
        <v>301</v>
      </c>
      <c r="F17" s="146" t="s">
        <v>291</v>
      </c>
      <c r="G17" s="147" t="s">
        <v>271</v>
      </c>
      <c r="I17" s="7" t="str">
        <f>IF(COUNTIF(B$6:B13,+B13)=1,B13,"")</f>
        <v>Agriculture</v>
      </c>
    </row>
    <row r="18" spans="2:9" x14ac:dyDescent="0.25">
      <c r="B18" s="2" t="s">
        <v>265</v>
      </c>
      <c r="C18" s="2" t="s">
        <v>303</v>
      </c>
      <c r="D18" s="2" t="s">
        <v>304</v>
      </c>
      <c r="E18" s="2" t="s">
        <v>290</v>
      </c>
      <c r="F18" s="146" t="s">
        <v>298</v>
      </c>
      <c r="G18" s="147" t="s">
        <v>271</v>
      </c>
      <c r="I18" s="7" t="str">
        <f>IF(COUNTIF(B$6:B14,+B14)=1,B14,"")</f>
        <v/>
      </c>
    </row>
    <row r="19" spans="2:9" x14ac:dyDescent="0.25">
      <c r="B19" s="2" t="s">
        <v>265</v>
      </c>
      <c r="C19" s="2" t="s">
        <v>305</v>
      </c>
      <c r="D19" s="2" t="s">
        <v>306</v>
      </c>
      <c r="E19" s="2" t="s">
        <v>297</v>
      </c>
      <c r="F19" s="146" t="s">
        <v>307</v>
      </c>
      <c r="G19" s="147" t="s">
        <v>271</v>
      </c>
      <c r="I19" s="7" t="str">
        <f>IF(COUNTIF(B$6:B15,+B15)=1,B15,"")</f>
        <v/>
      </c>
    </row>
    <row r="20" spans="2:9" x14ac:dyDescent="0.25">
      <c r="B20" s="2" t="s">
        <v>265</v>
      </c>
      <c r="C20" s="2" t="s">
        <v>308</v>
      </c>
      <c r="D20" s="2" t="s">
        <v>309</v>
      </c>
      <c r="E20" s="2" t="s">
        <v>310</v>
      </c>
      <c r="F20" s="146" t="s">
        <v>311</v>
      </c>
      <c r="G20" s="147" t="s">
        <v>271</v>
      </c>
      <c r="I20" s="7" t="str">
        <f>IF(COUNTIF(B$6:B16,+B16)=1,B16,"")</f>
        <v/>
      </c>
    </row>
    <row r="21" spans="2:9" x14ac:dyDescent="0.25">
      <c r="B21" s="2" t="s">
        <v>265</v>
      </c>
      <c r="C21" s="2" t="s">
        <v>312</v>
      </c>
      <c r="D21" s="2" t="s">
        <v>313</v>
      </c>
      <c r="E21" s="2" t="s">
        <v>301</v>
      </c>
      <c r="F21" s="146" t="s">
        <v>295</v>
      </c>
      <c r="G21" s="147" t="s">
        <v>271</v>
      </c>
      <c r="I21" s="7" t="str">
        <f>IF(COUNTIF(B$6:B17,+B17)=1,B17,"")</f>
        <v/>
      </c>
    </row>
    <row r="22" spans="2:9" x14ac:dyDescent="0.25">
      <c r="B22" s="2" t="s">
        <v>265</v>
      </c>
      <c r="C22" s="2" t="s">
        <v>314</v>
      </c>
      <c r="D22" s="2" t="s">
        <v>315</v>
      </c>
      <c r="E22" s="2" t="s">
        <v>301</v>
      </c>
      <c r="F22" s="146" t="s">
        <v>291</v>
      </c>
      <c r="G22" s="147" t="s">
        <v>271</v>
      </c>
      <c r="I22" s="7" t="str">
        <f>IF(COUNTIF(B$6:B18,+B18)=1,B18,"")</f>
        <v/>
      </c>
    </row>
    <row r="23" spans="2:9" x14ac:dyDescent="0.25">
      <c r="B23" s="2" t="s">
        <v>316</v>
      </c>
      <c r="C23" s="2" t="s">
        <v>317</v>
      </c>
      <c r="D23" s="2" t="s">
        <v>318</v>
      </c>
      <c r="E23" s="2" t="s">
        <v>319</v>
      </c>
      <c r="F23" s="2" t="s">
        <v>275</v>
      </c>
      <c r="G23" s="147" t="s">
        <v>271</v>
      </c>
      <c r="I23" s="7" t="str">
        <f>IF(COUNTIF(B$6:B19,+B19)=1,B19,"")</f>
        <v/>
      </c>
    </row>
    <row r="24" spans="2:9" x14ac:dyDescent="0.25">
      <c r="B24" s="2" t="s">
        <v>316</v>
      </c>
      <c r="C24" s="2" t="s">
        <v>320</v>
      </c>
      <c r="D24" s="2" t="s">
        <v>279</v>
      </c>
      <c r="E24" s="2" t="s">
        <v>321</v>
      </c>
      <c r="F24" s="2" t="s">
        <v>275</v>
      </c>
      <c r="G24" s="147" t="s">
        <v>271</v>
      </c>
      <c r="I24" s="7" t="str">
        <f>IF(COUNTIF(B$6:B20,+B20)=1,B20,"")</f>
        <v/>
      </c>
    </row>
    <row r="25" spans="2:9" x14ac:dyDescent="0.25">
      <c r="B25" s="2" t="s">
        <v>316</v>
      </c>
      <c r="C25" s="2" t="s">
        <v>322</v>
      </c>
      <c r="D25" s="2" t="s">
        <v>277</v>
      </c>
      <c r="E25" s="2" t="s">
        <v>323</v>
      </c>
      <c r="F25" s="2" t="s">
        <v>275</v>
      </c>
      <c r="G25" s="147" t="s">
        <v>271</v>
      </c>
      <c r="I25" s="7" t="str">
        <f>IF(COUNTIF(B$6:B21,+B21)=1,B21,"")</f>
        <v/>
      </c>
    </row>
    <row r="26" spans="2:9" x14ac:dyDescent="0.25">
      <c r="B26" s="2" t="s">
        <v>316</v>
      </c>
      <c r="C26" s="2" t="s">
        <v>324</v>
      </c>
      <c r="D26" s="2" t="s">
        <v>325</v>
      </c>
      <c r="E26" s="2" t="s">
        <v>326</v>
      </c>
      <c r="F26" s="2" t="s">
        <v>275</v>
      </c>
      <c r="G26" s="147" t="s">
        <v>271</v>
      </c>
      <c r="I26" s="7" t="str">
        <f>IF(COUNTIF(B$6:B22,+B22)=1,B22,"")</f>
        <v/>
      </c>
    </row>
    <row r="27" spans="2:9" ht="15.75" x14ac:dyDescent="0.25">
      <c r="B27" s="2" t="s">
        <v>316</v>
      </c>
      <c r="C27" s="2" t="s">
        <v>327</v>
      </c>
      <c r="D27" s="2" t="s">
        <v>319</v>
      </c>
      <c r="E27" s="143" t="s">
        <v>269</v>
      </c>
      <c r="F27" s="2" t="s">
        <v>275</v>
      </c>
      <c r="G27" s="147" t="s">
        <v>271</v>
      </c>
      <c r="I27" s="7" t="str">
        <f>IF(COUNTIF(B$6:B23,+B23)=1,B23,"")</f>
        <v>Engineering</v>
      </c>
    </row>
    <row r="28" spans="2:9" x14ac:dyDescent="0.25">
      <c r="B28" s="2" t="s">
        <v>316</v>
      </c>
      <c r="C28" s="2" t="s">
        <v>328</v>
      </c>
      <c r="D28" s="2" t="s">
        <v>329</v>
      </c>
      <c r="E28" s="2" t="s">
        <v>279</v>
      </c>
      <c r="F28" s="2" t="s">
        <v>275</v>
      </c>
      <c r="G28" s="147" t="s">
        <v>271</v>
      </c>
      <c r="I28" s="7" t="str">
        <f>IF(COUNTIF(B$6:B24,+B24)=1,B24,"")</f>
        <v/>
      </c>
    </row>
    <row r="29" spans="2:9" x14ac:dyDescent="0.25">
      <c r="B29" s="2" t="s">
        <v>330</v>
      </c>
      <c r="C29" s="2" t="s">
        <v>331</v>
      </c>
      <c r="D29" s="148" t="s">
        <v>289</v>
      </c>
      <c r="E29" s="2" t="s">
        <v>332</v>
      </c>
      <c r="F29" s="2" t="s">
        <v>275</v>
      </c>
      <c r="G29" s="147" t="s">
        <v>271</v>
      </c>
      <c r="I29" s="7" t="str">
        <f>IF(COUNTIF(B$6:B25,+B25)=1,B25,"")</f>
        <v/>
      </c>
    </row>
    <row r="30" spans="2:9" x14ac:dyDescent="0.25">
      <c r="B30" s="2" t="s">
        <v>330</v>
      </c>
      <c r="C30" s="2" t="s">
        <v>333</v>
      </c>
      <c r="D30" s="2" t="s">
        <v>334</v>
      </c>
      <c r="E30" s="2" t="s">
        <v>335</v>
      </c>
      <c r="F30" s="146" t="s">
        <v>336</v>
      </c>
      <c r="G30" s="147" t="s">
        <v>271</v>
      </c>
      <c r="I30" s="7" t="str">
        <f>IF(COUNTIF(B$6:B26,+B26)=1,B26,"")</f>
        <v/>
      </c>
    </row>
    <row r="31" spans="2:9" x14ac:dyDescent="0.25">
      <c r="B31" s="2" t="s">
        <v>330</v>
      </c>
      <c r="C31" s="2" t="s">
        <v>337</v>
      </c>
      <c r="D31" s="2" t="s">
        <v>334</v>
      </c>
      <c r="E31" s="2" t="s">
        <v>338</v>
      </c>
      <c r="F31" s="146" t="s">
        <v>336</v>
      </c>
      <c r="G31" s="147" t="s">
        <v>271</v>
      </c>
      <c r="I31" s="7" t="str">
        <f>IF(COUNTIF(B$6:B27,+B27)=1,B27,"")</f>
        <v/>
      </c>
    </row>
    <row r="32" spans="2:9" x14ac:dyDescent="0.25">
      <c r="B32" s="2" t="s">
        <v>330</v>
      </c>
      <c r="C32" s="2" t="s">
        <v>339</v>
      </c>
      <c r="D32" s="148" t="s">
        <v>289</v>
      </c>
      <c r="E32" s="2" t="s">
        <v>275</v>
      </c>
      <c r="F32" s="2" t="s">
        <v>332</v>
      </c>
      <c r="G32" s="147" t="s">
        <v>271</v>
      </c>
      <c r="I32" s="7" t="str">
        <f>IF(COUNTIF(B$6:B28,+#REF!)=1,#REF!,"")</f>
        <v/>
      </c>
    </row>
    <row r="33" spans="2:9" x14ac:dyDescent="0.25">
      <c r="B33" s="2" t="s">
        <v>330</v>
      </c>
      <c r="C33" s="2" t="s">
        <v>340</v>
      </c>
      <c r="D33" s="148" t="s">
        <v>289</v>
      </c>
      <c r="E33" s="2" t="s">
        <v>275</v>
      </c>
      <c r="F33" s="2" t="s">
        <v>332</v>
      </c>
      <c r="G33" s="147" t="s">
        <v>271</v>
      </c>
      <c r="I33" s="7" t="str">
        <f>IF(COUNTIF(B$6:B28,+B28)=1,B28,"")</f>
        <v/>
      </c>
    </row>
    <row r="34" spans="2:9" x14ac:dyDescent="0.25">
      <c r="B34" s="2"/>
      <c r="C34" s="2"/>
      <c r="D34" s="2"/>
      <c r="E34" s="2"/>
      <c r="F34" s="146"/>
      <c r="G34" s="2"/>
      <c r="I34" s="7" t="str">
        <f>IF(COUNTIF(B$6:B30,+B30)=1,B30,"")</f>
        <v/>
      </c>
    </row>
    <row r="35" spans="2:9" x14ac:dyDescent="0.25">
      <c r="B35" s="2"/>
      <c r="C35" s="2"/>
      <c r="D35" s="2"/>
      <c r="E35" s="2"/>
      <c r="F35" s="146"/>
      <c r="G35" s="2"/>
      <c r="I35" s="7" t="str">
        <f>IF(COUNTIF(B$6:B31,+B31)=1,B31,"")</f>
        <v/>
      </c>
    </row>
    <row r="36" spans="2:9" x14ac:dyDescent="0.25">
      <c r="B36" s="2"/>
      <c r="C36" s="2"/>
      <c r="D36" s="2"/>
      <c r="E36" s="2"/>
      <c r="F36" s="146"/>
      <c r="G36" s="2"/>
      <c r="I36" s="7" t="str">
        <f>IF(COUNTIF(B$6:B32,+B32)=1,B32,"")</f>
        <v/>
      </c>
    </row>
    <row r="37" spans="2:9" x14ac:dyDescent="0.25">
      <c r="B37" s="2"/>
      <c r="C37" s="2"/>
      <c r="D37" s="2"/>
      <c r="E37" s="2"/>
      <c r="F37" s="146"/>
      <c r="G37" s="2"/>
      <c r="I37" s="7" t="str">
        <f>IF(COUNTIF(B$6:B33,+B33)=1,B33,"")</f>
        <v/>
      </c>
    </row>
    <row r="38" spans="2:9" x14ac:dyDescent="0.25">
      <c r="B38" s="2"/>
      <c r="C38" s="2"/>
      <c r="D38" s="2"/>
      <c r="E38" s="2"/>
      <c r="F38" s="146"/>
      <c r="G38" s="2"/>
      <c r="I38" s="7" t="str">
        <f>IF(COUNTIF(B$6:B34,+B34)=1,B34,"")</f>
        <v/>
      </c>
    </row>
    <row r="39" spans="2:9" x14ac:dyDescent="0.25">
      <c r="B39" s="2"/>
      <c r="C39" s="2"/>
      <c r="D39" s="2"/>
      <c r="E39" s="2"/>
      <c r="F39" s="146"/>
      <c r="G39" s="2"/>
      <c r="I39" s="7" t="str">
        <f>IF(COUNTIF(B$6:B35,+B35)=1,B35,"")</f>
        <v/>
      </c>
    </row>
    <row r="40" spans="2:9" x14ac:dyDescent="0.25">
      <c r="B40" s="2"/>
      <c r="C40" s="2"/>
      <c r="D40" s="2"/>
      <c r="E40" s="2"/>
      <c r="F40" s="146"/>
      <c r="G40" s="2"/>
      <c r="I40" s="7" t="str">
        <f>IF(COUNTIF(B$6:B36,+B36)=1,B36,"")</f>
        <v/>
      </c>
    </row>
    <row r="41" spans="2:9" x14ac:dyDescent="0.25">
      <c r="B41" s="2"/>
      <c r="C41" s="2"/>
      <c r="D41" s="2"/>
      <c r="E41" s="2"/>
      <c r="F41" s="146"/>
      <c r="G41" s="2"/>
      <c r="I41" s="7" t="str">
        <f>IF(COUNTIF(B$6:B37,+B37)=1,B37,"")</f>
        <v/>
      </c>
    </row>
    <row r="42" spans="2:9" x14ac:dyDescent="0.25">
      <c r="B42" s="2"/>
      <c r="C42" s="2"/>
      <c r="D42" s="2"/>
      <c r="E42" s="2"/>
      <c r="F42" s="146"/>
      <c r="G42" s="2"/>
      <c r="I42" s="7" t="str">
        <f>IF(COUNTIF(B$6:B38,+B38)=1,B38,"")</f>
        <v/>
      </c>
    </row>
    <row r="43" spans="2:9" x14ac:dyDescent="0.25">
      <c r="B43" s="2"/>
      <c r="C43" s="2"/>
      <c r="D43" s="2"/>
      <c r="E43" s="2"/>
      <c r="F43" s="146"/>
      <c r="G43" s="2"/>
      <c r="I43" s="7" t="str">
        <f>IF(COUNTIF(B$6:B39,+B39)=1,B39,"")</f>
        <v/>
      </c>
    </row>
    <row r="44" spans="2:9" x14ac:dyDescent="0.25">
      <c r="B44" s="2"/>
      <c r="C44" s="2"/>
      <c r="D44" s="2"/>
      <c r="E44" s="2"/>
      <c r="F44" s="146"/>
      <c r="G44" s="2"/>
      <c r="I44" s="7" t="str">
        <f>IF(COUNTIF(B$6:B40,+B40)=1,B40,"")</f>
        <v/>
      </c>
    </row>
    <row r="45" spans="2:9" x14ac:dyDescent="0.25">
      <c r="B45" s="2"/>
      <c r="C45" s="2"/>
      <c r="D45" s="2"/>
      <c r="E45" s="2"/>
      <c r="F45" s="146"/>
      <c r="G45" s="2"/>
      <c r="I45" s="7" t="str">
        <f>IF(COUNTIF(B$6:B41,+B41)=1,B41,"")</f>
        <v/>
      </c>
    </row>
    <row r="46" spans="2:9" x14ac:dyDescent="0.25">
      <c r="B46" s="2"/>
      <c r="C46" s="2"/>
      <c r="D46" s="2"/>
      <c r="E46" s="2"/>
      <c r="F46" s="146"/>
      <c r="G46" s="2"/>
      <c r="I46" s="7" t="str">
        <f>IF(COUNTIF(B$6:B42,+B42)=1,B42,"")</f>
        <v/>
      </c>
    </row>
    <row r="47" spans="2:9" x14ac:dyDescent="0.25">
      <c r="B47" s="2"/>
      <c r="C47" s="2"/>
      <c r="D47" s="2"/>
      <c r="E47" s="2"/>
      <c r="F47" s="146"/>
      <c r="G47" s="2"/>
      <c r="I47" s="7" t="str">
        <f>IF(COUNTIF(B$6:B43,+B43)=1,B43,"")</f>
        <v/>
      </c>
    </row>
    <row r="48" spans="2:9" x14ac:dyDescent="0.25">
      <c r="B48" s="2"/>
      <c r="C48" s="2"/>
      <c r="D48" s="2"/>
      <c r="E48" s="2"/>
      <c r="F48" s="146"/>
      <c r="G48" s="2"/>
      <c r="I48" s="7" t="str">
        <f>IF(COUNTIF(B$6:B44,+B44)=1,B44,"")</f>
        <v/>
      </c>
    </row>
    <row r="49" spans="2:9" x14ac:dyDescent="0.25">
      <c r="B49" s="2"/>
      <c r="C49" s="2"/>
      <c r="D49" s="2"/>
      <c r="E49" s="2"/>
      <c r="F49" s="146"/>
      <c r="G49" s="2"/>
      <c r="I49" s="7" t="str">
        <f>IF(COUNTIF(B$6:B45,+B45)=1,B45,"")</f>
        <v/>
      </c>
    </row>
    <row r="50" spans="2:9" x14ac:dyDescent="0.25">
      <c r="B50" s="2"/>
      <c r="C50" s="2"/>
      <c r="D50" s="2"/>
      <c r="E50" s="2"/>
      <c r="F50" s="146"/>
      <c r="G50" s="2"/>
      <c r="I50" s="7" t="str">
        <f>IF(COUNTIF(B$6:B46,+B46)=1,B46,"")</f>
        <v/>
      </c>
    </row>
    <row r="51" spans="2:9" x14ac:dyDescent="0.25">
      <c r="B51" s="2"/>
      <c r="C51" s="2"/>
      <c r="D51" s="2"/>
      <c r="E51" s="2"/>
      <c r="F51" s="146"/>
      <c r="G51" s="2"/>
      <c r="I51" s="7" t="str">
        <f>IF(COUNTIF(B$6:B47,+B47)=1,B47,"")</f>
        <v/>
      </c>
    </row>
    <row r="52" spans="2:9" x14ac:dyDescent="0.25">
      <c r="B52" s="2"/>
      <c r="C52" s="2"/>
      <c r="D52" s="2"/>
      <c r="E52" s="2"/>
      <c r="F52" s="146"/>
      <c r="G52" s="2"/>
      <c r="I52" s="7" t="str">
        <f>IF(COUNTIF(B$6:B48,+B48)=1,B48,"")</f>
        <v/>
      </c>
    </row>
    <row r="53" spans="2:9" x14ac:dyDescent="0.25">
      <c r="B53" s="2"/>
      <c r="C53" s="2"/>
      <c r="D53" s="2"/>
      <c r="E53" s="2"/>
      <c r="F53" s="146"/>
      <c r="G53" s="2"/>
      <c r="I53" s="7" t="str">
        <f>IF(COUNTIF(B$6:B49,+B49)=1,B49,"")</f>
        <v/>
      </c>
    </row>
    <row r="54" spans="2:9" x14ac:dyDescent="0.25">
      <c r="B54" s="2"/>
      <c r="C54" s="2"/>
      <c r="D54" s="2"/>
      <c r="E54" s="2"/>
      <c r="F54" s="146"/>
      <c r="G54" s="2"/>
      <c r="I54" s="7" t="str">
        <f>IF(COUNTIF(B$6:B50,+B50)=1,B50,"")</f>
        <v/>
      </c>
    </row>
    <row r="55" spans="2:9" x14ac:dyDescent="0.25">
      <c r="B55" s="2"/>
      <c r="C55" s="2"/>
      <c r="D55" s="2"/>
      <c r="E55" s="2"/>
      <c r="F55" s="146"/>
      <c r="G55" s="2"/>
      <c r="I55" s="7" t="str">
        <f>IF(COUNTIF(B$6:B51,+B51)=1,B51,"")</f>
        <v/>
      </c>
    </row>
    <row r="56" spans="2:9" x14ac:dyDescent="0.25">
      <c r="B56" s="2"/>
      <c r="C56" s="2"/>
      <c r="D56" s="2"/>
      <c r="E56" s="2"/>
      <c r="F56" s="146"/>
      <c r="G56" s="2"/>
      <c r="I56" s="7" t="str">
        <f>IF(COUNTIF(B$6:B52,+B52)=1,B52,"")</f>
        <v/>
      </c>
    </row>
    <row r="57" spans="2:9" x14ac:dyDescent="0.25">
      <c r="B57" s="2"/>
      <c r="C57" s="2"/>
      <c r="D57" s="2"/>
      <c r="E57" s="2"/>
      <c r="F57" s="146"/>
      <c r="G57" s="2"/>
      <c r="I57" s="7" t="str">
        <f>IF(COUNTIF(B$6:B53,+B53)=1,B53,"")</f>
        <v/>
      </c>
    </row>
    <row r="58" spans="2:9" x14ac:dyDescent="0.25">
      <c r="B58" s="2"/>
      <c r="C58" s="2"/>
      <c r="D58" s="2"/>
      <c r="E58" s="2"/>
      <c r="F58" s="146"/>
      <c r="G58" s="2"/>
      <c r="I58" s="7" t="str">
        <f>IF(COUNTIF(B$6:B54,+B54)=1,B54,"")</f>
        <v/>
      </c>
    </row>
    <row r="59" spans="2:9" x14ac:dyDescent="0.25">
      <c r="B59" s="2"/>
      <c r="C59" s="2"/>
      <c r="D59" s="2"/>
      <c r="E59" s="2"/>
      <c r="F59" s="146"/>
      <c r="G59" s="2"/>
      <c r="I59" s="7" t="str">
        <f>IF(COUNTIF(B$6:B55,+B55)=1,B55,"")</f>
        <v/>
      </c>
    </row>
    <row r="60" spans="2:9" x14ac:dyDescent="0.25">
      <c r="B60" s="2"/>
      <c r="C60" s="2"/>
      <c r="D60" s="2"/>
      <c r="E60" s="2"/>
      <c r="F60" s="146"/>
      <c r="G60" s="2"/>
      <c r="I60" s="7" t="str">
        <f>IF(COUNTIF(B$6:B56,+B56)=1,B56,"")</f>
        <v/>
      </c>
    </row>
    <row r="61" spans="2:9" x14ac:dyDescent="0.25">
      <c r="B61" s="2"/>
      <c r="C61" s="2"/>
      <c r="D61" s="2"/>
      <c r="E61" s="2"/>
      <c r="F61" s="146"/>
      <c r="G61" s="2"/>
      <c r="I61" s="7" t="str">
        <f>IF(COUNTIF(B$6:B57,+B57)=1,B57,"")</f>
        <v/>
      </c>
    </row>
    <row r="62" spans="2:9" x14ac:dyDescent="0.25">
      <c r="B62" s="2"/>
      <c r="C62" s="2"/>
      <c r="D62" s="2"/>
      <c r="E62" s="2"/>
      <c r="F62" s="146"/>
      <c r="G62" s="2"/>
      <c r="I62" s="7" t="str">
        <f>IF(COUNTIF(B$6:B58,+B58)=1,B58,"")</f>
        <v/>
      </c>
    </row>
    <row r="63" spans="2:9" x14ac:dyDescent="0.25">
      <c r="B63" s="2"/>
      <c r="C63" s="2"/>
      <c r="D63" s="2"/>
      <c r="E63" s="2"/>
      <c r="F63" s="146"/>
      <c r="G63" s="2"/>
      <c r="I63" s="7" t="str">
        <f>IF(COUNTIF(B$6:B59,+B59)=1,B59,"")</f>
        <v/>
      </c>
    </row>
    <row r="64" spans="2:9" x14ac:dyDescent="0.25">
      <c r="B64" s="2"/>
      <c r="C64" s="2"/>
      <c r="D64" s="2"/>
      <c r="E64" s="2"/>
      <c r="F64" s="146"/>
      <c r="G64" s="2"/>
      <c r="I64" s="7" t="str">
        <f>IF(COUNTIF(B$6:B60,+B60)=1,B60,"")</f>
        <v/>
      </c>
    </row>
    <row r="65" spans="2:9" x14ac:dyDescent="0.25">
      <c r="B65" s="2"/>
      <c r="C65" s="2"/>
      <c r="D65" s="2"/>
      <c r="E65" s="2"/>
      <c r="F65" s="146"/>
      <c r="G65" s="2"/>
      <c r="I65" s="7" t="str">
        <f>IF(COUNTIF(B$6:B61,+B61)=1,B61,"")</f>
        <v/>
      </c>
    </row>
    <row r="66" spans="2:9" x14ac:dyDescent="0.25">
      <c r="B66" s="2"/>
      <c r="C66" s="2"/>
      <c r="D66" s="2"/>
      <c r="E66" s="2"/>
      <c r="F66" s="146"/>
      <c r="G66" s="2"/>
      <c r="I66" s="7" t="str">
        <f>IF(COUNTIF(B$6:B62,+B62)=1,B62,"")</f>
        <v/>
      </c>
    </row>
    <row r="67" spans="2:9" x14ac:dyDescent="0.25">
      <c r="B67" s="2"/>
      <c r="C67" s="2"/>
      <c r="D67" s="2"/>
      <c r="E67" s="2"/>
      <c r="F67" s="146"/>
      <c r="G67" s="2"/>
      <c r="I67" s="7" t="str">
        <f>IF(COUNTIF(B$6:B63,+B63)=1,B63,"")</f>
        <v/>
      </c>
    </row>
    <row r="68" spans="2:9" x14ac:dyDescent="0.25">
      <c r="B68" s="2"/>
      <c r="C68" s="2"/>
      <c r="D68" s="2"/>
      <c r="E68" s="2"/>
      <c r="F68" s="146"/>
      <c r="G68" s="2"/>
      <c r="I68" s="7" t="str">
        <f>IF(COUNTIF(B$6:B64,+B64)=1,B64,"")</f>
        <v/>
      </c>
    </row>
    <row r="69" spans="2:9" x14ac:dyDescent="0.25">
      <c r="B69" s="2"/>
      <c r="C69" s="2"/>
      <c r="D69" s="2"/>
      <c r="E69" s="2"/>
      <c r="F69" s="146"/>
      <c r="G69" s="2"/>
      <c r="I69" s="7" t="str">
        <f>IF(COUNTIF(B$6:B65,+B65)=1,B65,"")</f>
        <v/>
      </c>
    </row>
    <row r="70" spans="2:9" x14ac:dyDescent="0.25">
      <c r="B70" s="2"/>
      <c r="C70" s="2"/>
      <c r="D70" s="2"/>
      <c r="E70" s="2"/>
      <c r="F70" s="146"/>
      <c r="G70" s="2"/>
      <c r="I70" s="7" t="str">
        <f>IF(COUNTIF(B$6:B66,+B66)=1,B66,"")</f>
        <v/>
      </c>
    </row>
    <row r="71" spans="2:9" x14ac:dyDescent="0.25">
      <c r="B71" s="2"/>
      <c r="C71" s="2"/>
      <c r="D71" s="2"/>
      <c r="E71" s="2"/>
      <c r="F71" s="146"/>
      <c r="G71" s="2"/>
      <c r="I71" s="7" t="str">
        <f>IF(COUNTIF(B$6:B67,+B67)=1,B67,"")</f>
        <v/>
      </c>
    </row>
    <row r="72" spans="2:9" x14ac:dyDescent="0.25">
      <c r="B72" s="2"/>
      <c r="C72" s="2"/>
      <c r="D72" s="2"/>
      <c r="E72" s="2"/>
      <c r="F72" s="146"/>
      <c r="G72" s="2"/>
      <c r="I72" s="7" t="str">
        <f>IF(COUNTIF(B$6:B68,+B68)=1,B68,"")</f>
        <v/>
      </c>
    </row>
    <row r="73" spans="2:9" x14ac:dyDescent="0.25">
      <c r="B73" s="2"/>
      <c r="C73" s="2"/>
      <c r="D73" s="2"/>
      <c r="E73" s="2"/>
      <c r="F73" s="146"/>
      <c r="G73" s="2"/>
      <c r="I73" s="7" t="str">
        <f>IF(COUNTIF(B$6:B69,+B69)=1,B69,"")</f>
        <v/>
      </c>
    </row>
    <row r="74" spans="2:9" x14ac:dyDescent="0.25">
      <c r="B74" s="2"/>
      <c r="C74" s="2"/>
      <c r="D74" s="2"/>
      <c r="E74" s="2"/>
      <c r="F74" s="146"/>
      <c r="G74" s="2"/>
      <c r="I74" s="7" t="str">
        <f>IF(COUNTIF(B$6:B70,+B70)=1,B70,"")</f>
        <v/>
      </c>
    </row>
    <row r="75" spans="2:9" x14ac:dyDescent="0.25">
      <c r="B75" s="2"/>
      <c r="C75" s="2"/>
      <c r="D75" s="2"/>
      <c r="E75" s="2"/>
      <c r="F75" s="146"/>
      <c r="G75" s="2"/>
      <c r="I75" s="7" t="str">
        <f>IF(COUNTIF(B$6:B71,+B71)=1,B71,"")</f>
        <v/>
      </c>
    </row>
    <row r="76" spans="2:9" x14ac:dyDescent="0.25">
      <c r="B76" s="2"/>
      <c r="C76" s="2"/>
      <c r="D76" s="2"/>
      <c r="E76" s="2"/>
      <c r="F76" s="146"/>
      <c r="G76" s="2"/>
      <c r="I76" s="7" t="str">
        <f>IF(COUNTIF(B$6:B72,+B72)=1,B72,"")</f>
        <v/>
      </c>
    </row>
    <row r="77" spans="2:9" x14ac:dyDescent="0.25">
      <c r="B77" s="2"/>
      <c r="C77" s="2"/>
      <c r="D77" s="2"/>
      <c r="E77" s="2"/>
      <c r="F77" s="146"/>
      <c r="G77" s="2"/>
      <c r="I77" s="7" t="str">
        <f>IF(COUNTIF(B$6:B73,+B73)=1,B73,"")</f>
        <v/>
      </c>
    </row>
    <row r="78" spans="2:9" x14ac:dyDescent="0.25">
      <c r="B78" s="2"/>
      <c r="C78" s="2"/>
      <c r="D78" s="2"/>
      <c r="E78" s="2"/>
      <c r="F78" s="146"/>
      <c r="G78" s="2"/>
      <c r="I78" s="7" t="str">
        <f>IF(COUNTIF(B$6:B74,+B74)=1,B74,"")</f>
        <v/>
      </c>
    </row>
    <row r="79" spans="2:9" x14ac:dyDescent="0.25">
      <c r="B79" s="2"/>
      <c r="C79" s="2"/>
      <c r="D79" s="2"/>
      <c r="E79" s="2"/>
      <c r="F79" s="146"/>
      <c r="G79" s="2"/>
      <c r="I79" s="7" t="str">
        <f>IF(COUNTIF(B$6:B75,+B75)=1,B75,"")</f>
        <v/>
      </c>
    </row>
    <row r="80" spans="2:9" x14ac:dyDescent="0.25">
      <c r="B80" s="2"/>
      <c r="C80" s="2"/>
      <c r="D80" s="2"/>
      <c r="E80" s="2"/>
      <c r="F80" s="146"/>
      <c r="G80" s="2"/>
      <c r="I80" s="7" t="str">
        <f>IF(COUNTIF(B$6:B76,+B76)=1,B76,"")</f>
        <v/>
      </c>
    </row>
    <row r="81" spans="2:9" x14ac:dyDescent="0.25">
      <c r="B81" s="2"/>
      <c r="C81" s="2"/>
      <c r="D81" s="2"/>
      <c r="E81" s="2"/>
      <c r="F81" s="146"/>
      <c r="G81" s="2"/>
      <c r="I81" s="7" t="str">
        <f>IF(COUNTIF(B$6:B77,+B77)=1,B77,"")</f>
        <v/>
      </c>
    </row>
    <row r="82" spans="2:9" x14ac:dyDescent="0.25">
      <c r="B82" s="2"/>
      <c r="C82" s="2"/>
      <c r="D82" s="2"/>
      <c r="E82" s="2"/>
      <c r="F82" s="146"/>
      <c r="G82" s="2"/>
      <c r="I82" s="7" t="str">
        <f>IF(COUNTIF(B$6:B78,+B78)=1,B78,"")</f>
        <v/>
      </c>
    </row>
    <row r="83" spans="2:9" x14ac:dyDescent="0.25">
      <c r="B83" s="2"/>
      <c r="C83" s="2"/>
      <c r="D83" s="2"/>
      <c r="E83" s="2"/>
      <c r="F83" s="146"/>
      <c r="G83" s="2"/>
      <c r="I83" s="7" t="str">
        <f>IF(COUNTIF(B$6:B79,+B79)=1,B79,"")</f>
        <v/>
      </c>
    </row>
    <row r="84" spans="2:9" x14ac:dyDescent="0.25">
      <c r="B84" s="2"/>
      <c r="C84" s="2"/>
      <c r="D84" s="2"/>
      <c r="E84" s="2"/>
      <c r="F84" s="146"/>
      <c r="G84" s="2"/>
      <c r="I84" s="7" t="str">
        <f>IF(COUNTIF(B$6:B80,+B80)=1,B80,"")</f>
        <v/>
      </c>
    </row>
    <row r="85" spans="2:9" x14ac:dyDescent="0.25">
      <c r="B85" s="2"/>
      <c r="C85" s="2"/>
      <c r="D85" s="2"/>
      <c r="E85" s="2"/>
      <c r="F85" s="146"/>
      <c r="G85" s="2"/>
      <c r="I85" s="7" t="str">
        <f>IF(COUNTIF(B$6:B81,+B81)=1,B81,"")</f>
        <v/>
      </c>
    </row>
    <row r="86" spans="2:9" x14ac:dyDescent="0.25">
      <c r="B86" s="2"/>
      <c r="C86" s="2"/>
      <c r="D86" s="2"/>
      <c r="E86" s="2"/>
      <c r="F86" s="146"/>
      <c r="G86" s="2"/>
      <c r="I86" s="7" t="str">
        <f>IF(COUNTIF(B$6:B82,+B82)=1,B82,"")</f>
        <v/>
      </c>
    </row>
    <row r="87" spans="2:9" x14ac:dyDescent="0.25">
      <c r="B87" s="2"/>
      <c r="C87" s="2"/>
      <c r="D87" s="2"/>
      <c r="E87" s="2"/>
      <c r="F87" s="146"/>
      <c r="G87" s="2"/>
      <c r="I87" s="7" t="str">
        <f>IF(COUNTIF(B$6:B83,+B83)=1,B83,"")</f>
        <v/>
      </c>
    </row>
    <row r="88" spans="2:9" x14ac:dyDescent="0.25">
      <c r="B88" s="2"/>
      <c r="C88" s="2"/>
      <c r="D88" s="2"/>
      <c r="E88" s="2"/>
      <c r="F88" s="146"/>
      <c r="G88" s="2"/>
      <c r="I88" s="7" t="str">
        <f>IF(COUNTIF(B$6:B84,+B84)=1,B84,"")</f>
        <v/>
      </c>
    </row>
    <row r="89" spans="2:9" x14ac:dyDescent="0.25">
      <c r="B89" s="2"/>
      <c r="C89" s="2"/>
      <c r="D89" s="2"/>
      <c r="E89" s="2"/>
      <c r="F89" s="146"/>
      <c r="G89" s="2"/>
      <c r="I89" s="7" t="str">
        <f>IF(COUNTIF(B$6:B85,+B85)=1,B85,"")</f>
        <v/>
      </c>
    </row>
    <row r="90" spans="2:9" x14ac:dyDescent="0.25">
      <c r="B90" s="2"/>
      <c r="C90" s="2"/>
      <c r="D90" s="2"/>
      <c r="E90" s="2"/>
      <c r="F90" s="146"/>
      <c r="G90" s="2"/>
      <c r="I90" s="7" t="str">
        <f>IF(COUNTIF(B$6:B86,+B86)=1,B86,"")</f>
        <v/>
      </c>
    </row>
    <row r="91" spans="2:9" x14ac:dyDescent="0.25">
      <c r="B91" s="2"/>
      <c r="C91" s="2"/>
      <c r="D91" s="2"/>
      <c r="E91" s="2"/>
      <c r="F91" s="146"/>
      <c r="G91" s="2"/>
      <c r="I91" s="7" t="str">
        <f>IF(COUNTIF(B$6:B87,+B87)=1,B87,"")</f>
        <v/>
      </c>
    </row>
    <row r="92" spans="2:9" x14ac:dyDescent="0.25">
      <c r="B92" s="2"/>
      <c r="C92" s="2"/>
      <c r="D92" s="2"/>
      <c r="E92" s="2"/>
      <c r="F92" s="146"/>
      <c r="G92" s="2"/>
      <c r="I92" s="7" t="str">
        <f>IF(COUNTIF(B$6:B88,+B88)=1,B88,"")</f>
        <v/>
      </c>
    </row>
    <row r="93" spans="2:9" x14ac:dyDescent="0.25">
      <c r="B93" s="2"/>
      <c r="C93" s="2"/>
      <c r="D93" s="2"/>
      <c r="E93" s="2"/>
      <c r="F93" s="146"/>
      <c r="G93" s="2"/>
      <c r="I93" s="7" t="str">
        <f>IF(COUNTIF(B$6:B89,+B89)=1,B89,"")</f>
        <v/>
      </c>
    </row>
    <row r="94" spans="2:9" x14ac:dyDescent="0.25">
      <c r="B94" s="2"/>
      <c r="C94" s="2"/>
      <c r="D94" s="2"/>
      <c r="E94" s="2"/>
      <c r="F94" s="146"/>
      <c r="G94" s="2"/>
      <c r="I94" s="7" t="str">
        <f>IF(COUNTIF(B$6:B90,+B90)=1,B90,"")</f>
        <v/>
      </c>
    </row>
    <row r="95" spans="2:9" x14ac:dyDescent="0.25">
      <c r="B95" s="2"/>
      <c r="C95" s="2"/>
      <c r="D95" s="2"/>
      <c r="E95" s="2"/>
      <c r="F95" s="146"/>
      <c r="G95" s="2"/>
      <c r="I95" s="7" t="str">
        <f>IF(COUNTIF(B$6:B91,+B91)=1,B91,"")</f>
        <v/>
      </c>
    </row>
    <row r="96" spans="2:9" x14ac:dyDescent="0.25">
      <c r="B96" s="2"/>
      <c r="C96" s="2"/>
      <c r="D96" s="2"/>
      <c r="E96" s="2"/>
      <c r="F96" s="146"/>
      <c r="G96" s="2"/>
      <c r="I96" s="7" t="str">
        <f>IF(COUNTIF(B$6:B92,+B92)=1,B92,"")</f>
        <v/>
      </c>
    </row>
    <row r="97" spans="2:9" x14ac:dyDescent="0.25">
      <c r="B97" s="2"/>
      <c r="C97" s="2"/>
      <c r="D97" s="2"/>
      <c r="E97" s="2"/>
      <c r="F97" s="146"/>
      <c r="G97" s="2"/>
      <c r="I97" s="7" t="str">
        <f>IF(COUNTIF(B$6:B93,+B93)=1,B93,"")</f>
        <v/>
      </c>
    </row>
    <row r="98" spans="2:9" x14ac:dyDescent="0.25">
      <c r="B98" s="2"/>
      <c r="C98" s="2"/>
      <c r="D98" s="2"/>
      <c r="E98" s="2"/>
      <c r="F98" s="146"/>
      <c r="G98" s="2"/>
      <c r="I98" s="7" t="str">
        <f>IF(COUNTIF(B$6:B94,+B94)=1,B94,"")</f>
        <v/>
      </c>
    </row>
    <row r="99" spans="2:9" x14ac:dyDescent="0.25">
      <c r="B99" s="2"/>
      <c r="C99" s="2"/>
      <c r="D99" s="2"/>
      <c r="E99" s="2"/>
      <c r="F99" s="146"/>
      <c r="G99" s="2"/>
      <c r="I99" s="7" t="str">
        <f>IF(COUNTIF(B$6:B95,+B95)=1,B95,"")</f>
        <v/>
      </c>
    </row>
    <row r="100" spans="2:9" x14ac:dyDescent="0.25">
      <c r="B100" s="2"/>
      <c r="C100" s="2"/>
      <c r="D100" s="2"/>
      <c r="E100" s="2"/>
      <c r="F100" s="146"/>
      <c r="G100" s="2"/>
      <c r="I100" s="7" t="str">
        <f>IF(COUNTIF(B$6:B96,+B96)=1,B96,"")</f>
        <v/>
      </c>
    </row>
    <row r="101" spans="2:9" x14ac:dyDescent="0.25">
      <c r="B101" s="2"/>
      <c r="C101" s="2"/>
      <c r="D101" s="2"/>
      <c r="E101" s="2"/>
      <c r="F101" s="146"/>
      <c r="G101" s="2"/>
      <c r="I101" s="7" t="str">
        <f>IF(COUNTIF(B$6:B97,+B97)=1,B97,"")</f>
        <v/>
      </c>
    </row>
    <row r="102" spans="2:9" x14ac:dyDescent="0.25">
      <c r="B102" s="2"/>
      <c r="C102" s="2"/>
      <c r="D102" s="2"/>
      <c r="E102" s="2"/>
      <c r="F102" s="146"/>
      <c r="G102" s="2"/>
      <c r="I102" s="7" t="str">
        <f>IF(COUNTIF(B$6:B98,+B98)=1,B98,"")</f>
        <v/>
      </c>
    </row>
    <row r="103" spans="2:9" x14ac:dyDescent="0.25">
      <c r="B103" s="2"/>
      <c r="C103" s="2"/>
      <c r="D103" s="2"/>
      <c r="E103" s="2"/>
      <c r="F103" s="146"/>
      <c r="G103" s="2"/>
      <c r="I103" s="7" t="str">
        <f>IF(COUNTIF(B$6:B99,+B99)=1,B99,"")</f>
        <v/>
      </c>
    </row>
    <row r="104" spans="2:9" x14ac:dyDescent="0.25">
      <c r="B104" s="2"/>
      <c r="C104" s="2"/>
      <c r="D104" s="2"/>
      <c r="E104" s="2"/>
      <c r="F104" s="146"/>
      <c r="G104" s="2"/>
      <c r="I104" s="7" t="str">
        <f>IF(COUNTIF(B$6:B100,+B100)=1,B100,"")</f>
        <v/>
      </c>
    </row>
    <row r="105" spans="2:9" x14ac:dyDescent="0.25">
      <c r="B105" s="2"/>
      <c r="C105" s="2"/>
      <c r="D105" s="2"/>
      <c r="E105" s="2"/>
      <c r="F105" s="146"/>
      <c r="G105" s="2"/>
      <c r="I105" s="7" t="str">
        <f>IF(COUNTIF(B$6:B101,+B101)=1,B101,"")</f>
        <v/>
      </c>
    </row>
    <row r="106" spans="2:9" x14ac:dyDescent="0.25">
      <c r="B106" s="2"/>
      <c r="C106" s="2"/>
      <c r="D106" s="2"/>
      <c r="E106" s="2"/>
      <c r="F106" s="146"/>
      <c r="G106" s="2"/>
      <c r="I106" s="7" t="str">
        <f>IF(COUNTIF(B$6:B102,+B102)=1,B102,"")</f>
        <v/>
      </c>
    </row>
    <row r="107" spans="2:9" x14ac:dyDescent="0.25">
      <c r="B107" s="2"/>
      <c r="C107" s="2"/>
      <c r="D107" s="2"/>
      <c r="E107" s="2"/>
      <c r="F107" s="146"/>
      <c r="G107" s="2"/>
      <c r="I107" s="7" t="str">
        <f>IF(COUNTIF(B$6:B103,+B103)=1,B103,"")</f>
        <v/>
      </c>
    </row>
    <row r="108" spans="2:9" x14ac:dyDescent="0.25">
      <c r="B108" s="2"/>
      <c r="C108" s="2"/>
      <c r="D108" s="2"/>
      <c r="E108" s="2"/>
      <c r="F108" s="146"/>
      <c r="G108" s="2"/>
      <c r="I108" s="7" t="str">
        <f>IF(COUNTIF(B$6:B104,+B104)=1,B104,"")</f>
        <v/>
      </c>
    </row>
    <row r="109" spans="2:9" x14ac:dyDescent="0.25">
      <c r="B109" s="2"/>
      <c r="C109" s="2"/>
      <c r="D109" s="2"/>
      <c r="E109" s="2"/>
      <c r="F109" s="146"/>
      <c r="G109" s="2"/>
      <c r="I109" s="7" t="str">
        <f>IF(COUNTIF(B$6:B105,+B105)=1,B105,"")</f>
        <v/>
      </c>
    </row>
    <row r="110" spans="2:9" x14ac:dyDescent="0.25">
      <c r="B110" s="2"/>
      <c r="C110" s="2"/>
      <c r="D110" s="2"/>
      <c r="E110" s="2"/>
      <c r="F110" s="146"/>
      <c r="G110" s="2"/>
      <c r="I110" s="7" t="str">
        <f>IF(COUNTIF(B$6:B106,+B106)=1,B106,"")</f>
        <v/>
      </c>
    </row>
    <row r="111" spans="2:9" x14ac:dyDescent="0.25">
      <c r="B111" s="2"/>
      <c r="C111" s="2"/>
      <c r="D111" s="2"/>
      <c r="E111" s="2"/>
      <c r="F111" s="146"/>
      <c r="G111" s="2"/>
      <c r="I111" s="7" t="str">
        <f>IF(COUNTIF(B$6:B107,+B107)=1,B107,"")</f>
        <v/>
      </c>
    </row>
    <row r="112" spans="2:9" x14ac:dyDescent="0.25">
      <c r="B112" s="2"/>
      <c r="C112" s="2"/>
      <c r="D112" s="2"/>
      <c r="E112" s="2"/>
      <c r="F112" s="146"/>
      <c r="G112" s="2"/>
      <c r="I112" s="7" t="str">
        <f>IF(COUNTIF(B$6:B108,+B108)=1,B108,"")</f>
        <v/>
      </c>
    </row>
    <row r="113" spans="2:9" x14ac:dyDescent="0.25">
      <c r="B113" s="2"/>
      <c r="C113" s="2"/>
      <c r="D113" s="2"/>
      <c r="E113" s="2"/>
      <c r="F113" s="146"/>
      <c r="G113" s="2"/>
      <c r="I113" s="7" t="str">
        <f>IF(COUNTIF(B$6:B109,+B109)=1,B109,"")</f>
        <v/>
      </c>
    </row>
    <row r="114" spans="2:9" x14ac:dyDescent="0.25">
      <c r="B114" s="2"/>
      <c r="C114" s="2"/>
      <c r="D114" s="2"/>
      <c r="E114" s="2"/>
      <c r="F114" s="146"/>
      <c r="G114" s="2"/>
      <c r="I114" s="7" t="str">
        <f>IF(COUNTIF(B$6:B110,+B110)=1,B110,"")</f>
        <v/>
      </c>
    </row>
    <row r="115" spans="2:9" x14ac:dyDescent="0.25">
      <c r="B115" s="2"/>
      <c r="C115" s="2"/>
      <c r="D115" s="2"/>
      <c r="E115" s="2"/>
      <c r="F115" s="146"/>
      <c r="G115" s="2"/>
      <c r="I115" s="7" t="str">
        <f>IF(COUNTIF(B$6:B111,+B111)=1,B111,"")</f>
        <v/>
      </c>
    </row>
    <row r="116" spans="2:9" x14ac:dyDescent="0.25">
      <c r="B116" s="2"/>
      <c r="C116" s="2"/>
      <c r="D116" s="2"/>
      <c r="E116" s="2"/>
      <c r="F116" s="146"/>
      <c r="G116" s="2"/>
      <c r="I116" s="7" t="str">
        <f>IF(COUNTIF(B$6:B112,+B112)=1,B112,"")</f>
        <v/>
      </c>
    </row>
    <row r="117" spans="2:9" x14ac:dyDescent="0.25">
      <c r="B117" s="2"/>
      <c r="C117" s="2"/>
      <c r="D117" s="2"/>
      <c r="E117" s="2"/>
      <c r="F117" s="146"/>
      <c r="G117" s="2"/>
      <c r="I117" s="7" t="str">
        <f>IF(COUNTIF(B$6:B113,+B113)=1,B113,"")</f>
        <v/>
      </c>
    </row>
    <row r="118" spans="2:9" x14ac:dyDescent="0.25">
      <c r="B118" s="2"/>
      <c r="C118" s="2"/>
      <c r="D118" s="2"/>
      <c r="E118" s="2"/>
      <c r="F118" s="146"/>
      <c r="G118" s="2"/>
      <c r="I118" s="7" t="str">
        <f>IF(COUNTIF(B$6:B114,+B114)=1,B114,"")</f>
        <v/>
      </c>
    </row>
    <row r="119" spans="2:9" x14ac:dyDescent="0.25">
      <c r="B119" s="2"/>
      <c r="C119" s="2"/>
      <c r="D119" s="2"/>
      <c r="E119" s="2"/>
      <c r="F119" s="146"/>
      <c r="G119" s="2"/>
      <c r="I119" s="7" t="str">
        <f>IF(COUNTIF(B$6:B115,+B115)=1,B115,"")</f>
        <v/>
      </c>
    </row>
    <row r="120" spans="2:9" x14ac:dyDescent="0.25">
      <c r="B120" s="2"/>
      <c r="C120" s="2"/>
      <c r="D120" s="2"/>
      <c r="E120" s="2"/>
      <c r="F120" s="146"/>
      <c r="G120" s="2"/>
      <c r="I120" s="7" t="str">
        <f>IF(COUNTIF(B$6:B116,+B116)=1,B116,"")</f>
        <v/>
      </c>
    </row>
    <row r="121" spans="2:9" x14ac:dyDescent="0.25">
      <c r="B121" s="2"/>
      <c r="C121" s="2"/>
      <c r="D121" s="2"/>
      <c r="E121" s="2"/>
      <c r="F121" s="146"/>
      <c r="G121" s="2"/>
      <c r="I121" s="7" t="str">
        <f>IF(COUNTIF(B$6:B117,+B117)=1,B117,"")</f>
        <v/>
      </c>
    </row>
    <row r="122" spans="2:9" x14ac:dyDescent="0.25">
      <c r="B122" s="2"/>
      <c r="C122" s="2"/>
      <c r="D122" s="2"/>
      <c r="E122" s="2"/>
      <c r="F122" s="146"/>
      <c r="G122" s="2"/>
      <c r="I122" s="7" t="str">
        <f>IF(COUNTIF(B$6:B118,+B118)=1,B118,"")</f>
        <v/>
      </c>
    </row>
    <row r="123" spans="2:9" x14ac:dyDescent="0.25">
      <c r="B123" s="2"/>
      <c r="C123" s="2"/>
      <c r="D123" s="2"/>
      <c r="E123" s="2"/>
      <c r="F123" s="146"/>
      <c r="G123" s="2"/>
      <c r="I123" s="7" t="str">
        <f>IF(COUNTIF(B$6:B119,+B119)=1,B119,"")</f>
        <v/>
      </c>
    </row>
    <row r="124" spans="2:9" x14ac:dyDescent="0.25">
      <c r="B124" s="2"/>
      <c r="C124" s="2"/>
      <c r="D124" s="2"/>
      <c r="E124" s="2"/>
      <c r="F124" s="146"/>
      <c r="G124" s="2"/>
      <c r="I124" s="7" t="str">
        <f>IF(COUNTIF(B$6:B120,+B120)=1,B120,"")</f>
        <v/>
      </c>
    </row>
    <row r="125" spans="2:9" x14ac:dyDescent="0.25">
      <c r="B125" s="2"/>
      <c r="C125" s="2"/>
      <c r="D125" s="2"/>
      <c r="E125" s="2"/>
      <c r="F125" s="146"/>
      <c r="G125" s="2"/>
      <c r="I125" s="7" t="str">
        <f>IF(COUNTIF(B$6:B121,+B121)=1,B121,"")</f>
        <v/>
      </c>
    </row>
    <row r="126" spans="2:9" x14ac:dyDescent="0.25">
      <c r="B126" s="2"/>
      <c r="C126" s="2"/>
      <c r="D126" s="2"/>
      <c r="E126" s="2"/>
      <c r="F126" s="146"/>
      <c r="G126" s="2"/>
      <c r="I126" s="7" t="str">
        <f>IF(COUNTIF(B$6:B122,+B122)=1,B122,"")</f>
        <v/>
      </c>
    </row>
    <row r="127" spans="2:9" x14ac:dyDescent="0.25">
      <c r="B127" s="2"/>
      <c r="C127" s="2"/>
      <c r="D127" s="2"/>
      <c r="E127" s="2"/>
      <c r="F127" s="146"/>
      <c r="G127" s="2"/>
      <c r="I127" s="7" t="str">
        <f>IF(COUNTIF(B$6:B123,+B123)=1,B123,"")</f>
        <v/>
      </c>
    </row>
    <row r="128" spans="2:9" x14ac:dyDescent="0.25">
      <c r="B128" s="2"/>
      <c r="C128" s="2"/>
      <c r="D128" s="2"/>
      <c r="E128" s="2"/>
      <c r="F128" s="146"/>
      <c r="G128" s="2"/>
      <c r="I128" s="7" t="str">
        <f>IF(COUNTIF(B$6:B124,+B124)=1,B124,"")</f>
        <v/>
      </c>
    </row>
    <row r="129" spans="2:9" x14ac:dyDescent="0.25">
      <c r="B129" s="2"/>
      <c r="C129" s="2"/>
      <c r="D129" s="2"/>
      <c r="E129" s="2"/>
      <c r="F129" s="146"/>
      <c r="G129" s="2"/>
      <c r="I129" s="7" t="str">
        <f>IF(COUNTIF(B$6:B125,+B125)=1,B125,"")</f>
        <v/>
      </c>
    </row>
    <row r="130" spans="2:9" x14ac:dyDescent="0.25">
      <c r="B130" s="2"/>
      <c r="C130" s="2"/>
      <c r="D130" s="2"/>
      <c r="E130" s="2"/>
      <c r="F130" s="146"/>
      <c r="G130" s="2"/>
      <c r="I130" s="7" t="str">
        <f>IF(COUNTIF(B$6:B126,+B126)=1,B126,"")</f>
        <v/>
      </c>
    </row>
    <row r="131" spans="2:9" x14ac:dyDescent="0.25">
      <c r="B131" s="2"/>
      <c r="C131" s="2"/>
      <c r="D131" s="2"/>
      <c r="E131" s="2"/>
      <c r="F131" s="146"/>
      <c r="G131" s="2"/>
      <c r="I131" s="7" t="str">
        <f>IF(COUNTIF(B$6:B127,+B127)=1,B127,"")</f>
        <v/>
      </c>
    </row>
    <row r="132" spans="2:9" x14ac:dyDescent="0.25">
      <c r="B132" s="2"/>
      <c r="C132" s="2"/>
      <c r="D132" s="2"/>
      <c r="E132" s="2"/>
      <c r="F132" s="146"/>
      <c r="G132" s="2"/>
      <c r="I132" s="7" t="str">
        <f>IF(COUNTIF(B$6:B128,+B128)=1,B128,"")</f>
        <v/>
      </c>
    </row>
    <row r="133" spans="2:9" x14ac:dyDescent="0.25">
      <c r="B133" s="2"/>
      <c r="C133" s="2"/>
      <c r="D133" s="2"/>
      <c r="E133" s="2"/>
      <c r="F133" s="146"/>
      <c r="G133" s="2"/>
      <c r="I133" s="7" t="str">
        <f>IF(COUNTIF(B$6:B129,+B129)=1,B129,"")</f>
        <v/>
      </c>
    </row>
    <row r="134" spans="2:9" x14ac:dyDescent="0.25">
      <c r="B134" s="2"/>
      <c r="C134" s="2"/>
      <c r="D134" s="2"/>
      <c r="E134" s="2"/>
      <c r="F134" s="146"/>
      <c r="G134" s="2"/>
      <c r="I134" s="7" t="str">
        <f>IF(COUNTIF(B$6:B130,+B130)=1,B130,"")</f>
        <v/>
      </c>
    </row>
    <row r="135" spans="2:9" x14ac:dyDescent="0.25">
      <c r="B135" s="2"/>
      <c r="C135" s="2"/>
      <c r="D135" s="2"/>
      <c r="E135" s="2"/>
      <c r="F135" s="146"/>
      <c r="G135" s="2"/>
      <c r="I135" s="7" t="str">
        <f>IF(COUNTIF(B$6:B131,+B131)=1,B131,"")</f>
        <v/>
      </c>
    </row>
    <row r="136" spans="2:9" x14ac:dyDescent="0.25">
      <c r="B136" s="2"/>
      <c r="C136" s="2"/>
      <c r="D136" s="2"/>
      <c r="E136" s="2"/>
      <c r="F136" s="146"/>
      <c r="G136" s="2"/>
      <c r="I136" s="7" t="str">
        <f>IF(COUNTIF(B$6:B132,+B132)=1,B132,"")</f>
        <v/>
      </c>
    </row>
    <row r="137" spans="2:9" x14ac:dyDescent="0.25">
      <c r="B137" s="2"/>
      <c r="C137" s="2"/>
      <c r="D137" s="2"/>
      <c r="E137" s="2"/>
      <c r="F137" s="146"/>
      <c r="G137" s="2"/>
      <c r="I137" s="7" t="str">
        <f>IF(COUNTIF(B$6:B133,+B133)=1,B133,"")</f>
        <v/>
      </c>
    </row>
    <row r="138" spans="2:9" x14ac:dyDescent="0.25">
      <c r="B138" s="2"/>
      <c r="C138" s="2"/>
      <c r="D138" s="2"/>
      <c r="E138" s="2"/>
      <c r="F138" s="146"/>
      <c r="G138" s="2"/>
      <c r="I138" s="7" t="str">
        <f>IF(COUNTIF(B$6:B134,+B134)=1,B134,"")</f>
        <v/>
      </c>
    </row>
    <row r="139" spans="2:9" x14ac:dyDescent="0.25">
      <c r="B139" s="2"/>
      <c r="C139" s="2"/>
      <c r="D139" s="2"/>
      <c r="E139" s="2"/>
      <c r="F139" s="146"/>
      <c r="G139" s="2"/>
      <c r="I139" s="7" t="str">
        <f>IF(COUNTIF(B$6:B135,+B135)=1,B135,"")</f>
        <v/>
      </c>
    </row>
    <row r="140" spans="2:9" x14ac:dyDescent="0.25">
      <c r="B140" s="2"/>
      <c r="C140" s="2"/>
      <c r="D140" s="2"/>
      <c r="E140" s="2"/>
      <c r="F140" s="146"/>
      <c r="G140" s="2"/>
      <c r="I140" s="7" t="str">
        <f>IF(COUNTIF(B$6:B136,+B136)=1,B136,"")</f>
        <v/>
      </c>
    </row>
    <row r="141" spans="2:9" x14ac:dyDescent="0.25">
      <c r="B141" s="2"/>
      <c r="C141" s="2"/>
      <c r="D141" s="2"/>
      <c r="E141" s="2"/>
      <c r="F141" s="146"/>
      <c r="G141" s="2"/>
      <c r="I141" s="7" t="str">
        <f>IF(COUNTIF(B$6:B137,+B137)=1,B137,"")</f>
        <v/>
      </c>
    </row>
    <row r="142" spans="2:9" x14ac:dyDescent="0.25">
      <c r="B142" s="2"/>
      <c r="C142" s="2"/>
      <c r="D142" s="2"/>
      <c r="E142" s="2"/>
      <c r="F142" s="146"/>
      <c r="G142" s="2"/>
      <c r="I142" s="7" t="str">
        <f>IF(COUNTIF(B$6:B138,+B138)=1,B138,"")</f>
        <v/>
      </c>
    </row>
    <row r="143" spans="2:9" x14ac:dyDescent="0.25">
      <c r="B143" s="2"/>
      <c r="C143" s="2"/>
      <c r="D143" s="2"/>
      <c r="E143" s="2"/>
      <c r="F143" s="146"/>
      <c r="G143" s="2"/>
      <c r="I143" s="7" t="str">
        <f>IF(COUNTIF(B$6:B139,+B139)=1,B139,"")</f>
        <v/>
      </c>
    </row>
    <row r="144" spans="2:9" x14ac:dyDescent="0.25">
      <c r="B144" s="2"/>
      <c r="C144" s="2"/>
      <c r="D144" s="2"/>
      <c r="E144" s="2"/>
      <c r="F144" s="146"/>
      <c r="G144" s="2"/>
      <c r="I144" s="7" t="str">
        <f>IF(COUNTIF(B$6:B140,+B140)=1,B140,"")</f>
        <v/>
      </c>
    </row>
    <row r="145" spans="2:9" x14ac:dyDescent="0.25">
      <c r="B145" s="2"/>
      <c r="C145" s="2"/>
      <c r="D145" s="2"/>
      <c r="E145" s="2"/>
      <c r="F145" s="146"/>
      <c r="G145" s="2"/>
      <c r="I145" s="7" t="str">
        <f>IF(COUNTIF(B$6:B141,+B141)=1,B141,"")</f>
        <v/>
      </c>
    </row>
    <row r="146" spans="2:9" x14ac:dyDescent="0.25">
      <c r="B146" s="2"/>
      <c r="C146" s="2"/>
      <c r="D146" s="2"/>
      <c r="E146" s="2"/>
      <c r="F146" s="146"/>
      <c r="G146" s="2"/>
      <c r="I146" s="7" t="str">
        <f>IF(COUNTIF(B$6:B142,+B142)=1,B142,"")</f>
        <v/>
      </c>
    </row>
    <row r="147" spans="2:9" x14ac:dyDescent="0.25">
      <c r="B147" s="2"/>
      <c r="C147" s="2"/>
      <c r="D147" s="2"/>
      <c r="E147" s="2"/>
      <c r="F147" s="146"/>
      <c r="G147" s="2"/>
      <c r="I147" s="7" t="str">
        <f>IF(COUNTIF(B$6:B143,+B143)=1,B143,"")</f>
        <v/>
      </c>
    </row>
    <row r="148" spans="2:9" x14ac:dyDescent="0.25">
      <c r="B148" s="2"/>
      <c r="C148" s="2"/>
      <c r="D148" s="2"/>
      <c r="E148" s="2"/>
      <c r="F148" s="146"/>
      <c r="G148" s="2"/>
      <c r="I148" s="7" t="str">
        <f>IF(COUNTIF(B$6:B144,+B144)=1,B144,"")</f>
        <v/>
      </c>
    </row>
    <row r="149" spans="2:9" x14ac:dyDescent="0.25">
      <c r="B149" s="2"/>
      <c r="C149" s="2"/>
      <c r="D149" s="2"/>
      <c r="E149" s="2"/>
      <c r="F149" s="146"/>
      <c r="G149" s="2"/>
      <c r="I149" s="7" t="str">
        <f>IF(COUNTIF(B$6:B145,+B145)=1,B145,"")</f>
        <v/>
      </c>
    </row>
    <row r="150" spans="2:9" x14ac:dyDescent="0.25">
      <c r="B150" s="2"/>
      <c r="C150" s="2"/>
      <c r="D150" s="2"/>
      <c r="E150" s="2"/>
      <c r="F150" s="146"/>
      <c r="G150" s="2"/>
      <c r="I150" s="7" t="str">
        <f>IF(COUNTIF(B$6:B146,+B146)=1,B146,"")</f>
        <v/>
      </c>
    </row>
    <row r="151" spans="2:9" x14ac:dyDescent="0.25">
      <c r="B151" s="2"/>
      <c r="C151" s="2"/>
      <c r="D151" s="2"/>
      <c r="E151" s="2"/>
      <c r="F151" s="146"/>
      <c r="G151" s="2"/>
      <c r="I151" s="7" t="str">
        <f>IF(COUNTIF(B$6:B147,+B147)=1,B147,"")</f>
        <v/>
      </c>
    </row>
    <row r="152" spans="2:9" x14ac:dyDescent="0.25">
      <c r="B152" s="2"/>
      <c r="C152" s="2"/>
      <c r="D152" s="2"/>
      <c r="E152" s="2"/>
      <c r="F152" s="146"/>
      <c r="G152" s="2"/>
      <c r="I152" s="7" t="str">
        <f>IF(COUNTIF(B$6:B148,+B148)=1,B148,"")</f>
        <v/>
      </c>
    </row>
    <row r="153" spans="2:9" x14ac:dyDescent="0.25">
      <c r="B153" s="2"/>
      <c r="C153" s="2"/>
      <c r="D153" s="2"/>
      <c r="E153" s="2"/>
      <c r="F153" s="146"/>
      <c r="G153" s="2"/>
      <c r="I153" s="7" t="str">
        <f>IF(COUNTIF(B$6:B149,+B149)=1,B149,"")</f>
        <v/>
      </c>
    </row>
    <row r="154" spans="2:9" x14ac:dyDescent="0.25">
      <c r="B154" s="2"/>
      <c r="C154" s="2"/>
      <c r="D154" s="2"/>
      <c r="E154" s="2"/>
      <c r="F154" s="146"/>
      <c r="G154" s="2"/>
      <c r="I154" s="7" t="str">
        <f>IF(COUNTIF(B$6:B150,+B150)=1,B150,"")</f>
        <v/>
      </c>
    </row>
    <row r="155" spans="2:9" x14ac:dyDescent="0.25">
      <c r="B155" s="2"/>
      <c r="C155" s="2"/>
      <c r="D155" s="2"/>
      <c r="E155" s="2"/>
      <c r="F155" s="146"/>
      <c r="G155" s="2"/>
      <c r="I155" s="7" t="str">
        <f>IF(COUNTIF(B$6:B151,+B151)=1,B151,"")</f>
        <v/>
      </c>
    </row>
    <row r="156" spans="2:9" x14ac:dyDescent="0.25">
      <c r="B156" s="2"/>
      <c r="C156" s="2"/>
      <c r="D156" s="2"/>
      <c r="E156" s="2"/>
      <c r="F156" s="146"/>
      <c r="G156" s="2"/>
      <c r="I156" s="7" t="str">
        <f>IF(COUNTIF(B$6:B152,+B152)=1,B152,"")</f>
        <v/>
      </c>
    </row>
    <row r="157" spans="2:9" x14ac:dyDescent="0.25">
      <c r="B157" s="2"/>
      <c r="C157" s="2"/>
      <c r="D157" s="2"/>
      <c r="E157" s="2"/>
      <c r="F157" s="146"/>
      <c r="G157" s="2"/>
      <c r="I157" s="7" t="str">
        <f>IF(COUNTIF(B$6:B153,+B153)=1,B153,"")</f>
        <v/>
      </c>
    </row>
    <row r="158" spans="2:9" x14ac:dyDescent="0.25">
      <c r="B158" s="2"/>
      <c r="C158" s="2"/>
      <c r="D158" s="2"/>
      <c r="E158" s="2"/>
      <c r="F158" s="146"/>
      <c r="G158" s="2"/>
      <c r="I158" s="7" t="str">
        <f>IF(COUNTIF(B$6:B154,+B154)=1,B154,"")</f>
        <v/>
      </c>
    </row>
    <row r="159" spans="2:9" x14ac:dyDescent="0.25">
      <c r="B159" s="2"/>
      <c r="C159" s="2"/>
      <c r="D159" s="2"/>
      <c r="E159" s="2"/>
      <c r="F159" s="146"/>
      <c r="G159" s="2"/>
      <c r="I159" s="7" t="str">
        <f>IF(COUNTIF(B$6:B155,+B155)=1,B155,"")</f>
        <v/>
      </c>
    </row>
    <row r="160" spans="2:9" x14ac:dyDescent="0.25">
      <c r="B160" s="2"/>
      <c r="C160" s="2"/>
      <c r="D160" s="2"/>
      <c r="E160" s="2"/>
      <c r="F160" s="146"/>
      <c r="G160" s="2"/>
      <c r="I160" s="7" t="str">
        <f>IF(COUNTIF(B$6:B156,+B156)=1,B156,"")</f>
        <v/>
      </c>
    </row>
    <row r="161" spans="2:9" x14ac:dyDescent="0.25">
      <c r="B161" s="2"/>
      <c r="C161" s="2"/>
      <c r="D161" s="2"/>
      <c r="E161" s="2"/>
      <c r="F161" s="146"/>
      <c r="G161" s="2"/>
      <c r="I161" s="7" t="str">
        <f>IF(COUNTIF(B$6:B157,+B157)=1,B157,"")</f>
        <v/>
      </c>
    </row>
    <row r="162" spans="2:9" x14ac:dyDescent="0.25">
      <c r="B162" s="2"/>
      <c r="C162" s="2"/>
      <c r="D162" s="2"/>
      <c r="E162" s="2"/>
      <c r="F162" s="146"/>
      <c r="G162" s="2"/>
      <c r="I162" s="7" t="str">
        <f>IF(COUNTIF(B$6:B158,+B158)=1,B158,"")</f>
        <v/>
      </c>
    </row>
    <row r="163" spans="2:9" x14ac:dyDescent="0.25">
      <c r="B163" s="2"/>
      <c r="C163" s="2"/>
      <c r="D163" s="2"/>
      <c r="E163" s="2"/>
      <c r="F163" s="146"/>
      <c r="G163" s="2"/>
      <c r="I163" s="7" t="str">
        <f>IF(COUNTIF(B$6:B159,+B159)=1,B159,"")</f>
        <v/>
      </c>
    </row>
    <row r="164" spans="2:9" x14ac:dyDescent="0.25">
      <c r="B164" s="2"/>
      <c r="C164" s="2"/>
      <c r="D164" s="2"/>
      <c r="E164" s="2"/>
      <c r="F164" s="146"/>
      <c r="G164" s="2"/>
      <c r="I164" s="7" t="str">
        <f>IF(COUNTIF(B$6:B160,+B160)=1,B160,"")</f>
        <v/>
      </c>
    </row>
    <row r="165" spans="2:9" x14ac:dyDescent="0.25">
      <c r="B165" s="2"/>
      <c r="C165" s="2"/>
      <c r="D165" s="2"/>
      <c r="E165" s="2"/>
      <c r="F165" s="146"/>
      <c r="G165" s="2"/>
      <c r="I165" s="7" t="str">
        <f>IF(COUNTIF(B$6:B161,+B161)=1,B161,"")</f>
        <v/>
      </c>
    </row>
    <row r="166" spans="2:9" x14ac:dyDescent="0.25">
      <c r="B166" s="2"/>
      <c r="C166" s="2"/>
      <c r="D166" s="2"/>
      <c r="E166" s="2"/>
      <c r="F166" s="146"/>
      <c r="G166" s="2"/>
      <c r="I166" s="7" t="str">
        <f>IF(COUNTIF(B$6:B162,+B162)=1,B162,"")</f>
        <v/>
      </c>
    </row>
    <row r="167" spans="2:9" x14ac:dyDescent="0.25">
      <c r="B167" s="2"/>
      <c r="C167" s="2"/>
      <c r="D167" s="2"/>
      <c r="E167" s="2"/>
      <c r="F167" s="146"/>
      <c r="G167" s="2"/>
      <c r="I167" s="7" t="str">
        <f>IF(COUNTIF(B$6:B163,+B163)=1,B163,"")</f>
        <v/>
      </c>
    </row>
    <row r="168" spans="2:9" x14ac:dyDescent="0.25">
      <c r="B168" s="2"/>
      <c r="C168" s="2"/>
      <c r="D168" s="2"/>
      <c r="E168" s="2"/>
      <c r="F168" s="146"/>
      <c r="G168" s="2"/>
      <c r="I168" s="7" t="str">
        <f>IF(COUNTIF(B$6:B164,+B164)=1,B164,"")</f>
        <v/>
      </c>
    </row>
    <row r="169" spans="2:9" x14ac:dyDescent="0.25">
      <c r="B169" s="2"/>
      <c r="C169" s="2"/>
      <c r="D169" s="2"/>
      <c r="E169" s="2"/>
      <c r="F169" s="146"/>
      <c r="G169" s="2"/>
      <c r="I169" s="7" t="str">
        <f>IF(COUNTIF(B$6:B165,+B165)=1,B165,"")</f>
        <v/>
      </c>
    </row>
    <row r="170" spans="2:9" x14ac:dyDescent="0.25">
      <c r="B170" s="2"/>
      <c r="C170" s="2"/>
      <c r="D170" s="2"/>
      <c r="E170" s="2"/>
      <c r="F170" s="146"/>
      <c r="G170" s="2"/>
      <c r="I170" s="7" t="str">
        <f>IF(COUNTIF(B$6:B166,+B166)=1,B166,"")</f>
        <v/>
      </c>
    </row>
    <row r="171" spans="2:9" x14ac:dyDescent="0.25">
      <c r="B171" s="2"/>
      <c r="C171" s="2"/>
      <c r="D171" s="2"/>
      <c r="E171" s="2"/>
      <c r="F171" s="146"/>
      <c r="G171" s="2"/>
      <c r="I171" s="7" t="str">
        <f>IF(COUNTIF(B$6:B167,+B167)=1,B167,"")</f>
        <v/>
      </c>
    </row>
    <row r="172" spans="2:9" x14ac:dyDescent="0.25">
      <c r="B172" s="2"/>
      <c r="C172" s="2"/>
      <c r="D172" s="2"/>
      <c r="E172" s="2"/>
      <c r="F172" s="146"/>
      <c r="G172" s="2"/>
      <c r="I172" s="7" t="str">
        <f>IF(COUNTIF(B$6:B168,+B168)=1,B168,"")</f>
        <v/>
      </c>
    </row>
    <row r="173" spans="2:9" x14ac:dyDescent="0.25">
      <c r="B173" s="2"/>
      <c r="C173" s="2"/>
      <c r="D173" s="2"/>
      <c r="E173" s="2"/>
      <c r="F173" s="146"/>
      <c r="G173" s="2"/>
      <c r="I173" s="7" t="str">
        <f>IF(COUNTIF(B$6:B169,+B169)=1,B169,"")</f>
        <v/>
      </c>
    </row>
    <row r="174" spans="2:9" x14ac:dyDescent="0.25">
      <c r="B174" s="2"/>
      <c r="C174" s="2"/>
      <c r="D174" s="2"/>
      <c r="E174" s="2"/>
      <c r="F174" s="146"/>
      <c r="G174" s="2"/>
      <c r="I174" s="7" t="str">
        <f>IF(COUNTIF(B$6:B170,+B170)=1,B170,"")</f>
        <v/>
      </c>
    </row>
    <row r="175" spans="2:9" x14ac:dyDescent="0.25">
      <c r="B175" s="2"/>
      <c r="C175" s="2"/>
      <c r="D175" s="2"/>
      <c r="E175" s="2"/>
      <c r="F175" s="146"/>
      <c r="G175" s="2"/>
      <c r="I175" s="7" t="str">
        <f>IF(COUNTIF(B$6:B171,+B171)=1,B171,"")</f>
        <v/>
      </c>
    </row>
    <row r="176" spans="2:9" x14ac:dyDescent="0.25">
      <c r="B176" s="2"/>
      <c r="C176" s="2"/>
      <c r="D176" s="2"/>
      <c r="E176" s="2"/>
      <c r="F176" s="146"/>
      <c r="G176" s="2"/>
      <c r="I176" s="7" t="str">
        <f>IF(COUNTIF(B$6:B172,+B172)=1,B172,"")</f>
        <v/>
      </c>
    </row>
    <row r="177" spans="2:9" x14ac:dyDescent="0.25">
      <c r="B177" s="2"/>
      <c r="C177" s="2"/>
      <c r="D177" s="2"/>
      <c r="E177" s="2"/>
      <c r="F177" s="146"/>
      <c r="G177" s="2"/>
      <c r="I177" s="7" t="str">
        <f>IF(COUNTIF(B$6:B173,+B173)=1,B173,"")</f>
        <v/>
      </c>
    </row>
    <row r="178" spans="2:9" x14ac:dyDescent="0.25">
      <c r="B178" s="2"/>
      <c r="C178" s="2"/>
      <c r="D178" s="2"/>
      <c r="E178" s="2"/>
      <c r="F178" s="146"/>
      <c r="G178" s="2"/>
      <c r="I178" s="7" t="str">
        <f>IF(COUNTIF(B$6:B174,+B174)=1,B174,"")</f>
        <v/>
      </c>
    </row>
    <row r="179" spans="2:9" x14ac:dyDescent="0.25">
      <c r="B179" s="2"/>
      <c r="C179" s="2"/>
      <c r="D179" s="2"/>
      <c r="E179" s="2"/>
      <c r="F179" s="146"/>
      <c r="G179" s="2"/>
      <c r="I179" s="7" t="str">
        <f>IF(COUNTIF(B$6:B175,+B175)=1,B175,"")</f>
        <v/>
      </c>
    </row>
    <row r="180" spans="2:9" x14ac:dyDescent="0.25">
      <c r="B180" s="2"/>
      <c r="C180" s="2"/>
      <c r="D180" s="2"/>
      <c r="E180" s="2"/>
      <c r="F180" s="146"/>
      <c r="G180" s="2"/>
      <c r="I180" s="7" t="str">
        <f>IF(COUNTIF(B$6:B176,+B176)=1,B176,"")</f>
        <v/>
      </c>
    </row>
    <row r="181" spans="2:9" x14ac:dyDescent="0.25">
      <c r="B181" s="2"/>
      <c r="C181" s="2"/>
      <c r="D181" s="2"/>
      <c r="E181" s="2"/>
      <c r="F181" s="146"/>
      <c r="G181" s="2"/>
      <c r="I181" s="7" t="str">
        <f>IF(COUNTIF(B$6:B177,+B177)=1,B177,"")</f>
        <v/>
      </c>
    </row>
    <row r="182" spans="2:9" x14ac:dyDescent="0.25">
      <c r="B182" s="2"/>
      <c r="C182" s="2"/>
      <c r="D182" s="2"/>
      <c r="E182" s="2"/>
      <c r="F182" s="146"/>
      <c r="G182" s="2"/>
      <c r="I182" s="7" t="str">
        <f>IF(COUNTIF(B$6:B178,+B178)=1,B178,"")</f>
        <v/>
      </c>
    </row>
    <row r="183" spans="2:9" x14ac:dyDescent="0.25">
      <c r="B183" s="2"/>
      <c r="C183" s="2"/>
      <c r="D183" s="2"/>
      <c r="E183" s="2"/>
      <c r="F183" s="146"/>
      <c r="G183" s="2"/>
      <c r="I183" s="7" t="str">
        <f>IF(COUNTIF(B$6:B179,+B179)=1,B179,"")</f>
        <v/>
      </c>
    </row>
    <row r="184" spans="2:9" x14ac:dyDescent="0.25">
      <c r="B184" s="2"/>
      <c r="C184" s="2"/>
      <c r="D184" s="2"/>
      <c r="E184" s="2"/>
      <c r="F184" s="146"/>
      <c r="G184" s="2"/>
      <c r="I184" s="7" t="str">
        <f>IF(COUNTIF(B$6:B180,+B180)=1,B180,"")</f>
        <v/>
      </c>
    </row>
    <row r="185" spans="2:9" x14ac:dyDescent="0.25">
      <c r="B185" s="2"/>
      <c r="C185" s="2"/>
      <c r="D185" s="2"/>
      <c r="E185" s="2"/>
      <c r="F185" s="146"/>
      <c r="G185" s="2"/>
      <c r="I185" s="7" t="str">
        <f>IF(COUNTIF(B$6:B181,+B181)=1,B181,"")</f>
        <v/>
      </c>
    </row>
    <row r="186" spans="2:9" x14ac:dyDescent="0.25">
      <c r="B186" s="2"/>
      <c r="C186" s="2"/>
      <c r="D186" s="2"/>
      <c r="E186" s="2"/>
      <c r="F186" s="146"/>
      <c r="G186" s="2"/>
      <c r="I186" s="7" t="str">
        <f>IF(COUNTIF(B$6:B182,+B182)=1,B182,"")</f>
        <v/>
      </c>
    </row>
    <row r="187" spans="2:9" x14ac:dyDescent="0.25">
      <c r="B187" s="2"/>
      <c r="C187" s="2"/>
      <c r="D187" s="2"/>
      <c r="E187" s="2"/>
      <c r="F187" s="146"/>
      <c r="G187" s="2"/>
      <c r="I187" s="7" t="str">
        <f>IF(COUNTIF(B$6:B183,+B183)=1,B183,"")</f>
        <v/>
      </c>
    </row>
    <row r="188" spans="2:9" x14ac:dyDescent="0.25">
      <c r="B188" s="2"/>
      <c r="C188" s="2"/>
      <c r="D188" s="2"/>
      <c r="E188" s="2"/>
      <c r="F188" s="146"/>
      <c r="G188" s="2"/>
      <c r="I188" s="7" t="str">
        <f>IF(COUNTIF(B$6:B184,+B184)=1,B184,"")</f>
        <v/>
      </c>
    </row>
    <row r="189" spans="2:9" x14ac:dyDescent="0.25">
      <c r="B189" s="2"/>
      <c r="C189" s="2"/>
      <c r="D189" s="2"/>
      <c r="E189" s="2"/>
      <c r="F189" s="146"/>
      <c r="G189" s="2"/>
      <c r="I189" s="7" t="str">
        <f>IF(COUNTIF(B$6:B185,+B185)=1,B185,"")</f>
        <v/>
      </c>
    </row>
    <row r="190" spans="2:9" x14ac:dyDescent="0.25">
      <c r="B190" s="2"/>
      <c r="C190" s="2"/>
      <c r="D190" s="2"/>
      <c r="E190" s="2"/>
      <c r="F190" s="146"/>
      <c r="G190" s="2"/>
      <c r="I190" s="7" t="str">
        <f>IF(COUNTIF(B$6:B186,+B186)=1,B186,"")</f>
        <v/>
      </c>
    </row>
    <row r="191" spans="2:9" x14ac:dyDescent="0.25">
      <c r="B191" s="2"/>
      <c r="C191" s="2"/>
      <c r="D191" s="2"/>
      <c r="E191" s="2"/>
      <c r="F191" s="146"/>
      <c r="G191" s="2"/>
      <c r="I191" s="7" t="str">
        <f>IF(COUNTIF(B$6:B187,+B187)=1,B187,"")</f>
        <v/>
      </c>
    </row>
    <row r="192" spans="2:9" x14ac:dyDescent="0.25">
      <c r="B192" s="2"/>
      <c r="C192" s="2"/>
      <c r="D192" s="2"/>
      <c r="E192" s="2"/>
      <c r="F192" s="146"/>
      <c r="G192" s="2"/>
      <c r="I192" s="7" t="str">
        <f>IF(COUNTIF(B$6:B188,+B188)=1,B188,"")</f>
        <v/>
      </c>
    </row>
    <row r="193" spans="2:9" x14ac:dyDescent="0.25">
      <c r="B193" s="2"/>
      <c r="C193" s="2"/>
      <c r="D193" s="2"/>
      <c r="E193" s="2"/>
      <c r="F193" s="146"/>
      <c r="G193" s="2"/>
      <c r="I193" s="7" t="str">
        <f>IF(COUNTIF(B$6:B189,+B189)=1,B189,"")</f>
        <v/>
      </c>
    </row>
    <row r="194" spans="2:9" x14ac:dyDescent="0.25">
      <c r="B194" s="2"/>
      <c r="C194" s="2"/>
      <c r="D194" s="2"/>
      <c r="E194" s="2"/>
      <c r="F194" s="146"/>
      <c r="G194" s="2"/>
      <c r="I194" s="7" t="str">
        <f>IF(COUNTIF(B$6:B190,+B190)=1,B190,"")</f>
        <v/>
      </c>
    </row>
    <row r="195" spans="2:9" x14ac:dyDescent="0.25">
      <c r="B195" s="2"/>
      <c r="C195" s="2"/>
      <c r="D195" s="2"/>
      <c r="E195" s="2"/>
      <c r="F195" s="146"/>
      <c r="G195" s="2"/>
      <c r="I195" s="7" t="str">
        <f>IF(COUNTIF(B$6:B191,+B191)=1,B191,"")</f>
        <v/>
      </c>
    </row>
    <row r="196" spans="2:9" x14ac:dyDescent="0.25">
      <c r="B196" s="2"/>
      <c r="C196" s="2"/>
      <c r="D196" s="2"/>
      <c r="E196" s="2"/>
      <c r="F196" s="146"/>
      <c r="G196" s="2"/>
      <c r="I196" s="7" t="str">
        <f>IF(COUNTIF(B$6:B192,+B192)=1,B192,"")</f>
        <v/>
      </c>
    </row>
    <row r="197" spans="2:9" x14ac:dyDescent="0.25">
      <c r="B197" s="2"/>
      <c r="C197" s="2"/>
      <c r="D197" s="2"/>
      <c r="E197" s="2"/>
      <c r="F197" s="146"/>
      <c r="G197" s="2"/>
      <c r="I197" s="7" t="str">
        <f>IF(COUNTIF(B$6:B193,+B193)=1,B193,"")</f>
        <v/>
      </c>
    </row>
    <row r="198" spans="2:9" x14ac:dyDescent="0.25">
      <c r="B198" s="2"/>
      <c r="C198" s="2"/>
      <c r="D198" s="2"/>
      <c r="E198" s="2"/>
      <c r="F198" s="146"/>
      <c r="G198" s="2"/>
      <c r="I198" s="7" t="str">
        <f>IF(COUNTIF(B$6:B194,+B194)=1,B194,"")</f>
        <v/>
      </c>
    </row>
    <row r="199" spans="2:9" x14ac:dyDescent="0.25">
      <c r="B199" s="2"/>
      <c r="C199" s="2"/>
      <c r="D199" s="2"/>
      <c r="E199" s="2"/>
      <c r="F199" s="146"/>
      <c r="G199" s="2"/>
      <c r="I199" s="7" t="str">
        <f>IF(COUNTIF(B$6:B195,+B195)=1,B195,"")</f>
        <v/>
      </c>
    </row>
    <row r="200" spans="2:9" x14ac:dyDescent="0.25">
      <c r="B200" s="2"/>
      <c r="C200" s="2"/>
      <c r="D200" s="2"/>
      <c r="E200" s="2"/>
      <c r="F200" s="146"/>
      <c r="G200" s="2"/>
      <c r="I200" s="7" t="str">
        <f>IF(COUNTIF(B$6:B196,+B196)=1,B196,"")</f>
        <v/>
      </c>
    </row>
    <row r="201" spans="2:9" x14ac:dyDescent="0.25">
      <c r="B201" s="2"/>
      <c r="C201" s="2"/>
      <c r="D201" s="2"/>
      <c r="E201" s="2"/>
      <c r="F201" s="146"/>
      <c r="G201" s="2"/>
      <c r="I201" s="7" t="str">
        <f>IF(COUNTIF(B$6:B197,+B197)=1,B197,"")</f>
        <v/>
      </c>
    </row>
    <row r="202" spans="2:9" x14ac:dyDescent="0.25">
      <c r="B202" s="2"/>
      <c r="C202" s="2"/>
      <c r="D202" s="2"/>
      <c r="E202" s="2"/>
      <c r="F202" s="146"/>
      <c r="G202" s="2"/>
      <c r="I202" s="7" t="str">
        <f>IF(COUNTIF(B$6:B198,+B198)=1,B198,"")</f>
        <v/>
      </c>
    </row>
    <row r="203" spans="2:9" x14ac:dyDescent="0.25">
      <c r="B203" s="2"/>
      <c r="C203" s="2"/>
      <c r="D203" s="2"/>
      <c r="E203" s="2"/>
      <c r="F203" s="146"/>
      <c r="G203" s="2"/>
      <c r="I203" s="7" t="str">
        <f>IF(COUNTIF(B$6:B199,+B199)=1,B199,"")</f>
        <v/>
      </c>
    </row>
    <row r="204" spans="2:9" x14ac:dyDescent="0.25">
      <c r="B204" s="2"/>
      <c r="C204" s="2"/>
      <c r="D204" s="2"/>
      <c r="E204" s="2"/>
      <c r="F204" s="146"/>
      <c r="G204" s="2"/>
      <c r="I204" s="7" t="str">
        <f>IF(COUNTIF(B$6:B200,+B200)=1,B200,"")</f>
        <v/>
      </c>
    </row>
    <row r="205" spans="2:9" x14ac:dyDescent="0.25">
      <c r="B205" s="2"/>
      <c r="C205" s="2"/>
      <c r="D205" s="2"/>
      <c r="E205" s="2"/>
      <c r="F205" s="146"/>
      <c r="G205" s="2"/>
      <c r="I205" s="7" t="str">
        <f>IF(COUNTIF(B$6:B201,+B201)=1,B201,"")</f>
        <v/>
      </c>
    </row>
    <row r="206" spans="2:9" x14ac:dyDescent="0.25">
      <c r="B206" s="2"/>
      <c r="C206" s="2"/>
      <c r="D206" s="2"/>
      <c r="E206" s="2"/>
      <c r="F206" s="146"/>
      <c r="G206" s="2"/>
      <c r="I206" s="7" t="str">
        <f>IF(COUNTIF(B$6:B202,+B202)=1,B202,"")</f>
        <v/>
      </c>
    </row>
    <row r="207" spans="2:9" x14ac:dyDescent="0.25">
      <c r="B207" s="2"/>
      <c r="C207" s="2"/>
      <c r="D207" s="2"/>
      <c r="E207" s="2"/>
      <c r="F207" s="146"/>
      <c r="G207" s="2"/>
      <c r="I207" s="7" t="str">
        <f>IF(COUNTIF(B$6:B203,+B203)=1,B203,"")</f>
        <v/>
      </c>
    </row>
    <row r="208" spans="2:9" x14ac:dyDescent="0.25">
      <c r="B208" s="2"/>
      <c r="C208" s="2"/>
      <c r="D208" s="2"/>
      <c r="E208" s="2"/>
      <c r="F208" s="146"/>
      <c r="G208" s="2"/>
      <c r="I208" s="7" t="str">
        <f>IF(COUNTIF(B$6:B204,+B204)=1,B204,"")</f>
        <v/>
      </c>
    </row>
    <row r="209" spans="2:9" x14ac:dyDescent="0.25">
      <c r="B209" s="2"/>
      <c r="C209" s="2"/>
      <c r="D209" s="2"/>
      <c r="E209" s="2"/>
      <c r="F209" s="146"/>
      <c r="G209" s="2"/>
      <c r="I209" s="7" t="str">
        <f>IF(COUNTIF(B$6:B205,+B205)=1,B205,"")</f>
        <v/>
      </c>
    </row>
    <row r="210" spans="2:9" x14ac:dyDescent="0.25">
      <c r="B210" s="2"/>
      <c r="C210" s="2"/>
      <c r="D210" s="2"/>
      <c r="E210" s="2"/>
      <c r="F210" s="146"/>
      <c r="G210" s="2"/>
      <c r="I210" s="7" t="str">
        <f>IF(COUNTIF(B$6:B206,+B206)=1,B206,"")</f>
        <v/>
      </c>
    </row>
    <row r="211" spans="2:9" x14ac:dyDescent="0.25">
      <c r="B211" s="2"/>
      <c r="C211" s="2"/>
      <c r="D211" s="2"/>
      <c r="E211" s="2"/>
      <c r="F211" s="146"/>
      <c r="G211" s="2"/>
      <c r="I211" s="7" t="str">
        <f>IF(COUNTIF(B$6:B207,+B207)=1,B207,"")</f>
        <v/>
      </c>
    </row>
    <row r="212" spans="2:9" x14ac:dyDescent="0.25">
      <c r="B212" s="2"/>
      <c r="C212" s="2"/>
      <c r="D212" s="2"/>
      <c r="E212" s="2"/>
      <c r="F212" s="146"/>
      <c r="G212" s="2"/>
      <c r="I212" s="7" t="str">
        <f>IF(COUNTIF(B$6:B208,+B208)=1,B208,"")</f>
        <v/>
      </c>
    </row>
    <row r="213" spans="2:9" x14ac:dyDescent="0.25">
      <c r="B213" s="2"/>
      <c r="C213" s="2"/>
      <c r="D213" s="2"/>
      <c r="E213" s="2"/>
      <c r="F213" s="146"/>
      <c r="G213" s="2"/>
      <c r="I213" s="7" t="str">
        <f>IF(COUNTIF(B$6:B209,+B209)=1,B209,"")</f>
        <v/>
      </c>
    </row>
    <row r="214" spans="2:9" x14ac:dyDescent="0.25">
      <c r="B214" s="2"/>
      <c r="C214" s="2"/>
      <c r="D214" s="2"/>
      <c r="E214" s="2"/>
      <c r="F214" s="146"/>
      <c r="G214" s="2"/>
      <c r="I214" s="7" t="str">
        <f>IF(COUNTIF(B$6:B210,+B210)=1,B210,"")</f>
        <v/>
      </c>
    </row>
    <row r="215" spans="2:9" x14ac:dyDescent="0.25">
      <c r="B215" s="2"/>
      <c r="C215" s="2"/>
      <c r="D215" s="2"/>
      <c r="E215" s="2"/>
      <c r="F215" s="146"/>
      <c r="G215" s="2"/>
      <c r="I215" s="7" t="str">
        <f>IF(COUNTIF(B$6:B211,+B211)=1,B211,"")</f>
        <v/>
      </c>
    </row>
    <row r="216" spans="2:9" x14ac:dyDescent="0.25">
      <c r="B216" s="2"/>
      <c r="C216" s="2"/>
      <c r="D216" s="2"/>
      <c r="E216" s="2"/>
      <c r="F216" s="146"/>
      <c r="G216" s="2"/>
      <c r="I216" s="7" t="str">
        <f>IF(COUNTIF(B$6:B212,+B212)=1,B212,"")</f>
        <v/>
      </c>
    </row>
    <row r="217" spans="2:9" x14ac:dyDescent="0.25">
      <c r="B217" s="2"/>
      <c r="C217" s="2"/>
      <c r="D217" s="2"/>
      <c r="E217" s="2"/>
      <c r="F217" s="146"/>
      <c r="G217" s="2"/>
      <c r="I217" s="7" t="str">
        <f>IF(COUNTIF(B$6:B213,+B213)=1,B213,"")</f>
        <v/>
      </c>
    </row>
    <row r="218" spans="2:9" x14ac:dyDescent="0.25">
      <c r="B218" s="2"/>
      <c r="C218" s="2"/>
      <c r="D218" s="2"/>
      <c r="E218" s="2"/>
      <c r="F218" s="146"/>
      <c r="G218" s="2"/>
      <c r="I218" s="7" t="str">
        <f>IF(COUNTIF(B$6:B214,+B214)=1,B214,"")</f>
        <v/>
      </c>
    </row>
    <row r="219" spans="2:9" x14ac:dyDescent="0.25">
      <c r="B219" s="2"/>
      <c r="C219" s="2"/>
      <c r="D219" s="2"/>
      <c r="E219" s="2"/>
      <c r="F219" s="146"/>
      <c r="G219" s="2"/>
      <c r="I219" s="7" t="str">
        <f>IF(COUNTIF(B$6:B215,+B215)=1,B215,"")</f>
        <v/>
      </c>
    </row>
    <row r="220" spans="2:9" x14ac:dyDescent="0.25">
      <c r="B220" s="2"/>
      <c r="C220" s="2"/>
      <c r="D220" s="2"/>
      <c r="E220" s="2"/>
      <c r="F220" s="146"/>
      <c r="G220" s="2"/>
      <c r="I220" s="7" t="str">
        <f>IF(COUNTIF(B$6:B216,+B216)=1,B216,"")</f>
        <v/>
      </c>
    </row>
    <row r="221" spans="2:9" x14ac:dyDescent="0.25">
      <c r="B221" s="2"/>
      <c r="C221" s="2"/>
      <c r="D221" s="2"/>
      <c r="E221" s="2"/>
      <c r="F221" s="146"/>
      <c r="G221" s="2"/>
      <c r="I221" s="7" t="str">
        <f>IF(COUNTIF(B$6:B217,+B217)=1,B217,"")</f>
        <v/>
      </c>
    </row>
    <row r="222" spans="2:9" x14ac:dyDescent="0.25">
      <c r="B222" s="2"/>
      <c r="C222" s="2"/>
      <c r="D222" s="2"/>
      <c r="E222" s="2"/>
      <c r="F222" s="146"/>
      <c r="G222" s="2"/>
      <c r="I222" s="7" t="str">
        <f>IF(COUNTIF(B$6:B218,+B218)=1,B218,"")</f>
        <v/>
      </c>
    </row>
    <row r="223" spans="2:9" x14ac:dyDescent="0.25">
      <c r="B223" s="2"/>
      <c r="C223" s="2"/>
      <c r="D223" s="2"/>
      <c r="E223" s="2"/>
      <c r="F223" s="146"/>
      <c r="G223" s="2"/>
      <c r="I223" s="7" t="str">
        <f>IF(COUNTIF(B$6:B219,+B219)=1,B219,"")</f>
        <v/>
      </c>
    </row>
    <row r="224" spans="2:9" x14ac:dyDescent="0.25">
      <c r="B224" s="2"/>
      <c r="C224" s="2"/>
      <c r="D224" s="2"/>
      <c r="E224" s="2"/>
      <c r="F224" s="146"/>
      <c r="G224" s="2"/>
      <c r="I224" s="7" t="str">
        <f>IF(COUNTIF(B$6:B220,+B220)=1,B220,"")</f>
        <v/>
      </c>
    </row>
    <row r="225" spans="2:9" x14ac:dyDescent="0.25">
      <c r="B225" s="2"/>
      <c r="C225" s="2"/>
      <c r="D225" s="2"/>
      <c r="E225" s="2"/>
      <c r="F225" s="146"/>
      <c r="G225" s="2"/>
      <c r="I225" s="7" t="str">
        <f>IF(COUNTIF(B$6:B221,+B221)=1,B221,"")</f>
        <v/>
      </c>
    </row>
    <row r="226" spans="2:9" x14ac:dyDescent="0.25">
      <c r="B226" s="2"/>
      <c r="C226" s="2"/>
      <c r="D226" s="2"/>
      <c r="E226" s="2"/>
      <c r="F226" s="146"/>
      <c r="G226" s="2"/>
      <c r="I226" s="7" t="str">
        <f>IF(COUNTIF(B$6:B222,+B222)=1,B222,"")</f>
        <v/>
      </c>
    </row>
    <row r="227" spans="2:9" x14ac:dyDescent="0.25">
      <c r="B227" s="2"/>
      <c r="C227" s="2"/>
      <c r="D227" s="2"/>
      <c r="E227" s="2"/>
      <c r="F227" s="146"/>
      <c r="G227" s="2"/>
      <c r="I227" s="7" t="str">
        <f>IF(COUNTIF(B$6:B223,+B223)=1,B223,"")</f>
        <v/>
      </c>
    </row>
    <row r="228" spans="2:9" x14ac:dyDescent="0.25">
      <c r="B228" s="2"/>
      <c r="C228" s="2"/>
      <c r="D228" s="2"/>
      <c r="E228" s="2"/>
      <c r="F228" s="146"/>
      <c r="G228" s="2"/>
      <c r="I228" s="7" t="str">
        <f>IF(COUNTIF(B$6:B224,+B224)=1,B224,"")</f>
        <v/>
      </c>
    </row>
    <row r="229" spans="2:9" x14ac:dyDescent="0.25">
      <c r="B229" s="2"/>
      <c r="C229" s="2"/>
      <c r="D229" s="2"/>
      <c r="E229" s="2"/>
      <c r="F229" s="146"/>
      <c r="G229" s="2"/>
      <c r="I229" s="7" t="str">
        <f>IF(COUNTIF(B$6:B225,+B225)=1,B225,"")</f>
        <v/>
      </c>
    </row>
    <row r="230" spans="2:9" x14ac:dyDescent="0.25">
      <c r="B230" s="2"/>
      <c r="C230" s="2"/>
      <c r="D230" s="2"/>
      <c r="E230" s="2"/>
      <c r="F230" s="146"/>
      <c r="G230" s="2"/>
      <c r="I230" s="7" t="str">
        <f>IF(COUNTIF(B$6:B226,+B226)=1,B226,"")</f>
        <v/>
      </c>
    </row>
    <row r="231" spans="2:9" x14ac:dyDescent="0.25">
      <c r="B231" s="2"/>
      <c r="C231" s="2"/>
      <c r="D231" s="2"/>
      <c r="E231" s="2"/>
      <c r="F231" s="146"/>
      <c r="G231" s="2"/>
      <c r="I231" s="7" t="str">
        <f>IF(COUNTIF(B$6:B227,+B227)=1,B227,"")</f>
        <v/>
      </c>
    </row>
    <row r="232" spans="2:9" x14ac:dyDescent="0.25">
      <c r="B232" s="2"/>
      <c r="C232" s="2"/>
      <c r="D232" s="2"/>
      <c r="E232" s="2"/>
      <c r="F232" s="146"/>
      <c r="G232" s="2"/>
      <c r="I232" s="7" t="str">
        <f>IF(COUNTIF(B$6:B228,+B228)=1,B228,"")</f>
        <v/>
      </c>
    </row>
    <row r="233" spans="2:9" x14ac:dyDescent="0.25">
      <c r="B233" s="2"/>
      <c r="C233" s="2"/>
      <c r="D233" s="2"/>
      <c r="E233" s="2"/>
      <c r="F233" s="146"/>
      <c r="G233" s="2"/>
      <c r="I233" s="7" t="str">
        <f>IF(COUNTIF(B$6:B229,+B229)=1,B229,"")</f>
        <v/>
      </c>
    </row>
    <row r="234" spans="2:9" x14ac:dyDescent="0.25">
      <c r="B234" s="2"/>
      <c r="C234" s="2"/>
      <c r="D234" s="2"/>
      <c r="E234" s="2"/>
      <c r="F234" s="146"/>
      <c r="G234" s="2"/>
      <c r="I234" s="7" t="str">
        <f>IF(COUNTIF(B$6:B230,+B230)=1,B230,"")</f>
        <v/>
      </c>
    </row>
    <row r="235" spans="2:9" x14ac:dyDescent="0.25">
      <c r="B235" s="2"/>
      <c r="C235" s="2"/>
      <c r="D235" s="2"/>
      <c r="E235" s="2"/>
      <c r="F235" s="146"/>
      <c r="G235" s="2"/>
      <c r="I235" s="7" t="str">
        <f>IF(COUNTIF(B$6:B231,+B231)=1,B231,"")</f>
        <v/>
      </c>
    </row>
    <row r="236" spans="2:9" x14ac:dyDescent="0.25">
      <c r="B236" s="2"/>
      <c r="C236" s="2"/>
      <c r="D236" s="2"/>
      <c r="E236" s="2"/>
      <c r="F236" s="146"/>
      <c r="G236" s="2"/>
      <c r="I236" s="7" t="str">
        <f>IF(COUNTIF(B$6:B232,+B232)=1,B232,"")</f>
        <v/>
      </c>
    </row>
    <row r="237" spans="2:9" x14ac:dyDescent="0.25">
      <c r="B237" s="2"/>
      <c r="C237" s="2"/>
      <c r="D237" s="2"/>
      <c r="E237" s="2"/>
      <c r="F237" s="146"/>
      <c r="G237" s="2"/>
      <c r="I237" s="7" t="str">
        <f>IF(COUNTIF(B$6:B233,+B233)=1,B233,"")</f>
        <v/>
      </c>
    </row>
    <row r="238" spans="2:9" x14ac:dyDescent="0.25">
      <c r="B238" s="2"/>
      <c r="C238" s="2"/>
      <c r="D238" s="2"/>
      <c r="E238" s="2"/>
      <c r="F238" s="146"/>
      <c r="G238" s="2"/>
      <c r="I238" s="7" t="str">
        <f>IF(COUNTIF(B$6:B234,+B234)=1,B234,"")</f>
        <v/>
      </c>
    </row>
    <row r="239" spans="2:9" x14ac:dyDescent="0.25">
      <c r="B239" s="2"/>
      <c r="C239" s="2"/>
      <c r="D239" s="2"/>
      <c r="E239" s="2"/>
      <c r="F239" s="146"/>
      <c r="G239" s="2"/>
      <c r="I239" s="7" t="str">
        <f>IF(COUNTIF(B$6:B235,+B235)=1,B235,"")</f>
        <v/>
      </c>
    </row>
    <row r="240" spans="2:9" x14ac:dyDescent="0.25">
      <c r="B240" s="2"/>
      <c r="C240" s="2"/>
      <c r="D240" s="2"/>
      <c r="E240" s="2"/>
      <c r="F240" s="146"/>
      <c r="G240" s="2"/>
      <c r="I240" s="7" t="str">
        <f>IF(COUNTIF(B$6:B236,+B236)=1,B236,"")</f>
        <v/>
      </c>
    </row>
    <row r="241" spans="2:9" x14ac:dyDescent="0.25">
      <c r="B241" s="2"/>
      <c r="C241" s="2"/>
      <c r="D241" s="2"/>
      <c r="E241" s="2"/>
      <c r="F241" s="146"/>
      <c r="G241" s="2"/>
      <c r="I241" s="7" t="str">
        <f>IF(COUNTIF(B$6:B237,+B237)=1,B237,"")</f>
        <v/>
      </c>
    </row>
    <row r="242" spans="2:9" x14ac:dyDescent="0.25">
      <c r="B242" s="2"/>
      <c r="C242" s="2"/>
      <c r="D242" s="2"/>
      <c r="E242" s="2"/>
      <c r="F242" s="146"/>
      <c r="G242" s="2"/>
      <c r="I242" s="7" t="str">
        <f>IF(COUNTIF(B$6:B238,+B238)=1,B238,"")</f>
        <v/>
      </c>
    </row>
    <row r="243" spans="2:9" x14ac:dyDescent="0.25">
      <c r="B243" s="2"/>
      <c r="C243" s="2"/>
      <c r="D243" s="2"/>
      <c r="E243" s="2"/>
      <c r="F243" s="146"/>
      <c r="G243" s="2"/>
      <c r="I243" s="7" t="str">
        <f>IF(COUNTIF(B$6:B239,+B239)=1,B239,"")</f>
        <v/>
      </c>
    </row>
    <row r="244" spans="2:9" x14ac:dyDescent="0.25">
      <c r="B244" s="2"/>
      <c r="C244" s="2"/>
      <c r="D244" s="2"/>
      <c r="E244" s="2"/>
      <c r="F244" s="146"/>
      <c r="G244" s="2"/>
      <c r="I244" s="7" t="str">
        <f>IF(COUNTIF(B$6:B240,+B240)=1,B240,"")</f>
        <v/>
      </c>
    </row>
    <row r="245" spans="2:9" x14ac:dyDescent="0.25">
      <c r="B245" s="2"/>
      <c r="C245" s="2"/>
      <c r="D245" s="2"/>
      <c r="E245" s="2"/>
      <c r="F245" s="146"/>
      <c r="G245" s="2"/>
      <c r="I245" s="7" t="str">
        <f>IF(COUNTIF(B$6:B241,+B241)=1,B241,"")</f>
        <v/>
      </c>
    </row>
    <row r="246" spans="2:9" x14ac:dyDescent="0.25">
      <c r="B246" s="2"/>
      <c r="C246" s="2"/>
      <c r="D246" s="2"/>
      <c r="E246" s="2"/>
      <c r="F246" s="146"/>
      <c r="G246" s="2"/>
      <c r="I246" s="7" t="str">
        <f>IF(COUNTIF(B$6:B242,+B242)=1,B242,"")</f>
        <v/>
      </c>
    </row>
    <row r="247" spans="2:9" x14ac:dyDescent="0.25">
      <c r="B247" s="2"/>
      <c r="C247" s="2"/>
      <c r="D247" s="2"/>
      <c r="E247" s="2"/>
      <c r="F247" s="146"/>
      <c r="G247" s="2"/>
      <c r="I247" s="7" t="str">
        <f>IF(COUNTIF(B$6:B243,+B243)=1,B243,"")</f>
        <v/>
      </c>
    </row>
    <row r="248" spans="2:9" x14ac:dyDescent="0.25">
      <c r="B248" s="2"/>
      <c r="C248" s="2"/>
      <c r="D248" s="2"/>
      <c r="E248" s="2"/>
      <c r="F248" s="146"/>
      <c r="G248" s="2"/>
      <c r="I248" s="7" t="str">
        <f>IF(COUNTIF(B$6:B244,+B244)=1,B244,"")</f>
        <v/>
      </c>
    </row>
    <row r="249" spans="2:9" x14ac:dyDescent="0.25">
      <c r="B249" s="2"/>
      <c r="C249" s="2"/>
      <c r="D249" s="2"/>
      <c r="E249" s="2"/>
      <c r="F249" s="146"/>
      <c r="G249" s="2"/>
      <c r="I249" s="7" t="str">
        <f>IF(COUNTIF(B$6:B245,+B245)=1,B245,"")</f>
        <v/>
      </c>
    </row>
    <row r="250" spans="2:9" x14ac:dyDescent="0.25">
      <c r="B250" s="2"/>
      <c r="C250" s="2"/>
      <c r="D250" s="2"/>
      <c r="E250" s="2"/>
      <c r="F250" s="146"/>
      <c r="G250" s="2"/>
      <c r="I250" s="7" t="str">
        <f>IF(COUNTIF(B$6:B246,+B246)=1,B246,"")</f>
        <v/>
      </c>
    </row>
    <row r="251" spans="2:9" x14ac:dyDescent="0.25">
      <c r="B251" s="2"/>
      <c r="C251" s="2"/>
      <c r="D251" s="2"/>
      <c r="E251" s="2"/>
      <c r="F251" s="146"/>
      <c r="G251" s="2"/>
      <c r="I251" s="7" t="str">
        <f>IF(COUNTIF(B$6:B247,+B247)=1,B247,"")</f>
        <v/>
      </c>
    </row>
    <row r="252" spans="2:9" x14ac:dyDescent="0.25">
      <c r="B252" s="2"/>
      <c r="C252" s="2"/>
      <c r="D252" s="2"/>
      <c r="E252" s="2"/>
      <c r="F252" s="146"/>
      <c r="G252" s="2"/>
      <c r="I252" s="7" t="str">
        <f>IF(COUNTIF(B$6:B248,+B248)=1,B248,"")</f>
        <v/>
      </c>
    </row>
    <row r="253" spans="2:9" x14ac:dyDescent="0.25">
      <c r="B253" s="2"/>
      <c r="C253" s="2"/>
      <c r="D253" s="2"/>
      <c r="E253" s="2"/>
      <c r="F253" s="146"/>
      <c r="G253" s="2"/>
      <c r="I253" s="7" t="str">
        <f>IF(COUNTIF(B$6:B249,+B249)=1,B249,"")</f>
        <v/>
      </c>
    </row>
    <row r="254" spans="2:9" x14ac:dyDescent="0.25">
      <c r="B254" s="2"/>
      <c r="C254" s="2"/>
      <c r="D254" s="2"/>
      <c r="E254" s="2"/>
      <c r="F254" s="146"/>
      <c r="G254" s="2"/>
      <c r="I254" s="7" t="str">
        <f>IF(COUNTIF(B$6:B250,+B250)=1,B250,"")</f>
        <v/>
      </c>
    </row>
    <row r="255" spans="2:9" x14ac:dyDescent="0.25">
      <c r="B255" s="2"/>
      <c r="C255" s="2"/>
      <c r="D255" s="2"/>
      <c r="E255" s="2"/>
      <c r="F255" s="146"/>
      <c r="G255" s="2"/>
      <c r="I255" s="7" t="str">
        <f>IF(COUNTIF(B$6:B251,+B251)=1,B251,"")</f>
        <v/>
      </c>
    </row>
    <row r="256" spans="2:9" x14ac:dyDescent="0.25">
      <c r="B256" s="2"/>
      <c r="C256" s="2"/>
      <c r="D256" s="2"/>
      <c r="E256" s="2"/>
      <c r="F256" s="146"/>
      <c r="G256" s="2"/>
      <c r="I256" s="7" t="str">
        <f>IF(COUNTIF(B$6:B252,+B252)=1,B252,"")</f>
        <v/>
      </c>
    </row>
    <row r="257" spans="2:9" x14ac:dyDescent="0.25">
      <c r="B257" s="2"/>
      <c r="C257" s="2"/>
      <c r="D257" s="2"/>
      <c r="E257" s="2"/>
      <c r="F257" s="146"/>
      <c r="G257" s="2"/>
      <c r="I257" s="7" t="str">
        <f>IF(COUNTIF(B$6:B253,+B253)=1,B253,"")</f>
        <v/>
      </c>
    </row>
    <row r="258" spans="2:9" x14ac:dyDescent="0.25">
      <c r="B258" s="2"/>
      <c r="C258" s="2"/>
      <c r="D258" s="2"/>
      <c r="E258" s="2"/>
      <c r="F258" s="146"/>
      <c r="G258" s="2"/>
      <c r="I258" s="7" t="str">
        <f>IF(COUNTIF(B$6:B254,+B254)=1,B254,"")</f>
        <v/>
      </c>
    </row>
    <row r="259" spans="2:9" x14ac:dyDescent="0.25">
      <c r="B259" s="2"/>
      <c r="C259" s="2"/>
      <c r="D259" s="2"/>
      <c r="E259" s="2"/>
      <c r="F259" s="146"/>
      <c r="G259" s="2"/>
      <c r="I259" s="7" t="str">
        <f>IF(COUNTIF(B$6:B255,+B255)=1,B255,"")</f>
        <v/>
      </c>
    </row>
    <row r="260" spans="2:9" x14ac:dyDescent="0.25">
      <c r="B260" s="2"/>
      <c r="C260" s="2"/>
      <c r="D260" s="2"/>
      <c r="E260" s="2"/>
      <c r="F260" s="146"/>
      <c r="G260" s="2"/>
      <c r="I260" s="7" t="str">
        <f>IF(COUNTIF(B$6:B256,+B256)=1,B256,"")</f>
        <v/>
      </c>
    </row>
    <row r="261" spans="2:9" x14ac:dyDescent="0.25">
      <c r="B261" s="2"/>
      <c r="C261" s="2"/>
      <c r="D261" s="2"/>
      <c r="E261" s="2"/>
      <c r="F261" s="146"/>
      <c r="G261" s="2"/>
      <c r="I261" s="7" t="str">
        <f>IF(COUNTIF(B$6:B257,+B257)=1,B257,"")</f>
        <v/>
      </c>
    </row>
    <row r="262" spans="2:9" x14ac:dyDescent="0.25">
      <c r="B262" s="2"/>
      <c r="C262" s="2"/>
      <c r="D262" s="2"/>
      <c r="E262" s="2"/>
      <c r="F262" s="146"/>
      <c r="G262" s="2"/>
      <c r="I262" s="7" t="str">
        <f>IF(COUNTIF(B$6:B258,+B258)=1,B258,"")</f>
        <v/>
      </c>
    </row>
    <row r="263" spans="2:9" x14ac:dyDescent="0.25">
      <c r="B263" s="2"/>
      <c r="C263" s="2"/>
      <c r="D263" s="2"/>
      <c r="E263" s="2"/>
      <c r="F263" s="146"/>
      <c r="G263" s="2"/>
      <c r="I263" s="7" t="str">
        <f>IF(COUNTIF(B$6:B259,+B259)=1,B259,"")</f>
        <v/>
      </c>
    </row>
    <row r="264" spans="2:9" x14ac:dyDescent="0.25">
      <c r="B264" s="2"/>
      <c r="C264" s="2"/>
      <c r="D264" s="2"/>
      <c r="E264" s="2"/>
      <c r="F264" s="146"/>
      <c r="G264" s="2"/>
      <c r="I264" s="7" t="str">
        <f>IF(COUNTIF(B$6:B260,+B260)=1,B260,"")</f>
        <v/>
      </c>
    </row>
    <row r="265" spans="2:9" x14ac:dyDescent="0.25">
      <c r="B265" s="2"/>
      <c r="C265" s="2"/>
      <c r="D265" s="2"/>
      <c r="E265" s="2"/>
      <c r="F265" s="146"/>
      <c r="G265" s="2"/>
      <c r="I265" s="7" t="str">
        <f>IF(COUNTIF(B$6:B261,+B261)=1,B261,"")</f>
        <v/>
      </c>
    </row>
    <row r="266" spans="2:9" x14ac:dyDescent="0.25">
      <c r="B266" s="2"/>
      <c r="C266" s="2"/>
      <c r="D266" s="2"/>
      <c r="E266" s="2"/>
      <c r="F266" s="146"/>
      <c r="G266" s="2"/>
      <c r="I266" s="7" t="str">
        <f>IF(COUNTIF(B$6:B262,+B262)=1,B262,"")</f>
        <v/>
      </c>
    </row>
    <row r="267" spans="2:9" x14ac:dyDescent="0.25">
      <c r="B267" s="2"/>
      <c r="C267" s="2"/>
      <c r="D267" s="2"/>
      <c r="E267" s="2"/>
      <c r="F267" s="146"/>
      <c r="G267" s="2"/>
      <c r="I267" s="7" t="str">
        <f>IF(COUNTIF(B$6:B263,+B263)=1,B263,"")</f>
        <v/>
      </c>
    </row>
    <row r="268" spans="2:9" x14ac:dyDescent="0.25">
      <c r="B268" s="2"/>
      <c r="C268" s="2"/>
      <c r="D268" s="2"/>
      <c r="E268" s="2"/>
      <c r="F268" s="146"/>
      <c r="G268" s="2"/>
      <c r="I268" s="7" t="str">
        <f>IF(COUNTIF(B$6:B264,+B264)=1,B264,"")</f>
        <v/>
      </c>
    </row>
    <row r="269" spans="2:9" x14ac:dyDescent="0.25">
      <c r="B269" s="2"/>
      <c r="C269" s="2"/>
      <c r="D269" s="2"/>
      <c r="E269" s="2"/>
      <c r="F269" s="146"/>
      <c r="G269" s="2"/>
      <c r="I269" s="7" t="str">
        <f>IF(COUNTIF(B$6:B265,+B265)=1,B265,"")</f>
        <v/>
      </c>
    </row>
    <row r="270" spans="2:9" x14ac:dyDescent="0.25">
      <c r="B270" s="2"/>
      <c r="C270" s="2"/>
      <c r="D270" s="2"/>
      <c r="E270" s="2"/>
      <c r="F270" s="146"/>
      <c r="G270" s="2"/>
      <c r="I270" s="7" t="str">
        <f>IF(COUNTIF(B$6:B266,+B266)=1,B266,"")</f>
        <v/>
      </c>
    </row>
    <row r="271" spans="2:9" x14ac:dyDescent="0.25">
      <c r="B271" s="2"/>
      <c r="C271" s="2"/>
      <c r="D271" s="2"/>
      <c r="E271" s="2"/>
      <c r="F271" s="146"/>
      <c r="G271" s="2"/>
      <c r="I271" s="7" t="str">
        <f>IF(COUNTIF(B$6:B267,+B267)=1,B267,"")</f>
        <v/>
      </c>
    </row>
    <row r="272" spans="2:9" x14ac:dyDescent="0.25">
      <c r="B272" s="2"/>
      <c r="C272" s="2"/>
      <c r="D272" s="2"/>
      <c r="E272" s="2"/>
      <c r="F272" s="146"/>
      <c r="G272" s="2"/>
      <c r="I272" s="7" t="str">
        <f>IF(COUNTIF(B$6:B268,+B268)=1,B268,"")</f>
        <v/>
      </c>
    </row>
    <row r="273" spans="2:9" x14ac:dyDescent="0.25">
      <c r="B273" s="2"/>
      <c r="C273" s="2"/>
      <c r="D273" s="2"/>
      <c r="E273" s="2"/>
      <c r="F273" s="146"/>
      <c r="G273" s="2"/>
      <c r="I273" s="7" t="str">
        <f>IF(COUNTIF(B$6:B269,+B269)=1,B269,"")</f>
        <v/>
      </c>
    </row>
    <row r="274" spans="2:9" x14ac:dyDescent="0.25">
      <c r="B274" s="2"/>
      <c r="C274" s="2"/>
      <c r="D274" s="2"/>
      <c r="E274" s="2"/>
      <c r="F274" s="146"/>
      <c r="G274" s="2"/>
      <c r="I274" s="7" t="str">
        <f>IF(COUNTIF(B$6:B270,+B270)=1,B270,"")</f>
        <v/>
      </c>
    </row>
    <row r="275" spans="2:9" x14ac:dyDescent="0.25">
      <c r="B275" s="2"/>
      <c r="C275" s="2"/>
      <c r="D275" s="2"/>
      <c r="E275" s="2"/>
      <c r="F275" s="146"/>
      <c r="G275" s="2"/>
      <c r="I275" s="7" t="str">
        <f>IF(COUNTIF(B$6:B271,+B271)=1,B271,"")</f>
        <v/>
      </c>
    </row>
    <row r="276" spans="2:9" x14ac:dyDescent="0.25">
      <c r="B276" s="2"/>
      <c r="C276" s="2"/>
      <c r="D276" s="2"/>
      <c r="E276" s="2"/>
      <c r="F276" s="146"/>
      <c r="G276" s="2"/>
      <c r="I276" s="7" t="str">
        <f>IF(COUNTIF(B$6:B272,+B272)=1,B272,"")</f>
        <v/>
      </c>
    </row>
    <row r="277" spans="2:9" x14ac:dyDescent="0.25">
      <c r="B277" s="2"/>
      <c r="C277" s="2"/>
      <c r="D277" s="2"/>
      <c r="E277" s="2"/>
      <c r="F277" s="146"/>
      <c r="G277" s="2"/>
      <c r="I277" s="7" t="str">
        <f>IF(COUNTIF(B$6:B273,+B273)=1,B273,"")</f>
        <v/>
      </c>
    </row>
    <row r="278" spans="2:9" x14ac:dyDescent="0.25">
      <c r="B278" s="2"/>
      <c r="C278" s="2"/>
      <c r="D278" s="2"/>
      <c r="E278" s="2"/>
      <c r="F278" s="146"/>
      <c r="G278" s="2"/>
      <c r="I278" s="7" t="str">
        <f>IF(COUNTIF(B$6:B274,+B274)=1,B274,"")</f>
        <v/>
      </c>
    </row>
    <row r="279" spans="2:9" x14ac:dyDescent="0.25">
      <c r="B279" s="2"/>
      <c r="C279" s="2"/>
      <c r="D279" s="2"/>
      <c r="E279" s="2"/>
      <c r="F279" s="146"/>
      <c r="G279" s="2"/>
      <c r="I279" s="7" t="str">
        <f>IF(COUNTIF(B$6:B275,+B275)=1,B275,"")</f>
        <v/>
      </c>
    </row>
    <row r="280" spans="2:9" x14ac:dyDescent="0.25">
      <c r="B280" s="2"/>
      <c r="C280" s="2"/>
      <c r="D280" s="2"/>
      <c r="E280" s="2"/>
      <c r="F280" s="146"/>
      <c r="G280" s="2"/>
      <c r="I280" s="7" t="str">
        <f>IF(COUNTIF(B$6:B276,+B276)=1,B276,"")</f>
        <v/>
      </c>
    </row>
    <row r="281" spans="2:9" x14ac:dyDescent="0.25">
      <c r="B281" s="2"/>
      <c r="C281" s="2"/>
      <c r="D281" s="2"/>
      <c r="E281" s="2"/>
      <c r="F281" s="146"/>
      <c r="G281" s="2"/>
      <c r="I281" s="7" t="str">
        <f>IF(COUNTIF(B$6:B277,+B277)=1,B277,"")</f>
        <v/>
      </c>
    </row>
    <row r="282" spans="2:9" x14ac:dyDescent="0.25">
      <c r="B282" s="2"/>
      <c r="C282" s="2"/>
      <c r="D282" s="2"/>
      <c r="E282" s="2"/>
      <c r="F282" s="146"/>
      <c r="G282" s="2"/>
      <c r="I282" s="7" t="str">
        <f>IF(COUNTIF(B$6:B278,+B278)=1,B278,"")</f>
        <v/>
      </c>
    </row>
    <row r="283" spans="2:9" x14ac:dyDescent="0.25">
      <c r="B283" s="2"/>
      <c r="C283" s="2"/>
      <c r="D283" s="2"/>
      <c r="E283" s="2"/>
      <c r="F283" s="146"/>
      <c r="G283" s="2"/>
      <c r="I283" s="7" t="str">
        <f>IF(COUNTIF(B$6:B279,+B279)=1,B279,"")</f>
        <v/>
      </c>
    </row>
    <row r="284" spans="2:9" x14ac:dyDescent="0.25">
      <c r="B284" s="2"/>
      <c r="C284" s="2"/>
      <c r="D284" s="2"/>
      <c r="E284" s="2"/>
      <c r="F284" s="146"/>
      <c r="G284" s="2"/>
      <c r="I284" s="7" t="str">
        <f>IF(COUNTIF(B$6:B280,+B280)=1,B280,"")</f>
        <v/>
      </c>
    </row>
    <row r="285" spans="2:9" x14ac:dyDescent="0.25">
      <c r="B285" s="2"/>
      <c r="C285" s="2"/>
      <c r="D285" s="2"/>
      <c r="E285" s="2"/>
      <c r="F285" s="146"/>
      <c r="G285" s="2"/>
      <c r="I285" s="7" t="str">
        <f>IF(COUNTIF(B$6:B281,+B281)=1,B281,"")</f>
        <v/>
      </c>
    </row>
    <row r="286" spans="2:9" x14ac:dyDescent="0.25">
      <c r="B286" s="2"/>
      <c r="C286" s="2"/>
      <c r="D286" s="2"/>
      <c r="E286" s="2"/>
      <c r="F286" s="146"/>
      <c r="G286" s="2"/>
      <c r="I286" s="7" t="str">
        <f>IF(COUNTIF(B$6:B282,+B282)=1,B282,"")</f>
        <v/>
      </c>
    </row>
    <row r="287" spans="2:9" x14ac:dyDescent="0.25">
      <c r="B287" s="2"/>
      <c r="C287" s="2"/>
      <c r="D287" s="2"/>
      <c r="E287" s="2"/>
      <c r="F287" s="146"/>
      <c r="G287" s="2"/>
      <c r="I287" s="7" t="str">
        <f>IF(COUNTIF(B$6:B283,+B283)=1,B283,"")</f>
        <v/>
      </c>
    </row>
    <row r="288" spans="2:9" x14ac:dyDescent="0.25">
      <c r="B288" s="2"/>
      <c r="C288" s="2"/>
      <c r="D288" s="2"/>
      <c r="E288" s="2"/>
      <c r="F288" s="146"/>
      <c r="G288" s="2"/>
      <c r="I288" s="7" t="str">
        <f>IF(COUNTIF(B$6:B284,+B284)=1,B284,"")</f>
        <v/>
      </c>
    </row>
    <row r="289" spans="2:9" x14ac:dyDescent="0.25">
      <c r="B289" s="2"/>
      <c r="C289" s="2"/>
      <c r="D289" s="2"/>
      <c r="E289" s="2"/>
      <c r="F289" s="146"/>
      <c r="G289" s="2"/>
      <c r="I289" s="7" t="str">
        <f>IF(COUNTIF(B$6:B285,+B285)=1,B285,"")</f>
        <v/>
      </c>
    </row>
    <row r="290" spans="2:9" x14ac:dyDescent="0.25">
      <c r="B290" s="2"/>
      <c r="C290" s="2"/>
      <c r="D290" s="2"/>
      <c r="E290" s="2"/>
      <c r="F290" s="146"/>
      <c r="G290" s="2"/>
      <c r="I290" s="7" t="str">
        <f>IF(COUNTIF(B$6:B286,+B286)=1,B286,"")</f>
        <v/>
      </c>
    </row>
    <row r="291" spans="2:9" x14ac:dyDescent="0.25">
      <c r="B291" s="2"/>
      <c r="C291" s="2"/>
      <c r="D291" s="2"/>
      <c r="E291" s="2"/>
      <c r="F291" s="146"/>
      <c r="G291" s="2"/>
      <c r="I291" s="7" t="str">
        <f>IF(COUNTIF(B$6:B287,+B287)=1,B287,"")</f>
        <v/>
      </c>
    </row>
    <row r="292" spans="2:9" x14ac:dyDescent="0.25">
      <c r="B292" s="2"/>
      <c r="C292" s="2"/>
      <c r="D292" s="2"/>
      <c r="E292" s="2"/>
      <c r="F292" s="146"/>
      <c r="G292" s="2"/>
      <c r="I292" s="7" t="str">
        <f>IF(COUNTIF(B$6:B288,+B288)=1,B288,"")</f>
        <v/>
      </c>
    </row>
    <row r="293" spans="2:9" x14ac:dyDescent="0.25">
      <c r="B293" s="2"/>
      <c r="C293" s="2"/>
      <c r="D293" s="2"/>
      <c r="E293" s="2"/>
      <c r="F293" s="146"/>
      <c r="G293" s="2"/>
      <c r="I293" s="7" t="str">
        <f>IF(COUNTIF(B$6:B289,+B289)=1,B289,"")</f>
        <v/>
      </c>
    </row>
    <row r="294" spans="2:9" x14ac:dyDescent="0.25">
      <c r="B294" s="2"/>
      <c r="C294" s="2"/>
      <c r="D294" s="2"/>
      <c r="E294" s="2"/>
      <c r="F294" s="146"/>
      <c r="G294" s="2"/>
      <c r="I294" s="7" t="str">
        <f>IF(COUNTIF(B$6:B290,+B290)=1,B290,"")</f>
        <v/>
      </c>
    </row>
    <row r="295" spans="2:9" x14ac:dyDescent="0.25">
      <c r="B295" s="2"/>
      <c r="C295" s="2"/>
      <c r="D295" s="2"/>
      <c r="E295" s="2"/>
      <c r="F295" s="146"/>
      <c r="G295" s="2"/>
      <c r="I295" s="7" t="str">
        <f>IF(COUNTIF(B$6:B291,+B291)=1,B291,"")</f>
        <v/>
      </c>
    </row>
    <row r="296" spans="2:9" x14ac:dyDescent="0.25">
      <c r="B296" s="2"/>
      <c r="C296" s="2"/>
      <c r="D296" s="2"/>
      <c r="E296" s="2"/>
      <c r="F296" s="146"/>
      <c r="G296" s="2"/>
      <c r="I296" s="7" t="str">
        <f>IF(COUNTIF(B$6:B292,+B292)=1,B292,"")</f>
        <v/>
      </c>
    </row>
    <row r="297" spans="2:9" x14ac:dyDescent="0.25">
      <c r="B297" s="2"/>
      <c r="C297" s="2"/>
      <c r="D297" s="2"/>
      <c r="E297" s="2"/>
      <c r="F297" s="146"/>
      <c r="G297" s="2"/>
      <c r="I297" s="7" t="str">
        <f>IF(COUNTIF(B$6:B293,+B293)=1,B293,"")</f>
        <v/>
      </c>
    </row>
    <row r="298" spans="2:9" x14ac:dyDescent="0.25">
      <c r="B298" s="2"/>
      <c r="C298" s="2"/>
      <c r="D298" s="2"/>
      <c r="E298" s="2"/>
      <c r="F298" s="146"/>
      <c r="G298" s="2"/>
      <c r="I298" s="7" t="str">
        <f>IF(COUNTIF(B$6:B294,+B294)=1,B294,"")</f>
        <v/>
      </c>
    </row>
    <row r="299" spans="2:9" x14ac:dyDescent="0.25">
      <c r="B299" s="2"/>
      <c r="C299" s="2"/>
      <c r="D299" s="2"/>
      <c r="E299" s="2"/>
      <c r="F299" s="146"/>
      <c r="G299" s="2"/>
      <c r="I299" s="7" t="str">
        <f>IF(COUNTIF(B$6:B295,+B295)=1,B295,"")</f>
        <v/>
      </c>
    </row>
    <row r="300" spans="2:9" x14ac:dyDescent="0.25">
      <c r="B300" s="2"/>
      <c r="C300" s="2"/>
      <c r="D300" s="2"/>
      <c r="E300" s="2"/>
      <c r="F300" s="146"/>
      <c r="G300" s="2"/>
      <c r="I300" s="7" t="str">
        <f>IF(COUNTIF(B$6:B296,+B296)=1,B296,"")</f>
        <v/>
      </c>
    </row>
    <row r="301" spans="2:9" x14ac:dyDescent="0.25">
      <c r="B301" s="2"/>
      <c r="C301" s="2"/>
      <c r="D301" s="2"/>
      <c r="E301" s="2"/>
      <c r="F301" s="146"/>
      <c r="G301" s="2"/>
      <c r="I301" s="7" t="str">
        <f>IF(COUNTIF(B$6:B297,+B297)=1,B297,"")</f>
        <v/>
      </c>
    </row>
    <row r="302" spans="2:9" x14ac:dyDescent="0.25">
      <c r="B302" s="2"/>
      <c r="C302" s="2"/>
      <c r="D302" s="2"/>
      <c r="E302" s="2"/>
      <c r="F302" s="146"/>
      <c r="G302" s="2"/>
      <c r="I302" s="7" t="str">
        <f>IF(COUNTIF(B$6:B298,+B298)=1,B298,"")</f>
        <v/>
      </c>
    </row>
    <row r="303" spans="2:9" x14ac:dyDescent="0.25">
      <c r="B303" s="2"/>
      <c r="C303" s="2"/>
      <c r="D303" s="2"/>
      <c r="E303" s="2"/>
      <c r="F303" s="146"/>
      <c r="G303" s="2"/>
      <c r="I303" s="7" t="str">
        <f>IF(COUNTIF(B$6:B299,+B299)=1,B299,"")</f>
        <v/>
      </c>
    </row>
    <row r="304" spans="2:9" x14ac:dyDescent="0.25">
      <c r="B304" s="2"/>
      <c r="C304" s="2"/>
      <c r="D304" s="2"/>
      <c r="E304" s="2"/>
      <c r="F304" s="146"/>
      <c r="G304" s="2"/>
      <c r="I304" s="7" t="str">
        <f>IF(COUNTIF(B$6:B300,+B300)=1,B300,"")</f>
        <v/>
      </c>
    </row>
    <row r="305" spans="2:9" x14ac:dyDescent="0.25">
      <c r="B305" s="2"/>
      <c r="C305" s="2"/>
      <c r="D305" s="2"/>
      <c r="E305" s="2"/>
      <c r="F305" s="146"/>
      <c r="G305" s="2"/>
      <c r="I305" s="7" t="str">
        <f>IF(COUNTIF(B$6:B301,+B301)=1,B301,"")</f>
        <v/>
      </c>
    </row>
    <row r="306" spans="2:9" x14ac:dyDescent="0.25">
      <c r="B306" s="2"/>
      <c r="C306" s="2"/>
      <c r="D306" s="2"/>
      <c r="E306" s="2"/>
      <c r="F306" s="146"/>
      <c r="G306" s="2"/>
      <c r="I306" s="7" t="str">
        <f>IF(COUNTIF(B$6:B302,+B302)=1,B302,"")</f>
        <v/>
      </c>
    </row>
    <row r="307" spans="2:9" x14ac:dyDescent="0.25">
      <c r="B307" s="2"/>
      <c r="C307" s="2"/>
      <c r="D307" s="2"/>
      <c r="E307" s="2"/>
      <c r="F307" s="146"/>
      <c r="G307" s="2"/>
      <c r="I307" s="7" t="str">
        <f>IF(COUNTIF(B$6:B303,+B303)=1,B303,"")</f>
        <v/>
      </c>
    </row>
    <row r="308" spans="2:9" x14ac:dyDescent="0.25">
      <c r="B308" s="2"/>
      <c r="C308" s="2"/>
      <c r="D308" s="2"/>
      <c r="E308" s="2"/>
      <c r="F308" s="146"/>
      <c r="G308" s="2"/>
      <c r="I308" s="7" t="str">
        <f>IF(COUNTIF(B$6:B304,+B304)=1,B304,"")</f>
        <v/>
      </c>
    </row>
    <row r="309" spans="2:9" x14ac:dyDescent="0.25">
      <c r="B309" s="2"/>
      <c r="C309" s="2"/>
      <c r="D309" s="2"/>
      <c r="E309" s="2"/>
      <c r="F309" s="146"/>
      <c r="G309" s="2"/>
      <c r="I309" s="7" t="str">
        <f>IF(COUNTIF(B$6:B305,+B305)=1,B305,"")</f>
        <v/>
      </c>
    </row>
    <row r="310" spans="2:9" x14ac:dyDescent="0.25">
      <c r="B310" s="2"/>
      <c r="C310" s="2"/>
      <c r="D310" s="2"/>
      <c r="E310" s="2"/>
      <c r="F310" s="146"/>
      <c r="G310" s="2"/>
      <c r="I310" s="7" t="str">
        <f>IF(COUNTIF(B$6:B306,+B306)=1,B306,"")</f>
        <v/>
      </c>
    </row>
    <row r="311" spans="2:9" x14ac:dyDescent="0.25">
      <c r="B311" s="2"/>
      <c r="C311" s="2"/>
      <c r="D311" s="2"/>
      <c r="E311" s="2"/>
      <c r="F311" s="146"/>
      <c r="G311" s="2"/>
      <c r="I311" s="7" t="str">
        <f>IF(COUNTIF(B$6:B307,+B307)=1,B307,"")</f>
        <v/>
      </c>
    </row>
    <row r="312" spans="2:9" x14ac:dyDescent="0.25">
      <c r="B312" s="2"/>
      <c r="C312" s="2"/>
      <c r="D312" s="2"/>
      <c r="E312" s="2"/>
      <c r="F312" s="146"/>
      <c r="G312" s="2"/>
      <c r="I312" s="7" t="str">
        <f>IF(COUNTIF(B$6:B308,+B308)=1,B308,"")</f>
        <v/>
      </c>
    </row>
    <row r="313" spans="2:9" x14ac:dyDescent="0.25">
      <c r="B313" s="2"/>
      <c r="C313" s="2"/>
      <c r="D313" s="2"/>
      <c r="E313" s="2"/>
      <c r="F313" s="146"/>
      <c r="G313" s="2"/>
      <c r="I313" s="7" t="str">
        <f>IF(COUNTIF(B$6:B309,+B309)=1,B309,"")</f>
        <v/>
      </c>
    </row>
    <row r="314" spans="2:9" x14ac:dyDescent="0.25">
      <c r="B314" s="2"/>
      <c r="C314" s="2"/>
      <c r="D314" s="2"/>
      <c r="E314" s="2"/>
      <c r="F314" s="146"/>
      <c r="G314" s="2"/>
      <c r="I314" s="7" t="str">
        <f>IF(COUNTIF(B$6:B310,+B310)=1,B310,"")</f>
        <v/>
      </c>
    </row>
    <row r="315" spans="2:9" x14ac:dyDescent="0.25">
      <c r="B315" s="2"/>
      <c r="C315" s="2"/>
      <c r="D315" s="2"/>
      <c r="E315" s="2"/>
      <c r="F315" s="146"/>
      <c r="G315" s="2"/>
      <c r="I315" s="7" t="str">
        <f>IF(COUNTIF(B$6:B311,+B311)=1,B311,"")</f>
        <v/>
      </c>
    </row>
    <row r="316" spans="2:9" x14ac:dyDescent="0.25">
      <c r="B316" s="2"/>
      <c r="C316" s="2"/>
      <c r="D316" s="2"/>
      <c r="E316" s="2"/>
      <c r="F316" s="146"/>
      <c r="G316" s="2"/>
      <c r="I316" s="7" t="str">
        <f>IF(COUNTIF(B$6:B312,+B312)=1,B312,"")</f>
        <v/>
      </c>
    </row>
    <row r="317" spans="2:9" x14ac:dyDescent="0.25">
      <c r="B317" s="2"/>
      <c r="C317" s="2"/>
      <c r="D317" s="2"/>
      <c r="E317" s="2"/>
      <c r="F317" s="146"/>
      <c r="G317" s="2"/>
      <c r="I317" s="7" t="str">
        <f>IF(COUNTIF(B$6:B313,+B313)=1,B313,"")</f>
        <v/>
      </c>
    </row>
    <row r="318" spans="2:9" x14ac:dyDescent="0.25">
      <c r="B318" s="2"/>
      <c r="C318" s="2"/>
      <c r="D318" s="2"/>
      <c r="E318" s="2"/>
      <c r="F318" s="146"/>
      <c r="G318" s="2"/>
      <c r="I318" s="7" t="str">
        <f>IF(COUNTIF(B$6:B314,+B314)=1,B314,"")</f>
        <v/>
      </c>
    </row>
    <row r="319" spans="2:9" x14ac:dyDescent="0.25">
      <c r="B319" s="2"/>
      <c r="C319" s="2"/>
      <c r="D319" s="2"/>
      <c r="E319" s="2"/>
      <c r="F319" s="146"/>
      <c r="G319" s="2"/>
      <c r="I319" s="7" t="str">
        <f>IF(COUNTIF(B$6:B315,+B315)=1,B315,"")</f>
        <v/>
      </c>
    </row>
    <row r="320" spans="2:9" x14ac:dyDescent="0.25">
      <c r="B320" s="2"/>
      <c r="C320" s="2"/>
      <c r="D320" s="2"/>
      <c r="E320" s="2"/>
      <c r="F320" s="146"/>
      <c r="G320" s="2"/>
      <c r="I320" s="7" t="str">
        <f>IF(COUNTIF(B$6:B316,+B316)=1,B316,"")</f>
        <v/>
      </c>
    </row>
    <row r="321" spans="2:9" x14ac:dyDescent="0.25">
      <c r="B321" s="2"/>
      <c r="C321" s="2"/>
      <c r="D321" s="2"/>
      <c r="E321" s="2"/>
      <c r="F321" s="146"/>
      <c r="G321" s="2"/>
      <c r="I321" s="7" t="str">
        <f>IF(COUNTIF(B$6:B317,+B317)=1,B317,"")</f>
        <v/>
      </c>
    </row>
    <row r="322" spans="2:9" x14ac:dyDescent="0.25">
      <c r="B322" s="2"/>
      <c r="C322" s="2"/>
      <c r="D322" s="2"/>
      <c r="E322" s="2"/>
      <c r="F322" s="146"/>
      <c r="G322" s="2"/>
      <c r="I322" s="7" t="str">
        <f>IF(COUNTIF(B$6:B318,+B318)=1,B318,"")</f>
        <v/>
      </c>
    </row>
    <row r="323" spans="2:9" x14ac:dyDescent="0.25">
      <c r="B323" s="2"/>
      <c r="C323" s="2"/>
      <c r="D323" s="2"/>
      <c r="E323" s="2"/>
      <c r="F323" s="146"/>
      <c r="G323" s="2"/>
      <c r="I323" s="7" t="str">
        <f>IF(COUNTIF(B$6:B319,+B319)=1,B319,"")</f>
        <v/>
      </c>
    </row>
    <row r="324" spans="2:9" x14ac:dyDescent="0.25">
      <c r="B324" s="2"/>
      <c r="C324" s="2"/>
      <c r="D324" s="2"/>
      <c r="E324" s="2"/>
      <c r="F324" s="146"/>
      <c r="G324" s="2"/>
      <c r="I324" s="7" t="str">
        <f>IF(COUNTIF(B$6:B320,+B320)=1,B320,"")</f>
        <v/>
      </c>
    </row>
    <row r="325" spans="2:9" x14ac:dyDescent="0.25">
      <c r="B325" s="2"/>
      <c r="C325" s="2"/>
      <c r="D325" s="2"/>
      <c r="E325" s="2"/>
      <c r="F325" s="146"/>
      <c r="G325" s="2"/>
      <c r="I325" s="7" t="str">
        <f>IF(COUNTIF(B$6:B321,+B321)=1,B321,"")</f>
        <v/>
      </c>
    </row>
    <row r="326" spans="2:9" x14ac:dyDescent="0.25">
      <c r="B326" s="2"/>
      <c r="C326" s="2"/>
      <c r="D326" s="2"/>
      <c r="E326" s="2"/>
      <c r="F326" s="146"/>
      <c r="G326" s="2"/>
      <c r="I326" s="7" t="str">
        <f>IF(COUNTIF(B$6:B322,+B322)=1,B322,"")</f>
        <v/>
      </c>
    </row>
    <row r="327" spans="2:9" x14ac:dyDescent="0.25">
      <c r="B327" s="2"/>
      <c r="C327" s="2"/>
      <c r="D327" s="2"/>
      <c r="E327" s="2"/>
      <c r="F327" s="146"/>
      <c r="G327" s="2"/>
      <c r="I327" s="7" t="str">
        <f>IF(COUNTIF(B$6:B323,+B323)=1,B323,"")</f>
        <v/>
      </c>
    </row>
    <row r="328" spans="2:9" x14ac:dyDescent="0.25">
      <c r="B328" s="2"/>
      <c r="C328" s="2"/>
      <c r="D328" s="2"/>
      <c r="E328" s="2"/>
      <c r="F328" s="146"/>
      <c r="G328" s="2"/>
      <c r="I328" s="7" t="str">
        <f>IF(COUNTIF(B$6:B324,+B324)=1,B324,"")</f>
        <v/>
      </c>
    </row>
    <row r="329" spans="2:9" x14ac:dyDescent="0.25">
      <c r="B329" s="2"/>
      <c r="C329" s="2"/>
      <c r="D329" s="2"/>
      <c r="E329" s="2"/>
      <c r="F329" s="146"/>
      <c r="G329" s="2"/>
      <c r="I329" s="7" t="str">
        <f>IF(COUNTIF(B$6:B325,+B325)=1,B325,"")</f>
        <v/>
      </c>
    </row>
    <row r="330" spans="2:9" x14ac:dyDescent="0.25">
      <c r="B330" s="2"/>
      <c r="C330" s="2"/>
      <c r="D330" s="2"/>
      <c r="E330" s="2"/>
      <c r="F330" s="146"/>
      <c r="G330" s="2"/>
      <c r="I330" s="7" t="str">
        <f>IF(COUNTIF(B$6:B326,+B326)=1,B326,"")</f>
        <v/>
      </c>
    </row>
    <row r="331" spans="2:9" x14ac:dyDescent="0.25">
      <c r="B331" s="2"/>
      <c r="C331" s="2"/>
      <c r="D331" s="2"/>
      <c r="E331" s="2"/>
      <c r="F331" s="146"/>
      <c r="G331" s="2"/>
      <c r="I331" s="7" t="str">
        <f>IF(COUNTIF(B$6:B327,+B327)=1,B327,"")</f>
        <v/>
      </c>
    </row>
    <row r="332" spans="2:9" x14ac:dyDescent="0.25">
      <c r="B332" s="2"/>
      <c r="C332" s="2"/>
      <c r="D332" s="2"/>
      <c r="E332" s="2"/>
      <c r="F332" s="146"/>
      <c r="G332" s="2"/>
      <c r="I332" s="7" t="str">
        <f>IF(COUNTIF(B$6:B328,+B328)=1,B328,"")</f>
        <v/>
      </c>
    </row>
    <row r="333" spans="2:9" x14ac:dyDescent="0.25">
      <c r="B333" s="2"/>
      <c r="C333" s="2"/>
      <c r="D333" s="2"/>
      <c r="E333" s="2"/>
      <c r="F333" s="146"/>
      <c r="G333" s="2"/>
      <c r="I333" s="7" t="str">
        <f>IF(COUNTIF(B$6:B329,+B329)=1,B329,"")</f>
        <v/>
      </c>
    </row>
    <row r="334" spans="2:9" x14ac:dyDescent="0.25">
      <c r="B334" s="2"/>
      <c r="C334" s="2"/>
      <c r="D334" s="2"/>
      <c r="E334" s="2"/>
      <c r="F334" s="146"/>
      <c r="G334" s="2"/>
      <c r="I334" s="7" t="str">
        <f>IF(COUNTIF(B$6:B330,+B330)=1,B330,"")</f>
        <v/>
      </c>
    </row>
    <row r="335" spans="2:9" x14ac:dyDescent="0.25">
      <c r="B335" s="2"/>
      <c r="C335" s="2"/>
      <c r="D335" s="2"/>
      <c r="E335" s="2"/>
      <c r="F335" s="146"/>
      <c r="G335" s="2"/>
      <c r="I335" s="7" t="str">
        <f>IF(COUNTIF(B$6:B331,+B331)=1,B331,"")</f>
        <v/>
      </c>
    </row>
    <row r="336" spans="2:9" x14ac:dyDescent="0.25">
      <c r="B336" s="2"/>
      <c r="C336" s="2"/>
      <c r="D336" s="2"/>
      <c r="E336" s="2"/>
      <c r="F336" s="146"/>
      <c r="G336" s="2"/>
      <c r="I336" s="7" t="str">
        <f>IF(COUNTIF(B$6:B332,+B332)=1,B332,"")</f>
        <v/>
      </c>
    </row>
    <row r="337" spans="2:9" x14ac:dyDescent="0.25">
      <c r="B337" s="2"/>
      <c r="C337" s="2"/>
      <c r="D337" s="2"/>
      <c r="E337" s="2"/>
      <c r="F337" s="146"/>
      <c r="G337" s="2"/>
      <c r="I337" s="7" t="str">
        <f>IF(COUNTIF(B$6:B333,+B333)=1,B333,"")</f>
        <v/>
      </c>
    </row>
    <row r="338" spans="2:9" x14ac:dyDescent="0.25">
      <c r="B338" s="2"/>
      <c r="C338" s="2"/>
      <c r="D338" s="2"/>
      <c r="E338" s="2"/>
      <c r="F338" s="146"/>
      <c r="G338" s="2"/>
      <c r="I338" s="7" t="str">
        <f>IF(COUNTIF(B$6:B334,+B334)=1,B334,"")</f>
        <v/>
      </c>
    </row>
    <row r="339" spans="2:9" x14ac:dyDescent="0.25">
      <c r="B339" s="2"/>
      <c r="C339" s="2"/>
      <c r="D339" s="2"/>
      <c r="E339" s="2"/>
      <c r="F339" s="146"/>
      <c r="G339" s="2"/>
      <c r="I339" s="7" t="str">
        <f>IF(COUNTIF(B$6:B335,+B335)=1,B335,"")</f>
        <v/>
      </c>
    </row>
    <row r="340" spans="2:9" x14ac:dyDescent="0.25">
      <c r="B340" s="2"/>
      <c r="C340" s="2"/>
      <c r="D340" s="2"/>
      <c r="E340" s="2"/>
      <c r="F340" s="146"/>
      <c r="G340" s="2"/>
      <c r="I340" s="7" t="str">
        <f>IF(COUNTIF(B$6:B336,+B336)=1,B336,"")</f>
        <v/>
      </c>
    </row>
    <row r="341" spans="2:9" x14ac:dyDescent="0.25">
      <c r="B341" s="2"/>
      <c r="C341" s="2"/>
      <c r="D341" s="2"/>
      <c r="E341" s="2"/>
      <c r="F341" s="146"/>
      <c r="G341" s="2"/>
      <c r="I341" s="7" t="str">
        <f>IF(COUNTIF(B$6:B337,+B337)=1,B337,"")</f>
        <v/>
      </c>
    </row>
    <row r="342" spans="2:9" x14ac:dyDescent="0.25">
      <c r="B342" s="2"/>
      <c r="C342" s="2"/>
      <c r="D342" s="2"/>
      <c r="E342" s="2"/>
      <c r="F342" s="146"/>
      <c r="G342" s="2"/>
      <c r="I342" s="7" t="str">
        <f>IF(COUNTIF(B$6:B338,+B338)=1,B338,"")</f>
        <v/>
      </c>
    </row>
    <row r="343" spans="2:9" x14ac:dyDescent="0.25">
      <c r="B343" s="2"/>
      <c r="C343" s="2"/>
      <c r="D343" s="2"/>
      <c r="E343" s="2"/>
      <c r="F343" s="146"/>
      <c r="G343" s="2"/>
      <c r="I343" s="7" t="str">
        <f>IF(COUNTIF(B$6:B339,+B339)=1,B339,"")</f>
        <v/>
      </c>
    </row>
    <row r="344" spans="2:9" x14ac:dyDescent="0.25">
      <c r="B344" s="2"/>
      <c r="C344" s="2"/>
      <c r="D344" s="2"/>
      <c r="E344" s="2"/>
      <c r="F344" s="146"/>
      <c r="G344" s="2"/>
      <c r="I344" s="7" t="str">
        <f>IF(COUNTIF(B$6:B340,+B340)=1,B340,"")</f>
        <v/>
      </c>
    </row>
    <row r="345" spans="2:9" x14ac:dyDescent="0.25">
      <c r="B345" s="2"/>
      <c r="C345" s="2"/>
      <c r="D345" s="2"/>
      <c r="E345" s="2"/>
      <c r="F345" s="146"/>
      <c r="G345" s="2"/>
      <c r="I345" s="7" t="str">
        <f>IF(COUNTIF(B$6:B341,+B341)=1,B341,"")</f>
        <v/>
      </c>
    </row>
    <row r="346" spans="2:9" x14ac:dyDescent="0.25">
      <c r="B346" s="2"/>
      <c r="C346" s="2"/>
      <c r="D346" s="2"/>
      <c r="E346" s="2"/>
      <c r="F346" s="146"/>
      <c r="G346" s="2"/>
      <c r="I346" s="7" t="str">
        <f>IF(COUNTIF(B$6:B342,+B342)=1,B342,"")</f>
        <v/>
      </c>
    </row>
    <row r="347" spans="2:9" x14ac:dyDescent="0.25">
      <c r="B347" s="2"/>
      <c r="C347" s="2"/>
      <c r="D347" s="2"/>
      <c r="E347" s="2"/>
      <c r="F347" s="146"/>
      <c r="G347" s="2"/>
      <c r="I347" s="7" t="str">
        <f>IF(COUNTIF(B$6:B343,+B343)=1,B343,"")</f>
        <v/>
      </c>
    </row>
    <row r="348" spans="2:9" x14ac:dyDescent="0.25">
      <c r="B348" s="2"/>
      <c r="C348" s="2"/>
      <c r="D348" s="2"/>
      <c r="E348" s="2"/>
      <c r="F348" s="146"/>
      <c r="G348" s="2"/>
      <c r="I348" s="7" t="str">
        <f>IF(COUNTIF(B$6:B344,+B344)=1,B344,"")</f>
        <v/>
      </c>
    </row>
    <row r="349" spans="2:9" x14ac:dyDescent="0.25">
      <c r="B349" s="2"/>
      <c r="C349" s="2"/>
      <c r="D349" s="2"/>
      <c r="E349" s="2"/>
      <c r="F349" s="146"/>
      <c r="G349" s="2"/>
      <c r="I349" s="7" t="str">
        <f>IF(COUNTIF(B$6:B345,+B345)=1,B345,"")</f>
        <v/>
      </c>
    </row>
    <row r="350" spans="2:9" x14ac:dyDescent="0.25">
      <c r="B350" s="2"/>
      <c r="C350" s="2"/>
      <c r="D350" s="2"/>
      <c r="E350" s="2"/>
      <c r="F350" s="146"/>
      <c r="G350" s="2"/>
      <c r="I350" s="7" t="str">
        <f>IF(COUNTIF(B$6:B346,+B346)=1,B346,"")</f>
        <v/>
      </c>
    </row>
    <row r="351" spans="2:9" x14ac:dyDescent="0.25">
      <c r="B351" s="2"/>
      <c r="C351" s="2"/>
      <c r="D351" s="2"/>
      <c r="E351" s="2"/>
      <c r="F351" s="146"/>
      <c r="G351" s="2"/>
      <c r="I351" s="7" t="str">
        <f>IF(COUNTIF(B$6:B347,+B347)=1,B347,"")</f>
        <v/>
      </c>
    </row>
    <row r="352" spans="2:9" x14ac:dyDescent="0.25">
      <c r="B352" s="2"/>
      <c r="C352" s="2"/>
      <c r="D352" s="2"/>
      <c r="E352" s="2"/>
      <c r="F352" s="146"/>
      <c r="G352" s="2"/>
      <c r="I352" s="7" t="str">
        <f>IF(COUNTIF(B$6:B348,+B348)=1,B348,"")</f>
        <v/>
      </c>
    </row>
    <row r="353" spans="2:9" x14ac:dyDescent="0.25">
      <c r="B353" s="2"/>
      <c r="C353" s="2"/>
      <c r="D353" s="2"/>
      <c r="E353" s="2"/>
      <c r="F353" s="146"/>
      <c r="G353" s="2"/>
      <c r="I353" s="7" t="str">
        <f>IF(COUNTIF(B$6:B349,+B349)=1,B349,"")</f>
        <v/>
      </c>
    </row>
    <row r="354" spans="2:9" x14ac:dyDescent="0.25">
      <c r="B354" s="2"/>
      <c r="C354" s="2"/>
      <c r="D354" s="2"/>
      <c r="E354" s="2"/>
      <c r="F354" s="146"/>
      <c r="G354" s="2"/>
      <c r="I354" s="7" t="str">
        <f>IF(COUNTIF(B$6:B350,+B350)=1,B350,"")</f>
        <v/>
      </c>
    </row>
    <row r="355" spans="2:9" x14ac:dyDescent="0.25">
      <c r="B355" s="2"/>
      <c r="C355" s="2"/>
      <c r="D355" s="2"/>
      <c r="E355" s="2"/>
      <c r="F355" s="146"/>
      <c r="G355" s="2"/>
      <c r="I355" s="7" t="str">
        <f>IF(COUNTIF(B$6:B351,+B351)=1,B351,"")</f>
        <v/>
      </c>
    </row>
    <row r="356" spans="2:9" x14ac:dyDescent="0.25">
      <c r="B356" s="2"/>
      <c r="C356" s="2"/>
      <c r="D356" s="2"/>
      <c r="E356" s="2"/>
      <c r="F356" s="146"/>
      <c r="G356" s="2"/>
      <c r="I356" s="7" t="str">
        <f>IF(COUNTIF(B$6:B352,+B352)=1,B352,"")</f>
        <v/>
      </c>
    </row>
    <row r="357" spans="2:9" x14ac:dyDescent="0.25">
      <c r="B357" s="2"/>
      <c r="C357" s="2"/>
      <c r="D357" s="2"/>
      <c r="E357" s="2"/>
      <c r="F357" s="146"/>
      <c r="G357" s="2"/>
      <c r="I357" s="7" t="str">
        <f>IF(COUNTIF(B$6:B353,+B353)=1,B353,"")</f>
        <v/>
      </c>
    </row>
    <row r="358" spans="2:9" x14ac:dyDescent="0.25">
      <c r="B358" s="2"/>
      <c r="C358" s="2"/>
      <c r="D358" s="2"/>
      <c r="E358" s="2"/>
      <c r="F358" s="146"/>
      <c r="G358" s="2"/>
      <c r="I358" s="7" t="str">
        <f>IF(COUNTIF(B$6:B354,+B354)=1,B354,"")</f>
        <v/>
      </c>
    </row>
    <row r="359" spans="2:9" x14ac:dyDescent="0.25">
      <c r="B359" s="2"/>
      <c r="C359" s="2"/>
      <c r="D359" s="2"/>
      <c r="E359" s="2"/>
      <c r="F359" s="146"/>
      <c r="G359" s="2"/>
      <c r="I359" s="7" t="str">
        <f>IF(COUNTIF(B$6:B355,+B355)=1,B355,"")</f>
        <v/>
      </c>
    </row>
    <row r="360" spans="2:9" x14ac:dyDescent="0.25">
      <c r="B360" s="2"/>
      <c r="C360" s="2"/>
      <c r="D360" s="2"/>
      <c r="E360" s="2"/>
      <c r="F360" s="146"/>
      <c r="G360" s="2"/>
      <c r="I360" s="7" t="str">
        <f>IF(COUNTIF(B$6:B356,+B356)=1,B356,"")</f>
        <v/>
      </c>
    </row>
    <row r="361" spans="2:9" x14ac:dyDescent="0.25">
      <c r="B361" s="2"/>
      <c r="C361" s="2"/>
      <c r="D361" s="2"/>
      <c r="E361" s="2"/>
      <c r="F361" s="146"/>
      <c r="G361" s="2"/>
      <c r="I361" s="7" t="str">
        <f>IF(COUNTIF(B$6:B357,+B357)=1,B357,"")</f>
        <v/>
      </c>
    </row>
    <row r="362" spans="2:9" x14ac:dyDescent="0.25">
      <c r="B362" s="2"/>
      <c r="C362" s="2"/>
      <c r="D362" s="2"/>
      <c r="E362" s="2"/>
      <c r="F362" s="146"/>
      <c r="G362" s="2"/>
      <c r="I362" s="7" t="str">
        <f>IF(COUNTIF(B$6:B358,+B358)=1,B358,"")</f>
        <v/>
      </c>
    </row>
    <row r="363" spans="2:9" x14ac:dyDescent="0.25">
      <c r="B363" s="2"/>
      <c r="C363" s="2"/>
      <c r="D363" s="2"/>
      <c r="E363" s="2"/>
      <c r="F363" s="146"/>
      <c r="G363" s="2"/>
      <c r="I363" s="7" t="str">
        <f>IF(COUNTIF(B$6:B359,+B359)=1,B359,"")</f>
        <v/>
      </c>
    </row>
    <row r="364" spans="2:9" x14ac:dyDescent="0.25">
      <c r="B364" s="2"/>
      <c r="C364" s="2"/>
      <c r="D364" s="2"/>
      <c r="E364" s="2"/>
      <c r="F364" s="146"/>
      <c r="G364" s="2"/>
      <c r="I364" s="7" t="str">
        <f>IF(COUNTIF(B$6:B360,+B360)=1,B360,"")</f>
        <v/>
      </c>
    </row>
    <row r="365" spans="2:9" x14ac:dyDescent="0.25">
      <c r="B365" s="2"/>
      <c r="C365" s="2"/>
      <c r="D365" s="2"/>
      <c r="E365" s="2"/>
      <c r="F365" s="146"/>
      <c r="G365" s="2"/>
      <c r="I365" s="7" t="str">
        <f>IF(COUNTIF(B$6:B361,+B361)=1,B361,"")</f>
        <v/>
      </c>
    </row>
    <row r="366" spans="2:9" x14ac:dyDescent="0.25">
      <c r="B366" s="2"/>
      <c r="C366" s="2"/>
      <c r="D366" s="2"/>
      <c r="E366" s="2"/>
      <c r="F366" s="146"/>
      <c r="G366" s="2"/>
      <c r="I366" s="7" t="str">
        <f>IF(COUNTIF(B$6:B362,+B362)=1,B362,"")</f>
        <v/>
      </c>
    </row>
    <row r="367" spans="2:9" x14ac:dyDescent="0.25">
      <c r="B367" s="2"/>
      <c r="C367" s="2"/>
      <c r="D367" s="2"/>
      <c r="E367" s="2"/>
      <c r="F367" s="146"/>
      <c r="G367" s="2"/>
      <c r="I367" s="7" t="str">
        <f>IF(COUNTIF(B$6:B363,+B363)=1,B363,"")</f>
        <v/>
      </c>
    </row>
    <row r="368" spans="2:9" x14ac:dyDescent="0.25">
      <c r="B368" s="2"/>
      <c r="C368" s="2"/>
      <c r="D368" s="2"/>
      <c r="E368" s="2"/>
      <c r="F368" s="146"/>
      <c r="G368" s="2"/>
      <c r="I368" s="7" t="str">
        <f>IF(COUNTIF(B$6:B364,+B364)=1,B364,"")</f>
        <v/>
      </c>
    </row>
    <row r="369" spans="2:9" x14ac:dyDescent="0.25">
      <c r="B369" s="2"/>
      <c r="C369" s="2"/>
      <c r="D369" s="2"/>
      <c r="E369" s="2"/>
      <c r="F369" s="146"/>
      <c r="G369" s="2"/>
      <c r="I369" s="7" t="str">
        <f>IF(COUNTIF(B$6:B365,+B365)=1,B365,"")</f>
        <v/>
      </c>
    </row>
    <row r="370" spans="2:9" x14ac:dyDescent="0.25">
      <c r="B370" s="2"/>
      <c r="C370" s="2"/>
      <c r="D370" s="2"/>
      <c r="E370" s="2"/>
      <c r="F370" s="146"/>
      <c r="G370" s="2"/>
      <c r="I370" s="7" t="str">
        <f>IF(COUNTIF(B$6:B366,+B366)=1,B366,"")</f>
        <v/>
      </c>
    </row>
    <row r="371" spans="2:9" x14ac:dyDescent="0.25">
      <c r="B371" s="2"/>
      <c r="C371" s="2"/>
      <c r="D371" s="2"/>
      <c r="E371" s="2"/>
      <c r="F371" s="146"/>
      <c r="G371" s="2"/>
      <c r="I371" s="7" t="str">
        <f>IF(COUNTIF(B$6:B367,+B367)=1,B367,"")</f>
        <v/>
      </c>
    </row>
    <row r="372" spans="2:9" x14ac:dyDescent="0.25">
      <c r="B372" s="2"/>
      <c r="C372" s="2"/>
      <c r="D372" s="2"/>
      <c r="E372" s="2"/>
      <c r="F372" s="146"/>
      <c r="G372" s="2"/>
      <c r="I372" s="7" t="str">
        <f>IF(COUNTIF(B$6:B368,+B368)=1,B368,"")</f>
        <v/>
      </c>
    </row>
    <row r="373" spans="2:9" x14ac:dyDescent="0.25">
      <c r="B373" s="2"/>
      <c r="C373" s="2"/>
      <c r="D373" s="2"/>
      <c r="E373" s="2"/>
      <c r="F373" s="146"/>
      <c r="G373" s="2"/>
      <c r="I373" s="7" t="str">
        <f>IF(COUNTIF(B$6:B369,+B369)=1,B369,"")</f>
        <v/>
      </c>
    </row>
    <row r="374" spans="2:9" x14ac:dyDescent="0.25">
      <c r="B374" s="2"/>
      <c r="C374" s="2"/>
      <c r="D374" s="2"/>
      <c r="E374" s="2"/>
      <c r="F374" s="146"/>
      <c r="G374" s="2"/>
      <c r="I374" s="7" t="str">
        <f>IF(COUNTIF(B$6:B370,+B370)=1,B370,"")</f>
        <v/>
      </c>
    </row>
    <row r="375" spans="2:9" x14ac:dyDescent="0.25">
      <c r="B375" s="2"/>
      <c r="C375" s="2"/>
      <c r="D375" s="2"/>
      <c r="E375" s="2"/>
      <c r="F375" s="146"/>
      <c r="G375" s="2"/>
      <c r="I375" s="7" t="str">
        <f>IF(COUNTIF(B$6:B371,+B371)=1,B371,"")</f>
        <v/>
      </c>
    </row>
    <row r="376" spans="2:9" x14ac:dyDescent="0.25">
      <c r="B376" s="2"/>
      <c r="C376" s="2"/>
      <c r="D376" s="2"/>
      <c r="E376" s="2"/>
      <c r="F376" s="146"/>
      <c r="G376" s="2"/>
      <c r="I376" s="7" t="str">
        <f>IF(COUNTIF(B$6:B372,+B372)=1,B372,"")</f>
        <v/>
      </c>
    </row>
    <row r="377" spans="2:9" x14ac:dyDescent="0.25">
      <c r="B377" s="2"/>
      <c r="C377" s="2"/>
      <c r="D377" s="2"/>
      <c r="E377" s="2"/>
      <c r="F377" s="146"/>
      <c r="G377" s="2"/>
      <c r="I377" s="7" t="str">
        <f>IF(COUNTIF(B$6:B373,+B373)=1,B373,"")</f>
        <v/>
      </c>
    </row>
    <row r="378" spans="2:9" x14ac:dyDescent="0.25">
      <c r="B378" s="2"/>
      <c r="C378" s="2"/>
      <c r="D378" s="2"/>
      <c r="E378" s="2"/>
      <c r="F378" s="146"/>
      <c r="G378" s="2"/>
      <c r="I378" s="7" t="str">
        <f>IF(COUNTIF(B$6:B374,+B374)=1,B374,"")</f>
        <v/>
      </c>
    </row>
    <row r="379" spans="2:9" x14ac:dyDescent="0.25">
      <c r="B379" s="2"/>
      <c r="C379" s="2"/>
      <c r="D379" s="2"/>
      <c r="E379" s="2"/>
      <c r="F379" s="146"/>
      <c r="G379" s="2"/>
      <c r="I379" s="7" t="str">
        <f>IF(COUNTIF(B$6:B375,+B375)=1,B375,"")</f>
        <v/>
      </c>
    </row>
    <row r="380" spans="2:9" x14ac:dyDescent="0.25">
      <c r="B380" s="2"/>
      <c r="C380" s="2"/>
      <c r="D380" s="2"/>
      <c r="E380" s="2"/>
      <c r="F380" s="146"/>
      <c r="G380" s="2"/>
      <c r="I380" s="7" t="str">
        <f>IF(COUNTIF(B$6:B376,+B376)=1,B376,"")</f>
        <v/>
      </c>
    </row>
    <row r="381" spans="2:9" x14ac:dyDescent="0.25">
      <c r="B381" s="2"/>
      <c r="C381" s="2"/>
      <c r="D381" s="2"/>
      <c r="E381" s="2"/>
      <c r="F381" s="146"/>
      <c r="G381" s="2"/>
      <c r="I381" s="7" t="str">
        <f>IF(COUNTIF(B$6:B377,+B377)=1,B377,"")</f>
        <v/>
      </c>
    </row>
    <row r="382" spans="2:9" x14ac:dyDescent="0.25">
      <c r="B382" s="2"/>
      <c r="C382" s="2"/>
      <c r="D382" s="2"/>
      <c r="E382" s="2"/>
      <c r="F382" s="146"/>
      <c r="G382" s="2"/>
      <c r="I382" s="7" t="str">
        <f>IF(COUNTIF(B$6:B378,+B378)=1,B378,"")</f>
        <v/>
      </c>
    </row>
    <row r="383" spans="2:9" x14ac:dyDescent="0.25">
      <c r="B383" s="2"/>
      <c r="C383" s="2"/>
      <c r="D383" s="2"/>
      <c r="E383" s="2"/>
      <c r="F383" s="146"/>
      <c r="G383" s="2"/>
      <c r="I383" s="7" t="str">
        <f>IF(COUNTIF(B$6:B379,+B379)=1,B379,"")</f>
        <v/>
      </c>
    </row>
    <row r="384" spans="2:9" x14ac:dyDescent="0.25">
      <c r="B384" s="2"/>
      <c r="C384" s="2"/>
      <c r="D384" s="2"/>
      <c r="E384" s="2"/>
      <c r="F384" s="146"/>
      <c r="G384" s="2"/>
      <c r="I384" s="7" t="str">
        <f>IF(COUNTIF(B$6:B380,+B380)=1,B380,"")</f>
        <v/>
      </c>
    </row>
    <row r="385" spans="2:9" x14ac:dyDescent="0.25">
      <c r="B385" s="2"/>
      <c r="C385" s="2"/>
      <c r="D385" s="2"/>
      <c r="E385" s="2"/>
      <c r="F385" s="146"/>
      <c r="G385" s="2"/>
      <c r="I385" s="7" t="str">
        <f>IF(COUNTIF(B$6:B381,+B381)=1,B381,"")</f>
        <v/>
      </c>
    </row>
    <row r="386" spans="2:9" x14ac:dyDescent="0.25">
      <c r="B386" s="2"/>
      <c r="C386" s="2"/>
      <c r="D386" s="2"/>
      <c r="E386" s="2"/>
      <c r="F386" s="146"/>
      <c r="G386" s="2"/>
      <c r="I386" s="7" t="str">
        <f>IF(COUNTIF(B$6:B382,+B382)=1,B382,"")</f>
        <v/>
      </c>
    </row>
    <row r="387" spans="2:9" x14ac:dyDescent="0.25">
      <c r="B387" s="2"/>
      <c r="C387" s="2"/>
      <c r="D387" s="2"/>
      <c r="E387" s="2"/>
      <c r="F387" s="146"/>
      <c r="G387" s="2"/>
      <c r="I387" s="7" t="str">
        <f>IF(COUNTIF(B$6:B383,+B383)=1,B383,"")</f>
        <v/>
      </c>
    </row>
    <row r="388" spans="2:9" x14ac:dyDescent="0.25">
      <c r="B388" s="2"/>
      <c r="C388" s="2"/>
      <c r="D388" s="2"/>
      <c r="E388" s="2"/>
      <c r="F388" s="146"/>
      <c r="G388" s="2"/>
      <c r="I388" s="7" t="str">
        <f>IF(COUNTIF(B$6:B384,+B384)=1,B384,"")</f>
        <v/>
      </c>
    </row>
    <row r="389" spans="2:9" x14ac:dyDescent="0.25">
      <c r="B389" s="2"/>
      <c r="C389" s="2"/>
      <c r="D389" s="2"/>
      <c r="E389" s="2"/>
      <c r="F389" s="146"/>
      <c r="G389" s="2"/>
      <c r="I389" s="7" t="str">
        <f>IF(COUNTIF(B$6:B385,+B385)=1,B385,"")</f>
        <v/>
      </c>
    </row>
    <row r="390" spans="2:9" x14ac:dyDescent="0.25">
      <c r="B390" s="2"/>
      <c r="C390" s="2"/>
      <c r="D390" s="2"/>
      <c r="E390" s="2"/>
      <c r="F390" s="146"/>
      <c r="G390" s="2"/>
      <c r="I390" s="7" t="str">
        <f>IF(COUNTIF(B$6:B386,+B386)=1,B386,"")</f>
        <v/>
      </c>
    </row>
    <row r="391" spans="2:9" x14ac:dyDescent="0.25">
      <c r="B391" s="2"/>
      <c r="C391" s="2"/>
      <c r="D391" s="2"/>
      <c r="E391" s="2"/>
      <c r="F391" s="146"/>
      <c r="G391" s="2"/>
      <c r="I391" s="7" t="str">
        <f>IF(COUNTIF(B$6:B387,+B387)=1,B387,"")</f>
        <v/>
      </c>
    </row>
    <row r="392" spans="2:9" x14ac:dyDescent="0.25">
      <c r="B392" s="2"/>
      <c r="C392" s="2"/>
      <c r="D392" s="2"/>
      <c r="E392" s="2"/>
      <c r="F392" s="146"/>
      <c r="G392" s="2"/>
      <c r="I392" s="7" t="str">
        <f>IF(COUNTIF(B$6:B388,+B388)=1,B388,"")</f>
        <v/>
      </c>
    </row>
    <row r="393" spans="2:9" x14ac:dyDescent="0.25">
      <c r="B393" s="2"/>
      <c r="C393" s="2"/>
      <c r="D393" s="2"/>
      <c r="E393" s="2"/>
      <c r="F393" s="146"/>
      <c r="G393" s="2"/>
      <c r="I393" s="7" t="str">
        <f>IF(COUNTIF(B$6:B389,+B389)=1,B389,"")</f>
        <v/>
      </c>
    </row>
    <row r="394" spans="2:9" x14ac:dyDescent="0.25">
      <c r="B394" s="2"/>
      <c r="C394" s="2"/>
      <c r="D394" s="2"/>
      <c r="E394" s="2"/>
      <c r="F394" s="146"/>
      <c r="G394" s="2"/>
      <c r="I394" s="7" t="str">
        <f>IF(COUNTIF(B$6:B390,+B390)=1,B390,"")</f>
        <v/>
      </c>
    </row>
    <row r="395" spans="2:9" x14ac:dyDescent="0.25">
      <c r="B395" s="2"/>
      <c r="C395" s="2"/>
      <c r="D395" s="2"/>
      <c r="E395" s="2"/>
      <c r="F395" s="146"/>
      <c r="G395" s="2"/>
      <c r="I395" s="7" t="str">
        <f>IF(COUNTIF(B$6:B391,+B391)=1,B391,"")</f>
        <v/>
      </c>
    </row>
    <row r="396" spans="2:9" x14ac:dyDescent="0.25">
      <c r="B396" s="2"/>
      <c r="C396" s="2"/>
      <c r="D396" s="2"/>
      <c r="E396" s="2"/>
      <c r="F396" s="146"/>
      <c r="G396" s="2"/>
      <c r="I396" s="7" t="str">
        <f>IF(COUNTIF(B$6:B392,+B392)=1,B392,"")</f>
        <v/>
      </c>
    </row>
    <row r="397" spans="2:9" x14ac:dyDescent="0.25">
      <c r="B397" s="2"/>
      <c r="C397" s="2"/>
      <c r="D397" s="2"/>
      <c r="E397" s="2"/>
      <c r="F397" s="146"/>
      <c r="G397" s="2"/>
      <c r="I397" s="7" t="str">
        <f>IF(COUNTIF(B$6:B393,+B393)=1,B393,"")</f>
        <v/>
      </c>
    </row>
    <row r="398" spans="2:9" x14ac:dyDescent="0.25">
      <c r="B398" s="2"/>
      <c r="C398" s="2"/>
      <c r="D398" s="2"/>
      <c r="E398" s="2"/>
      <c r="F398" s="146"/>
      <c r="G398" s="2"/>
      <c r="I398" s="7" t="str">
        <f>IF(COUNTIF(B$6:B394,+B394)=1,B394,"")</f>
        <v/>
      </c>
    </row>
    <row r="399" spans="2:9" x14ac:dyDescent="0.25">
      <c r="B399" s="2"/>
      <c r="C399" s="2"/>
      <c r="D399" s="2"/>
      <c r="E399" s="2"/>
      <c r="F399" s="146"/>
      <c r="G399" s="2"/>
      <c r="I399" s="7" t="str">
        <f>IF(COUNTIF(B$6:B395,+B395)=1,B395,"")</f>
        <v/>
      </c>
    </row>
    <row r="400" spans="2:9" x14ac:dyDescent="0.25">
      <c r="B400" s="2"/>
      <c r="C400" s="2"/>
      <c r="D400" s="2"/>
      <c r="E400" s="2"/>
      <c r="F400" s="146"/>
      <c r="G400" s="2"/>
      <c r="I400" s="7" t="str">
        <f>IF(COUNTIF(B$6:B396,+B396)=1,B396,"")</f>
        <v/>
      </c>
    </row>
    <row r="401" spans="2:9" x14ac:dyDescent="0.25">
      <c r="B401" s="2"/>
      <c r="C401" s="2"/>
      <c r="D401" s="2"/>
      <c r="E401" s="2"/>
      <c r="F401" s="146"/>
      <c r="G401" s="2"/>
      <c r="I401" s="7" t="str">
        <f>IF(COUNTIF(B$6:B397,+B397)=1,B397,"")</f>
        <v/>
      </c>
    </row>
    <row r="402" spans="2:9" x14ac:dyDescent="0.25">
      <c r="B402" s="2"/>
      <c r="C402" s="2"/>
      <c r="D402" s="2"/>
      <c r="E402" s="2"/>
      <c r="F402" s="146"/>
      <c r="G402" s="2"/>
      <c r="I402" s="7" t="str">
        <f>IF(COUNTIF(B$6:B398,+B398)=1,B398,"")</f>
        <v/>
      </c>
    </row>
    <row r="403" spans="2:9" x14ac:dyDescent="0.25">
      <c r="B403" s="2"/>
      <c r="C403" s="2"/>
      <c r="D403" s="2"/>
      <c r="E403" s="2"/>
      <c r="F403" s="146"/>
      <c r="G403" s="2"/>
      <c r="I403" s="7" t="str">
        <f>IF(COUNTIF(B$6:B399,+B399)=1,B399,"")</f>
        <v/>
      </c>
    </row>
    <row r="404" spans="2:9" x14ac:dyDescent="0.25">
      <c r="B404" s="2"/>
      <c r="C404" s="2"/>
      <c r="D404" s="2"/>
      <c r="E404" s="2"/>
      <c r="F404" s="146"/>
      <c r="G404" s="2"/>
      <c r="I404" s="7" t="str">
        <f>IF(COUNTIF(B$6:B400,+B400)=1,B400,"")</f>
        <v/>
      </c>
    </row>
    <row r="405" spans="2:9" x14ac:dyDescent="0.25">
      <c r="B405" s="2"/>
      <c r="C405" s="2"/>
      <c r="D405" s="2"/>
      <c r="E405" s="2"/>
      <c r="F405" s="146"/>
      <c r="G405" s="2"/>
      <c r="I405" s="7" t="str">
        <f>IF(COUNTIF(B$6:B401,+B401)=1,B401,"")</f>
        <v/>
      </c>
    </row>
    <row r="406" spans="2:9" x14ac:dyDescent="0.25">
      <c r="B406" s="2"/>
      <c r="C406" s="2"/>
      <c r="D406" s="2"/>
      <c r="E406" s="2"/>
      <c r="F406" s="146"/>
      <c r="G406" s="2"/>
      <c r="I406" s="7" t="str">
        <f>IF(COUNTIF(B$6:B402,+B402)=1,B402,"")</f>
        <v/>
      </c>
    </row>
    <row r="407" spans="2:9" x14ac:dyDescent="0.25">
      <c r="B407" s="2"/>
      <c r="C407" s="2"/>
      <c r="D407" s="2"/>
      <c r="E407" s="2"/>
      <c r="F407" s="146"/>
      <c r="G407" s="2"/>
      <c r="I407" s="7" t="str">
        <f>IF(COUNTIF(B$6:B403,+B403)=1,B403,"")</f>
        <v/>
      </c>
    </row>
    <row r="408" spans="2:9" x14ac:dyDescent="0.25">
      <c r="B408" s="2"/>
      <c r="C408" s="2"/>
      <c r="D408" s="2"/>
      <c r="E408" s="2"/>
      <c r="F408" s="146"/>
      <c r="G408" s="2"/>
      <c r="I408" s="7" t="str">
        <f>IF(COUNTIF(B$6:B404,+B404)=1,B404,"")</f>
        <v/>
      </c>
    </row>
    <row r="409" spans="2:9" x14ac:dyDescent="0.25">
      <c r="B409" s="2"/>
      <c r="C409" s="2"/>
      <c r="D409" s="2"/>
      <c r="E409" s="2"/>
      <c r="F409" s="146"/>
      <c r="G409" s="2"/>
      <c r="I409" s="7" t="str">
        <f>IF(COUNTIF(B$6:B405,+B405)=1,B405,"")</f>
        <v/>
      </c>
    </row>
    <row r="410" spans="2:9" x14ac:dyDescent="0.25">
      <c r="B410" s="2"/>
      <c r="C410" s="2"/>
      <c r="D410" s="2"/>
      <c r="E410" s="2"/>
      <c r="F410" s="146"/>
      <c r="G410" s="2"/>
      <c r="I410" s="7" t="str">
        <f>IF(COUNTIF(B$6:B406,+B406)=1,B406,"")</f>
        <v/>
      </c>
    </row>
    <row r="411" spans="2:9" x14ac:dyDescent="0.25">
      <c r="B411" s="2"/>
      <c r="C411" s="2"/>
      <c r="D411" s="2"/>
      <c r="E411" s="2"/>
      <c r="F411" s="146"/>
      <c r="G411" s="2"/>
      <c r="I411" s="7" t="str">
        <f>IF(COUNTIF(B$6:B407,+B407)=1,B407,"")</f>
        <v/>
      </c>
    </row>
    <row r="412" spans="2:9" x14ac:dyDescent="0.25">
      <c r="B412" s="2"/>
      <c r="C412" s="2"/>
      <c r="D412" s="2"/>
      <c r="E412" s="2"/>
      <c r="F412" s="146"/>
      <c r="G412" s="2"/>
      <c r="I412" s="7" t="str">
        <f>IF(COUNTIF(B$6:B408,+B408)=1,B408,"")</f>
        <v/>
      </c>
    </row>
    <row r="413" spans="2:9" x14ac:dyDescent="0.25">
      <c r="B413" s="2"/>
      <c r="C413" s="2"/>
      <c r="D413" s="2"/>
      <c r="E413" s="2"/>
      <c r="F413" s="146"/>
      <c r="G413" s="2"/>
      <c r="I413" s="7" t="str">
        <f>IF(COUNTIF(B$6:B409,+B409)=1,B409,"")</f>
        <v/>
      </c>
    </row>
    <row r="414" spans="2:9" x14ac:dyDescent="0.25">
      <c r="B414" s="2"/>
      <c r="C414" s="2"/>
      <c r="D414" s="2"/>
      <c r="E414" s="2"/>
      <c r="F414" s="146"/>
      <c r="G414" s="2"/>
      <c r="I414" s="7" t="str">
        <f>IF(COUNTIF(B$6:B410,+B410)=1,B410,"")</f>
        <v/>
      </c>
    </row>
    <row r="415" spans="2:9" x14ac:dyDescent="0.25">
      <c r="B415" s="2"/>
      <c r="C415" s="2"/>
      <c r="D415" s="2"/>
      <c r="E415" s="2"/>
      <c r="F415" s="146"/>
      <c r="G415" s="2"/>
      <c r="I415" s="7" t="str">
        <f>IF(COUNTIF(B$6:B411,+B411)=1,B411,"")</f>
        <v/>
      </c>
    </row>
    <row r="416" spans="2:9" x14ac:dyDescent="0.25">
      <c r="B416" s="2"/>
      <c r="C416" s="2"/>
      <c r="D416" s="2"/>
      <c r="E416" s="2"/>
      <c r="F416" s="146"/>
      <c r="G416" s="2"/>
      <c r="I416" s="7" t="str">
        <f>IF(COUNTIF(B$6:B412,+B412)=1,B412,"")</f>
        <v/>
      </c>
    </row>
    <row r="417" spans="2:9" x14ac:dyDescent="0.25">
      <c r="B417" s="2"/>
      <c r="C417" s="2"/>
      <c r="D417" s="2"/>
      <c r="E417" s="2"/>
      <c r="F417" s="146"/>
      <c r="G417" s="2"/>
      <c r="I417" s="7" t="str">
        <f>IF(COUNTIF(B$6:B413,+B413)=1,B413,"")</f>
        <v/>
      </c>
    </row>
    <row r="418" spans="2:9" x14ac:dyDescent="0.25">
      <c r="B418" s="2"/>
      <c r="C418" s="2"/>
      <c r="D418" s="2"/>
      <c r="E418" s="2"/>
      <c r="F418" s="146"/>
      <c r="G418" s="2"/>
      <c r="I418" s="7" t="str">
        <f>IF(COUNTIF(B$6:B414,+B414)=1,B414,"")</f>
        <v/>
      </c>
    </row>
    <row r="419" spans="2:9" x14ac:dyDescent="0.25">
      <c r="B419" s="2"/>
      <c r="C419" s="2"/>
      <c r="D419" s="2"/>
      <c r="E419" s="2"/>
      <c r="F419" s="146"/>
      <c r="G419" s="2"/>
      <c r="I419" s="7" t="str">
        <f>IF(COUNTIF(B$6:B415,+B415)=1,B415,"")</f>
        <v/>
      </c>
    </row>
    <row r="420" spans="2:9" x14ac:dyDescent="0.25">
      <c r="B420" s="2"/>
      <c r="C420" s="2"/>
      <c r="D420" s="2"/>
      <c r="E420" s="2"/>
      <c r="F420" s="146"/>
      <c r="G420" s="2"/>
      <c r="I420" s="7" t="str">
        <f>IF(COUNTIF(B$6:B416,+B416)=1,B416,"")</f>
        <v/>
      </c>
    </row>
    <row r="421" spans="2:9" x14ac:dyDescent="0.25">
      <c r="B421" s="2"/>
      <c r="C421" s="2"/>
      <c r="D421" s="2"/>
      <c r="E421" s="2"/>
      <c r="F421" s="146"/>
      <c r="G421" s="2"/>
      <c r="I421" s="7" t="str">
        <f>IF(COUNTIF(B$6:B417,+B417)=1,B417,"")</f>
        <v/>
      </c>
    </row>
    <row r="422" spans="2:9" x14ac:dyDescent="0.25">
      <c r="B422" s="2"/>
      <c r="C422" s="2"/>
      <c r="D422" s="2"/>
      <c r="E422" s="2"/>
      <c r="F422" s="146"/>
      <c r="G422" s="2"/>
      <c r="I422" s="7" t="str">
        <f>IF(COUNTIF(B$6:B418,+B418)=1,B418,"")</f>
        <v/>
      </c>
    </row>
    <row r="423" spans="2:9" x14ac:dyDescent="0.25">
      <c r="B423" s="2"/>
      <c r="C423" s="2"/>
      <c r="D423" s="2"/>
      <c r="E423" s="2"/>
      <c r="F423" s="146"/>
      <c r="G423" s="2"/>
      <c r="I423" s="7" t="str">
        <f>IF(COUNTIF(B$6:B419,+B419)=1,B419,"")</f>
        <v/>
      </c>
    </row>
    <row r="424" spans="2:9" x14ac:dyDescent="0.25">
      <c r="B424" s="2"/>
      <c r="C424" s="2"/>
      <c r="D424" s="2"/>
      <c r="E424" s="2"/>
      <c r="F424" s="146"/>
      <c r="G424" s="2"/>
      <c r="I424" s="7" t="str">
        <f>IF(COUNTIF(B$6:B420,+B420)=1,B420,"")</f>
        <v/>
      </c>
    </row>
    <row r="425" spans="2:9" x14ac:dyDescent="0.25">
      <c r="B425" s="2"/>
      <c r="C425" s="2"/>
      <c r="D425" s="2"/>
      <c r="E425" s="2"/>
      <c r="F425" s="146"/>
      <c r="G425" s="2"/>
      <c r="I425" s="7" t="str">
        <f>IF(COUNTIF(B$6:B421,+B421)=1,B421,"")</f>
        <v/>
      </c>
    </row>
    <row r="426" spans="2:9" x14ac:dyDescent="0.25">
      <c r="B426" s="2"/>
      <c r="C426" s="2"/>
      <c r="D426" s="2"/>
      <c r="E426" s="2"/>
      <c r="F426" s="146"/>
      <c r="G426" s="2"/>
      <c r="I426" s="7" t="str">
        <f>IF(COUNTIF(B$6:B422,+B422)=1,B422,"")</f>
        <v/>
      </c>
    </row>
    <row r="427" spans="2:9" x14ac:dyDescent="0.25">
      <c r="B427" s="2"/>
      <c r="C427" s="2"/>
      <c r="D427" s="2"/>
      <c r="E427" s="2"/>
      <c r="F427" s="146"/>
      <c r="G427" s="2"/>
      <c r="I427" s="7" t="str">
        <f>IF(COUNTIF(B$6:B423,+B423)=1,B423,"")</f>
        <v/>
      </c>
    </row>
    <row r="428" spans="2:9" x14ac:dyDescent="0.25">
      <c r="B428" s="2"/>
      <c r="C428" s="2"/>
      <c r="D428" s="2"/>
      <c r="E428" s="2"/>
      <c r="F428" s="146"/>
      <c r="G428" s="2"/>
      <c r="I428" s="7" t="str">
        <f>IF(COUNTIF(B$6:B424,+B424)=1,B424,"")</f>
        <v/>
      </c>
    </row>
    <row r="429" spans="2:9" x14ac:dyDescent="0.25">
      <c r="B429" s="2"/>
      <c r="C429" s="2"/>
      <c r="D429" s="2"/>
      <c r="E429" s="2"/>
      <c r="F429" s="146"/>
      <c r="G429" s="2"/>
      <c r="I429" s="7" t="str">
        <f>IF(COUNTIF(B$6:B425,+B425)=1,B425,"")</f>
        <v/>
      </c>
    </row>
    <row r="430" spans="2:9" x14ac:dyDescent="0.25">
      <c r="B430" s="2"/>
      <c r="C430" s="2"/>
      <c r="D430" s="2"/>
      <c r="E430" s="2"/>
      <c r="F430" s="146"/>
      <c r="G430" s="2"/>
      <c r="I430" s="7" t="str">
        <f>IF(COUNTIF(B$6:B426,+B426)=1,B426,"")</f>
        <v/>
      </c>
    </row>
    <row r="431" spans="2:9" x14ac:dyDescent="0.25">
      <c r="B431" s="2"/>
      <c r="C431" s="2"/>
      <c r="D431" s="2"/>
      <c r="E431" s="2"/>
      <c r="F431" s="146"/>
      <c r="G431" s="2"/>
      <c r="I431" s="7" t="str">
        <f>IF(COUNTIF(B$6:B427,+B427)=1,B427,"")</f>
        <v/>
      </c>
    </row>
    <row r="432" spans="2:9" x14ac:dyDescent="0.25">
      <c r="B432" s="2"/>
      <c r="C432" s="2"/>
      <c r="D432" s="2"/>
      <c r="E432" s="2"/>
      <c r="F432" s="146"/>
      <c r="G432" s="2"/>
      <c r="I432" s="7" t="str">
        <f>IF(COUNTIF(B$6:B428,+B428)=1,B428,"")</f>
        <v/>
      </c>
    </row>
    <row r="433" spans="2:9" x14ac:dyDescent="0.25">
      <c r="B433" s="2"/>
      <c r="C433" s="2"/>
      <c r="D433" s="2"/>
      <c r="E433" s="2"/>
      <c r="F433" s="146"/>
      <c r="G433" s="2"/>
      <c r="I433" s="7" t="str">
        <f>IF(COUNTIF(B$6:B429,+B429)=1,B429,"")</f>
        <v/>
      </c>
    </row>
    <row r="434" spans="2:9" x14ac:dyDescent="0.25">
      <c r="B434" s="2"/>
      <c r="C434" s="2"/>
      <c r="D434" s="2"/>
      <c r="E434" s="2"/>
      <c r="F434" s="146"/>
      <c r="G434" s="2"/>
      <c r="I434" s="7" t="str">
        <f>IF(COUNTIF(B$6:B430,+B430)=1,B430,"")</f>
        <v/>
      </c>
    </row>
    <row r="435" spans="2:9" x14ac:dyDescent="0.25">
      <c r="B435" s="2"/>
      <c r="C435" s="2"/>
      <c r="D435" s="2"/>
      <c r="E435" s="2"/>
      <c r="F435" s="146"/>
      <c r="G435" s="2"/>
      <c r="I435" s="7" t="str">
        <f>IF(COUNTIF(B$6:B431,+B431)=1,B431,"")</f>
        <v/>
      </c>
    </row>
    <row r="436" spans="2:9" x14ac:dyDescent="0.25">
      <c r="B436" s="2"/>
      <c r="C436" s="2"/>
      <c r="D436" s="2"/>
      <c r="E436" s="2"/>
      <c r="F436" s="146"/>
      <c r="G436" s="2"/>
      <c r="I436" s="7" t="str">
        <f>IF(COUNTIF(B$6:B432,+B432)=1,B432,"")</f>
        <v/>
      </c>
    </row>
    <row r="437" spans="2:9" x14ac:dyDescent="0.25">
      <c r="B437" s="2"/>
      <c r="C437" s="2"/>
      <c r="D437" s="2"/>
      <c r="E437" s="2"/>
      <c r="F437" s="146"/>
      <c r="G437" s="2"/>
      <c r="I437" s="7" t="str">
        <f>IF(COUNTIF(B$6:B433,+B433)=1,B433,"")</f>
        <v/>
      </c>
    </row>
    <row r="438" spans="2:9" x14ac:dyDescent="0.25">
      <c r="B438" s="2"/>
      <c r="C438" s="2"/>
      <c r="D438" s="2"/>
      <c r="E438" s="2"/>
      <c r="F438" s="146"/>
      <c r="G438" s="2"/>
      <c r="I438" s="7" t="str">
        <f>IF(COUNTIF(B$6:B434,+B434)=1,B434,"")</f>
        <v/>
      </c>
    </row>
    <row r="439" spans="2:9" x14ac:dyDescent="0.25">
      <c r="B439" s="2"/>
      <c r="C439" s="2"/>
      <c r="D439" s="2"/>
      <c r="E439" s="2"/>
      <c r="F439" s="146"/>
      <c r="G439" s="2"/>
      <c r="I439" s="7" t="str">
        <f>IF(COUNTIF(B$6:B435,+B435)=1,B435,"")</f>
        <v/>
      </c>
    </row>
    <row r="440" spans="2:9" x14ac:dyDescent="0.25">
      <c r="B440" s="2"/>
      <c r="C440" s="2"/>
      <c r="D440" s="2"/>
      <c r="E440" s="2"/>
      <c r="F440" s="146"/>
      <c r="G440" s="2"/>
      <c r="I440" s="7" t="str">
        <f>IF(COUNTIF(B$6:B436,+B436)=1,B436,"")</f>
        <v/>
      </c>
    </row>
    <row r="441" spans="2:9" x14ac:dyDescent="0.25">
      <c r="B441" s="2"/>
      <c r="C441" s="2"/>
      <c r="D441" s="2"/>
      <c r="E441" s="2"/>
      <c r="F441" s="146"/>
      <c r="G441" s="2"/>
      <c r="I441" s="7" t="str">
        <f>IF(COUNTIF(B$6:B437,+B437)=1,B437,"")</f>
        <v/>
      </c>
    </row>
    <row r="442" spans="2:9" x14ac:dyDescent="0.25">
      <c r="B442" s="2"/>
      <c r="C442" s="2"/>
      <c r="D442" s="2"/>
      <c r="E442" s="2"/>
      <c r="F442" s="146"/>
      <c r="G442" s="2"/>
      <c r="I442" s="7" t="str">
        <f>IF(COUNTIF(B$6:B438,+B438)=1,B438,"")</f>
        <v/>
      </c>
    </row>
    <row r="443" spans="2:9" x14ac:dyDescent="0.25">
      <c r="B443" s="2"/>
      <c r="C443" s="2"/>
      <c r="D443" s="2"/>
      <c r="E443" s="2"/>
      <c r="F443" s="146"/>
      <c r="G443" s="2"/>
      <c r="I443" s="7" t="str">
        <f>IF(COUNTIF(B$6:B439,+B439)=1,B439,"")</f>
        <v/>
      </c>
    </row>
    <row r="444" spans="2:9" x14ac:dyDescent="0.25">
      <c r="B444" s="2"/>
      <c r="C444" s="2"/>
      <c r="D444" s="2"/>
      <c r="E444" s="2"/>
      <c r="F444" s="146"/>
      <c r="G444" s="2"/>
      <c r="I444" s="7" t="str">
        <f>IF(COUNTIF(B$6:B440,+B440)=1,B440,"")</f>
        <v/>
      </c>
    </row>
    <row r="445" spans="2:9" x14ac:dyDescent="0.25">
      <c r="B445" s="2"/>
      <c r="C445" s="2"/>
      <c r="D445" s="2"/>
      <c r="E445" s="2"/>
      <c r="F445" s="146"/>
      <c r="G445" s="2"/>
      <c r="I445" s="7" t="str">
        <f>IF(COUNTIF(B$6:B441,+B441)=1,B441,"")</f>
        <v/>
      </c>
    </row>
    <row r="446" spans="2:9" x14ac:dyDescent="0.25">
      <c r="B446" s="2"/>
      <c r="C446" s="2"/>
      <c r="D446" s="2"/>
      <c r="E446" s="2"/>
      <c r="F446" s="146"/>
      <c r="G446" s="2"/>
      <c r="I446" s="7" t="str">
        <f>IF(COUNTIF(B$6:B442,+B442)=1,B442,"")</f>
        <v/>
      </c>
    </row>
    <row r="447" spans="2:9" x14ac:dyDescent="0.25">
      <c r="B447" s="2"/>
      <c r="C447" s="2"/>
      <c r="D447" s="2"/>
      <c r="E447" s="2"/>
      <c r="F447" s="146"/>
      <c r="G447" s="2"/>
      <c r="I447" s="7" t="str">
        <f>IF(COUNTIF(B$6:B443,+B443)=1,B443,"")</f>
        <v/>
      </c>
    </row>
    <row r="448" spans="2:9" x14ac:dyDescent="0.25">
      <c r="B448" s="2"/>
      <c r="C448" s="2"/>
      <c r="D448" s="2"/>
      <c r="E448" s="2"/>
      <c r="F448" s="146"/>
      <c r="G448" s="2"/>
      <c r="I448" s="7" t="str">
        <f>IF(COUNTIF(B$6:B444,+B444)=1,B444,"")</f>
        <v/>
      </c>
    </row>
    <row r="449" spans="2:9" x14ac:dyDescent="0.25">
      <c r="B449" s="2"/>
      <c r="C449" s="2"/>
      <c r="D449" s="2"/>
      <c r="E449" s="2"/>
      <c r="F449" s="146"/>
      <c r="G449" s="2"/>
      <c r="I449" s="7" t="str">
        <f>IF(COUNTIF(B$6:B445,+B445)=1,B445,"")</f>
        <v/>
      </c>
    </row>
    <row r="450" spans="2:9" x14ac:dyDescent="0.25">
      <c r="B450" s="2"/>
      <c r="C450" s="2"/>
      <c r="D450" s="2"/>
      <c r="E450" s="2"/>
      <c r="F450" s="146"/>
      <c r="G450" s="2"/>
      <c r="I450" s="7" t="str">
        <f>IF(COUNTIF(B$6:B446,+B446)=1,B446,"")</f>
        <v/>
      </c>
    </row>
    <row r="451" spans="2:9" x14ac:dyDescent="0.25">
      <c r="B451" s="2"/>
      <c r="C451" s="2"/>
      <c r="D451" s="2"/>
      <c r="E451" s="2"/>
      <c r="F451" s="146"/>
      <c r="G451" s="2"/>
      <c r="I451" s="7" t="str">
        <f>IF(COUNTIF(B$6:B447,+B447)=1,B447,"")</f>
        <v/>
      </c>
    </row>
    <row r="452" spans="2:9" x14ac:dyDescent="0.25">
      <c r="B452" s="2"/>
      <c r="C452" s="2"/>
      <c r="D452" s="2"/>
      <c r="E452" s="2"/>
      <c r="F452" s="146"/>
      <c r="G452" s="2"/>
      <c r="I452" s="7" t="str">
        <f>IF(COUNTIF(B$6:B448,+B448)=1,B448,"")</f>
        <v/>
      </c>
    </row>
    <row r="453" spans="2:9" x14ac:dyDescent="0.25">
      <c r="B453" s="2"/>
      <c r="C453" s="2"/>
      <c r="D453" s="2"/>
      <c r="E453" s="2"/>
      <c r="F453" s="146"/>
      <c r="G453" s="2"/>
      <c r="I453" s="7" t="str">
        <f>IF(COUNTIF(B$6:B449,+B449)=1,B449,"")</f>
        <v/>
      </c>
    </row>
    <row r="454" spans="2:9" x14ac:dyDescent="0.25">
      <c r="B454" s="2"/>
      <c r="C454" s="2"/>
      <c r="D454" s="2"/>
      <c r="E454" s="2"/>
      <c r="F454" s="146"/>
      <c r="G454" s="2"/>
      <c r="I454" s="7" t="str">
        <f>IF(COUNTIF(B$6:B450,+B450)=1,B450,"")</f>
        <v/>
      </c>
    </row>
    <row r="455" spans="2:9" x14ac:dyDescent="0.25">
      <c r="B455" s="2"/>
      <c r="C455" s="2"/>
      <c r="D455" s="2"/>
      <c r="E455" s="2"/>
      <c r="F455" s="146"/>
      <c r="G455" s="2"/>
      <c r="I455" s="7" t="str">
        <f>IF(COUNTIF(B$6:B451,+B451)=1,B451,"")</f>
        <v/>
      </c>
    </row>
    <row r="456" spans="2:9" x14ac:dyDescent="0.25">
      <c r="B456" s="2"/>
      <c r="C456" s="2"/>
      <c r="D456" s="2"/>
      <c r="E456" s="2"/>
      <c r="F456" s="146"/>
      <c r="G456" s="2"/>
      <c r="I456" s="7" t="str">
        <f>IF(COUNTIF(B$6:B452,+B452)=1,B452,"")</f>
        <v/>
      </c>
    </row>
    <row r="457" spans="2:9" x14ac:dyDescent="0.25">
      <c r="B457" s="2"/>
      <c r="C457" s="2"/>
      <c r="D457" s="2"/>
      <c r="E457" s="2"/>
      <c r="F457" s="146"/>
      <c r="G457" s="2"/>
      <c r="I457" s="7" t="str">
        <f>IF(COUNTIF(B$6:B453,+B453)=1,B453,"")</f>
        <v/>
      </c>
    </row>
    <row r="458" spans="2:9" x14ac:dyDescent="0.25">
      <c r="B458" s="2"/>
      <c r="C458" s="2"/>
      <c r="D458" s="2"/>
      <c r="E458" s="2"/>
      <c r="F458" s="146"/>
      <c r="G458" s="2"/>
      <c r="I458" s="7" t="str">
        <f>IF(COUNTIF(B$6:B454,+B454)=1,B454,"")</f>
        <v/>
      </c>
    </row>
    <row r="459" spans="2:9" x14ac:dyDescent="0.25">
      <c r="B459" s="2"/>
      <c r="C459" s="2"/>
      <c r="D459" s="2"/>
      <c r="E459" s="2"/>
      <c r="F459" s="146"/>
      <c r="G459" s="2"/>
      <c r="I459" s="7" t="str">
        <f>IF(COUNTIF(B$6:B455,+B455)=1,B455,"")</f>
        <v/>
      </c>
    </row>
    <row r="460" spans="2:9" x14ac:dyDescent="0.25">
      <c r="B460" s="2"/>
      <c r="C460" s="2"/>
      <c r="D460" s="2"/>
      <c r="E460" s="2"/>
      <c r="F460" s="146"/>
      <c r="G460" s="2"/>
      <c r="I460" s="7" t="str">
        <f>IF(COUNTIF(B$6:B456,+B456)=1,B456,"")</f>
        <v/>
      </c>
    </row>
    <row r="461" spans="2:9" x14ac:dyDescent="0.25">
      <c r="B461" s="2"/>
      <c r="C461" s="2"/>
      <c r="D461" s="2"/>
      <c r="E461" s="2"/>
      <c r="F461" s="146"/>
      <c r="G461" s="2"/>
      <c r="I461" s="7" t="str">
        <f>IF(COUNTIF(B$6:B457,+B457)=1,B457,"")</f>
        <v/>
      </c>
    </row>
    <row r="462" spans="2:9" x14ac:dyDescent="0.25">
      <c r="B462" s="2"/>
      <c r="C462" s="2"/>
      <c r="D462" s="2"/>
      <c r="E462" s="2"/>
      <c r="F462" s="146"/>
      <c r="G462" s="2"/>
      <c r="I462" s="7" t="str">
        <f>IF(COUNTIF(B$6:B458,+B458)=1,B458,"")</f>
        <v/>
      </c>
    </row>
    <row r="463" spans="2:9" x14ac:dyDescent="0.25">
      <c r="B463" s="2"/>
      <c r="C463" s="2"/>
      <c r="D463" s="2"/>
      <c r="E463" s="2"/>
      <c r="F463" s="146"/>
      <c r="G463" s="2"/>
      <c r="I463" s="7" t="str">
        <f>IF(COUNTIF(B$6:B459,+B459)=1,B459,"")</f>
        <v/>
      </c>
    </row>
    <row r="464" spans="2:9" x14ac:dyDescent="0.25">
      <c r="B464" s="2"/>
      <c r="C464" s="2"/>
      <c r="D464" s="2"/>
      <c r="E464" s="2"/>
      <c r="F464" s="146"/>
      <c r="G464" s="2"/>
      <c r="I464" s="7" t="str">
        <f>IF(COUNTIF(B$6:B460,+B460)=1,B460,"")</f>
        <v/>
      </c>
    </row>
    <row r="465" spans="2:9" x14ac:dyDescent="0.25">
      <c r="B465" s="2"/>
      <c r="C465" s="2"/>
      <c r="D465" s="2"/>
      <c r="E465" s="2"/>
      <c r="F465" s="146"/>
      <c r="G465" s="2"/>
      <c r="I465" s="7" t="str">
        <f>IF(COUNTIF(B$6:B461,+B461)=1,B461,"")</f>
        <v/>
      </c>
    </row>
    <row r="466" spans="2:9" x14ac:dyDescent="0.25">
      <c r="B466" s="2"/>
      <c r="C466" s="2"/>
      <c r="D466" s="2"/>
      <c r="E466" s="2"/>
      <c r="F466" s="146"/>
      <c r="G466" s="2"/>
      <c r="I466" s="7" t="str">
        <f>IF(COUNTIF(B$6:B462,+B462)=1,B462,"")</f>
        <v/>
      </c>
    </row>
    <row r="467" spans="2:9" x14ac:dyDescent="0.25">
      <c r="B467" s="2"/>
      <c r="C467" s="2"/>
      <c r="D467" s="2"/>
      <c r="E467" s="2"/>
      <c r="F467" s="146"/>
      <c r="G467" s="2"/>
      <c r="I467" s="7" t="str">
        <f>IF(COUNTIF(B$6:B463,+B463)=1,B463,"")</f>
        <v/>
      </c>
    </row>
    <row r="468" spans="2:9" x14ac:dyDescent="0.25">
      <c r="B468" s="2"/>
      <c r="C468" s="2"/>
      <c r="D468" s="2"/>
      <c r="E468" s="2"/>
      <c r="F468" s="146"/>
      <c r="G468" s="2"/>
      <c r="I468" s="7" t="str">
        <f>IF(COUNTIF(B$6:B464,+B464)=1,B464,"")</f>
        <v/>
      </c>
    </row>
    <row r="469" spans="2:9" x14ac:dyDescent="0.25">
      <c r="B469" s="2"/>
      <c r="C469" s="2"/>
      <c r="D469" s="2"/>
      <c r="E469" s="2"/>
      <c r="F469" s="146"/>
      <c r="G469" s="2"/>
      <c r="I469" s="7" t="str">
        <f>IF(COUNTIF(B$6:B465,+B465)=1,B465,"")</f>
        <v/>
      </c>
    </row>
    <row r="470" spans="2:9" x14ac:dyDescent="0.25">
      <c r="B470" s="2"/>
      <c r="C470" s="2"/>
      <c r="D470" s="2"/>
      <c r="E470" s="2"/>
      <c r="F470" s="146"/>
      <c r="G470" s="2"/>
      <c r="I470" s="7" t="str">
        <f>IF(COUNTIF(B$6:B466,+B466)=1,B466,"")</f>
        <v/>
      </c>
    </row>
    <row r="471" spans="2:9" x14ac:dyDescent="0.25">
      <c r="B471" s="2"/>
      <c r="C471" s="2"/>
      <c r="D471" s="2"/>
      <c r="E471" s="2"/>
      <c r="F471" s="146"/>
      <c r="G471" s="2"/>
      <c r="I471" s="7" t="str">
        <f>IF(COUNTIF(B$6:B467,+B467)=1,B467,"")</f>
        <v/>
      </c>
    </row>
    <row r="472" spans="2:9" x14ac:dyDescent="0.25">
      <c r="B472" s="2"/>
      <c r="C472" s="2"/>
      <c r="D472" s="2"/>
      <c r="E472" s="2"/>
      <c r="F472" s="146"/>
      <c r="G472" s="2"/>
      <c r="I472" s="7" t="str">
        <f>IF(COUNTIF(B$6:B468,+B468)=1,B468,"")</f>
        <v/>
      </c>
    </row>
    <row r="473" spans="2:9" x14ac:dyDescent="0.25">
      <c r="B473" s="2"/>
      <c r="C473" s="2"/>
      <c r="D473" s="2"/>
      <c r="E473" s="2"/>
      <c r="F473" s="146"/>
      <c r="G473" s="2"/>
      <c r="I473" s="7" t="str">
        <f>IF(COUNTIF(B$6:B469,+B469)=1,B469,"")</f>
        <v/>
      </c>
    </row>
    <row r="474" spans="2:9" x14ac:dyDescent="0.25">
      <c r="B474" s="2"/>
      <c r="C474" s="2"/>
      <c r="D474" s="2"/>
      <c r="E474" s="2"/>
      <c r="F474" s="146"/>
      <c r="G474" s="2"/>
      <c r="I474" s="7" t="str">
        <f>IF(COUNTIF(B$6:B470,+B470)=1,B470,"")</f>
        <v/>
      </c>
    </row>
    <row r="475" spans="2:9" x14ac:dyDescent="0.25">
      <c r="B475" s="2"/>
      <c r="C475" s="2"/>
      <c r="D475" s="2"/>
      <c r="E475" s="2"/>
      <c r="F475" s="146"/>
      <c r="G475" s="2"/>
      <c r="I475" s="7" t="str">
        <f>IF(COUNTIF(B$6:B471,+B471)=1,B471,"")</f>
        <v/>
      </c>
    </row>
    <row r="476" spans="2:9" x14ac:dyDescent="0.25">
      <c r="B476" s="2"/>
      <c r="C476" s="2"/>
      <c r="D476" s="2"/>
      <c r="E476" s="2"/>
      <c r="F476" s="146"/>
      <c r="G476" s="2"/>
      <c r="I476" s="7" t="str">
        <f>IF(COUNTIF(B$6:B472,+B472)=1,B472,"")</f>
        <v/>
      </c>
    </row>
    <row r="477" spans="2:9" x14ac:dyDescent="0.25">
      <c r="B477" s="2"/>
      <c r="C477" s="2"/>
      <c r="D477" s="2"/>
      <c r="E477" s="2"/>
      <c r="F477" s="146"/>
      <c r="G477" s="2"/>
      <c r="I477" s="7" t="str">
        <f>IF(COUNTIF(B$6:B473,+B473)=1,B473,"")</f>
        <v/>
      </c>
    </row>
    <row r="478" spans="2:9" x14ac:dyDescent="0.25">
      <c r="B478" s="2"/>
      <c r="C478" s="2"/>
      <c r="D478" s="2"/>
      <c r="E478" s="2"/>
      <c r="F478" s="146"/>
      <c r="G478" s="2"/>
      <c r="I478" s="7" t="str">
        <f>IF(COUNTIF(B$6:B474,+B474)=1,B474,"")</f>
        <v/>
      </c>
    </row>
    <row r="479" spans="2:9" x14ac:dyDescent="0.25">
      <c r="B479" s="2"/>
      <c r="C479" s="2"/>
      <c r="D479" s="2"/>
      <c r="E479" s="2"/>
      <c r="F479" s="146"/>
      <c r="G479" s="2"/>
      <c r="I479" s="7" t="str">
        <f>IF(COUNTIF(B$6:B475,+B475)=1,B475,"")</f>
        <v/>
      </c>
    </row>
    <row r="480" spans="2:9" x14ac:dyDescent="0.25">
      <c r="B480" s="2"/>
      <c r="C480" s="2"/>
      <c r="D480" s="2"/>
      <c r="E480" s="2"/>
      <c r="F480" s="146"/>
      <c r="G480" s="2"/>
      <c r="I480" s="7" t="str">
        <f>IF(COUNTIF(B$6:B476,+B476)=1,B476,"")</f>
        <v/>
      </c>
    </row>
    <row r="481" spans="2:9" x14ac:dyDescent="0.25">
      <c r="B481" s="2"/>
      <c r="C481" s="2"/>
      <c r="D481" s="2"/>
      <c r="E481" s="2"/>
      <c r="F481" s="146"/>
      <c r="G481" s="2"/>
      <c r="I481" s="7" t="str">
        <f>IF(COUNTIF(B$6:B477,+B477)=1,B477,"")</f>
        <v/>
      </c>
    </row>
    <row r="482" spans="2:9" x14ac:dyDescent="0.25">
      <c r="B482" s="2"/>
      <c r="C482" s="2"/>
      <c r="D482" s="2"/>
      <c r="E482" s="2"/>
      <c r="F482" s="146"/>
      <c r="G482" s="2"/>
      <c r="I482" s="7" t="str">
        <f>IF(COUNTIF(B$6:B478,+B478)=1,B478,"")</f>
        <v/>
      </c>
    </row>
    <row r="483" spans="2:9" x14ac:dyDescent="0.25">
      <c r="B483" s="2"/>
      <c r="C483" s="2"/>
      <c r="D483" s="2"/>
      <c r="E483" s="2"/>
      <c r="F483" s="146"/>
      <c r="G483" s="2"/>
      <c r="I483" s="7" t="str">
        <f>IF(COUNTIF(B$6:B479,+B479)=1,B479,"")</f>
        <v/>
      </c>
    </row>
    <row r="484" spans="2:9" x14ac:dyDescent="0.25">
      <c r="B484" s="2"/>
      <c r="C484" s="2"/>
      <c r="D484" s="2"/>
      <c r="E484" s="2"/>
      <c r="F484" s="146"/>
      <c r="G484" s="2"/>
      <c r="I484" s="7" t="str">
        <f>IF(COUNTIF(B$6:B480,+B480)=1,B480,"")</f>
        <v/>
      </c>
    </row>
    <row r="485" spans="2:9" x14ac:dyDescent="0.25">
      <c r="B485" s="2"/>
      <c r="C485" s="2"/>
      <c r="D485" s="2"/>
      <c r="E485" s="2"/>
      <c r="F485" s="146"/>
      <c r="G485" s="2"/>
      <c r="I485" s="7" t="str">
        <f>IF(COUNTIF(B$6:B481,+B481)=1,B481,"")</f>
        <v/>
      </c>
    </row>
    <row r="486" spans="2:9" x14ac:dyDescent="0.25">
      <c r="B486" s="2"/>
      <c r="C486" s="2"/>
      <c r="D486" s="2"/>
      <c r="E486" s="2"/>
      <c r="F486" s="146"/>
      <c r="G486" s="2"/>
      <c r="I486" s="7" t="str">
        <f>IF(COUNTIF(B$6:B482,+B482)=1,B482,"")</f>
        <v/>
      </c>
    </row>
    <row r="487" spans="2:9" x14ac:dyDescent="0.25">
      <c r="B487" s="2"/>
      <c r="C487" s="2"/>
      <c r="D487" s="2"/>
      <c r="E487" s="2"/>
      <c r="F487" s="146"/>
      <c r="G487" s="2"/>
      <c r="I487" s="7" t="str">
        <f>IF(COUNTIF(B$6:B483,+B483)=1,B483,"")</f>
        <v/>
      </c>
    </row>
    <row r="488" spans="2:9" x14ac:dyDescent="0.25">
      <c r="B488" s="2"/>
      <c r="C488" s="2"/>
      <c r="D488" s="2"/>
      <c r="E488" s="2"/>
      <c r="F488" s="146"/>
      <c r="G488" s="2"/>
      <c r="I488" s="7" t="str">
        <f>IF(COUNTIF(B$6:B484,+B484)=1,B484,"")</f>
        <v/>
      </c>
    </row>
    <row r="489" spans="2:9" x14ac:dyDescent="0.25">
      <c r="B489" s="2"/>
      <c r="C489" s="2"/>
      <c r="D489" s="2"/>
      <c r="E489" s="2"/>
      <c r="F489" s="146"/>
      <c r="G489" s="2"/>
      <c r="I489" s="7" t="str">
        <f>IF(COUNTIF(B$6:B485,+B485)=1,B485,"")</f>
        <v/>
      </c>
    </row>
    <row r="490" spans="2:9" x14ac:dyDescent="0.25">
      <c r="B490" s="2"/>
      <c r="C490" s="2"/>
      <c r="D490" s="2"/>
      <c r="E490" s="2"/>
      <c r="F490" s="146"/>
      <c r="G490" s="2"/>
      <c r="I490" s="7" t="str">
        <f>IF(COUNTIF(B$6:B486,+B486)=1,B486,"")</f>
        <v/>
      </c>
    </row>
    <row r="491" spans="2:9" x14ac:dyDescent="0.25">
      <c r="B491" s="2"/>
      <c r="C491" s="2"/>
      <c r="D491" s="2"/>
      <c r="E491" s="2"/>
      <c r="F491" s="146"/>
      <c r="G491" s="2"/>
      <c r="I491" s="7" t="str">
        <f>IF(COUNTIF(B$6:B487,+B487)=1,B487,"")</f>
        <v/>
      </c>
    </row>
    <row r="492" spans="2:9" x14ac:dyDescent="0.25">
      <c r="B492" s="2"/>
      <c r="C492" s="2"/>
      <c r="D492" s="2"/>
      <c r="E492" s="2"/>
      <c r="F492" s="146"/>
      <c r="G492" s="2"/>
      <c r="I492" s="7" t="str">
        <f>IF(COUNTIF(B$6:B488,+B488)=1,B488,"")</f>
        <v/>
      </c>
    </row>
    <row r="493" spans="2:9" x14ac:dyDescent="0.25">
      <c r="B493" s="2"/>
      <c r="C493" s="2"/>
      <c r="D493" s="2"/>
      <c r="E493" s="2"/>
      <c r="F493" s="146"/>
      <c r="G493" s="2"/>
      <c r="I493" s="7" t="str">
        <f>IF(COUNTIF(B$6:B489,+B489)=1,B489,"")</f>
        <v/>
      </c>
    </row>
    <row r="494" spans="2:9" x14ac:dyDescent="0.25">
      <c r="B494" s="2"/>
      <c r="C494" s="2"/>
      <c r="D494" s="2"/>
      <c r="E494" s="2"/>
      <c r="F494" s="146"/>
      <c r="G494" s="2"/>
      <c r="I494" s="7" t="str">
        <f>IF(COUNTIF(B$6:B490,+B490)=1,B490,"")</f>
        <v/>
      </c>
    </row>
    <row r="495" spans="2:9" x14ac:dyDescent="0.25">
      <c r="B495" s="2"/>
      <c r="C495" s="2"/>
      <c r="D495" s="2"/>
      <c r="E495" s="2"/>
      <c r="F495" s="146"/>
      <c r="G495" s="2"/>
      <c r="I495" s="7" t="str">
        <f>IF(COUNTIF(B$6:B491,+B491)=1,B491,"")</f>
        <v/>
      </c>
    </row>
    <row r="496" spans="2:9" x14ac:dyDescent="0.25">
      <c r="B496" s="2"/>
      <c r="C496" s="2"/>
      <c r="D496" s="2"/>
      <c r="E496" s="2"/>
      <c r="F496" s="146"/>
      <c r="G496" s="2"/>
      <c r="I496" s="7" t="str">
        <f>IF(COUNTIF(B$6:B492,+B492)=1,B492,"")</f>
        <v/>
      </c>
    </row>
    <row r="497" spans="2:9" x14ac:dyDescent="0.25">
      <c r="B497" s="2"/>
      <c r="C497" s="2"/>
      <c r="D497" s="2"/>
      <c r="E497" s="2"/>
      <c r="F497" s="146"/>
      <c r="G497" s="2"/>
      <c r="I497" s="7" t="str">
        <f>IF(COUNTIF(B$6:B493,+B493)=1,B493,"")</f>
        <v/>
      </c>
    </row>
    <row r="498" spans="2:9" x14ac:dyDescent="0.25">
      <c r="B498" s="2"/>
      <c r="C498" s="2"/>
      <c r="D498" s="2"/>
      <c r="E498" s="2"/>
      <c r="F498" s="146"/>
      <c r="G498" s="2"/>
      <c r="I498" s="7" t="str">
        <f>IF(COUNTIF(B$6:B494,+B494)=1,B494,"")</f>
        <v/>
      </c>
    </row>
    <row r="499" spans="2:9" x14ac:dyDescent="0.25">
      <c r="B499" s="2"/>
      <c r="C499" s="2"/>
      <c r="D499" s="2"/>
      <c r="E499" s="2"/>
      <c r="F499" s="146"/>
      <c r="G499" s="2"/>
      <c r="I499" s="7" t="str">
        <f>IF(COUNTIF(B$6:B495,+B495)=1,B495,"")</f>
        <v/>
      </c>
    </row>
    <row r="500" spans="2:9" x14ac:dyDescent="0.25">
      <c r="B500" s="2"/>
      <c r="C500" s="2"/>
      <c r="D500" s="2"/>
      <c r="E500" s="2"/>
      <c r="F500" s="146"/>
      <c r="G500" s="2"/>
      <c r="I500" s="7" t="str">
        <f>IF(COUNTIF(B$6:B496,+B496)=1,B496,"")</f>
        <v/>
      </c>
    </row>
    <row r="501" spans="2:9" x14ac:dyDescent="0.25">
      <c r="B501" s="2"/>
      <c r="C501" s="2"/>
      <c r="D501" s="2"/>
      <c r="E501" s="2"/>
      <c r="F501" s="146"/>
      <c r="G501" s="2"/>
      <c r="I501" s="7" t="str">
        <f>IF(COUNTIF(B$6:B497,+B497)=1,B497,"")</f>
        <v/>
      </c>
    </row>
    <row r="502" spans="2:9" x14ac:dyDescent="0.25">
      <c r="B502" s="2"/>
      <c r="C502" s="2"/>
      <c r="D502" s="2"/>
      <c r="E502" s="2"/>
      <c r="F502" s="146"/>
      <c r="G502" s="2"/>
      <c r="I502" s="7" t="str">
        <f>IF(COUNTIF(B$6:B498,+B498)=1,B498,"")</f>
        <v/>
      </c>
    </row>
    <row r="503" spans="2:9" x14ac:dyDescent="0.25">
      <c r="B503" s="2"/>
      <c r="C503" s="2"/>
      <c r="D503" s="2"/>
      <c r="E503" s="2"/>
      <c r="F503" s="146"/>
      <c r="G503" s="2"/>
      <c r="I503" s="7" t="str">
        <f>IF(COUNTIF(B$6:B499,+B499)=1,B499,"")</f>
        <v/>
      </c>
    </row>
    <row r="504" spans="2:9" x14ac:dyDescent="0.25">
      <c r="B504" s="2"/>
      <c r="C504" s="2"/>
      <c r="D504" s="2"/>
      <c r="E504" s="2"/>
      <c r="F504" s="146"/>
      <c r="G504" s="2"/>
      <c r="I504" s="7" t="str">
        <f>IF(COUNTIF(B$6:B500,+B500)=1,B500,"")</f>
        <v/>
      </c>
    </row>
    <row r="505" spans="2:9" x14ac:dyDescent="0.25">
      <c r="B505" s="2"/>
      <c r="C505" s="2"/>
      <c r="D505" s="2"/>
      <c r="E505" s="2"/>
      <c r="F505" s="146"/>
      <c r="G505" s="2"/>
      <c r="I505" s="7" t="str">
        <f>IF(COUNTIF(B$6:B501,+B501)=1,B501,"")</f>
        <v/>
      </c>
    </row>
    <row r="506" spans="2:9" x14ac:dyDescent="0.25">
      <c r="B506" s="2"/>
      <c r="C506" s="2"/>
      <c r="D506" s="2"/>
      <c r="E506" s="2"/>
      <c r="F506" s="146"/>
      <c r="G506" s="2"/>
      <c r="I506" s="7" t="str">
        <f>IF(COUNTIF(B$6:B502,+B502)=1,B502,"")</f>
        <v/>
      </c>
    </row>
    <row r="507" spans="2:9" x14ac:dyDescent="0.25">
      <c r="B507" s="2"/>
      <c r="C507" s="2"/>
      <c r="D507" s="2"/>
      <c r="E507" s="2"/>
      <c r="F507" s="146"/>
      <c r="G507" s="2"/>
      <c r="I507" s="7" t="str">
        <f>IF(COUNTIF(B$6:B503,+B503)=1,B503,"")</f>
        <v/>
      </c>
    </row>
    <row r="508" spans="2:9" x14ac:dyDescent="0.25">
      <c r="B508" s="2"/>
      <c r="C508" s="2"/>
      <c r="D508" s="2"/>
      <c r="E508" s="2"/>
      <c r="F508" s="146"/>
      <c r="G508" s="2"/>
      <c r="I508" s="7" t="str">
        <f>IF(COUNTIF(B$6:B504,+B504)=1,B504,"")</f>
        <v/>
      </c>
    </row>
    <row r="509" spans="2:9" x14ac:dyDescent="0.25">
      <c r="B509" s="2"/>
      <c r="C509" s="2"/>
      <c r="D509" s="2"/>
      <c r="E509" s="2"/>
      <c r="F509" s="146"/>
      <c r="G509" s="2"/>
      <c r="I509" s="7" t="str">
        <f>IF(COUNTIF(B$6:B505,+B505)=1,B505,"")</f>
        <v/>
      </c>
    </row>
    <row r="510" spans="2:9" x14ac:dyDescent="0.25">
      <c r="B510" s="2"/>
      <c r="C510" s="2"/>
      <c r="D510" s="2"/>
      <c r="E510" s="2"/>
      <c r="F510" s="146"/>
      <c r="G510" s="2"/>
      <c r="I510" s="7" t="str">
        <f>IF(COUNTIF(B$6:B506,+B506)=1,B506,"")</f>
        <v/>
      </c>
    </row>
    <row r="511" spans="2:9" x14ac:dyDescent="0.25">
      <c r="B511" s="2"/>
      <c r="C511" s="2"/>
      <c r="D511" s="2"/>
      <c r="E511" s="2"/>
      <c r="F511" s="146"/>
      <c r="G511" s="2"/>
      <c r="I511" s="7" t="str">
        <f>IF(COUNTIF(B$6:B507,+B507)=1,B507,"")</f>
        <v/>
      </c>
    </row>
    <row r="512" spans="2:9" x14ac:dyDescent="0.25">
      <c r="B512" s="2"/>
      <c r="C512" s="2"/>
      <c r="D512" s="2"/>
      <c r="E512" s="2"/>
      <c r="F512" s="146"/>
      <c r="G512" s="2"/>
      <c r="I512" s="7" t="str">
        <f>IF(COUNTIF(B$6:B508,+B508)=1,B508,"")</f>
        <v/>
      </c>
    </row>
    <row r="513" spans="2:9" x14ac:dyDescent="0.25">
      <c r="B513" s="2"/>
      <c r="C513" s="2"/>
      <c r="D513" s="2"/>
      <c r="E513" s="2"/>
      <c r="F513" s="146"/>
      <c r="G513" s="2"/>
      <c r="I513" s="7" t="str">
        <f>IF(COUNTIF(B$6:B509,+B509)=1,B509,"")</f>
        <v/>
      </c>
    </row>
    <row r="514" spans="2:9" x14ac:dyDescent="0.25">
      <c r="B514" s="2"/>
      <c r="C514" s="2"/>
      <c r="D514" s="2"/>
      <c r="E514" s="2"/>
      <c r="F514" s="146"/>
      <c r="G514" s="2"/>
      <c r="I514" s="7" t="str">
        <f>IF(COUNTIF(B$6:B510,+B510)=1,B510,"")</f>
        <v/>
      </c>
    </row>
    <row r="515" spans="2:9" x14ac:dyDescent="0.25">
      <c r="B515" s="2"/>
      <c r="C515" s="2"/>
      <c r="D515" s="2"/>
      <c r="E515" s="2"/>
      <c r="F515" s="146"/>
      <c r="G515" s="2"/>
      <c r="I515" s="7" t="str">
        <f>IF(COUNTIF(B$6:B511,+B511)=1,B511,"")</f>
        <v/>
      </c>
    </row>
    <row r="516" spans="2:9" x14ac:dyDescent="0.25">
      <c r="B516" s="2"/>
      <c r="C516" s="2"/>
      <c r="D516" s="2"/>
      <c r="E516" s="2"/>
      <c r="F516" s="146"/>
      <c r="G516" s="2"/>
      <c r="I516" s="7" t="str">
        <f>IF(COUNTIF(B$6:B512,+B512)=1,B512,"")</f>
        <v/>
      </c>
    </row>
    <row r="517" spans="2:9" x14ac:dyDescent="0.25">
      <c r="B517" s="2"/>
      <c r="C517" s="2"/>
      <c r="D517" s="2"/>
      <c r="E517" s="2"/>
      <c r="F517" s="146"/>
      <c r="G517" s="2"/>
      <c r="I517" s="7" t="str">
        <f>IF(COUNTIF(B$6:B513,+B513)=1,B513,"")</f>
        <v/>
      </c>
    </row>
    <row r="518" spans="2:9" x14ac:dyDescent="0.25">
      <c r="B518" s="2"/>
      <c r="C518" s="2"/>
      <c r="D518" s="2"/>
      <c r="E518" s="2"/>
      <c r="F518" s="146"/>
      <c r="G518" s="2"/>
      <c r="I518" s="7" t="str">
        <f>IF(COUNTIF(B$6:B514,+B514)=1,B514,"")</f>
        <v/>
      </c>
    </row>
    <row r="519" spans="2:9" x14ac:dyDescent="0.25">
      <c r="B519" s="2"/>
      <c r="C519" s="2"/>
      <c r="D519" s="2"/>
      <c r="E519" s="2"/>
      <c r="F519" s="146"/>
      <c r="G519" s="2"/>
      <c r="I519" s="7" t="str">
        <f>IF(COUNTIF(B$6:B515,+B515)=1,B515,"")</f>
        <v/>
      </c>
    </row>
    <row r="520" spans="2:9" x14ac:dyDescent="0.25">
      <c r="B520" s="2"/>
      <c r="C520" s="2"/>
      <c r="D520" s="2"/>
      <c r="E520" s="2"/>
      <c r="F520" s="146"/>
      <c r="G520" s="2"/>
      <c r="I520" s="7" t="str">
        <f>IF(COUNTIF(B$6:B516,+B516)=1,B516,"")</f>
        <v/>
      </c>
    </row>
    <row r="521" spans="2:9" x14ac:dyDescent="0.25">
      <c r="B521" s="2"/>
      <c r="C521" s="2"/>
      <c r="D521" s="2"/>
      <c r="E521" s="2"/>
      <c r="F521" s="146"/>
      <c r="G521" s="2"/>
      <c r="I521" s="7" t="str">
        <f>IF(COUNTIF(B$6:B517,+B517)=1,B517,"")</f>
        <v/>
      </c>
    </row>
    <row r="522" spans="2:9" x14ac:dyDescent="0.25">
      <c r="B522" s="2"/>
      <c r="C522" s="2"/>
      <c r="D522" s="2"/>
      <c r="E522" s="2"/>
      <c r="F522" s="146"/>
      <c r="G522" s="2"/>
      <c r="I522" s="7" t="str">
        <f>IF(COUNTIF(B$6:B518,+B518)=1,B518,"")</f>
        <v/>
      </c>
    </row>
    <row r="523" spans="2:9" x14ac:dyDescent="0.25">
      <c r="B523" s="2"/>
      <c r="C523" s="2"/>
      <c r="D523" s="2"/>
      <c r="E523" s="2"/>
      <c r="F523" s="146"/>
      <c r="G523" s="2"/>
      <c r="I523" s="7" t="str">
        <f>IF(COUNTIF(B$6:B519,+B519)=1,B519,"")</f>
        <v/>
      </c>
    </row>
    <row r="524" spans="2:9" x14ac:dyDescent="0.25">
      <c r="B524" s="2"/>
      <c r="C524" s="2"/>
      <c r="D524" s="2"/>
      <c r="E524" s="2"/>
      <c r="F524" s="146"/>
      <c r="G524" s="2"/>
      <c r="I524" s="7" t="str">
        <f>IF(COUNTIF(B$6:B520,+B520)=1,B520,"")</f>
        <v/>
      </c>
    </row>
    <row r="525" spans="2:9" x14ac:dyDescent="0.25">
      <c r="B525" s="2"/>
      <c r="C525" s="2"/>
      <c r="D525" s="2"/>
      <c r="E525" s="2"/>
      <c r="F525" s="146"/>
      <c r="G525" s="2"/>
      <c r="I525" s="7" t="str">
        <f>IF(COUNTIF(B$6:B521,+B521)=1,B521,"")</f>
        <v/>
      </c>
    </row>
    <row r="526" spans="2:9" x14ac:dyDescent="0.25">
      <c r="B526" s="2"/>
      <c r="C526" s="2"/>
      <c r="D526" s="2"/>
      <c r="E526" s="2"/>
      <c r="F526" s="146"/>
      <c r="G526" s="2"/>
      <c r="I526" s="7" t="str">
        <f>IF(COUNTIF(B$6:B522,+B522)=1,B522,"")</f>
        <v/>
      </c>
    </row>
    <row r="527" spans="2:9" x14ac:dyDescent="0.25">
      <c r="B527" s="2"/>
      <c r="C527" s="2"/>
      <c r="D527" s="2"/>
      <c r="E527" s="2"/>
      <c r="F527" s="146"/>
      <c r="G527" s="2"/>
      <c r="I527" s="7" t="str">
        <f>IF(COUNTIF(B$6:B523,+B523)=1,B523,"")</f>
        <v/>
      </c>
    </row>
    <row r="528" spans="2:9" x14ac:dyDescent="0.25">
      <c r="B528" s="2"/>
      <c r="C528" s="2"/>
      <c r="D528" s="2"/>
      <c r="E528" s="2"/>
      <c r="F528" s="146"/>
      <c r="G528" s="2"/>
      <c r="I528" s="7" t="str">
        <f>IF(COUNTIF(B$6:B524,+B524)=1,B524,"")</f>
        <v/>
      </c>
    </row>
    <row r="529" spans="2:9" x14ac:dyDescent="0.25">
      <c r="B529" s="2"/>
      <c r="C529" s="2"/>
      <c r="D529" s="2"/>
      <c r="E529" s="2"/>
      <c r="F529" s="146"/>
      <c r="G529" s="2"/>
      <c r="I529" s="7" t="str">
        <f>IF(COUNTIF(B$6:B525,+B525)=1,B525,"")</f>
        <v/>
      </c>
    </row>
    <row r="530" spans="2:9" x14ac:dyDescent="0.25">
      <c r="B530" s="2"/>
      <c r="C530" s="2"/>
      <c r="D530" s="2"/>
      <c r="E530" s="2"/>
      <c r="F530" s="146"/>
      <c r="G530" s="2"/>
      <c r="I530" s="7" t="str">
        <f>IF(COUNTIF(B$6:B526,+B526)=1,B526,"")</f>
        <v/>
      </c>
    </row>
    <row r="531" spans="2:9" x14ac:dyDescent="0.25">
      <c r="B531" s="2"/>
      <c r="C531" s="2"/>
      <c r="D531" s="2"/>
      <c r="E531" s="2"/>
      <c r="F531" s="146"/>
      <c r="G531" s="2"/>
      <c r="I531" s="7" t="str">
        <f>IF(COUNTIF(B$6:B527,+B527)=1,B527,"")</f>
        <v/>
      </c>
    </row>
    <row r="532" spans="2:9" x14ac:dyDescent="0.25">
      <c r="B532" s="2"/>
      <c r="C532" s="2"/>
      <c r="D532" s="2"/>
      <c r="E532" s="2"/>
      <c r="F532" s="146"/>
      <c r="G532" s="2"/>
      <c r="I532" s="7" t="str">
        <f>IF(COUNTIF(B$6:B528,+B528)=1,B528,"")</f>
        <v/>
      </c>
    </row>
    <row r="533" spans="2:9" x14ac:dyDescent="0.25">
      <c r="B533" s="2"/>
      <c r="C533" s="2"/>
      <c r="D533" s="2"/>
      <c r="E533" s="2"/>
      <c r="F533" s="146"/>
      <c r="G533" s="2"/>
      <c r="I533" s="7" t="str">
        <f>IF(COUNTIF(B$6:B529,+B529)=1,B529,"")</f>
        <v/>
      </c>
    </row>
    <row r="534" spans="2:9" x14ac:dyDescent="0.25">
      <c r="B534" s="2"/>
      <c r="C534" s="2"/>
      <c r="D534" s="2"/>
      <c r="E534" s="2"/>
      <c r="F534" s="146"/>
      <c r="G534" s="2"/>
      <c r="I534" s="7" t="str">
        <f>IF(COUNTIF(B$6:B530,+B530)=1,B530,"")</f>
        <v/>
      </c>
    </row>
    <row r="535" spans="2:9" x14ac:dyDescent="0.25">
      <c r="B535" s="2"/>
      <c r="C535" s="2"/>
      <c r="D535" s="2"/>
      <c r="E535" s="2"/>
      <c r="F535" s="146"/>
      <c r="G535" s="2"/>
      <c r="I535" s="7" t="str">
        <f>IF(COUNTIF(B$6:B531,+B531)=1,B531,"")</f>
        <v/>
      </c>
    </row>
    <row r="536" spans="2:9" x14ac:dyDescent="0.25">
      <c r="B536" s="2"/>
      <c r="C536" s="2"/>
      <c r="D536" s="2"/>
      <c r="E536" s="2"/>
      <c r="F536" s="146"/>
      <c r="G536" s="2"/>
      <c r="I536" s="7" t="str">
        <f>IF(COUNTIF(B$6:B532,+B532)=1,B532,"")</f>
        <v/>
      </c>
    </row>
    <row r="537" spans="2:9" x14ac:dyDescent="0.25">
      <c r="B537" s="2"/>
      <c r="C537" s="2"/>
      <c r="D537" s="2"/>
      <c r="E537" s="2"/>
      <c r="F537" s="146"/>
      <c r="G537" s="2"/>
      <c r="I537" s="7" t="str">
        <f>IF(COUNTIF(B$6:B533,+B533)=1,B533,"")</f>
        <v/>
      </c>
    </row>
    <row r="538" spans="2:9" x14ac:dyDescent="0.25">
      <c r="B538" s="2"/>
      <c r="C538" s="2"/>
      <c r="D538" s="2"/>
      <c r="E538" s="2"/>
      <c r="F538" s="146"/>
      <c r="G538" s="2"/>
      <c r="I538" s="7" t="str">
        <f>IF(COUNTIF(B$6:B534,+B534)=1,B534,"")</f>
        <v/>
      </c>
    </row>
    <row r="539" spans="2:9" x14ac:dyDescent="0.25">
      <c r="B539" s="2"/>
      <c r="C539" s="2"/>
      <c r="D539" s="2"/>
      <c r="E539" s="2"/>
      <c r="F539" s="146"/>
      <c r="G539" s="2"/>
      <c r="I539" s="7" t="str">
        <f>IF(COUNTIF(B$6:B535,+B535)=1,B535,"")</f>
        <v/>
      </c>
    </row>
    <row r="540" spans="2:9" x14ac:dyDescent="0.25">
      <c r="B540" s="2"/>
      <c r="C540" s="2"/>
      <c r="D540" s="2"/>
      <c r="E540" s="2"/>
      <c r="F540" s="146"/>
      <c r="G540" s="2"/>
      <c r="I540" s="7" t="str">
        <f>IF(COUNTIF(B$6:B536,+B536)=1,B536,"")</f>
        <v/>
      </c>
    </row>
    <row r="541" spans="2:9" x14ac:dyDescent="0.25">
      <c r="B541" s="2"/>
      <c r="C541" s="2"/>
      <c r="D541" s="2"/>
      <c r="E541" s="2"/>
      <c r="F541" s="146"/>
      <c r="G541" s="2"/>
      <c r="I541" s="7" t="str">
        <f>IF(COUNTIF(B$6:B537,+B537)=1,B537,"")</f>
        <v/>
      </c>
    </row>
    <row r="542" spans="2:9" x14ac:dyDescent="0.25">
      <c r="B542" s="2"/>
      <c r="C542" s="2"/>
      <c r="D542" s="2"/>
      <c r="E542" s="2"/>
      <c r="F542" s="146"/>
      <c r="G542" s="2"/>
      <c r="I542" s="7" t="str">
        <f>IF(COUNTIF(B$6:B538,+B538)=1,B538,"")</f>
        <v/>
      </c>
    </row>
    <row r="543" spans="2:9" x14ac:dyDescent="0.25">
      <c r="B543" s="2"/>
      <c r="C543" s="2"/>
      <c r="D543" s="2"/>
      <c r="E543" s="2"/>
      <c r="F543" s="146"/>
      <c r="G543" s="2"/>
      <c r="I543" s="7" t="str">
        <f>IF(COUNTIF(B$6:B539,+B539)=1,B539,"")</f>
        <v/>
      </c>
    </row>
    <row r="544" spans="2:9" x14ac:dyDescent="0.25">
      <c r="B544" s="2"/>
      <c r="C544" s="2"/>
      <c r="D544" s="2"/>
      <c r="E544" s="2"/>
      <c r="F544" s="146"/>
      <c r="G544" s="2"/>
      <c r="I544" s="7" t="str">
        <f>IF(COUNTIF(B$6:B540,+B540)=1,B540,"")</f>
        <v/>
      </c>
    </row>
    <row r="545" spans="2:9" x14ac:dyDescent="0.25">
      <c r="B545" s="2"/>
      <c r="C545" s="2"/>
      <c r="D545" s="2"/>
      <c r="E545" s="2"/>
      <c r="F545" s="146"/>
      <c r="G545" s="2"/>
      <c r="I545" s="7" t="str">
        <f>IF(COUNTIF(B$6:B541,+B541)=1,B541,"")</f>
        <v/>
      </c>
    </row>
    <row r="546" spans="2:9" x14ac:dyDescent="0.25">
      <c r="B546" s="2"/>
      <c r="C546" s="2"/>
      <c r="D546" s="2"/>
      <c r="E546" s="2"/>
      <c r="F546" s="146"/>
      <c r="G546" s="2"/>
      <c r="I546" s="7" t="str">
        <f>IF(COUNTIF(B$6:B542,+B542)=1,B542,"")</f>
        <v/>
      </c>
    </row>
    <row r="547" spans="2:9" x14ac:dyDescent="0.25">
      <c r="B547" s="2"/>
      <c r="C547" s="2"/>
      <c r="D547" s="2"/>
      <c r="E547" s="2"/>
      <c r="F547" s="146"/>
      <c r="G547" s="2"/>
      <c r="I547" s="7" t="str">
        <f>IF(COUNTIF(B$6:B543,+B543)=1,B543,"")</f>
        <v/>
      </c>
    </row>
    <row r="548" spans="2:9" x14ac:dyDescent="0.25">
      <c r="B548" s="2"/>
      <c r="C548" s="2"/>
      <c r="D548" s="2"/>
      <c r="E548" s="2"/>
      <c r="F548" s="146"/>
      <c r="G548" s="2"/>
      <c r="I548" s="7" t="str">
        <f>IF(COUNTIF(B$6:B544,+B544)=1,B544,"")</f>
        <v/>
      </c>
    </row>
    <row r="549" spans="2:9" x14ac:dyDescent="0.25">
      <c r="B549" s="2"/>
      <c r="C549" s="2"/>
      <c r="D549" s="2"/>
      <c r="E549" s="2"/>
      <c r="F549" s="146"/>
      <c r="G549" s="2"/>
      <c r="I549" s="7" t="str">
        <f>IF(COUNTIF(B$6:B545,+B545)=1,B545,"")</f>
        <v/>
      </c>
    </row>
    <row r="550" spans="2:9" x14ac:dyDescent="0.25">
      <c r="B550" s="2"/>
      <c r="C550" s="2"/>
      <c r="D550" s="2"/>
      <c r="E550" s="2"/>
      <c r="F550" s="146"/>
      <c r="G550" s="2"/>
      <c r="I550" s="7" t="str">
        <f>IF(COUNTIF(B$6:B546,+B546)=1,B546,"")</f>
        <v/>
      </c>
    </row>
    <row r="551" spans="2:9" x14ac:dyDescent="0.25">
      <c r="B551" s="2"/>
      <c r="C551" s="2"/>
      <c r="D551" s="2"/>
      <c r="E551" s="2"/>
      <c r="F551" s="146"/>
      <c r="G551" s="2"/>
      <c r="I551" s="7" t="str">
        <f>IF(COUNTIF(B$6:B547,+B547)=1,B547,"")</f>
        <v/>
      </c>
    </row>
    <row r="552" spans="2:9" x14ac:dyDescent="0.25">
      <c r="B552" s="2"/>
      <c r="C552" s="2"/>
      <c r="D552" s="2"/>
      <c r="E552" s="2"/>
      <c r="F552" s="146"/>
      <c r="G552" s="2"/>
      <c r="I552" s="7" t="str">
        <f>IF(COUNTIF(B$6:B548,+B548)=1,B548,"")</f>
        <v/>
      </c>
    </row>
    <row r="553" spans="2:9" x14ac:dyDescent="0.25">
      <c r="B553" s="2"/>
      <c r="C553" s="2"/>
      <c r="D553" s="2"/>
      <c r="E553" s="2"/>
      <c r="F553" s="146"/>
      <c r="G553" s="2"/>
      <c r="I553" s="7" t="str">
        <f>IF(COUNTIF(B$6:B549,+B549)=1,B549,"")</f>
        <v/>
      </c>
    </row>
    <row r="554" spans="2:9" x14ac:dyDescent="0.25">
      <c r="B554" s="2"/>
      <c r="C554" s="2"/>
      <c r="D554" s="2"/>
      <c r="E554" s="2"/>
      <c r="F554" s="146"/>
      <c r="G554" s="2"/>
      <c r="I554" s="7" t="str">
        <f>IF(COUNTIF(B$6:B550,+B550)=1,B550,"")</f>
        <v/>
      </c>
    </row>
    <row r="555" spans="2:9" x14ac:dyDescent="0.25">
      <c r="B555" s="2"/>
      <c r="C555" s="2"/>
      <c r="D555" s="2"/>
      <c r="E555" s="2"/>
      <c r="F555" s="146"/>
      <c r="G555" s="2"/>
      <c r="I555" s="7" t="str">
        <f>IF(COUNTIF(B$6:B551,+B551)=1,B551,"")</f>
        <v/>
      </c>
    </row>
    <row r="556" spans="2:9" x14ac:dyDescent="0.25">
      <c r="B556" s="2"/>
      <c r="C556" s="2"/>
      <c r="D556" s="2"/>
      <c r="E556" s="2"/>
      <c r="F556" s="146"/>
      <c r="G556" s="2"/>
      <c r="I556" s="7" t="str">
        <f>IF(COUNTIF(B$6:B552,+B552)=1,B552,"")</f>
        <v/>
      </c>
    </row>
    <row r="557" spans="2:9" x14ac:dyDescent="0.25">
      <c r="B557" s="2"/>
      <c r="C557" s="2"/>
      <c r="D557" s="2"/>
      <c r="E557" s="2"/>
      <c r="F557" s="146"/>
      <c r="G557" s="2"/>
      <c r="I557" s="7" t="str">
        <f>IF(COUNTIF(B$6:B553,+B553)=1,B553,"")</f>
        <v/>
      </c>
    </row>
    <row r="558" spans="2:9" x14ac:dyDescent="0.25">
      <c r="B558" s="2"/>
      <c r="C558" s="2"/>
      <c r="D558" s="2"/>
      <c r="E558" s="2"/>
      <c r="F558" s="146"/>
      <c r="G558" s="2"/>
      <c r="I558" s="7" t="str">
        <f>IF(COUNTIF(B$6:B554,+B554)=1,B554,"")</f>
        <v/>
      </c>
    </row>
    <row r="559" spans="2:9" x14ac:dyDescent="0.25">
      <c r="B559" s="2"/>
      <c r="C559" s="2"/>
      <c r="D559" s="2"/>
      <c r="E559" s="2"/>
      <c r="F559" s="146"/>
      <c r="G559" s="2"/>
      <c r="I559" s="7" t="str">
        <f>IF(COUNTIF(B$6:B555,+B555)=1,B555,"")</f>
        <v/>
      </c>
    </row>
    <row r="560" spans="2:9" x14ac:dyDescent="0.25">
      <c r="B560" s="2"/>
      <c r="C560" s="2"/>
      <c r="D560" s="2"/>
      <c r="E560" s="2"/>
      <c r="F560" s="146"/>
      <c r="G560" s="2"/>
      <c r="I560" s="7" t="str">
        <f>IF(COUNTIF(B$6:B556,+B556)=1,B556,"")</f>
        <v/>
      </c>
    </row>
    <row r="561" spans="2:9" x14ac:dyDescent="0.25">
      <c r="B561" s="2"/>
      <c r="C561" s="2"/>
      <c r="D561" s="2"/>
      <c r="E561" s="2"/>
      <c r="F561" s="146"/>
      <c r="G561" s="2"/>
      <c r="I561" s="7" t="str">
        <f>IF(COUNTIF(B$6:B557,+B557)=1,B557,"")</f>
        <v/>
      </c>
    </row>
    <row r="562" spans="2:9" x14ac:dyDescent="0.25">
      <c r="B562" s="2"/>
      <c r="C562" s="2"/>
      <c r="D562" s="2"/>
      <c r="E562" s="2"/>
      <c r="F562" s="146"/>
      <c r="G562" s="2"/>
      <c r="I562" s="7" t="str">
        <f>IF(COUNTIF(B$6:B558,+B558)=1,B558,"")</f>
        <v/>
      </c>
    </row>
    <row r="563" spans="2:9" x14ac:dyDescent="0.25">
      <c r="B563" s="2"/>
      <c r="C563" s="2"/>
      <c r="D563" s="2"/>
      <c r="E563" s="2"/>
      <c r="F563" s="146"/>
      <c r="G563" s="2"/>
      <c r="I563" s="7" t="str">
        <f>IF(COUNTIF(B$6:B559,+B559)=1,B559,"")</f>
        <v/>
      </c>
    </row>
    <row r="564" spans="2:9" x14ac:dyDescent="0.25">
      <c r="B564" s="2"/>
      <c r="C564" s="2"/>
      <c r="D564" s="2"/>
      <c r="E564" s="2"/>
      <c r="F564" s="146"/>
      <c r="G564" s="2"/>
      <c r="I564" s="7" t="str">
        <f>IF(COUNTIF(B$6:B560,+B560)=1,B560,"")</f>
        <v/>
      </c>
    </row>
    <row r="565" spans="2:9" x14ac:dyDescent="0.25">
      <c r="B565" s="2"/>
      <c r="C565" s="2"/>
      <c r="D565" s="2"/>
      <c r="E565" s="2"/>
      <c r="F565" s="146"/>
      <c r="G565" s="2"/>
      <c r="I565" s="7" t="str">
        <f>IF(COUNTIF(B$6:B561,+B561)=1,B561,"")</f>
        <v/>
      </c>
    </row>
    <row r="566" spans="2:9" x14ac:dyDescent="0.25">
      <c r="B566" s="2"/>
      <c r="C566" s="2"/>
      <c r="D566" s="2"/>
      <c r="E566" s="2"/>
      <c r="F566" s="146"/>
      <c r="G566" s="2"/>
      <c r="I566" s="7" t="str">
        <f>IF(COUNTIF(B$6:B562,+B562)=1,B562,"")</f>
        <v/>
      </c>
    </row>
    <row r="567" spans="2:9" x14ac:dyDescent="0.25">
      <c r="B567" s="2"/>
      <c r="C567" s="2"/>
      <c r="D567" s="2"/>
      <c r="E567" s="2"/>
      <c r="F567" s="146"/>
      <c r="G567" s="2"/>
      <c r="I567" s="7" t="str">
        <f>IF(COUNTIF(B$6:B563,+B563)=1,B563,"")</f>
        <v/>
      </c>
    </row>
    <row r="568" spans="2:9" x14ac:dyDescent="0.25">
      <c r="B568" s="2"/>
      <c r="C568" s="2"/>
      <c r="D568" s="2"/>
      <c r="E568" s="2"/>
      <c r="F568" s="146"/>
      <c r="G568" s="2"/>
      <c r="I568" s="7" t="str">
        <f>IF(COUNTIF(B$6:B564,+B564)=1,B564,"")</f>
        <v/>
      </c>
    </row>
    <row r="569" spans="2:9" x14ac:dyDescent="0.25">
      <c r="B569" s="2"/>
      <c r="C569" s="2"/>
      <c r="D569" s="2"/>
      <c r="E569" s="2"/>
      <c r="F569" s="146"/>
      <c r="G569" s="2"/>
      <c r="I569" s="7" t="str">
        <f>IF(COUNTIF(B$6:B565,+B565)=1,B565,"")</f>
        <v/>
      </c>
    </row>
    <row r="570" spans="2:9" x14ac:dyDescent="0.25">
      <c r="B570" s="2"/>
      <c r="C570" s="2"/>
      <c r="D570" s="2"/>
      <c r="E570" s="2"/>
      <c r="F570" s="146"/>
      <c r="G570" s="2"/>
      <c r="I570" s="7" t="str">
        <f>IF(COUNTIF(B$6:B566,+B566)=1,B566,"")</f>
        <v/>
      </c>
    </row>
    <row r="571" spans="2:9" x14ac:dyDescent="0.25">
      <c r="B571" s="2"/>
      <c r="C571" s="2"/>
      <c r="D571" s="2"/>
      <c r="E571" s="2"/>
      <c r="F571" s="146"/>
      <c r="G571" s="2"/>
      <c r="I571" s="7" t="str">
        <f>IF(COUNTIF(B$6:B567,+B567)=1,B567,"")</f>
        <v/>
      </c>
    </row>
    <row r="572" spans="2:9" x14ac:dyDescent="0.25">
      <c r="B572" s="2"/>
      <c r="C572" s="2"/>
      <c r="D572" s="2"/>
      <c r="E572" s="2"/>
      <c r="F572" s="146"/>
      <c r="G572" s="2"/>
      <c r="I572" s="7" t="str">
        <f>IF(COUNTIF(B$6:B568,+B568)=1,B568,"")</f>
        <v/>
      </c>
    </row>
    <row r="573" spans="2:9" x14ac:dyDescent="0.25">
      <c r="I573" s="7" t="str">
        <f>IF(COUNTIF(B$6:B569,+B569)=1,B569,"")</f>
        <v/>
      </c>
    </row>
    <row r="574" spans="2:9" x14ac:dyDescent="0.25">
      <c r="I574" s="7" t="str">
        <f>IF(COUNTIF(B$6:B570,+B570)=1,B570,"")</f>
        <v/>
      </c>
    </row>
    <row r="575" spans="2:9" x14ac:dyDescent="0.25">
      <c r="I575" s="7" t="str">
        <f>IF(COUNTIF(B$6:B571,+B571)=1,B571,"")</f>
        <v/>
      </c>
    </row>
  </sheetData>
  <dataValidations count="2">
    <dataValidation type="list" allowBlank="1" showInputMessage="1" showErrorMessage="1" sqref="L3" xr:uid="{13A92405-8FDB-4E83-8CBA-B0B38C03D019}">
      <formula1>$C$6:$C$99</formula1>
    </dataValidation>
    <dataValidation type="list" allowBlank="1" showInputMessage="1" showErrorMessage="1" sqref="L2" xr:uid="{9591055A-F448-4E4A-834E-892189C203DF}">
      <formula1>$B$6:$B$38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722C-7C40-4658-9011-A9935B2071E2}">
  <sheetPr>
    <tabColor theme="9" tint="-0.249977111117893"/>
  </sheetPr>
  <dimension ref="B1:X172"/>
  <sheetViews>
    <sheetView zoomScaleNormal="100" workbookViewId="0">
      <pane xSplit="2" ySplit="2" topLeftCell="C3" activePane="bottomRight" state="frozen"/>
      <selection activeCell="E4" sqref="E4:G4"/>
      <selection pane="topRight" activeCell="E4" sqref="E4:G4"/>
      <selection pane="bottomLeft" activeCell="E4" sqref="E4:G4"/>
      <selection pane="bottomRight" activeCell="E4" sqref="E4:G4"/>
    </sheetView>
  </sheetViews>
  <sheetFormatPr defaultRowHeight="15" x14ac:dyDescent="0.25"/>
  <cols>
    <col min="2" max="2" width="11.7109375" style="1" customWidth="1"/>
    <col min="3" max="3" width="9" style="68" customWidth="1"/>
    <col min="4" max="4" width="40.140625" style="1" customWidth="1"/>
    <col min="5" max="5" width="10.85546875" style="1" customWidth="1"/>
    <col min="6" max="6" width="9.85546875" style="93" customWidth="1"/>
    <col min="7" max="11" width="10" style="94" customWidth="1"/>
    <col min="12" max="16" width="11.140625" style="123" customWidth="1"/>
    <col min="17" max="17" width="20.5703125" style="124" customWidth="1"/>
    <col min="18" max="18" width="23.28515625" style="119" hidden="1" customWidth="1"/>
    <col min="19" max="19" width="17.7109375" style="119" customWidth="1"/>
    <col min="20" max="20" width="1.7109375" style="69" customWidth="1"/>
    <col min="21" max="21" width="4" style="69" customWidth="1"/>
    <col min="22" max="22" width="23.28515625" customWidth="1"/>
    <col min="23" max="23" width="20.5703125" bestFit="1" customWidth="1"/>
    <col min="24" max="24" width="20.42578125" customWidth="1"/>
  </cols>
  <sheetData>
    <row r="1" spans="2:24" ht="19.5" customHeight="1" x14ac:dyDescent="0.25">
      <c r="F1"/>
      <c r="G1" s="219" t="s">
        <v>140</v>
      </c>
      <c r="H1" s="219"/>
      <c r="I1" s="219"/>
      <c r="J1" s="219"/>
      <c r="K1" s="219"/>
      <c r="L1" s="117"/>
      <c r="M1" s="117"/>
      <c r="N1" s="117"/>
      <c r="O1" s="117"/>
      <c r="P1" s="117"/>
      <c r="Q1" s="118"/>
      <c r="V1" s="70" t="s">
        <v>141</v>
      </c>
      <c r="W1" s="70" t="s">
        <v>142</v>
      </c>
      <c r="X1" s="71" t="s">
        <v>143</v>
      </c>
    </row>
    <row r="2" spans="2:24" s="46" customFormat="1" ht="24.75" customHeight="1" x14ac:dyDescent="0.25">
      <c r="B2" s="125" t="s">
        <v>144</v>
      </c>
      <c r="C2" s="125" t="s">
        <v>19</v>
      </c>
      <c r="D2" s="126" t="s">
        <v>73</v>
      </c>
      <c r="E2" s="126" t="s">
        <v>21</v>
      </c>
      <c r="F2" s="126" t="s">
        <v>75</v>
      </c>
      <c r="G2" s="127">
        <v>1</v>
      </c>
      <c r="H2" s="127">
        <v>2</v>
      </c>
      <c r="I2" s="127">
        <v>3</v>
      </c>
      <c r="J2" s="127">
        <v>4</v>
      </c>
      <c r="K2" s="127">
        <v>5</v>
      </c>
      <c r="L2" s="127">
        <v>1</v>
      </c>
      <c r="M2" s="127">
        <v>2</v>
      </c>
      <c r="N2" s="127">
        <v>3</v>
      </c>
      <c r="O2" s="127">
        <v>4</v>
      </c>
      <c r="P2" s="127">
        <v>5</v>
      </c>
      <c r="Q2" s="128" t="s">
        <v>145</v>
      </c>
      <c r="R2" s="129" t="s">
        <v>146</v>
      </c>
      <c r="S2" s="129" t="s">
        <v>147</v>
      </c>
      <c r="T2" s="73"/>
      <c r="U2" s="73"/>
      <c r="V2" s="70">
        <v>1</v>
      </c>
      <c r="W2" s="74">
        <f>COUNTIF(B$3:B$1048576,V2)</f>
        <v>13</v>
      </c>
      <c r="X2" s="75">
        <f>SUMIF(B$3:B$1048576,V2,S$3:S$1048576)</f>
        <v>72815</v>
      </c>
    </row>
    <row r="3" spans="2:24" ht="18" customHeight="1" x14ac:dyDescent="0.25">
      <c r="B3" s="77">
        <f t="shared" ref="B3:B34" si="0">IFERROR(IF(C3&gt;0,IF(ISNUMBER(Q3),INDEX(L$2:P$2,1,MATCH(Q3,L3:P3,0)),""),""),"")</f>
        <v>1</v>
      </c>
      <c r="C3" s="104">
        <v>1</v>
      </c>
      <c r="D3" s="104" t="s">
        <v>80</v>
      </c>
      <c r="E3" s="105" t="s">
        <v>81</v>
      </c>
      <c r="F3" s="104">
        <v>35</v>
      </c>
      <c r="G3" s="111">
        <v>950</v>
      </c>
      <c r="H3" s="111" t="s">
        <v>156</v>
      </c>
      <c r="I3" s="111" t="s">
        <v>156</v>
      </c>
      <c r="J3" s="112"/>
      <c r="K3" s="113"/>
      <c r="L3" s="120">
        <f t="shared" ref="L3:L34" si="1">IF(ISBLANK(G3),"",IF(G3="N/A","",IF(ISNUMBER(G3),+G3,_xlfn.NUMBERVALUE(LEFT(G3,(FIND("(",G3)-2))))))</f>
        <v>950</v>
      </c>
      <c r="M3" s="120" t="str">
        <f t="shared" ref="M3:M34" si="2">IF(ISBLANK(H3),"",IF(H3="N/A","",IF(ISNUMBER(H3),+H3,_xlfn.NUMBERVALUE(LEFT(H3,(FIND("(",H3)-2))))))</f>
        <v/>
      </c>
      <c r="N3" s="120" t="str">
        <f t="shared" ref="N3:N34" si="3">IF(ISBLANK(I3),"",IF(I3="N/A","",IF(ISNUMBER(I3),+I3,_xlfn.NUMBERVALUE(LEFT(I3,(FIND("(",I3)-2))))))</f>
        <v/>
      </c>
      <c r="O3" s="120" t="str">
        <f t="shared" ref="O3:O34" si="4">IF(ISBLANK(J3),"",IF(J3="N/A","",IF(ISNUMBER(J3),+J3,_xlfn.NUMBERVALUE(LEFT(J3,(FIND("(",J3)-2))))))</f>
        <v/>
      </c>
      <c r="P3" s="120" t="str">
        <f t="shared" ref="P3:P34" si="5">IF(ISBLANK(K3),"",IF(K3="N/A","",IF(ISNUMBER(K3),+K3,_xlfn.NUMBERVALUE(LEFT(K3,(FIND("(",K3)-2))))))</f>
        <v/>
      </c>
      <c r="Q3" s="121">
        <f t="shared" ref="Q3:Q34" si="6">IF(SUM(L3:P3)&gt;0,MIN(L3,M3,N3,O3,P3),"")</f>
        <v>950</v>
      </c>
      <c r="R3" s="122">
        <f t="shared" ref="R3:R34" ca="1" si="7">IFERROR(MIN((IF(ISTEXT(G3),IF(G3="N/A","",_xlfn.NUMBERVALUE(LEFT(G3,(FIND("(",G3)-2)))),_xlfn.NUMBERVALUE(INDIRECT(CELL("address",G3))))),(IF(ISTEXT(H3),IF(H3="N/A","",_xlfn.NUMBERVALUE(LEFT(H3,(FIND("(",H3)-2)))),_xlfn.NUMBERVALUE(INDIRECT(CELL("address",H3))))),(IF(ISTEXT(I3),IF(I3="N/A","",_xlfn.NUMBERVALUE(LEFT(I3,(FIND("(",I3)-2)))),_xlfn.NUMBERVALUE(INDIRECT(CELL("address",I3))))),(IF(ISTEXT(J3),IF(J3="N/A","",_xlfn.NUMBERVALUE(LEFT(J3,(FIND("(",J3)-2)))),_xlfn.NUMBERVALUE(INDIRECT(CELL("address",J3))))),(IF(ISTEXT(K3),IF(K3="N/A","",_xlfn.NUMBERVALUE(LEFT(K3,(FIND("(",K3)-2)))),_xlfn.NUMBERVALUE(INDIRECT(CELL("address",K3)))))),MIN(G3:K3))</f>
        <v>950</v>
      </c>
      <c r="S3" s="122">
        <f t="shared" ref="S3:S34" si="8">IF(AND(ISNUMBER(F3),ISNUMBER(Q3)),(F3*Q3),IF(ISNUMBER(Q3),(Q3*_xlfn.NUMBERVALUE(LEFT(F3,(FIND(" ",F3)-1)))),IF(ISNUMBER(F3),(F3*_xlfn.NUMBERVALUE(LEFT(Q3,(FIND(" ",Q3)-1)))),"")))</f>
        <v>33250</v>
      </c>
      <c r="V3" s="70">
        <v>2</v>
      </c>
      <c r="W3" s="74">
        <f>COUNTIF(B$3:B$1048576,V3)</f>
        <v>20</v>
      </c>
      <c r="X3" s="75">
        <f>SUMIF(B$3:B$1048576,V3,S$3:S$1048576)</f>
        <v>83276</v>
      </c>
    </row>
    <row r="4" spans="2:24" ht="18" customHeight="1" x14ac:dyDescent="0.25">
      <c r="B4" s="77">
        <f t="shared" si="0"/>
        <v>1</v>
      </c>
      <c r="C4" s="104">
        <v>2</v>
      </c>
      <c r="D4" s="104" t="s">
        <v>82</v>
      </c>
      <c r="E4" s="105" t="s">
        <v>83</v>
      </c>
      <c r="F4" s="104">
        <v>10</v>
      </c>
      <c r="G4" s="111">
        <v>550</v>
      </c>
      <c r="H4" s="111" t="s">
        <v>156</v>
      </c>
      <c r="I4" s="111" t="s">
        <v>156</v>
      </c>
      <c r="J4" s="112"/>
      <c r="K4" s="113"/>
      <c r="L4" s="120">
        <f t="shared" si="1"/>
        <v>550</v>
      </c>
      <c r="M4" s="120" t="str">
        <f t="shared" si="2"/>
        <v/>
      </c>
      <c r="N4" s="120" t="str">
        <f t="shared" si="3"/>
        <v/>
      </c>
      <c r="O4" s="120" t="str">
        <f t="shared" si="4"/>
        <v/>
      </c>
      <c r="P4" s="120" t="str">
        <f t="shared" si="5"/>
        <v/>
      </c>
      <c r="Q4" s="121">
        <f t="shared" si="6"/>
        <v>550</v>
      </c>
      <c r="R4" s="122">
        <f t="shared" ca="1" si="7"/>
        <v>550</v>
      </c>
      <c r="S4" s="122">
        <f t="shared" si="8"/>
        <v>5500</v>
      </c>
      <c r="V4" s="70">
        <v>3</v>
      </c>
      <c r="W4" s="74">
        <f>COUNTIF(B$3:B$1048576,V4)</f>
        <v>5</v>
      </c>
      <c r="X4" s="75">
        <f>SUMIF(B$3:B$1048576,V4,S$3:S$1048576)</f>
        <v>55870</v>
      </c>
    </row>
    <row r="5" spans="2:24" ht="18" customHeight="1" x14ac:dyDescent="0.25">
      <c r="B5" s="77">
        <f t="shared" si="0"/>
        <v>1</v>
      </c>
      <c r="C5" s="104">
        <v>3</v>
      </c>
      <c r="D5" s="104" t="s">
        <v>84</v>
      </c>
      <c r="E5" s="105" t="s">
        <v>83</v>
      </c>
      <c r="F5" s="104">
        <v>4</v>
      </c>
      <c r="G5" s="111">
        <v>950</v>
      </c>
      <c r="H5" s="111" t="s">
        <v>156</v>
      </c>
      <c r="I5" s="111" t="s">
        <v>156</v>
      </c>
      <c r="J5" s="112"/>
      <c r="K5" s="113"/>
      <c r="L5" s="120">
        <f t="shared" si="1"/>
        <v>950</v>
      </c>
      <c r="M5" s="120" t="str">
        <f t="shared" si="2"/>
        <v/>
      </c>
      <c r="N5" s="120" t="str">
        <f t="shared" si="3"/>
        <v/>
      </c>
      <c r="O5" s="120" t="str">
        <f t="shared" si="4"/>
        <v/>
      </c>
      <c r="P5" s="120" t="str">
        <f t="shared" si="5"/>
        <v/>
      </c>
      <c r="Q5" s="121">
        <f t="shared" si="6"/>
        <v>950</v>
      </c>
      <c r="R5" s="122">
        <f t="shared" ca="1" si="7"/>
        <v>950</v>
      </c>
      <c r="S5" s="122">
        <f t="shared" si="8"/>
        <v>3800</v>
      </c>
      <c r="V5" s="70">
        <v>4</v>
      </c>
      <c r="W5" s="74">
        <f>COUNTIF(B$3:B$1048576,V5)</f>
        <v>0</v>
      </c>
      <c r="X5" s="75">
        <f>SUMIF(B$3:B$1048576,V5,S$3:S$1048576)</f>
        <v>0</v>
      </c>
    </row>
    <row r="6" spans="2:24" ht="18" customHeight="1" x14ac:dyDescent="0.25">
      <c r="B6" s="77">
        <f t="shared" si="0"/>
        <v>1</v>
      </c>
      <c r="C6" s="104">
        <v>4</v>
      </c>
      <c r="D6" s="104" t="s">
        <v>85</v>
      </c>
      <c r="E6" s="105" t="s">
        <v>86</v>
      </c>
      <c r="F6" s="104">
        <v>0.5</v>
      </c>
      <c r="G6" s="111">
        <v>750</v>
      </c>
      <c r="H6" s="111" t="s">
        <v>156</v>
      </c>
      <c r="I6" s="111" t="s">
        <v>156</v>
      </c>
      <c r="J6" s="112"/>
      <c r="K6" s="113"/>
      <c r="L6" s="120">
        <f t="shared" si="1"/>
        <v>750</v>
      </c>
      <c r="M6" s="120" t="str">
        <f t="shared" si="2"/>
        <v/>
      </c>
      <c r="N6" s="120" t="str">
        <f t="shared" si="3"/>
        <v/>
      </c>
      <c r="O6" s="120" t="str">
        <f t="shared" si="4"/>
        <v/>
      </c>
      <c r="P6" s="120" t="str">
        <f t="shared" si="5"/>
        <v/>
      </c>
      <c r="Q6" s="121">
        <f t="shared" si="6"/>
        <v>750</v>
      </c>
      <c r="R6" s="122">
        <f t="shared" ca="1" si="7"/>
        <v>750</v>
      </c>
      <c r="S6" s="122">
        <f t="shared" si="8"/>
        <v>375</v>
      </c>
      <c r="V6" s="70">
        <v>5</v>
      </c>
      <c r="W6" s="74">
        <f>COUNTIF(B$3:B$1048576,V6)</f>
        <v>0</v>
      </c>
      <c r="X6" s="75">
        <f>SUMIF(B$3:B$1048576,V6,S$3:S$1048576)</f>
        <v>0</v>
      </c>
    </row>
    <row r="7" spans="2:24" ht="18.75" customHeight="1" x14ac:dyDescent="0.25">
      <c r="B7" s="77">
        <f t="shared" si="0"/>
        <v>1</v>
      </c>
      <c r="C7" s="104">
        <v>5</v>
      </c>
      <c r="D7" s="104" t="s">
        <v>87</v>
      </c>
      <c r="E7" s="105" t="s">
        <v>83</v>
      </c>
      <c r="F7" s="104">
        <v>3</v>
      </c>
      <c r="G7" s="111">
        <v>350</v>
      </c>
      <c r="H7" s="111" t="s">
        <v>156</v>
      </c>
      <c r="I7" s="111" t="s">
        <v>156</v>
      </c>
      <c r="J7" s="112"/>
      <c r="K7" s="113"/>
      <c r="L7" s="120">
        <f t="shared" si="1"/>
        <v>350</v>
      </c>
      <c r="M7" s="120" t="str">
        <f t="shared" si="2"/>
        <v/>
      </c>
      <c r="N7" s="120" t="str">
        <f t="shared" si="3"/>
        <v/>
      </c>
      <c r="O7" s="120" t="str">
        <f t="shared" si="4"/>
        <v/>
      </c>
      <c r="P7" s="120" t="str">
        <f t="shared" si="5"/>
        <v/>
      </c>
      <c r="Q7" s="121">
        <f t="shared" si="6"/>
        <v>350</v>
      </c>
      <c r="R7" s="122">
        <f t="shared" ca="1" si="7"/>
        <v>350</v>
      </c>
      <c r="S7" s="122">
        <f t="shared" si="8"/>
        <v>1050</v>
      </c>
      <c r="V7" s="79" t="s">
        <v>148</v>
      </c>
      <c r="W7" s="79"/>
      <c r="X7" s="80">
        <f>SUM(X2:X6)</f>
        <v>211961</v>
      </c>
    </row>
    <row r="8" spans="2:24" ht="15" customHeight="1" x14ac:dyDescent="0.25">
      <c r="B8" s="77">
        <f t="shared" si="0"/>
        <v>1</v>
      </c>
      <c r="C8" s="104">
        <v>6</v>
      </c>
      <c r="D8" s="104" t="s">
        <v>88</v>
      </c>
      <c r="E8" s="105" t="s">
        <v>83</v>
      </c>
      <c r="F8" s="104">
        <v>20</v>
      </c>
      <c r="G8" s="111">
        <v>7</v>
      </c>
      <c r="H8" s="111" t="s">
        <v>156</v>
      </c>
      <c r="I8" s="111" t="s">
        <v>156</v>
      </c>
      <c r="J8" s="112"/>
      <c r="K8" s="113"/>
      <c r="L8" s="120">
        <f t="shared" si="1"/>
        <v>7</v>
      </c>
      <c r="M8" s="120" t="str">
        <f t="shared" si="2"/>
        <v/>
      </c>
      <c r="N8" s="120" t="str">
        <f t="shared" si="3"/>
        <v/>
      </c>
      <c r="O8" s="120" t="str">
        <f t="shared" si="4"/>
        <v/>
      </c>
      <c r="P8" s="120" t="str">
        <f t="shared" si="5"/>
        <v/>
      </c>
      <c r="Q8" s="121">
        <f t="shared" si="6"/>
        <v>7</v>
      </c>
      <c r="R8" s="122">
        <f t="shared" ca="1" si="7"/>
        <v>7</v>
      </c>
      <c r="S8" s="122">
        <f t="shared" si="8"/>
        <v>140</v>
      </c>
      <c r="T8" s="81"/>
      <c r="U8" s="81"/>
    </row>
    <row r="9" spans="2:24" ht="15" customHeight="1" x14ac:dyDescent="0.25">
      <c r="B9" s="77">
        <f t="shared" si="0"/>
        <v>1</v>
      </c>
      <c r="C9" s="104">
        <v>7</v>
      </c>
      <c r="D9" s="104" t="s">
        <v>89</v>
      </c>
      <c r="E9" s="105" t="s">
        <v>83</v>
      </c>
      <c r="F9" s="104">
        <v>1</v>
      </c>
      <c r="G9" s="111">
        <v>450</v>
      </c>
      <c r="H9" s="111" t="s">
        <v>156</v>
      </c>
      <c r="I9" s="111" t="s">
        <v>156</v>
      </c>
      <c r="J9" s="112"/>
      <c r="K9" s="113"/>
      <c r="L9" s="120">
        <f t="shared" si="1"/>
        <v>450</v>
      </c>
      <c r="M9" s="120" t="str">
        <f t="shared" si="2"/>
        <v/>
      </c>
      <c r="N9" s="120" t="str">
        <f t="shared" si="3"/>
        <v/>
      </c>
      <c r="O9" s="120" t="str">
        <f t="shared" si="4"/>
        <v/>
      </c>
      <c r="P9" s="120" t="str">
        <f t="shared" si="5"/>
        <v/>
      </c>
      <c r="Q9" s="121">
        <f t="shared" si="6"/>
        <v>450</v>
      </c>
      <c r="R9" s="122">
        <f t="shared" ca="1" si="7"/>
        <v>450</v>
      </c>
      <c r="S9" s="122">
        <f t="shared" si="8"/>
        <v>450</v>
      </c>
      <c r="V9" s="82" t="s">
        <v>149</v>
      </c>
      <c r="W9" s="82"/>
      <c r="X9" s="45">
        <f>COUNTA(D3:D1048576)</f>
        <v>38</v>
      </c>
    </row>
    <row r="10" spans="2:24" ht="15" customHeight="1" x14ac:dyDescent="0.25">
      <c r="B10" s="77">
        <f t="shared" si="0"/>
        <v>1</v>
      </c>
      <c r="C10" s="104">
        <v>13</v>
      </c>
      <c r="D10" s="104" t="s">
        <v>96</v>
      </c>
      <c r="E10" s="104" t="s">
        <v>91</v>
      </c>
      <c r="F10" s="104">
        <v>2</v>
      </c>
      <c r="G10" s="111">
        <v>6500</v>
      </c>
      <c r="H10" s="111" t="s">
        <v>156</v>
      </c>
      <c r="I10" s="111" t="s">
        <v>156</v>
      </c>
      <c r="J10" s="112"/>
      <c r="K10" s="113"/>
      <c r="L10" s="120">
        <f t="shared" si="1"/>
        <v>6500</v>
      </c>
      <c r="M10" s="120" t="str">
        <f t="shared" si="2"/>
        <v/>
      </c>
      <c r="N10" s="120" t="str">
        <f t="shared" si="3"/>
        <v/>
      </c>
      <c r="O10" s="120" t="str">
        <f t="shared" si="4"/>
        <v/>
      </c>
      <c r="P10" s="120" t="str">
        <f t="shared" si="5"/>
        <v/>
      </c>
      <c r="Q10" s="121">
        <f t="shared" si="6"/>
        <v>6500</v>
      </c>
      <c r="R10" s="122">
        <f t="shared" ca="1" si="7"/>
        <v>6500</v>
      </c>
      <c r="S10" s="122">
        <f t="shared" si="8"/>
        <v>13000</v>
      </c>
      <c r="V10" s="82" t="s">
        <v>142</v>
      </c>
      <c r="W10" s="82"/>
      <c r="X10" s="45">
        <f>COUNTIF(S3:S1048576,"&gt;0")</f>
        <v>38</v>
      </c>
    </row>
    <row r="11" spans="2:24" ht="15" customHeight="1" x14ac:dyDescent="0.25">
      <c r="B11" s="77">
        <f t="shared" si="0"/>
        <v>1</v>
      </c>
      <c r="C11" s="104">
        <v>14</v>
      </c>
      <c r="D11" s="104" t="s">
        <v>103</v>
      </c>
      <c r="E11" s="105" t="s">
        <v>83</v>
      </c>
      <c r="F11" s="104">
        <v>1</v>
      </c>
      <c r="G11" s="111">
        <v>7750</v>
      </c>
      <c r="H11" s="111" t="s">
        <v>156</v>
      </c>
      <c r="I11" s="111" t="s">
        <v>156</v>
      </c>
      <c r="J11" s="112"/>
      <c r="K11" s="113"/>
      <c r="L11" s="120">
        <f t="shared" si="1"/>
        <v>7750</v>
      </c>
      <c r="M11" s="120" t="str">
        <f t="shared" si="2"/>
        <v/>
      </c>
      <c r="N11" s="120" t="str">
        <f t="shared" si="3"/>
        <v/>
      </c>
      <c r="O11" s="120" t="str">
        <f t="shared" si="4"/>
        <v/>
      </c>
      <c r="P11" s="120" t="str">
        <f t="shared" si="5"/>
        <v/>
      </c>
      <c r="Q11" s="121">
        <f t="shared" si="6"/>
        <v>7750</v>
      </c>
      <c r="R11" s="122">
        <f t="shared" ca="1" si="7"/>
        <v>7750</v>
      </c>
      <c r="S11" s="122">
        <f t="shared" si="8"/>
        <v>7750</v>
      </c>
      <c r="V11" s="82" t="s">
        <v>150</v>
      </c>
      <c r="W11" s="82"/>
      <c r="X11" s="45">
        <f>X9-X10</f>
        <v>0</v>
      </c>
    </row>
    <row r="12" spans="2:24" ht="15" customHeight="1" x14ac:dyDescent="0.25">
      <c r="B12" s="77">
        <f t="shared" si="0"/>
        <v>1</v>
      </c>
      <c r="C12" s="104">
        <v>16</v>
      </c>
      <c r="D12" s="104" t="s">
        <v>105</v>
      </c>
      <c r="E12" s="105" t="s">
        <v>83</v>
      </c>
      <c r="F12" s="104">
        <v>1</v>
      </c>
      <c r="G12" s="111">
        <v>100</v>
      </c>
      <c r="H12" s="111">
        <v>120</v>
      </c>
      <c r="I12" s="111">
        <v>160</v>
      </c>
      <c r="J12" s="112"/>
      <c r="K12" s="113"/>
      <c r="L12" s="120">
        <f t="shared" si="1"/>
        <v>100</v>
      </c>
      <c r="M12" s="120">
        <f t="shared" si="2"/>
        <v>120</v>
      </c>
      <c r="N12" s="120">
        <f t="shared" si="3"/>
        <v>160</v>
      </c>
      <c r="O12" s="120" t="str">
        <f t="shared" si="4"/>
        <v/>
      </c>
      <c r="P12" s="120" t="str">
        <f t="shared" si="5"/>
        <v/>
      </c>
      <c r="Q12" s="121">
        <f t="shared" si="6"/>
        <v>100</v>
      </c>
      <c r="R12" s="122">
        <f t="shared" ca="1" si="7"/>
        <v>0</v>
      </c>
      <c r="S12" s="122">
        <f t="shared" si="8"/>
        <v>100</v>
      </c>
    </row>
    <row r="13" spans="2:24" ht="15" customHeight="1" x14ac:dyDescent="0.25">
      <c r="B13" s="77">
        <f t="shared" si="0"/>
        <v>1</v>
      </c>
      <c r="C13" s="104">
        <v>28</v>
      </c>
      <c r="D13" s="110" t="s">
        <v>166</v>
      </c>
      <c r="E13" s="105" t="s">
        <v>160</v>
      </c>
      <c r="F13" s="105">
        <v>6</v>
      </c>
      <c r="G13" s="111">
        <v>110</v>
      </c>
      <c r="H13" s="111">
        <v>120</v>
      </c>
      <c r="I13" s="111">
        <v>120</v>
      </c>
      <c r="J13" s="112"/>
      <c r="K13" s="113"/>
      <c r="L13" s="120">
        <f t="shared" si="1"/>
        <v>110</v>
      </c>
      <c r="M13" s="120">
        <f t="shared" si="2"/>
        <v>120</v>
      </c>
      <c r="N13" s="120">
        <f t="shared" si="3"/>
        <v>120</v>
      </c>
      <c r="O13" s="120" t="str">
        <f t="shared" si="4"/>
        <v/>
      </c>
      <c r="P13" s="120" t="str">
        <f t="shared" si="5"/>
        <v/>
      </c>
      <c r="Q13" s="121">
        <f t="shared" si="6"/>
        <v>110</v>
      </c>
      <c r="R13" s="122">
        <f t="shared" ca="1" si="7"/>
        <v>0</v>
      </c>
      <c r="S13" s="122">
        <f t="shared" si="8"/>
        <v>660</v>
      </c>
      <c r="V13" s="220" t="s">
        <v>151</v>
      </c>
      <c r="W13" s="220"/>
      <c r="X13" s="84" t="str">
        <f>IF(SUM(W2:W6)=X10,"SUCCESS","ERROR OCCURRED")</f>
        <v>SUCCESS</v>
      </c>
    </row>
    <row r="14" spans="2:24" ht="15" customHeight="1" x14ac:dyDescent="0.25">
      <c r="B14" s="77">
        <f t="shared" si="0"/>
        <v>1</v>
      </c>
      <c r="C14" s="104">
        <v>32</v>
      </c>
      <c r="D14" s="110" t="s">
        <v>170</v>
      </c>
      <c r="E14" s="105" t="s">
        <v>160</v>
      </c>
      <c r="F14" s="105">
        <v>3</v>
      </c>
      <c r="G14" s="111">
        <v>80</v>
      </c>
      <c r="H14" s="111">
        <v>100</v>
      </c>
      <c r="I14" s="111">
        <v>100</v>
      </c>
      <c r="J14" s="112"/>
      <c r="K14" s="113"/>
      <c r="L14" s="120">
        <f t="shared" si="1"/>
        <v>80</v>
      </c>
      <c r="M14" s="120">
        <f t="shared" si="2"/>
        <v>100</v>
      </c>
      <c r="N14" s="120">
        <f t="shared" si="3"/>
        <v>100</v>
      </c>
      <c r="O14" s="120" t="str">
        <f t="shared" si="4"/>
        <v/>
      </c>
      <c r="P14" s="120" t="str">
        <f t="shared" si="5"/>
        <v/>
      </c>
      <c r="Q14" s="121">
        <f t="shared" si="6"/>
        <v>80</v>
      </c>
      <c r="R14" s="122">
        <f t="shared" ca="1" si="7"/>
        <v>0</v>
      </c>
      <c r="S14" s="122">
        <f t="shared" si="8"/>
        <v>240</v>
      </c>
    </row>
    <row r="15" spans="2:24" ht="15" customHeight="1" x14ac:dyDescent="0.25">
      <c r="B15" s="77">
        <f t="shared" si="0"/>
        <v>1</v>
      </c>
      <c r="C15" s="104">
        <v>34</v>
      </c>
      <c r="D15" s="110" t="s">
        <v>172</v>
      </c>
      <c r="E15" s="105" t="s">
        <v>160</v>
      </c>
      <c r="F15" s="105">
        <v>10</v>
      </c>
      <c r="G15" s="111">
        <v>650</v>
      </c>
      <c r="H15" s="111">
        <v>1200</v>
      </c>
      <c r="I15" s="111">
        <v>850</v>
      </c>
      <c r="J15" s="112"/>
      <c r="K15" s="113"/>
      <c r="L15" s="120">
        <f t="shared" si="1"/>
        <v>650</v>
      </c>
      <c r="M15" s="120">
        <f t="shared" si="2"/>
        <v>1200</v>
      </c>
      <c r="N15" s="120">
        <f t="shared" si="3"/>
        <v>850</v>
      </c>
      <c r="O15" s="120" t="str">
        <f t="shared" si="4"/>
        <v/>
      </c>
      <c r="P15" s="120" t="str">
        <f t="shared" si="5"/>
        <v/>
      </c>
      <c r="Q15" s="121">
        <f t="shared" si="6"/>
        <v>650</v>
      </c>
      <c r="R15" s="122">
        <f t="shared" ca="1" si="7"/>
        <v>0</v>
      </c>
      <c r="S15" s="122">
        <f t="shared" si="8"/>
        <v>6500</v>
      </c>
    </row>
    <row r="16" spans="2:24" ht="15" customHeight="1" x14ac:dyDescent="0.25">
      <c r="B16" s="77">
        <f t="shared" si="0"/>
        <v>2</v>
      </c>
      <c r="C16" s="104">
        <v>11</v>
      </c>
      <c r="D16" s="104" t="s">
        <v>94</v>
      </c>
      <c r="E16" s="104" t="s">
        <v>91</v>
      </c>
      <c r="F16" s="104">
        <v>3</v>
      </c>
      <c r="G16" s="111">
        <v>375</v>
      </c>
      <c r="H16" s="111">
        <v>290</v>
      </c>
      <c r="I16" s="111">
        <v>350</v>
      </c>
      <c r="J16" s="112"/>
      <c r="K16" s="113"/>
      <c r="L16" s="120">
        <f t="shared" si="1"/>
        <v>375</v>
      </c>
      <c r="M16" s="120">
        <f t="shared" si="2"/>
        <v>290</v>
      </c>
      <c r="N16" s="120">
        <f t="shared" si="3"/>
        <v>350</v>
      </c>
      <c r="O16" s="120" t="str">
        <f t="shared" si="4"/>
        <v/>
      </c>
      <c r="P16" s="120" t="str">
        <f t="shared" si="5"/>
        <v/>
      </c>
      <c r="Q16" s="121">
        <f t="shared" si="6"/>
        <v>290</v>
      </c>
      <c r="R16" s="122">
        <f t="shared" ca="1" si="7"/>
        <v>0</v>
      </c>
      <c r="S16" s="122">
        <f t="shared" si="8"/>
        <v>870</v>
      </c>
    </row>
    <row r="17" spans="2:23" ht="15" customHeight="1" x14ac:dyDescent="0.25">
      <c r="B17" s="77">
        <f t="shared" si="0"/>
        <v>2</v>
      </c>
      <c r="C17" s="104">
        <v>15</v>
      </c>
      <c r="D17" s="104" t="s">
        <v>104</v>
      </c>
      <c r="E17" s="105" t="s">
        <v>83</v>
      </c>
      <c r="F17" s="104">
        <v>2</v>
      </c>
      <c r="G17" s="111">
        <v>280</v>
      </c>
      <c r="H17" s="111">
        <v>52</v>
      </c>
      <c r="I17" s="111">
        <v>276</v>
      </c>
      <c r="J17" s="112"/>
      <c r="K17" s="113"/>
      <c r="L17" s="120">
        <f t="shared" si="1"/>
        <v>280</v>
      </c>
      <c r="M17" s="120">
        <f t="shared" si="2"/>
        <v>52</v>
      </c>
      <c r="N17" s="120">
        <f t="shared" si="3"/>
        <v>276</v>
      </c>
      <c r="O17" s="120" t="str">
        <f t="shared" si="4"/>
        <v/>
      </c>
      <c r="P17" s="120" t="str">
        <f t="shared" si="5"/>
        <v/>
      </c>
      <c r="Q17" s="121">
        <f t="shared" si="6"/>
        <v>52</v>
      </c>
      <c r="R17" s="122">
        <f t="shared" ca="1" si="7"/>
        <v>0</v>
      </c>
      <c r="S17" s="122">
        <f t="shared" si="8"/>
        <v>104</v>
      </c>
    </row>
    <row r="18" spans="2:23" ht="15" customHeight="1" x14ac:dyDescent="0.25">
      <c r="B18" s="77">
        <f t="shared" si="0"/>
        <v>2</v>
      </c>
      <c r="C18" s="104">
        <v>17</v>
      </c>
      <c r="D18" s="104" t="s">
        <v>106</v>
      </c>
      <c r="E18" s="105" t="s">
        <v>83</v>
      </c>
      <c r="F18" s="104">
        <v>2</v>
      </c>
      <c r="G18" s="111">
        <v>1650</v>
      </c>
      <c r="H18" s="111">
        <v>690</v>
      </c>
      <c r="I18" s="111" t="s">
        <v>156</v>
      </c>
      <c r="J18" s="112"/>
      <c r="K18" s="113"/>
      <c r="L18" s="120">
        <f t="shared" si="1"/>
        <v>1650</v>
      </c>
      <c r="M18" s="120">
        <f t="shared" si="2"/>
        <v>690</v>
      </c>
      <c r="N18" s="120" t="str">
        <f t="shared" si="3"/>
        <v/>
      </c>
      <c r="O18" s="120" t="str">
        <f t="shared" si="4"/>
        <v/>
      </c>
      <c r="P18" s="120" t="str">
        <f t="shared" si="5"/>
        <v/>
      </c>
      <c r="Q18" s="121">
        <f t="shared" si="6"/>
        <v>690</v>
      </c>
      <c r="R18" s="122">
        <f t="shared" ca="1" si="7"/>
        <v>690</v>
      </c>
      <c r="S18" s="122">
        <f t="shared" si="8"/>
        <v>1380</v>
      </c>
    </row>
    <row r="19" spans="2:23" ht="15" customHeight="1" x14ac:dyDescent="0.25">
      <c r="B19" s="77">
        <f t="shared" si="0"/>
        <v>2</v>
      </c>
      <c r="C19" s="104">
        <v>18</v>
      </c>
      <c r="D19" s="104" t="s">
        <v>157</v>
      </c>
      <c r="E19" s="105" t="s">
        <v>83</v>
      </c>
      <c r="F19" s="104">
        <v>3</v>
      </c>
      <c r="G19" s="111" t="s">
        <v>158</v>
      </c>
      <c r="H19" s="111">
        <v>630</v>
      </c>
      <c r="I19" s="111" t="s">
        <v>156</v>
      </c>
      <c r="J19" s="112"/>
      <c r="K19" s="113"/>
      <c r="L19" s="120">
        <f t="shared" si="1"/>
        <v>1450</v>
      </c>
      <c r="M19" s="120">
        <f t="shared" si="2"/>
        <v>630</v>
      </c>
      <c r="N19" s="120" t="str">
        <f t="shared" si="3"/>
        <v/>
      </c>
      <c r="O19" s="120" t="str">
        <f t="shared" si="4"/>
        <v/>
      </c>
      <c r="P19" s="120" t="str">
        <f t="shared" si="5"/>
        <v/>
      </c>
      <c r="Q19" s="121">
        <f t="shared" si="6"/>
        <v>630</v>
      </c>
      <c r="R19" s="122">
        <f t="shared" ca="1" si="7"/>
        <v>630</v>
      </c>
      <c r="S19" s="122">
        <f t="shared" si="8"/>
        <v>1890</v>
      </c>
      <c r="W19" s="85"/>
    </row>
    <row r="20" spans="2:23" ht="15" customHeight="1" x14ac:dyDescent="0.25">
      <c r="B20" s="77">
        <f t="shared" si="0"/>
        <v>2</v>
      </c>
      <c r="C20" s="104">
        <v>19</v>
      </c>
      <c r="D20" s="105" t="s">
        <v>159</v>
      </c>
      <c r="E20" s="105" t="s">
        <v>160</v>
      </c>
      <c r="F20" s="105">
        <v>10</v>
      </c>
      <c r="G20" s="111">
        <v>750</v>
      </c>
      <c r="H20" s="111">
        <v>230</v>
      </c>
      <c r="I20" s="111">
        <v>350</v>
      </c>
      <c r="J20" s="112"/>
      <c r="K20" s="113"/>
      <c r="L20" s="120">
        <f t="shared" si="1"/>
        <v>750</v>
      </c>
      <c r="M20" s="120">
        <f t="shared" si="2"/>
        <v>230</v>
      </c>
      <c r="N20" s="120">
        <f t="shared" si="3"/>
        <v>350</v>
      </c>
      <c r="O20" s="120" t="str">
        <f t="shared" si="4"/>
        <v/>
      </c>
      <c r="P20" s="120" t="str">
        <f t="shared" si="5"/>
        <v/>
      </c>
      <c r="Q20" s="121">
        <f t="shared" si="6"/>
        <v>230</v>
      </c>
      <c r="R20" s="122">
        <f t="shared" ca="1" si="7"/>
        <v>0</v>
      </c>
      <c r="S20" s="122">
        <f t="shared" si="8"/>
        <v>2300</v>
      </c>
    </row>
    <row r="21" spans="2:23" ht="15" customHeight="1" x14ac:dyDescent="0.25">
      <c r="B21" s="77">
        <f t="shared" si="0"/>
        <v>2</v>
      </c>
      <c r="C21" s="104">
        <v>20</v>
      </c>
      <c r="D21" s="110" t="s">
        <v>161</v>
      </c>
      <c r="E21" s="105" t="s">
        <v>160</v>
      </c>
      <c r="F21" s="105">
        <v>6</v>
      </c>
      <c r="G21" s="111">
        <v>1750</v>
      </c>
      <c r="H21" s="111">
        <v>930</v>
      </c>
      <c r="I21" s="111" t="s">
        <v>156</v>
      </c>
      <c r="J21" s="112"/>
      <c r="K21" s="113"/>
      <c r="L21" s="120">
        <f t="shared" si="1"/>
        <v>1750</v>
      </c>
      <c r="M21" s="120">
        <f t="shared" si="2"/>
        <v>930</v>
      </c>
      <c r="N21" s="120" t="str">
        <f t="shared" si="3"/>
        <v/>
      </c>
      <c r="O21" s="120" t="str">
        <f t="shared" si="4"/>
        <v/>
      </c>
      <c r="P21" s="120" t="str">
        <f t="shared" si="5"/>
        <v/>
      </c>
      <c r="Q21" s="121">
        <f t="shared" si="6"/>
        <v>930</v>
      </c>
      <c r="R21" s="122">
        <f t="shared" ca="1" si="7"/>
        <v>930</v>
      </c>
      <c r="S21" s="122">
        <f t="shared" si="8"/>
        <v>5580</v>
      </c>
    </row>
    <row r="22" spans="2:23" ht="15" customHeight="1" x14ac:dyDescent="0.25">
      <c r="B22" s="77">
        <f t="shared" si="0"/>
        <v>2</v>
      </c>
      <c r="C22" s="104">
        <v>21</v>
      </c>
      <c r="D22" s="110" t="s">
        <v>162</v>
      </c>
      <c r="E22" s="105" t="s">
        <v>160</v>
      </c>
      <c r="F22" s="105">
        <v>4</v>
      </c>
      <c r="G22" s="111">
        <v>1500</v>
      </c>
      <c r="H22" s="111">
        <v>540</v>
      </c>
      <c r="I22" s="111" t="s">
        <v>156</v>
      </c>
      <c r="J22" s="114"/>
      <c r="K22" s="113"/>
      <c r="L22" s="120">
        <f t="shared" si="1"/>
        <v>1500</v>
      </c>
      <c r="M22" s="120">
        <f t="shared" si="2"/>
        <v>540</v>
      </c>
      <c r="N22" s="120" t="str">
        <f t="shared" si="3"/>
        <v/>
      </c>
      <c r="O22" s="120" t="str">
        <f t="shared" si="4"/>
        <v/>
      </c>
      <c r="P22" s="120" t="str">
        <f t="shared" si="5"/>
        <v/>
      </c>
      <c r="Q22" s="121">
        <f t="shared" si="6"/>
        <v>540</v>
      </c>
      <c r="R22" s="122">
        <f t="shared" ca="1" si="7"/>
        <v>540</v>
      </c>
      <c r="S22" s="122">
        <f t="shared" si="8"/>
        <v>2160</v>
      </c>
    </row>
    <row r="23" spans="2:23" ht="15" customHeight="1" x14ac:dyDescent="0.25">
      <c r="B23" s="77">
        <f t="shared" si="0"/>
        <v>2</v>
      </c>
      <c r="C23" s="104">
        <v>22</v>
      </c>
      <c r="D23" s="110" t="s">
        <v>163</v>
      </c>
      <c r="E23" s="105" t="s">
        <v>160</v>
      </c>
      <c r="F23" s="105">
        <v>4</v>
      </c>
      <c r="G23" s="111">
        <v>1900</v>
      </c>
      <c r="H23" s="111">
        <v>330</v>
      </c>
      <c r="I23" s="111" t="s">
        <v>156</v>
      </c>
      <c r="J23" s="112"/>
      <c r="K23" s="113"/>
      <c r="L23" s="120">
        <f t="shared" si="1"/>
        <v>1900</v>
      </c>
      <c r="M23" s="120">
        <f t="shared" si="2"/>
        <v>330</v>
      </c>
      <c r="N23" s="120" t="str">
        <f t="shared" si="3"/>
        <v/>
      </c>
      <c r="O23" s="120" t="str">
        <f t="shared" si="4"/>
        <v/>
      </c>
      <c r="P23" s="120" t="str">
        <f t="shared" si="5"/>
        <v/>
      </c>
      <c r="Q23" s="121">
        <f t="shared" si="6"/>
        <v>330</v>
      </c>
      <c r="R23" s="122">
        <f t="shared" ca="1" si="7"/>
        <v>330</v>
      </c>
      <c r="S23" s="122">
        <f t="shared" si="8"/>
        <v>1320</v>
      </c>
    </row>
    <row r="24" spans="2:23" ht="15" customHeight="1" x14ac:dyDescent="0.25">
      <c r="B24" s="77">
        <f t="shared" si="0"/>
        <v>2</v>
      </c>
      <c r="C24" s="104">
        <v>23</v>
      </c>
      <c r="D24" s="110" t="s">
        <v>161</v>
      </c>
      <c r="E24" s="105" t="s">
        <v>160</v>
      </c>
      <c r="F24" s="105">
        <v>13</v>
      </c>
      <c r="G24" s="111">
        <v>1750</v>
      </c>
      <c r="H24" s="111">
        <v>930</v>
      </c>
      <c r="I24" s="111" t="s">
        <v>156</v>
      </c>
      <c r="J24" s="112"/>
      <c r="K24" s="113"/>
      <c r="L24" s="120">
        <f t="shared" si="1"/>
        <v>1750</v>
      </c>
      <c r="M24" s="120">
        <f t="shared" si="2"/>
        <v>930</v>
      </c>
      <c r="N24" s="120" t="str">
        <f t="shared" si="3"/>
        <v/>
      </c>
      <c r="O24" s="120" t="str">
        <f t="shared" si="4"/>
        <v/>
      </c>
      <c r="P24" s="120" t="str">
        <f t="shared" si="5"/>
        <v/>
      </c>
      <c r="Q24" s="121">
        <f t="shared" si="6"/>
        <v>930</v>
      </c>
      <c r="R24" s="122">
        <f t="shared" ca="1" si="7"/>
        <v>930</v>
      </c>
      <c r="S24" s="122">
        <f t="shared" si="8"/>
        <v>12090</v>
      </c>
    </row>
    <row r="25" spans="2:23" ht="15" customHeight="1" x14ac:dyDescent="0.25">
      <c r="B25" s="77">
        <f t="shared" si="0"/>
        <v>2</v>
      </c>
      <c r="C25" s="104">
        <v>24</v>
      </c>
      <c r="D25" s="110" t="s">
        <v>162</v>
      </c>
      <c r="E25" s="105" t="s">
        <v>160</v>
      </c>
      <c r="F25" s="105">
        <v>16</v>
      </c>
      <c r="G25" s="111">
        <v>1500</v>
      </c>
      <c r="H25" s="111">
        <v>540</v>
      </c>
      <c r="I25" s="111" t="s">
        <v>156</v>
      </c>
      <c r="J25" s="112"/>
      <c r="K25" s="113"/>
      <c r="L25" s="120">
        <f t="shared" si="1"/>
        <v>1500</v>
      </c>
      <c r="M25" s="120">
        <f t="shared" si="2"/>
        <v>540</v>
      </c>
      <c r="N25" s="120" t="str">
        <f t="shared" si="3"/>
        <v/>
      </c>
      <c r="O25" s="120" t="str">
        <f t="shared" si="4"/>
        <v/>
      </c>
      <c r="P25" s="120" t="str">
        <f t="shared" si="5"/>
        <v/>
      </c>
      <c r="Q25" s="121">
        <f t="shared" si="6"/>
        <v>540</v>
      </c>
      <c r="R25" s="122">
        <f t="shared" ca="1" si="7"/>
        <v>540</v>
      </c>
      <c r="S25" s="122">
        <f t="shared" si="8"/>
        <v>8640</v>
      </c>
    </row>
    <row r="26" spans="2:23" ht="15" customHeight="1" x14ac:dyDescent="0.25">
      <c r="B26" s="77">
        <f t="shared" si="0"/>
        <v>2</v>
      </c>
      <c r="C26" s="104">
        <v>25</v>
      </c>
      <c r="D26" s="110" t="s">
        <v>163</v>
      </c>
      <c r="E26" s="105" t="s">
        <v>160</v>
      </c>
      <c r="F26" s="105">
        <v>6</v>
      </c>
      <c r="G26" s="111">
        <v>350</v>
      </c>
      <c r="H26" s="111">
        <v>330</v>
      </c>
      <c r="I26" s="111" t="s">
        <v>156</v>
      </c>
      <c r="J26" s="112"/>
      <c r="K26" s="113"/>
      <c r="L26" s="120">
        <f t="shared" si="1"/>
        <v>350</v>
      </c>
      <c r="M26" s="120">
        <f t="shared" si="2"/>
        <v>330</v>
      </c>
      <c r="N26" s="120" t="str">
        <f t="shared" si="3"/>
        <v/>
      </c>
      <c r="O26" s="120" t="str">
        <f t="shared" si="4"/>
        <v/>
      </c>
      <c r="P26" s="120" t="str">
        <f t="shared" si="5"/>
        <v/>
      </c>
      <c r="Q26" s="121">
        <f t="shared" si="6"/>
        <v>330</v>
      </c>
      <c r="R26" s="122">
        <f t="shared" ca="1" si="7"/>
        <v>330</v>
      </c>
      <c r="S26" s="122">
        <f t="shared" si="8"/>
        <v>1980</v>
      </c>
    </row>
    <row r="27" spans="2:23" ht="15" customHeight="1" x14ac:dyDescent="0.25">
      <c r="B27" s="77">
        <f t="shared" si="0"/>
        <v>2</v>
      </c>
      <c r="C27" s="104">
        <v>26</v>
      </c>
      <c r="D27" s="110" t="s">
        <v>164</v>
      </c>
      <c r="E27" s="105" t="s">
        <v>160</v>
      </c>
      <c r="F27" s="105">
        <v>4</v>
      </c>
      <c r="G27" s="111">
        <v>6500</v>
      </c>
      <c r="H27" s="111">
        <v>4800</v>
      </c>
      <c r="I27" s="111" t="s">
        <v>156</v>
      </c>
      <c r="J27" s="112"/>
      <c r="K27" s="113"/>
      <c r="L27" s="120">
        <f t="shared" si="1"/>
        <v>6500</v>
      </c>
      <c r="M27" s="120">
        <f t="shared" si="2"/>
        <v>4800</v>
      </c>
      <c r="N27" s="120" t="str">
        <f t="shared" si="3"/>
        <v/>
      </c>
      <c r="O27" s="120" t="str">
        <f t="shared" si="4"/>
        <v/>
      </c>
      <c r="P27" s="120" t="str">
        <f t="shared" si="5"/>
        <v/>
      </c>
      <c r="Q27" s="121">
        <f t="shared" si="6"/>
        <v>4800</v>
      </c>
      <c r="R27" s="122">
        <f t="shared" ca="1" si="7"/>
        <v>4800</v>
      </c>
      <c r="S27" s="122">
        <f t="shared" si="8"/>
        <v>19200</v>
      </c>
      <c r="T27" s="86"/>
      <c r="U27" s="86"/>
    </row>
    <row r="28" spans="2:23" ht="15" customHeight="1" x14ac:dyDescent="0.25">
      <c r="B28" s="77">
        <f t="shared" si="0"/>
        <v>2</v>
      </c>
      <c r="C28" s="104">
        <v>27</v>
      </c>
      <c r="D28" s="110" t="s">
        <v>165</v>
      </c>
      <c r="E28" s="105" t="s">
        <v>160</v>
      </c>
      <c r="F28" s="105">
        <v>1</v>
      </c>
      <c r="G28" s="111">
        <v>180</v>
      </c>
      <c r="H28" s="111">
        <v>100</v>
      </c>
      <c r="I28" s="111">
        <v>180</v>
      </c>
      <c r="J28" s="112"/>
      <c r="K28" s="113"/>
      <c r="L28" s="120">
        <f t="shared" si="1"/>
        <v>180</v>
      </c>
      <c r="M28" s="120">
        <f t="shared" si="2"/>
        <v>100</v>
      </c>
      <c r="N28" s="120">
        <f t="shared" si="3"/>
        <v>180</v>
      </c>
      <c r="O28" s="120" t="str">
        <f t="shared" si="4"/>
        <v/>
      </c>
      <c r="P28" s="120" t="str">
        <f t="shared" si="5"/>
        <v/>
      </c>
      <c r="Q28" s="121">
        <f t="shared" si="6"/>
        <v>100</v>
      </c>
      <c r="R28" s="122">
        <f t="shared" ca="1" si="7"/>
        <v>0</v>
      </c>
      <c r="S28" s="122">
        <f t="shared" si="8"/>
        <v>100</v>
      </c>
    </row>
    <row r="29" spans="2:23" ht="15" customHeight="1" x14ac:dyDescent="0.25">
      <c r="B29" s="77">
        <f t="shared" si="0"/>
        <v>2</v>
      </c>
      <c r="C29" s="104">
        <v>29</v>
      </c>
      <c r="D29" s="110" t="s">
        <v>167</v>
      </c>
      <c r="E29" s="105" t="s">
        <v>160</v>
      </c>
      <c r="F29" s="105">
        <v>8</v>
      </c>
      <c r="G29" s="111">
        <v>58</v>
      </c>
      <c r="H29" s="111">
        <v>50</v>
      </c>
      <c r="I29" s="111">
        <v>60</v>
      </c>
      <c r="J29" s="112"/>
      <c r="K29" s="113"/>
      <c r="L29" s="120">
        <f t="shared" si="1"/>
        <v>58</v>
      </c>
      <c r="M29" s="120">
        <f t="shared" si="2"/>
        <v>50</v>
      </c>
      <c r="N29" s="120">
        <f t="shared" si="3"/>
        <v>60</v>
      </c>
      <c r="O29" s="120" t="str">
        <f t="shared" si="4"/>
        <v/>
      </c>
      <c r="P29" s="120" t="str">
        <f t="shared" si="5"/>
        <v/>
      </c>
      <c r="Q29" s="121">
        <f t="shared" si="6"/>
        <v>50</v>
      </c>
      <c r="R29" s="122">
        <f t="shared" ca="1" si="7"/>
        <v>0</v>
      </c>
      <c r="S29" s="122">
        <f t="shared" si="8"/>
        <v>400</v>
      </c>
    </row>
    <row r="30" spans="2:23" ht="15" customHeight="1" x14ac:dyDescent="0.25">
      <c r="B30" s="77">
        <f t="shared" si="0"/>
        <v>2</v>
      </c>
      <c r="C30" s="104">
        <v>30</v>
      </c>
      <c r="D30" s="110" t="s">
        <v>168</v>
      </c>
      <c r="E30" s="105" t="s">
        <v>160</v>
      </c>
      <c r="F30" s="105">
        <v>6</v>
      </c>
      <c r="G30" s="111">
        <v>62</v>
      </c>
      <c r="H30" s="111">
        <v>52</v>
      </c>
      <c r="I30" s="111">
        <v>64</v>
      </c>
      <c r="J30" s="112"/>
      <c r="K30" s="113"/>
      <c r="L30" s="120">
        <f t="shared" si="1"/>
        <v>62</v>
      </c>
      <c r="M30" s="120">
        <f t="shared" si="2"/>
        <v>52</v>
      </c>
      <c r="N30" s="120">
        <f t="shared" si="3"/>
        <v>64</v>
      </c>
      <c r="O30" s="120" t="str">
        <f t="shared" si="4"/>
        <v/>
      </c>
      <c r="P30" s="120" t="str">
        <f t="shared" si="5"/>
        <v/>
      </c>
      <c r="Q30" s="121">
        <f t="shared" si="6"/>
        <v>52</v>
      </c>
      <c r="R30" s="122">
        <f t="shared" ca="1" si="7"/>
        <v>0</v>
      </c>
      <c r="S30" s="122">
        <f t="shared" si="8"/>
        <v>312</v>
      </c>
    </row>
    <row r="31" spans="2:23" ht="16.5" x14ac:dyDescent="0.25">
      <c r="B31" s="77">
        <f t="shared" si="0"/>
        <v>2</v>
      </c>
      <c r="C31" s="104">
        <v>33</v>
      </c>
      <c r="D31" s="110" t="s">
        <v>171</v>
      </c>
      <c r="E31" s="105" t="s">
        <v>160</v>
      </c>
      <c r="F31" s="105">
        <v>4</v>
      </c>
      <c r="G31" s="111">
        <v>245</v>
      </c>
      <c r="H31" s="111">
        <v>190</v>
      </c>
      <c r="I31" s="111">
        <v>240</v>
      </c>
      <c r="J31" s="112"/>
      <c r="K31" s="113"/>
      <c r="L31" s="120">
        <f t="shared" si="1"/>
        <v>245</v>
      </c>
      <c r="M31" s="120">
        <f t="shared" si="2"/>
        <v>190</v>
      </c>
      <c r="N31" s="120">
        <f t="shared" si="3"/>
        <v>240</v>
      </c>
      <c r="O31" s="120" t="str">
        <f t="shared" si="4"/>
        <v/>
      </c>
      <c r="P31" s="120" t="str">
        <f t="shared" si="5"/>
        <v/>
      </c>
      <c r="Q31" s="121">
        <f t="shared" si="6"/>
        <v>190</v>
      </c>
      <c r="R31" s="122">
        <f t="shared" ca="1" si="7"/>
        <v>0</v>
      </c>
      <c r="S31" s="122">
        <f t="shared" si="8"/>
        <v>760</v>
      </c>
    </row>
    <row r="32" spans="2:23" ht="16.5" x14ac:dyDescent="0.25">
      <c r="B32" s="77">
        <f t="shared" si="0"/>
        <v>2</v>
      </c>
      <c r="C32" s="104">
        <v>35</v>
      </c>
      <c r="D32" s="110" t="s">
        <v>173</v>
      </c>
      <c r="E32" s="105" t="s">
        <v>160</v>
      </c>
      <c r="F32" s="105">
        <v>10</v>
      </c>
      <c r="G32" s="111">
        <v>550</v>
      </c>
      <c r="H32" s="111">
        <v>220</v>
      </c>
      <c r="I32" s="111">
        <v>750</v>
      </c>
      <c r="J32" s="112"/>
      <c r="K32" s="113"/>
      <c r="L32" s="120">
        <f t="shared" si="1"/>
        <v>550</v>
      </c>
      <c r="M32" s="120">
        <f t="shared" si="2"/>
        <v>220</v>
      </c>
      <c r="N32" s="120">
        <f t="shared" si="3"/>
        <v>750</v>
      </c>
      <c r="O32" s="120" t="str">
        <f t="shared" si="4"/>
        <v/>
      </c>
      <c r="P32" s="120" t="str">
        <f t="shared" si="5"/>
        <v/>
      </c>
      <c r="Q32" s="121">
        <f t="shared" si="6"/>
        <v>220</v>
      </c>
      <c r="R32" s="122">
        <f t="shared" ca="1" si="7"/>
        <v>0</v>
      </c>
      <c r="S32" s="122">
        <f t="shared" si="8"/>
        <v>2200</v>
      </c>
    </row>
    <row r="33" spans="2:19" ht="16.5" x14ac:dyDescent="0.25">
      <c r="B33" s="77">
        <f t="shared" si="0"/>
        <v>2</v>
      </c>
      <c r="C33" s="104">
        <v>36</v>
      </c>
      <c r="D33" s="110" t="s">
        <v>174</v>
      </c>
      <c r="E33" s="105" t="s">
        <v>160</v>
      </c>
      <c r="F33" s="105">
        <v>15</v>
      </c>
      <c r="G33" s="111">
        <v>1750</v>
      </c>
      <c r="H33" s="111">
        <v>930</v>
      </c>
      <c r="I33" s="111" t="s">
        <v>156</v>
      </c>
      <c r="J33" s="114"/>
      <c r="K33" s="113"/>
      <c r="L33" s="120">
        <f t="shared" si="1"/>
        <v>1750</v>
      </c>
      <c r="M33" s="120">
        <f t="shared" si="2"/>
        <v>930</v>
      </c>
      <c r="N33" s="120" t="str">
        <f t="shared" si="3"/>
        <v/>
      </c>
      <c r="O33" s="120" t="str">
        <f t="shared" si="4"/>
        <v/>
      </c>
      <c r="P33" s="120" t="str">
        <f t="shared" si="5"/>
        <v/>
      </c>
      <c r="Q33" s="121">
        <f t="shared" si="6"/>
        <v>930</v>
      </c>
      <c r="R33" s="122">
        <f t="shared" ca="1" si="7"/>
        <v>930</v>
      </c>
      <c r="S33" s="122">
        <f t="shared" si="8"/>
        <v>13950</v>
      </c>
    </row>
    <row r="34" spans="2:19" ht="30" x14ac:dyDescent="0.25">
      <c r="B34" s="77">
        <f t="shared" si="0"/>
        <v>2</v>
      </c>
      <c r="C34" s="104">
        <v>37</v>
      </c>
      <c r="D34" s="110" t="s">
        <v>175</v>
      </c>
      <c r="E34" s="105" t="s">
        <v>160</v>
      </c>
      <c r="F34" s="105">
        <v>8</v>
      </c>
      <c r="G34" s="111" t="s">
        <v>176</v>
      </c>
      <c r="H34" s="111">
        <v>330</v>
      </c>
      <c r="I34" s="111" t="s">
        <v>156</v>
      </c>
      <c r="J34" s="112"/>
      <c r="K34" s="113"/>
      <c r="L34" s="120">
        <f t="shared" si="1"/>
        <v>350</v>
      </c>
      <c r="M34" s="120">
        <f t="shared" si="2"/>
        <v>330</v>
      </c>
      <c r="N34" s="120" t="str">
        <f t="shared" si="3"/>
        <v/>
      </c>
      <c r="O34" s="120" t="str">
        <f t="shared" si="4"/>
        <v/>
      </c>
      <c r="P34" s="120" t="str">
        <f t="shared" si="5"/>
        <v/>
      </c>
      <c r="Q34" s="121">
        <f t="shared" si="6"/>
        <v>330</v>
      </c>
      <c r="R34" s="122">
        <f t="shared" ca="1" si="7"/>
        <v>330</v>
      </c>
      <c r="S34" s="122">
        <f t="shared" si="8"/>
        <v>2640</v>
      </c>
    </row>
    <row r="35" spans="2:19" ht="16.5" x14ac:dyDescent="0.25">
      <c r="B35" s="77">
        <f t="shared" ref="B35:B66" si="9">IFERROR(IF(C35&gt;0,IF(ISNUMBER(Q35),INDEX(L$2:P$2,1,MATCH(Q35,L35:P35,0)),""),""),"")</f>
        <v>2</v>
      </c>
      <c r="C35" s="104">
        <v>38</v>
      </c>
      <c r="D35" s="110" t="s">
        <v>177</v>
      </c>
      <c r="E35" s="105" t="s">
        <v>160</v>
      </c>
      <c r="F35" s="105">
        <v>10</v>
      </c>
      <c r="G35" s="111">
        <v>1500</v>
      </c>
      <c r="H35" s="111">
        <v>540</v>
      </c>
      <c r="I35" s="111" t="s">
        <v>156</v>
      </c>
      <c r="J35" s="112"/>
      <c r="K35" s="113"/>
      <c r="L35" s="120">
        <f t="shared" ref="L35:L66" si="10">IF(ISBLANK(G35),"",IF(G35="N/A","",IF(ISNUMBER(G35),+G35,_xlfn.NUMBERVALUE(LEFT(G35,(FIND("(",G35)-2))))))</f>
        <v>1500</v>
      </c>
      <c r="M35" s="120">
        <f t="shared" ref="M35:M66" si="11">IF(ISBLANK(H35),"",IF(H35="N/A","",IF(ISNUMBER(H35),+H35,_xlfn.NUMBERVALUE(LEFT(H35,(FIND("(",H35)-2))))))</f>
        <v>540</v>
      </c>
      <c r="N35" s="120" t="str">
        <f t="shared" ref="N35:N66" si="12">IF(ISBLANK(I35),"",IF(I35="N/A","",IF(ISNUMBER(I35),+I35,_xlfn.NUMBERVALUE(LEFT(I35,(FIND("(",I35)-2))))))</f>
        <v/>
      </c>
      <c r="O35" s="120" t="str">
        <f t="shared" ref="O35:O66" si="13">IF(ISBLANK(J35),"",IF(J35="N/A","",IF(ISNUMBER(J35),+J35,_xlfn.NUMBERVALUE(LEFT(J35,(FIND("(",J35)-2))))))</f>
        <v/>
      </c>
      <c r="P35" s="120" t="str">
        <f t="shared" ref="P35:P66" si="14">IF(ISBLANK(K35),"",IF(K35="N/A","",IF(ISNUMBER(K35),+K35,_xlfn.NUMBERVALUE(LEFT(K35,(FIND("(",K35)-2))))))</f>
        <v/>
      </c>
      <c r="Q35" s="121">
        <f t="shared" ref="Q35:Q66" si="15">IF(SUM(L35:P35)&gt;0,MIN(L35,M35,N35,O35,P35),"")</f>
        <v>540</v>
      </c>
      <c r="R35" s="122">
        <f t="shared" ref="R35:R66" ca="1" si="16">IFERROR(MIN((IF(ISTEXT(G35),IF(G35="N/A","",_xlfn.NUMBERVALUE(LEFT(G35,(FIND("(",G35)-2)))),_xlfn.NUMBERVALUE(INDIRECT(CELL("address",G35))))),(IF(ISTEXT(H35),IF(H35="N/A","",_xlfn.NUMBERVALUE(LEFT(H35,(FIND("(",H35)-2)))),_xlfn.NUMBERVALUE(INDIRECT(CELL("address",H35))))),(IF(ISTEXT(I35),IF(I35="N/A","",_xlfn.NUMBERVALUE(LEFT(I35,(FIND("(",I35)-2)))),_xlfn.NUMBERVALUE(INDIRECT(CELL("address",I35))))),(IF(ISTEXT(J35),IF(J35="N/A","",_xlfn.NUMBERVALUE(LEFT(J35,(FIND("(",J35)-2)))),_xlfn.NUMBERVALUE(INDIRECT(CELL("address",J35))))),(IF(ISTEXT(K35),IF(K35="N/A","",_xlfn.NUMBERVALUE(LEFT(K35,(FIND("(",K35)-2)))),_xlfn.NUMBERVALUE(INDIRECT(CELL("address",K35)))))),MIN(G35:K35))</f>
        <v>540</v>
      </c>
      <c r="S35" s="122">
        <f t="shared" ref="S35:S66" si="17">IF(AND(ISNUMBER(F35),ISNUMBER(Q35)),(F35*Q35),IF(ISNUMBER(Q35),(Q35*_xlfn.NUMBERVALUE(LEFT(F35,(FIND(" ",F35)-1)))),IF(ISNUMBER(F35),(F35*_xlfn.NUMBERVALUE(LEFT(Q35,(FIND(" ",Q35)-1)))),"")))</f>
        <v>5400</v>
      </c>
    </row>
    <row r="36" spans="2:19" x14ac:dyDescent="0.25">
      <c r="B36" s="77">
        <f t="shared" si="9"/>
        <v>3</v>
      </c>
      <c r="C36" s="104">
        <v>8</v>
      </c>
      <c r="D36" s="104" t="s">
        <v>90</v>
      </c>
      <c r="E36" s="104" t="s">
        <v>91</v>
      </c>
      <c r="F36" s="104">
        <v>2</v>
      </c>
      <c r="G36" s="111">
        <v>21750</v>
      </c>
      <c r="H36" s="111">
        <v>17800</v>
      </c>
      <c r="I36" s="111">
        <v>14250</v>
      </c>
      <c r="J36" s="112"/>
      <c r="K36" s="113"/>
      <c r="L36" s="120">
        <f t="shared" si="10"/>
        <v>21750</v>
      </c>
      <c r="M36" s="120">
        <f t="shared" si="11"/>
        <v>17800</v>
      </c>
      <c r="N36" s="120">
        <f t="shared" si="12"/>
        <v>14250</v>
      </c>
      <c r="O36" s="120" t="str">
        <f t="shared" si="13"/>
        <v/>
      </c>
      <c r="P36" s="120" t="str">
        <f t="shared" si="14"/>
        <v/>
      </c>
      <c r="Q36" s="121">
        <f t="shared" si="15"/>
        <v>14250</v>
      </c>
      <c r="R36" s="122">
        <f t="shared" ca="1" si="16"/>
        <v>0</v>
      </c>
      <c r="S36" s="122">
        <f t="shared" si="17"/>
        <v>28500</v>
      </c>
    </row>
    <row r="37" spans="2:19" x14ac:dyDescent="0.25">
      <c r="B37" s="77">
        <f t="shared" si="9"/>
        <v>3</v>
      </c>
      <c r="C37" s="104">
        <v>9</v>
      </c>
      <c r="D37" s="104" t="s">
        <v>92</v>
      </c>
      <c r="E37" s="104" t="s">
        <v>91</v>
      </c>
      <c r="F37" s="104">
        <v>4</v>
      </c>
      <c r="G37" s="111">
        <v>7450</v>
      </c>
      <c r="H37" s="111">
        <v>6100</v>
      </c>
      <c r="I37" s="111">
        <v>5400</v>
      </c>
      <c r="J37" s="112"/>
      <c r="K37" s="113"/>
      <c r="L37" s="120">
        <f t="shared" si="10"/>
        <v>7450</v>
      </c>
      <c r="M37" s="120">
        <f t="shared" si="11"/>
        <v>6100</v>
      </c>
      <c r="N37" s="120">
        <f t="shared" si="12"/>
        <v>5400</v>
      </c>
      <c r="O37" s="120" t="str">
        <f t="shared" si="13"/>
        <v/>
      </c>
      <c r="P37" s="120" t="str">
        <f t="shared" si="14"/>
        <v/>
      </c>
      <c r="Q37" s="121">
        <f t="shared" si="15"/>
        <v>5400</v>
      </c>
      <c r="R37" s="122">
        <f t="shared" ca="1" si="16"/>
        <v>0</v>
      </c>
      <c r="S37" s="122">
        <f t="shared" si="17"/>
        <v>21600</v>
      </c>
    </row>
    <row r="38" spans="2:19" x14ac:dyDescent="0.25">
      <c r="B38" s="77">
        <f t="shared" si="9"/>
        <v>3</v>
      </c>
      <c r="C38" s="104">
        <v>10</v>
      </c>
      <c r="D38" s="104" t="s">
        <v>93</v>
      </c>
      <c r="E38" s="104" t="s">
        <v>91</v>
      </c>
      <c r="F38" s="104">
        <v>3</v>
      </c>
      <c r="G38" s="111">
        <v>950</v>
      </c>
      <c r="H38" s="111">
        <v>940</v>
      </c>
      <c r="I38" s="111">
        <v>840</v>
      </c>
      <c r="J38" s="112"/>
      <c r="K38" s="113"/>
      <c r="L38" s="120">
        <f t="shared" si="10"/>
        <v>950</v>
      </c>
      <c r="M38" s="120">
        <f t="shared" si="11"/>
        <v>940</v>
      </c>
      <c r="N38" s="120">
        <f t="shared" si="12"/>
        <v>840</v>
      </c>
      <c r="O38" s="120" t="str">
        <f t="shared" si="13"/>
        <v/>
      </c>
      <c r="P38" s="120" t="str">
        <f t="shared" si="14"/>
        <v/>
      </c>
      <c r="Q38" s="121">
        <f t="shared" si="15"/>
        <v>840</v>
      </c>
      <c r="R38" s="122">
        <f t="shared" ca="1" si="16"/>
        <v>0</v>
      </c>
      <c r="S38" s="122">
        <f t="shared" si="17"/>
        <v>2520</v>
      </c>
    </row>
    <row r="39" spans="2:19" x14ac:dyDescent="0.25">
      <c r="B39" s="77">
        <f t="shared" si="9"/>
        <v>3</v>
      </c>
      <c r="C39" s="104">
        <v>12</v>
      </c>
      <c r="D39" s="104" t="s">
        <v>95</v>
      </c>
      <c r="E39" s="104" t="s">
        <v>91</v>
      </c>
      <c r="F39" s="104">
        <v>2</v>
      </c>
      <c r="G39" s="111">
        <v>1100</v>
      </c>
      <c r="H39" s="111">
        <v>1050</v>
      </c>
      <c r="I39" s="111">
        <v>725</v>
      </c>
      <c r="J39" s="112"/>
      <c r="K39" s="113"/>
      <c r="L39" s="120">
        <f t="shared" si="10"/>
        <v>1100</v>
      </c>
      <c r="M39" s="120">
        <f t="shared" si="11"/>
        <v>1050</v>
      </c>
      <c r="N39" s="120">
        <f t="shared" si="12"/>
        <v>725</v>
      </c>
      <c r="O39" s="120" t="str">
        <f t="shared" si="13"/>
        <v/>
      </c>
      <c r="P39" s="120" t="str">
        <f t="shared" si="14"/>
        <v/>
      </c>
      <c r="Q39" s="121">
        <f t="shared" si="15"/>
        <v>725</v>
      </c>
      <c r="R39" s="122">
        <f t="shared" ca="1" si="16"/>
        <v>0</v>
      </c>
      <c r="S39" s="122">
        <f t="shared" si="17"/>
        <v>1450</v>
      </c>
    </row>
    <row r="40" spans="2:19" ht="16.5" x14ac:dyDescent="0.25">
      <c r="B40" s="77">
        <f t="shared" si="9"/>
        <v>3</v>
      </c>
      <c r="C40" s="104">
        <v>31</v>
      </c>
      <c r="D40" s="110" t="s">
        <v>169</v>
      </c>
      <c r="E40" s="105" t="s">
        <v>160</v>
      </c>
      <c r="F40" s="105">
        <v>6</v>
      </c>
      <c r="G40" s="111">
        <v>750</v>
      </c>
      <c r="H40" s="111">
        <v>590</v>
      </c>
      <c r="I40" s="111">
        <v>300</v>
      </c>
      <c r="J40" s="112"/>
      <c r="K40" s="113"/>
      <c r="L40" s="120">
        <f t="shared" si="10"/>
        <v>750</v>
      </c>
      <c r="M40" s="120">
        <f t="shared" si="11"/>
        <v>590</v>
      </c>
      <c r="N40" s="120">
        <f t="shared" si="12"/>
        <v>300</v>
      </c>
      <c r="O40" s="120" t="str">
        <f t="shared" si="13"/>
        <v/>
      </c>
      <c r="P40" s="120" t="str">
        <f t="shared" si="14"/>
        <v/>
      </c>
      <c r="Q40" s="121">
        <f t="shared" si="15"/>
        <v>300</v>
      </c>
      <c r="R40" s="122">
        <f t="shared" ca="1" si="16"/>
        <v>0</v>
      </c>
      <c r="S40" s="122">
        <f t="shared" si="17"/>
        <v>1800</v>
      </c>
    </row>
    <row r="41" spans="2:19" x14ac:dyDescent="0.25">
      <c r="B41" s="77" t="str">
        <f t="shared" si="9"/>
        <v/>
      </c>
      <c r="C41" s="83"/>
      <c r="D41" s="83"/>
      <c r="E41" s="83"/>
      <c r="F41" s="83"/>
      <c r="G41" s="115"/>
      <c r="H41" s="111"/>
      <c r="I41" s="111"/>
      <c r="J41" s="112"/>
      <c r="K41" s="113"/>
      <c r="L41" s="120" t="str">
        <f t="shared" si="10"/>
        <v/>
      </c>
      <c r="M41" s="120" t="str">
        <f t="shared" si="11"/>
        <v/>
      </c>
      <c r="N41" s="120" t="str">
        <f t="shared" si="12"/>
        <v/>
      </c>
      <c r="O41" s="120" t="str">
        <f t="shared" si="13"/>
        <v/>
      </c>
      <c r="P41" s="120" t="str">
        <f t="shared" si="14"/>
        <v/>
      </c>
      <c r="Q41" s="121" t="str">
        <f t="shared" si="15"/>
        <v/>
      </c>
      <c r="R41" s="122">
        <f t="shared" ca="1" si="16"/>
        <v>0</v>
      </c>
      <c r="S41" s="122" t="str">
        <f t="shared" si="17"/>
        <v/>
      </c>
    </row>
    <row r="42" spans="2:19" x14ac:dyDescent="0.25">
      <c r="B42" s="77" t="str">
        <f t="shared" si="9"/>
        <v/>
      </c>
      <c r="C42" s="83"/>
      <c r="D42" s="83"/>
      <c r="E42" s="83"/>
      <c r="F42" s="83"/>
      <c r="G42" s="115"/>
      <c r="H42" s="111"/>
      <c r="I42" s="111"/>
      <c r="J42" s="112"/>
      <c r="K42" s="113"/>
      <c r="L42" s="120" t="str">
        <f t="shared" si="10"/>
        <v/>
      </c>
      <c r="M42" s="120" t="str">
        <f t="shared" si="11"/>
        <v/>
      </c>
      <c r="N42" s="120" t="str">
        <f t="shared" si="12"/>
        <v/>
      </c>
      <c r="O42" s="120" t="str">
        <f t="shared" si="13"/>
        <v/>
      </c>
      <c r="P42" s="120" t="str">
        <f t="shared" si="14"/>
        <v/>
      </c>
      <c r="Q42" s="121" t="str">
        <f t="shared" si="15"/>
        <v/>
      </c>
      <c r="R42" s="122">
        <f t="shared" ca="1" si="16"/>
        <v>0</v>
      </c>
      <c r="S42" s="122" t="str">
        <f t="shared" si="17"/>
        <v/>
      </c>
    </row>
    <row r="43" spans="2:19" x14ac:dyDescent="0.25">
      <c r="B43" s="77" t="str">
        <f t="shared" si="9"/>
        <v/>
      </c>
      <c r="C43" s="83"/>
      <c r="D43" s="83"/>
      <c r="E43" s="83"/>
      <c r="F43" s="83"/>
      <c r="G43" s="115"/>
      <c r="H43" s="111"/>
      <c r="I43" s="111"/>
      <c r="J43" s="112"/>
      <c r="K43" s="113"/>
      <c r="L43" s="120" t="str">
        <f t="shared" si="10"/>
        <v/>
      </c>
      <c r="M43" s="120" t="str">
        <f t="shared" si="11"/>
        <v/>
      </c>
      <c r="N43" s="120" t="str">
        <f t="shared" si="12"/>
        <v/>
      </c>
      <c r="O43" s="120" t="str">
        <f t="shared" si="13"/>
        <v/>
      </c>
      <c r="P43" s="120" t="str">
        <f t="shared" si="14"/>
        <v/>
      </c>
      <c r="Q43" s="121" t="str">
        <f t="shared" si="15"/>
        <v/>
      </c>
      <c r="R43" s="122">
        <f t="shared" ca="1" si="16"/>
        <v>0</v>
      </c>
      <c r="S43" s="122" t="str">
        <f t="shared" si="17"/>
        <v/>
      </c>
    </row>
    <row r="44" spans="2:19" x14ac:dyDescent="0.25">
      <c r="B44" s="77" t="str">
        <f t="shared" si="9"/>
        <v/>
      </c>
      <c r="C44" s="83"/>
      <c r="D44" s="83"/>
      <c r="E44" s="83"/>
      <c r="F44" s="83"/>
      <c r="G44" s="115"/>
      <c r="H44" s="111"/>
      <c r="I44" s="113"/>
      <c r="J44" s="114"/>
      <c r="K44" s="113"/>
      <c r="L44" s="120" t="str">
        <f t="shared" si="10"/>
        <v/>
      </c>
      <c r="M44" s="120" t="str">
        <f t="shared" si="11"/>
        <v/>
      </c>
      <c r="N44" s="120" t="str">
        <f t="shared" si="12"/>
        <v/>
      </c>
      <c r="O44" s="120" t="str">
        <f t="shared" si="13"/>
        <v/>
      </c>
      <c r="P44" s="120" t="str">
        <f t="shared" si="14"/>
        <v/>
      </c>
      <c r="Q44" s="121" t="str">
        <f t="shared" si="15"/>
        <v/>
      </c>
      <c r="R44" s="122">
        <f t="shared" ca="1" si="16"/>
        <v>0</v>
      </c>
      <c r="S44" s="122" t="str">
        <f t="shared" si="17"/>
        <v/>
      </c>
    </row>
    <row r="45" spans="2:19" x14ac:dyDescent="0.25">
      <c r="B45" s="77" t="str">
        <f t="shared" si="9"/>
        <v/>
      </c>
      <c r="C45" s="83"/>
      <c r="D45" s="83"/>
      <c r="E45" s="83"/>
      <c r="F45" s="83"/>
      <c r="G45" s="115"/>
      <c r="H45" s="111"/>
      <c r="I45" s="113"/>
      <c r="J45" s="114"/>
      <c r="K45" s="113"/>
      <c r="L45" s="120" t="str">
        <f t="shared" si="10"/>
        <v/>
      </c>
      <c r="M45" s="120" t="str">
        <f t="shared" si="11"/>
        <v/>
      </c>
      <c r="N45" s="120" t="str">
        <f t="shared" si="12"/>
        <v/>
      </c>
      <c r="O45" s="120" t="str">
        <f t="shared" si="13"/>
        <v/>
      </c>
      <c r="P45" s="120" t="str">
        <f t="shared" si="14"/>
        <v/>
      </c>
      <c r="Q45" s="121" t="str">
        <f t="shared" si="15"/>
        <v/>
      </c>
      <c r="R45" s="122">
        <f t="shared" ca="1" si="16"/>
        <v>0</v>
      </c>
      <c r="S45" s="122" t="str">
        <f t="shared" si="17"/>
        <v/>
      </c>
    </row>
    <row r="46" spans="2:19" x14ac:dyDescent="0.25">
      <c r="B46" s="77" t="str">
        <f t="shared" si="9"/>
        <v/>
      </c>
      <c r="C46" s="83"/>
      <c r="D46" s="83"/>
      <c r="E46" s="83"/>
      <c r="F46" s="83"/>
      <c r="G46" s="115"/>
      <c r="H46" s="111"/>
      <c r="I46" s="113"/>
      <c r="J46" s="114"/>
      <c r="K46" s="113"/>
      <c r="L46" s="120" t="str">
        <f t="shared" si="10"/>
        <v/>
      </c>
      <c r="M46" s="120" t="str">
        <f t="shared" si="11"/>
        <v/>
      </c>
      <c r="N46" s="120" t="str">
        <f t="shared" si="12"/>
        <v/>
      </c>
      <c r="O46" s="120" t="str">
        <f t="shared" si="13"/>
        <v/>
      </c>
      <c r="P46" s="120" t="str">
        <f t="shared" si="14"/>
        <v/>
      </c>
      <c r="Q46" s="121" t="str">
        <f t="shared" si="15"/>
        <v/>
      </c>
      <c r="R46" s="122">
        <f t="shared" ca="1" si="16"/>
        <v>0</v>
      </c>
      <c r="S46" s="122" t="str">
        <f t="shared" si="17"/>
        <v/>
      </c>
    </row>
    <row r="47" spans="2:19" x14ac:dyDescent="0.25">
      <c r="B47" s="77" t="str">
        <f t="shared" si="9"/>
        <v/>
      </c>
      <c r="C47" s="83"/>
      <c r="D47" s="83"/>
      <c r="E47" s="83"/>
      <c r="F47" s="83"/>
      <c r="G47" s="115"/>
      <c r="H47" s="111"/>
      <c r="I47" s="113"/>
      <c r="J47" s="114"/>
      <c r="K47" s="113"/>
      <c r="L47" s="120" t="str">
        <f t="shared" si="10"/>
        <v/>
      </c>
      <c r="M47" s="120" t="str">
        <f t="shared" si="11"/>
        <v/>
      </c>
      <c r="N47" s="120" t="str">
        <f t="shared" si="12"/>
        <v/>
      </c>
      <c r="O47" s="120" t="str">
        <f t="shared" si="13"/>
        <v/>
      </c>
      <c r="P47" s="120" t="str">
        <f t="shared" si="14"/>
        <v/>
      </c>
      <c r="Q47" s="121" t="str">
        <f t="shared" si="15"/>
        <v/>
      </c>
      <c r="R47" s="122">
        <f t="shared" ca="1" si="16"/>
        <v>0</v>
      </c>
      <c r="S47" s="122" t="str">
        <f t="shared" si="17"/>
        <v/>
      </c>
    </row>
    <row r="48" spans="2:19" x14ac:dyDescent="0.25">
      <c r="B48" s="77" t="str">
        <f t="shared" si="9"/>
        <v/>
      </c>
      <c r="C48" s="83"/>
      <c r="D48" s="83"/>
      <c r="E48" s="83"/>
      <c r="F48" s="83"/>
      <c r="G48" s="115"/>
      <c r="H48" s="111"/>
      <c r="I48" s="113"/>
      <c r="J48" s="114"/>
      <c r="K48" s="113"/>
      <c r="L48" s="120" t="str">
        <f t="shared" si="10"/>
        <v/>
      </c>
      <c r="M48" s="120" t="str">
        <f t="shared" si="11"/>
        <v/>
      </c>
      <c r="N48" s="120" t="str">
        <f t="shared" si="12"/>
        <v/>
      </c>
      <c r="O48" s="120" t="str">
        <f t="shared" si="13"/>
        <v/>
      </c>
      <c r="P48" s="120" t="str">
        <f t="shared" si="14"/>
        <v/>
      </c>
      <c r="Q48" s="121" t="str">
        <f t="shared" si="15"/>
        <v/>
      </c>
      <c r="R48" s="122">
        <f t="shared" ca="1" si="16"/>
        <v>0</v>
      </c>
      <c r="S48" s="122" t="str">
        <f t="shared" si="17"/>
        <v/>
      </c>
    </row>
    <row r="49" spans="2:19" ht="15.75" x14ac:dyDescent="0.25">
      <c r="B49" s="77" t="str">
        <f t="shared" si="9"/>
        <v/>
      </c>
      <c r="C49" s="87"/>
      <c r="D49" s="88"/>
      <c r="E49" s="88"/>
      <c r="F49" s="89"/>
      <c r="G49" s="113"/>
      <c r="H49" s="113"/>
      <c r="I49" s="113"/>
      <c r="J49" s="114"/>
      <c r="K49" s="113"/>
      <c r="L49" s="120" t="str">
        <f t="shared" si="10"/>
        <v/>
      </c>
      <c r="M49" s="120" t="str">
        <f t="shared" si="11"/>
        <v/>
      </c>
      <c r="N49" s="120" t="str">
        <f t="shared" si="12"/>
        <v/>
      </c>
      <c r="O49" s="120" t="str">
        <f t="shared" si="13"/>
        <v/>
      </c>
      <c r="P49" s="120" t="str">
        <f t="shared" si="14"/>
        <v/>
      </c>
      <c r="Q49" s="121" t="str">
        <f t="shared" si="15"/>
        <v/>
      </c>
      <c r="R49" s="122">
        <f t="shared" ca="1" si="16"/>
        <v>0</v>
      </c>
      <c r="S49" s="122" t="str">
        <f t="shared" si="17"/>
        <v/>
      </c>
    </row>
    <row r="50" spans="2:19" ht="15.75" x14ac:dyDescent="0.25">
      <c r="B50" s="77" t="str">
        <f t="shared" si="9"/>
        <v/>
      </c>
      <c r="C50" s="87"/>
      <c r="D50" s="88"/>
      <c r="E50" s="88"/>
      <c r="F50" s="89"/>
      <c r="G50" s="113"/>
      <c r="H50" s="113"/>
      <c r="I50" s="113"/>
      <c r="J50" s="114"/>
      <c r="K50" s="113"/>
      <c r="L50" s="120" t="str">
        <f t="shared" si="10"/>
        <v/>
      </c>
      <c r="M50" s="120" t="str">
        <f t="shared" si="11"/>
        <v/>
      </c>
      <c r="N50" s="120" t="str">
        <f t="shared" si="12"/>
        <v/>
      </c>
      <c r="O50" s="120" t="str">
        <f t="shared" si="13"/>
        <v/>
      </c>
      <c r="P50" s="120" t="str">
        <f t="shared" si="14"/>
        <v/>
      </c>
      <c r="Q50" s="121" t="str">
        <f t="shared" si="15"/>
        <v/>
      </c>
      <c r="R50" s="122">
        <f t="shared" ca="1" si="16"/>
        <v>0</v>
      </c>
      <c r="S50" s="122" t="str">
        <f t="shared" si="17"/>
        <v/>
      </c>
    </row>
    <row r="51" spans="2:19" ht="15.75" x14ac:dyDescent="0.25">
      <c r="B51" s="77" t="str">
        <f t="shared" si="9"/>
        <v/>
      </c>
      <c r="C51" s="87"/>
      <c r="D51" s="88"/>
      <c r="E51" s="88"/>
      <c r="F51" s="89"/>
      <c r="G51" s="113"/>
      <c r="H51" s="113"/>
      <c r="I51" s="113"/>
      <c r="J51" s="114"/>
      <c r="K51" s="113"/>
      <c r="L51" s="120" t="str">
        <f t="shared" si="10"/>
        <v/>
      </c>
      <c r="M51" s="120" t="str">
        <f t="shared" si="11"/>
        <v/>
      </c>
      <c r="N51" s="120" t="str">
        <f t="shared" si="12"/>
        <v/>
      </c>
      <c r="O51" s="120" t="str">
        <f t="shared" si="13"/>
        <v/>
      </c>
      <c r="P51" s="120" t="str">
        <f t="shared" si="14"/>
        <v/>
      </c>
      <c r="Q51" s="121" t="str">
        <f t="shared" si="15"/>
        <v/>
      </c>
      <c r="R51" s="122">
        <f t="shared" ca="1" si="16"/>
        <v>0</v>
      </c>
      <c r="S51" s="122" t="str">
        <f t="shared" si="17"/>
        <v/>
      </c>
    </row>
    <row r="52" spans="2:19" x14ac:dyDescent="0.25">
      <c r="B52" s="77" t="str">
        <f t="shared" si="9"/>
        <v/>
      </c>
      <c r="C52" s="87"/>
      <c r="D52" s="8"/>
      <c r="E52" s="8"/>
      <c r="F52" s="90"/>
      <c r="G52" s="92"/>
      <c r="H52" s="92"/>
      <c r="I52" s="92"/>
      <c r="J52" s="116"/>
      <c r="K52" s="92"/>
      <c r="L52" s="120" t="str">
        <f t="shared" si="10"/>
        <v/>
      </c>
      <c r="M52" s="120" t="str">
        <f t="shared" si="11"/>
        <v/>
      </c>
      <c r="N52" s="120" t="str">
        <f t="shared" si="12"/>
        <v/>
      </c>
      <c r="O52" s="120" t="str">
        <f t="shared" si="13"/>
        <v/>
      </c>
      <c r="P52" s="120" t="str">
        <f t="shared" si="14"/>
        <v/>
      </c>
      <c r="Q52" s="121" t="str">
        <f t="shared" si="15"/>
        <v/>
      </c>
      <c r="R52" s="122">
        <f t="shared" ca="1" si="16"/>
        <v>0</v>
      </c>
      <c r="S52" s="122" t="str">
        <f t="shared" si="17"/>
        <v/>
      </c>
    </row>
    <row r="53" spans="2:19" x14ac:dyDescent="0.25">
      <c r="B53" s="77" t="str">
        <f t="shared" si="9"/>
        <v/>
      </c>
      <c r="C53" s="87"/>
      <c r="D53" s="8"/>
      <c r="E53" s="8"/>
      <c r="F53" s="90"/>
      <c r="G53" s="92"/>
      <c r="H53" s="92"/>
      <c r="I53" s="92"/>
      <c r="J53" s="116"/>
      <c r="K53" s="92"/>
      <c r="L53" s="120" t="str">
        <f t="shared" si="10"/>
        <v/>
      </c>
      <c r="M53" s="120" t="str">
        <f t="shared" si="11"/>
        <v/>
      </c>
      <c r="N53" s="120" t="str">
        <f t="shared" si="12"/>
        <v/>
      </c>
      <c r="O53" s="120" t="str">
        <f t="shared" si="13"/>
        <v/>
      </c>
      <c r="P53" s="120" t="str">
        <f t="shared" si="14"/>
        <v/>
      </c>
      <c r="Q53" s="121" t="str">
        <f t="shared" si="15"/>
        <v/>
      </c>
      <c r="R53" s="122">
        <f t="shared" ca="1" si="16"/>
        <v>0</v>
      </c>
      <c r="S53" s="122" t="str">
        <f t="shared" si="17"/>
        <v/>
      </c>
    </row>
    <row r="54" spans="2:19" x14ac:dyDescent="0.25">
      <c r="B54" s="77" t="str">
        <f t="shared" si="9"/>
        <v/>
      </c>
      <c r="C54" s="87"/>
      <c r="D54" s="8"/>
      <c r="E54" s="8"/>
      <c r="F54" s="90"/>
      <c r="G54" s="92"/>
      <c r="H54" s="92"/>
      <c r="I54" s="92"/>
      <c r="J54" s="116"/>
      <c r="K54" s="92"/>
      <c r="L54" s="120" t="str">
        <f t="shared" si="10"/>
        <v/>
      </c>
      <c r="M54" s="120" t="str">
        <f t="shared" si="11"/>
        <v/>
      </c>
      <c r="N54" s="120" t="str">
        <f t="shared" si="12"/>
        <v/>
      </c>
      <c r="O54" s="120" t="str">
        <f t="shared" si="13"/>
        <v/>
      </c>
      <c r="P54" s="120" t="str">
        <f t="shared" si="14"/>
        <v/>
      </c>
      <c r="Q54" s="121" t="str">
        <f t="shared" si="15"/>
        <v/>
      </c>
      <c r="R54" s="122">
        <f t="shared" ca="1" si="16"/>
        <v>0</v>
      </c>
      <c r="S54" s="122" t="str">
        <f t="shared" si="17"/>
        <v/>
      </c>
    </row>
    <row r="55" spans="2:19" x14ac:dyDescent="0.25">
      <c r="B55" s="77" t="str">
        <f t="shared" si="9"/>
        <v/>
      </c>
      <c r="C55" s="87"/>
      <c r="D55" s="8"/>
      <c r="E55" s="8"/>
      <c r="F55" s="90"/>
      <c r="G55" s="92"/>
      <c r="H55" s="92"/>
      <c r="I55" s="92"/>
      <c r="J55" s="116"/>
      <c r="K55" s="92"/>
      <c r="L55" s="120" t="str">
        <f t="shared" si="10"/>
        <v/>
      </c>
      <c r="M55" s="120" t="str">
        <f t="shared" si="11"/>
        <v/>
      </c>
      <c r="N55" s="120" t="str">
        <f t="shared" si="12"/>
        <v/>
      </c>
      <c r="O55" s="120" t="str">
        <f t="shared" si="13"/>
        <v/>
      </c>
      <c r="P55" s="120" t="str">
        <f t="shared" si="14"/>
        <v/>
      </c>
      <c r="Q55" s="121" t="str">
        <f t="shared" si="15"/>
        <v/>
      </c>
      <c r="R55" s="122">
        <f t="shared" ca="1" si="16"/>
        <v>0</v>
      </c>
      <c r="S55" s="122" t="str">
        <f t="shared" si="17"/>
        <v/>
      </c>
    </row>
    <row r="56" spans="2:19" x14ac:dyDescent="0.25">
      <c r="B56" s="77" t="str">
        <f t="shared" si="9"/>
        <v/>
      </c>
      <c r="C56" s="87"/>
      <c r="D56" s="8"/>
      <c r="E56" s="8"/>
      <c r="F56" s="90"/>
      <c r="G56" s="92"/>
      <c r="H56" s="92"/>
      <c r="I56" s="92"/>
      <c r="J56" s="116"/>
      <c r="K56" s="92"/>
      <c r="L56" s="120" t="str">
        <f t="shared" si="10"/>
        <v/>
      </c>
      <c r="M56" s="120" t="str">
        <f t="shared" si="11"/>
        <v/>
      </c>
      <c r="N56" s="120" t="str">
        <f t="shared" si="12"/>
        <v/>
      </c>
      <c r="O56" s="120" t="str">
        <f t="shared" si="13"/>
        <v/>
      </c>
      <c r="P56" s="120" t="str">
        <f t="shared" si="14"/>
        <v/>
      </c>
      <c r="Q56" s="121" t="str">
        <f t="shared" si="15"/>
        <v/>
      </c>
      <c r="R56" s="122">
        <f t="shared" ca="1" si="16"/>
        <v>0</v>
      </c>
      <c r="S56" s="122" t="str">
        <f t="shared" si="17"/>
        <v/>
      </c>
    </row>
    <row r="57" spans="2:19" x14ac:dyDescent="0.25">
      <c r="B57" s="77" t="str">
        <f t="shared" si="9"/>
        <v/>
      </c>
      <c r="C57" s="87"/>
      <c r="D57" s="8"/>
      <c r="E57" s="8"/>
      <c r="F57" s="90"/>
      <c r="G57" s="92"/>
      <c r="H57" s="92"/>
      <c r="I57" s="92"/>
      <c r="J57" s="116"/>
      <c r="K57" s="92"/>
      <c r="L57" s="120" t="str">
        <f t="shared" si="10"/>
        <v/>
      </c>
      <c r="M57" s="120" t="str">
        <f t="shared" si="11"/>
        <v/>
      </c>
      <c r="N57" s="120" t="str">
        <f t="shared" si="12"/>
        <v/>
      </c>
      <c r="O57" s="120" t="str">
        <f t="shared" si="13"/>
        <v/>
      </c>
      <c r="P57" s="120" t="str">
        <f t="shared" si="14"/>
        <v/>
      </c>
      <c r="Q57" s="121" t="str">
        <f t="shared" si="15"/>
        <v/>
      </c>
      <c r="R57" s="122">
        <f t="shared" ca="1" si="16"/>
        <v>0</v>
      </c>
      <c r="S57" s="122" t="str">
        <f t="shared" si="17"/>
        <v/>
      </c>
    </row>
    <row r="58" spans="2:19" x14ac:dyDescent="0.25">
      <c r="B58" s="77" t="str">
        <f t="shared" si="9"/>
        <v/>
      </c>
      <c r="C58" s="87"/>
      <c r="D58" s="8"/>
      <c r="E58" s="8"/>
      <c r="F58" s="90"/>
      <c r="G58" s="92"/>
      <c r="H58" s="92"/>
      <c r="I58" s="92"/>
      <c r="J58" s="116"/>
      <c r="K58" s="92"/>
      <c r="L58" s="120" t="str">
        <f t="shared" si="10"/>
        <v/>
      </c>
      <c r="M58" s="120" t="str">
        <f t="shared" si="11"/>
        <v/>
      </c>
      <c r="N58" s="120" t="str">
        <f t="shared" si="12"/>
        <v/>
      </c>
      <c r="O58" s="120" t="str">
        <f t="shared" si="13"/>
        <v/>
      </c>
      <c r="P58" s="120" t="str">
        <f t="shared" si="14"/>
        <v/>
      </c>
      <c r="Q58" s="121" t="str">
        <f t="shared" si="15"/>
        <v/>
      </c>
      <c r="R58" s="122">
        <f t="shared" ca="1" si="16"/>
        <v>0</v>
      </c>
      <c r="S58" s="122" t="str">
        <f t="shared" si="17"/>
        <v/>
      </c>
    </row>
    <row r="59" spans="2:19" x14ac:dyDescent="0.25">
      <c r="B59" s="77" t="str">
        <f t="shared" si="9"/>
        <v/>
      </c>
      <c r="C59" s="87"/>
      <c r="D59" s="8"/>
      <c r="E59" s="8"/>
      <c r="F59" s="90"/>
      <c r="G59" s="92"/>
      <c r="H59" s="92"/>
      <c r="I59" s="92"/>
      <c r="J59" s="116"/>
      <c r="K59" s="92"/>
      <c r="L59" s="120" t="str">
        <f t="shared" si="10"/>
        <v/>
      </c>
      <c r="M59" s="120" t="str">
        <f t="shared" si="11"/>
        <v/>
      </c>
      <c r="N59" s="120" t="str">
        <f t="shared" si="12"/>
        <v/>
      </c>
      <c r="O59" s="120" t="str">
        <f t="shared" si="13"/>
        <v/>
      </c>
      <c r="P59" s="120" t="str">
        <f t="shared" si="14"/>
        <v/>
      </c>
      <c r="Q59" s="121" t="str">
        <f t="shared" si="15"/>
        <v/>
      </c>
      <c r="R59" s="122">
        <f t="shared" ca="1" si="16"/>
        <v>0</v>
      </c>
      <c r="S59" s="122" t="str">
        <f t="shared" si="17"/>
        <v/>
      </c>
    </row>
    <row r="60" spans="2:19" x14ac:dyDescent="0.25">
      <c r="B60" s="77" t="str">
        <f t="shared" si="9"/>
        <v/>
      </c>
      <c r="C60" s="87"/>
      <c r="D60" s="8"/>
      <c r="E60" s="8"/>
      <c r="F60" s="90"/>
      <c r="G60" s="92"/>
      <c r="H60" s="92"/>
      <c r="I60" s="92"/>
      <c r="J60" s="116"/>
      <c r="K60" s="92"/>
      <c r="L60" s="120" t="str">
        <f t="shared" si="10"/>
        <v/>
      </c>
      <c r="M60" s="120" t="str">
        <f t="shared" si="11"/>
        <v/>
      </c>
      <c r="N60" s="120" t="str">
        <f t="shared" si="12"/>
        <v/>
      </c>
      <c r="O60" s="120" t="str">
        <f t="shared" si="13"/>
        <v/>
      </c>
      <c r="P60" s="120" t="str">
        <f t="shared" si="14"/>
        <v/>
      </c>
      <c r="Q60" s="121" t="str">
        <f t="shared" si="15"/>
        <v/>
      </c>
      <c r="R60" s="122">
        <f t="shared" ca="1" si="16"/>
        <v>0</v>
      </c>
      <c r="S60" s="122" t="str">
        <f t="shared" si="17"/>
        <v/>
      </c>
    </row>
    <row r="61" spans="2:19" x14ac:dyDescent="0.25">
      <c r="B61" s="77" t="str">
        <f t="shared" si="9"/>
        <v/>
      </c>
      <c r="C61" s="87"/>
      <c r="D61" s="8"/>
      <c r="E61" s="8"/>
      <c r="F61" s="90"/>
      <c r="G61" s="92"/>
      <c r="H61" s="92"/>
      <c r="I61" s="92"/>
      <c r="J61" s="116"/>
      <c r="K61" s="92"/>
      <c r="L61" s="120" t="str">
        <f t="shared" si="10"/>
        <v/>
      </c>
      <c r="M61" s="120" t="str">
        <f t="shared" si="11"/>
        <v/>
      </c>
      <c r="N61" s="120" t="str">
        <f t="shared" si="12"/>
        <v/>
      </c>
      <c r="O61" s="120" t="str">
        <f t="shared" si="13"/>
        <v/>
      </c>
      <c r="P61" s="120" t="str">
        <f t="shared" si="14"/>
        <v/>
      </c>
      <c r="Q61" s="121" t="str">
        <f t="shared" si="15"/>
        <v/>
      </c>
      <c r="R61" s="122">
        <f t="shared" ca="1" si="16"/>
        <v>0</v>
      </c>
      <c r="S61" s="122" t="str">
        <f t="shared" si="17"/>
        <v/>
      </c>
    </row>
    <row r="62" spans="2:19" x14ac:dyDescent="0.25">
      <c r="B62" s="77" t="str">
        <f t="shared" si="9"/>
        <v/>
      </c>
      <c r="C62" s="87"/>
      <c r="D62" s="8"/>
      <c r="E62" s="8"/>
      <c r="F62" s="90"/>
      <c r="G62" s="92"/>
      <c r="H62" s="92"/>
      <c r="I62" s="92"/>
      <c r="J62" s="116"/>
      <c r="K62" s="92"/>
      <c r="L62" s="120" t="str">
        <f t="shared" si="10"/>
        <v/>
      </c>
      <c r="M62" s="120" t="str">
        <f t="shared" si="11"/>
        <v/>
      </c>
      <c r="N62" s="120" t="str">
        <f t="shared" si="12"/>
        <v/>
      </c>
      <c r="O62" s="120" t="str">
        <f t="shared" si="13"/>
        <v/>
      </c>
      <c r="P62" s="120" t="str">
        <f t="shared" si="14"/>
        <v/>
      </c>
      <c r="Q62" s="121" t="str">
        <f t="shared" si="15"/>
        <v/>
      </c>
      <c r="R62" s="122">
        <f t="shared" ca="1" si="16"/>
        <v>0</v>
      </c>
      <c r="S62" s="122" t="str">
        <f t="shared" si="17"/>
        <v/>
      </c>
    </row>
    <row r="63" spans="2:19" x14ac:dyDescent="0.25">
      <c r="B63" s="77" t="str">
        <f t="shared" si="9"/>
        <v/>
      </c>
      <c r="C63" s="87"/>
      <c r="D63" s="8"/>
      <c r="E63" s="8"/>
      <c r="F63" s="90"/>
      <c r="G63" s="92"/>
      <c r="H63" s="92"/>
      <c r="I63" s="92"/>
      <c r="J63" s="116"/>
      <c r="K63" s="92"/>
      <c r="L63" s="120" t="str">
        <f t="shared" si="10"/>
        <v/>
      </c>
      <c r="M63" s="120" t="str">
        <f t="shared" si="11"/>
        <v/>
      </c>
      <c r="N63" s="120" t="str">
        <f t="shared" si="12"/>
        <v/>
      </c>
      <c r="O63" s="120" t="str">
        <f t="shared" si="13"/>
        <v/>
      </c>
      <c r="P63" s="120" t="str">
        <f t="shared" si="14"/>
        <v/>
      </c>
      <c r="Q63" s="121" t="str">
        <f t="shared" si="15"/>
        <v/>
      </c>
      <c r="R63" s="122">
        <f t="shared" ca="1" si="16"/>
        <v>0</v>
      </c>
      <c r="S63" s="122" t="str">
        <f t="shared" si="17"/>
        <v/>
      </c>
    </row>
    <row r="64" spans="2:19" x14ac:dyDescent="0.25">
      <c r="B64" s="77" t="str">
        <f t="shared" si="9"/>
        <v/>
      </c>
      <c r="C64" s="87"/>
      <c r="D64" s="8"/>
      <c r="E64" s="8"/>
      <c r="F64" s="90"/>
      <c r="G64" s="92"/>
      <c r="H64" s="92"/>
      <c r="I64" s="92"/>
      <c r="J64" s="116"/>
      <c r="K64" s="92"/>
      <c r="L64" s="120" t="str">
        <f t="shared" si="10"/>
        <v/>
      </c>
      <c r="M64" s="120" t="str">
        <f t="shared" si="11"/>
        <v/>
      </c>
      <c r="N64" s="120" t="str">
        <f t="shared" si="12"/>
        <v/>
      </c>
      <c r="O64" s="120" t="str">
        <f t="shared" si="13"/>
        <v/>
      </c>
      <c r="P64" s="120" t="str">
        <f t="shared" si="14"/>
        <v/>
      </c>
      <c r="Q64" s="121" t="str">
        <f t="shared" si="15"/>
        <v/>
      </c>
      <c r="R64" s="122">
        <f t="shared" ca="1" si="16"/>
        <v>0</v>
      </c>
      <c r="S64" s="122" t="str">
        <f t="shared" si="17"/>
        <v/>
      </c>
    </row>
    <row r="65" spans="2:19" x14ac:dyDescent="0.25">
      <c r="B65" s="77" t="str">
        <f t="shared" si="9"/>
        <v/>
      </c>
      <c r="C65" s="87"/>
      <c r="D65" s="8"/>
      <c r="E65" s="8"/>
      <c r="F65" s="90"/>
      <c r="G65" s="92"/>
      <c r="H65" s="92"/>
      <c r="I65" s="92"/>
      <c r="J65" s="116"/>
      <c r="K65" s="92"/>
      <c r="L65" s="120" t="str">
        <f t="shared" si="10"/>
        <v/>
      </c>
      <c r="M65" s="120" t="str">
        <f t="shared" si="11"/>
        <v/>
      </c>
      <c r="N65" s="120" t="str">
        <f t="shared" si="12"/>
        <v/>
      </c>
      <c r="O65" s="120" t="str">
        <f t="shared" si="13"/>
        <v/>
      </c>
      <c r="P65" s="120" t="str">
        <f t="shared" si="14"/>
        <v/>
      </c>
      <c r="Q65" s="121" t="str">
        <f t="shared" si="15"/>
        <v/>
      </c>
      <c r="R65" s="122">
        <f t="shared" ca="1" si="16"/>
        <v>0</v>
      </c>
      <c r="S65" s="122" t="str">
        <f t="shared" si="17"/>
        <v/>
      </c>
    </row>
    <row r="66" spans="2:19" x14ac:dyDescent="0.25">
      <c r="B66" s="77" t="str">
        <f t="shared" si="9"/>
        <v/>
      </c>
      <c r="C66" s="87"/>
      <c r="D66" s="8"/>
      <c r="E66" s="8"/>
      <c r="F66" s="90"/>
      <c r="G66" s="92"/>
      <c r="H66" s="92"/>
      <c r="I66" s="92"/>
      <c r="J66" s="116"/>
      <c r="K66" s="92"/>
      <c r="L66" s="120" t="str">
        <f t="shared" si="10"/>
        <v/>
      </c>
      <c r="M66" s="120" t="str">
        <f t="shared" si="11"/>
        <v/>
      </c>
      <c r="N66" s="120" t="str">
        <f t="shared" si="12"/>
        <v/>
      </c>
      <c r="O66" s="120" t="str">
        <f t="shared" si="13"/>
        <v/>
      </c>
      <c r="P66" s="120" t="str">
        <f t="shared" si="14"/>
        <v/>
      </c>
      <c r="Q66" s="121" t="str">
        <f t="shared" si="15"/>
        <v/>
      </c>
      <c r="R66" s="122">
        <f t="shared" ca="1" si="16"/>
        <v>0</v>
      </c>
      <c r="S66" s="122" t="str">
        <f t="shared" si="17"/>
        <v/>
      </c>
    </row>
    <row r="67" spans="2:19" x14ac:dyDescent="0.25">
      <c r="B67" s="77" t="str">
        <f t="shared" ref="B67:B98" si="18">IFERROR(IF(C67&gt;0,IF(ISNUMBER(Q67),INDEX(L$2:P$2,1,MATCH(Q67,L67:P67,0)),""),""),"")</f>
        <v/>
      </c>
      <c r="C67" s="87"/>
      <c r="D67" s="8"/>
      <c r="E67" s="8"/>
      <c r="F67" s="90"/>
      <c r="G67" s="92"/>
      <c r="H67" s="92"/>
      <c r="I67" s="92"/>
      <c r="J67" s="116"/>
      <c r="K67" s="92"/>
      <c r="L67" s="120" t="str">
        <f t="shared" ref="L67:L98" si="19">IF(ISBLANK(G67),"",IF(G67="N/A","",IF(ISNUMBER(G67),+G67,_xlfn.NUMBERVALUE(LEFT(G67,(FIND("(",G67)-2))))))</f>
        <v/>
      </c>
      <c r="M67" s="120" t="str">
        <f t="shared" ref="M67:M98" si="20">IF(ISBLANK(H67),"",IF(H67="N/A","",IF(ISNUMBER(H67),+H67,_xlfn.NUMBERVALUE(LEFT(H67,(FIND("(",H67)-2))))))</f>
        <v/>
      </c>
      <c r="N67" s="120" t="str">
        <f t="shared" ref="N67:N98" si="21">IF(ISBLANK(I67),"",IF(I67="N/A","",IF(ISNUMBER(I67),+I67,_xlfn.NUMBERVALUE(LEFT(I67,(FIND("(",I67)-2))))))</f>
        <v/>
      </c>
      <c r="O67" s="120" t="str">
        <f t="shared" ref="O67:O98" si="22">IF(ISBLANK(J67),"",IF(J67="N/A","",IF(ISNUMBER(J67),+J67,_xlfn.NUMBERVALUE(LEFT(J67,(FIND("(",J67)-2))))))</f>
        <v/>
      </c>
      <c r="P67" s="120" t="str">
        <f t="shared" ref="P67:P98" si="23">IF(ISBLANK(K67),"",IF(K67="N/A","",IF(ISNUMBER(K67),+K67,_xlfn.NUMBERVALUE(LEFT(K67,(FIND("(",K67)-2))))))</f>
        <v/>
      </c>
      <c r="Q67" s="121" t="str">
        <f t="shared" ref="Q67:Q98" si="24">IF(SUM(L67:P67)&gt;0,MIN(L67,M67,N67,O67,P67),"")</f>
        <v/>
      </c>
      <c r="R67" s="122">
        <f t="shared" ref="R67:R98" ca="1" si="25">IFERROR(MIN((IF(ISTEXT(G67),IF(G67="N/A","",_xlfn.NUMBERVALUE(LEFT(G67,(FIND("(",G67)-2)))),_xlfn.NUMBERVALUE(INDIRECT(CELL("address",G67))))),(IF(ISTEXT(H67),IF(H67="N/A","",_xlfn.NUMBERVALUE(LEFT(H67,(FIND("(",H67)-2)))),_xlfn.NUMBERVALUE(INDIRECT(CELL("address",H67))))),(IF(ISTEXT(I67),IF(I67="N/A","",_xlfn.NUMBERVALUE(LEFT(I67,(FIND("(",I67)-2)))),_xlfn.NUMBERVALUE(INDIRECT(CELL("address",I67))))),(IF(ISTEXT(J67),IF(J67="N/A","",_xlfn.NUMBERVALUE(LEFT(J67,(FIND("(",J67)-2)))),_xlfn.NUMBERVALUE(INDIRECT(CELL("address",J67))))),(IF(ISTEXT(K67),IF(K67="N/A","",_xlfn.NUMBERVALUE(LEFT(K67,(FIND("(",K67)-2)))),_xlfn.NUMBERVALUE(INDIRECT(CELL("address",K67)))))),MIN(G67:K67))</f>
        <v>0</v>
      </c>
      <c r="S67" s="122" t="str">
        <f t="shared" ref="S67:S98" si="26">IF(AND(ISNUMBER(F67),ISNUMBER(Q67)),(F67*Q67),IF(ISNUMBER(Q67),(Q67*_xlfn.NUMBERVALUE(LEFT(F67,(FIND(" ",F67)-1)))),IF(ISNUMBER(F67),(F67*_xlfn.NUMBERVALUE(LEFT(Q67,(FIND(" ",Q67)-1)))),"")))</f>
        <v/>
      </c>
    </row>
    <row r="68" spans="2:19" x14ac:dyDescent="0.25">
      <c r="B68" s="77" t="str">
        <f t="shared" si="18"/>
        <v/>
      </c>
      <c r="C68" s="87"/>
      <c r="D68" s="8"/>
      <c r="E68" s="8"/>
      <c r="F68" s="90"/>
      <c r="G68" s="92"/>
      <c r="H68" s="92"/>
      <c r="I68" s="92"/>
      <c r="J68" s="116"/>
      <c r="K68" s="92"/>
      <c r="L68" s="120" t="str">
        <f t="shared" si="19"/>
        <v/>
      </c>
      <c r="M68" s="120" t="str">
        <f t="shared" si="20"/>
        <v/>
      </c>
      <c r="N68" s="120" t="str">
        <f t="shared" si="21"/>
        <v/>
      </c>
      <c r="O68" s="120" t="str">
        <f t="shared" si="22"/>
        <v/>
      </c>
      <c r="P68" s="120" t="str">
        <f t="shared" si="23"/>
        <v/>
      </c>
      <c r="Q68" s="121" t="str">
        <f t="shared" si="24"/>
        <v/>
      </c>
      <c r="R68" s="122">
        <f t="shared" ca="1" si="25"/>
        <v>0</v>
      </c>
      <c r="S68" s="122" t="str">
        <f t="shared" si="26"/>
        <v/>
      </c>
    </row>
    <row r="69" spans="2:19" x14ac:dyDescent="0.25">
      <c r="B69" s="77" t="str">
        <f t="shared" si="18"/>
        <v/>
      </c>
      <c r="C69" s="87"/>
      <c r="D69" s="8"/>
      <c r="E69" s="8"/>
      <c r="F69" s="90"/>
      <c r="G69" s="92"/>
      <c r="H69" s="92"/>
      <c r="I69" s="92"/>
      <c r="J69" s="116"/>
      <c r="K69" s="92"/>
      <c r="L69" s="120" t="str">
        <f t="shared" si="19"/>
        <v/>
      </c>
      <c r="M69" s="120" t="str">
        <f t="shared" si="20"/>
        <v/>
      </c>
      <c r="N69" s="120" t="str">
        <f t="shared" si="21"/>
        <v/>
      </c>
      <c r="O69" s="120" t="str">
        <f t="shared" si="22"/>
        <v/>
      </c>
      <c r="P69" s="120" t="str">
        <f t="shared" si="23"/>
        <v/>
      </c>
      <c r="Q69" s="121" t="str">
        <f t="shared" si="24"/>
        <v/>
      </c>
      <c r="R69" s="122">
        <f t="shared" ca="1" si="25"/>
        <v>0</v>
      </c>
      <c r="S69" s="122" t="str">
        <f t="shared" si="26"/>
        <v/>
      </c>
    </row>
    <row r="70" spans="2:19" x14ac:dyDescent="0.25">
      <c r="B70" s="77" t="str">
        <f t="shared" si="18"/>
        <v/>
      </c>
      <c r="C70" s="87"/>
      <c r="D70" s="8"/>
      <c r="E70" s="8"/>
      <c r="F70" s="90"/>
      <c r="G70" s="92"/>
      <c r="H70" s="92"/>
      <c r="I70" s="92"/>
      <c r="J70" s="116"/>
      <c r="K70" s="92"/>
      <c r="L70" s="120" t="str">
        <f t="shared" si="19"/>
        <v/>
      </c>
      <c r="M70" s="120" t="str">
        <f t="shared" si="20"/>
        <v/>
      </c>
      <c r="N70" s="120" t="str">
        <f t="shared" si="21"/>
        <v/>
      </c>
      <c r="O70" s="120" t="str">
        <f t="shared" si="22"/>
        <v/>
      </c>
      <c r="P70" s="120" t="str">
        <f t="shared" si="23"/>
        <v/>
      </c>
      <c r="Q70" s="121" t="str">
        <f t="shared" si="24"/>
        <v/>
      </c>
      <c r="R70" s="122">
        <f t="shared" ca="1" si="25"/>
        <v>0</v>
      </c>
      <c r="S70" s="122" t="str">
        <f t="shared" si="26"/>
        <v/>
      </c>
    </row>
    <row r="71" spans="2:19" x14ac:dyDescent="0.25">
      <c r="B71" s="77" t="str">
        <f t="shared" si="18"/>
        <v/>
      </c>
      <c r="C71" s="87"/>
      <c r="D71" s="8"/>
      <c r="E71" s="8"/>
      <c r="F71" s="90"/>
      <c r="G71" s="92"/>
      <c r="H71" s="92"/>
      <c r="I71" s="92"/>
      <c r="J71" s="116"/>
      <c r="K71" s="92"/>
      <c r="L71" s="120" t="str">
        <f t="shared" si="19"/>
        <v/>
      </c>
      <c r="M71" s="120" t="str">
        <f t="shared" si="20"/>
        <v/>
      </c>
      <c r="N71" s="120" t="str">
        <f t="shared" si="21"/>
        <v/>
      </c>
      <c r="O71" s="120" t="str">
        <f t="shared" si="22"/>
        <v/>
      </c>
      <c r="P71" s="120" t="str">
        <f t="shared" si="23"/>
        <v/>
      </c>
      <c r="Q71" s="121" t="str">
        <f t="shared" si="24"/>
        <v/>
      </c>
      <c r="R71" s="122">
        <f t="shared" ca="1" si="25"/>
        <v>0</v>
      </c>
      <c r="S71" s="122" t="str">
        <f t="shared" si="26"/>
        <v/>
      </c>
    </row>
    <row r="72" spans="2:19" x14ac:dyDescent="0.25">
      <c r="B72" s="77" t="str">
        <f t="shared" si="18"/>
        <v/>
      </c>
      <c r="C72" s="87"/>
      <c r="D72" s="8"/>
      <c r="E72" s="8"/>
      <c r="F72" s="90"/>
      <c r="G72" s="92"/>
      <c r="H72" s="92"/>
      <c r="I72" s="92"/>
      <c r="J72" s="116"/>
      <c r="K72" s="92"/>
      <c r="L72" s="120" t="str">
        <f t="shared" si="19"/>
        <v/>
      </c>
      <c r="M72" s="120" t="str">
        <f t="shared" si="20"/>
        <v/>
      </c>
      <c r="N72" s="120" t="str">
        <f t="shared" si="21"/>
        <v/>
      </c>
      <c r="O72" s="120" t="str">
        <f t="shared" si="22"/>
        <v/>
      </c>
      <c r="P72" s="120" t="str">
        <f t="shared" si="23"/>
        <v/>
      </c>
      <c r="Q72" s="121" t="str">
        <f t="shared" si="24"/>
        <v/>
      </c>
      <c r="R72" s="122">
        <f t="shared" ca="1" si="25"/>
        <v>0</v>
      </c>
      <c r="S72" s="122" t="str">
        <f t="shared" si="26"/>
        <v/>
      </c>
    </row>
    <row r="73" spans="2:19" x14ac:dyDescent="0.25">
      <c r="B73" s="77" t="str">
        <f t="shared" si="18"/>
        <v/>
      </c>
      <c r="C73" s="87"/>
      <c r="D73" s="8"/>
      <c r="E73" s="8"/>
      <c r="F73" s="90"/>
      <c r="G73" s="92"/>
      <c r="H73" s="92"/>
      <c r="I73" s="92"/>
      <c r="J73" s="116"/>
      <c r="K73" s="92"/>
      <c r="L73" s="120" t="str">
        <f t="shared" si="19"/>
        <v/>
      </c>
      <c r="M73" s="120" t="str">
        <f t="shared" si="20"/>
        <v/>
      </c>
      <c r="N73" s="120" t="str">
        <f t="shared" si="21"/>
        <v/>
      </c>
      <c r="O73" s="120" t="str">
        <f t="shared" si="22"/>
        <v/>
      </c>
      <c r="P73" s="120" t="str">
        <f t="shared" si="23"/>
        <v/>
      </c>
      <c r="Q73" s="121" t="str">
        <f t="shared" si="24"/>
        <v/>
      </c>
      <c r="R73" s="122">
        <f t="shared" ca="1" si="25"/>
        <v>0</v>
      </c>
      <c r="S73" s="122" t="str">
        <f t="shared" si="26"/>
        <v/>
      </c>
    </row>
    <row r="74" spans="2:19" x14ac:dyDescent="0.25">
      <c r="B74" s="77" t="str">
        <f t="shared" si="18"/>
        <v/>
      </c>
      <c r="C74" s="87"/>
      <c r="D74" s="8"/>
      <c r="E74" s="8"/>
      <c r="F74" s="90"/>
      <c r="G74" s="92"/>
      <c r="H74" s="92"/>
      <c r="I74" s="92"/>
      <c r="J74" s="116"/>
      <c r="K74" s="92"/>
      <c r="L74" s="120" t="str">
        <f t="shared" si="19"/>
        <v/>
      </c>
      <c r="M74" s="120" t="str">
        <f t="shared" si="20"/>
        <v/>
      </c>
      <c r="N74" s="120" t="str">
        <f t="shared" si="21"/>
        <v/>
      </c>
      <c r="O74" s="120" t="str">
        <f t="shared" si="22"/>
        <v/>
      </c>
      <c r="P74" s="120" t="str">
        <f t="shared" si="23"/>
        <v/>
      </c>
      <c r="Q74" s="121" t="str">
        <f t="shared" si="24"/>
        <v/>
      </c>
      <c r="R74" s="122">
        <f t="shared" ca="1" si="25"/>
        <v>0</v>
      </c>
      <c r="S74" s="122" t="str">
        <f t="shared" si="26"/>
        <v/>
      </c>
    </row>
    <row r="75" spans="2:19" x14ac:dyDescent="0.25">
      <c r="B75" s="77" t="str">
        <f t="shared" si="18"/>
        <v/>
      </c>
      <c r="C75" s="87"/>
      <c r="D75" s="8"/>
      <c r="E75" s="8"/>
      <c r="F75" s="90"/>
      <c r="G75" s="92"/>
      <c r="H75" s="92"/>
      <c r="I75" s="92"/>
      <c r="J75" s="116"/>
      <c r="K75" s="92"/>
      <c r="L75" s="120" t="str">
        <f t="shared" si="19"/>
        <v/>
      </c>
      <c r="M75" s="120" t="str">
        <f t="shared" si="20"/>
        <v/>
      </c>
      <c r="N75" s="120" t="str">
        <f t="shared" si="21"/>
        <v/>
      </c>
      <c r="O75" s="120" t="str">
        <f t="shared" si="22"/>
        <v/>
      </c>
      <c r="P75" s="120" t="str">
        <f t="shared" si="23"/>
        <v/>
      </c>
      <c r="Q75" s="121" t="str">
        <f t="shared" si="24"/>
        <v/>
      </c>
      <c r="R75" s="122">
        <f t="shared" ca="1" si="25"/>
        <v>0</v>
      </c>
      <c r="S75" s="122" t="str">
        <f t="shared" si="26"/>
        <v/>
      </c>
    </row>
    <row r="76" spans="2:19" x14ac:dyDescent="0.25">
      <c r="B76" s="77" t="str">
        <f t="shared" si="18"/>
        <v/>
      </c>
      <c r="C76" s="87"/>
      <c r="D76" s="8"/>
      <c r="E76" s="8"/>
      <c r="F76" s="90"/>
      <c r="G76" s="92"/>
      <c r="H76" s="92"/>
      <c r="I76" s="92"/>
      <c r="J76" s="116"/>
      <c r="K76" s="92"/>
      <c r="L76" s="120" t="str">
        <f t="shared" si="19"/>
        <v/>
      </c>
      <c r="M76" s="120" t="str">
        <f t="shared" si="20"/>
        <v/>
      </c>
      <c r="N76" s="120" t="str">
        <f t="shared" si="21"/>
        <v/>
      </c>
      <c r="O76" s="120" t="str">
        <f t="shared" si="22"/>
        <v/>
      </c>
      <c r="P76" s="120" t="str">
        <f t="shared" si="23"/>
        <v/>
      </c>
      <c r="Q76" s="121" t="str">
        <f t="shared" si="24"/>
        <v/>
      </c>
      <c r="R76" s="122">
        <f t="shared" ca="1" si="25"/>
        <v>0</v>
      </c>
      <c r="S76" s="122" t="str">
        <f t="shared" si="26"/>
        <v/>
      </c>
    </row>
    <row r="77" spans="2:19" x14ac:dyDescent="0.25">
      <c r="B77" s="77" t="str">
        <f t="shared" si="18"/>
        <v/>
      </c>
      <c r="C77" s="87"/>
      <c r="D77" s="8"/>
      <c r="E77" s="8"/>
      <c r="F77" s="90"/>
      <c r="G77" s="92"/>
      <c r="H77" s="92"/>
      <c r="I77" s="92"/>
      <c r="J77" s="116"/>
      <c r="K77" s="92"/>
      <c r="L77" s="120" t="str">
        <f t="shared" si="19"/>
        <v/>
      </c>
      <c r="M77" s="120" t="str">
        <f t="shared" si="20"/>
        <v/>
      </c>
      <c r="N77" s="120" t="str">
        <f t="shared" si="21"/>
        <v/>
      </c>
      <c r="O77" s="120" t="str">
        <f t="shared" si="22"/>
        <v/>
      </c>
      <c r="P77" s="120" t="str">
        <f t="shared" si="23"/>
        <v/>
      </c>
      <c r="Q77" s="121" t="str">
        <f t="shared" si="24"/>
        <v/>
      </c>
      <c r="R77" s="122">
        <f t="shared" ca="1" si="25"/>
        <v>0</v>
      </c>
      <c r="S77" s="122" t="str">
        <f t="shared" si="26"/>
        <v/>
      </c>
    </row>
    <row r="78" spans="2:19" x14ac:dyDescent="0.25">
      <c r="B78" s="77" t="str">
        <f t="shared" si="18"/>
        <v/>
      </c>
      <c r="C78" s="87"/>
      <c r="D78" s="8"/>
      <c r="E78" s="8"/>
      <c r="F78" s="90"/>
      <c r="G78" s="92"/>
      <c r="H78" s="92"/>
      <c r="I78" s="92"/>
      <c r="J78" s="116"/>
      <c r="K78" s="92"/>
      <c r="L78" s="120" t="str">
        <f t="shared" si="19"/>
        <v/>
      </c>
      <c r="M78" s="120" t="str">
        <f t="shared" si="20"/>
        <v/>
      </c>
      <c r="N78" s="120" t="str">
        <f t="shared" si="21"/>
        <v/>
      </c>
      <c r="O78" s="120" t="str">
        <f t="shared" si="22"/>
        <v/>
      </c>
      <c r="P78" s="120" t="str">
        <f t="shared" si="23"/>
        <v/>
      </c>
      <c r="Q78" s="121" t="str">
        <f t="shared" si="24"/>
        <v/>
      </c>
      <c r="R78" s="122">
        <f t="shared" ca="1" si="25"/>
        <v>0</v>
      </c>
      <c r="S78" s="122" t="str">
        <f t="shared" si="26"/>
        <v/>
      </c>
    </row>
    <row r="79" spans="2:19" x14ac:dyDescent="0.25">
      <c r="B79" s="77" t="str">
        <f t="shared" si="18"/>
        <v/>
      </c>
      <c r="C79" s="87"/>
      <c r="D79" s="8"/>
      <c r="E79" s="8"/>
      <c r="F79" s="90"/>
      <c r="G79" s="92"/>
      <c r="H79" s="92"/>
      <c r="I79" s="92"/>
      <c r="J79" s="116"/>
      <c r="K79" s="92"/>
      <c r="L79" s="120" t="str">
        <f t="shared" si="19"/>
        <v/>
      </c>
      <c r="M79" s="120" t="str">
        <f t="shared" si="20"/>
        <v/>
      </c>
      <c r="N79" s="120" t="str">
        <f t="shared" si="21"/>
        <v/>
      </c>
      <c r="O79" s="120" t="str">
        <f t="shared" si="22"/>
        <v/>
      </c>
      <c r="P79" s="120" t="str">
        <f t="shared" si="23"/>
        <v/>
      </c>
      <c r="Q79" s="121" t="str">
        <f t="shared" si="24"/>
        <v/>
      </c>
      <c r="R79" s="122">
        <f t="shared" ca="1" si="25"/>
        <v>0</v>
      </c>
      <c r="S79" s="122" t="str">
        <f t="shared" si="26"/>
        <v/>
      </c>
    </row>
    <row r="80" spans="2:19" x14ac:dyDescent="0.25">
      <c r="B80" s="77" t="str">
        <f t="shared" si="18"/>
        <v/>
      </c>
      <c r="C80" s="87"/>
      <c r="D80" s="8"/>
      <c r="E80" s="8"/>
      <c r="F80" s="90"/>
      <c r="G80" s="92"/>
      <c r="H80" s="92"/>
      <c r="I80" s="92"/>
      <c r="J80" s="116"/>
      <c r="K80" s="92"/>
      <c r="L80" s="120" t="str">
        <f t="shared" si="19"/>
        <v/>
      </c>
      <c r="M80" s="120" t="str">
        <f t="shared" si="20"/>
        <v/>
      </c>
      <c r="N80" s="120" t="str">
        <f t="shared" si="21"/>
        <v/>
      </c>
      <c r="O80" s="120" t="str">
        <f t="shared" si="22"/>
        <v/>
      </c>
      <c r="P80" s="120" t="str">
        <f t="shared" si="23"/>
        <v/>
      </c>
      <c r="Q80" s="121" t="str">
        <f t="shared" si="24"/>
        <v/>
      </c>
      <c r="R80" s="122">
        <f t="shared" ca="1" si="25"/>
        <v>0</v>
      </c>
      <c r="S80" s="122" t="str">
        <f t="shared" si="26"/>
        <v/>
      </c>
    </row>
    <row r="81" spans="2:19" x14ac:dyDescent="0.25">
      <c r="B81" s="77" t="str">
        <f t="shared" si="18"/>
        <v/>
      </c>
      <c r="C81" s="87"/>
      <c r="D81" s="8"/>
      <c r="E81" s="8"/>
      <c r="F81" s="90"/>
      <c r="G81" s="92"/>
      <c r="H81" s="92"/>
      <c r="I81" s="92"/>
      <c r="J81" s="116"/>
      <c r="K81" s="92"/>
      <c r="L81" s="120" t="str">
        <f t="shared" si="19"/>
        <v/>
      </c>
      <c r="M81" s="120" t="str">
        <f t="shared" si="20"/>
        <v/>
      </c>
      <c r="N81" s="120" t="str">
        <f t="shared" si="21"/>
        <v/>
      </c>
      <c r="O81" s="120" t="str">
        <f t="shared" si="22"/>
        <v/>
      </c>
      <c r="P81" s="120" t="str">
        <f t="shared" si="23"/>
        <v/>
      </c>
      <c r="Q81" s="121" t="str">
        <f t="shared" si="24"/>
        <v/>
      </c>
      <c r="R81" s="122">
        <f t="shared" ca="1" si="25"/>
        <v>0</v>
      </c>
      <c r="S81" s="122" t="str">
        <f t="shared" si="26"/>
        <v/>
      </c>
    </row>
    <row r="82" spans="2:19" x14ac:dyDescent="0.25">
      <c r="B82" s="77" t="str">
        <f t="shared" si="18"/>
        <v/>
      </c>
      <c r="C82" s="87"/>
      <c r="D82" s="8"/>
      <c r="E82" s="8"/>
      <c r="F82" s="90"/>
      <c r="G82" s="92"/>
      <c r="H82" s="92"/>
      <c r="I82" s="92"/>
      <c r="J82" s="116"/>
      <c r="K82" s="92"/>
      <c r="L82" s="120" t="str">
        <f t="shared" si="19"/>
        <v/>
      </c>
      <c r="M82" s="120" t="str">
        <f t="shared" si="20"/>
        <v/>
      </c>
      <c r="N82" s="120" t="str">
        <f t="shared" si="21"/>
        <v/>
      </c>
      <c r="O82" s="120" t="str">
        <f t="shared" si="22"/>
        <v/>
      </c>
      <c r="P82" s="120" t="str">
        <f t="shared" si="23"/>
        <v/>
      </c>
      <c r="Q82" s="121" t="str">
        <f t="shared" si="24"/>
        <v/>
      </c>
      <c r="R82" s="122">
        <f t="shared" ca="1" si="25"/>
        <v>0</v>
      </c>
      <c r="S82" s="122" t="str">
        <f t="shared" si="26"/>
        <v/>
      </c>
    </row>
    <row r="83" spans="2:19" x14ac:dyDescent="0.25">
      <c r="B83" s="77" t="str">
        <f t="shared" si="18"/>
        <v/>
      </c>
      <c r="C83" s="87"/>
      <c r="D83" s="8"/>
      <c r="E83" s="8"/>
      <c r="F83" s="90"/>
      <c r="G83" s="92"/>
      <c r="H83" s="92"/>
      <c r="I83" s="92"/>
      <c r="J83" s="116"/>
      <c r="K83" s="92"/>
      <c r="L83" s="120" t="str">
        <f t="shared" si="19"/>
        <v/>
      </c>
      <c r="M83" s="120" t="str">
        <f t="shared" si="20"/>
        <v/>
      </c>
      <c r="N83" s="120" t="str">
        <f t="shared" si="21"/>
        <v/>
      </c>
      <c r="O83" s="120" t="str">
        <f t="shared" si="22"/>
        <v/>
      </c>
      <c r="P83" s="120" t="str">
        <f t="shared" si="23"/>
        <v/>
      </c>
      <c r="Q83" s="121" t="str">
        <f t="shared" si="24"/>
        <v/>
      </c>
      <c r="R83" s="122">
        <f t="shared" ca="1" si="25"/>
        <v>0</v>
      </c>
      <c r="S83" s="122" t="str">
        <f t="shared" si="26"/>
        <v/>
      </c>
    </row>
    <row r="84" spans="2:19" x14ac:dyDescent="0.25">
      <c r="B84" s="77" t="str">
        <f t="shared" si="18"/>
        <v/>
      </c>
      <c r="C84" s="87"/>
      <c r="D84" s="8"/>
      <c r="E84" s="8"/>
      <c r="F84" s="90"/>
      <c r="G84" s="92"/>
      <c r="H84" s="92"/>
      <c r="I84" s="92"/>
      <c r="J84" s="116"/>
      <c r="K84" s="92"/>
      <c r="L84" s="120" t="str">
        <f t="shared" si="19"/>
        <v/>
      </c>
      <c r="M84" s="120" t="str">
        <f t="shared" si="20"/>
        <v/>
      </c>
      <c r="N84" s="120" t="str">
        <f t="shared" si="21"/>
        <v/>
      </c>
      <c r="O84" s="120" t="str">
        <f t="shared" si="22"/>
        <v/>
      </c>
      <c r="P84" s="120" t="str">
        <f t="shared" si="23"/>
        <v/>
      </c>
      <c r="Q84" s="121" t="str">
        <f t="shared" si="24"/>
        <v/>
      </c>
      <c r="R84" s="122">
        <f t="shared" ca="1" si="25"/>
        <v>0</v>
      </c>
      <c r="S84" s="122" t="str">
        <f t="shared" si="26"/>
        <v/>
      </c>
    </row>
    <row r="85" spans="2:19" x14ac:dyDescent="0.25">
      <c r="B85" s="77" t="str">
        <f t="shared" si="18"/>
        <v/>
      </c>
      <c r="C85" s="87"/>
      <c r="D85" s="8"/>
      <c r="E85" s="8"/>
      <c r="F85" s="90"/>
      <c r="G85" s="92"/>
      <c r="H85" s="92"/>
      <c r="I85" s="92"/>
      <c r="J85" s="116"/>
      <c r="K85" s="92"/>
      <c r="L85" s="120" t="str">
        <f t="shared" si="19"/>
        <v/>
      </c>
      <c r="M85" s="120" t="str">
        <f t="shared" si="20"/>
        <v/>
      </c>
      <c r="N85" s="120" t="str">
        <f t="shared" si="21"/>
        <v/>
      </c>
      <c r="O85" s="120" t="str">
        <f t="shared" si="22"/>
        <v/>
      </c>
      <c r="P85" s="120" t="str">
        <f t="shared" si="23"/>
        <v/>
      </c>
      <c r="Q85" s="121" t="str">
        <f t="shared" si="24"/>
        <v/>
      </c>
      <c r="R85" s="122">
        <f t="shared" ca="1" si="25"/>
        <v>0</v>
      </c>
      <c r="S85" s="122" t="str">
        <f t="shared" si="26"/>
        <v/>
      </c>
    </row>
    <row r="86" spans="2:19" x14ac:dyDescent="0.25">
      <c r="B86" s="77" t="str">
        <f t="shared" si="18"/>
        <v/>
      </c>
      <c r="C86" s="87"/>
      <c r="D86" s="8"/>
      <c r="E86" s="8"/>
      <c r="F86" s="90"/>
      <c r="G86" s="92"/>
      <c r="H86" s="92"/>
      <c r="I86" s="92"/>
      <c r="J86" s="116"/>
      <c r="K86" s="92"/>
      <c r="L86" s="120" t="str">
        <f t="shared" si="19"/>
        <v/>
      </c>
      <c r="M86" s="120" t="str">
        <f t="shared" si="20"/>
        <v/>
      </c>
      <c r="N86" s="120" t="str">
        <f t="shared" si="21"/>
        <v/>
      </c>
      <c r="O86" s="120" t="str">
        <f t="shared" si="22"/>
        <v/>
      </c>
      <c r="P86" s="120" t="str">
        <f t="shared" si="23"/>
        <v/>
      </c>
      <c r="Q86" s="121" t="str">
        <f t="shared" si="24"/>
        <v/>
      </c>
      <c r="R86" s="122">
        <f t="shared" ca="1" si="25"/>
        <v>0</v>
      </c>
      <c r="S86" s="122" t="str">
        <f t="shared" si="26"/>
        <v/>
      </c>
    </row>
    <row r="87" spans="2:19" x14ac:dyDescent="0.25">
      <c r="B87" s="77" t="str">
        <f t="shared" si="18"/>
        <v/>
      </c>
      <c r="C87" s="87"/>
      <c r="D87" s="8"/>
      <c r="E87" s="8"/>
      <c r="F87" s="90"/>
      <c r="G87" s="92"/>
      <c r="H87" s="92"/>
      <c r="I87" s="92"/>
      <c r="J87" s="116"/>
      <c r="K87" s="92"/>
      <c r="L87" s="120" t="str">
        <f t="shared" si="19"/>
        <v/>
      </c>
      <c r="M87" s="120" t="str">
        <f t="shared" si="20"/>
        <v/>
      </c>
      <c r="N87" s="120" t="str">
        <f t="shared" si="21"/>
        <v/>
      </c>
      <c r="O87" s="120" t="str">
        <f t="shared" si="22"/>
        <v/>
      </c>
      <c r="P87" s="120" t="str">
        <f t="shared" si="23"/>
        <v/>
      </c>
      <c r="Q87" s="121" t="str">
        <f t="shared" si="24"/>
        <v/>
      </c>
      <c r="R87" s="122">
        <f t="shared" ca="1" si="25"/>
        <v>0</v>
      </c>
      <c r="S87" s="122" t="str">
        <f t="shared" si="26"/>
        <v/>
      </c>
    </row>
    <row r="88" spans="2:19" x14ac:dyDescent="0.25">
      <c r="B88" s="77" t="str">
        <f t="shared" si="18"/>
        <v/>
      </c>
      <c r="C88" s="87"/>
      <c r="D88" s="8"/>
      <c r="E88" s="8"/>
      <c r="F88" s="90"/>
      <c r="G88" s="92"/>
      <c r="H88" s="92"/>
      <c r="I88" s="92"/>
      <c r="J88" s="116"/>
      <c r="K88" s="92"/>
      <c r="L88" s="120" t="str">
        <f t="shared" si="19"/>
        <v/>
      </c>
      <c r="M88" s="120" t="str">
        <f t="shared" si="20"/>
        <v/>
      </c>
      <c r="N88" s="120" t="str">
        <f t="shared" si="21"/>
        <v/>
      </c>
      <c r="O88" s="120" t="str">
        <f t="shared" si="22"/>
        <v/>
      </c>
      <c r="P88" s="120" t="str">
        <f t="shared" si="23"/>
        <v/>
      </c>
      <c r="Q88" s="121" t="str">
        <f t="shared" si="24"/>
        <v/>
      </c>
      <c r="R88" s="122">
        <f t="shared" ca="1" si="25"/>
        <v>0</v>
      </c>
      <c r="S88" s="122" t="str">
        <f t="shared" si="26"/>
        <v/>
      </c>
    </row>
    <row r="89" spans="2:19" x14ac:dyDescent="0.25">
      <c r="B89" s="77" t="str">
        <f t="shared" si="18"/>
        <v/>
      </c>
      <c r="C89" s="87"/>
      <c r="D89" s="8"/>
      <c r="E89" s="8"/>
      <c r="F89" s="90"/>
      <c r="G89" s="92"/>
      <c r="H89" s="92"/>
      <c r="I89" s="92"/>
      <c r="J89" s="116"/>
      <c r="K89" s="92"/>
      <c r="L89" s="120" t="str">
        <f t="shared" si="19"/>
        <v/>
      </c>
      <c r="M89" s="120" t="str">
        <f t="shared" si="20"/>
        <v/>
      </c>
      <c r="N89" s="120" t="str">
        <f t="shared" si="21"/>
        <v/>
      </c>
      <c r="O89" s="120" t="str">
        <f t="shared" si="22"/>
        <v/>
      </c>
      <c r="P89" s="120" t="str">
        <f t="shared" si="23"/>
        <v/>
      </c>
      <c r="Q89" s="121" t="str">
        <f t="shared" si="24"/>
        <v/>
      </c>
      <c r="R89" s="122">
        <f t="shared" ca="1" si="25"/>
        <v>0</v>
      </c>
      <c r="S89" s="122" t="str">
        <f t="shared" si="26"/>
        <v/>
      </c>
    </row>
    <row r="90" spans="2:19" x14ac:dyDescent="0.25">
      <c r="B90" s="77" t="str">
        <f t="shared" si="18"/>
        <v/>
      </c>
      <c r="C90" s="87"/>
      <c r="D90" s="8"/>
      <c r="E90" s="8"/>
      <c r="F90" s="90"/>
      <c r="G90" s="92"/>
      <c r="H90" s="92"/>
      <c r="I90" s="92"/>
      <c r="J90" s="116"/>
      <c r="K90" s="92"/>
      <c r="L90" s="120" t="str">
        <f t="shared" si="19"/>
        <v/>
      </c>
      <c r="M90" s="120" t="str">
        <f t="shared" si="20"/>
        <v/>
      </c>
      <c r="N90" s="120" t="str">
        <f t="shared" si="21"/>
        <v/>
      </c>
      <c r="O90" s="120" t="str">
        <f t="shared" si="22"/>
        <v/>
      </c>
      <c r="P90" s="120" t="str">
        <f t="shared" si="23"/>
        <v/>
      </c>
      <c r="Q90" s="121" t="str">
        <f t="shared" si="24"/>
        <v/>
      </c>
      <c r="R90" s="122">
        <f t="shared" ca="1" si="25"/>
        <v>0</v>
      </c>
      <c r="S90" s="122" t="str">
        <f t="shared" si="26"/>
        <v/>
      </c>
    </row>
    <row r="91" spans="2:19" x14ac:dyDescent="0.25">
      <c r="B91" s="77" t="str">
        <f t="shared" si="18"/>
        <v/>
      </c>
      <c r="C91" s="87"/>
      <c r="D91" s="8"/>
      <c r="E91" s="8"/>
      <c r="F91" s="90"/>
      <c r="G91" s="92"/>
      <c r="H91" s="92"/>
      <c r="I91" s="92"/>
      <c r="J91" s="116"/>
      <c r="K91" s="92"/>
      <c r="L91" s="120" t="str">
        <f t="shared" si="19"/>
        <v/>
      </c>
      <c r="M91" s="120" t="str">
        <f t="shared" si="20"/>
        <v/>
      </c>
      <c r="N91" s="120" t="str">
        <f t="shared" si="21"/>
        <v/>
      </c>
      <c r="O91" s="120" t="str">
        <f t="shared" si="22"/>
        <v/>
      </c>
      <c r="P91" s="120" t="str">
        <f t="shared" si="23"/>
        <v/>
      </c>
      <c r="Q91" s="121" t="str">
        <f t="shared" si="24"/>
        <v/>
      </c>
      <c r="R91" s="122">
        <f t="shared" ca="1" si="25"/>
        <v>0</v>
      </c>
      <c r="S91" s="122" t="str">
        <f t="shared" si="26"/>
        <v/>
      </c>
    </row>
    <row r="92" spans="2:19" x14ac:dyDescent="0.25">
      <c r="B92" s="77" t="str">
        <f t="shared" si="18"/>
        <v/>
      </c>
      <c r="C92" s="87"/>
      <c r="D92" s="8"/>
      <c r="E92" s="8"/>
      <c r="F92" s="90"/>
      <c r="G92" s="92"/>
      <c r="H92" s="92"/>
      <c r="I92" s="92"/>
      <c r="J92" s="116"/>
      <c r="K92" s="92"/>
      <c r="L92" s="120" t="str">
        <f t="shared" si="19"/>
        <v/>
      </c>
      <c r="M92" s="120" t="str">
        <f t="shared" si="20"/>
        <v/>
      </c>
      <c r="N92" s="120" t="str">
        <f t="shared" si="21"/>
        <v/>
      </c>
      <c r="O92" s="120" t="str">
        <f t="shared" si="22"/>
        <v/>
      </c>
      <c r="P92" s="120" t="str">
        <f t="shared" si="23"/>
        <v/>
      </c>
      <c r="Q92" s="121" t="str">
        <f t="shared" si="24"/>
        <v/>
      </c>
      <c r="R92" s="122">
        <f t="shared" ca="1" si="25"/>
        <v>0</v>
      </c>
      <c r="S92" s="122" t="str">
        <f t="shared" si="26"/>
        <v/>
      </c>
    </row>
    <row r="93" spans="2:19" x14ac:dyDescent="0.25">
      <c r="B93" s="77" t="str">
        <f t="shared" si="18"/>
        <v/>
      </c>
      <c r="C93" s="87"/>
      <c r="D93" s="8"/>
      <c r="E93" s="8"/>
      <c r="F93" s="90"/>
      <c r="G93" s="92"/>
      <c r="H93" s="92"/>
      <c r="I93" s="92"/>
      <c r="J93" s="116"/>
      <c r="K93" s="92"/>
      <c r="L93" s="120" t="str">
        <f t="shared" si="19"/>
        <v/>
      </c>
      <c r="M93" s="120" t="str">
        <f t="shared" si="20"/>
        <v/>
      </c>
      <c r="N93" s="120" t="str">
        <f t="shared" si="21"/>
        <v/>
      </c>
      <c r="O93" s="120" t="str">
        <f t="shared" si="22"/>
        <v/>
      </c>
      <c r="P93" s="120" t="str">
        <f t="shared" si="23"/>
        <v/>
      </c>
      <c r="Q93" s="121" t="str">
        <f t="shared" si="24"/>
        <v/>
      </c>
      <c r="R93" s="122">
        <f t="shared" ca="1" si="25"/>
        <v>0</v>
      </c>
      <c r="S93" s="122" t="str">
        <f t="shared" si="26"/>
        <v/>
      </c>
    </row>
    <row r="94" spans="2:19" x14ac:dyDescent="0.25">
      <c r="B94" s="77" t="str">
        <f t="shared" si="18"/>
        <v/>
      </c>
      <c r="C94" s="87"/>
      <c r="D94" s="8"/>
      <c r="E94" s="8"/>
      <c r="F94" s="90"/>
      <c r="G94" s="92"/>
      <c r="H94" s="92"/>
      <c r="I94" s="92"/>
      <c r="J94" s="116"/>
      <c r="K94" s="92"/>
      <c r="L94" s="120" t="str">
        <f t="shared" si="19"/>
        <v/>
      </c>
      <c r="M94" s="120" t="str">
        <f t="shared" si="20"/>
        <v/>
      </c>
      <c r="N94" s="120" t="str">
        <f t="shared" si="21"/>
        <v/>
      </c>
      <c r="O94" s="120" t="str">
        <f t="shared" si="22"/>
        <v/>
      </c>
      <c r="P94" s="120" t="str">
        <f t="shared" si="23"/>
        <v/>
      </c>
      <c r="Q94" s="121" t="str">
        <f t="shared" si="24"/>
        <v/>
      </c>
      <c r="R94" s="122">
        <f t="shared" ca="1" si="25"/>
        <v>0</v>
      </c>
      <c r="S94" s="122" t="str">
        <f t="shared" si="26"/>
        <v/>
      </c>
    </row>
    <row r="95" spans="2:19" x14ac:dyDescent="0.25">
      <c r="B95" s="77" t="str">
        <f t="shared" si="18"/>
        <v/>
      </c>
      <c r="C95" s="87"/>
      <c r="D95" s="8"/>
      <c r="E95" s="8"/>
      <c r="F95" s="90"/>
      <c r="G95" s="92"/>
      <c r="H95" s="92"/>
      <c r="I95" s="92"/>
      <c r="J95" s="116"/>
      <c r="K95" s="92"/>
      <c r="L95" s="120" t="str">
        <f t="shared" si="19"/>
        <v/>
      </c>
      <c r="M95" s="120" t="str">
        <f t="shared" si="20"/>
        <v/>
      </c>
      <c r="N95" s="120" t="str">
        <f t="shared" si="21"/>
        <v/>
      </c>
      <c r="O95" s="120" t="str">
        <f t="shared" si="22"/>
        <v/>
      </c>
      <c r="P95" s="120" t="str">
        <f t="shared" si="23"/>
        <v/>
      </c>
      <c r="Q95" s="121" t="str">
        <f t="shared" si="24"/>
        <v/>
      </c>
      <c r="R95" s="122">
        <f t="shared" ca="1" si="25"/>
        <v>0</v>
      </c>
      <c r="S95" s="122" t="str">
        <f t="shared" si="26"/>
        <v/>
      </c>
    </row>
    <row r="96" spans="2:19" x14ac:dyDescent="0.25">
      <c r="B96" s="77" t="str">
        <f t="shared" si="18"/>
        <v/>
      </c>
      <c r="C96" s="87"/>
      <c r="D96" s="8"/>
      <c r="E96" s="8"/>
      <c r="F96" s="90"/>
      <c r="G96" s="92"/>
      <c r="H96" s="92"/>
      <c r="I96" s="92"/>
      <c r="J96" s="116"/>
      <c r="K96" s="92"/>
      <c r="L96" s="120" t="str">
        <f t="shared" si="19"/>
        <v/>
      </c>
      <c r="M96" s="120" t="str">
        <f t="shared" si="20"/>
        <v/>
      </c>
      <c r="N96" s="120" t="str">
        <f t="shared" si="21"/>
        <v/>
      </c>
      <c r="O96" s="120" t="str">
        <f t="shared" si="22"/>
        <v/>
      </c>
      <c r="P96" s="120" t="str">
        <f t="shared" si="23"/>
        <v/>
      </c>
      <c r="Q96" s="121" t="str">
        <f t="shared" si="24"/>
        <v/>
      </c>
      <c r="R96" s="122">
        <f t="shared" ca="1" si="25"/>
        <v>0</v>
      </c>
      <c r="S96" s="122" t="str">
        <f t="shared" si="26"/>
        <v/>
      </c>
    </row>
    <row r="97" spans="2:19" x14ac:dyDescent="0.25">
      <c r="B97" s="77" t="str">
        <f t="shared" si="18"/>
        <v/>
      </c>
      <c r="C97" s="87"/>
      <c r="D97" s="8"/>
      <c r="E97" s="8"/>
      <c r="F97" s="90"/>
      <c r="G97" s="92"/>
      <c r="H97" s="92"/>
      <c r="I97" s="92"/>
      <c r="J97" s="116"/>
      <c r="K97" s="92"/>
      <c r="L97" s="120" t="str">
        <f t="shared" si="19"/>
        <v/>
      </c>
      <c r="M97" s="120" t="str">
        <f t="shared" si="20"/>
        <v/>
      </c>
      <c r="N97" s="120" t="str">
        <f t="shared" si="21"/>
        <v/>
      </c>
      <c r="O97" s="120" t="str">
        <f t="shared" si="22"/>
        <v/>
      </c>
      <c r="P97" s="120" t="str">
        <f t="shared" si="23"/>
        <v/>
      </c>
      <c r="Q97" s="121" t="str">
        <f t="shared" si="24"/>
        <v/>
      </c>
      <c r="R97" s="122">
        <f t="shared" ca="1" si="25"/>
        <v>0</v>
      </c>
      <c r="S97" s="122" t="str">
        <f t="shared" si="26"/>
        <v/>
      </c>
    </row>
    <row r="98" spans="2:19" x14ac:dyDescent="0.25">
      <c r="B98" s="77" t="str">
        <f t="shared" si="18"/>
        <v/>
      </c>
      <c r="C98" s="87"/>
      <c r="D98" s="8"/>
      <c r="E98" s="8"/>
      <c r="F98" s="90"/>
      <c r="G98" s="91"/>
      <c r="H98" s="91"/>
      <c r="I98" s="91"/>
      <c r="J98" s="103"/>
      <c r="K98" s="91"/>
      <c r="L98" s="120" t="str">
        <f t="shared" si="19"/>
        <v/>
      </c>
      <c r="M98" s="120" t="str">
        <f t="shared" si="20"/>
        <v/>
      </c>
      <c r="N98" s="120" t="str">
        <f t="shared" si="21"/>
        <v/>
      </c>
      <c r="O98" s="120" t="str">
        <f t="shared" si="22"/>
        <v/>
      </c>
      <c r="P98" s="120" t="str">
        <f t="shared" si="23"/>
        <v/>
      </c>
      <c r="Q98" s="121" t="str">
        <f t="shared" si="24"/>
        <v/>
      </c>
      <c r="R98" s="122">
        <f t="shared" ca="1" si="25"/>
        <v>0</v>
      </c>
      <c r="S98" s="122" t="str">
        <f t="shared" si="26"/>
        <v/>
      </c>
    </row>
    <row r="99" spans="2:19" x14ac:dyDescent="0.25">
      <c r="B99" s="77" t="str">
        <f t="shared" ref="B99:B130" si="27">IFERROR(IF(C99&gt;0,IF(ISNUMBER(Q99),INDEX(L$2:P$2,1,MATCH(Q99,L99:P99,0)),""),""),"")</f>
        <v/>
      </c>
      <c r="C99" s="87"/>
      <c r="D99" s="8"/>
      <c r="E99" s="8"/>
      <c r="F99" s="90"/>
      <c r="G99" s="91"/>
      <c r="H99" s="91"/>
      <c r="I99" s="91"/>
      <c r="J99" s="103"/>
      <c r="K99" s="91"/>
      <c r="L99" s="120" t="str">
        <f t="shared" ref="L99:L130" si="28">IF(ISBLANK(G99),"",IF(G99="N/A","",IF(ISNUMBER(G99),+G99,_xlfn.NUMBERVALUE(LEFT(G99,(FIND("(",G99)-2))))))</f>
        <v/>
      </c>
      <c r="M99" s="120" t="str">
        <f t="shared" ref="M99:M130" si="29">IF(ISBLANK(H99),"",IF(H99="N/A","",IF(ISNUMBER(H99),+H99,_xlfn.NUMBERVALUE(LEFT(H99,(FIND("(",H99)-2))))))</f>
        <v/>
      </c>
      <c r="N99" s="120" t="str">
        <f t="shared" ref="N99:N130" si="30">IF(ISBLANK(I99),"",IF(I99="N/A","",IF(ISNUMBER(I99),+I99,_xlfn.NUMBERVALUE(LEFT(I99,(FIND("(",I99)-2))))))</f>
        <v/>
      </c>
      <c r="O99" s="120" t="str">
        <f t="shared" ref="O99:O130" si="31">IF(ISBLANK(J99),"",IF(J99="N/A","",IF(ISNUMBER(J99),+J99,_xlfn.NUMBERVALUE(LEFT(J99,(FIND("(",J99)-2))))))</f>
        <v/>
      </c>
      <c r="P99" s="120" t="str">
        <f t="shared" ref="P99:P130" si="32">IF(ISBLANK(K99),"",IF(K99="N/A","",IF(ISNUMBER(K99),+K99,_xlfn.NUMBERVALUE(LEFT(K99,(FIND("(",K99)-2))))))</f>
        <v/>
      </c>
      <c r="Q99" s="121" t="str">
        <f t="shared" ref="Q99:Q130" si="33">IF(SUM(L99:P99)&gt;0,MIN(L99,M99,N99,O99,P99),"")</f>
        <v/>
      </c>
      <c r="R99" s="122">
        <f t="shared" ref="R99:R130" ca="1" si="34">IFERROR(MIN((IF(ISTEXT(G99),IF(G99="N/A","",_xlfn.NUMBERVALUE(LEFT(G99,(FIND("(",G99)-2)))),_xlfn.NUMBERVALUE(INDIRECT(CELL("address",G99))))),(IF(ISTEXT(H99),IF(H99="N/A","",_xlfn.NUMBERVALUE(LEFT(H99,(FIND("(",H99)-2)))),_xlfn.NUMBERVALUE(INDIRECT(CELL("address",H99))))),(IF(ISTEXT(I99),IF(I99="N/A","",_xlfn.NUMBERVALUE(LEFT(I99,(FIND("(",I99)-2)))),_xlfn.NUMBERVALUE(INDIRECT(CELL("address",I99))))),(IF(ISTEXT(J99),IF(J99="N/A","",_xlfn.NUMBERVALUE(LEFT(J99,(FIND("(",J99)-2)))),_xlfn.NUMBERVALUE(INDIRECT(CELL("address",J99))))),(IF(ISTEXT(K99),IF(K99="N/A","",_xlfn.NUMBERVALUE(LEFT(K99,(FIND("(",K99)-2)))),_xlfn.NUMBERVALUE(INDIRECT(CELL("address",K99)))))),MIN(G99:K99))</f>
        <v>0</v>
      </c>
      <c r="S99" s="122" t="str">
        <f t="shared" ref="S99:S130" si="35">IF(AND(ISNUMBER(F99),ISNUMBER(Q99)),(F99*Q99),IF(ISNUMBER(Q99),(Q99*_xlfn.NUMBERVALUE(LEFT(F99,(FIND(" ",F99)-1)))),IF(ISNUMBER(F99),(F99*_xlfn.NUMBERVALUE(LEFT(Q99,(FIND(" ",Q99)-1)))),"")))</f>
        <v/>
      </c>
    </row>
    <row r="100" spans="2:19" x14ac:dyDescent="0.25">
      <c r="B100" s="77" t="str">
        <f t="shared" si="27"/>
        <v/>
      </c>
      <c r="C100" s="87"/>
      <c r="D100" s="8"/>
      <c r="E100" s="8"/>
      <c r="F100" s="90"/>
      <c r="G100" s="91"/>
      <c r="H100" s="91"/>
      <c r="I100" s="91"/>
      <c r="J100" s="103"/>
      <c r="K100" s="91"/>
      <c r="L100" s="120" t="str">
        <f t="shared" si="28"/>
        <v/>
      </c>
      <c r="M100" s="120" t="str">
        <f t="shared" si="29"/>
        <v/>
      </c>
      <c r="N100" s="120" t="str">
        <f t="shared" si="30"/>
        <v/>
      </c>
      <c r="O100" s="120" t="str">
        <f t="shared" si="31"/>
        <v/>
      </c>
      <c r="P100" s="120" t="str">
        <f t="shared" si="32"/>
        <v/>
      </c>
      <c r="Q100" s="121" t="str">
        <f t="shared" si="33"/>
        <v/>
      </c>
      <c r="R100" s="122">
        <f t="shared" ca="1" si="34"/>
        <v>0</v>
      </c>
      <c r="S100" s="122" t="str">
        <f t="shared" si="35"/>
        <v/>
      </c>
    </row>
    <row r="101" spans="2:19" x14ac:dyDescent="0.25">
      <c r="B101" s="77" t="str">
        <f t="shared" si="27"/>
        <v/>
      </c>
      <c r="C101" s="87"/>
      <c r="D101" s="8"/>
      <c r="E101" s="8"/>
      <c r="F101" s="90"/>
      <c r="G101" s="91"/>
      <c r="H101" s="91"/>
      <c r="I101" s="91"/>
      <c r="J101" s="103"/>
      <c r="K101" s="91"/>
      <c r="L101" s="120" t="str">
        <f t="shared" si="28"/>
        <v/>
      </c>
      <c r="M101" s="120" t="str">
        <f t="shared" si="29"/>
        <v/>
      </c>
      <c r="N101" s="120" t="str">
        <f t="shared" si="30"/>
        <v/>
      </c>
      <c r="O101" s="120" t="str">
        <f t="shared" si="31"/>
        <v/>
      </c>
      <c r="P101" s="120" t="str">
        <f t="shared" si="32"/>
        <v/>
      </c>
      <c r="Q101" s="121" t="str">
        <f t="shared" si="33"/>
        <v/>
      </c>
      <c r="R101" s="122">
        <f t="shared" ca="1" si="34"/>
        <v>0</v>
      </c>
      <c r="S101" s="122" t="str">
        <f t="shared" si="35"/>
        <v/>
      </c>
    </row>
    <row r="102" spans="2:19" x14ac:dyDescent="0.25">
      <c r="B102" s="77" t="str">
        <f t="shared" si="27"/>
        <v/>
      </c>
      <c r="C102" s="87"/>
      <c r="D102" s="8"/>
      <c r="E102" s="8"/>
      <c r="F102" s="90"/>
      <c r="G102" s="91"/>
      <c r="H102" s="91"/>
      <c r="I102" s="91"/>
      <c r="J102" s="103"/>
      <c r="K102" s="91"/>
      <c r="L102" s="120" t="str">
        <f t="shared" si="28"/>
        <v/>
      </c>
      <c r="M102" s="120" t="str">
        <f t="shared" si="29"/>
        <v/>
      </c>
      <c r="N102" s="120" t="str">
        <f t="shared" si="30"/>
        <v/>
      </c>
      <c r="O102" s="120" t="str">
        <f t="shared" si="31"/>
        <v/>
      </c>
      <c r="P102" s="120" t="str">
        <f t="shared" si="32"/>
        <v/>
      </c>
      <c r="Q102" s="121" t="str">
        <f t="shared" si="33"/>
        <v/>
      </c>
      <c r="R102" s="122">
        <f t="shared" ca="1" si="34"/>
        <v>0</v>
      </c>
      <c r="S102" s="122" t="str">
        <f t="shared" si="35"/>
        <v/>
      </c>
    </row>
    <row r="103" spans="2:19" x14ac:dyDescent="0.25">
      <c r="B103" s="77" t="str">
        <f t="shared" si="27"/>
        <v/>
      </c>
      <c r="C103" s="87"/>
      <c r="D103" s="8"/>
      <c r="E103" s="8"/>
      <c r="F103" s="90"/>
      <c r="G103" s="91"/>
      <c r="H103" s="91"/>
      <c r="I103" s="91"/>
      <c r="J103" s="103"/>
      <c r="K103" s="91"/>
      <c r="L103" s="120" t="str">
        <f t="shared" si="28"/>
        <v/>
      </c>
      <c r="M103" s="120" t="str">
        <f t="shared" si="29"/>
        <v/>
      </c>
      <c r="N103" s="120" t="str">
        <f t="shared" si="30"/>
        <v/>
      </c>
      <c r="O103" s="120" t="str">
        <f t="shared" si="31"/>
        <v/>
      </c>
      <c r="P103" s="120" t="str">
        <f t="shared" si="32"/>
        <v/>
      </c>
      <c r="Q103" s="121" t="str">
        <f t="shared" si="33"/>
        <v/>
      </c>
      <c r="R103" s="122">
        <f t="shared" ca="1" si="34"/>
        <v>0</v>
      </c>
      <c r="S103" s="122" t="str">
        <f t="shared" si="35"/>
        <v/>
      </c>
    </row>
    <row r="104" spans="2:19" x14ac:dyDescent="0.25">
      <c r="B104" s="77" t="str">
        <f t="shared" si="27"/>
        <v/>
      </c>
      <c r="C104" s="87"/>
      <c r="D104" s="8"/>
      <c r="E104" s="8"/>
      <c r="F104" s="90"/>
      <c r="G104" s="91"/>
      <c r="H104" s="91"/>
      <c r="I104" s="91"/>
      <c r="J104" s="103"/>
      <c r="K104" s="91"/>
      <c r="L104" s="120" t="str">
        <f t="shared" si="28"/>
        <v/>
      </c>
      <c r="M104" s="120" t="str">
        <f t="shared" si="29"/>
        <v/>
      </c>
      <c r="N104" s="120" t="str">
        <f t="shared" si="30"/>
        <v/>
      </c>
      <c r="O104" s="120" t="str">
        <f t="shared" si="31"/>
        <v/>
      </c>
      <c r="P104" s="120" t="str">
        <f t="shared" si="32"/>
        <v/>
      </c>
      <c r="Q104" s="121" t="str">
        <f t="shared" si="33"/>
        <v/>
      </c>
      <c r="R104" s="122">
        <f t="shared" ca="1" si="34"/>
        <v>0</v>
      </c>
      <c r="S104" s="122" t="str">
        <f t="shared" si="35"/>
        <v/>
      </c>
    </row>
    <row r="105" spans="2:19" x14ac:dyDescent="0.25">
      <c r="B105" s="77" t="str">
        <f t="shared" si="27"/>
        <v/>
      </c>
      <c r="C105" s="87"/>
      <c r="D105" s="8"/>
      <c r="E105" s="8"/>
      <c r="F105" s="90"/>
      <c r="G105" s="91"/>
      <c r="H105" s="91"/>
      <c r="I105" s="91"/>
      <c r="J105" s="103"/>
      <c r="K105" s="91"/>
      <c r="L105" s="120" t="str">
        <f t="shared" si="28"/>
        <v/>
      </c>
      <c r="M105" s="120" t="str">
        <f t="shared" si="29"/>
        <v/>
      </c>
      <c r="N105" s="120" t="str">
        <f t="shared" si="30"/>
        <v/>
      </c>
      <c r="O105" s="120" t="str">
        <f t="shared" si="31"/>
        <v/>
      </c>
      <c r="P105" s="120" t="str">
        <f t="shared" si="32"/>
        <v/>
      </c>
      <c r="Q105" s="121" t="str">
        <f t="shared" si="33"/>
        <v/>
      </c>
      <c r="R105" s="122">
        <f t="shared" ca="1" si="34"/>
        <v>0</v>
      </c>
      <c r="S105" s="122" t="str">
        <f t="shared" si="35"/>
        <v/>
      </c>
    </row>
    <row r="106" spans="2:19" x14ac:dyDescent="0.25">
      <c r="B106" s="77" t="str">
        <f t="shared" si="27"/>
        <v/>
      </c>
      <c r="C106" s="87"/>
      <c r="D106" s="8"/>
      <c r="E106" s="8"/>
      <c r="F106" s="90"/>
      <c r="G106" s="91"/>
      <c r="H106" s="91"/>
      <c r="I106" s="91"/>
      <c r="J106" s="103"/>
      <c r="K106" s="91"/>
      <c r="L106" s="120" t="str">
        <f t="shared" si="28"/>
        <v/>
      </c>
      <c r="M106" s="120" t="str">
        <f t="shared" si="29"/>
        <v/>
      </c>
      <c r="N106" s="120" t="str">
        <f t="shared" si="30"/>
        <v/>
      </c>
      <c r="O106" s="120" t="str">
        <f t="shared" si="31"/>
        <v/>
      </c>
      <c r="P106" s="120" t="str">
        <f t="shared" si="32"/>
        <v/>
      </c>
      <c r="Q106" s="121" t="str">
        <f t="shared" si="33"/>
        <v/>
      </c>
      <c r="R106" s="122">
        <f t="shared" ca="1" si="34"/>
        <v>0</v>
      </c>
      <c r="S106" s="122" t="str">
        <f t="shared" si="35"/>
        <v/>
      </c>
    </row>
    <row r="107" spans="2:19" x14ac:dyDescent="0.25">
      <c r="B107" s="77" t="str">
        <f t="shared" si="27"/>
        <v/>
      </c>
      <c r="C107" s="87"/>
      <c r="D107" s="8"/>
      <c r="E107" s="8"/>
      <c r="F107" s="90"/>
      <c r="G107" s="91"/>
      <c r="H107" s="91"/>
      <c r="I107" s="91"/>
      <c r="J107" s="103"/>
      <c r="K107" s="91"/>
      <c r="L107" s="120" t="str">
        <f t="shared" si="28"/>
        <v/>
      </c>
      <c r="M107" s="120" t="str">
        <f t="shared" si="29"/>
        <v/>
      </c>
      <c r="N107" s="120" t="str">
        <f t="shared" si="30"/>
        <v/>
      </c>
      <c r="O107" s="120" t="str">
        <f t="shared" si="31"/>
        <v/>
      </c>
      <c r="P107" s="120" t="str">
        <f t="shared" si="32"/>
        <v/>
      </c>
      <c r="Q107" s="121" t="str">
        <f t="shared" si="33"/>
        <v/>
      </c>
      <c r="R107" s="122">
        <f t="shared" ca="1" si="34"/>
        <v>0</v>
      </c>
      <c r="S107" s="122" t="str">
        <f t="shared" si="35"/>
        <v/>
      </c>
    </row>
    <row r="108" spans="2:19" x14ac:dyDescent="0.25">
      <c r="B108" s="77" t="str">
        <f t="shared" si="27"/>
        <v/>
      </c>
      <c r="C108" s="87"/>
      <c r="D108" s="8"/>
      <c r="E108" s="8"/>
      <c r="F108" s="90"/>
      <c r="G108" s="91"/>
      <c r="H108" s="91"/>
      <c r="I108" s="91"/>
      <c r="J108" s="103"/>
      <c r="K108" s="91"/>
      <c r="L108" s="120" t="str">
        <f t="shared" si="28"/>
        <v/>
      </c>
      <c r="M108" s="120" t="str">
        <f t="shared" si="29"/>
        <v/>
      </c>
      <c r="N108" s="120" t="str">
        <f t="shared" si="30"/>
        <v/>
      </c>
      <c r="O108" s="120" t="str">
        <f t="shared" si="31"/>
        <v/>
      </c>
      <c r="P108" s="120" t="str">
        <f t="shared" si="32"/>
        <v/>
      </c>
      <c r="Q108" s="121" t="str">
        <f t="shared" si="33"/>
        <v/>
      </c>
      <c r="R108" s="122">
        <f t="shared" ca="1" si="34"/>
        <v>0</v>
      </c>
      <c r="S108" s="122" t="str">
        <f t="shared" si="35"/>
        <v/>
      </c>
    </row>
    <row r="109" spans="2:19" x14ac:dyDescent="0.25">
      <c r="B109" s="77" t="str">
        <f t="shared" si="27"/>
        <v/>
      </c>
      <c r="C109" s="87"/>
      <c r="D109" s="8"/>
      <c r="E109" s="8"/>
      <c r="F109" s="90"/>
      <c r="G109" s="91"/>
      <c r="H109" s="91"/>
      <c r="I109" s="91"/>
      <c r="J109" s="103"/>
      <c r="K109" s="91"/>
      <c r="L109" s="120" t="str">
        <f t="shared" si="28"/>
        <v/>
      </c>
      <c r="M109" s="120" t="str">
        <f t="shared" si="29"/>
        <v/>
      </c>
      <c r="N109" s="120" t="str">
        <f t="shared" si="30"/>
        <v/>
      </c>
      <c r="O109" s="120" t="str">
        <f t="shared" si="31"/>
        <v/>
      </c>
      <c r="P109" s="120" t="str">
        <f t="shared" si="32"/>
        <v/>
      </c>
      <c r="Q109" s="121" t="str">
        <f t="shared" si="33"/>
        <v/>
      </c>
      <c r="R109" s="122">
        <f t="shared" ca="1" si="34"/>
        <v>0</v>
      </c>
      <c r="S109" s="122" t="str">
        <f t="shared" si="35"/>
        <v/>
      </c>
    </row>
    <row r="110" spans="2:19" x14ac:dyDescent="0.25">
      <c r="B110" s="77" t="str">
        <f t="shared" si="27"/>
        <v/>
      </c>
      <c r="C110" s="87"/>
      <c r="D110" s="8"/>
      <c r="E110" s="8"/>
      <c r="F110" s="90"/>
      <c r="G110" s="91"/>
      <c r="H110" s="91"/>
      <c r="I110" s="91"/>
      <c r="J110" s="103"/>
      <c r="K110" s="91"/>
      <c r="L110" s="120" t="str">
        <f t="shared" si="28"/>
        <v/>
      </c>
      <c r="M110" s="120" t="str">
        <f t="shared" si="29"/>
        <v/>
      </c>
      <c r="N110" s="120" t="str">
        <f t="shared" si="30"/>
        <v/>
      </c>
      <c r="O110" s="120" t="str">
        <f t="shared" si="31"/>
        <v/>
      </c>
      <c r="P110" s="120" t="str">
        <f t="shared" si="32"/>
        <v/>
      </c>
      <c r="Q110" s="121" t="str">
        <f t="shared" si="33"/>
        <v/>
      </c>
      <c r="R110" s="122">
        <f t="shared" ca="1" si="34"/>
        <v>0</v>
      </c>
      <c r="S110" s="122" t="str">
        <f t="shared" si="35"/>
        <v/>
      </c>
    </row>
    <row r="111" spans="2:19" x14ac:dyDescent="0.25">
      <c r="B111" s="77" t="str">
        <f t="shared" si="27"/>
        <v/>
      </c>
      <c r="C111" s="87"/>
      <c r="D111" s="8"/>
      <c r="E111" s="8"/>
      <c r="F111" s="90"/>
      <c r="G111" s="91"/>
      <c r="H111" s="91"/>
      <c r="I111" s="91"/>
      <c r="J111" s="103"/>
      <c r="K111" s="91"/>
      <c r="L111" s="120" t="str">
        <f t="shared" si="28"/>
        <v/>
      </c>
      <c r="M111" s="120" t="str">
        <f t="shared" si="29"/>
        <v/>
      </c>
      <c r="N111" s="120" t="str">
        <f t="shared" si="30"/>
        <v/>
      </c>
      <c r="O111" s="120" t="str">
        <f t="shared" si="31"/>
        <v/>
      </c>
      <c r="P111" s="120" t="str">
        <f t="shared" si="32"/>
        <v/>
      </c>
      <c r="Q111" s="121" t="str">
        <f t="shared" si="33"/>
        <v/>
      </c>
      <c r="R111" s="122">
        <f t="shared" ca="1" si="34"/>
        <v>0</v>
      </c>
      <c r="S111" s="122" t="str">
        <f t="shared" si="35"/>
        <v/>
      </c>
    </row>
    <row r="112" spans="2:19" x14ac:dyDescent="0.25">
      <c r="B112" s="77" t="str">
        <f t="shared" si="27"/>
        <v/>
      </c>
      <c r="C112" s="87"/>
      <c r="D112" s="8"/>
      <c r="E112" s="8"/>
      <c r="F112" s="90"/>
      <c r="G112" s="91"/>
      <c r="H112" s="91"/>
      <c r="I112" s="91"/>
      <c r="J112" s="103"/>
      <c r="K112" s="91"/>
      <c r="L112" s="120" t="str">
        <f t="shared" si="28"/>
        <v/>
      </c>
      <c r="M112" s="120" t="str">
        <f t="shared" si="29"/>
        <v/>
      </c>
      <c r="N112" s="120" t="str">
        <f t="shared" si="30"/>
        <v/>
      </c>
      <c r="O112" s="120" t="str">
        <f t="shared" si="31"/>
        <v/>
      </c>
      <c r="P112" s="120" t="str">
        <f t="shared" si="32"/>
        <v/>
      </c>
      <c r="Q112" s="121" t="str">
        <f t="shared" si="33"/>
        <v/>
      </c>
      <c r="R112" s="122">
        <f t="shared" ca="1" si="34"/>
        <v>0</v>
      </c>
      <c r="S112" s="122" t="str">
        <f t="shared" si="35"/>
        <v/>
      </c>
    </row>
    <row r="113" spans="2:19" x14ac:dyDescent="0.25">
      <c r="B113" s="77" t="str">
        <f t="shared" si="27"/>
        <v/>
      </c>
      <c r="C113" s="87"/>
      <c r="D113" s="8"/>
      <c r="E113" s="8"/>
      <c r="F113" s="90"/>
      <c r="G113" s="91"/>
      <c r="H113" s="91"/>
      <c r="I113" s="91"/>
      <c r="J113" s="103"/>
      <c r="K113" s="91"/>
      <c r="L113" s="120" t="str">
        <f t="shared" si="28"/>
        <v/>
      </c>
      <c r="M113" s="120" t="str">
        <f t="shared" si="29"/>
        <v/>
      </c>
      <c r="N113" s="120" t="str">
        <f t="shared" si="30"/>
        <v/>
      </c>
      <c r="O113" s="120" t="str">
        <f t="shared" si="31"/>
        <v/>
      </c>
      <c r="P113" s="120" t="str">
        <f t="shared" si="32"/>
        <v/>
      </c>
      <c r="Q113" s="121" t="str">
        <f t="shared" si="33"/>
        <v/>
      </c>
      <c r="R113" s="122">
        <f t="shared" ca="1" si="34"/>
        <v>0</v>
      </c>
      <c r="S113" s="122" t="str">
        <f t="shared" si="35"/>
        <v/>
      </c>
    </row>
    <row r="114" spans="2:19" x14ac:dyDescent="0.25">
      <c r="B114" s="77" t="str">
        <f t="shared" si="27"/>
        <v/>
      </c>
      <c r="C114" s="87"/>
      <c r="D114" s="8"/>
      <c r="E114" s="8"/>
      <c r="F114" s="90"/>
      <c r="G114" s="91"/>
      <c r="H114" s="91"/>
      <c r="I114" s="91"/>
      <c r="J114" s="103"/>
      <c r="K114" s="91"/>
      <c r="L114" s="120" t="str">
        <f t="shared" si="28"/>
        <v/>
      </c>
      <c r="M114" s="120" t="str">
        <f t="shared" si="29"/>
        <v/>
      </c>
      <c r="N114" s="120" t="str">
        <f t="shared" si="30"/>
        <v/>
      </c>
      <c r="O114" s="120" t="str">
        <f t="shared" si="31"/>
        <v/>
      </c>
      <c r="P114" s="120" t="str">
        <f t="shared" si="32"/>
        <v/>
      </c>
      <c r="Q114" s="121" t="str">
        <f t="shared" si="33"/>
        <v/>
      </c>
      <c r="R114" s="122">
        <f t="shared" ca="1" si="34"/>
        <v>0</v>
      </c>
      <c r="S114" s="122" t="str">
        <f t="shared" si="35"/>
        <v/>
      </c>
    </row>
    <row r="115" spans="2:19" x14ac:dyDescent="0.25">
      <c r="B115" s="77" t="str">
        <f t="shared" si="27"/>
        <v/>
      </c>
      <c r="C115" s="87"/>
      <c r="D115" s="8"/>
      <c r="E115" s="8"/>
      <c r="F115" s="90"/>
      <c r="G115" s="91"/>
      <c r="H115" s="91"/>
      <c r="I115" s="91"/>
      <c r="J115" s="103"/>
      <c r="K115" s="91"/>
      <c r="L115" s="120" t="str">
        <f t="shared" si="28"/>
        <v/>
      </c>
      <c r="M115" s="120" t="str">
        <f t="shared" si="29"/>
        <v/>
      </c>
      <c r="N115" s="120" t="str">
        <f t="shared" si="30"/>
        <v/>
      </c>
      <c r="O115" s="120" t="str">
        <f t="shared" si="31"/>
        <v/>
      </c>
      <c r="P115" s="120" t="str">
        <f t="shared" si="32"/>
        <v/>
      </c>
      <c r="Q115" s="121" t="str">
        <f t="shared" si="33"/>
        <v/>
      </c>
      <c r="R115" s="122">
        <f t="shared" ca="1" si="34"/>
        <v>0</v>
      </c>
      <c r="S115" s="122" t="str">
        <f t="shared" si="35"/>
        <v/>
      </c>
    </row>
    <row r="116" spans="2:19" x14ac:dyDescent="0.25">
      <c r="B116" s="77" t="str">
        <f t="shared" si="27"/>
        <v/>
      </c>
      <c r="C116" s="87"/>
      <c r="D116" s="8"/>
      <c r="E116" s="8"/>
      <c r="F116" s="90"/>
      <c r="G116" s="91"/>
      <c r="H116" s="91"/>
      <c r="I116" s="91"/>
      <c r="J116" s="103"/>
      <c r="K116" s="91"/>
      <c r="L116" s="120" t="str">
        <f t="shared" si="28"/>
        <v/>
      </c>
      <c r="M116" s="120" t="str">
        <f t="shared" si="29"/>
        <v/>
      </c>
      <c r="N116" s="120" t="str">
        <f t="shared" si="30"/>
        <v/>
      </c>
      <c r="O116" s="120" t="str">
        <f t="shared" si="31"/>
        <v/>
      </c>
      <c r="P116" s="120" t="str">
        <f t="shared" si="32"/>
        <v/>
      </c>
      <c r="Q116" s="121" t="str">
        <f t="shared" si="33"/>
        <v/>
      </c>
      <c r="R116" s="122">
        <f t="shared" ca="1" si="34"/>
        <v>0</v>
      </c>
      <c r="S116" s="122" t="str">
        <f t="shared" si="35"/>
        <v/>
      </c>
    </row>
    <row r="117" spans="2:19" x14ac:dyDescent="0.25">
      <c r="B117" s="77" t="str">
        <f t="shared" si="27"/>
        <v/>
      </c>
      <c r="C117" s="87"/>
      <c r="D117" s="8"/>
      <c r="E117" s="8"/>
      <c r="F117" s="90"/>
      <c r="G117" s="91"/>
      <c r="H117" s="91"/>
      <c r="I117" s="91"/>
      <c r="J117" s="103"/>
      <c r="K117" s="91"/>
      <c r="L117" s="120" t="str">
        <f t="shared" si="28"/>
        <v/>
      </c>
      <c r="M117" s="120" t="str">
        <f t="shared" si="29"/>
        <v/>
      </c>
      <c r="N117" s="120" t="str">
        <f t="shared" si="30"/>
        <v/>
      </c>
      <c r="O117" s="120" t="str">
        <f t="shared" si="31"/>
        <v/>
      </c>
      <c r="P117" s="120" t="str">
        <f t="shared" si="32"/>
        <v/>
      </c>
      <c r="Q117" s="121" t="str">
        <f t="shared" si="33"/>
        <v/>
      </c>
      <c r="R117" s="122">
        <f t="shared" ca="1" si="34"/>
        <v>0</v>
      </c>
      <c r="S117" s="122" t="str">
        <f t="shared" si="35"/>
        <v/>
      </c>
    </row>
    <row r="118" spans="2:19" x14ac:dyDescent="0.25">
      <c r="B118" s="77" t="str">
        <f t="shared" si="27"/>
        <v/>
      </c>
      <c r="C118" s="87"/>
      <c r="D118" s="8"/>
      <c r="E118" s="8"/>
      <c r="F118" s="90"/>
      <c r="G118" s="91"/>
      <c r="H118" s="91"/>
      <c r="I118" s="91"/>
      <c r="J118" s="103"/>
      <c r="K118" s="91"/>
      <c r="L118" s="120" t="str">
        <f t="shared" si="28"/>
        <v/>
      </c>
      <c r="M118" s="120" t="str">
        <f t="shared" si="29"/>
        <v/>
      </c>
      <c r="N118" s="120" t="str">
        <f t="shared" si="30"/>
        <v/>
      </c>
      <c r="O118" s="120" t="str">
        <f t="shared" si="31"/>
        <v/>
      </c>
      <c r="P118" s="120" t="str">
        <f t="shared" si="32"/>
        <v/>
      </c>
      <c r="Q118" s="121" t="str">
        <f t="shared" si="33"/>
        <v/>
      </c>
      <c r="R118" s="122">
        <f t="shared" ca="1" si="34"/>
        <v>0</v>
      </c>
      <c r="S118" s="122" t="str">
        <f t="shared" si="35"/>
        <v/>
      </c>
    </row>
    <row r="119" spans="2:19" x14ac:dyDescent="0.25">
      <c r="B119" s="77" t="str">
        <f t="shared" si="27"/>
        <v/>
      </c>
      <c r="C119" s="87"/>
      <c r="D119" s="8"/>
      <c r="E119" s="8"/>
      <c r="F119" s="90"/>
      <c r="G119" s="91"/>
      <c r="H119" s="91"/>
      <c r="I119" s="91"/>
      <c r="J119" s="103"/>
      <c r="K119" s="91"/>
      <c r="L119" s="120" t="str">
        <f t="shared" si="28"/>
        <v/>
      </c>
      <c r="M119" s="120" t="str">
        <f t="shared" si="29"/>
        <v/>
      </c>
      <c r="N119" s="120" t="str">
        <f t="shared" si="30"/>
        <v/>
      </c>
      <c r="O119" s="120" t="str">
        <f t="shared" si="31"/>
        <v/>
      </c>
      <c r="P119" s="120" t="str">
        <f t="shared" si="32"/>
        <v/>
      </c>
      <c r="Q119" s="121" t="str">
        <f t="shared" si="33"/>
        <v/>
      </c>
      <c r="R119" s="122">
        <f t="shared" ca="1" si="34"/>
        <v>0</v>
      </c>
      <c r="S119" s="122" t="str">
        <f t="shared" si="35"/>
        <v/>
      </c>
    </row>
    <row r="120" spans="2:19" x14ac:dyDescent="0.25">
      <c r="B120" s="77" t="str">
        <f t="shared" si="27"/>
        <v/>
      </c>
      <c r="C120" s="87"/>
      <c r="D120" s="8"/>
      <c r="E120" s="8"/>
      <c r="F120" s="90"/>
      <c r="G120" s="91"/>
      <c r="H120" s="91"/>
      <c r="I120" s="91"/>
      <c r="J120" s="103"/>
      <c r="K120" s="91"/>
      <c r="L120" s="120" t="str">
        <f t="shared" si="28"/>
        <v/>
      </c>
      <c r="M120" s="120" t="str">
        <f t="shared" si="29"/>
        <v/>
      </c>
      <c r="N120" s="120" t="str">
        <f t="shared" si="30"/>
        <v/>
      </c>
      <c r="O120" s="120" t="str">
        <f t="shared" si="31"/>
        <v/>
      </c>
      <c r="P120" s="120" t="str">
        <f t="shared" si="32"/>
        <v/>
      </c>
      <c r="Q120" s="121" t="str">
        <f t="shared" si="33"/>
        <v/>
      </c>
      <c r="R120" s="122">
        <f t="shared" ca="1" si="34"/>
        <v>0</v>
      </c>
      <c r="S120" s="122" t="str">
        <f t="shared" si="35"/>
        <v/>
      </c>
    </row>
    <row r="121" spans="2:19" x14ac:dyDescent="0.25">
      <c r="B121" s="77" t="str">
        <f t="shared" si="27"/>
        <v/>
      </c>
      <c r="C121" s="87"/>
      <c r="D121" s="8"/>
      <c r="E121" s="8"/>
      <c r="F121" s="90"/>
      <c r="G121" s="91"/>
      <c r="H121" s="91"/>
      <c r="I121" s="91"/>
      <c r="J121" s="103"/>
      <c r="K121" s="91"/>
      <c r="L121" s="120" t="str">
        <f t="shared" si="28"/>
        <v/>
      </c>
      <c r="M121" s="120" t="str">
        <f t="shared" si="29"/>
        <v/>
      </c>
      <c r="N121" s="120" t="str">
        <f t="shared" si="30"/>
        <v/>
      </c>
      <c r="O121" s="120" t="str">
        <f t="shared" si="31"/>
        <v/>
      </c>
      <c r="P121" s="120" t="str">
        <f t="shared" si="32"/>
        <v/>
      </c>
      <c r="Q121" s="121" t="str">
        <f t="shared" si="33"/>
        <v/>
      </c>
      <c r="R121" s="122">
        <f t="shared" ca="1" si="34"/>
        <v>0</v>
      </c>
      <c r="S121" s="122" t="str">
        <f t="shared" si="35"/>
        <v/>
      </c>
    </row>
    <row r="122" spans="2:19" x14ac:dyDescent="0.25">
      <c r="B122" s="77" t="str">
        <f t="shared" si="27"/>
        <v/>
      </c>
      <c r="C122" s="87"/>
      <c r="D122" s="8"/>
      <c r="E122" s="8"/>
      <c r="F122" s="90"/>
      <c r="G122" s="91"/>
      <c r="H122" s="91"/>
      <c r="I122" s="91"/>
      <c r="J122" s="103"/>
      <c r="K122" s="91"/>
      <c r="L122" s="120" t="str">
        <f t="shared" si="28"/>
        <v/>
      </c>
      <c r="M122" s="120" t="str">
        <f t="shared" si="29"/>
        <v/>
      </c>
      <c r="N122" s="120" t="str">
        <f t="shared" si="30"/>
        <v/>
      </c>
      <c r="O122" s="120" t="str">
        <f t="shared" si="31"/>
        <v/>
      </c>
      <c r="P122" s="120" t="str">
        <f t="shared" si="32"/>
        <v/>
      </c>
      <c r="Q122" s="121" t="str">
        <f t="shared" si="33"/>
        <v/>
      </c>
      <c r="R122" s="122">
        <f t="shared" ca="1" si="34"/>
        <v>0</v>
      </c>
      <c r="S122" s="122" t="str">
        <f t="shared" si="35"/>
        <v/>
      </c>
    </row>
    <row r="123" spans="2:19" x14ac:dyDescent="0.25">
      <c r="B123" s="77" t="str">
        <f t="shared" si="27"/>
        <v/>
      </c>
      <c r="C123" s="87"/>
      <c r="D123" s="8"/>
      <c r="E123" s="8"/>
      <c r="F123" s="90"/>
      <c r="G123" s="91"/>
      <c r="H123" s="91"/>
      <c r="I123" s="91"/>
      <c r="J123" s="103"/>
      <c r="K123" s="91"/>
      <c r="L123" s="120" t="str">
        <f t="shared" si="28"/>
        <v/>
      </c>
      <c r="M123" s="120" t="str">
        <f t="shared" si="29"/>
        <v/>
      </c>
      <c r="N123" s="120" t="str">
        <f t="shared" si="30"/>
        <v/>
      </c>
      <c r="O123" s="120" t="str">
        <f t="shared" si="31"/>
        <v/>
      </c>
      <c r="P123" s="120" t="str">
        <f t="shared" si="32"/>
        <v/>
      </c>
      <c r="Q123" s="121" t="str">
        <f t="shared" si="33"/>
        <v/>
      </c>
      <c r="R123" s="122">
        <f t="shared" ca="1" si="34"/>
        <v>0</v>
      </c>
      <c r="S123" s="122" t="str">
        <f t="shared" si="35"/>
        <v/>
      </c>
    </row>
    <row r="124" spans="2:19" x14ac:dyDescent="0.25">
      <c r="B124" s="77" t="str">
        <f t="shared" si="27"/>
        <v/>
      </c>
      <c r="C124" s="87"/>
      <c r="D124" s="8"/>
      <c r="E124" s="8"/>
      <c r="F124" s="90"/>
      <c r="G124" s="91"/>
      <c r="H124" s="91"/>
      <c r="I124" s="91"/>
      <c r="J124" s="103"/>
      <c r="K124" s="91"/>
      <c r="L124" s="120" t="str">
        <f t="shared" si="28"/>
        <v/>
      </c>
      <c r="M124" s="120" t="str">
        <f t="shared" si="29"/>
        <v/>
      </c>
      <c r="N124" s="120" t="str">
        <f t="shared" si="30"/>
        <v/>
      </c>
      <c r="O124" s="120" t="str">
        <f t="shared" si="31"/>
        <v/>
      </c>
      <c r="P124" s="120" t="str">
        <f t="shared" si="32"/>
        <v/>
      </c>
      <c r="Q124" s="121" t="str">
        <f t="shared" si="33"/>
        <v/>
      </c>
      <c r="R124" s="122">
        <f t="shared" ca="1" si="34"/>
        <v>0</v>
      </c>
      <c r="S124" s="122" t="str">
        <f t="shared" si="35"/>
        <v/>
      </c>
    </row>
    <row r="125" spans="2:19" x14ac:dyDescent="0.25">
      <c r="B125" s="77" t="str">
        <f t="shared" si="27"/>
        <v/>
      </c>
      <c r="C125" s="87"/>
      <c r="D125" s="8"/>
      <c r="E125" s="8"/>
      <c r="F125" s="90"/>
      <c r="G125" s="91"/>
      <c r="H125" s="91"/>
      <c r="I125" s="91"/>
      <c r="J125" s="103"/>
      <c r="K125" s="91"/>
      <c r="L125" s="120" t="str">
        <f t="shared" si="28"/>
        <v/>
      </c>
      <c r="M125" s="120" t="str">
        <f t="shared" si="29"/>
        <v/>
      </c>
      <c r="N125" s="120" t="str">
        <f t="shared" si="30"/>
        <v/>
      </c>
      <c r="O125" s="120" t="str">
        <f t="shared" si="31"/>
        <v/>
      </c>
      <c r="P125" s="120" t="str">
        <f t="shared" si="32"/>
        <v/>
      </c>
      <c r="Q125" s="121" t="str">
        <f t="shared" si="33"/>
        <v/>
      </c>
      <c r="R125" s="122">
        <f t="shared" ca="1" si="34"/>
        <v>0</v>
      </c>
      <c r="S125" s="122" t="str">
        <f t="shared" si="35"/>
        <v/>
      </c>
    </row>
    <row r="126" spans="2:19" x14ac:dyDescent="0.25">
      <c r="B126" s="77" t="str">
        <f t="shared" si="27"/>
        <v/>
      </c>
      <c r="C126" s="87"/>
      <c r="D126" s="8"/>
      <c r="E126" s="8"/>
      <c r="F126" s="90"/>
      <c r="G126" s="91"/>
      <c r="H126" s="91"/>
      <c r="I126" s="91"/>
      <c r="J126" s="103"/>
      <c r="K126" s="91"/>
      <c r="L126" s="120" t="str">
        <f t="shared" si="28"/>
        <v/>
      </c>
      <c r="M126" s="120" t="str">
        <f t="shared" si="29"/>
        <v/>
      </c>
      <c r="N126" s="120" t="str">
        <f t="shared" si="30"/>
        <v/>
      </c>
      <c r="O126" s="120" t="str">
        <f t="shared" si="31"/>
        <v/>
      </c>
      <c r="P126" s="120" t="str">
        <f t="shared" si="32"/>
        <v/>
      </c>
      <c r="Q126" s="121" t="str">
        <f t="shared" si="33"/>
        <v/>
      </c>
      <c r="R126" s="122">
        <f t="shared" ca="1" si="34"/>
        <v>0</v>
      </c>
      <c r="S126" s="122" t="str">
        <f t="shared" si="35"/>
        <v/>
      </c>
    </row>
    <row r="127" spans="2:19" x14ac:dyDescent="0.25">
      <c r="B127" s="77" t="str">
        <f t="shared" si="27"/>
        <v/>
      </c>
      <c r="C127" s="87"/>
      <c r="D127" s="8"/>
      <c r="E127" s="8"/>
      <c r="F127" s="90"/>
      <c r="G127" s="91"/>
      <c r="H127" s="91"/>
      <c r="I127" s="91"/>
      <c r="J127" s="103"/>
      <c r="K127" s="91"/>
      <c r="L127" s="120" t="str">
        <f t="shared" si="28"/>
        <v/>
      </c>
      <c r="M127" s="120" t="str">
        <f t="shared" si="29"/>
        <v/>
      </c>
      <c r="N127" s="120" t="str">
        <f t="shared" si="30"/>
        <v/>
      </c>
      <c r="O127" s="120" t="str">
        <f t="shared" si="31"/>
        <v/>
      </c>
      <c r="P127" s="120" t="str">
        <f t="shared" si="32"/>
        <v/>
      </c>
      <c r="Q127" s="121" t="str">
        <f t="shared" si="33"/>
        <v/>
      </c>
      <c r="R127" s="122">
        <f t="shared" ca="1" si="34"/>
        <v>0</v>
      </c>
      <c r="S127" s="122" t="str">
        <f t="shared" si="35"/>
        <v/>
      </c>
    </row>
    <row r="128" spans="2:19" x14ac:dyDescent="0.25">
      <c r="B128" s="77" t="str">
        <f t="shared" si="27"/>
        <v/>
      </c>
      <c r="C128" s="87"/>
      <c r="D128" s="8"/>
      <c r="E128" s="8"/>
      <c r="F128" s="90"/>
      <c r="G128" s="91"/>
      <c r="H128" s="91"/>
      <c r="I128" s="91"/>
      <c r="J128" s="103"/>
      <c r="K128" s="91"/>
      <c r="L128" s="120" t="str">
        <f t="shared" si="28"/>
        <v/>
      </c>
      <c r="M128" s="120" t="str">
        <f t="shared" si="29"/>
        <v/>
      </c>
      <c r="N128" s="120" t="str">
        <f t="shared" si="30"/>
        <v/>
      </c>
      <c r="O128" s="120" t="str">
        <f t="shared" si="31"/>
        <v/>
      </c>
      <c r="P128" s="120" t="str">
        <f t="shared" si="32"/>
        <v/>
      </c>
      <c r="Q128" s="121" t="str">
        <f t="shared" si="33"/>
        <v/>
      </c>
      <c r="R128" s="122">
        <f t="shared" ca="1" si="34"/>
        <v>0</v>
      </c>
      <c r="S128" s="122" t="str">
        <f t="shared" si="35"/>
        <v/>
      </c>
    </row>
    <row r="129" spans="2:19" x14ac:dyDescent="0.25">
      <c r="B129" s="77" t="str">
        <f t="shared" si="27"/>
        <v/>
      </c>
      <c r="C129" s="87"/>
      <c r="D129" s="8"/>
      <c r="E129" s="8"/>
      <c r="F129" s="90"/>
      <c r="G129" s="91"/>
      <c r="H129" s="91"/>
      <c r="I129" s="103"/>
      <c r="J129" s="91"/>
      <c r="K129" s="91"/>
      <c r="L129" s="120" t="str">
        <f t="shared" si="28"/>
        <v/>
      </c>
      <c r="M129" s="120" t="str">
        <f t="shared" si="29"/>
        <v/>
      </c>
      <c r="N129" s="120" t="str">
        <f t="shared" si="30"/>
        <v/>
      </c>
      <c r="O129" s="120" t="str">
        <f t="shared" si="31"/>
        <v/>
      </c>
      <c r="P129" s="120" t="str">
        <f t="shared" si="32"/>
        <v/>
      </c>
      <c r="Q129" s="121" t="str">
        <f t="shared" si="33"/>
        <v/>
      </c>
      <c r="R129" s="122">
        <f t="shared" ca="1" si="34"/>
        <v>0</v>
      </c>
      <c r="S129" s="122" t="str">
        <f t="shared" si="35"/>
        <v/>
      </c>
    </row>
    <row r="130" spans="2:19" x14ac:dyDescent="0.25">
      <c r="B130" s="77" t="str">
        <f t="shared" si="27"/>
        <v/>
      </c>
      <c r="C130" s="87"/>
      <c r="D130" s="8"/>
      <c r="E130" s="8"/>
      <c r="F130" s="90"/>
      <c r="G130" s="91"/>
      <c r="H130" s="91"/>
      <c r="I130" s="103"/>
      <c r="J130" s="91"/>
      <c r="K130" s="91"/>
      <c r="L130" s="120" t="str">
        <f t="shared" si="28"/>
        <v/>
      </c>
      <c r="M130" s="120" t="str">
        <f t="shared" si="29"/>
        <v/>
      </c>
      <c r="N130" s="120" t="str">
        <f t="shared" si="30"/>
        <v/>
      </c>
      <c r="O130" s="120" t="str">
        <f t="shared" si="31"/>
        <v/>
      </c>
      <c r="P130" s="120" t="str">
        <f t="shared" si="32"/>
        <v/>
      </c>
      <c r="Q130" s="121" t="str">
        <f t="shared" si="33"/>
        <v/>
      </c>
      <c r="R130" s="122">
        <f t="shared" ca="1" si="34"/>
        <v>0</v>
      </c>
      <c r="S130" s="122" t="str">
        <f t="shared" si="35"/>
        <v/>
      </c>
    </row>
    <row r="131" spans="2:19" x14ac:dyDescent="0.25">
      <c r="B131" s="77" t="str">
        <f t="shared" ref="B131:B162" si="36">IFERROR(IF(C131&gt;0,IF(ISNUMBER(Q131),INDEX(L$2:P$2,1,MATCH(Q131,L131:P131,0)),""),""),"")</f>
        <v/>
      </c>
      <c r="C131" s="87"/>
      <c r="D131" s="8"/>
      <c r="E131" s="8"/>
      <c r="F131" s="90"/>
      <c r="G131" s="91"/>
      <c r="H131" s="91"/>
      <c r="I131" s="103"/>
      <c r="J131" s="91"/>
      <c r="K131" s="91"/>
      <c r="L131" s="120" t="str">
        <f t="shared" ref="L131:L162" si="37">IF(ISBLANK(G131),"",IF(G131="N/A","",IF(ISNUMBER(G131),+G131,_xlfn.NUMBERVALUE(LEFT(G131,(FIND("(",G131)-2))))))</f>
        <v/>
      </c>
      <c r="M131" s="120" t="str">
        <f t="shared" ref="M131:M162" si="38">IF(ISBLANK(H131),"",IF(H131="N/A","",IF(ISNUMBER(H131),+H131,_xlfn.NUMBERVALUE(LEFT(H131,(FIND("(",H131)-2))))))</f>
        <v/>
      </c>
      <c r="N131" s="120" t="str">
        <f t="shared" ref="N131:N162" si="39">IF(ISBLANK(I131),"",IF(I131="N/A","",IF(ISNUMBER(I131),+I131,_xlfn.NUMBERVALUE(LEFT(I131,(FIND("(",I131)-2))))))</f>
        <v/>
      </c>
      <c r="O131" s="120" t="str">
        <f t="shared" ref="O131:O162" si="40">IF(ISBLANK(J131),"",IF(J131="N/A","",IF(ISNUMBER(J131),+J131,_xlfn.NUMBERVALUE(LEFT(J131,(FIND("(",J131)-2))))))</f>
        <v/>
      </c>
      <c r="P131" s="120" t="str">
        <f t="shared" ref="P131:P162" si="41">IF(ISBLANK(K131),"",IF(K131="N/A","",IF(ISNUMBER(K131),+K131,_xlfn.NUMBERVALUE(LEFT(K131,(FIND("(",K131)-2))))))</f>
        <v/>
      </c>
      <c r="Q131" s="121" t="str">
        <f t="shared" ref="Q131:Q162" si="42">IF(SUM(L131:P131)&gt;0,MIN(L131,M131,N131,O131,P131),"")</f>
        <v/>
      </c>
      <c r="R131" s="122">
        <f t="shared" ref="R131:R162" ca="1" si="43">IFERROR(MIN((IF(ISTEXT(G131),IF(G131="N/A","",_xlfn.NUMBERVALUE(LEFT(G131,(FIND("(",G131)-2)))),_xlfn.NUMBERVALUE(INDIRECT(CELL("address",G131))))),(IF(ISTEXT(H131),IF(H131="N/A","",_xlfn.NUMBERVALUE(LEFT(H131,(FIND("(",H131)-2)))),_xlfn.NUMBERVALUE(INDIRECT(CELL("address",H131))))),(IF(ISTEXT(I131),IF(I131="N/A","",_xlfn.NUMBERVALUE(LEFT(I131,(FIND("(",I131)-2)))),_xlfn.NUMBERVALUE(INDIRECT(CELL("address",I131))))),(IF(ISTEXT(J131),IF(J131="N/A","",_xlfn.NUMBERVALUE(LEFT(J131,(FIND("(",J131)-2)))),_xlfn.NUMBERVALUE(INDIRECT(CELL("address",J131))))),(IF(ISTEXT(K131),IF(K131="N/A","",_xlfn.NUMBERVALUE(LEFT(K131,(FIND("(",K131)-2)))),_xlfn.NUMBERVALUE(INDIRECT(CELL("address",K131)))))),MIN(G131:K131))</f>
        <v>0</v>
      </c>
      <c r="S131" s="122" t="str">
        <f t="shared" ref="S131:S162" si="44">IF(AND(ISNUMBER(F131),ISNUMBER(Q131)),(F131*Q131),IF(ISNUMBER(Q131),(Q131*_xlfn.NUMBERVALUE(LEFT(F131,(FIND(" ",F131)-1)))),IF(ISNUMBER(F131),(F131*_xlfn.NUMBERVALUE(LEFT(Q131,(FIND(" ",Q131)-1)))),"")))</f>
        <v/>
      </c>
    </row>
    <row r="132" spans="2:19" x14ac:dyDescent="0.25">
      <c r="B132" s="77" t="str">
        <f t="shared" si="36"/>
        <v/>
      </c>
      <c r="C132" s="87"/>
      <c r="D132" s="8"/>
      <c r="E132" s="8"/>
      <c r="F132" s="90"/>
      <c r="G132" s="91"/>
      <c r="H132" s="91"/>
      <c r="I132" s="103"/>
      <c r="J132" s="91"/>
      <c r="K132" s="91"/>
      <c r="L132" s="120" t="str">
        <f t="shared" si="37"/>
        <v/>
      </c>
      <c r="M132" s="120" t="str">
        <f t="shared" si="38"/>
        <v/>
      </c>
      <c r="N132" s="120" t="str">
        <f t="shared" si="39"/>
        <v/>
      </c>
      <c r="O132" s="120" t="str">
        <f t="shared" si="40"/>
        <v/>
      </c>
      <c r="P132" s="120" t="str">
        <f t="shared" si="41"/>
        <v/>
      </c>
      <c r="Q132" s="121" t="str">
        <f t="shared" si="42"/>
        <v/>
      </c>
      <c r="R132" s="122">
        <f t="shared" ca="1" si="43"/>
        <v>0</v>
      </c>
      <c r="S132" s="122" t="str">
        <f t="shared" si="44"/>
        <v/>
      </c>
    </row>
    <row r="133" spans="2:19" x14ac:dyDescent="0.25">
      <c r="B133" s="77" t="str">
        <f t="shared" si="36"/>
        <v/>
      </c>
      <c r="C133" s="87"/>
      <c r="D133" s="8"/>
      <c r="E133" s="8"/>
      <c r="F133" s="90"/>
      <c r="G133" s="91"/>
      <c r="H133" s="91"/>
      <c r="I133" s="103"/>
      <c r="J133" s="91"/>
      <c r="K133" s="91"/>
      <c r="L133" s="120" t="str">
        <f t="shared" si="37"/>
        <v/>
      </c>
      <c r="M133" s="120" t="str">
        <f t="shared" si="38"/>
        <v/>
      </c>
      <c r="N133" s="120" t="str">
        <f t="shared" si="39"/>
        <v/>
      </c>
      <c r="O133" s="120" t="str">
        <f t="shared" si="40"/>
        <v/>
      </c>
      <c r="P133" s="120" t="str">
        <f t="shared" si="41"/>
        <v/>
      </c>
      <c r="Q133" s="121" t="str">
        <f t="shared" si="42"/>
        <v/>
      </c>
      <c r="R133" s="122">
        <f t="shared" ca="1" si="43"/>
        <v>0</v>
      </c>
      <c r="S133" s="122" t="str">
        <f t="shared" si="44"/>
        <v/>
      </c>
    </row>
    <row r="134" spans="2:19" x14ac:dyDescent="0.25">
      <c r="B134" s="77" t="str">
        <f t="shared" si="36"/>
        <v/>
      </c>
      <c r="C134" s="87"/>
      <c r="D134" s="8"/>
      <c r="E134" s="8"/>
      <c r="F134" s="90"/>
      <c r="G134" s="91"/>
      <c r="H134" s="91"/>
      <c r="I134" s="103"/>
      <c r="J134" s="91"/>
      <c r="K134" s="91"/>
      <c r="L134" s="120" t="str">
        <f t="shared" si="37"/>
        <v/>
      </c>
      <c r="M134" s="120" t="str">
        <f t="shared" si="38"/>
        <v/>
      </c>
      <c r="N134" s="120" t="str">
        <f t="shared" si="39"/>
        <v/>
      </c>
      <c r="O134" s="120" t="str">
        <f t="shared" si="40"/>
        <v/>
      </c>
      <c r="P134" s="120" t="str">
        <f t="shared" si="41"/>
        <v/>
      </c>
      <c r="Q134" s="121" t="str">
        <f t="shared" si="42"/>
        <v/>
      </c>
      <c r="R134" s="122">
        <f t="shared" ca="1" si="43"/>
        <v>0</v>
      </c>
      <c r="S134" s="122" t="str">
        <f t="shared" si="44"/>
        <v/>
      </c>
    </row>
    <row r="135" spans="2:19" x14ac:dyDescent="0.25">
      <c r="B135" s="77" t="str">
        <f t="shared" si="36"/>
        <v/>
      </c>
      <c r="C135" s="87"/>
      <c r="D135" s="8"/>
      <c r="E135" s="8"/>
      <c r="F135" s="90"/>
      <c r="G135" s="91"/>
      <c r="H135" s="91"/>
      <c r="I135" s="103"/>
      <c r="J135" s="91"/>
      <c r="K135" s="91"/>
      <c r="L135" s="120" t="str">
        <f t="shared" si="37"/>
        <v/>
      </c>
      <c r="M135" s="120" t="str">
        <f t="shared" si="38"/>
        <v/>
      </c>
      <c r="N135" s="120" t="str">
        <f t="shared" si="39"/>
        <v/>
      </c>
      <c r="O135" s="120" t="str">
        <f t="shared" si="40"/>
        <v/>
      </c>
      <c r="P135" s="120" t="str">
        <f t="shared" si="41"/>
        <v/>
      </c>
      <c r="Q135" s="121" t="str">
        <f t="shared" si="42"/>
        <v/>
      </c>
      <c r="R135" s="122">
        <f t="shared" ca="1" si="43"/>
        <v>0</v>
      </c>
      <c r="S135" s="122" t="str">
        <f t="shared" si="44"/>
        <v/>
      </c>
    </row>
    <row r="136" spans="2:19" x14ac:dyDescent="0.25">
      <c r="B136" s="77" t="str">
        <f t="shared" si="36"/>
        <v/>
      </c>
      <c r="C136" s="87"/>
      <c r="D136" s="8"/>
      <c r="E136" s="8"/>
      <c r="F136" s="90"/>
      <c r="G136" s="91"/>
      <c r="H136" s="91"/>
      <c r="I136" s="103"/>
      <c r="J136" s="91"/>
      <c r="K136" s="91"/>
      <c r="L136" s="120" t="str">
        <f t="shared" si="37"/>
        <v/>
      </c>
      <c r="M136" s="120" t="str">
        <f t="shared" si="38"/>
        <v/>
      </c>
      <c r="N136" s="120" t="str">
        <f t="shared" si="39"/>
        <v/>
      </c>
      <c r="O136" s="120" t="str">
        <f t="shared" si="40"/>
        <v/>
      </c>
      <c r="P136" s="120" t="str">
        <f t="shared" si="41"/>
        <v/>
      </c>
      <c r="Q136" s="121" t="str">
        <f t="shared" si="42"/>
        <v/>
      </c>
      <c r="R136" s="122">
        <f t="shared" ca="1" si="43"/>
        <v>0</v>
      </c>
      <c r="S136" s="122" t="str">
        <f t="shared" si="44"/>
        <v/>
      </c>
    </row>
    <row r="137" spans="2:19" x14ac:dyDescent="0.25">
      <c r="B137" s="77" t="str">
        <f t="shared" si="36"/>
        <v/>
      </c>
      <c r="C137" s="87"/>
      <c r="D137" s="8"/>
      <c r="E137" s="8"/>
      <c r="F137" s="90"/>
      <c r="G137" s="91"/>
      <c r="H137" s="91"/>
      <c r="I137" s="103"/>
      <c r="J137" s="91"/>
      <c r="K137" s="91"/>
      <c r="L137" s="120" t="str">
        <f t="shared" si="37"/>
        <v/>
      </c>
      <c r="M137" s="120" t="str">
        <f t="shared" si="38"/>
        <v/>
      </c>
      <c r="N137" s="120" t="str">
        <f t="shared" si="39"/>
        <v/>
      </c>
      <c r="O137" s="120" t="str">
        <f t="shared" si="40"/>
        <v/>
      </c>
      <c r="P137" s="120" t="str">
        <f t="shared" si="41"/>
        <v/>
      </c>
      <c r="Q137" s="121" t="str">
        <f t="shared" si="42"/>
        <v/>
      </c>
      <c r="R137" s="122">
        <f t="shared" ca="1" si="43"/>
        <v>0</v>
      </c>
      <c r="S137" s="122" t="str">
        <f t="shared" si="44"/>
        <v/>
      </c>
    </row>
    <row r="138" spans="2:19" x14ac:dyDescent="0.25">
      <c r="B138" s="77" t="str">
        <f t="shared" si="36"/>
        <v/>
      </c>
      <c r="C138" s="87"/>
      <c r="D138" s="8"/>
      <c r="E138" s="8"/>
      <c r="F138" s="90"/>
      <c r="G138" s="91"/>
      <c r="H138" s="91"/>
      <c r="I138" s="103"/>
      <c r="J138" s="91"/>
      <c r="K138" s="91"/>
      <c r="L138" s="120" t="str">
        <f t="shared" si="37"/>
        <v/>
      </c>
      <c r="M138" s="120" t="str">
        <f t="shared" si="38"/>
        <v/>
      </c>
      <c r="N138" s="120" t="str">
        <f t="shared" si="39"/>
        <v/>
      </c>
      <c r="O138" s="120" t="str">
        <f t="shared" si="40"/>
        <v/>
      </c>
      <c r="P138" s="120" t="str">
        <f t="shared" si="41"/>
        <v/>
      </c>
      <c r="Q138" s="121" t="str">
        <f t="shared" si="42"/>
        <v/>
      </c>
      <c r="R138" s="122">
        <f t="shared" ca="1" si="43"/>
        <v>0</v>
      </c>
      <c r="S138" s="122" t="str">
        <f t="shared" si="44"/>
        <v/>
      </c>
    </row>
    <row r="139" spans="2:19" x14ac:dyDescent="0.25">
      <c r="B139" s="77" t="str">
        <f t="shared" si="36"/>
        <v/>
      </c>
      <c r="C139" s="87"/>
      <c r="D139" s="8"/>
      <c r="E139" s="8"/>
      <c r="F139" s="90"/>
      <c r="G139" s="91"/>
      <c r="H139" s="91"/>
      <c r="I139" s="103"/>
      <c r="J139" s="91"/>
      <c r="K139" s="91"/>
      <c r="L139" s="120" t="str">
        <f t="shared" si="37"/>
        <v/>
      </c>
      <c r="M139" s="120" t="str">
        <f t="shared" si="38"/>
        <v/>
      </c>
      <c r="N139" s="120" t="str">
        <f t="shared" si="39"/>
        <v/>
      </c>
      <c r="O139" s="120" t="str">
        <f t="shared" si="40"/>
        <v/>
      </c>
      <c r="P139" s="120" t="str">
        <f t="shared" si="41"/>
        <v/>
      </c>
      <c r="Q139" s="121" t="str">
        <f t="shared" si="42"/>
        <v/>
      </c>
      <c r="R139" s="122">
        <f t="shared" ca="1" si="43"/>
        <v>0</v>
      </c>
      <c r="S139" s="122" t="str">
        <f t="shared" si="44"/>
        <v/>
      </c>
    </row>
    <row r="140" spans="2:19" x14ac:dyDescent="0.25">
      <c r="B140" s="77" t="str">
        <f t="shared" si="36"/>
        <v/>
      </c>
      <c r="C140" s="87"/>
      <c r="D140" s="8"/>
      <c r="E140" s="8"/>
      <c r="F140" s="90"/>
      <c r="G140" s="91"/>
      <c r="H140" s="91"/>
      <c r="I140" s="103"/>
      <c r="J140" s="91"/>
      <c r="K140" s="91"/>
      <c r="L140" s="120" t="str">
        <f t="shared" si="37"/>
        <v/>
      </c>
      <c r="M140" s="120" t="str">
        <f t="shared" si="38"/>
        <v/>
      </c>
      <c r="N140" s="120" t="str">
        <f t="shared" si="39"/>
        <v/>
      </c>
      <c r="O140" s="120" t="str">
        <f t="shared" si="40"/>
        <v/>
      </c>
      <c r="P140" s="120" t="str">
        <f t="shared" si="41"/>
        <v/>
      </c>
      <c r="Q140" s="121" t="str">
        <f t="shared" si="42"/>
        <v/>
      </c>
      <c r="R140" s="122">
        <f t="shared" ca="1" si="43"/>
        <v>0</v>
      </c>
      <c r="S140" s="122" t="str">
        <f t="shared" si="44"/>
        <v/>
      </c>
    </row>
    <row r="141" spans="2:19" x14ac:dyDescent="0.25">
      <c r="B141" s="77" t="str">
        <f t="shared" si="36"/>
        <v/>
      </c>
      <c r="C141" s="87"/>
      <c r="D141" s="8"/>
      <c r="E141" s="8"/>
      <c r="F141" s="90"/>
      <c r="G141" s="91"/>
      <c r="H141" s="91"/>
      <c r="I141" s="103"/>
      <c r="J141" s="91"/>
      <c r="K141" s="91"/>
      <c r="L141" s="120" t="str">
        <f t="shared" si="37"/>
        <v/>
      </c>
      <c r="M141" s="120" t="str">
        <f t="shared" si="38"/>
        <v/>
      </c>
      <c r="N141" s="120" t="str">
        <f t="shared" si="39"/>
        <v/>
      </c>
      <c r="O141" s="120" t="str">
        <f t="shared" si="40"/>
        <v/>
      </c>
      <c r="P141" s="120" t="str">
        <f t="shared" si="41"/>
        <v/>
      </c>
      <c r="Q141" s="121" t="str">
        <f t="shared" si="42"/>
        <v/>
      </c>
      <c r="R141" s="122">
        <f t="shared" ca="1" si="43"/>
        <v>0</v>
      </c>
      <c r="S141" s="122" t="str">
        <f t="shared" si="44"/>
        <v/>
      </c>
    </row>
    <row r="142" spans="2:19" x14ac:dyDescent="0.25">
      <c r="B142" s="77" t="str">
        <f t="shared" si="36"/>
        <v/>
      </c>
      <c r="C142" s="87"/>
      <c r="D142" s="8"/>
      <c r="E142" s="8"/>
      <c r="F142" s="90"/>
      <c r="G142" s="91"/>
      <c r="H142" s="91"/>
      <c r="I142" s="103"/>
      <c r="J142" s="91"/>
      <c r="K142" s="91"/>
      <c r="L142" s="120" t="str">
        <f t="shared" si="37"/>
        <v/>
      </c>
      <c r="M142" s="120" t="str">
        <f t="shared" si="38"/>
        <v/>
      </c>
      <c r="N142" s="120" t="str">
        <f t="shared" si="39"/>
        <v/>
      </c>
      <c r="O142" s="120" t="str">
        <f t="shared" si="40"/>
        <v/>
      </c>
      <c r="P142" s="120" t="str">
        <f t="shared" si="41"/>
        <v/>
      </c>
      <c r="Q142" s="121" t="str">
        <f t="shared" si="42"/>
        <v/>
      </c>
      <c r="R142" s="122">
        <f t="shared" ca="1" si="43"/>
        <v>0</v>
      </c>
      <c r="S142" s="122" t="str">
        <f t="shared" si="44"/>
        <v/>
      </c>
    </row>
    <row r="143" spans="2:19" x14ac:dyDescent="0.25">
      <c r="B143" s="77" t="str">
        <f t="shared" si="36"/>
        <v/>
      </c>
      <c r="C143" s="87"/>
      <c r="D143" s="8"/>
      <c r="E143" s="8"/>
      <c r="F143" s="90"/>
      <c r="G143" s="91"/>
      <c r="H143" s="91"/>
      <c r="I143" s="103"/>
      <c r="J143" s="91"/>
      <c r="K143" s="91"/>
      <c r="L143" s="120" t="str">
        <f t="shared" si="37"/>
        <v/>
      </c>
      <c r="M143" s="120" t="str">
        <f t="shared" si="38"/>
        <v/>
      </c>
      <c r="N143" s="120" t="str">
        <f t="shared" si="39"/>
        <v/>
      </c>
      <c r="O143" s="120" t="str">
        <f t="shared" si="40"/>
        <v/>
      </c>
      <c r="P143" s="120" t="str">
        <f t="shared" si="41"/>
        <v/>
      </c>
      <c r="Q143" s="121" t="str">
        <f t="shared" si="42"/>
        <v/>
      </c>
      <c r="R143" s="122">
        <f t="shared" ca="1" si="43"/>
        <v>0</v>
      </c>
      <c r="S143" s="122" t="str">
        <f t="shared" si="44"/>
        <v/>
      </c>
    </row>
    <row r="144" spans="2:19" x14ac:dyDescent="0.25">
      <c r="B144" s="77" t="str">
        <f t="shared" si="36"/>
        <v/>
      </c>
      <c r="C144" s="87"/>
      <c r="D144" s="8"/>
      <c r="E144" s="8"/>
      <c r="F144" s="90"/>
      <c r="G144" s="91"/>
      <c r="H144" s="91"/>
      <c r="I144" s="103"/>
      <c r="J144" s="91"/>
      <c r="K144" s="91"/>
      <c r="L144" s="120" t="str">
        <f t="shared" si="37"/>
        <v/>
      </c>
      <c r="M144" s="120" t="str">
        <f t="shared" si="38"/>
        <v/>
      </c>
      <c r="N144" s="120" t="str">
        <f t="shared" si="39"/>
        <v/>
      </c>
      <c r="O144" s="120" t="str">
        <f t="shared" si="40"/>
        <v/>
      </c>
      <c r="P144" s="120" t="str">
        <f t="shared" si="41"/>
        <v/>
      </c>
      <c r="Q144" s="121" t="str">
        <f t="shared" si="42"/>
        <v/>
      </c>
      <c r="R144" s="122">
        <f t="shared" ca="1" si="43"/>
        <v>0</v>
      </c>
      <c r="S144" s="122" t="str">
        <f t="shared" si="44"/>
        <v/>
      </c>
    </row>
    <row r="145" spans="2:19" x14ac:dyDescent="0.25">
      <c r="B145" s="77" t="str">
        <f t="shared" si="36"/>
        <v/>
      </c>
      <c r="C145" s="87"/>
      <c r="D145" s="8"/>
      <c r="E145" s="8"/>
      <c r="F145" s="90"/>
      <c r="G145" s="91"/>
      <c r="H145" s="91"/>
      <c r="I145" s="103"/>
      <c r="J145" s="91"/>
      <c r="K145" s="91"/>
      <c r="L145" s="120" t="str">
        <f t="shared" si="37"/>
        <v/>
      </c>
      <c r="M145" s="120" t="str">
        <f t="shared" si="38"/>
        <v/>
      </c>
      <c r="N145" s="120" t="str">
        <f t="shared" si="39"/>
        <v/>
      </c>
      <c r="O145" s="120" t="str">
        <f t="shared" si="40"/>
        <v/>
      </c>
      <c r="P145" s="120" t="str">
        <f t="shared" si="41"/>
        <v/>
      </c>
      <c r="Q145" s="121" t="str">
        <f t="shared" si="42"/>
        <v/>
      </c>
      <c r="R145" s="122">
        <f t="shared" ca="1" si="43"/>
        <v>0</v>
      </c>
      <c r="S145" s="122" t="str">
        <f t="shared" si="44"/>
        <v/>
      </c>
    </row>
    <row r="146" spans="2:19" x14ac:dyDescent="0.25">
      <c r="B146" s="77" t="str">
        <f t="shared" si="36"/>
        <v/>
      </c>
      <c r="C146" s="87"/>
      <c r="D146" s="8"/>
      <c r="E146" s="8"/>
      <c r="F146" s="90"/>
      <c r="G146" s="91"/>
      <c r="H146" s="91"/>
      <c r="I146" s="103"/>
      <c r="J146" s="91"/>
      <c r="K146" s="91"/>
      <c r="L146" s="120" t="str">
        <f t="shared" si="37"/>
        <v/>
      </c>
      <c r="M146" s="120" t="str">
        <f t="shared" si="38"/>
        <v/>
      </c>
      <c r="N146" s="120" t="str">
        <f t="shared" si="39"/>
        <v/>
      </c>
      <c r="O146" s="120" t="str">
        <f t="shared" si="40"/>
        <v/>
      </c>
      <c r="P146" s="120" t="str">
        <f t="shared" si="41"/>
        <v/>
      </c>
      <c r="Q146" s="121" t="str">
        <f t="shared" si="42"/>
        <v/>
      </c>
      <c r="R146" s="122">
        <f t="shared" ca="1" si="43"/>
        <v>0</v>
      </c>
      <c r="S146" s="122" t="str">
        <f t="shared" si="44"/>
        <v/>
      </c>
    </row>
    <row r="147" spans="2:19" x14ac:dyDescent="0.25">
      <c r="B147" s="77" t="str">
        <f t="shared" si="36"/>
        <v/>
      </c>
      <c r="C147" s="87"/>
      <c r="D147" s="8"/>
      <c r="E147" s="8"/>
      <c r="F147" s="90"/>
      <c r="G147" s="91"/>
      <c r="H147" s="91"/>
      <c r="I147" s="103"/>
      <c r="J147" s="91"/>
      <c r="K147" s="91"/>
      <c r="L147" s="120" t="str">
        <f t="shared" si="37"/>
        <v/>
      </c>
      <c r="M147" s="120" t="str">
        <f t="shared" si="38"/>
        <v/>
      </c>
      <c r="N147" s="120" t="str">
        <f t="shared" si="39"/>
        <v/>
      </c>
      <c r="O147" s="120" t="str">
        <f t="shared" si="40"/>
        <v/>
      </c>
      <c r="P147" s="120" t="str">
        <f t="shared" si="41"/>
        <v/>
      </c>
      <c r="Q147" s="121" t="str">
        <f t="shared" si="42"/>
        <v/>
      </c>
      <c r="R147" s="122">
        <f t="shared" ca="1" si="43"/>
        <v>0</v>
      </c>
      <c r="S147" s="122" t="str">
        <f t="shared" si="44"/>
        <v/>
      </c>
    </row>
    <row r="148" spans="2:19" x14ac:dyDescent="0.25">
      <c r="B148" s="77" t="str">
        <f t="shared" si="36"/>
        <v/>
      </c>
      <c r="C148" s="87"/>
      <c r="D148" s="8"/>
      <c r="E148" s="8"/>
      <c r="F148" s="90"/>
      <c r="G148" s="91"/>
      <c r="H148" s="91"/>
      <c r="I148" s="103"/>
      <c r="J148" s="91"/>
      <c r="K148" s="91"/>
      <c r="L148" s="120" t="str">
        <f t="shared" si="37"/>
        <v/>
      </c>
      <c r="M148" s="120" t="str">
        <f t="shared" si="38"/>
        <v/>
      </c>
      <c r="N148" s="120" t="str">
        <f t="shared" si="39"/>
        <v/>
      </c>
      <c r="O148" s="120" t="str">
        <f t="shared" si="40"/>
        <v/>
      </c>
      <c r="P148" s="120" t="str">
        <f t="shared" si="41"/>
        <v/>
      </c>
      <c r="Q148" s="121" t="str">
        <f t="shared" si="42"/>
        <v/>
      </c>
      <c r="R148" s="122">
        <f t="shared" ca="1" si="43"/>
        <v>0</v>
      </c>
      <c r="S148" s="122" t="str">
        <f t="shared" si="44"/>
        <v/>
      </c>
    </row>
    <row r="149" spans="2:19" x14ac:dyDescent="0.25">
      <c r="B149" s="77" t="str">
        <f t="shared" si="36"/>
        <v/>
      </c>
      <c r="C149" s="87"/>
      <c r="D149" s="8"/>
      <c r="E149" s="8"/>
      <c r="F149" s="90"/>
      <c r="G149" s="91"/>
      <c r="H149" s="91"/>
      <c r="I149" s="103"/>
      <c r="J149" s="91"/>
      <c r="K149" s="91"/>
      <c r="L149" s="120" t="str">
        <f t="shared" si="37"/>
        <v/>
      </c>
      <c r="M149" s="120" t="str">
        <f t="shared" si="38"/>
        <v/>
      </c>
      <c r="N149" s="120" t="str">
        <f t="shared" si="39"/>
        <v/>
      </c>
      <c r="O149" s="120" t="str">
        <f t="shared" si="40"/>
        <v/>
      </c>
      <c r="P149" s="120" t="str">
        <f t="shared" si="41"/>
        <v/>
      </c>
      <c r="Q149" s="121" t="str">
        <f t="shared" si="42"/>
        <v/>
      </c>
      <c r="R149" s="122">
        <f t="shared" ca="1" si="43"/>
        <v>0</v>
      </c>
      <c r="S149" s="122" t="str">
        <f t="shared" si="44"/>
        <v/>
      </c>
    </row>
    <row r="150" spans="2:19" x14ac:dyDescent="0.25">
      <c r="B150" s="77" t="str">
        <f t="shared" si="36"/>
        <v/>
      </c>
      <c r="C150" s="87"/>
      <c r="D150" s="8"/>
      <c r="E150" s="8"/>
      <c r="F150" s="90"/>
      <c r="G150" s="91"/>
      <c r="H150" s="91"/>
      <c r="I150" s="103"/>
      <c r="J150" s="91"/>
      <c r="K150" s="91"/>
      <c r="L150" s="120" t="str">
        <f t="shared" si="37"/>
        <v/>
      </c>
      <c r="M150" s="120" t="str">
        <f t="shared" si="38"/>
        <v/>
      </c>
      <c r="N150" s="120" t="str">
        <f t="shared" si="39"/>
        <v/>
      </c>
      <c r="O150" s="120" t="str">
        <f t="shared" si="40"/>
        <v/>
      </c>
      <c r="P150" s="120" t="str">
        <f t="shared" si="41"/>
        <v/>
      </c>
      <c r="Q150" s="121" t="str">
        <f t="shared" si="42"/>
        <v/>
      </c>
      <c r="R150" s="122">
        <f t="shared" ca="1" si="43"/>
        <v>0</v>
      </c>
      <c r="S150" s="122" t="str">
        <f t="shared" si="44"/>
        <v/>
      </c>
    </row>
    <row r="151" spans="2:19" x14ac:dyDescent="0.25">
      <c r="B151" s="77" t="str">
        <f t="shared" si="36"/>
        <v/>
      </c>
      <c r="C151" s="87"/>
      <c r="D151" s="8"/>
      <c r="E151" s="8"/>
      <c r="F151" s="90"/>
      <c r="G151" s="91"/>
      <c r="H151" s="91"/>
      <c r="I151" s="103"/>
      <c r="J151" s="91"/>
      <c r="K151" s="91"/>
      <c r="L151" s="120" t="str">
        <f t="shared" si="37"/>
        <v/>
      </c>
      <c r="M151" s="120" t="str">
        <f t="shared" si="38"/>
        <v/>
      </c>
      <c r="N151" s="120" t="str">
        <f t="shared" si="39"/>
        <v/>
      </c>
      <c r="O151" s="120" t="str">
        <f t="shared" si="40"/>
        <v/>
      </c>
      <c r="P151" s="120" t="str">
        <f t="shared" si="41"/>
        <v/>
      </c>
      <c r="Q151" s="121" t="str">
        <f t="shared" si="42"/>
        <v/>
      </c>
      <c r="R151" s="122">
        <f t="shared" ca="1" si="43"/>
        <v>0</v>
      </c>
      <c r="S151" s="122" t="str">
        <f t="shared" si="44"/>
        <v/>
      </c>
    </row>
    <row r="152" spans="2:19" x14ac:dyDescent="0.25">
      <c r="B152" s="77" t="str">
        <f t="shared" si="36"/>
        <v/>
      </c>
      <c r="C152" s="87"/>
      <c r="D152" s="8"/>
      <c r="E152" s="8"/>
      <c r="F152" s="90"/>
      <c r="G152" s="91"/>
      <c r="H152" s="91"/>
      <c r="I152" s="103"/>
      <c r="J152" s="91"/>
      <c r="K152" s="91"/>
      <c r="L152" s="120" t="str">
        <f t="shared" si="37"/>
        <v/>
      </c>
      <c r="M152" s="120" t="str">
        <f t="shared" si="38"/>
        <v/>
      </c>
      <c r="N152" s="120" t="str">
        <f t="shared" si="39"/>
        <v/>
      </c>
      <c r="O152" s="120" t="str">
        <f t="shared" si="40"/>
        <v/>
      </c>
      <c r="P152" s="120" t="str">
        <f t="shared" si="41"/>
        <v/>
      </c>
      <c r="Q152" s="121" t="str">
        <f t="shared" si="42"/>
        <v/>
      </c>
      <c r="R152" s="122">
        <f t="shared" ca="1" si="43"/>
        <v>0</v>
      </c>
      <c r="S152" s="122" t="str">
        <f t="shared" si="44"/>
        <v/>
      </c>
    </row>
    <row r="153" spans="2:19" x14ac:dyDescent="0.25">
      <c r="B153" s="76" t="str">
        <f t="shared" si="36"/>
        <v/>
      </c>
      <c r="C153" s="87"/>
      <c r="D153" s="8"/>
      <c r="E153" s="8"/>
      <c r="F153" s="90"/>
      <c r="G153" s="91"/>
      <c r="H153" s="91"/>
      <c r="I153" s="91"/>
      <c r="J153" s="91"/>
      <c r="K153" s="91"/>
      <c r="L153" s="120" t="str">
        <f t="shared" si="37"/>
        <v/>
      </c>
      <c r="M153" s="120" t="str">
        <f t="shared" si="38"/>
        <v/>
      </c>
      <c r="N153" s="120" t="str">
        <f t="shared" si="39"/>
        <v/>
      </c>
      <c r="O153" s="120" t="str">
        <f t="shared" si="40"/>
        <v/>
      </c>
      <c r="P153" s="120" t="str">
        <f t="shared" si="41"/>
        <v/>
      </c>
      <c r="Q153" s="121" t="str">
        <f t="shared" si="42"/>
        <v/>
      </c>
      <c r="R153" s="122">
        <f t="shared" ca="1" si="43"/>
        <v>0</v>
      </c>
      <c r="S153" s="122" t="str">
        <f t="shared" si="44"/>
        <v/>
      </c>
    </row>
    <row r="154" spans="2:19" x14ac:dyDescent="0.25">
      <c r="B154" s="76" t="str">
        <f t="shared" si="36"/>
        <v/>
      </c>
      <c r="C154" s="87"/>
      <c r="D154" s="8"/>
      <c r="E154" s="8"/>
      <c r="F154" s="90"/>
      <c r="G154" s="91"/>
      <c r="H154" s="91"/>
      <c r="I154" s="91"/>
      <c r="J154" s="91"/>
      <c r="K154" s="91"/>
      <c r="L154" s="120" t="str">
        <f t="shared" si="37"/>
        <v/>
      </c>
      <c r="M154" s="120" t="str">
        <f t="shared" si="38"/>
        <v/>
      </c>
      <c r="N154" s="120" t="str">
        <f t="shared" si="39"/>
        <v/>
      </c>
      <c r="O154" s="120" t="str">
        <f t="shared" si="40"/>
        <v/>
      </c>
      <c r="P154" s="120" t="str">
        <f t="shared" si="41"/>
        <v/>
      </c>
      <c r="Q154" s="121" t="str">
        <f t="shared" si="42"/>
        <v/>
      </c>
      <c r="R154" s="122">
        <f t="shared" ca="1" si="43"/>
        <v>0</v>
      </c>
      <c r="S154" s="122" t="str">
        <f t="shared" si="44"/>
        <v/>
      </c>
    </row>
    <row r="155" spans="2:19" x14ac:dyDescent="0.25">
      <c r="B155" s="76" t="str">
        <f t="shared" si="36"/>
        <v/>
      </c>
      <c r="C155" s="87"/>
      <c r="D155" s="8"/>
      <c r="E155" s="8"/>
      <c r="F155" s="90"/>
      <c r="G155" s="91"/>
      <c r="H155" s="91"/>
      <c r="I155" s="91"/>
      <c r="J155" s="91"/>
      <c r="K155" s="91"/>
      <c r="L155" s="120" t="str">
        <f t="shared" si="37"/>
        <v/>
      </c>
      <c r="M155" s="120" t="str">
        <f t="shared" si="38"/>
        <v/>
      </c>
      <c r="N155" s="120" t="str">
        <f t="shared" si="39"/>
        <v/>
      </c>
      <c r="O155" s="120" t="str">
        <f t="shared" si="40"/>
        <v/>
      </c>
      <c r="P155" s="120" t="str">
        <f t="shared" si="41"/>
        <v/>
      </c>
      <c r="Q155" s="121" t="str">
        <f t="shared" si="42"/>
        <v/>
      </c>
      <c r="R155" s="122">
        <f t="shared" ca="1" si="43"/>
        <v>0</v>
      </c>
      <c r="S155" s="122" t="str">
        <f t="shared" si="44"/>
        <v/>
      </c>
    </row>
    <row r="156" spans="2:19" x14ac:dyDescent="0.25">
      <c r="B156" s="76" t="str">
        <f t="shared" si="36"/>
        <v/>
      </c>
      <c r="C156" s="87"/>
      <c r="D156" s="8"/>
      <c r="E156" s="8"/>
      <c r="F156" s="90"/>
      <c r="G156" s="91"/>
      <c r="H156" s="91"/>
      <c r="I156" s="91"/>
      <c r="J156" s="91"/>
      <c r="K156" s="91"/>
      <c r="L156" s="120" t="str">
        <f t="shared" si="37"/>
        <v/>
      </c>
      <c r="M156" s="120" t="str">
        <f t="shared" si="38"/>
        <v/>
      </c>
      <c r="N156" s="120" t="str">
        <f t="shared" si="39"/>
        <v/>
      </c>
      <c r="O156" s="120" t="str">
        <f t="shared" si="40"/>
        <v/>
      </c>
      <c r="P156" s="120" t="str">
        <f t="shared" si="41"/>
        <v/>
      </c>
      <c r="Q156" s="121" t="str">
        <f t="shared" si="42"/>
        <v/>
      </c>
      <c r="R156" s="122">
        <f t="shared" ca="1" si="43"/>
        <v>0</v>
      </c>
      <c r="S156" s="122" t="str">
        <f t="shared" si="44"/>
        <v/>
      </c>
    </row>
    <row r="157" spans="2:19" x14ac:dyDescent="0.25">
      <c r="B157" s="76" t="str">
        <f t="shared" si="36"/>
        <v/>
      </c>
      <c r="C157" s="87"/>
      <c r="D157" s="8"/>
      <c r="E157" s="8"/>
      <c r="F157" s="90"/>
      <c r="G157" s="91"/>
      <c r="H157" s="91"/>
      <c r="I157" s="91"/>
      <c r="J157" s="91"/>
      <c r="K157" s="91"/>
      <c r="L157" s="120" t="str">
        <f t="shared" si="37"/>
        <v/>
      </c>
      <c r="M157" s="120" t="str">
        <f t="shared" si="38"/>
        <v/>
      </c>
      <c r="N157" s="120" t="str">
        <f t="shared" si="39"/>
        <v/>
      </c>
      <c r="O157" s="120" t="str">
        <f t="shared" si="40"/>
        <v/>
      </c>
      <c r="P157" s="120" t="str">
        <f t="shared" si="41"/>
        <v/>
      </c>
      <c r="Q157" s="121" t="str">
        <f t="shared" si="42"/>
        <v/>
      </c>
      <c r="R157" s="122">
        <f t="shared" ca="1" si="43"/>
        <v>0</v>
      </c>
      <c r="S157" s="122" t="str">
        <f t="shared" si="44"/>
        <v/>
      </c>
    </row>
    <row r="158" spans="2:19" x14ac:dyDescent="0.25">
      <c r="B158" s="76" t="str">
        <f t="shared" si="36"/>
        <v/>
      </c>
      <c r="C158" s="87"/>
      <c r="D158" s="8"/>
      <c r="E158" s="8"/>
      <c r="F158" s="90"/>
      <c r="G158" s="91"/>
      <c r="H158" s="91"/>
      <c r="I158" s="91"/>
      <c r="J158" s="91"/>
      <c r="K158" s="91"/>
      <c r="L158" s="120" t="str">
        <f t="shared" si="37"/>
        <v/>
      </c>
      <c r="M158" s="120" t="str">
        <f t="shared" si="38"/>
        <v/>
      </c>
      <c r="N158" s="120" t="str">
        <f t="shared" si="39"/>
        <v/>
      </c>
      <c r="O158" s="120" t="str">
        <f t="shared" si="40"/>
        <v/>
      </c>
      <c r="P158" s="120" t="str">
        <f t="shared" si="41"/>
        <v/>
      </c>
      <c r="Q158" s="121" t="str">
        <f t="shared" si="42"/>
        <v/>
      </c>
      <c r="R158" s="122">
        <f t="shared" ca="1" si="43"/>
        <v>0</v>
      </c>
      <c r="S158" s="122" t="str">
        <f t="shared" si="44"/>
        <v/>
      </c>
    </row>
    <row r="159" spans="2:19" x14ac:dyDescent="0.25">
      <c r="B159" s="76" t="str">
        <f t="shared" si="36"/>
        <v/>
      </c>
      <c r="C159" s="87"/>
      <c r="D159" s="8"/>
      <c r="E159" s="8"/>
      <c r="F159" s="90"/>
      <c r="G159" s="91"/>
      <c r="H159" s="91"/>
      <c r="I159" s="91"/>
      <c r="J159" s="91"/>
      <c r="K159" s="91"/>
      <c r="L159" s="120" t="str">
        <f t="shared" si="37"/>
        <v/>
      </c>
      <c r="M159" s="120" t="str">
        <f t="shared" si="38"/>
        <v/>
      </c>
      <c r="N159" s="120" t="str">
        <f t="shared" si="39"/>
        <v/>
      </c>
      <c r="O159" s="120" t="str">
        <f t="shared" si="40"/>
        <v/>
      </c>
      <c r="P159" s="120" t="str">
        <f t="shared" si="41"/>
        <v/>
      </c>
      <c r="Q159" s="121" t="str">
        <f t="shared" si="42"/>
        <v/>
      </c>
      <c r="R159" s="122">
        <f t="shared" ca="1" si="43"/>
        <v>0</v>
      </c>
      <c r="S159" s="122" t="str">
        <f t="shared" si="44"/>
        <v/>
      </c>
    </row>
    <row r="160" spans="2:19" x14ac:dyDescent="0.25">
      <c r="B160" s="76" t="str">
        <f t="shared" si="36"/>
        <v/>
      </c>
      <c r="C160" s="87"/>
      <c r="D160" s="8"/>
      <c r="E160" s="8"/>
      <c r="F160" s="90"/>
      <c r="G160" s="91"/>
      <c r="H160" s="91"/>
      <c r="I160" s="91"/>
      <c r="J160" s="91"/>
      <c r="K160" s="91"/>
      <c r="L160" s="120" t="str">
        <f t="shared" si="37"/>
        <v/>
      </c>
      <c r="M160" s="120" t="str">
        <f t="shared" si="38"/>
        <v/>
      </c>
      <c r="N160" s="120" t="str">
        <f t="shared" si="39"/>
        <v/>
      </c>
      <c r="O160" s="120" t="str">
        <f t="shared" si="40"/>
        <v/>
      </c>
      <c r="P160" s="120" t="str">
        <f t="shared" si="41"/>
        <v/>
      </c>
      <c r="Q160" s="121" t="str">
        <f t="shared" si="42"/>
        <v/>
      </c>
      <c r="R160" s="122">
        <f t="shared" ca="1" si="43"/>
        <v>0</v>
      </c>
      <c r="S160" s="122" t="str">
        <f t="shared" si="44"/>
        <v/>
      </c>
    </row>
    <row r="161" spans="2:19" x14ac:dyDescent="0.25">
      <c r="B161" s="76" t="str">
        <f t="shared" si="36"/>
        <v/>
      </c>
      <c r="C161" s="87"/>
      <c r="D161" s="8"/>
      <c r="E161" s="8"/>
      <c r="F161" s="90"/>
      <c r="G161" s="91"/>
      <c r="H161" s="91"/>
      <c r="I161" s="91"/>
      <c r="J161" s="91"/>
      <c r="K161" s="91"/>
      <c r="L161" s="120" t="str">
        <f t="shared" si="37"/>
        <v/>
      </c>
      <c r="M161" s="120" t="str">
        <f t="shared" si="38"/>
        <v/>
      </c>
      <c r="N161" s="120" t="str">
        <f t="shared" si="39"/>
        <v/>
      </c>
      <c r="O161" s="120" t="str">
        <f t="shared" si="40"/>
        <v/>
      </c>
      <c r="P161" s="120" t="str">
        <f t="shared" si="41"/>
        <v/>
      </c>
      <c r="Q161" s="121" t="str">
        <f t="shared" si="42"/>
        <v/>
      </c>
      <c r="R161" s="122">
        <f t="shared" ca="1" si="43"/>
        <v>0</v>
      </c>
      <c r="S161" s="122" t="str">
        <f t="shared" si="44"/>
        <v/>
      </c>
    </row>
    <row r="162" spans="2:19" x14ac:dyDescent="0.25">
      <c r="B162" s="76" t="str">
        <f t="shared" si="36"/>
        <v/>
      </c>
      <c r="C162" s="87"/>
      <c r="D162" s="8"/>
      <c r="E162" s="8"/>
      <c r="F162" s="90"/>
      <c r="G162" s="91"/>
      <c r="H162" s="91"/>
      <c r="I162" s="91"/>
      <c r="J162" s="91"/>
      <c r="K162" s="91"/>
      <c r="L162" s="120" t="str">
        <f t="shared" si="37"/>
        <v/>
      </c>
      <c r="M162" s="120" t="str">
        <f t="shared" si="38"/>
        <v/>
      </c>
      <c r="N162" s="120" t="str">
        <f t="shared" si="39"/>
        <v/>
      </c>
      <c r="O162" s="120" t="str">
        <f t="shared" si="40"/>
        <v/>
      </c>
      <c r="P162" s="120" t="str">
        <f t="shared" si="41"/>
        <v/>
      </c>
      <c r="Q162" s="121" t="str">
        <f t="shared" si="42"/>
        <v/>
      </c>
      <c r="R162" s="122">
        <f t="shared" ca="1" si="43"/>
        <v>0</v>
      </c>
      <c r="S162" s="122" t="str">
        <f t="shared" si="44"/>
        <v/>
      </c>
    </row>
    <row r="163" spans="2:19" x14ac:dyDescent="0.25">
      <c r="B163" s="76" t="str">
        <f t="shared" ref="B163:B172" si="45">IFERROR(IF(C163&gt;0,IF(ISNUMBER(Q163),INDEX(L$2:P$2,1,MATCH(Q163,L163:P163,0)),""),""),"")</f>
        <v/>
      </c>
      <c r="C163" s="87"/>
      <c r="D163" s="8"/>
      <c r="E163" s="8"/>
      <c r="F163" s="90"/>
      <c r="G163" s="91"/>
      <c r="H163" s="91"/>
      <c r="I163" s="91"/>
      <c r="J163" s="91"/>
      <c r="K163" s="91"/>
      <c r="L163" s="120" t="str">
        <f t="shared" ref="L163:L172" si="46">IF(ISBLANK(G163),"",IF(G163="N/A","",IF(ISNUMBER(G163),+G163,_xlfn.NUMBERVALUE(LEFT(G163,(FIND("(",G163)-2))))))</f>
        <v/>
      </c>
      <c r="M163" s="120" t="str">
        <f t="shared" ref="M163:M172" si="47">IF(ISBLANK(H163),"",IF(H163="N/A","",IF(ISNUMBER(H163),+H163,_xlfn.NUMBERVALUE(LEFT(H163,(FIND("(",H163)-2))))))</f>
        <v/>
      </c>
      <c r="N163" s="120" t="str">
        <f t="shared" ref="N163:N172" si="48">IF(ISBLANK(I163),"",IF(I163="N/A","",IF(ISNUMBER(I163),+I163,_xlfn.NUMBERVALUE(LEFT(I163,(FIND("(",I163)-2))))))</f>
        <v/>
      </c>
      <c r="O163" s="120" t="str">
        <f t="shared" ref="O163:O172" si="49">IF(ISBLANK(J163),"",IF(J163="N/A","",IF(ISNUMBER(J163),+J163,_xlfn.NUMBERVALUE(LEFT(J163,(FIND("(",J163)-2))))))</f>
        <v/>
      </c>
      <c r="P163" s="120" t="str">
        <f t="shared" ref="P163:P172" si="50">IF(ISBLANK(K163),"",IF(K163="N/A","",IF(ISNUMBER(K163),+K163,_xlfn.NUMBERVALUE(LEFT(K163,(FIND("(",K163)-2))))))</f>
        <v/>
      </c>
      <c r="Q163" s="121" t="str">
        <f t="shared" ref="Q163:Q172" si="51">IF(SUM(L163:P163)&gt;0,MIN(L163,M163,N163,O163,P163),"")</f>
        <v/>
      </c>
      <c r="R163" s="122">
        <f t="shared" ref="R163:R172" ca="1" si="52">IFERROR(MIN((IF(ISTEXT(G163),IF(G163="N/A","",_xlfn.NUMBERVALUE(LEFT(G163,(FIND("(",G163)-2)))),_xlfn.NUMBERVALUE(INDIRECT(CELL("address",G163))))),(IF(ISTEXT(H163),IF(H163="N/A","",_xlfn.NUMBERVALUE(LEFT(H163,(FIND("(",H163)-2)))),_xlfn.NUMBERVALUE(INDIRECT(CELL("address",H163))))),(IF(ISTEXT(I163),IF(I163="N/A","",_xlfn.NUMBERVALUE(LEFT(I163,(FIND("(",I163)-2)))),_xlfn.NUMBERVALUE(INDIRECT(CELL("address",I163))))),(IF(ISTEXT(J163),IF(J163="N/A","",_xlfn.NUMBERVALUE(LEFT(J163,(FIND("(",J163)-2)))),_xlfn.NUMBERVALUE(INDIRECT(CELL("address",J163))))),(IF(ISTEXT(K163),IF(K163="N/A","",_xlfn.NUMBERVALUE(LEFT(K163,(FIND("(",K163)-2)))),_xlfn.NUMBERVALUE(INDIRECT(CELL("address",K163)))))),MIN(G163:K163))</f>
        <v>0</v>
      </c>
      <c r="S163" s="122" t="str">
        <f t="shared" ref="S163:S172" si="53">IF(AND(ISNUMBER(F163),ISNUMBER(Q163)),(F163*Q163),IF(ISNUMBER(Q163),(Q163*_xlfn.NUMBERVALUE(LEFT(F163,(FIND(" ",F163)-1)))),IF(ISNUMBER(F163),(F163*_xlfn.NUMBERVALUE(LEFT(Q163,(FIND(" ",Q163)-1)))),"")))</f>
        <v/>
      </c>
    </row>
    <row r="164" spans="2:19" x14ac:dyDescent="0.25">
      <c r="B164" s="76" t="str">
        <f t="shared" si="45"/>
        <v/>
      </c>
      <c r="C164" s="87"/>
      <c r="D164" s="8"/>
      <c r="E164" s="8"/>
      <c r="F164" s="90"/>
      <c r="G164" s="91"/>
      <c r="H164" s="91"/>
      <c r="I164" s="91"/>
      <c r="J164" s="91"/>
      <c r="K164" s="91"/>
      <c r="L164" s="120" t="str">
        <f t="shared" si="46"/>
        <v/>
      </c>
      <c r="M164" s="120" t="str">
        <f t="shared" si="47"/>
        <v/>
      </c>
      <c r="N164" s="120" t="str">
        <f t="shared" si="48"/>
        <v/>
      </c>
      <c r="O164" s="120" t="str">
        <f t="shared" si="49"/>
        <v/>
      </c>
      <c r="P164" s="120" t="str">
        <f t="shared" si="50"/>
        <v/>
      </c>
      <c r="Q164" s="121" t="str">
        <f t="shared" si="51"/>
        <v/>
      </c>
      <c r="R164" s="122">
        <f t="shared" ca="1" si="52"/>
        <v>0</v>
      </c>
      <c r="S164" s="122" t="str">
        <f t="shared" si="53"/>
        <v/>
      </c>
    </row>
    <row r="165" spans="2:19" x14ac:dyDescent="0.25">
      <c r="B165" s="76" t="str">
        <f t="shared" si="45"/>
        <v/>
      </c>
      <c r="C165" s="87"/>
      <c r="D165" s="8"/>
      <c r="E165" s="8"/>
      <c r="F165" s="90"/>
      <c r="G165" s="92"/>
      <c r="H165" s="92"/>
      <c r="I165" s="92"/>
      <c r="J165" s="92"/>
      <c r="K165" s="92"/>
      <c r="L165" s="120" t="str">
        <f t="shared" si="46"/>
        <v/>
      </c>
      <c r="M165" s="120" t="str">
        <f t="shared" si="47"/>
        <v/>
      </c>
      <c r="N165" s="120" t="str">
        <f t="shared" si="48"/>
        <v/>
      </c>
      <c r="O165" s="120" t="str">
        <f t="shared" si="49"/>
        <v/>
      </c>
      <c r="P165" s="120" t="str">
        <f t="shared" si="50"/>
        <v/>
      </c>
      <c r="Q165" s="121" t="str">
        <f t="shared" si="51"/>
        <v/>
      </c>
      <c r="R165" s="122">
        <f t="shared" ca="1" si="52"/>
        <v>0</v>
      </c>
      <c r="S165" s="122" t="str">
        <f t="shared" si="53"/>
        <v/>
      </c>
    </row>
    <row r="166" spans="2:19" x14ac:dyDescent="0.25">
      <c r="B166" s="76" t="str">
        <f t="shared" si="45"/>
        <v/>
      </c>
      <c r="C166" s="87"/>
      <c r="D166" s="8"/>
      <c r="E166" s="8"/>
      <c r="F166" s="90"/>
      <c r="G166" s="92"/>
      <c r="H166" s="92"/>
      <c r="I166" s="92"/>
      <c r="J166" s="92"/>
      <c r="K166" s="92"/>
      <c r="L166" s="120" t="str">
        <f t="shared" si="46"/>
        <v/>
      </c>
      <c r="M166" s="120" t="str">
        <f t="shared" si="47"/>
        <v/>
      </c>
      <c r="N166" s="120" t="str">
        <f t="shared" si="48"/>
        <v/>
      </c>
      <c r="O166" s="120" t="str">
        <f t="shared" si="49"/>
        <v/>
      </c>
      <c r="P166" s="120" t="str">
        <f t="shared" si="50"/>
        <v/>
      </c>
      <c r="Q166" s="121" t="str">
        <f t="shared" si="51"/>
        <v/>
      </c>
      <c r="R166" s="122">
        <f t="shared" ca="1" si="52"/>
        <v>0</v>
      </c>
      <c r="S166" s="122" t="str">
        <f t="shared" si="53"/>
        <v/>
      </c>
    </row>
    <row r="167" spans="2:19" x14ac:dyDescent="0.25">
      <c r="B167" s="76" t="str">
        <f t="shared" si="45"/>
        <v/>
      </c>
      <c r="C167" s="87"/>
      <c r="D167" s="8"/>
      <c r="E167" s="8"/>
      <c r="F167" s="90"/>
      <c r="G167" s="92"/>
      <c r="H167" s="92"/>
      <c r="I167" s="92"/>
      <c r="J167" s="92"/>
      <c r="K167" s="92"/>
      <c r="L167" s="120" t="str">
        <f t="shared" si="46"/>
        <v/>
      </c>
      <c r="M167" s="120" t="str">
        <f t="shared" si="47"/>
        <v/>
      </c>
      <c r="N167" s="120" t="str">
        <f t="shared" si="48"/>
        <v/>
      </c>
      <c r="O167" s="120" t="str">
        <f t="shared" si="49"/>
        <v/>
      </c>
      <c r="P167" s="120" t="str">
        <f t="shared" si="50"/>
        <v/>
      </c>
      <c r="Q167" s="121" t="str">
        <f t="shared" si="51"/>
        <v/>
      </c>
      <c r="R167" s="122">
        <f t="shared" ca="1" si="52"/>
        <v>0</v>
      </c>
      <c r="S167" s="122" t="str">
        <f t="shared" si="53"/>
        <v/>
      </c>
    </row>
    <row r="168" spans="2:19" x14ac:dyDescent="0.25">
      <c r="B168" s="76" t="str">
        <f t="shared" si="45"/>
        <v/>
      </c>
      <c r="C168" s="87"/>
      <c r="D168" s="8"/>
      <c r="E168" s="8"/>
      <c r="F168" s="90"/>
      <c r="G168" s="92"/>
      <c r="H168" s="92"/>
      <c r="I168" s="92"/>
      <c r="J168" s="92"/>
      <c r="K168" s="92"/>
      <c r="L168" s="120" t="str">
        <f t="shared" si="46"/>
        <v/>
      </c>
      <c r="M168" s="120" t="str">
        <f t="shared" si="47"/>
        <v/>
      </c>
      <c r="N168" s="120" t="str">
        <f t="shared" si="48"/>
        <v/>
      </c>
      <c r="O168" s="120" t="str">
        <f t="shared" si="49"/>
        <v/>
      </c>
      <c r="P168" s="120" t="str">
        <f t="shared" si="50"/>
        <v/>
      </c>
      <c r="Q168" s="121" t="str">
        <f t="shared" si="51"/>
        <v/>
      </c>
      <c r="R168" s="122">
        <f t="shared" ca="1" si="52"/>
        <v>0</v>
      </c>
      <c r="S168" s="122" t="str">
        <f t="shared" si="53"/>
        <v/>
      </c>
    </row>
    <row r="169" spans="2:19" x14ac:dyDescent="0.25">
      <c r="B169" s="76" t="str">
        <f t="shared" si="45"/>
        <v/>
      </c>
      <c r="C169" s="87"/>
      <c r="D169" s="8"/>
      <c r="E169" s="8"/>
      <c r="F169" s="90"/>
      <c r="G169" s="92"/>
      <c r="H169" s="92"/>
      <c r="I169" s="92"/>
      <c r="J169" s="92"/>
      <c r="K169" s="92"/>
      <c r="L169" s="120" t="str">
        <f t="shared" si="46"/>
        <v/>
      </c>
      <c r="M169" s="120" t="str">
        <f t="shared" si="47"/>
        <v/>
      </c>
      <c r="N169" s="120" t="str">
        <f t="shared" si="48"/>
        <v/>
      </c>
      <c r="O169" s="120" t="str">
        <f t="shared" si="49"/>
        <v/>
      </c>
      <c r="P169" s="120" t="str">
        <f t="shared" si="50"/>
        <v/>
      </c>
      <c r="Q169" s="121" t="str">
        <f t="shared" si="51"/>
        <v/>
      </c>
      <c r="R169" s="122">
        <f t="shared" ca="1" si="52"/>
        <v>0</v>
      </c>
      <c r="S169" s="122" t="str">
        <f t="shared" si="53"/>
        <v/>
      </c>
    </row>
    <row r="170" spans="2:19" x14ac:dyDescent="0.25">
      <c r="B170" s="77" t="str">
        <f t="shared" si="45"/>
        <v/>
      </c>
      <c r="C170" s="87"/>
      <c r="D170" s="8"/>
      <c r="E170" s="8"/>
      <c r="F170" s="90"/>
      <c r="G170" s="92"/>
      <c r="H170" s="92"/>
      <c r="I170" s="92"/>
      <c r="J170" s="92"/>
      <c r="K170" s="92"/>
      <c r="L170" s="120" t="str">
        <f t="shared" si="46"/>
        <v/>
      </c>
      <c r="M170" s="120" t="str">
        <f t="shared" si="47"/>
        <v/>
      </c>
      <c r="N170" s="120" t="str">
        <f t="shared" si="48"/>
        <v/>
      </c>
      <c r="O170" s="120" t="str">
        <f t="shared" si="49"/>
        <v/>
      </c>
      <c r="P170" s="120" t="str">
        <f t="shared" si="50"/>
        <v/>
      </c>
      <c r="Q170" s="121" t="str">
        <f t="shared" si="51"/>
        <v/>
      </c>
      <c r="R170" s="122">
        <f t="shared" ca="1" si="52"/>
        <v>0</v>
      </c>
      <c r="S170" s="122" t="str">
        <f t="shared" si="53"/>
        <v/>
      </c>
    </row>
    <row r="171" spans="2:19" x14ac:dyDescent="0.25">
      <c r="B171" s="77" t="str">
        <f t="shared" si="45"/>
        <v/>
      </c>
      <c r="C171" s="87"/>
      <c r="D171" s="8"/>
      <c r="E171" s="8"/>
      <c r="F171" s="90"/>
      <c r="G171" s="92"/>
      <c r="H171" s="92"/>
      <c r="I171" s="92"/>
      <c r="J171" s="92"/>
      <c r="K171" s="92"/>
      <c r="L171" s="120" t="str">
        <f t="shared" si="46"/>
        <v/>
      </c>
      <c r="M171" s="120" t="str">
        <f t="shared" si="47"/>
        <v/>
      </c>
      <c r="N171" s="120" t="str">
        <f t="shared" si="48"/>
        <v/>
      </c>
      <c r="O171" s="120" t="str">
        <f t="shared" si="49"/>
        <v/>
      </c>
      <c r="P171" s="120" t="str">
        <f t="shared" si="50"/>
        <v/>
      </c>
      <c r="Q171" s="121" t="str">
        <f t="shared" si="51"/>
        <v/>
      </c>
      <c r="R171" s="122">
        <f t="shared" ca="1" si="52"/>
        <v>0</v>
      </c>
      <c r="S171" s="122" t="str">
        <f t="shared" si="53"/>
        <v/>
      </c>
    </row>
    <row r="172" spans="2:19" x14ac:dyDescent="0.25">
      <c r="B172" s="77" t="str">
        <f t="shared" si="45"/>
        <v/>
      </c>
      <c r="C172" s="87"/>
      <c r="D172" s="8"/>
      <c r="E172" s="8"/>
      <c r="F172" s="90"/>
      <c r="G172" s="92"/>
      <c r="H172" s="92"/>
      <c r="I172" s="92"/>
      <c r="J172" s="92"/>
      <c r="K172" s="92"/>
      <c r="L172" s="120" t="str">
        <f t="shared" si="46"/>
        <v/>
      </c>
      <c r="M172" s="120" t="str">
        <f t="shared" si="47"/>
        <v/>
      </c>
      <c r="N172" s="120" t="str">
        <f t="shared" si="48"/>
        <v/>
      </c>
      <c r="O172" s="120" t="str">
        <f t="shared" si="49"/>
        <v/>
      </c>
      <c r="P172" s="120" t="str">
        <f t="shared" si="50"/>
        <v/>
      </c>
      <c r="Q172" s="121" t="str">
        <f t="shared" si="51"/>
        <v/>
      </c>
      <c r="R172" s="122">
        <f t="shared" ca="1" si="52"/>
        <v>0</v>
      </c>
      <c r="S172" s="122" t="str">
        <f t="shared" si="53"/>
        <v/>
      </c>
    </row>
  </sheetData>
  <mergeCells count="2">
    <mergeCell ref="G1:K1"/>
    <mergeCell ref="V13:W13"/>
  </mergeCells>
  <conditionalFormatting sqref="X13">
    <cfRule type="containsText" dxfId="11" priority="1" operator="containsText" text="SUCCESS">
      <formula>NOT(ISERROR(SEARCH("SUCCESS",X13)))</formula>
    </cfRule>
    <cfRule type="containsText" dxfId="10" priority="2" operator="containsText" text="ERROR OCCURRED">
      <formula>NOT(ISERROR(SEARCH("ERROR OCCURRED",X13)))</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4EE37-AC2D-4B55-8354-2ABEAECBB3AA}">
  <sheetPr>
    <tabColor theme="9" tint="-0.249977111117893"/>
  </sheetPr>
  <dimension ref="B1:L66"/>
  <sheetViews>
    <sheetView workbookViewId="0">
      <selection activeCell="E4" sqref="E4:G4"/>
    </sheetView>
  </sheetViews>
  <sheetFormatPr defaultRowHeight="15" x14ac:dyDescent="0.25"/>
  <cols>
    <col min="2" max="2" width="23.42578125" customWidth="1"/>
    <col min="3" max="3" width="20.5703125" bestFit="1" customWidth="1"/>
    <col min="4" max="4" width="18.7109375" bestFit="1" customWidth="1"/>
    <col min="6" max="6" width="7.7109375" style="1" customWidth="1"/>
    <col min="7" max="7" width="28.5703125" style="1" customWidth="1"/>
    <col min="8" max="8" width="10.85546875" style="1" customWidth="1"/>
    <col min="9" max="9" width="9.140625" style="1"/>
    <col min="10" max="10" width="15.28515625" style="1" customWidth="1"/>
    <col min="11" max="11" width="16.42578125" style="102" customWidth="1"/>
    <col min="12" max="12" width="16" style="1" customWidth="1"/>
  </cols>
  <sheetData>
    <row r="1" spans="2:12" ht="18.75" customHeight="1" x14ac:dyDescent="0.25">
      <c r="F1" s="221" t="s">
        <v>152</v>
      </c>
      <c r="G1" s="221"/>
      <c r="H1" s="221"/>
      <c r="I1" s="222">
        <f>INDEX(B4:D9,MATCH(K1,B4:B9,0),2)</f>
        <v>0</v>
      </c>
      <c r="J1" s="222"/>
      <c r="K1" s="95">
        <v>5</v>
      </c>
    </row>
    <row r="2" spans="2:12" x14ac:dyDescent="0.25">
      <c r="F2" s="72" t="s">
        <v>19</v>
      </c>
      <c r="G2" s="96" t="s">
        <v>73</v>
      </c>
      <c r="H2" s="96" t="s">
        <v>74</v>
      </c>
      <c r="I2" s="96" t="s">
        <v>75</v>
      </c>
      <c r="J2" s="96" t="s">
        <v>153</v>
      </c>
      <c r="K2" s="96" t="s">
        <v>147</v>
      </c>
    </row>
    <row r="3" spans="2:12" x14ac:dyDescent="0.25">
      <c r="B3" s="70" t="s">
        <v>141</v>
      </c>
      <c r="C3" s="70" t="s">
        <v>142</v>
      </c>
      <c r="D3" s="71" t="s">
        <v>143</v>
      </c>
      <c r="F3" s="97" t="str">
        <f>IF(+I1&gt;0,1,"")</f>
        <v/>
      </c>
      <c r="G3" s="8" t="str">
        <f>IFERROR(INDEX('BID EVA'!$B$3:$S$1048576,(MATCH($K$1,'BID EVA'!$B$3:$B$1048576,0)+$F3-1),MATCH(G$2,'BID EVA'!B$2:F$2,0)),"")</f>
        <v/>
      </c>
      <c r="H3" s="8" t="str">
        <f>IFERROR(INDEX('BID EVA'!$B$3:$S$1048576,(MATCH($K$1,'BID EVA'!$B$3:$B$1048576,0)+$F3-1),MATCH(H$2,'BID EVA'!B$2:F$2,0)),"")</f>
        <v/>
      </c>
      <c r="I3" s="8" t="str">
        <f>IFERROR(INDEX('BID EVA'!$B$3:$S$1048576,(MATCH($K$1,'BID EVA'!$B$3:$B$1048576,0)+$F3-1),MATCH(I$2,'BID EVA'!B$2:F$2,0)),"")</f>
        <v/>
      </c>
      <c r="J3" s="28" t="str">
        <f>IFERROR(INDEX('BID EVA'!$B$3:$S$1048576,(MATCH($K$1,'BID EVA'!$B$3:$B$1048576,0)+$F3-1),MATCH($K$1,'BID EVA'!B$2:S$2,0)),"")</f>
        <v/>
      </c>
      <c r="K3" s="78" t="str">
        <f>IFERROR(IF(AND(ISNUMBER(J3),ISNUMBER(I3)),TEXT((I3*J3),"#,###.00"),IF(ISNUMBER(I3),TEXT((I3*_xlfn.NUMBERVALUE(LEFT(J3,(FIND("(",J3)-2)))),"#,###.00"),IF(ISNUMBER(J3),TEXT((J3*_xlfn.NUMBERVALUE(LEFT(I3,(FIND(" ",I3)-1)))),"#,###.00"),TEXT((_xlfn.NUMBERVALUE(LEFT(J3,(FIND("(",J3)-2)))*_xlfn.NUMBERVALUE(LEFT(I3,(FIND(" ",I3)-1)))),"#,###.00")))),"")</f>
        <v/>
      </c>
      <c r="L3" s="7" t="str">
        <f>IFERROR(IF(AND(ISNUMBER(J3),ISNUMBER(I3)),TEXT((I3*J3),"#,###.00"),IF(ISNUMBER(I3),TEXT((I3*_xlfn.NUMBERVALUE(LEFT(J3,(FIND("(",J3)-2)))),"#,###.00"),IF(ISNUMBER(J3),TEXT((J3*_xlfn.NUMBERVALUE(LEFT(I3,(FIND(" ",I3)-1)))),"#,###.00"),TEXT((_xlfn.NUMBERVALUE(LEFT(J3,(FIND("(",J3)-2)))*_xlfn.NUMBERVALUE(LEFT(I3,(FIND(" ",I3)-1)))),"#,###.00")))),"")</f>
        <v/>
      </c>
    </row>
    <row r="4" spans="2:12" x14ac:dyDescent="0.25">
      <c r="B4" s="70">
        <v>1</v>
      </c>
      <c r="C4" s="74">
        <f>COUNTIF('BID EVA'!B$3:B$1048576,'BID EVA SUMMARY'!B4)</f>
        <v>13</v>
      </c>
      <c r="D4" s="98">
        <f>SUMIF('BID EVA'!B$3:B$1048576,'BID EVA SUMMARY'!B4,'BID EVA'!S$3:S$1048576)</f>
        <v>72815</v>
      </c>
      <c r="F4" s="97" t="str">
        <f>IF(F3&lt;I$1,(F3+1),"")</f>
        <v/>
      </c>
      <c r="G4" s="8" t="str">
        <f>IFERROR(INDEX('BID EVA'!$B$3:$S$1048576,(MATCH($K$1,'BID EVA'!$B$3:$B$1048576,0)+$F4-1),MATCH(G$2,'BID EVA'!B$2:F$2,0)),"")</f>
        <v/>
      </c>
      <c r="H4" s="8" t="str">
        <f>IFERROR(INDEX('BID EVA'!$B$3:$S$1048576,(MATCH($K$1,'BID EVA'!$B$3:$B$1048576,0)+$F4-1),MATCH(H$2,'BID EVA'!B$2:F$2,0)),"")</f>
        <v/>
      </c>
      <c r="I4" s="8" t="str">
        <f>IFERROR(INDEX('BID EVA'!$B$3:$S$1048576,(MATCH($K$1,'BID EVA'!$B$3:$B$1048576,0)+$F4-1),MATCH(I$2,'BID EVA'!B$2:F$2,0)),"")</f>
        <v/>
      </c>
      <c r="J4" s="28" t="str">
        <f>IFERROR(INDEX('BID EVA'!$B$3:$S$1048576,(MATCH($K$1,'BID EVA'!$B$3:$B$1048576,0)+$F4-1),MATCH($K$1,'BID EVA'!B$2:S$2,0)),"")</f>
        <v/>
      </c>
      <c r="K4" s="78" t="str">
        <f t="shared" ref="K4:K65" si="0">IFERROR(IF(AND(ISNUMBER(J4),ISNUMBER(I4)),TEXT((I4*J4),"#,###.00"),IF(ISNUMBER(I4),TEXT((I4*_xlfn.NUMBERVALUE(LEFT(J4,(FIND("(",J4)-2)))),"#,###.00"),IF(ISNUMBER(J4),TEXT((J4*_xlfn.NUMBERVALUE(LEFT(I4,(FIND(" ",I4)-1)))),"#,###.00"),TEXT((_xlfn.NUMBERVALUE(LEFT(J4,(FIND("(",J4)-2)))*_xlfn.NUMBERVALUE(LEFT(I4,(FIND(" ",I4)-1)))),"#,###.00")))),"")</f>
        <v/>
      </c>
    </row>
    <row r="5" spans="2:12" x14ac:dyDescent="0.25">
      <c r="B5" s="70">
        <v>2</v>
      </c>
      <c r="C5" s="74">
        <f>COUNTIF('BID EVA'!B$3:B$1048576,'BID EVA SUMMARY'!B5)</f>
        <v>20</v>
      </c>
      <c r="D5" s="98">
        <f>SUMIF('BID EVA'!B$3:B$1048576,'BID EVA SUMMARY'!B5,'BID EVA'!S$3:S$1048576)</f>
        <v>83276</v>
      </c>
      <c r="F5" s="97" t="str">
        <f t="shared" ref="F5:F65" si="1">IF(F4&lt;I$1,(F4+1),"")</f>
        <v/>
      </c>
      <c r="G5" s="8" t="str">
        <f>IFERROR(INDEX('BID EVA'!$B$3:$S$1048576,(MATCH($K$1,'BID EVA'!$B$3:$B$1048576,0)+$F5-1),MATCH(G$2,'BID EVA'!B$2:F$2,0)),"")</f>
        <v/>
      </c>
      <c r="H5" s="8" t="str">
        <f>IFERROR(INDEX('BID EVA'!$B$3:$S$1048576,(MATCH($K$1,'BID EVA'!$B$3:$B$1048576,0)+$F5-1),MATCH(H$2,'BID EVA'!B$2:F$2,0)),"")</f>
        <v/>
      </c>
      <c r="I5" s="8" t="str">
        <f>IFERROR(INDEX('BID EVA'!$B$3:$S$1048576,(MATCH($K$1,'BID EVA'!$B$3:$B$1048576,0)+$F5-1),MATCH(I$2,'BID EVA'!B$2:F$2,0)),"")</f>
        <v/>
      </c>
      <c r="J5" s="28" t="str">
        <f>IFERROR(INDEX('BID EVA'!$B$3:$S$1048576,(MATCH($K$1,'BID EVA'!$B$3:$B$1048576,0)+$F5-1),MATCH($K$1,'BID EVA'!B$2:S$2,0)),"")</f>
        <v/>
      </c>
      <c r="K5" s="78" t="str">
        <f t="shared" si="0"/>
        <v/>
      </c>
    </row>
    <row r="6" spans="2:12" x14ac:dyDescent="0.25">
      <c r="B6" s="70">
        <v>3</v>
      </c>
      <c r="C6" s="74">
        <f>COUNTIF('BID EVA'!B$3:B$1048576,'BID EVA SUMMARY'!B6)</f>
        <v>5</v>
      </c>
      <c r="D6" s="98">
        <f>SUMIF('BID EVA'!B$3:B$1048576,'BID EVA SUMMARY'!B6,'BID EVA'!S$3:S$1048576)</f>
        <v>55870</v>
      </c>
      <c r="F6" s="97" t="str">
        <f t="shared" si="1"/>
        <v/>
      </c>
      <c r="G6" s="8" t="str">
        <f>IFERROR(INDEX('BID EVA'!$B$3:$S$1048576,(MATCH($K$1,'BID EVA'!$B$3:$B$1048576,0)+$F6-1),MATCH(G$2,'BID EVA'!B$2:F$2,0)),"")</f>
        <v/>
      </c>
      <c r="H6" s="8" t="str">
        <f>IFERROR(INDEX('BID EVA'!$B$3:$S$1048576,(MATCH($K$1,'BID EVA'!$B$3:$B$1048576,0)+$F6-1),MATCH(H$2,'BID EVA'!B$2:F$2,0)),"")</f>
        <v/>
      </c>
      <c r="I6" s="8" t="str">
        <f>IFERROR(INDEX('BID EVA'!$B$3:$S$1048576,(MATCH($K$1,'BID EVA'!$B$3:$B$1048576,0)+$F6-1),MATCH(I$2,'BID EVA'!B$2:F$2,0)),"")</f>
        <v/>
      </c>
      <c r="J6" s="28" t="str">
        <f>IFERROR(INDEX('BID EVA'!$B$3:$S$1048576,(MATCH($K$1,'BID EVA'!$B$3:$B$1048576,0)+$F6-1),MATCH($K$1,'BID EVA'!B$2:S$2,0)),"")</f>
        <v/>
      </c>
      <c r="K6" s="78" t="str">
        <f t="shared" si="0"/>
        <v/>
      </c>
    </row>
    <row r="7" spans="2:12" x14ac:dyDescent="0.25">
      <c r="B7" s="70">
        <v>4</v>
      </c>
      <c r="C7" s="74">
        <f>COUNTIF('BID EVA'!B$3:B$1048576,'BID EVA SUMMARY'!B7)</f>
        <v>0</v>
      </c>
      <c r="D7" s="98">
        <f>SUMIF('BID EVA'!B$3:B$1048576,'BID EVA SUMMARY'!B7,'BID EVA'!S$3:S$1048576)</f>
        <v>0</v>
      </c>
      <c r="F7" s="97" t="str">
        <f t="shared" si="1"/>
        <v/>
      </c>
      <c r="G7" s="8" t="str">
        <f>IFERROR(INDEX('BID EVA'!$B$3:$S$1048576,(MATCH($K$1,'BID EVA'!$B$3:$B$1048576,0)+$F7-1),MATCH(G$2,'BID EVA'!B$2:F$2,0)),"")</f>
        <v/>
      </c>
      <c r="H7" s="8" t="str">
        <f>IFERROR(INDEX('BID EVA'!$B$3:$S$1048576,(MATCH($K$1,'BID EVA'!$B$3:$B$1048576,0)+$F7-1),MATCH(H$2,'BID EVA'!B$2:F$2,0)),"")</f>
        <v/>
      </c>
      <c r="I7" s="8" t="str">
        <f>IFERROR(INDEX('BID EVA'!$B$3:$S$1048576,(MATCH($K$1,'BID EVA'!$B$3:$B$1048576,0)+$F7-1),MATCH(I$2,'BID EVA'!B$2:F$2,0)),"")</f>
        <v/>
      </c>
      <c r="J7" s="28" t="str">
        <f>IFERROR(INDEX('BID EVA'!$B$3:$S$1048576,(MATCH($K$1,'BID EVA'!$B$3:$B$1048576,0)+$F7-1),MATCH($K$1,'BID EVA'!B$2:S$2,0)),"")</f>
        <v/>
      </c>
      <c r="K7" s="78" t="str">
        <f t="shared" si="0"/>
        <v/>
      </c>
    </row>
    <row r="8" spans="2:12" x14ac:dyDescent="0.25">
      <c r="B8" s="70">
        <v>5</v>
      </c>
      <c r="C8" s="74">
        <f>COUNTIF('BID EVA'!B$3:B$1048576,'BID EVA SUMMARY'!B8)</f>
        <v>0</v>
      </c>
      <c r="D8" s="98">
        <f>SUMIF('BID EVA'!B$3:B$1048576,'BID EVA SUMMARY'!B8,'BID EVA'!S$3:S$1048576)</f>
        <v>0</v>
      </c>
      <c r="F8" s="97" t="str">
        <f t="shared" si="1"/>
        <v/>
      </c>
      <c r="G8" s="8" t="str">
        <f>IFERROR(INDEX('BID EVA'!$B$3:$S$1048576,(MATCH($K$1,'BID EVA'!$B$3:$B$1048576,0)+$F8-1),MATCH(G$2,'BID EVA'!B$2:F$2,0)),"")</f>
        <v/>
      </c>
      <c r="H8" s="8" t="str">
        <f>IFERROR(INDEX('BID EVA'!$B$3:$S$1048576,(MATCH($K$1,'BID EVA'!$B$3:$B$1048576,0)+$F8-1),MATCH(H$2,'BID EVA'!B$2:F$2,0)),"")</f>
        <v/>
      </c>
      <c r="I8" s="8" t="str">
        <f>IFERROR(INDEX('BID EVA'!$B$3:$S$1048576,(MATCH($K$1,'BID EVA'!$B$3:$B$1048576,0)+$F8-1),MATCH(I$2,'BID EVA'!B$2:F$2,0)),"")</f>
        <v/>
      </c>
      <c r="J8" s="28" t="str">
        <f>IFERROR(INDEX('BID EVA'!$B$3:$S$1048576,(MATCH($K$1,'BID EVA'!$B$3:$B$1048576,0)+$F8-1),MATCH($K$1,'BID EVA'!B$2:S$2,0)),"")</f>
        <v/>
      </c>
      <c r="K8" s="78" t="str">
        <f t="shared" si="0"/>
        <v/>
      </c>
    </row>
    <row r="9" spans="2:12" x14ac:dyDescent="0.25">
      <c r="B9" s="99"/>
      <c r="C9" s="40"/>
      <c r="D9" s="100"/>
      <c r="F9" s="97" t="str">
        <f t="shared" si="1"/>
        <v/>
      </c>
      <c r="G9" s="8" t="str">
        <f>IFERROR(INDEX('BID EVA'!$B$3:$S$1048576,(MATCH($K$1,'BID EVA'!$B$3:$B$1048576,0)+$F9-1),MATCH(G$2,'BID EVA'!B$2:F$2,0)),"")</f>
        <v/>
      </c>
      <c r="H9" s="8" t="str">
        <f>IFERROR(INDEX('BID EVA'!$B$3:$S$1048576,(MATCH($K$1,'BID EVA'!$B$3:$B$1048576,0)+$F9-1),MATCH(H$2,'BID EVA'!B$2:F$2,0)),"")</f>
        <v/>
      </c>
      <c r="I9" s="8" t="str">
        <f>IFERROR(INDEX('BID EVA'!$B$3:$S$1048576,(MATCH($K$1,'BID EVA'!$B$3:$B$1048576,0)+$F9-1),MATCH(I$2,'BID EVA'!B$2:F$2,0)),"")</f>
        <v/>
      </c>
      <c r="J9" s="28" t="str">
        <f>IFERROR(INDEX('BID EVA'!$B$3:$S$1048576,(MATCH($K$1,'BID EVA'!$B$3:$B$1048576,0)+$F9-1),MATCH($K$1,'BID EVA'!B$2:S$2,0)),"")</f>
        <v/>
      </c>
      <c r="K9" s="78" t="str">
        <f>IFERROR(IF(AND(ISNUMBER(J9),ISNUMBER(I9)),TEXT((I9*J9),"#,###.00"),IF(ISNUMBER(I9),TEXT((I9*_xlfn.NUMBERVALUE(LEFT(J9,(FIND("(",J9)-2)))),"#,###.00"),IF(ISNUMBER(J9),TEXT((J9*_xlfn.NUMBERVALUE(LEFT(I9,(FIND(" ",I9)-1)))),"#,###.00"),TEXT((_xlfn.NUMBERVALUE(LEFT(J9,(FIND("(",J9)-2)))*_xlfn.NUMBERVALUE(LEFT(I9,(FIND(" ",I9)-1)))),"#,###.00")))),"")</f>
        <v/>
      </c>
    </row>
    <row r="10" spans="2:12" x14ac:dyDescent="0.25">
      <c r="B10" s="79" t="s">
        <v>148</v>
      </c>
      <c r="C10" s="79"/>
      <c r="D10" s="80">
        <f>SUM(D4:D8)</f>
        <v>211961</v>
      </c>
      <c r="F10" s="97" t="str">
        <f t="shared" si="1"/>
        <v/>
      </c>
      <c r="G10" s="8" t="str">
        <f>IFERROR(INDEX('BID EVA'!$B$3:$S$1048576,(MATCH($K$1,'BID EVA'!$B$3:$B$1048576,0)+$F10-1),MATCH(G$2,'BID EVA'!B$2:F$2,0)),"")</f>
        <v/>
      </c>
      <c r="H10" s="8" t="str">
        <f>IFERROR(INDEX('BID EVA'!$B$3:$S$1048576,(MATCH($K$1,'BID EVA'!$B$3:$B$1048576,0)+$F10-1),MATCH(H$2,'BID EVA'!B$2:F$2,0)),"")</f>
        <v/>
      </c>
      <c r="I10" s="8" t="str">
        <f>IFERROR(INDEX('BID EVA'!$B$3:$S$1048576,(MATCH($K$1,'BID EVA'!$B$3:$B$1048576,0)+$F10-1),MATCH(I$2,'BID EVA'!B$2:F$2,0)),"")</f>
        <v/>
      </c>
      <c r="J10" s="28" t="str">
        <f>IFERROR(INDEX('BID EVA'!$B$3:$S$1048576,(MATCH($K$1,'BID EVA'!$B$3:$B$1048576,0)+$F10-1),MATCH($K$1,'BID EVA'!B$2:S$2,0)),"")</f>
        <v/>
      </c>
      <c r="K10" s="78" t="str">
        <f t="shared" si="0"/>
        <v/>
      </c>
    </row>
    <row r="11" spans="2:12" x14ac:dyDescent="0.25">
      <c r="F11" s="97" t="str">
        <f t="shared" si="1"/>
        <v/>
      </c>
      <c r="G11" s="8" t="str">
        <f>IFERROR(INDEX('BID EVA'!$B$3:$S$1048576,(MATCH($K$1,'BID EVA'!$B$3:$B$1048576,0)+$F11-1),MATCH(G$2,'BID EVA'!B$2:F$2,0)),"")</f>
        <v/>
      </c>
      <c r="H11" s="8" t="str">
        <f>IFERROR(INDEX('BID EVA'!$B$3:$S$1048576,(MATCH($K$1,'BID EVA'!$B$3:$B$1048576,0)+$F11-1),MATCH(H$2,'BID EVA'!B$2:F$2,0)),"")</f>
        <v/>
      </c>
      <c r="I11" s="8" t="str">
        <f>IFERROR(INDEX('BID EVA'!$B$3:$S$1048576,(MATCH($K$1,'BID EVA'!$B$3:$B$1048576,0)+$F11-1),MATCH(I$2,'BID EVA'!B$2:F$2,0)),"")</f>
        <v/>
      </c>
      <c r="J11" s="28" t="str">
        <f>IFERROR(INDEX('BID EVA'!$B$3:$S$1048576,(MATCH($K$1,'BID EVA'!$B$3:$B$1048576,0)+$F11-1),MATCH($K$1,'BID EVA'!B$2:S$2,0)),"")</f>
        <v/>
      </c>
      <c r="K11" s="78" t="str">
        <f t="shared" si="0"/>
        <v/>
      </c>
    </row>
    <row r="12" spans="2:12" x14ac:dyDescent="0.25">
      <c r="B12" s="82" t="s">
        <v>149</v>
      </c>
      <c r="C12" s="82"/>
      <c r="D12" s="45">
        <f>COUNTA('BID EVA'!D3:D1048576)</f>
        <v>38</v>
      </c>
      <c r="F12" s="97" t="str">
        <f t="shared" si="1"/>
        <v/>
      </c>
      <c r="G12" s="8" t="str">
        <f>IFERROR(INDEX('BID EVA'!$B$3:$S$1048576,(MATCH($K$1,'BID EVA'!$B$3:$B$1048576,0)+$F12-1),MATCH(G$2,'BID EVA'!B$2:F$2,0)),"")</f>
        <v/>
      </c>
      <c r="H12" s="8" t="str">
        <f>IFERROR(INDEX('BID EVA'!$B$3:$S$1048576,(MATCH($K$1,'BID EVA'!$B$3:$B$1048576,0)+$F12-1),MATCH(H$2,'BID EVA'!B$2:F$2,0)),"")</f>
        <v/>
      </c>
      <c r="I12" s="8" t="str">
        <f>IFERROR(INDEX('BID EVA'!$B$3:$S$1048576,(MATCH($K$1,'BID EVA'!$B$3:$B$1048576,0)+$F12-1),MATCH(I$2,'BID EVA'!B$2:F$2,0)),"")</f>
        <v/>
      </c>
      <c r="J12" s="28" t="str">
        <f>IFERROR(INDEX('BID EVA'!$B$3:$S$1048576,(MATCH($K$1,'BID EVA'!$B$3:$B$1048576,0)+$F12-1),MATCH($K$1,'BID EVA'!B$2:S$2,0)),"")</f>
        <v/>
      </c>
      <c r="K12" s="78" t="str">
        <f t="shared" si="0"/>
        <v/>
      </c>
    </row>
    <row r="13" spans="2:12" x14ac:dyDescent="0.25">
      <c r="B13" s="82" t="s">
        <v>142</v>
      </c>
      <c r="C13" s="82"/>
      <c r="D13" s="45">
        <f>COUNTIF('BID EVA'!S3:S1048576,"&gt;0")</f>
        <v>38</v>
      </c>
      <c r="F13" s="97" t="str">
        <f t="shared" si="1"/>
        <v/>
      </c>
      <c r="G13" s="8" t="str">
        <f>IFERROR(INDEX('BID EVA'!$B$3:$S$1048576,(MATCH($K$1,'BID EVA'!$B$3:$B$1048576,0)+$F13-1),MATCH(G$2,'BID EVA'!B$2:F$2,0)),"")</f>
        <v/>
      </c>
      <c r="H13" s="8" t="str">
        <f>IFERROR(INDEX('BID EVA'!$B$3:$S$1048576,(MATCH($K$1,'BID EVA'!$B$3:$B$1048576,0)+$F13-1),MATCH(H$2,'BID EVA'!B$2:F$2,0)),"")</f>
        <v/>
      </c>
      <c r="I13" s="8" t="str">
        <f>IFERROR(INDEX('BID EVA'!$B$3:$S$1048576,(MATCH($K$1,'BID EVA'!$B$3:$B$1048576,0)+$F13-1),MATCH(I$2,'BID EVA'!B$2:F$2,0)),"")</f>
        <v/>
      </c>
      <c r="J13" s="28" t="str">
        <f>IFERROR(INDEX('BID EVA'!$B$3:$S$1048576,(MATCH($K$1,'BID EVA'!$B$3:$B$1048576,0)+$F13-1),MATCH($K$1,'BID EVA'!B$2:S$2,0)),"")</f>
        <v/>
      </c>
      <c r="K13" s="78" t="str">
        <f t="shared" si="0"/>
        <v/>
      </c>
    </row>
    <row r="14" spans="2:12" x14ac:dyDescent="0.25">
      <c r="B14" s="82" t="s">
        <v>150</v>
      </c>
      <c r="C14" s="82"/>
      <c r="D14" s="45">
        <f>D12-D13</f>
        <v>0</v>
      </c>
      <c r="F14" s="97" t="str">
        <f t="shared" si="1"/>
        <v/>
      </c>
      <c r="G14" s="8" t="str">
        <f>IFERROR(INDEX('BID EVA'!$B$3:$S$1048576,(MATCH($K$1,'BID EVA'!$B$3:$B$1048576,0)+$F14-1),MATCH(G$2,'BID EVA'!B$2:F$2,0)),"")</f>
        <v/>
      </c>
      <c r="H14" s="8" t="str">
        <f>IFERROR(INDEX('BID EVA'!$B$3:$S$1048576,(MATCH($K$1,'BID EVA'!$B$3:$B$1048576,0)+$F14-1),MATCH(H$2,'BID EVA'!B$2:F$2,0)),"")</f>
        <v/>
      </c>
      <c r="I14" s="8" t="str">
        <f>IFERROR(INDEX('BID EVA'!$B$3:$S$1048576,(MATCH($K$1,'BID EVA'!$B$3:$B$1048576,0)+$F14-1),MATCH(I$2,'BID EVA'!B$2:F$2,0)),"")</f>
        <v/>
      </c>
      <c r="J14" s="28" t="str">
        <f>IFERROR(INDEX('BID EVA'!$B$3:$S$1048576,(MATCH($K$1,'BID EVA'!$B$3:$B$1048576,0)+$F14-1),MATCH($K$1,'BID EVA'!B$2:S$2,0)),"")</f>
        <v/>
      </c>
      <c r="K14" s="78" t="str">
        <f t="shared" si="0"/>
        <v/>
      </c>
    </row>
    <row r="15" spans="2:12" x14ac:dyDescent="0.25">
      <c r="F15" s="97" t="str">
        <f t="shared" si="1"/>
        <v/>
      </c>
      <c r="G15" s="8" t="str">
        <f>IFERROR(INDEX('BID EVA'!$B$3:$S$1048576,(MATCH($K$1,'BID EVA'!$B$3:$B$1048576,0)+$F15-1),MATCH(G$2,'BID EVA'!B$2:F$2,0)),"")</f>
        <v/>
      </c>
      <c r="H15" s="8" t="str">
        <f>IFERROR(INDEX('BID EVA'!$B$3:$S$1048576,(MATCH($K$1,'BID EVA'!$B$3:$B$1048576,0)+$F15-1),MATCH(H$2,'BID EVA'!B$2:F$2,0)),"")</f>
        <v/>
      </c>
      <c r="I15" s="8" t="str">
        <f>IFERROR(INDEX('BID EVA'!$B$3:$S$1048576,(MATCH($K$1,'BID EVA'!$B$3:$B$1048576,0)+$F15-1),MATCH(I$2,'BID EVA'!B$2:F$2,0)),"")</f>
        <v/>
      </c>
      <c r="J15" s="28" t="str">
        <f>IFERROR(INDEX('BID EVA'!$B$3:$S$1048576,(MATCH($K$1,'BID EVA'!$B$3:$B$1048576,0)+$F15-1),MATCH($K$1,'BID EVA'!B$2:S$2,0)),"")</f>
        <v/>
      </c>
      <c r="K15" s="78" t="str">
        <f t="shared" si="0"/>
        <v/>
      </c>
    </row>
    <row r="16" spans="2:12" ht="15.75" x14ac:dyDescent="0.25">
      <c r="B16" s="220" t="s">
        <v>151</v>
      </c>
      <c r="C16" s="220"/>
      <c r="D16" s="84" t="str">
        <f>IF(SUM(C4:C8)=D13,"SUCCESS","ERROR OCCURRED")</f>
        <v>SUCCESS</v>
      </c>
      <c r="F16" s="97" t="str">
        <f t="shared" si="1"/>
        <v/>
      </c>
      <c r="G16" s="8" t="str">
        <f>IFERROR(INDEX('BID EVA'!$B$3:$S$1048576,(MATCH($K$1,'BID EVA'!$B$3:$B$1048576,0)+$F16-1),MATCH(G$2,'BID EVA'!B$2:F$2,0)),"")</f>
        <v/>
      </c>
      <c r="H16" s="8" t="str">
        <f>IFERROR(INDEX('BID EVA'!$B$3:$S$1048576,(MATCH($K$1,'BID EVA'!$B$3:$B$1048576,0)+$F16-1),MATCH(H$2,'BID EVA'!B$2:F$2,0)),"")</f>
        <v/>
      </c>
      <c r="I16" s="8" t="str">
        <f>IFERROR(INDEX('BID EVA'!$B$3:$S$1048576,(MATCH($K$1,'BID EVA'!$B$3:$B$1048576,0)+$F16-1),MATCH(I$2,'BID EVA'!B$2:F$2,0)),"")</f>
        <v/>
      </c>
      <c r="J16" s="28" t="str">
        <f>IFERROR(INDEX('BID EVA'!$B$3:$S$1048576,(MATCH($K$1,'BID EVA'!$B$3:$B$1048576,0)+$F16-1),MATCH($K$1,'BID EVA'!B$2:S$2,0)),"")</f>
        <v/>
      </c>
      <c r="K16" s="78" t="str">
        <f t="shared" si="0"/>
        <v/>
      </c>
    </row>
    <row r="17" spans="6:11" x14ac:dyDescent="0.25">
      <c r="F17" s="97" t="str">
        <f t="shared" si="1"/>
        <v/>
      </c>
      <c r="G17" s="8" t="str">
        <f>IFERROR(INDEX('BID EVA'!$B$3:$S$1048576,(MATCH($K$1,'BID EVA'!$B$3:$B$1048576,0)+$F17-1),MATCH(G$2,'BID EVA'!B$2:F$2,0)),"")</f>
        <v/>
      </c>
      <c r="H17" s="8" t="str">
        <f>IFERROR(INDEX('BID EVA'!$B$3:$S$1048576,(MATCH($K$1,'BID EVA'!$B$3:$B$1048576,0)+$F17-1),MATCH(H$2,'BID EVA'!B$2:F$2,0)),"")</f>
        <v/>
      </c>
      <c r="I17" s="8" t="str">
        <f>IFERROR(INDEX('BID EVA'!$B$3:$S$1048576,(MATCH($K$1,'BID EVA'!$B$3:$B$1048576,0)+$F17-1),MATCH(I$2,'BID EVA'!B$2:F$2,0)),"")</f>
        <v/>
      </c>
      <c r="J17" s="28" t="str">
        <f>IFERROR(INDEX('BID EVA'!$B$3:$S$1048576,(MATCH($K$1,'BID EVA'!$B$3:$B$1048576,0)+$F17-1),MATCH($K$1,'BID EVA'!B$2:S$2,0)),"")</f>
        <v/>
      </c>
      <c r="K17" s="78" t="str">
        <f t="shared" si="0"/>
        <v/>
      </c>
    </row>
    <row r="18" spans="6:11" x14ac:dyDescent="0.25">
      <c r="F18" s="97" t="str">
        <f t="shared" si="1"/>
        <v/>
      </c>
      <c r="G18" s="8" t="str">
        <f>IFERROR(INDEX('BID EVA'!$B$3:$S$1048576,(MATCH($K$1,'BID EVA'!$B$3:$B$1048576,0)+$F18-1),MATCH(G$2,'BID EVA'!B$2:F$2,0)),"")</f>
        <v/>
      </c>
      <c r="H18" s="8" t="str">
        <f>IFERROR(INDEX('BID EVA'!$B$3:$S$1048576,(MATCH($K$1,'BID EVA'!$B$3:$B$1048576,0)+$F18-1),MATCH(H$2,'BID EVA'!B$2:F$2,0)),"")</f>
        <v/>
      </c>
      <c r="I18" s="8" t="str">
        <f>IFERROR(INDEX('BID EVA'!$B$3:$S$1048576,(MATCH($K$1,'BID EVA'!$B$3:$B$1048576,0)+$F18-1),MATCH(I$2,'BID EVA'!B$2:F$2,0)),"")</f>
        <v/>
      </c>
      <c r="J18" s="28" t="str">
        <f>IFERROR(INDEX('BID EVA'!$B$3:$S$1048576,(MATCH($K$1,'BID EVA'!$B$3:$B$1048576,0)+$F18-1),MATCH($K$1,'BID EVA'!B$2:S$2,0)),"")</f>
        <v/>
      </c>
      <c r="K18" s="78" t="str">
        <f t="shared" si="0"/>
        <v/>
      </c>
    </row>
    <row r="19" spans="6:11" x14ac:dyDescent="0.25">
      <c r="F19" s="97" t="str">
        <f t="shared" si="1"/>
        <v/>
      </c>
      <c r="G19" s="8" t="str">
        <f>IFERROR(INDEX('BID EVA'!$B$3:$S$1048576,(MATCH($K$1,'BID EVA'!$B$3:$B$1048576,0)+$F19-1),MATCH(G$2,'BID EVA'!B$2:F$2,0)),"")</f>
        <v/>
      </c>
      <c r="H19" s="8" t="str">
        <f>IFERROR(INDEX('BID EVA'!$B$3:$S$1048576,(MATCH($K$1,'BID EVA'!$B$3:$B$1048576,0)+$F19-1),MATCH(H$2,'BID EVA'!B$2:F$2,0)),"")</f>
        <v/>
      </c>
      <c r="I19" s="8" t="str">
        <f>IFERROR(INDEX('BID EVA'!$B$3:$S$1048576,(MATCH($K$1,'BID EVA'!$B$3:$B$1048576,0)+$F19-1),MATCH(I$2,'BID EVA'!B$2:F$2,0)),"")</f>
        <v/>
      </c>
      <c r="J19" s="28" t="str">
        <f>IFERROR(INDEX('BID EVA'!$B$3:$S$1048576,(MATCH($K$1,'BID EVA'!$B$3:$B$1048576,0)+$F19-1),MATCH($K$1,'BID EVA'!B$2:S$2,0)),"")</f>
        <v/>
      </c>
      <c r="K19" s="78" t="str">
        <f t="shared" si="0"/>
        <v/>
      </c>
    </row>
    <row r="20" spans="6:11" x14ac:dyDescent="0.25">
      <c r="F20" s="97" t="str">
        <f t="shared" si="1"/>
        <v/>
      </c>
      <c r="G20" s="8" t="str">
        <f>IFERROR(INDEX('BID EVA'!$B$3:$S$1048576,(MATCH($K$1,'BID EVA'!$B$3:$B$1048576,0)+$F20-1),MATCH(G$2,'BID EVA'!B$2:F$2,0)),"")</f>
        <v/>
      </c>
      <c r="H20" s="8" t="str">
        <f>IFERROR(INDEX('BID EVA'!$B$3:$S$1048576,(MATCH($K$1,'BID EVA'!$B$3:$B$1048576,0)+$F20-1),MATCH(H$2,'BID EVA'!B$2:F$2,0)),"")</f>
        <v/>
      </c>
      <c r="I20" s="8" t="str">
        <f>IFERROR(INDEX('BID EVA'!$B$3:$S$1048576,(MATCH($K$1,'BID EVA'!$B$3:$B$1048576,0)+$F20-1),MATCH(I$2,'BID EVA'!B$2:F$2,0)),"")</f>
        <v/>
      </c>
      <c r="J20" s="28" t="str">
        <f>IFERROR(INDEX('BID EVA'!$B$3:$S$1048576,(MATCH($K$1,'BID EVA'!$B$3:$B$1048576,0)+$F20-1),MATCH($K$1,'BID EVA'!B$2:S$2,0)),"")</f>
        <v/>
      </c>
      <c r="K20" s="78" t="str">
        <f t="shared" si="0"/>
        <v/>
      </c>
    </row>
    <row r="21" spans="6:11" x14ac:dyDescent="0.25">
      <c r="F21" s="97" t="str">
        <f t="shared" si="1"/>
        <v/>
      </c>
      <c r="G21" s="8" t="str">
        <f>IFERROR(INDEX('BID EVA'!$B$3:$S$1048576,(MATCH($K$1,'BID EVA'!$B$3:$B$1048576,0)+$F21-1),MATCH(G$2,'BID EVA'!B$2:F$2,0)),"")</f>
        <v/>
      </c>
      <c r="H21" s="8" t="str">
        <f>IFERROR(INDEX('BID EVA'!$B$3:$S$1048576,(MATCH($K$1,'BID EVA'!$B$3:$B$1048576,0)+$F21-1),MATCH(H$2,'BID EVA'!B$2:F$2,0)),"")</f>
        <v/>
      </c>
      <c r="I21" s="8" t="str">
        <f>IFERROR(INDEX('BID EVA'!$B$3:$S$1048576,(MATCH($K$1,'BID EVA'!$B$3:$B$1048576,0)+$F21-1),MATCH(I$2,'BID EVA'!B$2:F$2,0)),"")</f>
        <v/>
      </c>
      <c r="J21" s="28" t="str">
        <f>IFERROR(INDEX('BID EVA'!$B$3:$S$1048576,(MATCH($K$1,'BID EVA'!$B$3:$B$1048576,0)+$F21-1),MATCH($K$1,'BID EVA'!B$2:S$2,0)),"")</f>
        <v/>
      </c>
      <c r="K21" s="78" t="str">
        <f t="shared" si="0"/>
        <v/>
      </c>
    </row>
    <row r="22" spans="6:11" x14ac:dyDescent="0.25">
      <c r="F22" s="97" t="str">
        <f t="shared" si="1"/>
        <v/>
      </c>
      <c r="G22" s="8" t="str">
        <f>IFERROR(INDEX('BID EVA'!$B$3:$S$1048576,(MATCH($K$1,'BID EVA'!$B$3:$B$1048576,0)+$F22-1),MATCH(G$2,'BID EVA'!B$2:F$2,0)),"")</f>
        <v/>
      </c>
      <c r="H22" s="8" t="str">
        <f>IFERROR(INDEX('BID EVA'!$B$3:$S$1048576,(MATCH($K$1,'BID EVA'!$B$3:$B$1048576,0)+$F22-1),MATCH(H$2,'BID EVA'!B$2:F$2,0)),"")</f>
        <v/>
      </c>
      <c r="I22" s="8" t="str">
        <f>IFERROR(INDEX('BID EVA'!$B$3:$S$1048576,(MATCH($K$1,'BID EVA'!$B$3:$B$1048576,0)+$F22-1),MATCH(I$2,'BID EVA'!B$2:F$2,0)),"")</f>
        <v/>
      </c>
      <c r="J22" s="28" t="str">
        <f>IFERROR(INDEX('BID EVA'!$B$3:$S$1048576,(MATCH($K$1,'BID EVA'!$B$3:$B$1048576,0)+$F22-1),MATCH($K$1,'BID EVA'!B$2:S$2,0)),"")</f>
        <v/>
      </c>
      <c r="K22" s="78" t="str">
        <f t="shared" si="0"/>
        <v/>
      </c>
    </row>
    <row r="23" spans="6:11" x14ac:dyDescent="0.25">
      <c r="F23" s="97" t="str">
        <f t="shared" si="1"/>
        <v/>
      </c>
      <c r="G23" s="8" t="str">
        <f>IFERROR(INDEX('BID EVA'!$B$3:$S$1048576,(MATCH($K$1,'BID EVA'!$B$3:$B$1048576,0)+$F23-1),MATCH(G$2,'BID EVA'!B$2:F$2,0)),"")</f>
        <v/>
      </c>
      <c r="H23" s="8" t="str">
        <f>IFERROR(INDEX('BID EVA'!$B$3:$S$1048576,(MATCH($K$1,'BID EVA'!$B$3:$B$1048576,0)+$F23-1),MATCH(H$2,'BID EVA'!B$2:F$2,0)),"")</f>
        <v/>
      </c>
      <c r="I23" s="8" t="str">
        <f>IFERROR(INDEX('BID EVA'!$B$3:$S$1048576,(MATCH($K$1,'BID EVA'!$B$3:$B$1048576,0)+$F23-1),MATCH(I$2,'BID EVA'!B$2:F$2,0)),"")</f>
        <v/>
      </c>
      <c r="J23" s="28" t="str">
        <f>IFERROR(INDEX('BID EVA'!$B$3:$S$1048576,(MATCH($K$1,'BID EVA'!$B$3:$B$1048576,0)+$F23-1),MATCH($K$1,'BID EVA'!B$2:S$2,0)),"")</f>
        <v/>
      </c>
      <c r="K23" s="78" t="str">
        <f t="shared" si="0"/>
        <v/>
      </c>
    </row>
    <row r="24" spans="6:11" x14ac:dyDescent="0.25">
      <c r="F24" s="97" t="str">
        <f t="shared" si="1"/>
        <v/>
      </c>
      <c r="G24" s="8" t="str">
        <f>IFERROR(INDEX('BID EVA'!$B$3:$S$1048576,(MATCH($K$1,'BID EVA'!$B$3:$B$1048576,0)+$F24-1),MATCH(G$2,'BID EVA'!B$2:F$2,0)),"")</f>
        <v/>
      </c>
      <c r="H24" s="8" t="str">
        <f>IFERROR(INDEX('BID EVA'!$B$3:$S$1048576,(MATCH($K$1,'BID EVA'!$B$3:$B$1048576,0)+$F24-1),MATCH(H$2,'BID EVA'!B$2:F$2,0)),"")</f>
        <v/>
      </c>
      <c r="I24" s="8" t="str">
        <f>IFERROR(INDEX('BID EVA'!$B$3:$S$1048576,(MATCH($K$1,'BID EVA'!$B$3:$B$1048576,0)+$F24-1),MATCH(I$2,'BID EVA'!B$2:F$2,0)),"")</f>
        <v/>
      </c>
      <c r="J24" s="28" t="str">
        <f>IFERROR(INDEX('BID EVA'!$B$3:$S$1048576,(MATCH($K$1,'BID EVA'!$B$3:$B$1048576,0)+$F24-1),MATCH($K$1,'BID EVA'!B$2:S$2,0)),"")</f>
        <v/>
      </c>
      <c r="K24" s="78" t="str">
        <f t="shared" si="0"/>
        <v/>
      </c>
    </row>
    <row r="25" spans="6:11" x14ac:dyDescent="0.25">
      <c r="F25" s="97" t="str">
        <f t="shared" si="1"/>
        <v/>
      </c>
      <c r="G25" s="8" t="str">
        <f>IFERROR(INDEX('BID EVA'!$B$3:$S$1048576,(MATCH($K$1,'BID EVA'!$B$3:$B$1048576,0)+$F25-1),MATCH(G$2,'BID EVA'!B$2:F$2,0)),"")</f>
        <v/>
      </c>
      <c r="H25" s="8" t="str">
        <f>IFERROR(INDEX('BID EVA'!$B$3:$S$1048576,(MATCH($K$1,'BID EVA'!$B$3:$B$1048576,0)+$F25-1),MATCH(H$2,'BID EVA'!B$2:F$2,0)),"")</f>
        <v/>
      </c>
      <c r="I25" s="8" t="str">
        <f>IFERROR(INDEX('BID EVA'!$B$3:$S$1048576,(MATCH($K$1,'BID EVA'!$B$3:$B$1048576,0)+$F25-1),MATCH(I$2,'BID EVA'!B$2:F$2,0)),"")</f>
        <v/>
      </c>
      <c r="J25" s="28" t="str">
        <f>IFERROR(INDEX('BID EVA'!$B$3:$S$1048576,(MATCH($K$1,'BID EVA'!$B$3:$B$1048576,0)+$F25-1),MATCH($K$1,'BID EVA'!B$2:S$2,0)),"")</f>
        <v/>
      </c>
      <c r="K25" s="78" t="str">
        <f t="shared" si="0"/>
        <v/>
      </c>
    </row>
    <row r="26" spans="6:11" x14ac:dyDescent="0.25">
      <c r="F26" s="97" t="str">
        <f t="shared" si="1"/>
        <v/>
      </c>
      <c r="G26" s="8" t="str">
        <f>IFERROR(INDEX('BID EVA'!$B$3:$S$1048576,(MATCH($K$1,'BID EVA'!$B$3:$B$1048576,0)+$F26-1),MATCH(G$2,'BID EVA'!B$2:F$2,0)),"")</f>
        <v/>
      </c>
      <c r="H26" s="8" t="str">
        <f>IFERROR(INDEX('BID EVA'!$B$3:$S$1048576,(MATCH($K$1,'BID EVA'!$B$3:$B$1048576,0)+$F26-1),MATCH(H$2,'BID EVA'!B$2:F$2,0)),"")</f>
        <v/>
      </c>
      <c r="I26" s="8" t="str">
        <f>IFERROR(INDEX('BID EVA'!$B$3:$S$1048576,(MATCH($K$1,'BID EVA'!$B$3:$B$1048576,0)+$F26-1),MATCH(I$2,'BID EVA'!B$2:F$2,0)),"")</f>
        <v/>
      </c>
      <c r="J26" s="28" t="str">
        <f>IFERROR(INDEX('BID EVA'!$B$3:$S$1048576,(MATCH($K$1,'BID EVA'!$B$3:$B$1048576,0)+$F26-1),MATCH($K$1,'BID EVA'!B$2:S$2,0)),"")</f>
        <v/>
      </c>
      <c r="K26" s="78" t="str">
        <f t="shared" si="0"/>
        <v/>
      </c>
    </row>
    <row r="27" spans="6:11" x14ac:dyDescent="0.25">
      <c r="F27" s="97" t="str">
        <f t="shared" si="1"/>
        <v/>
      </c>
      <c r="G27" s="8" t="str">
        <f>IFERROR(INDEX('BID EVA'!$B$3:$S$1048576,(MATCH($K$1,'BID EVA'!$B$3:$B$1048576,0)+$F27-1),MATCH(G$2,'BID EVA'!B$2:F$2,0)),"")</f>
        <v/>
      </c>
      <c r="H27" s="8" t="str">
        <f>IFERROR(INDEX('BID EVA'!$B$3:$S$1048576,(MATCH($K$1,'BID EVA'!$B$3:$B$1048576,0)+$F27-1),MATCH(H$2,'BID EVA'!B$2:F$2,0)),"")</f>
        <v/>
      </c>
      <c r="I27" s="8" t="str">
        <f>IFERROR(INDEX('BID EVA'!$B$3:$S$1048576,(MATCH($K$1,'BID EVA'!$B$3:$B$1048576,0)+$F27-1),MATCH(I$2,'BID EVA'!B$2:F$2,0)),"")</f>
        <v/>
      </c>
      <c r="J27" s="28" t="str">
        <f>IFERROR(INDEX('BID EVA'!$B$3:$S$1048576,(MATCH($K$1,'BID EVA'!$B$3:$B$1048576,0)+$F27-1),MATCH($K$1,'BID EVA'!B$2:S$2,0)),"")</f>
        <v/>
      </c>
      <c r="K27" s="78" t="str">
        <f t="shared" si="0"/>
        <v/>
      </c>
    </row>
    <row r="28" spans="6:11" x14ac:dyDescent="0.25">
      <c r="F28" s="97" t="str">
        <f t="shared" si="1"/>
        <v/>
      </c>
      <c r="G28" s="8" t="str">
        <f>IFERROR(INDEX('BID EVA'!$B$3:$S$1048576,(MATCH($K$1,'BID EVA'!$B$3:$B$1048576,0)+$F28-1),MATCH(G$2,'BID EVA'!B$2:F$2,0)),"")</f>
        <v/>
      </c>
      <c r="H28" s="8" t="str">
        <f>IFERROR(INDEX('BID EVA'!$B$3:$S$1048576,(MATCH($K$1,'BID EVA'!$B$3:$B$1048576,0)+$F28-1),MATCH(H$2,'BID EVA'!B$2:F$2,0)),"")</f>
        <v/>
      </c>
      <c r="I28" s="8" t="str">
        <f>IFERROR(INDEX('BID EVA'!$B$3:$S$1048576,(MATCH($K$1,'BID EVA'!$B$3:$B$1048576,0)+$F28-1),MATCH(I$2,'BID EVA'!B$2:F$2,0)),"")</f>
        <v/>
      </c>
      <c r="J28" s="28" t="str">
        <f>IFERROR(INDEX('BID EVA'!$B$3:$S$1048576,(MATCH($K$1,'BID EVA'!$B$3:$B$1048576,0)+$F28-1),MATCH($K$1,'BID EVA'!B$2:S$2,0)),"")</f>
        <v/>
      </c>
      <c r="K28" s="78" t="str">
        <f t="shared" si="0"/>
        <v/>
      </c>
    </row>
    <row r="29" spans="6:11" x14ac:dyDescent="0.25">
      <c r="F29" s="97" t="str">
        <f t="shared" si="1"/>
        <v/>
      </c>
      <c r="G29" s="8" t="str">
        <f>IFERROR(INDEX('BID EVA'!$B$3:$S$1048576,(MATCH($K$1,'BID EVA'!$B$3:$B$1048576,0)+$F29-1),MATCH(G$2,'BID EVA'!B$2:F$2,0)),"")</f>
        <v/>
      </c>
      <c r="H29" s="8" t="str">
        <f>IFERROR(INDEX('BID EVA'!$B$3:$S$1048576,(MATCH($K$1,'BID EVA'!$B$3:$B$1048576,0)+$F29-1),MATCH(H$2,'BID EVA'!B$2:F$2,0)),"")</f>
        <v/>
      </c>
      <c r="I29" s="8" t="str">
        <f>IFERROR(INDEX('BID EVA'!$B$3:$S$1048576,(MATCH($K$1,'BID EVA'!$B$3:$B$1048576,0)+$F29-1),MATCH(I$2,'BID EVA'!B$2:F$2,0)),"")</f>
        <v/>
      </c>
      <c r="J29" s="28" t="str">
        <f>IFERROR(INDEX('BID EVA'!$B$3:$S$1048576,(MATCH($K$1,'BID EVA'!$B$3:$B$1048576,0)+$F29-1),MATCH($K$1,'BID EVA'!B$2:S$2,0)),"")</f>
        <v/>
      </c>
      <c r="K29" s="78" t="str">
        <f t="shared" si="0"/>
        <v/>
      </c>
    </row>
    <row r="30" spans="6:11" x14ac:dyDescent="0.25">
      <c r="F30" s="97" t="str">
        <f t="shared" si="1"/>
        <v/>
      </c>
      <c r="G30" s="8" t="str">
        <f>IFERROR(INDEX('BID EVA'!$B$3:$S$1048576,(MATCH($K$1,'BID EVA'!$B$3:$B$1048576,0)+$F30-1),MATCH(G$2,'BID EVA'!B$2:F$2,0)),"")</f>
        <v/>
      </c>
      <c r="H30" s="8" t="str">
        <f>IFERROR(INDEX('BID EVA'!$B$3:$S$1048576,(MATCH($K$1,'BID EVA'!$B$3:$B$1048576,0)+$F30-1),MATCH(H$2,'BID EVA'!B$2:F$2,0)),"")</f>
        <v/>
      </c>
      <c r="I30" s="8" t="str">
        <f>IFERROR(INDEX('BID EVA'!$B$3:$S$1048576,(MATCH($K$1,'BID EVA'!$B$3:$B$1048576,0)+$F30-1),MATCH(I$2,'BID EVA'!B$2:F$2,0)),"")</f>
        <v/>
      </c>
      <c r="J30" s="28" t="str">
        <f>IFERROR(INDEX('BID EVA'!$B$3:$S$1048576,(MATCH($K$1,'BID EVA'!$B$3:$B$1048576,0)+$F30-1),MATCH($K$1,'BID EVA'!B$2:S$2,0)),"")</f>
        <v/>
      </c>
      <c r="K30" s="78" t="str">
        <f t="shared" si="0"/>
        <v/>
      </c>
    </row>
    <row r="31" spans="6:11" x14ac:dyDescent="0.25">
      <c r="F31" s="97" t="str">
        <f t="shared" si="1"/>
        <v/>
      </c>
      <c r="G31" s="8" t="str">
        <f>IFERROR(INDEX('BID EVA'!$B$3:$S$1048576,(MATCH($K$1,'BID EVA'!$B$3:$B$1048576,0)+$F31-1),MATCH(G$2,'BID EVA'!B$2:F$2,0)),"")</f>
        <v/>
      </c>
      <c r="H31" s="8" t="str">
        <f>IFERROR(INDEX('BID EVA'!$B$3:$S$1048576,(MATCH($K$1,'BID EVA'!$B$3:$B$1048576,0)+$F31-1),MATCH(H$2,'BID EVA'!B$2:F$2,0)),"")</f>
        <v/>
      </c>
      <c r="I31" s="8" t="str">
        <f>IFERROR(INDEX('BID EVA'!$B$3:$S$1048576,(MATCH($K$1,'BID EVA'!$B$3:$B$1048576,0)+$F31-1),MATCH(I$2,'BID EVA'!B$2:F$2,0)),"")</f>
        <v/>
      </c>
      <c r="J31" s="28" t="str">
        <f>IFERROR(INDEX('BID EVA'!$B$3:$S$1048576,(MATCH($K$1,'BID EVA'!$B$3:$B$1048576,0)+$F31-1),MATCH($K$1,'BID EVA'!B$2:S$2,0)),"")</f>
        <v/>
      </c>
      <c r="K31" s="78" t="str">
        <f t="shared" si="0"/>
        <v/>
      </c>
    </row>
    <row r="32" spans="6:11" x14ac:dyDescent="0.25">
      <c r="F32" s="97" t="str">
        <f t="shared" si="1"/>
        <v/>
      </c>
      <c r="G32" s="8" t="str">
        <f>IFERROR(INDEX('BID EVA'!$B$3:$S$1048576,(MATCH($K$1,'BID EVA'!$B$3:$B$1048576,0)+$F32-1),MATCH(G$2,'BID EVA'!B$2:F$2,0)),"")</f>
        <v/>
      </c>
      <c r="H32" s="8" t="str">
        <f>IFERROR(INDEX('BID EVA'!$B$3:$S$1048576,(MATCH($K$1,'BID EVA'!$B$3:$B$1048576,0)+$F32-1),MATCH(H$2,'BID EVA'!B$2:F$2,0)),"")</f>
        <v/>
      </c>
      <c r="I32" s="8" t="str">
        <f>IFERROR(INDEX('BID EVA'!$B$3:$S$1048576,(MATCH($K$1,'BID EVA'!$B$3:$B$1048576,0)+$F32-1),MATCH(I$2,'BID EVA'!B$2:F$2,0)),"")</f>
        <v/>
      </c>
      <c r="J32" s="28" t="str">
        <f>IFERROR(INDEX('BID EVA'!$B$3:$S$1048576,(MATCH($K$1,'BID EVA'!$B$3:$B$1048576,0)+$F32-1),MATCH($K$1,'BID EVA'!B$2:S$2,0)),"")</f>
        <v/>
      </c>
      <c r="K32" s="78" t="str">
        <f t="shared" si="0"/>
        <v/>
      </c>
    </row>
    <row r="33" spans="6:11" x14ac:dyDescent="0.25">
      <c r="F33" s="97" t="str">
        <f t="shared" si="1"/>
        <v/>
      </c>
      <c r="G33" s="8" t="str">
        <f>IFERROR(INDEX('BID EVA'!$B$3:$S$1048576,(MATCH($K$1,'BID EVA'!$B$3:$B$1048576,0)+$F33-1),MATCH(G$2,'BID EVA'!B$2:F$2,0)),"")</f>
        <v/>
      </c>
      <c r="H33" s="8" t="str">
        <f>IFERROR(INDEX('BID EVA'!$B$3:$S$1048576,(MATCH($K$1,'BID EVA'!$B$3:$B$1048576,0)+$F33-1),MATCH(H$2,'BID EVA'!B$2:F$2,0)),"")</f>
        <v/>
      </c>
      <c r="I33" s="8" t="str">
        <f>IFERROR(INDEX('BID EVA'!$B$3:$S$1048576,(MATCH($K$1,'BID EVA'!$B$3:$B$1048576,0)+$F33-1),MATCH(I$2,'BID EVA'!B$2:F$2,0)),"")</f>
        <v/>
      </c>
      <c r="J33" s="28" t="str">
        <f>IFERROR(INDEX('BID EVA'!$B$3:$S$1048576,(MATCH($K$1,'BID EVA'!$B$3:$B$1048576,0)+$F33-1),MATCH($K$1,'BID EVA'!B$2:S$2,0)),"")</f>
        <v/>
      </c>
      <c r="K33" s="78" t="str">
        <f t="shared" si="0"/>
        <v/>
      </c>
    </row>
    <row r="34" spans="6:11" x14ac:dyDescent="0.25">
      <c r="F34" s="97" t="str">
        <f t="shared" si="1"/>
        <v/>
      </c>
      <c r="G34" s="8" t="str">
        <f>IFERROR(INDEX('BID EVA'!$B$3:$S$1048576,(MATCH($K$1,'BID EVA'!$B$3:$B$1048576,0)+$F34-1),MATCH(G$2,'BID EVA'!B$2:F$2,0)),"")</f>
        <v/>
      </c>
      <c r="H34" s="8" t="str">
        <f>IFERROR(INDEX('BID EVA'!$B$3:$S$1048576,(MATCH($K$1,'BID EVA'!$B$3:$B$1048576,0)+$F34-1),MATCH(H$2,'BID EVA'!B$2:F$2,0)),"")</f>
        <v/>
      </c>
      <c r="I34" s="8" t="str">
        <f>IFERROR(INDEX('BID EVA'!$B$3:$S$1048576,(MATCH($K$1,'BID EVA'!$B$3:$B$1048576,0)+$F34-1),MATCH(I$2,'BID EVA'!B$2:F$2,0)),"")</f>
        <v/>
      </c>
      <c r="J34" s="28" t="str">
        <f>IFERROR(INDEX('BID EVA'!$B$3:$S$1048576,(MATCH($K$1,'BID EVA'!$B$3:$B$1048576,0)+$F34-1),MATCH($K$1,'BID EVA'!B$2:S$2,0)),"")</f>
        <v/>
      </c>
      <c r="K34" s="78" t="str">
        <f t="shared" si="0"/>
        <v/>
      </c>
    </row>
    <row r="35" spans="6:11" x14ac:dyDescent="0.25">
      <c r="F35" s="97" t="str">
        <f t="shared" si="1"/>
        <v/>
      </c>
      <c r="G35" s="8" t="str">
        <f>IFERROR(INDEX('BID EVA'!$B$3:$S$1048576,(MATCH($K$1,'BID EVA'!$B$3:$B$1048576,0)+$F35-1),MATCH(G$2,'BID EVA'!B$2:F$2,0)),"")</f>
        <v/>
      </c>
      <c r="H35" s="8" t="str">
        <f>IFERROR(INDEX('BID EVA'!$B$3:$S$1048576,(MATCH($K$1,'BID EVA'!$B$3:$B$1048576,0)+$F35-1),MATCH(H$2,'BID EVA'!B$2:F$2,0)),"")</f>
        <v/>
      </c>
      <c r="I35" s="8" t="str">
        <f>IFERROR(INDEX('BID EVA'!$B$3:$S$1048576,(MATCH($K$1,'BID EVA'!$B$3:$B$1048576,0)+$F35-1),MATCH(I$2,'BID EVA'!B$2:F$2,0)),"")</f>
        <v/>
      </c>
      <c r="J35" s="28" t="str">
        <f>IFERROR(INDEX('BID EVA'!$B$3:$S$1048576,(MATCH($K$1,'BID EVA'!$B$3:$B$1048576,0)+$F35-1),MATCH($K$1,'BID EVA'!B$2:S$2,0)),"")</f>
        <v/>
      </c>
      <c r="K35" s="78" t="str">
        <f t="shared" si="0"/>
        <v/>
      </c>
    </row>
    <row r="36" spans="6:11" x14ac:dyDescent="0.25">
      <c r="F36" s="97" t="str">
        <f t="shared" si="1"/>
        <v/>
      </c>
      <c r="G36" s="8" t="str">
        <f>IFERROR(INDEX('BID EVA'!$B$3:$S$1048576,(MATCH($K$1,'BID EVA'!$B$3:$B$1048576,0)+$F36-1),MATCH(G$2,'BID EVA'!B$2:F$2,0)),"")</f>
        <v/>
      </c>
      <c r="H36" s="8" t="str">
        <f>IFERROR(INDEX('BID EVA'!$B$3:$S$1048576,(MATCH($K$1,'BID EVA'!$B$3:$B$1048576,0)+$F36-1),MATCH(H$2,'BID EVA'!B$2:F$2,0)),"")</f>
        <v/>
      </c>
      <c r="I36" s="8" t="str">
        <f>IFERROR(INDEX('BID EVA'!$B$3:$S$1048576,(MATCH($K$1,'BID EVA'!$B$3:$B$1048576,0)+$F36-1),MATCH(I$2,'BID EVA'!B$2:F$2,0)),"")</f>
        <v/>
      </c>
      <c r="J36" s="28" t="str">
        <f>IFERROR(INDEX('BID EVA'!$B$3:$S$1048576,(MATCH($K$1,'BID EVA'!$B$3:$B$1048576,0)+$F36-1),MATCH($K$1,'BID EVA'!B$2:S$2,0)),"")</f>
        <v/>
      </c>
      <c r="K36" s="78" t="str">
        <f t="shared" si="0"/>
        <v/>
      </c>
    </row>
    <row r="37" spans="6:11" x14ac:dyDescent="0.25">
      <c r="F37" s="97" t="str">
        <f t="shared" si="1"/>
        <v/>
      </c>
      <c r="G37" s="8" t="str">
        <f>IFERROR(INDEX('BID EVA'!$B$3:$S$1048576,(MATCH($K$1,'BID EVA'!$B$3:$B$1048576,0)+$F37-1),MATCH(G$2,'BID EVA'!B$2:F$2,0)),"")</f>
        <v/>
      </c>
      <c r="H37" s="8" t="str">
        <f>IFERROR(INDEX('BID EVA'!$B$3:$S$1048576,(MATCH($K$1,'BID EVA'!$B$3:$B$1048576,0)+$F37-1),MATCH(H$2,'BID EVA'!B$2:F$2,0)),"")</f>
        <v/>
      </c>
      <c r="I37" s="8" t="str">
        <f>IFERROR(INDEX('BID EVA'!$B$3:$S$1048576,(MATCH($K$1,'BID EVA'!$B$3:$B$1048576,0)+$F37-1),MATCH(I$2,'BID EVA'!B$2:F$2,0)),"")</f>
        <v/>
      </c>
      <c r="J37" s="28" t="str">
        <f>IFERROR(INDEX('BID EVA'!$B$3:$S$1048576,(MATCH($K$1,'BID EVA'!$B$3:$B$1048576,0)+$F37-1),MATCH($K$1,'BID EVA'!B$2:S$2,0)),"")</f>
        <v/>
      </c>
      <c r="K37" s="78" t="str">
        <f t="shared" si="0"/>
        <v/>
      </c>
    </row>
    <row r="38" spans="6:11" x14ac:dyDescent="0.25">
      <c r="F38" s="97" t="str">
        <f t="shared" si="1"/>
        <v/>
      </c>
      <c r="G38" s="8" t="str">
        <f>IFERROR(INDEX('BID EVA'!$B$3:$S$1048576,(MATCH($K$1,'BID EVA'!$B$3:$B$1048576,0)+$F38-1),MATCH(G$2,'BID EVA'!B$2:F$2,0)),"")</f>
        <v/>
      </c>
      <c r="H38" s="8" t="str">
        <f>IFERROR(INDEX('BID EVA'!$B$3:$S$1048576,(MATCH($K$1,'BID EVA'!$B$3:$B$1048576,0)+$F38-1),MATCH(H$2,'BID EVA'!B$2:F$2,0)),"")</f>
        <v/>
      </c>
      <c r="I38" s="8" t="str">
        <f>IFERROR(INDEX('BID EVA'!$B$3:$S$1048576,(MATCH($K$1,'BID EVA'!$B$3:$B$1048576,0)+$F38-1),MATCH(I$2,'BID EVA'!B$2:F$2,0)),"")</f>
        <v/>
      </c>
      <c r="J38" s="28" t="str">
        <f>IFERROR(INDEX('BID EVA'!$B$3:$S$1048576,(MATCH($K$1,'BID EVA'!$B$3:$B$1048576,0)+$F38-1),MATCH($K$1,'BID EVA'!B$2:S$2,0)),"")</f>
        <v/>
      </c>
      <c r="K38" s="78" t="str">
        <f t="shared" si="0"/>
        <v/>
      </c>
    </row>
    <row r="39" spans="6:11" x14ac:dyDescent="0.25">
      <c r="F39" s="97" t="str">
        <f t="shared" si="1"/>
        <v/>
      </c>
      <c r="G39" s="8" t="str">
        <f>IFERROR(INDEX('BID EVA'!$B$3:$S$1048576,(MATCH($K$1,'BID EVA'!$B$3:$B$1048576,0)+$F39-1),MATCH(G$2,'BID EVA'!B$2:F$2,0)),"")</f>
        <v/>
      </c>
      <c r="H39" s="8" t="str">
        <f>IFERROR(INDEX('BID EVA'!$B$3:$S$1048576,(MATCH($K$1,'BID EVA'!$B$3:$B$1048576,0)+$F39-1),MATCH(H$2,'BID EVA'!B$2:F$2,0)),"")</f>
        <v/>
      </c>
      <c r="I39" s="8" t="str">
        <f>IFERROR(INDEX('BID EVA'!$B$3:$S$1048576,(MATCH($K$1,'BID EVA'!$B$3:$B$1048576,0)+$F39-1),MATCH(I$2,'BID EVA'!B$2:F$2,0)),"")</f>
        <v/>
      </c>
      <c r="J39" s="28" t="str">
        <f>IFERROR(INDEX('BID EVA'!$B$3:$S$1048576,(MATCH($K$1,'BID EVA'!$B$3:$B$1048576,0)+$F39-1),MATCH($K$1,'BID EVA'!B$2:S$2,0)),"")</f>
        <v/>
      </c>
      <c r="K39" s="78" t="str">
        <f t="shared" si="0"/>
        <v/>
      </c>
    </row>
    <row r="40" spans="6:11" x14ac:dyDescent="0.25">
      <c r="F40" s="97" t="str">
        <f t="shared" si="1"/>
        <v/>
      </c>
      <c r="G40" s="8" t="str">
        <f>IFERROR(INDEX('BID EVA'!$B$3:$S$1048576,(MATCH($K$1,'BID EVA'!$B$3:$B$1048576,0)+$F40-1),MATCH(G$2,'BID EVA'!B$2:F$2,0)),"")</f>
        <v/>
      </c>
      <c r="H40" s="8" t="str">
        <f>IFERROR(INDEX('BID EVA'!$B$3:$S$1048576,(MATCH($K$1,'BID EVA'!$B$3:$B$1048576,0)+$F40-1),MATCH(H$2,'BID EVA'!B$2:F$2,0)),"")</f>
        <v/>
      </c>
      <c r="I40" s="8" t="str">
        <f>IFERROR(INDEX('BID EVA'!$B$3:$S$1048576,(MATCH($K$1,'BID EVA'!$B$3:$B$1048576,0)+$F40-1),MATCH(I$2,'BID EVA'!B$2:F$2,0)),"")</f>
        <v/>
      </c>
      <c r="J40" s="28" t="str">
        <f>IFERROR(INDEX('BID EVA'!$B$3:$S$1048576,(MATCH($K$1,'BID EVA'!$B$3:$B$1048576,0)+$F40-1),MATCH($K$1,'BID EVA'!B$2:S$2,0)),"")</f>
        <v/>
      </c>
      <c r="K40" s="78" t="str">
        <f t="shared" si="0"/>
        <v/>
      </c>
    </row>
    <row r="41" spans="6:11" x14ac:dyDescent="0.25">
      <c r="F41" s="97" t="str">
        <f t="shared" si="1"/>
        <v/>
      </c>
      <c r="G41" s="8" t="str">
        <f>IFERROR(INDEX('BID EVA'!$B$3:$S$1048576,(MATCH($K$1,'BID EVA'!$B$3:$B$1048576,0)+$F41-1),MATCH(G$2,'BID EVA'!B$2:F$2,0)),"")</f>
        <v/>
      </c>
      <c r="H41" s="8" t="str">
        <f>IFERROR(INDEX('BID EVA'!$B$3:$S$1048576,(MATCH($K$1,'BID EVA'!$B$3:$B$1048576,0)+$F41-1),MATCH(H$2,'BID EVA'!B$2:F$2,0)),"")</f>
        <v/>
      </c>
      <c r="I41" s="8" t="str">
        <f>IFERROR(INDEX('BID EVA'!$B$3:$S$1048576,(MATCH($K$1,'BID EVA'!$B$3:$B$1048576,0)+$F41-1),MATCH(I$2,'BID EVA'!B$2:F$2,0)),"")</f>
        <v/>
      </c>
      <c r="J41" s="28" t="str">
        <f>IFERROR(INDEX('BID EVA'!$B$3:$S$1048576,(MATCH($K$1,'BID EVA'!$B$3:$B$1048576,0)+$F41-1),MATCH($K$1,'BID EVA'!B$2:S$2,0)),"")</f>
        <v/>
      </c>
      <c r="K41" s="78" t="str">
        <f t="shared" si="0"/>
        <v/>
      </c>
    </row>
    <row r="42" spans="6:11" x14ac:dyDescent="0.25">
      <c r="F42" s="97" t="str">
        <f t="shared" si="1"/>
        <v/>
      </c>
      <c r="G42" s="8" t="str">
        <f>IFERROR(INDEX('BID EVA'!$B$3:$S$1048576,(MATCH($K$1,'BID EVA'!$B$3:$B$1048576,0)+$F42-1),MATCH(G$2,'BID EVA'!B$2:F$2,0)),"")</f>
        <v/>
      </c>
      <c r="H42" s="8" t="str">
        <f>IFERROR(INDEX('BID EVA'!$B$3:$S$1048576,(MATCH($K$1,'BID EVA'!$B$3:$B$1048576,0)+$F42-1),MATCH(H$2,'BID EVA'!B$2:F$2,0)),"")</f>
        <v/>
      </c>
      <c r="I42" s="8" t="str">
        <f>IFERROR(INDEX('BID EVA'!$B$3:$S$1048576,(MATCH($K$1,'BID EVA'!$B$3:$B$1048576,0)+$F42-1),MATCH(I$2,'BID EVA'!B$2:F$2,0)),"")</f>
        <v/>
      </c>
      <c r="J42" s="28" t="str">
        <f>IFERROR(INDEX('BID EVA'!$B$3:$S$1048576,(MATCH($K$1,'BID EVA'!$B$3:$B$1048576,0)+$F42-1),MATCH($K$1,'BID EVA'!B$2:S$2,0)),"")</f>
        <v/>
      </c>
      <c r="K42" s="78" t="str">
        <f t="shared" si="0"/>
        <v/>
      </c>
    </row>
    <row r="43" spans="6:11" x14ac:dyDescent="0.25">
      <c r="F43" s="97" t="str">
        <f t="shared" si="1"/>
        <v/>
      </c>
      <c r="G43" s="8" t="str">
        <f>IFERROR(INDEX('BID EVA'!$B$3:$S$1048576,(MATCH($K$1,'BID EVA'!$B$3:$B$1048576,0)+$F43-1),MATCH(G$2,'BID EVA'!B$2:F$2,0)),"")</f>
        <v/>
      </c>
      <c r="H43" s="8" t="str">
        <f>IFERROR(INDEX('BID EVA'!$B$3:$S$1048576,(MATCH($K$1,'BID EVA'!$B$3:$B$1048576,0)+$F43-1),MATCH(H$2,'BID EVA'!B$2:F$2,0)),"")</f>
        <v/>
      </c>
      <c r="I43" s="8" t="str">
        <f>IFERROR(INDEX('BID EVA'!$B$3:$S$1048576,(MATCH($K$1,'BID EVA'!$B$3:$B$1048576,0)+$F43-1),MATCH(I$2,'BID EVA'!B$2:F$2,0)),"")</f>
        <v/>
      </c>
      <c r="J43" s="28" t="str">
        <f>IFERROR(INDEX('BID EVA'!$B$3:$S$1048576,(MATCH($K$1,'BID EVA'!$B$3:$B$1048576,0)+$F43-1),MATCH($K$1,'BID EVA'!B$2:S$2,0)),"")</f>
        <v/>
      </c>
      <c r="K43" s="78" t="str">
        <f t="shared" si="0"/>
        <v/>
      </c>
    </row>
    <row r="44" spans="6:11" x14ac:dyDescent="0.25">
      <c r="F44" s="97" t="str">
        <f t="shared" si="1"/>
        <v/>
      </c>
      <c r="G44" s="8" t="str">
        <f>IFERROR(INDEX('BID EVA'!$B$3:$S$1048576,(MATCH($K$1,'BID EVA'!$B$3:$B$1048576,0)+$F44-1),MATCH(G$2,'BID EVA'!B$2:F$2,0)),"")</f>
        <v/>
      </c>
      <c r="H44" s="8" t="str">
        <f>IFERROR(INDEX('BID EVA'!$B$3:$S$1048576,(MATCH($K$1,'BID EVA'!$B$3:$B$1048576,0)+$F44-1),MATCH(H$2,'BID EVA'!B$2:F$2,0)),"")</f>
        <v/>
      </c>
      <c r="I44" s="8" t="str">
        <f>IFERROR(INDEX('BID EVA'!$B$3:$S$1048576,(MATCH($K$1,'BID EVA'!$B$3:$B$1048576,0)+$F44-1),MATCH(I$2,'BID EVA'!B$2:F$2,0)),"")</f>
        <v/>
      </c>
      <c r="J44" s="28" t="str">
        <f>IFERROR(INDEX('BID EVA'!$B$3:$S$1048576,(MATCH($K$1,'BID EVA'!$B$3:$B$1048576,0)+$F44-1),MATCH($K$1,'BID EVA'!B$2:S$2,0)),"")</f>
        <v/>
      </c>
      <c r="K44" s="78" t="str">
        <f t="shared" si="0"/>
        <v/>
      </c>
    </row>
    <row r="45" spans="6:11" x14ac:dyDescent="0.25">
      <c r="F45" s="97" t="str">
        <f t="shared" si="1"/>
        <v/>
      </c>
      <c r="G45" s="8" t="str">
        <f>IFERROR(INDEX('BID EVA'!$B$3:$S$1048576,(MATCH($K$1,'BID EVA'!$B$3:$B$1048576,0)+$F45-1),MATCH(G$2,'BID EVA'!B$2:F$2,0)),"")</f>
        <v/>
      </c>
      <c r="H45" s="8" t="str">
        <f>IFERROR(INDEX('BID EVA'!$B$3:$S$1048576,(MATCH($K$1,'BID EVA'!$B$3:$B$1048576,0)+$F45-1),MATCH(H$2,'BID EVA'!B$2:F$2,0)),"")</f>
        <v/>
      </c>
      <c r="I45" s="8" t="str">
        <f>IFERROR(INDEX('BID EVA'!$B$3:$S$1048576,(MATCH($K$1,'BID EVA'!$B$3:$B$1048576,0)+$F45-1),MATCH(I$2,'BID EVA'!B$2:F$2,0)),"")</f>
        <v/>
      </c>
      <c r="J45" s="28" t="str">
        <f>IFERROR(INDEX('BID EVA'!$B$3:$S$1048576,(MATCH($K$1,'BID EVA'!$B$3:$B$1048576,0)+$F45-1),MATCH($K$1,'BID EVA'!B$2:S$2,0)),"")</f>
        <v/>
      </c>
      <c r="K45" s="78" t="str">
        <f t="shared" si="0"/>
        <v/>
      </c>
    </row>
    <row r="46" spans="6:11" x14ac:dyDescent="0.25">
      <c r="F46" s="97" t="str">
        <f t="shared" si="1"/>
        <v/>
      </c>
      <c r="G46" s="8" t="str">
        <f>IFERROR(INDEX('BID EVA'!$B$3:$S$1048576,(MATCH($K$1,'BID EVA'!$B$3:$B$1048576,0)+$F46-1),MATCH(G$2,'BID EVA'!B$2:F$2,0)),"")</f>
        <v/>
      </c>
      <c r="H46" s="8" t="str">
        <f>IFERROR(INDEX('BID EVA'!$B$3:$S$1048576,(MATCH($K$1,'BID EVA'!$B$3:$B$1048576,0)+$F46-1),MATCH(H$2,'BID EVA'!B$2:F$2,0)),"")</f>
        <v/>
      </c>
      <c r="I46" s="8" t="str">
        <f>IFERROR(INDEX('BID EVA'!$B$3:$S$1048576,(MATCH($K$1,'BID EVA'!$B$3:$B$1048576,0)+$F46-1),MATCH(I$2,'BID EVA'!B$2:F$2,0)),"")</f>
        <v/>
      </c>
      <c r="J46" s="28" t="str">
        <f>IFERROR(INDEX('BID EVA'!$B$3:$S$1048576,(MATCH($K$1,'BID EVA'!$B$3:$B$1048576,0)+$F46-1),MATCH($K$1,'BID EVA'!B$2:S$2,0)),"")</f>
        <v/>
      </c>
      <c r="K46" s="78" t="str">
        <f t="shared" si="0"/>
        <v/>
      </c>
    </row>
    <row r="47" spans="6:11" x14ac:dyDescent="0.25">
      <c r="F47" s="97" t="str">
        <f t="shared" si="1"/>
        <v/>
      </c>
      <c r="G47" s="8" t="str">
        <f>IFERROR(INDEX('BID EVA'!$B$3:$S$1048576,(MATCH($K$1,'BID EVA'!$B$3:$B$1048576,0)+$F47-1),MATCH(G$2,'BID EVA'!B$2:F$2,0)),"")</f>
        <v/>
      </c>
      <c r="H47" s="8" t="str">
        <f>IFERROR(INDEX('BID EVA'!$B$3:$S$1048576,(MATCH($K$1,'BID EVA'!$B$3:$B$1048576,0)+$F47-1),MATCH(H$2,'BID EVA'!B$2:F$2,0)),"")</f>
        <v/>
      </c>
      <c r="I47" s="8" t="str">
        <f>IFERROR(INDEX('BID EVA'!$B$3:$S$1048576,(MATCH($K$1,'BID EVA'!$B$3:$B$1048576,0)+$F47-1),MATCH(I$2,'BID EVA'!B$2:F$2,0)),"")</f>
        <v/>
      </c>
      <c r="J47" s="28" t="str">
        <f>IFERROR(INDEX('BID EVA'!$B$3:$S$1048576,(MATCH($K$1,'BID EVA'!$B$3:$B$1048576,0)+$F47-1),MATCH($K$1,'BID EVA'!B$2:S$2,0)),"")</f>
        <v/>
      </c>
      <c r="K47" s="78" t="str">
        <f t="shared" si="0"/>
        <v/>
      </c>
    </row>
    <row r="48" spans="6:11" x14ac:dyDescent="0.25">
      <c r="F48" s="97" t="str">
        <f t="shared" si="1"/>
        <v/>
      </c>
      <c r="G48" s="8" t="str">
        <f>IFERROR(INDEX('BID EVA'!$B$3:$S$1048576,(MATCH($K$1,'BID EVA'!$B$3:$B$1048576,0)+$F48-1),MATCH(G$2,'BID EVA'!B$2:F$2,0)),"")</f>
        <v/>
      </c>
      <c r="H48" s="8" t="str">
        <f>IFERROR(INDEX('BID EVA'!$B$3:$S$1048576,(MATCH($K$1,'BID EVA'!$B$3:$B$1048576,0)+$F48-1),MATCH(H$2,'BID EVA'!B$2:F$2,0)),"")</f>
        <v/>
      </c>
      <c r="I48" s="8" t="str">
        <f>IFERROR(INDEX('BID EVA'!$B$3:$S$1048576,(MATCH($K$1,'BID EVA'!$B$3:$B$1048576,0)+$F48-1),MATCH(I$2,'BID EVA'!B$2:F$2,0)),"")</f>
        <v/>
      </c>
      <c r="J48" s="28" t="str">
        <f>IFERROR(INDEX('BID EVA'!$B$3:$S$1048576,(MATCH($K$1,'BID EVA'!$B$3:$B$1048576,0)+$F48-1),MATCH($K$1,'BID EVA'!B$2:S$2,0)),"")</f>
        <v/>
      </c>
      <c r="K48" s="78" t="str">
        <f t="shared" si="0"/>
        <v/>
      </c>
    </row>
    <row r="49" spans="6:12" x14ac:dyDescent="0.25">
      <c r="F49" s="97" t="str">
        <f t="shared" si="1"/>
        <v/>
      </c>
      <c r="G49" s="8" t="str">
        <f>IFERROR(INDEX('BID EVA'!$B$3:$S$1048576,(MATCH($K$1,'BID EVA'!$B$3:$B$1048576,0)+$F49-1),MATCH(G$2,'BID EVA'!B$2:F$2,0)),"")</f>
        <v/>
      </c>
      <c r="H49" s="8" t="str">
        <f>IFERROR(INDEX('BID EVA'!$B$3:$S$1048576,(MATCH($K$1,'BID EVA'!$B$3:$B$1048576,0)+$F49-1),MATCH(H$2,'BID EVA'!B$2:F$2,0)),"")</f>
        <v/>
      </c>
      <c r="I49" s="8" t="str">
        <f>IFERROR(INDEX('BID EVA'!$B$3:$S$1048576,(MATCH($K$1,'BID EVA'!$B$3:$B$1048576,0)+$F49-1),MATCH(I$2,'BID EVA'!B$2:F$2,0)),"")</f>
        <v/>
      </c>
      <c r="J49" s="28" t="str">
        <f>IFERROR(INDEX('BID EVA'!$B$3:$S$1048576,(MATCH($K$1,'BID EVA'!$B$3:$B$1048576,0)+$F49-1),MATCH($K$1,'BID EVA'!B$2:S$2,0)),"")</f>
        <v/>
      </c>
      <c r="K49" s="78" t="str">
        <f t="shared" si="0"/>
        <v/>
      </c>
    </row>
    <row r="50" spans="6:12" x14ac:dyDescent="0.25">
      <c r="F50" s="97" t="str">
        <f t="shared" si="1"/>
        <v/>
      </c>
      <c r="G50" s="8" t="str">
        <f>IFERROR(INDEX('BID EVA'!$B$3:$S$1048576,(MATCH($K$1,'BID EVA'!$B$3:$B$1048576,0)+$F50-1),MATCH(G$2,'BID EVA'!B$2:F$2,0)),"")</f>
        <v/>
      </c>
      <c r="H50" s="8" t="str">
        <f>IFERROR(INDEX('BID EVA'!$B$3:$S$1048576,(MATCH($K$1,'BID EVA'!$B$3:$B$1048576,0)+$F50-1),MATCH(H$2,'BID EVA'!B$2:F$2,0)),"")</f>
        <v/>
      </c>
      <c r="I50" s="8" t="str">
        <f>IFERROR(INDEX('BID EVA'!$B$3:$S$1048576,(MATCH($K$1,'BID EVA'!$B$3:$B$1048576,0)+$F50-1),MATCH(I$2,'BID EVA'!B$2:F$2,0)),"")</f>
        <v/>
      </c>
      <c r="J50" s="28" t="str">
        <f>IFERROR(INDEX('BID EVA'!$B$3:$S$1048576,(MATCH($K$1,'BID EVA'!$B$3:$B$1048576,0)+$F50-1),MATCH($K$1,'BID EVA'!B$2:S$2,0)),"")</f>
        <v/>
      </c>
      <c r="K50" s="78" t="str">
        <f t="shared" si="0"/>
        <v/>
      </c>
    </row>
    <row r="51" spans="6:12" x14ac:dyDescent="0.25">
      <c r="F51" s="97" t="str">
        <f t="shared" si="1"/>
        <v/>
      </c>
      <c r="G51" s="8" t="str">
        <f>IFERROR(INDEX('BID EVA'!$B$3:$S$1048576,(MATCH($K$1,'BID EVA'!$B$3:$B$1048576,0)+$F51-1),MATCH(G$2,'BID EVA'!B$2:F$2,0)),"")</f>
        <v/>
      </c>
      <c r="H51" s="8" t="str">
        <f>IFERROR(INDEX('BID EVA'!$B$3:$S$1048576,(MATCH($K$1,'BID EVA'!$B$3:$B$1048576,0)+$F51-1),MATCH(H$2,'BID EVA'!B$2:F$2,0)),"")</f>
        <v/>
      </c>
      <c r="I51" s="8" t="str">
        <f>IFERROR(INDEX('BID EVA'!$B$3:$S$1048576,(MATCH($K$1,'BID EVA'!$B$3:$B$1048576,0)+$F51-1),MATCH(I$2,'BID EVA'!B$2:F$2,0)),"")</f>
        <v/>
      </c>
      <c r="J51" s="28" t="str">
        <f>IFERROR(INDEX('BID EVA'!$B$3:$S$1048576,(MATCH($K$1,'BID EVA'!$B$3:$B$1048576,0)+$F51-1),MATCH($K$1,'BID EVA'!B$2:S$2,0)),"")</f>
        <v/>
      </c>
      <c r="K51" s="78" t="str">
        <f t="shared" si="0"/>
        <v/>
      </c>
    </row>
    <row r="52" spans="6:12" x14ac:dyDescent="0.25">
      <c r="F52" s="97" t="str">
        <f t="shared" si="1"/>
        <v/>
      </c>
      <c r="G52" s="8" t="str">
        <f>IFERROR(INDEX('BID EVA'!$B$3:$S$1048576,(MATCH($K$1,'BID EVA'!$B$3:$B$1048576,0)+$F52-1),MATCH(G$2,'BID EVA'!B$2:F$2,0)),"")</f>
        <v/>
      </c>
      <c r="H52" s="8" t="str">
        <f>IFERROR(INDEX('BID EVA'!$B$3:$S$1048576,(MATCH($K$1,'BID EVA'!$B$3:$B$1048576,0)+$F52-1),MATCH(H$2,'BID EVA'!B$2:F$2,0)),"")</f>
        <v/>
      </c>
      <c r="I52" s="8" t="str">
        <f>IFERROR(INDEX('BID EVA'!$B$3:$S$1048576,(MATCH($K$1,'BID EVA'!$B$3:$B$1048576,0)+$F52-1),MATCH(I$2,'BID EVA'!B$2:F$2,0)),"")</f>
        <v/>
      </c>
      <c r="J52" s="28" t="str">
        <f>IFERROR(INDEX('BID EVA'!$B$3:$S$1048576,(MATCH($K$1,'BID EVA'!$B$3:$B$1048576,0)+$F52-1),MATCH($K$1,'BID EVA'!B$2:S$2,0)),"")</f>
        <v/>
      </c>
      <c r="K52" s="78" t="str">
        <f t="shared" si="0"/>
        <v/>
      </c>
    </row>
    <row r="53" spans="6:12" x14ac:dyDescent="0.25">
      <c r="F53" s="97" t="str">
        <f t="shared" si="1"/>
        <v/>
      </c>
      <c r="G53" s="8" t="str">
        <f>IFERROR(INDEX('BID EVA'!$B$3:$S$1048576,(MATCH($K$1,'BID EVA'!$B$3:$B$1048576,0)+$F53-1),MATCH(G$2,'BID EVA'!B$2:F$2,0)),"")</f>
        <v/>
      </c>
      <c r="H53" s="8" t="str">
        <f>IFERROR(INDEX('BID EVA'!$B$3:$S$1048576,(MATCH($K$1,'BID EVA'!$B$3:$B$1048576,0)+$F53-1),MATCH(H$2,'BID EVA'!B$2:F$2,0)),"")</f>
        <v/>
      </c>
      <c r="I53" s="8" t="str">
        <f>IFERROR(INDEX('BID EVA'!$B$3:$S$1048576,(MATCH($K$1,'BID EVA'!$B$3:$B$1048576,0)+$F53-1),MATCH(I$2,'BID EVA'!B$2:F$2,0)),"")</f>
        <v/>
      </c>
      <c r="J53" s="28" t="str">
        <f>IFERROR(INDEX('BID EVA'!$B$3:$S$1048576,(MATCH($K$1,'BID EVA'!$B$3:$B$1048576,0)+$F53-1),MATCH($K$1,'BID EVA'!B$2:S$2,0)),"")</f>
        <v/>
      </c>
      <c r="K53" s="78" t="str">
        <f t="shared" si="0"/>
        <v/>
      </c>
    </row>
    <row r="54" spans="6:12" x14ac:dyDescent="0.25">
      <c r="F54" s="97" t="str">
        <f t="shared" si="1"/>
        <v/>
      </c>
      <c r="G54" s="8" t="str">
        <f>IFERROR(INDEX('BID EVA'!$B$3:$S$1048576,(MATCH($K$1,'BID EVA'!$B$3:$B$1048576,0)+$F54-1),MATCH(G$2,'BID EVA'!B$2:F$2,0)),"")</f>
        <v/>
      </c>
      <c r="H54" s="8" t="str">
        <f>IFERROR(INDEX('BID EVA'!$B$3:$S$1048576,(MATCH($K$1,'BID EVA'!$B$3:$B$1048576,0)+$F54-1),MATCH(H$2,'BID EVA'!B$2:F$2,0)),"")</f>
        <v/>
      </c>
      <c r="I54" s="8" t="str">
        <f>IFERROR(INDEX('BID EVA'!$B$3:$S$1048576,(MATCH($K$1,'BID EVA'!$B$3:$B$1048576,0)+$F54-1),MATCH(I$2,'BID EVA'!B$2:F$2,0)),"")</f>
        <v/>
      </c>
      <c r="J54" s="28" t="str">
        <f>IFERROR(INDEX('BID EVA'!$B$3:$S$1048576,(MATCH($K$1,'BID EVA'!$B$3:$B$1048576,0)+$F54-1),MATCH($K$1,'BID EVA'!B$2:S$2,0)),"")</f>
        <v/>
      </c>
      <c r="K54" s="78" t="str">
        <f t="shared" si="0"/>
        <v/>
      </c>
    </row>
    <row r="55" spans="6:12" x14ac:dyDescent="0.25">
      <c r="F55" s="97" t="str">
        <f t="shared" si="1"/>
        <v/>
      </c>
      <c r="G55" s="8" t="str">
        <f>IFERROR(INDEX('BID EVA'!$B$3:$S$1048576,(MATCH($K$1,'BID EVA'!$B$3:$B$1048576,0)+$F55-1),MATCH(G$2,'BID EVA'!B$2:F$2,0)),"")</f>
        <v/>
      </c>
      <c r="H55" s="8" t="str">
        <f>IFERROR(INDEX('BID EVA'!$B$3:$S$1048576,(MATCH($K$1,'BID EVA'!$B$3:$B$1048576,0)+$F55-1),MATCH(H$2,'BID EVA'!B$2:F$2,0)),"")</f>
        <v/>
      </c>
      <c r="I55" s="8" t="str">
        <f>IFERROR(INDEX('BID EVA'!$B$3:$S$1048576,(MATCH($K$1,'BID EVA'!$B$3:$B$1048576,0)+$F55-1),MATCH(I$2,'BID EVA'!B$2:F$2,0)),"")</f>
        <v/>
      </c>
      <c r="J55" s="28" t="str">
        <f>IFERROR(INDEX('BID EVA'!$B$3:$S$1048576,(MATCH($K$1,'BID EVA'!$B$3:$B$1048576,0)+$F55-1),MATCH($K$1,'BID EVA'!B$2:S$2,0)),"")</f>
        <v/>
      </c>
      <c r="K55" s="78" t="str">
        <f t="shared" si="0"/>
        <v/>
      </c>
    </row>
    <row r="56" spans="6:12" x14ac:dyDescent="0.25">
      <c r="F56" s="97" t="str">
        <f t="shared" si="1"/>
        <v/>
      </c>
      <c r="G56" s="8" t="str">
        <f>IFERROR(INDEX('BID EVA'!$B$3:$S$1048576,(MATCH($K$1,'BID EVA'!$B$3:$B$1048576,0)+$F56-1),MATCH(G$2,'BID EVA'!B$2:F$2,0)),"")</f>
        <v/>
      </c>
      <c r="H56" s="8" t="str">
        <f>IFERROR(INDEX('BID EVA'!$B$3:$S$1048576,(MATCH($K$1,'BID EVA'!$B$3:$B$1048576,0)+$F56-1),MATCH(H$2,'BID EVA'!B$2:F$2,0)),"")</f>
        <v/>
      </c>
      <c r="I56" s="8" t="str">
        <f>IFERROR(INDEX('BID EVA'!$B$3:$S$1048576,(MATCH($K$1,'BID EVA'!$B$3:$B$1048576,0)+$F56-1),MATCH(I$2,'BID EVA'!B$2:F$2,0)),"")</f>
        <v/>
      </c>
      <c r="J56" s="28" t="str">
        <f>IFERROR(INDEX('BID EVA'!$B$3:$S$1048576,(MATCH($K$1,'BID EVA'!$B$3:$B$1048576,0)+$F56-1),MATCH($K$1,'BID EVA'!B$2:S$2,0)),"")</f>
        <v/>
      </c>
      <c r="K56" s="78" t="str">
        <f t="shared" si="0"/>
        <v/>
      </c>
    </row>
    <row r="57" spans="6:12" x14ac:dyDescent="0.25">
      <c r="F57" s="97" t="str">
        <f t="shared" si="1"/>
        <v/>
      </c>
      <c r="G57" s="8" t="str">
        <f>IFERROR(INDEX('BID EVA'!$B$3:$S$1048576,(MATCH($K$1,'BID EVA'!$B$3:$B$1048576,0)+$F57-1),MATCH(G$2,'BID EVA'!B$2:F$2,0)),"")</f>
        <v/>
      </c>
      <c r="H57" s="8" t="str">
        <f>IFERROR(INDEX('BID EVA'!$B$3:$S$1048576,(MATCH($K$1,'BID EVA'!$B$3:$B$1048576,0)+$F57-1),MATCH(H$2,'BID EVA'!B$2:F$2,0)),"")</f>
        <v/>
      </c>
      <c r="I57" s="8" t="str">
        <f>IFERROR(INDEX('BID EVA'!$B$3:$S$1048576,(MATCH($K$1,'BID EVA'!$B$3:$B$1048576,0)+$F57-1),MATCH(I$2,'BID EVA'!B$2:F$2,0)),"")</f>
        <v/>
      </c>
      <c r="J57" s="28" t="str">
        <f>IFERROR(INDEX('BID EVA'!$B$3:$S$1048576,(MATCH($K$1,'BID EVA'!$B$3:$B$1048576,0)+$F57-1),MATCH($K$1,'BID EVA'!B$2:S$2,0)),"")</f>
        <v/>
      </c>
      <c r="K57" s="78" t="str">
        <f t="shared" si="0"/>
        <v/>
      </c>
    </row>
    <row r="58" spans="6:12" x14ac:dyDescent="0.25">
      <c r="F58" s="97" t="str">
        <f t="shared" si="1"/>
        <v/>
      </c>
      <c r="G58" s="8" t="str">
        <f>IFERROR(INDEX('BID EVA'!$B$3:$S$1048576,(MATCH($K$1,'BID EVA'!$B$3:$B$1048576,0)+$F58-1),MATCH(G$2,'BID EVA'!B$2:F$2,0)),"")</f>
        <v/>
      </c>
      <c r="H58" s="8" t="str">
        <f>IFERROR(INDEX('BID EVA'!$B$3:$S$1048576,(MATCH($K$1,'BID EVA'!$B$3:$B$1048576,0)+$F58-1),MATCH(H$2,'BID EVA'!B$2:F$2,0)),"")</f>
        <v/>
      </c>
      <c r="I58" s="8" t="str">
        <f>IFERROR(INDEX('BID EVA'!$B$3:$S$1048576,(MATCH($K$1,'BID EVA'!$B$3:$B$1048576,0)+$F58-1),MATCH(I$2,'BID EVA'!B$2:F$2,0)),"")</f>
        <v/>
      </c>
      <c r="J58" s="28" t="str">
        <f>IFERROR(INDEX('BID EVA'!$B$3:$S$1048576,(MATCH($K$1,'BID EVA'!$B$3:$B$1048576,0)+$F58-1),MATCH($K$1,'BID EVA'!B$2:S$2,0)),"")</f>
        <v/>
      </c>
      <c r="K58" s="78" t="str">
        <f t="shared" si="0"/>
        <v/>
      </c>
    </row>
    <row r="59" spans="6:12" x14ac:dyDescent="0.25">
      <c r="F59" s="97" t="str">
        <f t="shared" si="1"/>
        <v/>
      </c>
      <c r="G59" s="8" t="str">
        <f>IFERROR(INDEX('BID EVA'!$B$3:$S$1048576,(MATCH($K$1,'BID EVA'!$B$3:$B$1048576,0)+$F59-1),MATCH(G$2,'BID EVA'!B$2:F$2,0)),"")</f>
        <v/>
      </c>
      <c r="H59" s="8" t="str">
        <f>IFERROR(INDEX('BID EVA'!$B$3:$S$1048576,(MATCH($K$1,'BID EVA'!$B$3:$B$1048576,0)+$F59-1),MATCH(H$2,'BID EVA'!B$2:F$2,0)),"")</f>
        <v/>
      </c>
      <c r="I59" s="8" t="str">
        <f>IFERROR(INDEX('BID EVA'!$B$3:$S$1048576,(MATCH($K$1,'BID EVA'!$B$3:$B$1048576,0)+$F59-1),MATCH(I$2,'BID EVA'!B$2:F$2,0)),"")</f>
        <v/>
      </c>
      <c r="J59" s="28" t="str">
        <f>IFERROR(INDEX('BID EVA'!$B$3:$S$1048576,(MATCH($K$1,'BID EVA'!$B$3:$B$1048576,0)+$F59-1),MATCH($K$1,'BID EVA'!B$2:S$2,0)),"")</f>
        <v/>
      </c>
      <c r="K59" s="78" t="str">
        <f t="shared" si="0"/>
        <v/>
      </c>
    </row>
    <row r="60" spans="6:12" x14ac:dyDescent="0.25">
      <c r="F60" s="97" t="str">
        <f t="shared" si="1"/>
        <v/>
      </c>
      <c r="G60" s="8" t="str">
        <f>IFERROR(INDEX('BID EVA'!$B$3:$S$1048576,(MATCH($K$1,'BID EVA'!$B$3:$B$1048576,0)+$F60-1),MATCH(G$2,'BID EVA'!B$2:F$2,0)),"")</f>
        <v/>
      </c>
      <c r="H60" s="8" t="str">
        <f>IFERROR(INDEX('BID EVA'!$B$3:$S$1048576,(MATCH($K$1,'BID EVA'!$B$3:$B$1048576,0)+$F60-1),MATCH(H$2,'BID EVA'!B$2:F$2,0)),"")</f>
        <v/>
      </c>
      <c r="I60" s="8" t="str">
        <f>IFERROR(INDEX('BID EVA'!$B$3:$S$1048576,(MATCH($K$1,'BID EVA'!$B$3:$B$1048576,0)+$F60-1),MATCH(I$2,'BID EVA'!B$2:F$2,0)),"")</f>
        <v/>
      </c>
      <c r="J60" s="28" t="str">
        <f>IFERROR(INDEX('BID EVA'!$B$3:$S$1048576,(MATCH($K$1,'BID EVA'!$B$3:$B$1048576,0)+$F60-1),MATCH($K$1,'BID EVA'!B$2:S$2,0)),"")</f>
        <v/>
      </c>
      <c r="K60" s="78" t="str">
        <f t="shared" si="0"/>
        <v/>
      </c>
    </row>
    <row r="61" spans="6:12" x14ac:dyDescent="0.25">
      <c r="F61" s="97" t="str">
        <f t="shared" si="1"/>
        <v/>
      </c>
      <c r="G61" s="8" t="str">
        <f>IFERROR(INDEX('BID EVA'!$B$3:$S$1048576,(MATCH($K$1,'BID EVA'!$B$3:$B$1048576,0)+$F61-1),MATCH(G$2,'BID EVA'!B$2:F$2,0)),"")</f>
        <v/>
      </c>
      <c r="H61" s="8" t="str">
        <f>IFERROR(INDEX('BID EVA'!$B$3:$S$1048576,(MATCH($K$1,'BID EVA'!$B$3:$B$1048576,0)+$F61-1),MATCH(H$2,'BID EVA'!B$2:F$2,0)),"")</f>
        <v/>
      </c>
      <c r="I61" s="8" t="str">
        <f>IFERROR(INDEX('BID EVA'!$B$3:$S$1048576,(MATCH($K$1,'BID EVA'!$B$3:$B$1048576,0)+$F61-1),MATCH(I$2,'BID EVA'!B$2:F$2,0)),"")</f>
        <v/>
      </c>
      <c r="J61" s="28" t="str">
        <f>IFERROR(INDEX('BID EVA'!$B$3:$S$1048576,(MATCH($K$1,'BID EVA'!$B$3:$B$1048576,0)+$F61-1),MATCH($K$1,'BID EVA'!B$2:S$2,0)),"")</f>
        <v/>
      </c>
      <c r="K61" s="78" t="str">
        <f t="shared" si="0"/>
        <v/>
      </c>
    </row>
    <row r="62" spans="6:12" x14ac:dyDescent="0.25">
      <c r="F62" s="97" t="str">
        <f t="shared" si="1"/>
        <v/>
      </c>
      <c r="G62" s="8" t="str">
        <f>IFERROR(INDEX('BID EVA'!$B$3:$S$1048576,(MATCH($K$1,'BID EVA'!$B$3:$B$1048576,0)+$F62-1),MATCH(G$2,'BID EVA'!B$2:F$2,0)),"")</f>
        <v/>
      </c>
      <c r="H62" s="8" t="str">
        <f>IFERROR(INDEX('BID EVA'!$B$3:$S$1048576,(MATCH($K$1,'BID EVA'!$B$3:$B$1048576,0)+$F62-1),MATCH(H$2,'BID EVA'!B$2:F$2,0)),"")</f>
        <v/>
      </c>
      <c r="I62" s="8" t="str">
        <f>IFERROR(INDEX('BID EVA'!$B$3:$S$1048576,(MATCH($K$1,'BID EVA'!$B$3:$B$1048576,0)+$F62-1),MATCH(I$2,'BID EVA'!B$2:F$2,0)),"")</f>
        <v/>
      </c>
      <c r="J62" s="28" t="str">
        <f>IFERROR(INDEX('BID EVA'!$B$3:$S$1048576,(MATCH($K$1,'BID EVA'!$B$3:$B$1048576,0)+$F62-1),MATCH($K$1,'BID EVA'!B$2:S$2,0)),"")</f>
        <v/>
      </c>
      <c r="K62" s="78" t="str">
        <f t="shared" si="0"/>
        <v/>
      </c>
    </row>
    <row r="63" spans="6:12" x14ac:dyDescent="0.25">
      <c r="F63" s="97" t="str">
        <f t="shared" si="1"/>
        <v/>
      </c>
      <c r="G63" s="8" t="str">
        <f>IFERROR(INDEX('BID EVA'!$B$3:$S$1048576,(MATCH($K$1,'BID EVA'!$B$3:$B$1048576,0)+$F63-1),MATCH(G$2,'BID EVA'!B$2:F$2,0)),"")</f>
        <v/>
      </c>
      <c r="H63" s="8" t="str">
        <f>IFERROR(INDEX('BID EVA'!$B$3:$S$1048576,(MATCH($K$1,'BID EVA'!$B$3:$B$1048576,0)+$F63-1),MATCH(H$2,'BID EVA'!B$2:F$2,0)),"")</f>
        <v/>
      </c>
      <c r="I63" s="8" t="str">
        <f>IFERROR(INDEX('BID EVA'!$B$3:$S$1048576,(MATCH($K$1,'BID EVA'!$B$3:$B$1048576,0)+$F63-1),MATCH(I$2,'BID EVA'!B$2:F$2,0)),"")</f>
        <v/>
      </c>
      <c r="J63" s="28" t="str">
        <f>IFERROR(INDEX('BID EVA'!$B$3:$S$1048576,(MATCH($K$1,'BID EVA'!$B$3:$B$1048576,0)+$F63-1),MATCH($K$1,'BID EVA'!B$2:S$2,0)),"")</f>
        <v/>
      </c>
      <c r="K63" s="78" t="str">
        <f t="shared" si="0"/>
        <v/>
      </c>
      <c r="L63" s="1" t="str">
        <f t="shared" ref="L63:L65" si="2">IFERROR(IF(AND(ISNUMBER(J63),ISNUMBER(I63)),TEXT((I63*J63),"#,###.00"),IF(ISNUMBER(I63),TEXT((I63*_xlfn.NUMBERVALUE(LEFT(J63,(FIND("(",J63)-2)))),"#,###.00"),IF(ISNUMBER(J63),TEXT((J63*_xlfn.NUMBERVALUE(LEFT(I63,(FIND(" ",I63)-1)))),"#,###.00"),TEXT((_xlfn.NUMBERVALUE(LEFT(J63,(FIND("(",J63)-2)))*_xlfn.NUMBERVALUE(LEFT(I63,(FIND(" ",I63)-1)))),"#,###.00")))),"")</f>
        <v/>
      </c>
    </row>
    <row r="64" spans="6:12" x14ac:dyDescent="0.25">
      <c r="F64" s="97" t="str">
        <f t="shared" si="1"/>
        <v/>
      </c>
      <c r="G64" s="8" t="str">
        <f>IFERROR(INDEX('BID EVA'!$B$3:$S$1048576,(MATCH($K$1,'BID EVA'!$B$3:$B$1048576,0)+$F64-1),MATCH(G$2,'BID EVA'!B$2:F$2,0)),"")</f>
        <v/>
      </c>
      <c r="H64" s="8" t="str">
        <f>IFERROR(INDEX('BID EVA'!$B$3:$S$1048576,(MATCH($K$1,'BID EVA'!$B$3:$B$1048576,0)+$F64-1),MATCH(H$2,'BID EVA'!B$2:F$2,0)),"")</f>
        <v/>
      </c>
      <c r="I64" s="8" t="str">
        <f>IFERROR(INDEX('BID EVA'!$B$3:$S$1048576,(MATCH($K$1,'BID EVA'!$B$3:$B$1048576,0)+$F64-1),MATCH(I$2,'BID EVA'!B$2:F$2,0)),"")</f>
        <v/>
      </c>
      <c r="J64" s="28" t="str">
        <f>IFERROR(INDEX('BID EVA'!$B$3:$S$1048576,(MATCH($K$1,'BID EVA'!$B$3:$B$1048576,0)+$F64-1),MATCH($K$1,'BID EVA'!B$2:S$2,0)),"")</f>
        <v/>
      </c>
      <c r="K64" s="78" t="str">
        <f t="shared" si="0"/>
        <v/>
      </c>
      <c r="L64" s="1" t="str">
        <f t="shared" si="2"/>
        <v/>
      </c>
    </row>
    <row r="65" spans="6:12" x14ac:dyDescent="0.25">
      <c r="F65" s="97" t="str">
        <f t="shared" si="1"/>
        <v/>
      </c>
      <c r="G65" s="8" t="str">
        <f>IFERROR(INDEX('BID EVA'!$B$3:$S$1048576,(MATCH($K$1,'BID EVA'!$B$3:$B$1048576,0)+$F65-1),MATCH(G$2,'BID EVA'!B$2:F$2,0)),"")</f>
        <v/>
      </c>
      <c r="H65" s="8" t="str">
        <f>IFERROR(INDEX('BID EVA'!$B$3:$S$1048576,(MATCH($K$1,'BID EVA'!$B$3:$B$1048576,0)+$F65-1),MATCH(H$2,'BID EVA'!B$2:F$2,0)),"")</f>
        <v/>
      </c>
      <c r="I65" s="8" t="str">
        <f>IFERROR(INDEX('BID EVA'!$B$3:$S$1048576,(MATCH($K$1,'BID EVA'!$B$3:$B$1048576,0)+$F65-1),MATCH(I$2,'BID EVA'!B$2:F$2,0)),"")</f>
        <v/>
      </c>
      <c r="J65" s="28" t="str">
        <f>IFERROR(INDEX('BID EVA'!$B$3:$S$1048576,(MATCH($K$1,'BID EVA'!$B$3:$B$1048576,0)+$F65-1),MATCH($K$1,'BID EVA'!B$2:S$2,0)),"")</f>
        <v/>
      </c>
      <c r="K65" s="78" t="str">
        <f t="shared" si="0"/>
        <v/>
      </c>
      <c r="L65" s="1" t="str">
        <f t="shared" si="2"/>
        <v/>
      </c>
    </row>
    <row r="66" spans="6:12" x14ac:dyDescent="0.25">
      <c r="F66" s="223" t="s">
        <v>147</v>
      </c>
      <c r="G66" s="224"/>
      <c r="H66" s="224"/>
      <c r="I66" s="224"/>
      <c r="J66" s="225"/>
      <c r="K66" s="101">
        <f>SUM(K3:K65)</f>
        <v>0</v>
      </c>
      <c r="L66" s="30"/>
    </row>
  </sheetData>
  <mergeCells count="4">
    <mergeCell ref="F1:H1"/>
    <mergeCell ref="I1:J1"/>
    <mergeCell ref="B16:C16"/>
    <mergeCell ref="F66:J66"/>
  </mergeCells>
  <conditionalFormatting sqref="D16">
    <cfRule type="containsText" dxfId="9" priority="1" operator="containsText" text="SUCCESS">
      <formula>NOT(ISERROR(SEARCH("SUCCESS",D16)))</formula>
    </cfRule>
    <cfRule type="containsText" dxfId="8" priority="2" operator="containsText" text="ERROR OCCURRED">
      <formula>NOT(ISERROR(SEARCH("ERROR OCCURRED",D16)))</formula>
    </cfRule>
  </conditionalFormatting>
  <dataValidations count="1">
    <dataValidation type="list" allowBlank="1" showInputMessage="1" showErrorMessage="1" sqref="K1" xr:uid="{FB981B6D-0DB3-46BF-9330-03EFA6E6413F}">
      <formula1>$B$4:$B$8</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5C237-9F3C-4D04-8D9D-BF1469680EE2}">
  <sheetPr>
    <tabColor rgb="FF7030A0"/>
  </sheetPr>
  <dimension ref="C2:F30"/>
  <sheetViews>
    <sheetView topLeftCell="A7" workbookViewId="0">
      <selection activeCell="C30" sqref="C30"/>
    </sheetView>
  </sheetViews>
  <sheetFormatPr defaultRowHeight="15" x14ac:dyDescent="0.25"/>
  <cols>
    <col min="3" max="3" width="18" style="1" customWidth="1"/>
    <col min="4" max="4" width="17.42578125" style="1" customWidth="1"/>
    <col min="6" max="6" width="23.5703125" bestFit="1" customWidth="1"/>
  </cols>
  <sheetData>
    <row r="2" spans="3:6" x14ac:dyDescent="0.25">
      <c r="C2" s="1" t="s">
        <v>12</v>
      </c>
      <c r="D2" s="1" t="s">
        <v>13</v>
      </c>
    </row>
    <row r="3" spans="3:6" x14ac:dyDescent="0.25">
      <c r="C3" s="1" t="s">
        <v>11</v>
      </c>
      <c r="D3" s="1" t="s">
        <v>9</v>
      </c>
    </row>
    <row r="4" spans="3:6" x14ac:dyDescent="0.25">
      <c r="C4" s="1" t="s">
        <v>11</v>
      </c>
      <c r="D4" s="1" t="s">
        <v>7</v>
      </c>
      <c r="F4" s="1"/>
    </row>
    <row r="5" spans="3:6" x14ac:dyDescent="0.25">
      <c r="C5" s="1" t="s">
        <v>11</v>
      </c>
      <c r="D5" s="1" t="s">
        <v>6</v>
      </c>
    </row>
    <row r="6" spans="3:6" x14ac:dyDescent="0.25">
      <c r="C6" s="1" t="s">
        <v>11</v>
      </c>
      <c r="D6" s="1" t="s">
        <v>8</v>
      </c>
    </row>
    <row r="7" spans="3:6" x14ac:dyDescent="0.25">
      <c r="C7" s="1" t="s">
        <v>11</v>
      </c>
      <c r="D7" s="1" t="s">
        <v>10</v>
      </c>
    </row>
    <row r="8" spans="3:6" x14ac:dyDescent="0.25">
      <c r="C8" s="1" t="s">
        <v>11</v>
      </c>
      <c r="D8" s="1" t="s">
        <v>506</v>
      </c>
    </row>
    <row r="9" spans="3:6" x14ac:dyDescent="0.25">
      <c r="C9" s="1" t="s">
        <v>11</v>
      </c>
      <c r="D9" s="1" t="s">
        <v>33</v>
      </c>
    </row>
    <row r="10" spans="3:6" x14ac:dyDescent="0.25">
      <c r="C10" s="1" t="s">
        <v>11</v>
      </c>
      <c r="D10" s="1" t="s">
        <v>511</v>
      </c>
    </row>
    <row r="11" spans="3:6" x14ac:dyDescent="0.25">
      <c r="C11" s="1" t="s">
        <v>31</v>
      </c>
      <c r="D11" s="1" t="s">
        <v>511</v>
      </c>
    </row>
    <row r="12" spans="3:6" x14ac:dyDescent="0.25">
      <c r="C12" s="1" t="s">
        <v>31</v>
      </c>
      <c r="D12" s="1" t="s">
        <v>32</v>
      </c>
    </row>
    <row r="13" spans="3:6" x14ac:dyDescent="0.25">
      <c r="C13" s="1" t="s">
        <v>31</v>
      </c>
      <c r="D13" s="1" t="s">
        <v>33</v>
      </c>
    </row>
    <row r="14" spans="3:6" x14ac:dyDescent="0.25">
      <c r="C14" s="1" t="s">
        <v>31</v>
      </c>
      <c r="D14" s="1" t="s">
        <v>507</v>
      </c>
    </row>
    <row r="15" spans="3:6" x14ac:dyDescent="0.25">
      <c r="C15" s="1" t="s">
        <v>31</v>
      </c>
      <c r="D15" s="1" t="s">
        <v>509</v>
      </c>
    </row>
    <row r="16" spans="3:6" x14ac:dyDescent="0.25">
      <c r="C16" s="1" t="s">
        <v>31</v>
      </c>
      <c r="D16" s="1" t="s">
        <v>34</v>
      </c>
    </row>
    <row r="17" spans="3:4" x14ac:dyDescent="0.25">
      <c r="C17" s="1" t="s">
        <v>31</v>
      </c>
      <c r="D17" s="1" t="s">
        <v>35</v>
      </c>
    </row>
    <row r="18" spans="3:4" x14ac:dyDescent="0.25">
      <c r="C18" s="1" t="s">
        <v>31</v>
      </c>
      <c r="D18" s="1" t="s">
        <v>508</v>
      </c>
    </row>
    <row r="19" spans="3:4" x14ac:dyDescent="0.25">
      <c r="C19" s="1" t="s">
        <v>31</v>
      </c>
      <c r="D19" s="1" t="s">
        <v>125</v>
      </c>
    </row>
    <row r="20" spans="3:4" x14ac:dyDescent="0.25">
      <c r="C20" s="1" t="s">
        <v>31</v>
      </c>
      <c r="D20" s="1" t="s">
        <v>510</v>
      </c>
    </row>
    <row r="21" spans="3:4" x14ac:dyDescent="0.25">
      <c r="C21" s="1" t="s">
        <v>64</v>
      </c>
      <c r="D21" s="1" t="s">
        <v>66</v>
      </c>
    </row>
    <row r="22" spans="3:4" x14ac:dyDescent="0.25">
      <c r="C22" s="1" t="s">
        <v>64</v>
      </c>
      <c r="D22" s="1" t="s">
        <v>67</v>
      </c>
    </row>
    <row r="23" spans="3:4" x14ac:dyDescent="0.25">
      <c r="C23" s="1" t="s">
        <v>64</v>
      </c>
      <c r="D23" s="1" t="s">
        <v>7</v>
      </c>
    </row>
    <row r="24" spans="3:4" x14ac:dyDescent="0.25">
      <c r="C24" s="1" t="s">
        <v>64</v>
      </c>
      <c r="D24" s="1" t="s">
        <v>33</v>
      </c>
    </row>
    <row r="25" spans="3:4" x14ac:dyDescent="0.25">
      <c r="C25" s="1" t="s">
        <v>64</v>
      </c>
      <c r="D25" s="1" t="s">
        <v>511</v>
      </c>
    </row>
    <row r="26" spans="3:4" x14ac:dyDescent="0.25">
      <c r="C26" s="1" t="s">
        <v>65</v>
      </c>
      <c r="D26" s="1" t="s">
        <v>68</v>
      </c>
    </row>
    <row r="27" spans="3:4" x14ac:dyDescent="0.25">
      <c r="C27" s="1" t="s">
        <v>65</v>
      </c>
      <c r="D27" s="1" t="s">
        <v>69</v>
      </c>
    </row>
    <row r="28" spans="3:4" x14ac:dyDescent="0.25">
      <c r="C28" s="1" t="s">
        <v>65</v>
      </c>
      <c r="D28" s="1" t="s">
        <v>70</v>
      </c>
    </row>
    <row r="29" spans="3:4" x14ac:dyDescent="0.25">
      <c r="C29" s="1" t="s">
        <v>65</v>
      </c>
      <c r="D29" s="1" t="s">
        <v>512</v>
      </c>
    </row>
    <row r="30" spans="3:4" x14ac:dyDescent="0.25">
      <c r="C30" s="1" t="s">
        <v>65</v>
      </c>
      <c r="D30" s="1" t="s">
        <v>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A872-C08A-4621-A407-8FF6210E7A8F}">
  <sheetPr>
    <tabColor rgb="FF7030A0"/>
  </sheetPr>
  <dimension ref="C2:M26"/>
  <sheetViews>
    <sheetView workbookViewId="0">
      <selection activeCell="G16" sqref="G16"/>
    </sheetView>
  </sheetViews>
  <sheetFormatPr defaultRowHeight="15" x14ac:dyDescent="0.25"/>
  <cols>
    <col min="3" max="3" width="23.28515625" customWidth="1"/>
    <col min="4" max="4" width="34.28515625" customWidth="1"/>
    <col min="6" max="6" width="9.140625" style="46"/>
    <col min="7" max="7" width="19.140625" bestFit="1" customWidth="1"/>
    <col min="9" max="9" width="19.85546875" bestFit="1" customWidth="1"/>
    <col min="11" max="11" width="20" bestFit="1" customWidth="1"/>
    <col min="13" max="13" width="13.85546875" bestFit="1" customWidth="1"/>
  </cols>
  <sheetData>
    <row r="2" spans="3:13" x14ac:dyDescent="0.25">
      <c r="C2" s="62" t="s">
        <v>12</v>
      </c>
      <c r="D2" s="62" t="s">
        <v>13</v>
      </c>
    </row>
    <row r="3" spans="3:13" x14ac:dyDescent="0.25">
      <c r="C3" s="51" t="s">
        <v>111</v>
      </c>
      <c r="D3" s="50" t="s">
        <v>118</v>
      </c>
      <c r="G3" s="51" t="s">
        <v>111</v>
      </c>
      <c r="I3" s="51" t="s">
        <v>110</v>
      </c>
      <c r="K3" s="51" t="s">
        <v>112</v>
      </c>
      <c r="M3" s="51" t="s">
        <v>113</v>
      </c>
    </row>
    <row r="4" spans="3:13" x14ac:dyDescent="0.25">
      <c r="C4" s="51" t="s">
        <v>111</v>
      </c>
      <c r="D4" s="50" t="s">
        <v>120</v>
      </c>
    </row>
    <row r="5" spans="3:13" x14ac:dyDescent="0.25">
      <c r="C5" s="51" t="s">
        <v>111</v>
      </c>
      <c r="D5" s="50" t="s">
        <v>121</v>
      </c>
    </row>
    <row r="6" spans="3:13" x14ac:dyDescent="0.25">
      <c r="C6" s="51" t="s">
        <v>111</v>
      </c>
      <c r="D6" s="50" t="s">
        <v>122</v>
      </c>
      <c r="G6" t="str">
        <f>IF(COUNTIF(C$3:C$26,G$3)&gt;0,INDEX(D$3:D$26,MATCH(G$3,C$3:C$26,0),1),"")</f>
        <v>FA - DEAN OFFICE</v>
      </c>
    </row>
    <row r="7" spans="3:13" x14ac:dyDescent="0.25">
      <c r="C7" s="51" t="s">
        <v>111</v>
      </c>
      <c r="D7" s="50" t="s">
        <v>123</v>
      </c>
      <c r="G7" t="str">
        <f t="shared" ref="G7:G12" si="0">IF(COUNTIF(C$3:C$26,G$3)&gt;0,INDEX(D$3:D$26,MATCH(G$3,C$3:C$26,0),1),"")</f>
        <v>FA - DEAN OFFICE</v>
      </c>
    </row>
    <row r="8" spans="3:13" x14ac:dyDescent="0.25">
      <c r="C8" s="51" t="s">
        <v>111</v>
      </c>
      <c r="D8" s="50" t="s">
        <v>124</v>
      </c>
      <c r="G8" t="str">
        <f t="shared" si="0"/>
        <v>FA - DEAN OFFICE</v>
      </c>
    </row>
    <row r="9" spans="3:13" x14ac:dyDescent="0.25">
      <c r="C9" s="51" t="s">
        <v>111</v>
      </c>
      <c r="D9" s="50" t="s">
        <v>125</v>
      </c>
      <c r="G9" t="str">
        <f t="shared" si="0"/>
        <v>FA - DEAN OFFICE</v>
      </c>
    </row>
    <row r="10" spans="3:13" x14ac:dyDescent="0.25">
      <c r="C10" s="51" t="s">
        <v>111</v>
      </c>
      <c r="D10" s="50" t="s">
        <v>126</v>
      </c>
      <c r="G10" t="str">
        <f t="shared" si="0"/>
        <v>FA - DEAN OFFICE</v>
      </c>
    </row>
    <row r="11" spans="3:13" x14ac:dyDescent="0.25">
      <c r="C11" s="51" t="s">
        <v>111</v>
      </c>
      <c r="D11" s="50" t="s">
        <v>127</v>
      </c>
      <c r="G11" t="str">
        <f t="shared" si="0"/>
        <v>FA - DEAN OFFICE</v>
      </c>
    </row>
    <row r="12" spans="3:13" x14ac:dyDescent="0.25">
      <c r="C12" s="51" t="s">
        <v>110</v>
      </c>
      <c r="D12" s="50" t="s">
        <v>115</v>
      </c>
      <c r="G12" t="str">
        <f t="shared" si="0"/>
        <v>FA - DEAN OFFICE</v>
      </c>
    </row>
    <row r="13" spans="3:13" x14ac:dyDescent="0.25">
      <c r="C13" s="51" t="s">
        <v>110</v>
      </c>
      <c r="D13" s="50" t="s">
        <v>131</v>
      </c>
    </row>
    <row r="14" spans="3:13" x14ac:dyDescent="0.25">
      <c r="C14" s="51" t="s">
        <v>110</v>
      </c>
      <c r="D14" s="50" t="s">
        <v>6</v>
      </c>
    </row>
    <row r="15" spans="3:13" x14ac:dyDescent="0.25">
      <c r="C15" s="51" t="s">
        <v>110</v>
      </c>
      <c r="D15" s="50" t="s">
        <v>116</v>
      </c>
    </row>
    <row r="16" spans="3:13" x14ac:dyDescent="0.25">
      <c r="C16" s="51" t="s">
        <v>110</v>
      </c>
      <c r="D16" s="50" t="s">
        <v>10</v>
      </c>
    </row>
    <row r="17" spans="3:4" x14ac:dyDescent="0.25">
      <c r="C17" s="51" t="s">
        <v>110</v>
      </c>
      <c r="D17" s="50" t="s">
        <v>117</v>
      </c>
    </row>
    <row r="18" spans="3:4" x14ac:dyDescent="0.25">
      <c r="C18" s="51" t="s">
        <v>112</v>
      </c>
      <c r="D18" s="50" t="s">
        <v>119</v>
      </c>
    </row>
    <row r="19" spans="3:4" x14ac:dyDescent="0.25">
      <c r="C19" s="51" t="s">
        <v>112</v>
      </c>
      <c r="D19" s="50" t="s">
        <v>128</v>
      </c>
    </row>
    <row r="20" spans="3:4" x14ac:dyDescent="0.25">
      <c r="C20" s="51" t="s">
        <v>112</v>
      </c>
      <c r="D20" s="50" t="s">
        <v>129</v>
      </c>
    </row>
    <row r="21" spans="3:4" x14ac:dyDescent="0.25">
      <c r="C21" s="51" t="s">
        <v>112</v>
      </c>
      <c r="D21" s="50" t="s">
        <v>130</v>
      </c>
    </row>
    <row r="22" spans="3:4" x14ac:dyDescent="0.25">
      <c r="C22" s="51" t="s">
        <v>113</v>
      </c>
      <c r="D22" s="50" t="s">
        <v>132</v>
      </c>
    </row>
    <row r="23" spans="3:4" x14ac:dyDescent="0.25">
      <c r="C23" s="51" t="s">
        <v>113</v>
      </c>
      <c r="D23" s="50" t="s">
        <v>133</v>
      </c>
    </row>
    <row r="24" spans="3:4" x14ac:dyDescent="0.25">
      <c r="C24" s="51" t="s">
        <v>113</v>
      </c>
      <c r="D24" s="50" t="s">
        <v>134</v>
      </c>
    </row>
    <row r="25" spans="3:4" x14ac:dyDescent="0.25">
      <c r="C25" s="51" t="s">
        <v>113</v>
      </c>
      <c r="D25" s="61" t="s">
        <v>135</v>
      </c>
    </row>
    <row r="26" spans="3:4" x14ac:dyDescent="0.25">
      <c r="C26" s="51" t="s">
        <v>113</v>
      </c>
      <c r="D26" s="61" t="s">
        <v>513</v>
      </c>
    </row>
  </sheetData>
  <autoFilter ref="C2:D2" xr:uid="{1489A872-C08A-4621-A407-8FF6210E7A8F}">
    <sortState xmlns:xlrd2="http://schemas.microsoft.com/office/spreadsheetml/2017/richdata2" ref="C3:D24">
      <sortCondition ref="C2"/>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DC36-B15A-4B86-ACF3-C12E82C5D5C7}">
  <sheetPr>
    <tabColor theme="1" tint="4.9989318521683403E-2"/>
  </sheetPr>
  <dimension ref="B1:K21"/>
  <sheetViews>
    <sheetView workbookViewId="0">
      <selection activeCell="K5" sqref="K5"/>
    </sheetView>
  </sheetViews>
  <sheetFormatPr defaultRowHeight="15" x14ac:dyDescent="0.25"/>
  <cols>
    <col min="2" max="2" width="8" customWidth="1"/>
    <col min="3" max="3" width="39.140625" customWidth="1"/>
    <col min="5" max="5" width="14.28515625" bestFit="1" customWidth="1"/>
    <col min="6" max="6" width="30.42578125" customWidth="1"/>
    <col min="10" max="10" width="31.140625" style="179" bestFit="1" customWidth="1"/>
    <col min="11" max="11" width="24.140625" style="179" customWidth="1"/>
  </cols>
  <sheetData>
    <row r="1" spans="2:11" x14ac:dyDescent="0.25">
      <c r="J1" s="141"/>
      <c r="K1" s="141"/>
    </row>
    <row r="2" spans="2:11" ht="18.75" x14ac:dyDescent="0.25">
      <c r="B2" s="226" t="s">
        <v>547</v>
      </c>
      <c r="C2" s="226"/>
      <c r="D2" s="226"/>
      <c r="E2" s="226"/>
      <c r="F2" s="226"/>
    </row>
    <row r="3" spans="2:11" x14ac:dyDescent="0.25">
      <c r="J3" s="179" t="str" cm="1">
        <f t="array" ref="J3:J6">_xlfn.UNIQUE(Procurement!V5:V1048576)</f>
        <v>UOJ/FK/FT/BST/2023/65</v>
      </c>
      <c r="K3" s="52" t="str">
        <f>INDEX(Procurement!B$3:AE$1048576,MATCH(C$4,Procurement!V$3:V$1048576,0),MATCH(E$4,Procurement!B$3:AE$3,0))</f>
        <v>D2 Technologies</v>
      </c>
    </row>
    <row r="4" spans="2:11" ht="15" customHeight="1" x14ac:dyDescent="0.25">
      <c r="B4" s="174" t="s">
        <v>552</v>
      </c>
      <c r="C4" s="174" t="s">
        <v>195</v>
      </c>
      <c r="D4" s="174"/>
      <c r="E4" s="174" t="s">
        <v>38</v>
      </c>
      <c r="F4" s="174" t="s">
        <v>524</v>
      </c>
      <c r="J4" s="179" t="str">
        <v>UOJ/FK/FT/BST/2023/66</v>
      </c>
      <c r="K4" s="52" t="str" cm="1">
        <f t="array" ref="K4">IF(COUNTIF(Procurement!V$5:V$1048576,'Qua Ins Rep'!$C4)&gt;1,INDEX(Procurement!B$3:AE$1048576,MATCH(C$4,Procurement!V$3:V$1048576,0)+1,MATCH(E$4,Procurement!B$3:AE$3,0)),"")</f>
        <v>Alpha Industries (Pvt)Ltd</v>
      </c>
    </row>
    <row r="5" spans="2:11" x14ac:dyDescent="0.25">
      <c r="B5" s="174"/>
      <c r="J5" s="179" t="str">
        <v>UOJ/FK/FT/BST/2023/68</v>
      </c>
      <c r="K5" s="52" t="str" cm="1">
        <f t="array" ref="K5">IF(COUNTIF(Procurement!V$5:V$1048576,'Qua Ins Rep'!$C4)&gt;2,INDEX(Procurement!B$3:AE$1048576,MATCH(C$4,Procurement!V$3:V$1048576,0)+2,MATCH(E$4,Procurement!B$3:AE$3,0)),"")</f>
        <v>Northern Computer</v>
      </c>
    </row>
    <row r="6" spans="2:11" x14ac:dyDescent="0.25">
      <c r="B6" s="176" t="s">
        <v>548</v>
      </c>
      <c r="C6" s="177">
        <f ca="1">TODAY()</f>
        <v>45852</v>
      </c>
      <c r="J6" s="179">
        <v>0</v>
      </c>
      <c r="K6" s="52" t="str" cm="1">
        <f t="array" ref="K6">IF(COUNTIF(Procurement!V$5:V$1048576,'Qua Ins Rep'!$C4)&gt;3,INDEX(Procurement!B$3:AE$1048576,MATCH(C$4,Procurement!V$3:V$1048576,0)+3,MATCH(E$4,Procurement!B$3:AE$3,0)),"")</f>
        <v>North Link Eng</v>
      </c>
    </row>
    <row r="7" spans="2:11" x14ac:dyDescent="0.25">
      <c r="K7" s="52" t="str" cm="1">
        <f t="array" ref="K7">IF(COUNTIF(Procurement!V$5:V$1048576,'Qua Ins Rep'!$C4)&gt;4,INDEX(Procurement!B$3:AE$1048576,MATCH(C$4,Procurement!V$3:V$1048576,0)+4,MATCH(E$4,Procurement!B$3:AE$3,0)),"")</f>
        <v/>
      </c>
    </row>
    <row r="8" spans="2:11" ht="85.5" customHeight="1" x14ac:dyDescent="0.25">
      <c r="B8" s="227" t="s">
        <v>549</v>
      </c>
      <c r="C8" s="227"/>
      <c r="D8" s="227"/>
      <c r="E8" s="227"/>
      <c r="F8" s="227"/>
      <c r="K8" s="52" t="str" cm="1">
        <f t="array" ref="K8">IF(COUNTIF(Procurement!V$5:V$1048576,'Qua Ins Rep'!$C4)&gt;5,INDEX(Procurement!B$3:AE$1048576,MATCH(C$4,Procurement!V$3:V$1048576,0)+5,MATCH(E$4,Procurement!B$3:AE$3,0)),"")</f>
        <v/>
      </c>
    </row>
    <row r="9" spans="2:11" x14ac:dyDescent="0.25">
      <c r="K9" s="52" t="str" cm="1">
        <f t="array" ref="K9">IF(COUNTIF(Procurement!V$5:V$1048576,'Qua Ins Rep'!$C4)&gt;6,INDEX(Procurement!B$3:AE$1048576,MATCH(C$4,Procurement!V$3:V$1048576,0)+6,MATCH(E$4,Procurement!B$3:AE$3,0)),"")</f>
        <v/>
      </c>
    </row>
    <row r="10" spans="2:11" s="173" customFormat="1" ht="20.25" customHeight="1" x14ac:dyDescent="0.25">
      <c r="B10" s="175" t="s">
        <v>19</v>
      </c>
      <c r="C10" s="175" t="s">
        <v>550</v>
      </c>
      <c r="D10" s="175" t="s">
        <v>21</v>
      </c>
      <c r="E10" s="175" t="s">
        <v>22</v>
      </c>
      <c r="F10" s="175" t="s">
        <v>551</v>
      </c>
      <c r="J10" s="180"/>
      <c r="K10" s="52" t="str" cm="1">
        <f t="array" ref="K10">IF(COUNTIF(Procurement!V$5:V$1048576,'Qua Ins Rep'!$C4)&gt;7,INDEX(Procurement!B$3:AE$1048576,MATCH(C$4,Procurement!V$3:V$1048576,0)+7,MATCH(E$4,Procurement!B$3:AE$3,0)),"")</f>
        <v/>
      </c>
    </row>
    <row r="11" spans="2:11" x14ac:dyDescent="0.25">
      <c r="K11" s="52" t="str" cm="1">
        <f t="array" ref="K11">IF(COUNTIF(Procurement!V$5:V$1048576,'Qua Ins Rep'!$C4)&gt;8,INDEX(Procurement!B$3:AE$1048576,MATCH(C$4,Procurement!V$3:V$1048576,0)+8,MATCH(E$4,Procurement!B$3:AE$3,0)),"")</f>
        <v/>
      </c>
    </row>
    <row r="12" spans="2:11" x14ac:dyDescent="0.25">
      <c r="K12" s="52" t="str" cm="1">
        <f t="array" ref="K12">IF(COUNTIF(Procurement!V$5:V$1048576,'Qua Ins Rep'!$C4)&gt;9,INDEX(Procurement!B$3:AE$1048576,MATCH(C$4,Procurement!V$3:V$1048576,0)+9,MATCH(E$4,Procurement!B$3:AE$3,0)),"")</f>
        <v/>
      </c>
    </row>
    <row r="13" spans="2:11" x14ac:dyDescent="0.25">
      <c r="K13" s="52" t="str" cm="1">
        <f t="array" ref="K13">IF(COUNTIF(Procurement!V$5:V$1048576,'Qua Ins Rep'!$C4)&gt;10,INDEX(Procurement!B$3:AE$1048576,MATCH(C$4,Procurement!V$3:V$1048576,0)+10,MATCH(E$4,Procurement!B$3:AE$3,0)),"")</f>
        <v/>
      </c>
    </row>
    <row r="14" spans="2:11" x14ac:dyDescent="0.25">
      <c r="K14" s="52"/>
    </row>
    <row r="15" spans="2:11" x14ac:dyDescent="0.25">
      <c r="K15" s="52"/>
    </row>
    <row r="16" spans="2:11" x14ac:dyDescent="0.25">
      <c r="K16" s="52"/>
    </row>
    <row r="17" spans="11:11" x14ac:dyDescent="0.25">
      <c r="K17" s="52"/>
    </row>
    <row r="18" spans="11:11" x14ac:dyDescent="0.25">
      <c r="K18" s="52"/>
    </row>
    <row r="19" spans="11:11" x14ac:dyDescent="0.25">
      <c r="K19" s="52"/>
    </row>
    <row r="20" spans="11:11" x14ac:dyDescent="0.25">
      <c r="K20" s="52"/>
    </row>
    <row r="21" spans="11:11" x14ac:dyDescent="0.25">
      <c r="K21" s="52"/>
    </row>
  </sheetData>
  <mergeCells count="2">
    <mergeCell ref="B2:F2"/>
    <mergeCell ref="B8:F8"/>
  </mergeCells>
  <dataValidations count="2">
    <dataValidation type="list" allowBlank="1" showInputMessage="1" showErrorMessage="1" sqref="C4" xr:uid="{64F99942-82CF-4D94-93B9-9E903C59172D}">
      <formula1>$J$3:$J$1048576</formula1>
    </dataValidation>
    <dataValidation type="list" allowBlank="1" showInputMessage="1" showErrorMessage="1" sqref="F4" xr:uid="{FBA3B122-A185-4BEA-A37D-0B42E7162B42}">
      <formula1>$K$3:$K$13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3C90-668A-431E-B989-C888D9D3DACB}">
  <sheetPr>
    <tabColor theme="7" tint="0.39997558519241921"/>
  </sheetPr>
  <dimension ref="A2:E27"/>
  <sheetViews>
    <sheetView workbookViewId="0">
      <selection activeCell="C3" sqref="C3"/>
    </sheetView>
  </sheetViews>
  <sheetFormatPr defaultRowHeight="15" x14ac:dyDescent="0.25"/>
  <cols>
    <col min="2" max="2" width="28.42578125" style="46" customWidth="1"/>
    <col min="3" max="3" width="46.42578125" style="57" customWidth="1"/>
    <col min="4" max="4" width="81.85546875" style="46" bestFit="1" customWidth="1"/>
    <col min="5" max="5" width="10.5703125" style="52" customWidth="1"/>
    <col min="6" max="6" width="11.5703125" style="46" customWidth="1"/>
    <col min="7" max="16384" width="9.140625" style="46"/>
  </cols>
  <sheetData>
    <row r="2" spans="2:5" ht="19.5" customHeight="1" x14ac:dyDescent="0.25">
      <c r="B2" s="58" t="s">
        <v>14</v>
      </c>
      <c r="C2" s="53" t="s">
        <v>39</v>
      </c>
    </row>
    <row r="3" spans="2:5" ht="19.5" customHeight="1" x14ac:dyDescent="0.25">
      <c r="B3" s="56" t="str">
        <f>+C2</f>
        <v>Memo No</v>
      </c>
      <c r="C3" s="31"/>
    </row>
    <row r="4" spans="2:5" ht="19.5" customHeight="1" x14ac:dyDescent="0.25">
      <c r="B4" s="56" t="str">
        <f>CONCATENATE(LEFT(B3,(FIND(" ",B3)-1))," Date")</f>
        <v>Memo Date</v>
      </c>
      <c r="C4"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4,Procurement!B$3:AE$3,0)),"")</f>
        <v/>
      </c>
    </row>
    <row r="5" spans="2:5" ht="19.5" customHeight="1" x14ac:dyDescent="0.25">
      <c r="B5" s="55" t="str">
        <f>IF(B$3="Memo No","PRN No",IF(B$3="PRN No","Memo No",IF(B$3="Quotation No","PRN No")))</f>
        <v>PRN No</v>
      </c>
      <c r="C5"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5,Procurement!B$3:AE$3,0)),"")</f>
        <v/>
      </c>
    </row>
    <row r="6" spans="2:5" ht="19.5" customHeight="1" x14ac:dyDescent="0.25">
      <c r="B6" s="56" t="str">
        <f>CONCATENATE(LEFT(B5,(FIND(" ",B5)-1))," Date")</f>
        <v>PRN Date</v>
      </c>
      <c r="C6"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6,Procurement!B$3:AE$3,0)),"")</f>
        <v/>
      </c>
    </row>
    <row r="7" spans="2:5" ht="19.5" customHeight="1" x14ac:dyDescent="0.25">
      <c r="B7" s="55" t="str">
        <f>IF(B$3="Memo No","Quotation No",IF(B$3="PRN No","Quotation No",IF(B$3="Quotation No","Memo No")))</f>
        <v>Quotation No</v>
      </c>
      <c r="C7"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7,Procurement!B$3:AE$3,0)),"")</f>
        <v/>
      </c>
    </row>
    <row r="8" spans="2:5" ht="19.5" customHeight="1" x14ac:dyDescent="0.25">
      <c r="B8" s="56" t="str">
        <f>CONCATENATE(LEFT(B7,(FIND(" ",B7)-1))," Date")</f>
        <v>Quotation Date</v>
      </c>
      <c r="C8"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8,Procurement!B$3:AE$3,0)),"")</f>
        <v/>
      </c>
      <c r="E8" s="52" t="str">
        <f>MID(E5,(E7+1),1)</f>
        <v/>
      </c>
    </row>
    <row r="9" spans="2:5" ht="19.5" customHeight="1" x14ac:dyDescent="0.25">
      <c r="B9" s="55" t="s">
        <v>57</v>
      </c>
      <c r="C9"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9,Procurement!B$3:AE$3,0)),"")</f>
        <v/>
      </c>
    </row>
    <row r="10" spans="2:5" ht="19.5" customHeight="1" x14ac:dyDescent="0.25">
      <c r="B10" s="55" t="s">
        <v>58</v>
      </c>
      <c r="C10"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10,Procurement!B$3:AE$3,0)),"")</f>
        <v/>
      </c>
    </row>
    <row r="11" spans="2:5" ht="19.5" customHeight="1" x14ac:dyDescent="0.25">
      <c r="B11" s="55" t="s">
        <v>59</v>
      </c>
      <c r="C11"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11,Procurement!B$3:AE$3,0)),"")</f>
        <v/>
      </c>
    </row>
    <row r="12" spans="2:5" ht="19.5" customHeight="1" x14ac:dyDescent="0.25">
      <c r="B12" s="55" t="s">
        <v>44</v>
      </c>
      <c r="C12"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12,Procurement!B$3:AE$3,0)),"")</f>
        <v/>
      </c>
    </row>
    <row r="13" spans="2:5" ht="19.5" customHeight="1" x14ac:dyDescent="0.25">
      <c r="B13" s="55" t="s">
        <v>43</v>
      </c>
      <c r="C13"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13,Procurement!B$3:AE$3,0)),"")</f>
        <v/>
      </c>
    </row>
    <row r="14" spans="2:5" ht="19.5" customHeight="1" x14ac:dyDescent="0.25">
      <c r="B14" s="55" t="s">
        <v>45</v>
      </c>
      <c r="C14"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14,Procurement!B$3:AE$3,0)),"")</f>
        <v/>
      </c>
    </row>
    <row r="15" spans="2:5" ht="19.5" customHeight="1" x14ac:dyDescent="0.25">
      <c r="B15" s="55" t="s">
        <v>46</v>
      </c>
      <c r="C15"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15,Procurement!B$3:AE$3,0)),"")</f>
        <v/>
      </c>
    </row>
    <row r="16" spans="2:5" ht="19.5" customHeight="1" x14ac:dyDescent="0.25">
      <c r="B16" s="55" t="s">
        <v>60</v>
      </c>
      <c r="C16"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16,Procurement!B$3:AE$3,0)),"")</f>
        <v/>
      </c>
    </row>
    <row r="17" spans="2:3" ht="19.5" customHeight="1" x14ac:dyDescent="0.25">
      <c r="B17" s="55" t="s">
        <v>47</v>
      </c>
      <c r="C17"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17,Procurement!B$3:AE$3,0)),"")</f>
        <v/>
      </c>
    </row>
    <row r="18" spans="2:3" ht="19.5" customHeight="1" x14ac:dyDescent="0.25">
      <c r="B18" s="55" t="s">
        <v>48</v>
      </c>
      <c r="C18"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18,Procurement!B$3:AE$3,0)),"")</f>
        <v/>
      </c>
    </row>
    <row r="19" spans="2:3" ht="19.5" customHeight="1" x14ac:dyDescent="0.25">
      <c r="B19" s="55" t="s">
        <v>49</v>
      </c>
      <c r="C19"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19,Procurement!B$3:AE$3,0)),"")</f>
        <v/>
      </c>
    </row>
    <row r="20" spans="2:3" ht="19.5" customHeight="1" x14ac:dyDescent="0.25">
      <c r="B20" s="55" t="s">
        <v>50</v>
      </c>
      <c r="C20"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20,Procurement!B$3:AE$3,0)),"")</f>
        <v/>
      </c>
    </row>
    <row r="21" spans="2:3" ht="19.5" customHeight="1" x14ac:dyDescent="0.25">
      <c r="B21" s="55" t="s">
        <v>38</v>
      </c>
      <c r="C21"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21,Procurement!B$3:AE$3,0)),"")</f>
        <v/>
      </c>
    </row>
    <row r="22" spans="2:3" ht="19.5" customHeight="1" x14ac:dyDescent="0.25">
      <c r="B22" s="55" t="s">
        <v>51</v>
      </c>
      <c r="C22"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22,Procurement!B$3:AE$3,0)),"")</f>
        <v/>
      </c>
    </row>
    <row r="23" spans="2:3" ht="21" customHeight="1" x14ac:dyDescent="0.25">
      <c r="B23" s="55" t="s">
        <v>52</v>
      </c>
      <c r="C23"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23,Procurement!B$3:AE$3,0)),"")</f>
        <v/>
      </c>
    </row>
    <row r="24" spans="2:3" ht="21" customHeight="1" x14ac:dyDescent="0.25">
      <c r="B24" s="55" t="s">
        <v>54</v>
      </c>
      <c r="C24"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24,Procurement!B$3:AE$3,0)),"")</f>
        <v/>
      </c>
    </row>
    <row r="25" spans="2:3" ht="21" customHeight="1" x14ac:dyDescent="0.25">
      <c r="B25" s="55" t="s">
        <v>53</v>
      </c>
      <c r="C25"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25,Procurement!B$3:AE$3,0)),"")</f>
        <v/>
      </c>
    </row>
    <row r="26" spans="2:3" ht="21" customHeight="1" x14ac:dyDescent="0.25">
      <c r="B26" s="55" t="s">
        <v>55</v>
      </c>
      <c r="C26"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26,Procurement!B$3:AE$3,0)),"")</f>
        <v/>
      </c>
    </row>
    <row r="27" spans="2:3" ht="21" customHeight="1" x14ac:dyDescent="0.25">
      <c r="B27" s="55" t="s">
        <v>37</v>
      </c>
      <c r="C27" s="54" t="str">
        <f ca="1">IFERROR(INDEX(Procurement!B$3:AE$99993,MATCH('Procurement Analysis P-M-Q-1'!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1),MATCH(B27,Procurement!B$3:AE$3,0)),"")</f>
        <v/>
      </c>
    </row>
  </sheetData>
  <dataValidations count="1">
    <dataValidation type="list" allowBlank="1" showInputMessage="1" showErrorMessage="1" sqref="C2" xr:uid="{E8CB9467-DEED-46B1-A7F4-68E2A25DB9A1}">
      <formula1>"Memo No,PRN No,Quotation No"</formula1>
    </dataValidation>
  </dataValidations>
  <pageMargins left="0.7" right="0.7" top="0.75" bottom="0.75" header="0.3" footer="0.3"/>
  <pageSetup orientation="portrait" r:id="rId1"/>
  <ignoredErrors>
    <ignoredError sqref="B5 B7" formula="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C6A2-EEA7-42EB-AEB3-C1732D6004B0}">
  <sheetPr>
    <tabColor theme="7" tint="0.39997558519241921"/>
  </sheetPr>
  <dimension ref="A1:AB200"/>
  <sheetViews>
    <sheetView workbookViewId="0">
      <pane xSplit="4" ySplit="3" topLeftCell="E4" activePane="bottomRight" state="frozen"/>
      <selection pane="topRight" activeCell="E1" sqref="E1"/>
      <selection pane="bottomLeft" activeCell="A4" sqref="A4"/>
      <selection pane="bottomRight" activeCell="C4" sqref="C4"/>
    </sheetView>
  </sheetViews>
  <sheetFormatPr defaultRowHeight="15" x14ac:dyDescent="0.25"/>
  <cols>
    <col min="2" max="2" width="35.42578125" style="46" customWidth="1"/>
    <col min="3" max="3" width="56.85546875" style="57" customWidth="1"/>
    <col min="4" max="4" width="4.7109375" style="131" customWidth="1"/>
    <col min="5" max="5" width="12" style="46" customWidth="1"/>
    <col min="6" max="6" width="28.140625" style="46" customWidth="1"/>
    <col min="7" max="8" width="11.42578125" style="46" customWidth="1"/>
    <col min="9" max="9" width="3.140625" style="132" customWidth="1"/>
    <col min="10" max="10" width="9.140625" style="46"/>
    <col min="11" max="11" width="44.28515625" style="46" customWidth="1"/>
    <col min="12" max="12" width="10.5703125" style="46" customWidth="1"/>
    <col min="13" max="13" width="9.140625" style="46"/>
    <col min="14" max="14" width="3" style="132" customWidth="1"/>
    <col min="15" max="15" width="13.42578125" style="46" customWidth="1"/>
    <col min="16" max="16" width="44.140625" style="46" customWidth="1"/>
    <col min="17" max="17" width="9.140625" style="46"/>
    <col min="18" max="18" width="9.140625" style="46" customWidth="1"/>
    <col min="19" max="19" width="3.7109375" style="132" customWidth="1"/>
    <col min="20" max="20" width="12.7109375" style="46" customWidth="1"/>
    <col min="21" max="21" width="33.42578125" style="46" customWidth="1"/>
    <col min="22" max="23" width="9.140625" style="46"/>
    <col min="24" max="24" width="3.7109375" style="132" customWidth="1"/>
    <col min="25" max="25" width="12.7109375" style="46" customWidth="1"/>
    <col min="26" max="26" width="33.42578125" style="46" customWidth="1"/>
    <col min="27" max="16384" width="9.140625" style="46"/>
  </cols>
  <sheetData>
    <row r="1" spans="2:28" ht="18.75" customHeight="1" x14ac:dyDescent="0.25">
      <c r="F1" s="157"/>
    </row>
    <row r="2" spans="2:28" ht="30.75" customHeight="1" x14ac:dyDescent="0.25">
      <c r="B2" s="58" t="s">
        <v>14</v>
      </c>
      <c r="C2" s="130" t="s">
        <v>39</v>
      </c>
      <c r="E2" s="58" t="s">
        <v>41</v>
      </c>
      <c r="F2" s="159" t="str" cm="1">
        <f t="array" aca="1" ref="F2" ca="1">IFERROR(INDEX(_xlfn.TEXTSPLIT(C5, ","), 1)," ")</f>
        <v xml:space="preserve"> </v>
      </c>
      <c r="G2"/>
      <c r="H2"/>
      <c r="J2" s="58" t="s">
        <v>41</v>
      </c>
      <c r="K2" s="159" t="str" cm="1">
        <f t="array" aca="1" ref="K2" ca="1">IFERROR(INDEX(_xlfn.TEXTSPLIT(C5, ","), 2)," ")</f>
        <v xml:space="preserve"> </v>
      </c>
      <c r="L2"/>
      <c r="M2"/>
      <c r="O2" s="58" t="s">
        <v>41</v>
      </c>
      <c r="P2" s="159" t="str" cm="1">
        <f t="array" aca="1" ref="P2" ca="1">IFERROR(INDEX(_xlfn.TEXTSPLIT(C5, ","), 3)," ")</f>
        <v xml:space="preserve"> </v>
      </c>
      <c r="Q2"/>
      <c r="R2"/>
      <c r="T2" s="58" t="s">
        <v>41</v>
      </c>
      <c r="U2" s="159" t="str" cm="1">
        <f t="array" aca="1" ref="U2" ca="1">IFERROR(INDEX(_xlfn.TEXTSPLIT(C5, ","), 4)," ")</f>
        <v xml:space="preserve"> </v>
      </c>
      <c r="V2"/>
      <c r="W2"/>
      <c r="Y2" s="58" t="s">
        <v>41</v>
      </c>
      <c r="Z2" s="159" t="str" cm="1">
        <f t="array" aca="1" ref="Z2" ca="1">IFERROR(INDEX(_xlfn.TEXTSPLIT(C5, ","), 5)," ")</f>
        <v xml:space="preserve"> </v>
      </c>
      <c r="AA2"/>
      <c r="AB2"/>
    </row>
    <row r="3" spans="2:28" ht="19.5" customHeight="1" x14ac:dyDescent="0.25">
      <c r="B3" s="56" t="str">
        <f>+C2</f>
        <v>Memo No</v>
      </c>
      <c r="C3" s="161"/>
      <c r="E3" s="186" t="str">
        <f>IF(F1&gt;0,1,"")</f>
        <v/>
      </c>
      <c r="F3" s="187"/>
      <c r="G3"/>
      <c r="H3"/>
      <c r="J3" s="186" t="str">
        <f>IF(E3&lt;F1,(E3+1),"")</f>
        <v/>
      </c>
      <c r="K3" s="187"/>
      <c r="L3"/>
      <c r="M3"/>
      <c r="O3" s="186" t="str">
        <f>IF(J3&lt;F1,(J3+1),"")</f>
        <v/>
      </c>
      <c r="P3" s="187"/>
      <c r="Q3"/>
      <c r="R3"/>
      <c r="T3" s="186" t="str">
        <f>IF(O3&lt;F1,(O3+1),"")</f>
        <v/>
      </c>
      <c r="U3" s="187"/>
      <c r="V3"/>
      <c r="W3"/>
      <c r="Y3" s="186" t="str">
        <f>IF(T3&lt;K1,(T3+1),"")</f>
        <v/>
      </c>
      <c r="Z3" s="187"/>
      <c r="AA3"/>
      <c r="AB3"/>
    </row>
    <row r="4" spans="2:28" ht="19.5" customHeight="1" x14ac:dyDescent="0.25">
      <c r="B4" s="56" t="str">
        <f>CONCATENATE(LEFT(B3,(FIND(" ",B3)-1))," Date")</f>
        <v>Memo Date</v>
      </c>
      <c r="C4"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4,Procurement!B$3:AE$3,0)),"")</f>
        <v/>
      </c>
      <c r="E4" s="44" t="s">
        <v>72</v>
      </c>
      <c r="F4" s="26" t="s">
        <v>73</v>
      </c>
      <c r="G4" s="26" t="s">
        <v>74</v>
      </c>
      <c r="H4" s="26" t="s">
        <v>75</v>
      </c>
      <c r="J4" s="44" t="s">
        <v>72</v>
      </c>
      <c r="K4" s="26" t="s">
        <v>73</v>
      </c>
      <c r="L4" s="26" t="s">
        <v>74</v>
      </c>
      <c r="M4" s="26" t="s">
        <v>75</v>
      </c>
      <c r="O4" s="44" t="s">
        <v>72</v>
      </c>
      <c r="P4" s="26" t="s">
        <v>73</v>
      </c>
      <c r="Q4" s="26" t="s">
        <v>74</v>
      </c>
      <c r="R4" s="26" t="s">
        <v>75</v>
      </c>
      <c r="T4" s="44" t="s">
        <v>72</v>
      </c>
      <c r="U4" s="26" t="s">
        <v>73</v>
      </c>
      <c r="V4" s="26" t="s">
        <v>74</v>
      </c>
      <c r="W4" s="26" t="s">
        <v>75</v>
      </c>
      <c r="Y4" s="44" t="s">
        <v>72</v>
      </c>
      <c r="Z4" s="26" t="s">
        <v>73</v>
      </c>
      <c r="AA4" s="26" t="s">
        <v>74</v>
      </c>
      <c r="AB4" s="26" t="s">
        <v>75</v>
      </c>
    </row>
    <row r="5" spans="2:28" ht="19.5" customHeight="1" x14ac:dyDescent="0.25">
      <c r="B5" s="55" t="str">
        <f>IF(B$3="Memo No","PRN No",IF(B$3="PRN No","Memo No",IF(B$3="Quotation No","PRN No")))</f>
        <v>PRN No</v>
      </c>
      <c r="C5" s="54"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5,Procurement!B$3:AE$3,0)),"")</f>
        <v/>
      </c>
      <c r="E5" s="64"/>
      <c r="F5" s="64"/>
      <c r="G5" s="64"/>
      <c r="H5" s="64"/>
      <c r="J5" s="64"/>
      <c r="K5" s="64"/>
      <c r="L5" s="64"/>
      <c r="M5" s="64"/>
      <c r="O5" s="64"/>
      <c r="P5" s="64"/>
      <c r="Q5" s="64"/>
      <c r="R5" s="64"/>
      <c r="T5" s="64"/>
      <c r="U5" s="64"/>
      <c r="V5" s="64"/>
      <c r="W5" s="64"/>
      <c r="Y5" s="64"/>
      <c r="Z5" s="64"/>
      <c r="AA5" s="64"/>
      <c r="AB5" s="64"/>
    </row>
    <row r="6" spans="2:28" ht="19.5" customHeight="1" x14ac:dyDescent="0.25">
      <c r="B6" s="56" t="str">
        <f>CONCATENATE(LEFT(B5,(FIND(" ",B5)-1))," Date")</f>
        <v>PRN Date</v>
      </c>
      <c r="C6"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6,Procurement!B$3:AE$3,0)),"")</f>
        <v/>
      </c>
      <c r="E6" s="65" t="str">
        <f ca="1">IF(COUNTIF(PRN!C$3:C$999998,F$2)&gt;0,1,"")</f>
        <v/>
      </c>
      <c r="F6" s="66" t="str">
        <f ca="1">IFERROR(INDEX(PRN!$B$2:$F$1048576,(MATCH('Procurement Analysis P-M-Q'!$F$2,PRN!$C$2:$C$1048576,0)+$E6-1),MATCH(F$4,PRN!$B$2:$F$2,0)),"")</f>
        <v/>
      </c>
      <c r="G6" s="66" t="str">
        <f ca="1">IFERROR(INDEX(PRN!$B$2:$F$1048576,(MATCH('Procurement Analysis P-M-Q'!$F$2,PRN!$C$2:$C$1048576,0)+$E6-1),MATCH(G$4,PRN!$B$2:$F$2,0)),"")</f>
        <v/>
      </c>
      <c r="H6" s="67" t="str">
        <f ca="1">IFERROR(INDEX(PRN!$B$2:$F$1048576,(MATCH('Procurement Analysis P-M-Q'!$F$2,PRN!$C$2:$C$1048576,0)+$E6-1),MATCH(H$4,PRN!$B$2:$F$2,0)),"")</f>
        <v/>
      </c>
      <c r="J6" s="65" t="str">
        <f ca="1">IF(COUNTIF(PRN!C$3:C$999998,K$2)&gt;0,1,"")</f>
        <v/>
      </c>
      <c r="K6" s="66" t="str">
        <f ca="1">IFERROR(INDEX(PRN!$B$2:$F$1048576,(MATCH('Procurement Analysis P-M-Q'!$K$2,PRN!$C$2:$C$1048576,0)+$J6-1),MATCH(K$4,PRN!$B$2:$F$2,0)),"")</f>
        <v/>
      </c>
      <c r="L6" s="66" t="str">
        <f ca="1">IFERROR(INDEX(PRN!$B$2:$F$1048576,(MATCH('Procurement Analysis P-M-Q'!$K$2,PRN!$C$2:$C$1048576,0)+$J6-1),MATCH(L$4,PRN!$B$2:$F$2,0)),"")</f>
        <v/>
      </c>
      <c r="M6" s="67" t="str">
        <f ca="1">IFERROR(INDEX(PRN!$B$2:$F$1048576,(MATCH('Procurement Analysis P-M-Q'!$K$2,PRN!$C$2:$C$1048576,0)+$J6-1),MATCH(M$4,PRN!$B$2:$F$2,0)),"")</f>
        <v/>
      </c>
      <c r="O6" s="65" t="str">
        <f ca="1">IF(COUNTIF(PRN!C$3:C$999998,P$2)&gt;0,1,"")</f>
        <v/>
      </c>
      <c r="P6" s="66" t="str">
        <f ca="1">IFERROR(INDEX(PRN!$B$2:$F$1048576,(MATCH('Procurement Analysis P-M-Q'!$P$2,PRN!$C$2:$C$1048576,0)+$O6-1),MATCH(P$4,PRN!$B$2:$F$2,0)),"")</f>
        <v/>
      </c>
      <c r="Q6" s="66" t="str">
        <f ca="1">IFERROR(INDEX(PRN!$B$2:$F$1048576,(MATCH('Procurement Analysis P-M-Q'!$P$2,PRN!$C$2:$C$1048576,0)+$O6-1),MATCH(Q$4,PRN!$B$2:$F$2,0)),"")</f>
        <v/>
      </c>
      <c r="R6" s="67" t="str">
        <f ca="1">IFERROR(INDEX(PRN!$B$2:$F$1048576,(MATCH('Procurement Analysis P-M-Q'!$P$2,PRN!$C$2:$C$1048576,0)+$O6-1),MATCH(R$4,PRN!$B$2:$F$2,0)),"")</f>
        <v/>
      </c>
      <c r="T6" s="65" t="str">
        <f ca="1">IF(COUNTIF(PRN!C$3:C$999998,U$2)&gt;0,1,"")</f>
        <v/>
      </c>
      <c r="U6" s="66" t="str">
        <f ca="1">IFERROR(INDEX(PRN!$B$2:$F$1048576,(MATCH('Procurement Analysis P-M-Q'!$U$2,PRN!$C$2:$C$1048576,0)+$T6-1),MATCH(U$4,PRN!$B$2:$F$2,0)),"")</f>
        <v/>
      </c>
      <c r="V6" s="66" t="str">
        <f ca="1">IFERROR(INDEX(PRN!$B$2:$F$1048576,(MATCH('Procurement Analysis P-M-Q'!$U$2,PRN!$C$2:$C$1048576,0)+$T6-1),MATCH(V$4,PRN!$B$2:$F$2,0)),"")</f>
        <v/>
      </c>
      <c r="W6" s="66" t="str">
        <f ca="1">IFERROR(INDEX(PRN!$B$2:$F$1048576,(MATCH('Procurement Analysis P-M-Q'!$U$2,PRN!$C$2:$C$1048576,0)+$T6-1),MATCH(W$4,PRN!$B$2:$F$2,0)),"")</f>
        <v/>
      </c>
      <c r="Y6" s="65" t="str">
        <f ca="1">IF(COUNTIF(PRN!H$3:H$999998,Z$2)&gt;0,1,"")</f>
        <v/>
      </c>
      <c r="Z6" s="66" t="str">
        <f ca="1">IFERROR(INDEX(PRN!$B$2:$F$1048576,(MATCH('Procurement Analysis P-M-Q'!$U$2,PRN!$C$2:$C$1048576,0)+$T6-1),MATCH(Z$4,PRN!$B$2:$F$2,0)),"")</f>
        <v/>
      </c>
      <c r="AA6" s="66" t="str">
        <f ca="1">IFERROR(INDEX(PRN!$B$2:$F$1048576,(MATCH('Procurement Analysis P-M-Q'!$U$2,PRN!$C$2:$C$1048576,0)+$T6-1),MATCH(AA$4,PRN!$B$2:$F$2,0)),"")</f>
        <v/>
      </c>
      <c r="AB6" s="66" t="str">
        <f ca="1">IFERROR(INDEX(PRN!$B$2:$F$1048576,(MATCH('Procurement Analysis P-M-Q'!$U$2,PRN!$C$2:$C$1048576,0)+$T6-1),MATCH(AB$4,PRN!$B$2:$F$2,0)),"")</f>
        <v/>
      </c>
    </row>
    <row r="7" spans="2:28" ht="19.5" customHeight="1" x14ac:dyDescent="0.25">
      <c r="B7" s="55" t="str">
        <f>IF(B$3="Memo No","Quotation No",IF(B$3="PRN No","Quotation No",IF(B$3="Quotation No","Memo No")))</f>
        <v>Quotation No</v>
      </c>
      <c r="C7" s="54"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7,Procurement!B$3:AE$3,0)),"")</f>
        <v/>
      </c>
      <c r="E7" s="65" t="str">
        <f ca="1">IF(E6&lt;COUNTIF(PRN!C$3:C$999998,F$2),(E6+1),"")</f>
        <v/>
      </c>
      <c r="F7" s="66" t="str">
        <f ca="1">IFERROR(INDEX(PRN!$B$2:$F$1048576,(MATCH('Procurement Analysis P-M-Q'!$F$2,PRN!$C$2:$C$1048576,0)+$E7-1),MATCH(F$4,PRN!$B$2:$F$2,0)),"")</f>
        <v/>
      </c>
      <c r="G7" s="66" t="str">
        <f ca="1">IFERROR(INDEX(PRN!$B$2:$F$1048576,(MATCH('Procurement Analysis P-M-Q'!$F$2,PRN!$C$2:$C$1048576,0)+$E7-1),MATCH(G$4,PRN!$B$2:$F$2,0)),"")</f>
        <v/>
      </c>
      <c r="H7" s="67" t="str">
        <f ca="1">IFERROR(INDEX(PRN!$B$2:$F$1048576,(MATCH('Procurement Analysis P-M-Q'!$F$2,PRN!$C$2:$C$1048576,0)+$E7-1),MATCH(H$4,PRN!$B$2:$F$2,0)),"")</f>
        <v/>
      </c>
      <c r="J7" s="65" t="str">
        <f ca="1">IF(J6&lt;COUNTIF(PRN!C$3:C$999998,K$2),(J6+1),"")</f>
        <v/>
      </c>
      <c r="K7" s="66" t="str">
        <f ca="1">IFERROR(INDEX(PRN!$B$2:$F$1048576,(MATCH('Procurement Analysis P-M-Q'!$K$2,PRN!$C$2:$C$1048576,0)+$J7-1),MATCH(K$4,PRN!$B$2:$F$2,0)),"")</f>
        <v/>
      </c>
      <c r="L7" s="66" t="str">
        <f ca="1">IFERROR(INDEX(PRN!$B$2:$F$1048576,(MATCH('Procurement Analysis P-M-Q'!$K$2,PRN!$C$2:$C$1048576,0)+$J7-1),MATCH(L$4,PRN!$B$2:$F$2,0)),"")</f>
        <v/>
      </c>
      <c r="M7" s="67" t="str">
        <f ca="1">IFERROR(INDEX(PRN!$B$2:$F$1048576,(MATCH('Procurement Analysis P-M-Q'!$K$2,PRN!$C$2:$C$1048576,0)+$J7-1),MATCH(M$4,PRN!$B$2:$F$2,0)),"")</f>
        <v/>
      </c>
      <c r="O7" s="65" t="str">
        <f ca="1">IF(O6&lt;COUNTIF(PRN!C$3:C$999998,P$2),(O6+1),"")</f>
        <v/>
      </c>
      <c r="P7" s="66" t="str">
        <f ca="1">IFERROR(INDEX(PRN!$B$2:$F$1048576,(MATCH('Procurement Analysis P-M-Q'!$P$2,PRN!$C$2:$C$1048576,0)+$O7-1),MATCH(P$4,PRN!$B$2:$F$2,0)),"")</f>
        <v/>
      </c>
      <c r="Q7" s="66" t="str">
        <f ca="1">IFERROR(INDEX(PRN!$B$2:$F$1048576,(MATCH('Procurement Analysis P-M-Q'!$P$2,PRN!$C$2:$C$1048576,0)+$O7-1),MATCH(Q$4,PRN!$B$2:$F$2,0)),"")</f>
        <v/>
      </c>
      <c r="R7" s="67" t="str">
        <f ca="1">IFERROR(INDEX(PRN!$B$2:$F$1048576,(MATCH('Procurement Analysis P-M-Q'!$P$2,PRN!$C$2:$C$1048576,0)+$O7-1),MATCH(R$4,PRN!$B$2:$F$2,0)),"")</f>
        <v/>
      </c>
      <c r="T7" s="65" t="str">
        <f ca="1">IF(T6&lt;COUNTIF(PRN!C$3:C$999998,U$2),(T6+1),"")</f>
        <v/>
      </c>
      <c r="U7" s="66" t="str">
        <f ca="1">IFERROR(INDEX(PRN!$B$2:$F$1048576,(MATCH('Procurement Analysis P-M-Q'!$U$2,PRN!$C$2:$C$1048576,0)+$T7-1),MATCH(U$4,PRN!$B$2:$F$2,0)),"")</f>
        <v/>
      </c>
      <c r="V7" s="66" t="str">
        <f ca="1">IFERROR(INDEX(PRN!$B$2:$F$1048576,(MATCH('Procurement Analysis P-M-Q'!$U$2,PRN!$C$2:$C$1048576,0)+$T7-1),MATCH(V$4,PRN!$B$2:$F$2,0)),"")</f>
        <v/>
      </c>
      <c r="W7" s="66" t="str">
        <f ca="1">IFERROR(INDEX(PRN!$B$2:$F$1048576,(MATCH('Procurement Analysis P-M-Q'!$U$2,PRN!$C$2:$C$1048576,0)+$T7-1),MATCH(W$4,PRN!$B$2:$F$2,0)),"")</f>
        <v/>
      </c>
      <c r="Y7" s="65" t="str">
        <f ca="1">IF(Y6&lt;COUNTIF(PRN!H$3:H$999998,Z$2),(Y6+1),"")</f>
        <v/>
      </c>
      <c r="Z7" s="66" t="str">
        <f ca="1">IFERROR(INDEX(PRN!$B$2:$F$1048576,(MATCH('Procurement Analysis P-M-Q'!$U$2,PRN!$C$2:$C$1048576,0)+$T7-1),MATCH(Z$4,PRN!$B$2:$F$2,0)),"")</f>
        <v/>
      </c>
      <c r="AA7" s="66" t="str">
        <f ca="1">IFERROR(INDEX(PRN!$B$2:$F$1048576,(MATCH('Procurement Analysis P-M-Q'!$U$2,PRN!$C$2:$C$1048576,0)+$T7-1),MATCH(AA$4,PRN!$B$2:$F$2,0)),"")</f>
        <v/>
      </c>
      <c r="AB7" s="66" t="str">
        <f ca="1">IFERROR(INDEX(PRN!$B$2:$F$1048576,(MATCH('Procurement Analysis P-M-Q'!$U$2,PRN!$C$2:$C$1048576,0)+$T7-1),MATCH(AB$4,PRN!$B$2:$F$2,0)),"")</f>
        <v/>
      </c>
    </row>
    <row r="8" spans="2:28" ht="19.5" customHeight="1" x14ac:dyDescent="0.25">
      <c r="B8" s="56" t="str">
        <f>CONCATENATE(LEFT(B7,(FIND(" ",B7)-1))," Date")</f>
        <v>Quotation Date</v>
      </c>
      <c r="C8"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8,Procurement!B$3:AE$3,0)),"")</f>
        <v/>
      </c>
      <c r="D8" s="131" t="str">
        <f>MID(D5,(D7+1),1)</f>
        <v/>
      </c>
      <c r="E8" s="65" t="str">
        <f ca="1">IF(E7&lt;COUNTIF(PRN!C$3:C$999998,F$2),(E7+1),"")</f>
        <v/>
      </c>
      <c r="F8" s="66" t="str">
        <f ca="1">IFERROR(INDEX(PRN!$B$2:$F$1048576,(MATCH('Procurement Analysis P-M-Q'!$F$2,PRN!$C$2:$C$1048576,0)+$E8-1),MATCH(F$4,PRN!$B$2:$F$2,0)),"")</f>
        <v/>
      </c>
      <c r="G8" s="66" t="str">
        <f ca="1">IFERROR(INDEX(PRN!$B$2:$F$1048576,(MATCH('Procurement Analysis P-M-Q'!$F$2,PRN!$C$2:$C$1048576,0)+$E8-1),MATCH(G$4,PRN!$B$2:$F$2,0)),"")</f>
        <v/>
      </c>
      <c r="H8" s="67" t="str">
        <f ca="1">IFERROR(INDEX(PRN!$B$2:$F$1048576,(MATCH('Procurement Analysis P-M-Q'!$F$2,PRN!$C$2:$C$1048576,0)+$E8-1),MATCH(H$4,PRN!$B$2:$F$2,0)),"")</f>
        <v/>
      </c>
      <c r="J8" s="65" t="str">
        <f ca="1">IF(J7&lt;COUNTIF(PRN!C$3:C$999998,K$2),(J7+1),"")</f>
        <v/>
      </c>
      <c r="K8" s="66" t="str">
        <f ca="1">IFERROR(INDEX(PRN!$B$2:$F$1048576,(MATCH('Procurement Analysis P-M-Q'!$K$2,PRN!$C$2:$C$1048576,0)+$J8-1),MATCH(K$4,PRN!$B$2:$F$2,0)),"")</f>
        <v/>
      </c>
      <c r="L8" s="66" t="str">
        <f ca="1">IFERROR(INDEX(PRN!$B$2:$F$1048576,(MATCH('Procurement Analysis P-M-Q'!$K$2,PRN!$C$2:$C$1048576,0)+$J8-1),MATCH(L$4,PRN!$B$2:$F$2,0)),"")</f>
        <v/>
      </c>
      <c r="M8" s="67" t="str">
        <f ca="1">IFERROR(INDEX(PRN!$B$2:$F$1048576,(MATCH('Procurement Analysis P-M-Q'!$K$2,PRN!$C$2:$C$1048576,0)+$J8-1),MATCH(M$4,PRN!$B$2:$F$2,0)),"")</f>
        <v/>
      </c>
      <c r="O8" s="65" t="str">
        <f ca="1">IF(O7&lt;COUNTIF(PRN!C$3:C$999998,P$2),(O7+1),"")</f>
        <v/>
      </c>
      <c r="P8" s="66" t="str">
        <f ca="1">IFERROR(INDEX(PRN!$B$2:$F$1048576,(MATCH('Procurement Analysis P-M-Q'!$P$2,PRN!$C$2:$C$1048576,0)+$O8-1),MATCH(P$4,PRN!$B$2:$F$2,0)),"")</f>
        <v/>
      </c>
      <c r="Q8" s="66" t="str">
        <f ca="1">IFERROR(INDEX(PRN!$B$2:$F$1048576,(MATCH('Procurement Analysis P-M-Q'!$P$2,PRN!$C$2:$C$1048576,0)+$O8-1),MATCH(Q$4,PRN!$B$2:$F$2,0)),"")</f>
        <v/>
      </c>
      <c r="R8" s="67" t="str">
        <f ca="1">IFERROR(INDEX(PRN!$B$2:$F$1048576,(MATCH('Procurement Analysis P-M-Q'!$P$2,PRN!$C$2:$C$1048576,0)+$O8-1),MATCH(R$4,PRN!$B$2:$F$2,0)),"")</f>
        <v/>
      </c>
      <c r="T8" s="65" t="str">
        <f ca="1">IF(T7&lt;COUNTIF(PRN!M$3:M$999998,U$2),(T7+1),"")</f>
        <v/>
      </c>
      <c r="U8" s="66" t="str">
        <f ca="1">IFERROR(INDEX(PRN!$B$2:$F$1048576,(MATCH('Procurement Analysis P-M-Q'!$U$2,PRN!$C$2:$C$1048576,0)+$T8-1),MATCH(U$4,PRN!$B$2:$F$2,0)),"")</f>
        <v/>
      </c>
      <c r="V8" s="66" t="str">
        <f ca="1">IFERROR(INDEX(PRN!$B$2:$F$1048576,(MATCH('Procurement Analysis P-M-Q'!$U$2,PRN!$C$2:$C$1048576,0)+$T8-1),MATCH(V$4,PRN!$B$2:$F$2,0)),"")</f>
        <v/>
      </c>
      <c r="W8" s="66" t="str">
        <f ca="1">IFERROR(INDEX(PRN!$B$2:$F$1048576,(MATCH('Procurement Analysis P-M-Q'!$U$2,PRN!$C$2:$C$1048576,0)+$T8-1),MATCH(W$4,PRN!$B$2:$F$2,0)),"")</f>
        <v/>
      </c>
      <c r="Y8" s="65" t="str">
        <f ca="1">IF(Y7&lt;COUNTIF(PRN!R$3:R$999998,Z$2),(Y7+1),"")</f>
        <v/>
      </c>
      <c r="Z8" s="66" t="str">
        <f ca="1">IFERROR(INDEX(PRN!$B$2:$F$1048576,(MATCH('Procurement Analysis P-M-Q'!$U$2,PRN!$C$2:$C$1048576,0)+$T8-1),MATCH(Z$4,PRN!$B$2:$F$2,0)),"")</f>
        <v/>
      </c>
      <c r="AA8" s="66" t="str">
        <f ca="1">IFERROR(INDEX(PRN!$B$2:$F$1048576,(MATCH('Procurement Analysis P-M-Q'!$U$2,PRN!$C$2:$C$1048576,0)+$T8-1),MATCH(AA$4,PRN!$B$2:$F$2,0)),"")</f>
        <v/>
      </c>
      <c r="AB8" s="66" t="str">
        <f ca="1">IFERROR(INDEX(PRN!$B$2:$F$1048576,(MATCH('Procurement Analysis P-M-Q'!$U$2,PRN!$C$2:$C$1048576,0)+$T8-1),MATCH(AB$4,PRN!$B$2:$F$2,0)),"")</f>
        <v/>
      </c>
    </row>
    <row r="9" spans="2:28" ht="19.5" customHeight="1" x14ac:dyDescent="0.25">
      <c r="B9" s="55" t="s">
        <v>57</v>
      </c>
      <c r="C9" s="168"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9,Procurement!B$3:AE$3,0)),"")</f>
        <v/>
      </c>
      <c r="E9" s="65" t="str">
        <f ca="1">IF(E8&lt;COUNTIF(PRN!C$3:C$999998,F$2),(E8+1),"")</f>
        <v/>
      </c>
      <c r="F9" s="66" t="str">
        <f ca="1">IFERROR(INDEX(PRN!$B$2:$F$1048576,(MATCH('Procurement Analysis P-M-Q'!$F$2,PRN!$C$2:$C$1048576,0)+$E9-1),MATCH(F$4,PRN!$B$2:$F$2,0)),"")</f>
        <v/>
      </c>
      <c r="G9" s="66" t="str">
        <f ca="1">IFERROR(INDEX(PRN!$B$2:$F$1048576,(MATCH('Procurement Analysis P-M-Q'!$F$2,PRN!$C$2:$C$1048576,0)+$E9-1),MATCH(G$4,PRN!$B$2:$F$2,0)),"")</f>
        <v/>
      </c>
      <c r="H9" s="67" t="str">
        <f ca="1">IFERROR(INDEX(PRN!$B$2:$F$1048576,(MATCH('Procurement Analysis P-M-Q'!$F$2,PRN!$C$2:$C$1048576,0)+$E9-1),MATCH(H$4,PRN!$B$2:$F$2,0)),"")</f>
        <v/>
      </c>
      <c r="J9" s="65" t="str">
        <f ca="1">IF(J8&lt;COUNTIF(PRN!C$3:C$999998,K$2),(J8+1),"")</f>
        <v/>
      </c>
      <c r="K9" s="66" t="str">
        <f ca="1">IFERROR(INDEX(PRN!$B$2:$F$1048576,(MATCH('Procurement Analysis P-M-Q'!$K$2,PRN!$C$2:$C$1048576,0)+$J9-1),MATCH(K$4,PRN!$B$2:$F$2,0)),"")</f>
        <v/>
      </c>
      <c r="L9" s="66" t="str">
        <f ca="1">IFERROR(INDEX(PRN!$B$2:$F$1048576,(MATCH('Procurement Analysis P-M-Q'!$K$2,PRN!$C$2:$C$1048576,0)+$J9-1),MATCH(L$4,PRN!$B$2:$F$2,0)),"")</f>
        <v/>
      </c>
      <c r="M9" s="67" t="str">
        <f ca="1">IFERROR(INDEX(PRN!$B$2:$F$1048576,(MATCH('Procurement Analysis P-M-Q'!$K$2,PRN!$C$2:$C$1048576,0)+$J9-1),MATCH(M$4,PRN!$B$2:$F$2,0)),"")</f>
        <v/>
      </c>
      <c r="O9" s="65" t="str">
        <f ca="1">IF(O8&lt;COUNTIF(PRN!C$3:C$999998,P$2),(O8+1),"")</f>
        <v/>
      </c>
      <c r="P9" s="66" t="str">
        <f ca="1">IFERROR(INDEX(PRN!$B$2:$F$1048576,(MATCH('Procurement Analysis P-M-Q'!$P$2,PRN!$C$2:$C$1048576,0)+$O9-1),MATCH(P$4,PRN!$B$2:$F$2,0)),"")</f>
        <v/>
      </c>
      <c r="Q9" s="66" t="str">
        <f ca="1">IFERROR(INDEX(PRN!$B$2:$F$1048576,(MATCH('Procurement Analysis P-M-Q'!$P$2,PRN!$C$2:$C$1048576,0)+$O9-1),MATCH(Q$4,PRN!$B$2:$F$2,0)),"")</f>
        <v/>
      </c>
      <c r="R9" s="67" t="str">
        <f ca="1">IFERROR(INDEX(PRN!$B$2:$F$1048576,(MATCH('Procurement Analysis P-M-Q'!$P$2,PRN!$C$2:$C$1048576,0)+$O9-1),MATCH(R$4,PRN!$B$2:$F$2,0)),"")</f>
        <v/>
      </c>
      <c r="T9" s="65" t="str">
        <f ca="1">IF(T8&lt;COUNTIF(PRN!M$3:M$999998,U$2),(T8+1),"")</f>
        <v/>
      </c>
      <c r="U9" s="66" t="str">
        <f ca="1">IFERROR(INDEX(PRN!$B$2:$F$1048576,(MATCH('Procurement Analysis P-M-Q'!$U$2,PRN!$C$2:$C$1048576,0)+$T9-1),MATCH(U$4,PRN!$B$2:$F$2,0)),"")</f>
        <v/>
      </c>
      <c r="V9" s="66" t="str">
        <f ca="1">IFERROR(INDEX(PRN!$B$2:$F$1048576,(MATCH('Procurement Analysis P-M-Q'!$U$2,PRN!$C$2:$C$1048576,0)+$T9-1),MATCH(V$4,PRN!$B$2:$F$2,0)),"")</f>
        <v/>
      </c>
      <c r="W9" s="66" t="str">
        <f ca="1">IFERROR(INDEX(PRN!$B$2:$F$1048576,(MATCH('Procurement Analysis P-M-Q'!$U$2,PRN!$C$2:$C$1048576,0)+$T9-1),MATCH(W$4,PRN!$B$2:$F$2,0)),"")</f>
        <v/>
      </c>
      <c r="Y9" s="65" t="str">
        <f ca="1">IF(Y8&lt;COUNTIF(PRN!R$3:R$999998,Z$2),(Y8+1),"")</f>
        <v/>
      </c>
      <c r="Z9" s="66" t="str">
        <f ca="1">IFERROR(INDEX(PRN!$B$2:$F$1048576,(MATCH('Procurement Analysis P-M-Q'!$U$2,PRN!$C$2:$C$1048576,0)+$T9-1),MATCH(Z$4,PRN!$B$2:$F$2,0)),"")</f>
        <v/>
      </c>
      <c r="AA9" s="66" t="str">
        <f ca="1">IFERROR(INDEX(PRN!$B$2:$F$1048576,(MATCH('Procurement Analysis P-M-Q'!$U$2,PRN!$C$2:$C$1048576,0)+$T9-1),MATCH(AA$4,PRN!$B$2:$F$2,0)),"")</f>
        <v/>
      </c>
      <c r="AB9" s="66" t="str">
        <f ca="1">IFERROR(INDEX(PRN!$B$2:$F$1048576,(MATCH('Procurement Analysis P-M-Q'!$U$2,PRN!$C$2:$C$1048576,0)+$T9-1),MATCH(AB$4,PRN!$B$2:$F$2,0)),"")</f>
        <v/>
      </c>
    </row>
    <row r="10" spans="2:28" ht="19.5" customHeight="1" x14ac:dyDescent="0.25">
      <c r="B10" s="55" t="s">
        <v>58</v>
      </c>
      <c r="C10" s="54"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10,Procurement!B$3:AE$3,0)),"")</f>
        <v/>
      </c>
      <c r="E10" s="65" t="str">
        <f ca="1">IF(E9&lt;COUNTIF(PRN!C$3:C$999998,F$2),(E9+1),"")</f>
        <v/>
      </c>
      <c r="F10" s="66" t="str">
        <f ca="1">IFERROR(INDEX(PRN!$B$2:$F$1048576,(MATCH('Procurement Analysis P-M-Q'!$F$2,PRN!$C$2:$C$1048576,0)+$E10-1),MATCH(F$4,PRN!$B$2:$F$2,0)),"")</f>
        <v/>
      </c>
      <c r="G10" s="66" t="str">
        <f ca="1">IFERROR(INDEX(PRN!$B$2:$F$1048576,(MATCH('Procurement Analysis P-M-Q'!$F$2,PRN!$C$2:$C$1048576,0)+$E10-1),MATCH(G$4,PRN!$B$2:$F$2,0)),"")</f>
        <v/>
      </c>
      <c r="H10" s="67" t="str">
        <f ca="1">IFERROR(INDEX(PRN!$B$2:$F$1048576,(MATCH('Procurement Analysis P-M-Q'!$F$2,PRN!$C$2:$C$1048576,0)+$E10-1),MATCH(H$4,PRN!$B$2:$F$2,0)),"")</f>
        <v/>
      </c>
      <c r="J10" s="65" t="str">
        <f ca="1">IF(J9&lt;COUNTIF(PRN!C$3:C$999998,K$2),(J9+1),"")</f>
        <v/>
      </c>
      <c r="K10" s="66" t="str">
        <f ca="1">IFERROR(INDEX(PRN!$B$2:$F$1048576,(MATCH('Procurement Analysis P-M-Q'!$K$2,PRN!$C$2:$C$1048576,0)+$J10-1),MATCH(K$4,PRN!$B$2:$F$2,0)),"")</f>
        <v/>
      </c>
      <c r="L10" s="66" t="str">
        <f ca="1">IFERROR(INDEX(PRN!$B$2:$F$1048576,(MATCH('Procurement Analysis P-M-Q'!$K$2,PRN!$C$2:$C$1048576,0)+$J10-1),MATCH(L$4,PRN!$B$2:$F$2,0)),"")</f>
        <v/>
      </c>
      <c r="M10" s="67" t="str">
        <f ca="1">IFERROR(INDEX(PRN!$B$2:$F$1048576,(MATCH('Procurement Analysis P-M-Q'!$K$2,PRN!$C$2:$C$1048576,0)+$J10-1),MATCH(M$4,PRN!$B$2:$F$2,0)),"")</f>
        <v/>
      </c>
      <c r="O10" s="65" t="str">
        <f ca="1">IF(O9&lt;COUNTIF(PRN!C$3:C$999998,P$2),(O9+1),"")</f>
        <v/>
      </c>
      <c r="P10" s="66" t="str">
        <f ca="1">IFERROR(INDEX(PRN!$B$2:$F$1048576,(MATCH('Procurement Analysis P-M-Q'!$P$2,PRN!$C$2:$C$1048576,0)+$O10-1),MATCH(P$4,PRN!$B$2:$F$2,0)),"")</f>
        <v/>
      </c>
      <c r="Q10" s="66" t="str">
        <f ca="1">IFERROR(INDEX(PRN!$B$2:$F$1048576,(MATCH('Procurement Analysis P-M-Q'!$P$2,PRN!$C$2:$C$1048576,0)+$O10-1),MATCH(Q$4,PRN!$B$2:$F$2,0)),"")</f>
        <v/>
      </c>
      <c r="R10" s="67" t="str">
        <f ca="1">IFERROR(INDEX(PRN!$B$2:$F$1048576,(MATCH('Procurement Analysis P-M-Q'!$P$2,PRN!$C$2:$C$1048576,0)+$O10-1),MATCH(R$4,PRN!$B$2:$F$2,0)),"")</f>
        <v/>
      </c>
      <c r="T10" s="65" t="str">
        <f ca="1">IF(T9&lt;COUNTIF(PRN!M$3:M$999998,U$2),(T9+1),"")</f>
        <v/>
      </c>
      <c r="U10" s="66" t="str">
        <f ca="1">IFERROR(INDEX(PRN!$B$2:$F$1048576,(MATCH('Procurement Analysis P-M-Q'!$U$2,PRN!$C$2:$C$1048576,0)+$T10-1),MATCH(U$4,PRN!$B$2:$F$2,0)),"")</f>
        <v/>
      </c>
      <c r="V10" s="66" t="str">
        <f ca="1">IFERROR(INDEX(PRN!$B$2:$F$1048576,(MATCH('Procurement Analysis P-M-Q'!$U$2,PRN!$C$2:$C$1048576,0)+$T10-1),MATCH(V$4,PRN!$B$2:$F$2,0)),"")</f>
        <v/>
      </c>
      <c r="W10" s="66" t="str">
        <f ca="1">IFERROR(INDEX(PRN!$B$2:$F$1048576,(MATCH('Procurement Analysis P-M-Q'!$U$2,PRN!$C$2:$C$1048576,0)+$T10-1),MATCH(W$4,PRN!$B$2:$F$2,0)),"")</f>
        <v/>
      </c>
      <c r="Y10" s="65" t="str">
        <f ca="1">IF(Y9&lt;COUNTIF(PRN!R$3:R$999998,Z$2),(Y9+1),"")</f>
        <v/>
      </c>
      <c r="Z10" s="66" t="str">
        <f ca="1">IFERROR(INDEX(PRN!$B$2:$F$1048576,(MATCH('Procurement Analysis P-M-Q'!$U$2,PRN!$C$2:$C$1048576,0)+$T10-1),MATCH(Z$4,PRN!$B$2:$F$2,0)),"")</f>
        <v/>
      </c>
      <c r="AA10" s="66" t="str">
        <f ca="1">IFERROR(INDEX(PRN!$B$2:$F$1048576,(MATCH('Procurement Analysis P-M-Q'!$U$2,PRN!$C$2:$C$1048576,0)+$T10-1),MATCH(AA$4,PRN!$B$2:$F$2,0)),"")</f>
        <v/>
      </c>
      <c r="AB10" s="66" t="str">
        <f ca="1">IFERROR(INDEX(PRN!$B$2:$F$1048576,(MATCH('Procurement Analysis P-M-Q'!$U$2,PRN!$C$2:$C$1048576,0)+$T10-1),MATCH(AB$4,PRN!$B$2:$F$2,0)),"")</f>
        <v/>
      </c>
    </row>
    <row r="11" spans="2:28" ht="19.5" customHeight="1" x14ac:dyDescent="0.25">
      <c r="B11" s="55" t="s">
        <v>59</v>
      </c>
      <c r="C11" s="54"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11,Procurement!B$3:AE$3,0)),"")</f>
        <v/>
      </c>
      <c r="E11" s="65" t="str">
        <f ca="1">IF(E10&lt;COUNTIF(PRN!C$3:C$999998,F$2),(E10+1),"")</f>
        <v/>
      </c>
      <c r="F11" s="66" t="str">
        <f ca="1">IFERROR(INDEX(PRN!$B$2:$F$1048576,(MATCH('Procurement Analysis P-M-Q'!$F$2,PRN!$C$2:$C$1048576,0)+$E11-1),MATCH(F$4,PRN!$B$2:$F$2,0)),"")</f>
        <v/>
      </c>
      <c r="G11" s="66" t="str">
        <f ca="1">IFERROR(INDEX(PRN!$B$2:$F$1048576,(MATCH('Procurement Analysis P-M-Q'!$F$2,PRN!$C$2:$C$1048576,0)+$E11-1),MATCH(G$4,PRN!$B$2:$F$2,0)),"")</f>
        <v/>
      </c>
      <c r="H11" s="67" t="str">
        <f ca="1">IFERROR(INDEX(PRN!$B$2:$F$1048576,(MATCH('Procurement Analysis P-M-Q'!$F$2,PRN!$C$2:$C$1048576,0)+$E11-1),MATCH(H$4,PRN!$B$2:$F$2,0)),"")</f>
        <v/>
      </c>
      <c r="J11" s="65" t="str">
        <f ca="1">IF(J10&lt;COUNTIF(PRN!C$3:C$999998,K$2),(J10+1),"")</f>
        <v/>
      </c>
      <c r="K11" s="66" t="str">
        <f ca="1">IFERROR(INDEX(PRN!$B$2:$F$1048576,(MATCH('Procurement Analysis P-M-Q'!$K$2,PRN!$C$2:$C$1048576,0)+$J11-1),MATCH(K$4,PRN!$B$2:$F$2,0)),"")</f>
        <v/>
      </c>
      <c r="L11" s="66" t="str">
        <f ca="1">IFERROR(INDEX(PRN!$B$2:$F$1048576,(MATCH('Procurement Analysis P-M-Q'!$K$2,PRN!$C$2:$C$1048576,0)+$J11-1),MATCH(L$4,PRN!$B$2:$F$2,0)),"")</f>
        <v/>
      </c>
      <c r="M11" s="67" t="str">
        <f ca="1">IFERROR(INDEX(PRN!$B$2:$F$1048576,(MATCH('Procurement Analysis P-M-Q'!$K$2,PRN!$C$2:$C$1048576,0)+$J11-1),MATCH(M$4,PRN!$B$2:$F$2,0)),"")</f>
        <v/>
      </c>
      <c r="O11" s="65" t="str">
        <f ca="1">IF(O10&lt;COUNTIF(PRN!C$3:C$999998,P$2),(O10+1),"")</f>
        <v/>
      </c>
      <c r="P11" s="66" t="str">
        <f ca="1">IFERROR(INDEX(PRN!$B$2:$F$1048576,(MATCH('Procurement Analysis P-M-Q'!$P$2,PRN!$C$2:$C$1048576,0)+$O11-1),MATCH(P$4,PRN!$B$2:$F$2,0)),"")</f>
        <v/>
      </c>
      <c r="Q11" s="66" t="str">
        <f ca="1">IFERROR(INDEX(PRN!$B$2:$F$1048576,(MATCH('Procurement Analysis P-M-Q'!$P$2,PRN!$C$2:$C$1048576,0)+$O11-1),MATCH(Q$4,PRN!$B$2:$F$2,0)),"")</f>
        <v/>
      </c>
      <c r="R11" s="67" t="str">
        <f ca="1">IFERROR(INDEX(PRN!$B$2:$F$1048576,(MATCH('Procurement Analysis P-M-Q'!$P$2,PRN!$C$2:$C$1048576,0)+$O11-1),MATCH(R$4,PRN!$B$2:$F$2,0)),"")</f>
        <v/>
      </c>
      <c r="T11" s="65" t="str">
        <f ca="1">IF(T10&lt;COUNTIF(PRN!M$3:M$999998,U$2),(T10+1),"")</f>
        <v/>
      </c>
      <c r="U11" s="66" t="str">
        <f ca="1">IFERROR(INDEX(PRN!$B$2:$F$1048576,(MATCH('Procurement Analysis P-M-Q'!$U$2,PRN!$C$2:$C$1048576,0)+$T11-1),MATCH(U$4,PRN!$B$2:$F$2,0)),"")</f>
        <v/>
      </c>
      <c r="V11" s="66" t="str">
        <f ca="1">IFERROR(INDEX(PRN!$B$2:$F$1048576,(MATCH('Procurement Analysis P-M-Q'!$U$2,PRN!$C$2:$C$1048576,0)+$T11-1),MATCH(V$4,PRN!$B$2:$F$2,0)),"")</f>
        <v/>
      </c>
      <c r="W11" s="66" t="str">
        <f ca="1">IFERROR(INDEX(PRN!$B$2:$F$1048576,(MATCH('Procurement Analysis P-M-Q'!$U$2,PRN!$C$2:$C$1048576,0)+$T11-1),MATCH(W$4,PRN!$B$2:$F$2,0)),"")</f>
        <v/>
      </c>
      <c r="Y11" s="65" t="str">
        <f ca="1">IF(Y10&lt;COUNTIF(PRN!R$3:R$999998,Z$2),(Y10+1),"")</f>
        <v/>
      </c>
      <c r="Z11" s="66" t="str">
        <f ca="1">IFERROR(INDEX(PRN!$B$2:$F$1048576,(MATCH('Procurement Analysis P-M-Q'!$U$2,PRN!$C$2:$C$1048576,0)+$T11-1),MATCH(Z$4,PRN!$B$2:$F$2,0)),"")</f>
        <v/>
      </c>
      <c r="AA11" s="66" t="str">
        <f ca="1">IFERROR(INDEX(PRN!$B$2:$F$1048576,(MATCH('Procurement Analysis P-M-Q'!$U$2,PRN!$C$2:$C$1048576,0)+$T11-1),MATCH(AA$4,PRN!$B$2:$F$2,0)),"")</f>
        <v/>
      </c>
      <c r="AB11" s="66" t="str">
        <f ca="1">IFERROR(INDEX(PRN!$B$2:$F$1048576,(MATCH('Procurement Analysis P-M-Q'!$U$2,PRN!$C$2:$C$1048576,0)+$T11-1),MATCH(AB$4,PRN!$B$2:$F$2,0)),"")</f>
        <v/>
      </c>
    </row>
    <row r="12" spans="2:28" ht="19.5" customHeight="1" x14ac:dyDescent="0.25">
      <c r="B12" s="55" t="s">
        <v>44</v>
      </c>
      <c r="C12" s="169"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12,Procurement!B$3:AE$3,0)),"")</f>
        <v/>
      </c>
      <c r="E12" s="65" t="str">
        <f ca="1">IF(E11&lt;COUNTIF(PRN!C$3:C$999998,F$2),(E11+1),"")</f>
        <v/>
      </c>
      <c r="F12" s="66" t="str">
        <f ca="1">IFERROR(INDEX(PRN!$B$2:$F$1048576,(MATCH('Procurement Analysis P-M-Q'!$F$2,PRN!$C$2:$C$1048576,0)+$E12-1),MATCH(F$4,PRN!$B$2:$F$2,0)),"")</f>
        <v/>
      </c>
      <c r="G12" s="66" t="str">
        <f ca="1">IFERROR(INDEX(PRN!$B$2:$F$1048576,(MATCH('Procurement Analysis P-M-Q'!$F$2,PRN!$C$2:$C$1048576,0)+$E12-1),MATCH(G$4,PRN!$B$2:$F$2,0)),"")</f>
        <v/>
      </c>
      <c r="H12" s="67" t="str">
        <f ca="1">IFERROR(INDEX(PRN!$B$2:$F$1048576,(MATCH('Procurement Analysis P-M-Q'!$F$2,PRN!$C$2:$C$1048576,0)+$E12-1),MATCH(H$4,PRN!$B$2:$F$2,0)),"")</f>
        <v/>
      </c>
      <c r="J12" s="65" t="str">
        <f ca="1">IF(J11&lt;COUNTIF(PRN!C$3:C$999998,K$2),(J11+1),"")</f>
        <v/>
      </c>
      <c r="K12" s="66" t="str">
        <f ca="1">IFERROR(INDEX(PRN!$B$2:$F$1048576,(MATCH('Procurement Analysis P-M-Q'!$K$2,PRN!$C$2:$C$1048576,0)+$J12-1),MATCH(K$4,PRN!$B$2:$F$2,0)),"")</f>
        <v/>
      </c>
      <c r="L12" s="66" t="str">
        <f ca="1">IFERROR(INDEX(PRN!$B$2:$F$1048576,(MATCH('Procurement Analysis P-M-Q'!$K$2,PRN!$C$2:$C$1048576,0)+$J12-1),MATCH(L$4,PRN!$B$2:$F$2,0)),"")</f>
        <v/>
      </c>
      <c r="M12" s="67" t="str">
        <f ca="1">IFERROR(INDEX(PRN!$B$2:$F$1048576,(MATCH('Procurement Analysis P-M-Q'!$K$2,PRN!$C$2:$C$1048576,0)+$J12-1),MATCH(M$4,PRN!$B$2:$F$2,0)),"")</f>
        <v/>
      </c>
      <c r="O12" s="65" t="str">
        <f ca="1">IF(O11&lt;COUNTIF(PRN!C$3:C$999998,P$2),(O11+1),"")</f>
        <v/>
      </c>
      <c r="P12" s="66" t="str">
        <f ca="1">IFERROR(INDEX(PRN!$B$2:$F$1048576,(MATCH('Procurement Analysis P-M-Q'!$P$2,PRN!$C$2:$C$1048576,0)+$O12-1),MATCH(P$4,PRN!$B$2:$F$2,0)),"")</f>
        <v/>
      </c>
      <c r="Q12" s="66" t="str">
        <f ca="1">IFERROR(INDEX(PRN!$B$2:$F$1048576,(MATCH('Procurement Analysis P-M-Q'!$P$2,PRN!$C$2:$C$1048576,0)+$O12-1),MATCH(Q$4,PRN!$B$2:$F$2,0)),"")</f>
        <v/>
      </c>
      <c r="R12" s="67" t="str">
        <f ca="1">IFERROR(INDEX(PRN!$B$2:$F$1048576,(MATCH('Procurement Analysis P-M-Q'!$P$2,PRN!$C$2:$C$1048576,0)+$O12-1),MATCH(R$4,PRN!$B$2:$F$2,0)),"")</f>
        <v/>
      </c>
      <c r="T12" s="65" t="str">
        <f ca="1">IF(T11&lt;COUNTIF(PRN!M$3:M$999998,U$2),(T11+1),"")</f>
        <v/>
      </c>
      <c r="U12" s="66" t="str">
        <f ca="1">IFERROR(INDEX(PRN!$B$2:$F$1048576,(MATCH('Procurement Analysis P-M-Q'!$U$2,PRN!$C$2:$C$1048576,0)+$T12-1),MATCH(U$4,PRN!$B$2:$F$2,0)),"")</f>
        <v/>
      </c>
      <c r="V12" s="66" t="str">
        <f ca="1">IFERROR(INDEX(PRN!$B$2:$F$1048576,(MATCH('Procurement Analysis P-M-Q'!$U$2,PRN!$C$2:$C$1048576,0)+$T12-1),MATCH(V$4,PRN!$B$2:$F$2,0)),"")</f>
        <v/>
      </c>
      <c r="W12" s="66" t="str">
        <f ca="1">IFERROR(INDEX(PRN!$B$2:$F$1048576,(MATCH('Procurement Analysis P-M-Q'!$U$2,PRN!$C$2:$C$1048576,0)+$T12-1),MATCH(W$4,PRN!$B$2:$F$2,0)),"")</f>
        <v/>
      </c>
      <c r="Y12" s="65" t="str">
        <f ca="1">IF(Y11&lt;COUNTIF(PRN!R$3:R$999998,Z$2),(Y11+1),"")</f>
        <v/>
      </c>
      <c r="Z12" s="66" t="str">
        <f ca="1">IFERROR(INDEX(PRN!$B$2:$F$1048576,(MATCH('Procurement Analysis P-M-Q'!$U$2,PRN!$C$2:$C$1048576,0)+$T12-1),MATCH(Z$4,PRN!$B$2:$F$2,0)),"")</f>
        <v/>
      </c>
      <c r="AA12" s="66" t="str">
        <f ca="1">IFERROR(INDEX(PRN!$B$2:$F$1048576,(MATCH('Procurement Analysis P-M-Q'!$U$2,PRN!$C$2:$C$1048576,0)+$T12-1),MATCH(AA$4,PRN!$B$2:$F$2,0)),"")</f>
        <v/>
      </c>
      <c r="AB12" s="66" t="str">
        <f ca="1">IFERROR(INDEX(PRN!$B$2:$F$1048576,(MATCH('Procurement Analysis P-M-Q'!$U$2,PRN!$C$2:$C$1048576,0)+$T12-1),MATCH(AB$4,PRN!$B$2:$F$2,0)),"")</f>
        <v/>
      </c>
    </row>
    <row r="13" spans="2:28" ht="19.5" customHeight="1" x14ac:dyDescent="0.25">
      <c r="B13" s="55" t="s">
        <v>43</v>
      </c>
      <c r="C13" s="54"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13,Procurement!B$3:AE$3,0)),"")</f>
        <v/>
      </c>
      <c r="E13" s="65" t="str">
        <f ca="1">IF(E12&lt;COUNTIF(PRN!C$3:C$999998,F$2),(E12+1),"")</f>
        <v/>
      </c>
      <c r="F13" s="66" t="str">
        <f ca="1">IFERROR(INDEX(PRN!$B$2:$F$1048576,(MATCH('Procurement Analysis P-M-Q'!$F$2,PRN!$C$2:$C$1048576,0)+$E13-1),MATCH(F$4,PRN!$B$2:$F$2,0)),"")</f>
        <v/>
      </c>
      <c r="G13" s="66" t="str">
        <f ca="1">IFERROR(INDEX(PRN!$B$2:$F$1048576,(MATCH('Procurement Analysis P-M-Q'!$F$2,PRN!$C$2:$C$1048576,0)+$E13-1),MATCH(G$4,PRN!$B$2:$F$2,0)),"")</f>
        <v/>
      </c>
      <c r="H13" s="67" t="str">
        <f ca="1">IFERROR(INDEX(PRN!$B$2:$F$1048576,(MATCH('Procurement Analysis P-M-Q'!$F$2,PRN!$C$2:$C$1048576,0)+$E13-1),MATCH(H$4,PRN!$B$2:$F$2,0)),"")</f>
        <v/>
      </c>
      <c r="J13" s="65" t="str">
        <f ca="1">IF(J12&lt;COUNTIF(PRN!C$3:C$999998,K$2),(J12+1),"")</f>
        <v/>
      </c>
      <c r="K13" s="66" t="str">
        <f ca="1">IFERROR(INDEX(PRN!$B$2:$F$1048576,(MATCH('Procurement Analysis P-M-Q'!$K$2,PRN!$C$2:$C$1048576,0)+$J13-1),MATCH(K$4,PRN!$B$2:$F$2,0)),"")</f>
        <v/>
      </c>
      <c r="L13" s="66" t="str">
        <f ca="1">IFERROR(INDEX(PRN!$B$2:$F$1048576,(MATCH('Procurement Analysis P-M-Q'!$K$2,PRN!$C$2:$C$1048576,0)+$J13-1),MATCH(L$4,PRN!$B$2:$F$2,0)),"")</f>
        <v/>
      </c>
      <c r="M13" s="67" t="str">
        <f ca="1">IFERROR(INDEX(PRN!$B$2:$F$1048576,(MATCH('Procurement Analysis P-M-Q'!$K$2,PRN!$C$2:$C$1048576,0)+$J13-1),MATCH(M$4,PRN!$B$2:$F$2,0)),"")</f>
        <v/>
      </c>
      <c r="O13" s="65" t="str">
        <f ca="1">IF(O12&lt;COUNTIF(PRN!C$3:C$999998,P$2),(O12+1),"")</f>
        <v/>
      </c>
      <c r="P13" s="66" t="str">
        <f ca="1">IFERROR(INDEX(PRN!$B$2:$F$1048576,(MATCH('Procurement Analysis P-M-Q'!$P$2,PRN!$C$2:$C$1048576,0)+$O13-1),MATCH(P$4,PRN!$B$2:$F$2,0)),"")</f>
        <v/>
      </c>
      <c r="Q13" s="66" t="str">
        <f ca="1">IFERROR(INDEX(PRN!$B$2:$F$1048576,(MATCH('Procurement Analysis P-M-Q'!$P$2,PRN!$C$2:$C$1048576,0)+$O13-1),MATCH(Q$4,PRN!$B$2:$F$2,0)),"")</f>
        <v/>
      </c>
      <c r="R13" s="67" t="str">
        <f ca="1">IFERROR(INDEX(PRN!$B$2:$F$1048576,(MATCH('Procurement Analysis P-M-Q'!$P$2,PRN!$C$2:$C$1048576,0)+$O13-1),MATCH(R$4,PRN!$B$2:$F$2,0)),"")</f>
        <v/>
      </c>
      <c r="T13" s="65" t="str">
        <f ca="1">IF(T12&lt;COUNTIF(PRN!M$3:M$999998,U$2),(T12+1),"")</f>
        <v/>
      </c>
      <c r="U13" s="66" t="str">
        <f ca="1">IFERROR(INDEX(PRN!$B$2:$F$1048576,(MATCH('Procurement Analysis P-M-Q'!$U$2,PRN!$C$2:$C$1048576,0)+$T13-1),MATCH(U$4,PRN!$B$2:$F$2,0)),"")</f>
        <v/>
      </c>
      <c r="V13" s="66" t="str">
        <f ca="1">IFERROR(INDEX(PRN!$B$2:$F$1048576,(MATCH('Procurement Analysis P-M-Q'!$U$2,PRN!$C$2:$C$1048576,0)+$T13-1),MATCH(V$4,PRN!$B$2:$F$2,0)),"")</f>
        <v/>
      </c>
      <c r="W13" s="66" t="str">
        <f ca="1">IFERROR(INDEX(PRN!$B$2:$F$1048576,(MATCH('Procurement Analysis P-M-Q'!$U$2,PRN!$C$2:$C$1048576,0)+$T13-1),MATCH(W$4,PRN!$B$2:$F$2,0)),"")</f>
        <v/>
      </c>
      <c r="Y13" s="65" t="str">
        <f ca="1">IF(Y12&lt;COUNTIF(PRN!R$3:R$999998,Z$2),(Y12+1),"")</f>
        <v/>
      </c>
      <c r="Z13" s="66" t="str">
        <f ca="1">IFERROR(INDEX(PRN!$B$2:$F$1048576,(MATCH('Procurement Analysis P-M-Q'!$U$2,PRN!$C$2:$C$1048576,0)+$T13-1),MATCH(Z$4,PRN!$B$2:$F$2,0)),"")</f>
        <v/>
      </c>
      <c r="AA13" s="66" t="str">
        <f ca="1">IFERROR(INDEX(PRN!$B$2:$F$1048576,(MATCH('Procurement Analysis P-M-Q'!$U$2,PRN!$C$2:$C$1048576,0)+$T13-1),MATCH(AA$4,PRN!$B$2:$F$2,0)),"")</f>
        <v/>
      </c>
      <c r="AB13" s="66" t="str">
        <f ca="1">IFERROR(INDEX(PRN!$B$2:$F$1048576,(MATCH('Procurement Analysis P-M-Q'!$U$2,PRN!$C$2:$C$1048576,0)+$T13-1),MATCH(AB$4,PRN!$B$2:$F$2,0)),"")</f>
        <v/>
      </c>
    </row>
    <row r="14" spans="2:28" ht="19.5" customHeight="1" x14ac:dyDescent="0.25">
      <c r="B14" s="55" t="s">
        <v>45</v>
      </c>
      <c r="C14"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14,Procurement!B$3:AE$3,0)),"")</f>
        <v/>
      </c>
      <c r="E14" s="65" t="str">
        <f ca="1">IF(E13&lt;COUNTIF(PRN!C$3:C$999998,F$2),(E13+1),"")</f>
        <v/>
      </c>
      <c r="F14" s="66" t="str">
        <f ca="1">IFERROR(INDEX(PRN!$B$2:$F$1048576,(MATCH('Procurement Analysis P-M-Q'!$F$2,PRN!$C$2:$C$1048576,0)+$E14-1),MATCH(F$4,PRN!$B$2:$F$2,0)),"")</f>
        <v/>
      </c>
      <c r="G14" s="66" t="str">
        <f ca="1">IFERROR(INDEX(PRN!$B$2:$F$1048576,(MATCH('Procurement Analysis P-M-Q'!$F$2,PRN!$C$2:$C$1048576,0)+$E14-1),MATCH(G$4,PRN!$B$2:$F$2,0)),"")</f>
        <v/>
      </c>
      <c r="H14" s="67" t="str">
        <f ca="1">IFERROR(INDEX(PRN!$B$2:$F$1048576,(MATCH('Procurement Analysis P-M-Q'!$F$2,PRN!$C$2:$C$1048576,0)+$E14-1),MATCH(H$4,PRN!$B$2:$F$2,0)),"")</f>
        <v/>
      </c>
      <c r="J14" s="65" t="str">
        <f ca="1">IF(J13&lt;COUNTIF(PRN!C$3:C$999998,K$2),(J13+1),"")</f>
        <v/>
      </c>
      <c r="K14" s="66" t="str">
        <f ca="1">IFERROR(INDEX(PRN!$B$2:$F$1048576,(MATCH('Procurement Analysis P-M-Q'!$K$2,PRN!$C$2:$C$1048576,0)+$J14-1),MATCH(K$4,PRN!$B$2:$F$2,0)),"")</f>
        <v/>
      </c>
      <c r="L14" s="66" t="str">
        <f ca="1">IFERROR(INDEX(PRN!$B$2:$F$1048576,(MATCH('Procurement Analysis P-M-Q'!$K$2,PRN!$C$2:$C$1048576,0)+$J14-1),MATCH(L$4,PRN!$B$2:$F$2,0)),"")</f>
        <v/>
      </c>
      <c r="M14" s="67" t="str">
        <f ca="1">IFERROR(INDEX(PRN!$B$2:$F$1048576,(MATCH('Procurement Analysis P-M-Q'!$K$2,PRN!$C$2:$C$1048576,0)+$J14-1),MATCH(M$4,PRN!$B$2:$F$2,0)),"")</f>
        <v/>
      </c>
      <c r="O14" s="65" t="str">
        <f ca="1">IF(O13&lt;COUNTIF(PRN!C$3:C$999998,P$2),(O13+1),"")</f>
        <v/>
      </c>
      <c r="P14" s="66" t="str">
        <f ca="1">IFERROR(INDEX(PRN!$B$2:$F$1048576,(MATCH('Procurement Analysis P-M-Q'!$P$2,PRN!$C$2:$C$1048576,0)+$O14-1),MATCH(P$4,PRN!$B$2:$F$2,0)),"")</f>
        <v/>
      </c>
      <c r="Q14" s="66" t="str">
        <f ca="1">IFERROR(INDEX(PRN!$B$2:$F$1048576,(MATCH('Procurement Analysis P-M-Q'!$P$2,PRN!$C$2:$C$1048576,0)+$O14-1),MATCH(Q$4,PRN!$B$2:$F$2,0)),"")</f>
        <v/>
      </c>
      <c r="R14" s="67" t="str">
        <f ca="1">IFERROR(INDEX(PRN!$B$2:$F$1048576,(MATCH('Procurement Analysis P-M-Q'!$P$2,PRN!$C$2:$C$1048576,0)+$O14-1),MATCH(R$4,PRN!$B$2:$F$2,0)),"")</f>
        <v/>
      </c>
      <c r="T14" s="65" t="str">
        <f ca="1">IF(T13&lt;COUNTIF(PRN!M$3:M$999998,U$2),(T13+1),"")</f>
        <v/>
      </c>
      <c r="U14" s="66" t="str">
        <f ca="1">IFERROR(INDEX(PRN!$B$2:$F$1048576,(MATCH('Procurement Analysis P-M-Q'!$U$2,PRN!$C$2:$C$1048576,0)+$T14-1),MATCH(U$4,PRN!$B$2:$F$2,0)),"")</f>
        <v/>
      </c>
      <c r="V14" s="66" t="str">
        <f ca="1">IFERROR(INDEX(PRN!$B$2:$F$1048576,(MATCH('Procurement Analysis P-M-Q'!$U$2,PRN!$C$2:$C$1048576,0)+$T14-1),MATCH(V$4,PRN!$B$2:$F$2,0)),"")</f>
        <v/>
      </c>
      <c r="W14" s="66" t="str">
        <f ca="1">IFERROR(INDEX(PRN!$B$2:$F$1048576,(MATCH('Procurement Analysis P-M-Q'!$U$2,PRN!$C$2:$C$1048576,0)+$T14-1),MATCH(W$4,PRN!$B$2:$F$2,0)),"")</f>
        <v/>
      </c>
      <c r="Y14" s="65" t="str">
        <f ca="1">IF(Y13&lt;COUNTIF(PRN!R$3:R$999998,Z$2),(Y13+1),"")</f>
        <v/>
      </c>
      <c r="Z14" s="66" t="str">
        <f ca="1">IFERROR(INDEX(PRN!$B$2:$F$1048576,(MATCH('Procurement Analysis P-M-Q'!$U$2,PRN!$C$2:$C$1048576,0)+$T14-1),MATCH(Z$4,PRN!$B$2:$F$2,0)),"")</f>
        <v/>
      </c>
      <c r="AA14" s="66" t="str">
        <f ca="1">IFERROR(INDEX(PRN!$B$2:$F$1048576,(MATCH('Procurement Analysis P-M-Q'!$U$2,PRN!$C$2:$C$1048576,0)+$T14-1),MATCH(AA$4,PRN!$B$2:$F$2,0)),"")</f>
        <v/>
      </c>
      <c r="AB14" s="66" t="str">
        <f ca="1">IFERROR(INDEX(PRN!$B$2:$F$1048576,(MATCH('Procurement Analysis P-M-Q'!$U$2,PRN!$C$2:$C$1048576,0)+$T14-1),MATCH(AB$4,PRN!$B$2:$F$2,0)),"")</f>
        <v/>
      </c>
    </row>
    <row r="15" spans="2:28" ht="19.5" customHeight="1" x14ac:dyDescent="0.25">
      <c r="B15" s="55" t="s">
        <v>46</v>
      </c>
      <c r="C15"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15,Procurement!B$3:AE$3,0)),"")</f>
        <v/>
      </c>
      <c r="E15" s="65" t="str">
        <f ca="1">IF(E14&lt;COUNTIF(PRN!C$3:C$999998,F$2),(E14+1),"")</f>
        <v/>
      </c>
      <c r="F15" s="66" t="str">
        <f ca="1">IFERROR(INDEX(PRN!$B$2:$F$1048576,(MATCH('Procurement Analysis P-M-Q'!$F$2,PRN!$C$2:$C$1048576,0)+$E15-1),MATCH(F$4,PRN!$B$2:$F$2,0)),"")</f>
        <v/>
      </c>
      <c r="G15" s="66" t="str">
        <f ca="1">IFERROR(INDEX(PRN!$B$2:$F$1048576,(MATCH('Procurement Analysis P-M-Q'!$F$2,PRN!$C$2:$C$1048576,0)+$E15-1),MATCH(G$4,PRN!$B$2:$F$2,0)),"")</f>
        <v/>
      </c>
      <c r="H15" s="67" t="str">
        <f ca="1">IFERROR(INDEX(PRN!$B$2:$F$1048576,(MATCH('Procurement Analysis P-M-Q'!$F$2,PRN!$C$2:$C$1048576,0)+$E15-1),MATCH(H$4,PRN!$B$2:$F$2,0)),"")</f>
        <v/>
      </c>
      <c r="J15" s="65" t="str">
        <f ca="1">IF(J14&lt;COUNTIF(PRN!C$3:C$999998,K$2),(J14+1),"")</f>
        <v/>
      </c>
      <c r="K15" s="66" t="str">
        <f ca="1">IFERROR(INDEX(PRN!$B$2:$F$1048576,(MATCH('Procurement Analysis P-M-Q'!$K$2,PRN!$C$2:$C$1048576,0)+$J15-1),MATCH(K$4,PRN!$B$2:$F$2,0)),"")</f>
        <v/>
      </c>
      <c r="L15" s="66" t="str">
        <f ca="1">IFERROR(INDEX(PRN!$B$2:$F$1048576,(MATCH('Procurement Analysis P-M-Q'!$K$2,PRN!$C$2:$C$1048576,0)+$J15-1),MATCH(L$4,PRN!$B$2:$F$2,0)),"")</f>
        <v/>
      </c>
      <c r="M15" s="67" t="str">
        <f ca="1">IFERROR(INDEX(PRN!$B$2:$F$1048576,(MATCH('Procurement Analysis P-M-Q'!$K$2,PRN!$C$2:$C$1048576,0)+$J15-1),MATCH(M$4,PRN!$B$2:$F$2,0)),"")</f>
        <v/>
      </c>
      <c r="O15" s="65" t="str">
        <f ca="1">IF(O14&lt;COUNTIF(PRN!C$3:C$999998,P$2),(O14+1),"")</f>
        <v/>
      </c>
      <c r="P15" s="66" t="str">
        <f ca="1">IFERROR(INDEX(PRN!$B$2:$F$1048576,(MATCH('Procurement Analysis P-M-Q'!$P$2,PRN!$C$2:$C$1048576,0)+$O15-1),MATCH(P$4,PRN!$B$2:$F$2,0)),"")</f>
        <v/>
      </c>
      <c r="Q15" s="66" t="str">
        <f ca="1">IFERROR(INDEX(PRN!$B$2:$F$1048576,(MATCH('Procurement Analysis P-M-Q'!$P$2,PRN!$C$2:$C$1048576,0)+$O15-1),MATCH(Q$4,PRN!$B$2:$F$2,0)),"")</f>
        <v/>
      </c>
      <c r="R15" s="67" t="str">
        <f ca="1">IFERROR(INDEX(PRN!$B$2:$F$1048576,(MATCH('Procurement Analysis P-M-Q'!$P$2,PRN!$C$2:$C$1048576,0)+$O15-1),MATCH(R$4,PRN!$B$2:$F$2,0)),"")</f>
        <v/>
      </c>
      <c r="T15" s="65" t="str">
        <f ca="1">IF(T14&lt;COUNTIF(PRN!M$3:M$999998,U$2),(T14+1),"")</f>
        <v/>
      </c>
      <c r="U15" s="66" t="str">
        <f ca="1">IFERROR(INDEX(PRN!$B$2:$F$1048576,(MATCH('Procurement Analysis P-M-Q'!$U$2,PRN!$C$2:$C$1048576,0)+$T15-1),MATCH(U$4,PRN!$B$2:$F$2,0)),"")</f>
        <v/>
      </c>
      <c r="V15" s="66" t="str">
        <f ca="1">IFERROR(INDEX(PRN!$B$2:$F$1048576,(MATCH('Procurement Analysis P-M-Q'!$U$2,PRN!$C$2:$C$1048576,0)+$T15-1),MATCH(V$4,PRN!$B$2:$F$2,0)),"")</f>
        <v/>
      </c>
      <c r="W15" s="66" t="str">
        <f ca="1">IFERROR(INDEX(PRN!$B$2:$F$1048576,(MATCH('Procurement Analysis P-M-Q'!$U$2,PRN!$C$2:$C$1048576,0)+$T15-1),MATCH(W$4,PRN!$B$2:$F$2,0)),"")</f>
        <v/>
      </c>
      <c r="Y15" s="65" t="str">
        <f ca="1">IF(Y14&lt;COUNTIF(PRN!R$3:R$999998,Z$2),(Y14+1),"")</f>
        <v/>
      </c>
      <c r="Z15" s="66" t="str">
        <f ca="1">IFERROR(INDEX(PRN!$B$2:$F$1048576,(MATCH('Procurement Analysis P-M-Q'!$U$2,PRN!$C$2:$C$1048576,0)+$T15-1),MATCH(Z$4,PRN!$B$2:$F$2,0)),"")</f>
        <v/>
      </c>
      <c r="AA15" s="66" t="str">
        <f ca="1">IFERROR(INDEX(PRN!$B$2:$F$1048576,(MATCH('Procurement Analysis P-M-Q'!$U$2,PRN!$C$2:$C$1048576,0)+$T15-1),MATCH(AA$4,PRN!$B$2:$F$2,0)),"")</f>
        <v/>
      </c>
      <c r="AB15" s="66" t="str">
        <f ca="1">IFERROR(INDEX(PRN!$B$2:$F$1048576,(MATCH('Procurement Analysis P-M-Q'!$U$2,PRN!$C$2:$C$1048576,0)+$T15-1),MATCH(AB$4,PRN!$B$2:$F$2,0)),"")</f>
        <v/>
      </c>
    </row>
    <row r="16" spans="2:28" ht="19.5" customHeight="1" x14ac:dyDescent="0.25">
      <c r="B16" s="55" t="s">
        <v>60</v>
      </c>
      <c r="C16"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16,Procurement!B$3:AE$3,0)),"")</f>
        <v/>
      </c>
      <c r="E16" s="65" t="str">
        <f ca="1">IF(E15&lt;COUNTIF(PRN!C$3:C$999998,F$2),(E15+1),"")</f>
        <v/>
      </c>
      <c r="F16" s="66" t="str">
        <f ca="1">IFERROR(INDEX(PRN!$B$2:$F$1048576,(MATCH('Procurement Analysis P-M-Q'!$F$2,PRN!$C$2:$C$1048576,0)+$E16-1),MATCH(F$4,PRN!$B$2:$F$2,0)),"")</f>
        <v/>
      </c>
      <c r="G16" s="66" t="str">
        <f ca="1">IFERROR(INDEX(PRN!$B$2:$F$1048576,(MATCH('Procurement Analysis P-M-Q'!$F$2,PRN!$C$2:$C$1048576,0)+$E16-1),MATCH(G$4,PRN!$B$2:$F$2,0)),"")</f>
        <v/>
      </c>
      <c r="H16" s="67" t="str">
        <f ca="1">IFERROR(INDEX(PRN!$B$2:$F$1048576,(MATCH('Procurement Analysis P-M-Q'!$F$2,PRN!$C$2:$C$1048576,0)+$E16-1),MATCH(H$4,PRN!$B$2:$F$2,0)),"")</f>
        <v/>
      </c>
      <c r="J16" s="65" t="str">
        <f ca="1">IF(J15&lt;COUNTIF(PRN!C$3:C$999998,K$2),(J15+1),"")</f>
        <v/>
      </c>
      <c r="K16" s="66" t="str">
        <f ca="1">IFERROR(INDEX(PRN!$B$2:$F$1048576,(MATCH('Procurement Analysis P-M-Q'!$K$2,PRN!$C$2:$C$1048576,0)+$J16-1),MATCH(K$4,PRN!$B$2:$F$2,0)),"")</f>
        <v/>
      </c>
      <c r="L16" s="66" t="str">
        <f ca="1">IFERROR(INDEX(PRN!$B$2:$F$1048576,(MATCH('Procurement Analysis P-M-Q'!$K$2,PRN!$C$2:$C$1048576,0)+$J16-1),MATCH(L$4,PRN!$B$2:$F$2,0)),"")</f>
        <v/>
      </c>
      <c r="M16" s="67" t="str">
        <f ca="1">IFERROR(INDEX(PRN!$B$2:$F$1048576,(MATCH('Procurement Analysis P-M-Q'!$K$2,PRN!$C$2:$C$1048576,0)+$J16-1),MATCH(M$4,PRN!$B$2:$F$2,0)),"")</f>
        <v/>
      </c>
      <c r="O16" s="65" t="str">
        <f ca="1">IF(O15&lt;COUNTIF(PRN!C$3:C$999998,P$2),(O15+1),"")</f>
        <v/>
      </c>
      <c r="P16" s="66" t="str">
        <f ca="1">IFERROR(INDEX(PRN!$B$2:$F$1048576,(MATCH('Procurement Analysis P-M-Q'!$P$2,PRN!$C$2:$C$1048576,0)+$O16-1),MATCH(P$4,PRN!$B$2:$F$2,0)),"")</f>
        <v/>
      </c>
      <c r="Q16" s="66" t="str">
        <f ca="1">IFERROR(INDEX(PRN!$B$2:$F$1048576,(MATCH('Procurement Analysis P-M-Q'!$P$2,PRN!$C$2:$C$1048576,0)+$O16-1),MATCH(Q$4,PRN!$B$2:$F$2,0)),"")</f>
        <v/>
      </c>
      <c r="R16" s="67" t="str">
        <f ca="1">IFERROR(INDEX(PRN!$B$2:$F$1048576,(MATCH('Procurement Analysis P-M-Q'!$P$2,PRN!$C$2:$C$1048576,0)+$O16-1),MATCH(R$4,PRN!$B$2:$F$2,0)),"")</f>
        <v/>
      </c>
      <c r="T16" s="65" t="str">
        <f ca="1">IF(T15&lt;COUNTIF(PRN!M$3:M$999998,U$2),(T15+1),"")</f>
        <v/>
      </c>
      <c r="U16" s="66" t="str">
        <f ca="1">IFERROR(INDEX(PRN!$B$2:$F$1048576,(MATCH('Procurement Analysis P-M-Q'!$U$2,PRN!$C$2:$C$1048576,0)+$T16-1),MATCH(U$4,PRN!$B$2:$F$2,0)),"")</f>
        <v/>
      </c>
      <c r="V16" s="66" t="str">
        <f ca="1">IFERROR(INDEX(PRN!$B$2:$F$1048576,(MATCH('Procurement Analysis P-M-Q'!$U$2,PRN!$C$2:$C$1048576,0)+$T16-1),MATCH(V$4,PRN!$B$2:$F$2,0)),"")</f>
        <v/>
      </c>
      <c r="W16" s="66" t="str">
        <f ca="1">IFERROR(INDEX(PRN!$B$2:$F$1048576,(MATCH('Procurement Analysis P-M-Q'!$U$2,PRN!$C$2:$C$1048576,0)+$T16-1),MATCH(W$4,PRN!$B$2:$F$2,0)),"")</f>
        <v/>
      </c>
      <c r="Y16" s="65" t="str">
        <f ca="1">IF(Y15&lt;COUNTIF(PRN!R$3:R$999998,Z$2),(Y15+1),"")</f>
        <v/>
      </c>
      <c r="Z16" s="66" t="str">
        <f ca="1">IFERROR(INDEX(PRN!$B$2:$F$1048576,(MATCH('Procurement Analysis P-M-Q'!$U$2,PRN!$C$2:$C$1048576,0)+$T16-1),MATCH(Z$4,PRN!$B$2:$F$2,0)),"")</f>
        <v/>
      </c>
      <c r="AA16" s="66" t="str">
        <f ca="1">IFERROR(INDEX(PRN!$B$2:$F$1048576,(MATCH('Procurement Analysis P-M-Q'!$U$2,PRN!$C$2:$C$1048576,0)+$T16-1),MATCH(AA$4,PRN!$B$2:$F$2,0)),"")</f>
        <v/>
      </c>
      <c r="AB16" s="66" t="str">
        <f ca="1">IFERROR(INDEX(PRN!$B$2:$F$1048576,(MATCH('Procurement Analysis P-M-Q'!$U$2,PRN!$C$2:$C$1048576,0)+$T16-1),MATCH(AB$4,PRN!$B$2:$F$2,0)),"")</f>
        <v/>
      </c>
    </row>
    <row r="17" spans="2:28" ht="19.5" customHeight="1" x14ac:dyDescent="0.25">
      <c r="B17" s="55" t="s">
        <v>47</v>
      </c>
      <c r="C17"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17,Procurement!B$3:AE$3,0)),"")</f>
        <v/>
      </c>
      <c r="E17" s="65" t="str">
        <f ca="1">IF(E16&lt;COUNTIF(PRN!C$3:C$999998,F$2),(E16+1),"")</f>
        <v/>
      </c>
      <c r="F17" s="66" t="str">
        <f ca="1">IFERROR(INDEX(PRN!$B$2:$F$1048576,(MATCH('Procurement Analysis P-M-Q'!$F$2,PRN!$C$2:$C$1048576,0)+$E17-1),MATCH(F$4,PRN!$B$2:$F$2,0)),"")</f>
        <v/>
      </c>
      <c r="G17" s="66" t="str">
        <f ca="1">IFERROR(INDEX(PRN!$B$2:$F$1048576,(MATCH('Procurement Analysis P-M-Q'!$F$2,PRN!$C$2:$C$1048576,0)+$E17-1),MATCH(G$4,PRN!$B$2:$F$2,0)),"")</f>
        <v/>
      </c>
      <c r="H17" s="67" t="str">
        <f ca="1">IFERROR(INDEX(PRN!$B$2:$F$1048576,(MATCH('Procurement Analysis P-M-Q'!$F$2,PRN!$C$2:$C$1048576,0)+$E17-1),MATCH(H$4,PRN!$B$2:$F$2,0)),"")</f>
        <v/>
      </c>
      <c r="J17" s="65" t="str">
        <f ca="1">IF(J16&lt;COUNTIF(PRN!C$3:C$999998,K$2),(J16+1),"")</f>
        <v/>
      </c>
      <c r="K17" s="66" t="str">
        <f ca="1">IFERROR(INDEX(PRN!$B$2:$F$1048576,(MATCH('Procurement Analysis P-M-Q'!$K$2,PRN!$C$2:$C$1048576,0)+$J17-1),MATCH(K$4,PRN!$B$2:$F$2,0)),"")</f>
        <v/>
      </c>
      <c r="L17" s="66" t="str">
        <f ca="1">IFERROR(INDEX(PRN!$B$2:$F$1048576,(MATCH('Procurement Analysis P-M-Q'!$K$2,PRN!$C$2:$C$1048576,0)+$J17-1),MATCH(L$4,PRN!$B$2:$F$2,0)),"")</f>
        <v/>
      </c>
      <c r="M17" s="67" t="str">
        <f ca="1">IFERROR(INDEX(PRN!$B$2:$F$1048576,(MATCH('Procurement Analysis P-M-Q'!$K$2,PRN!$C$2:$C$1048576,0)+$J17-1),MATCH(M$4,PRN!$B$2:$F$2,0)),"")</f>
        <v/>
      </c>
      <c r="O17" s="65" t="str">
        <f ca="1">IF(O16&lt;COUNTIF(PRN!C$3:C$999998,P$2),(O16+1),"")</f>
        <v/>
      </c>
      <c r="P17" s="66" t="str">
        <f ca="1">IFERROR(INDEX(PRN!$B$2:$F$1048576,(MATCH('Procurement Analysis P-M-Q'!$P$2,PRN!$C$2:$C$1048576,0)+$O17-1),MATCH(P$4,PRN!$B$2:$F$2,0)),"")</f>
        <v/>
      </c>
      <c r="Q17" s="66" t="str">
        <f ca="1">IFERROR(INDEX(PRN!$B$2:$F$1048576,(MATCH('Procurement Analysis P-M-Q'!$P$2,PRN!$C$2:$C$1048576,0)+$O17-1),MATCH(Q$4,PRN!$B$2:$F$2,0)),"")</f>
        <v/>
      </c>
      <c r="R17" s="67" t="str">
        <f ca="1">IFERROR(INDEX(PRN!$B$2:$F$1048576,(MATCH('Procurement Analysis P-M-Q'!$P$2,PRN!$C$2:$C$1048576,0)+$O17-1),MATCH(R$4,PRN!$B$2:$F$2,0)),"")</f>
        <v/>
      </c>
      <c r="T17" s="65" t="str">
        <f ca="1">IF(T16&lt;COUNTIF(PRN!M$3:M$999998,U$2),(T16+1),"")</f>
        <v/>
      </c>
      <c r="U17" s="66" t="str">
        <f ca="1">IFERROR(INDEX(PRN!$B$2:$F$1048576,(MATCH('Procurement Analysis P-M-Q'!$U$2,PRN!$C$2:$C$1048576,0)+$T17-1),MATCH(U$4,PRN!$B$2:$F$2,0)),"")</f>
        <v/>
      </c>
      <c r="V17" s="66" t="str">
        <f ca="1">IFERROR(INDEX(PRN!$B$2:$F$1048576,(MATCH('Procurement Analysis P-M-Q'!$U$2,PRN!$C$2:$C$1048576,0)+$T17-1),MATCH(V$4,PRN!$B$2:$F$2,0)),"")</f>
        <v/>
      </c>
      <c r="W17" s="66" t="str">
        <f ca="1">IFERROR(INDEX(PRN!$B$2:$F$1048576,(MATCH('Procurement Analysis P-M-Q'!$U$2,PRN!$C$2:$C$1048576,0)+$T17-1),MATCH(W$4,PRN!$B$2:$F$2,0)),"")</f>
        <v/>
      </c>
      <c r="Y17" s="65" t="str">
        <f ca="1">IF(Y16&lt;COUNTIF(PRN!R$3:R$999998,Z$2),(Y16+1),"")</f>
        <v/>
      </c>
      <c r="Z17" s="66" t="str">
        <f ca="1">IFERROR(INDEX(PRN!$B$2:$F$1048576,(MATCH('Procurement Analysis P-M-Q'!$U$2,PRN!$C$2:$C$1048576,0)+$T17-1),MATCH(Z$4,PRN!$B$2:$F$2,0)),"")</f>
        <v/>
      </c>
      <c r="AA17" s="66" t="str">
        <f ca="1">IFERROR(INDEX(PRN!$B$2:$F$1048576,(MATCH('Procurement Analysis P-M-Q'!$U$2,PRN!$C$2:$C$1048576,0)+$T17-1),MATCH(AA$4,PRN!$B$2:$F$2,0)),"")</f>
        <v/>
      </c>
      <c r="AB17" s="66" t="str">
        <f ca="1">IFERROR(INDEX(PRN!$B$2:$F$1048576,(MATCH('Procurement Analysis P-M-Q'!$U$2,PRN!$C$2:$C$1048576,0)+$T17-1),MATCH(AB$4,PRN!$B$2:$F$2,0)),"")</f>
        <v/>
      </c>
    </row>
    <row r="18" spans="2:28" ht="19.5" customHeight="1" x14ac:dyDescent="0.25">
      <c r="B18" s="55" t="s">
        <v>48</v>
      </c>
      <c r="C18"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18,Procurement!B$3:AE$3,0)),"")</f>
        <v/>
      </c>
      <c r="E18" s="65" t="str">
        <f ca="1">IF(E17&lt;COUNTIF(PRN!C$3:C$999998,F$2),(E17+1),"")</f>
        <v/>
      </c>
      <c r="F18" s="66" t="str">
        <f ca="1">IFERROR(INDEX(PRN!$B$2:$F$1048576,(MATCH('Procurement Analysis P-M-Q'!$F$2,PRN!$C$2:$C$1048576,0)+$E18-1),MATCH(F$4,PRN!$B$2:$F$2,0)),"")</f>
        <v/>
      </c>
      <c r="G18" s="66" t="str">
        <f ca="1">IFERROR(INDEX(PRN!$B$2:$F$1048576,(MATCH('Procurement Analysis P-M-Q'!$F$2,PRN!$C$2:$C$1048576,0)+$E18-1),MATCH(G$4,PRN!$B$2:$F$2,0)),"")</f>
        <v/>
      </c>
      <c r="H18" s="67" t="str">
        <f ca="1">IFERROR(INDEX(PRN!$B$2:$F$1048576,(MATCH('Procurement Analysis P-M-Q'!$F$2,PRN!$C$2:$C$1048576,0)+$E18-1),MATCH(H$4,PRN!$B$2:$F$2,0)),"")</f>
        <v/>
      </c>
      <c r="J18" s="65" t="str">
        <f ca="1">IF(J17&lt;COUNTIF(PRN!C$3:C$999998,K$2),(J17+1),"")</f>
        <v/>
      </c>
      <c r="K18" s="66" t="str">
        <f ca="1">IFERROR(INDEX(PRN!$B$2:$F$1048576,(MATCH('Procurement Analysis P-M-Q'!$K$2,PRN!$C$2:$C$1048576,0)+$J18-1),MATCH(K$4,PRN!$B$2:$F$2,0)),"")</f>
        <v/>
      </c>
      <c r="L18" s="66" t="str">
        <f ca="1">IFERROR(INDEX(PRN!$B$2:$F$1048576,(MATCH('Procurement Analysis P-M-Q'!$K$2,PRN!$C$2:$C$1048576,0)+$J18-1),MATCH(L$4,PRN!$B$2:$F$2,0)),"")</f>
        <v/>
      </c>
      <c r="M18" s="67" t="str">
        <f ca="1">IFERROR(INDEX(PRN!$B$2:$F$1048576,(MATCH('Procurement Analysis P-M-Q'!$K$2,PRN!$C$2:$C$1048576,0)+$J18-1),MATCH(M$4,PRN!$B$2:$F$2,0)),"")</f>
        <v/>
      </c>
      <c r="O18" s="65" t="str">
        <f ca="1">IF(O17&lt;COUNTIF(PRN!C$3:C$999998,P$2),(O17+1),"")</f>
        <v/>
      </c>
      <c r="P18" s="66" t="str">
        <f ca="1">IFERROR(INDEX(PRN!$B$2:$F$1048576,(MATCH('Procurement Analysis P-M-Q'!$P$2,PRN!$C$2:$C$1048576,0)+$O18-1),MATCH(P$4,PRN!$B$2:$F$2,0)),"")</f>
        <v/>
      </c>
      <c r="Q18" s="66" t="str">
        <f ca="1">IFERROR(INDEX(PRN!$B$2:$F$1048576,(MATCH('Procurement Analysis P-M-Q'!$P$2,PRN!$C$2:$C$1048576,0)+$O18-1),MATCH(Q$4,PRN!$B$2:$F$2,0)),"")</f>
        <v/>
      </c>
      <c r="R18" s="67" t="str">
        <f ca="1">IFERROR(INDEX(PRN!$B$2:$F$1048576,(MATCH('Procurement Analysis P-M-Q'!$P$2,PRN!$C$2:$C$1048576,0)+$O18-1),MATCH(R$4,PRN!$B$2:$F$2,0)),"")</f>
        <v/>
      </c>
      <c r="T18" s="65" t="str">
        <f ca="1">IF(T17&lt;COUNTIF(PRN!M$3:M$999998,U$2),(T17+1),"")</f>
        <v/>
      </c>
      <c r="U18" s="66" t="str">
        <f ca="1">IFERROR(INDEX(PRN!$B$2:$F$1048576,(MATCH('Procurement Analysis P-M-Q'!$U$2,PRN!$C$2:$C$1048576,0)+$T18-1),MATCH(U$4,PRN!$B$2:$F$2,0)),"")</f>
        <v/>
      </c>
      <c r="V18" s="66" t="str">
        <f ca="1">IFERROR(INDEX(PRN!$B$2:$F$1048576,(MATCH('Procurement Analysis P-M-Q'!$U$2,PRN!$C$2:$C$1048576,0)+$T18-1),MATCH(V$4,PRN!$B$2:$F$2,0)),"")</f>
        <v/>
      </c>
      <c r="W18" s="66" t="str">
        <f ca="1">IFERROR(INDEX(PRN!$B$2:$F$1048576,(MATCH('Procurement Analysis P-M-Q'!$U$2,PRN!$C$2:$C$1048576,0)+$T18-1),MATCH(W$4,PRN!$B$2:$F$2,0)),"")</f>
        <v/>
      </c>
      <c r="Y18" s="65" t="str">
        <f ca="1">IF(Y17&lt;COUNTIF(PRN!R$3:R$999998,Z$2),(Y17+1),"")</f>
        <v/>
      </c>
      <c r="Z18" s="66" t="str">
        <f ca="1">IFERROR(INDEX(PRN!$B$2:$F$1048576,(MATCH('Procurement Analysis P-M-Q'!$U$2,PRN!$C$2:$C$1048576,0)+$T18-1),MATCH(Z$4,PRN!$B$2:$F$2,0)),"")</f>
        <v/>
      </c>
      <c r="AA18" s="66" t="str">
        <f ca="1">IFERROR(INDEX(PRN!$B$2:$F$1048576,(MATCH('Procurement Analysis P-M-Q'!$U$2,PRN!$C$2:$C$1048576,0)+$T18-1),MATCH(AA$4,PRN!$B$2:$F$2,0)),"")</f>
        <v/>
      </c>
      <c r="AB18" s="66" t="str">
        <f ca="1">IFERROR(INDEX(PRN!$B$2:$F$1048576,(MATCH('Procurement Analysis P-M-Q'!$U$2,PRN!$C$2:$C$1048576,0)+$T18-1),MATCH(AB$4,PRN!$B$2:$F$2,0)),"")</f>
        <v/>
      </c>
    </row>
    <row r="19" spans="2:28" ht="19.5" customHeight="1" x14ac:dyDescent="0.25">
      <c r="B19" s="55" t="s">
        <v>49</v>
      </c>
      <c r="C19"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19,Procurement!B$3:AE$3,0)),"")</f>
        <v/>
      </c>
      <c r="E19" s="65" t="str">
        <f ca="1">IF(E18&lt;COUNTIF(PRN!C$3:C$999998,F$2),(E18+1),"")</f>
        <v/>
      </c>
      <c r="F19" s="66" t="str">
        <f ca="1">IFERROR(INDEX(PRN!$B$2:$F$1048576,(MATCH('Procurement Analysis P-M-Q'!$F$2,PRN!$C$2:$C$1048576,0)+$E19-1),MATCH(F$4,PRN!$B$2:$F$2,0)),"")</f>
        <v/>
      </c>
      <c r="G19" s="66" t="str">
        <f ca="1">IFERROR(INDEX(PRN!$B$2:$F$1048576,(MATCH('Procurement Analysis P-M-Q'!$F$2,PRN!$C$2:$C$1048576,0)+$E19-1),MATCH(G$4,PRN!$B$2:$F$2,0)),"")</f>
        <v/>
      </c>
      <c r="H19" s="67" t="str">
        <f ca="1">IFERROR(INDEX(PRN!$B$2:$F$1048576,(MATCH('Procurement Analysis P-M-Q'!$F$2,PRN!$C$2:$C$1048576,0)+$E19-1),MATCH(H$4,PRN!$B$2:$F$2,0)),"")</f>
        <v/>
      </c>
      <c r="J19" s="65" t="str">
        <f ca="1">IF(J18&lt;COUNTIF(PRN!C$3:C$999998,K$2),(J18+1),"")</f>
        <v/>
      </c>
      <c r="K19" s="66" t="str">
        <f ca="1">IFERROR(INDEX(PRN!$B$2:$F$1048576,(MATCH('Procurement Analysis P-M-Q'!$K$2,PRN!$C$2:$C$1048576,0)+$J19-1),MATCH(K$4,PRN!$B$2:$F$2,0)),"")</f>
        <v/>
      </c>
      <c r="L19" s="66" t="str">
        <f ca="1">IFERROR(INDEX(PRN!$B$2:$F$1048576,(MATCH('Procurement Analysis P-M-Q'!$K$2,PRN!$C$2:$C$1048576,0)+$J19-1),MATCH(L$4,PRN!$B$2:$F$2,0)),"")</f>
        <v/>
      </c>
      <c r="M19" s="67" t="str">
        <f ca="1">IFERROR(INDEX(PRN!$B$2:$F$1048576,(MATCH('Procurement Analysis P-M-Q'!$K$2,PRN!$C$2:$C$1048576,0)+$J19-1),MATCH(M$4,PRN!$B$2:$F$2,0)),"")</f>
        <v/>
      </c>
      <c r="O19" s="65" t="str">
        <f ca="1">IF(O18&lt;COUNTIF(PRN!C$3:C$999998,P$2),(O18+1),"")</f>
        <v/>
      </c>
      <c r="P19" s="66" t="str">
        <f ca="1">IFERROR(INDEX(PRN!$B$2:$F$1048576,(MATCH('Procurement Analysis P-M-Q'!$P$2,PRN!$C$2:$C$1048576,0)+$O19-1),MATCH(P$4,PRN!$B$2:$F$2,0)),"")</f>
        <v/>
      </c>
      <c r="Q19" s="66" t="str">
        <f ca="1">IFERROR(INDEX(PRN!$B$2:$F$1048576,(MATCH('Procurement Analysis P-M-Q'!$P$2,PRN!$C$2:$C$1048576,0)+$O19-1),MATCH(Q$4,PRN!$B$2:$F$2,0)),"")</f>
        <v/>
      </c>
      <c r="R19" s="67" t="str">
        <f ca="1">IFERROR(INDEX(PRN!$B$2:$F$1048576,(MATCH('Procurement Analysis P-M-Q'!$P$2,PRN!$C$2:$C$1048576,0)+$O19-1),MATCH(R$4,PRN!$B$2:$F$2,0)),"")</f>
        <v/>
      </c>
      <c r="T19" s="65" t="str">
        <f ca="1">IF(T18&lt;COUNTIF(PRN!M$3:M$999998,U$2),(T18+1),"")</f>
        <v/>
      </c>
      <c r="U19" s="66" t="str">
        <f ca="1">IFERROR(INDEX(PRN!$B$2:$F$1048576,(MATCH('Procurement Analysis P-M-Q'!$U$2,PRN!$C$2:$C$1048576,0)+$T19-1),MATCH(U$4,PRN!$B$2:$F$2,0)),"")</f>
        <v/>
      </c>
      <c r="V19" s="66" t="str">
        <f ca="1">IFERROR(INDEX(PRN!$B$2:$F$1048576,(MATCH('Procurement Analysis P-M-Q'!$U$2,PRN!$C$2:$C$1048576,0)+$T19-1),MATCH(V$4,PRN!$B$2:$F$2,0)),"")</f>
        <v/>
      </c>
      <c r="W19" s="66" t="str">
        <f ca="1">IFERROR(INDEX(PRN!$B$2:$F$1048576,(MATCH('Procurement Analysis P-M-Q'!$U$2,PRN!$C$2:$C$1048576,0)+$T19-1),MATCH(W$4,PRN!$B$2:$F$2,0)),"")</f>
        <v/>
      </c>
      <c r="Y19" s="65" t="str">
        <f ca="1">IF(Y18&lt;COUNTIF(PRN!R$3:R$999998,Z$2),(Y18+1),"")</f>
        <v/>
      </c>
      <c r="Z19" s="66" t="str">
        <f ca="1">IFERROR(INDEX(PRN!$B$2:$F$1048576,(MATCH('Procurement Analysis P-M-Q'!$U$2,PRN!$C$2:$C$1048576,0)+$T19-1),MATCH(Z$4,PRN!$B$2:$F$2,0)),"")</f>
        <v/>
      </c>
      <c r="AA19" s="66" t="str">
        <f ca="1">IFERROR(INDEX(PRN!$B$2:$F$1048576,(MATCH('Procurement Analysis P-M-Q'!$U$2,PRN!$C$2:$C$1048576,0)+$T19-1),MATCH(AA$4,PRN!$B$2:$F$2,0)),"")</f>
        <v/>
      </c>
      <c r="AB19" s="66" t="str">
        <f ca="1">IFERROR(INDEX(PRN!$B$2:$F$1048576,(MATCH('Procurement Analysis P-M-Q'!$U$2,PRN!$C$2:$C$1048576,0)+$T19-1),MATCH(AB$4,PRN!$B$2:$F$2,0)),"")</f>
        <v/>
      </c>
    </row>
    <row r="20" spans="2:28" ht="19.5" customHeight="1" x14ac:dyDescent="0.25">
      <c r="B20" s="55" t="s">
        <v>50</v>
      </c>
      <c r="C20"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20,Procurement!B$3:AE$3,0)),"")</f>
        <v/>
      </c>
      <c r="E20" s="65" t="str">
        <f ca="1">IF(E19&lt;COUNTIF(PRN!C$3:C$999998,F$2),(E19+1),"")</f>
        <v/>
      </c>
      <c r="F20" s="66" t="str">
        <f ca="1">IFERROR(INDEX(PRN!$B$2:$F$1048576,(MATCH('Procurement Analysis P-M-Q'!$F$2,PRN!$C$2:$C$1048576,0)+$E20-1),MATCH(F$4,PRN!$B$2:$F$2,0)),"")</f>
        <v/>
      </c>
      <c r="G20" s="66" t="str">
        <f ca="1">IFERROR(INDEX(PRN!$B$2:$F$1048576,(MATCH('Procurement Analysis P-M-Q'!$F$2,PRN!$C$2:$C$1048576,0)+$E20-1),MATCH(G$4,PRN!$B$2:$F$2,0)),"")</f>
        <v/>
      </c>
      <c r="H20" s="67" t="str">
        <f ca="1">IFERROR(INDEX(PRN!$B$2:$F$1048576,(MATCH('Procurement Analysis P-M-Q'!$F$2,PRN!$C$2:$C$1048576,0)+$E20-1),MATCH(H$4,PRN!$B$2:$F$2,0)),"")</f>
        <v/>
      </c>
      <c r="J20" s="65" t="str">
        <f ca="1">IF(J19&lt;COUNTIF(PRN!C$3:C$999998,K$2),(J19+1),"")</f>
        <v/>
      </c>
      <c r="K20" s="66" t="str">
        <f ca="1">IFERROR(INDEX(PRN!$B$2:$F$1048576,(MATCH('Procurement Analysis P-M-Q'!$K$2,PRN!$C$2:$C$1048576,0)+$J20-1),MATCH(K$4,PRN!$B$2:$F$2,0)),"")</f>
        <v/>
      </c>
      <c r="L20" s="66" t="str">
        <f ca="1">IFERROR(INDEX(PRN!$B$2:$F$1048576,(MATCH('Procurement Analysis P-M-Q'!$K$2,PRN!$C$2:$C$1048576,0)+$J20-1),MATCH(L$4,PRN!$B$2:$F$2,0)),"")</f>
        <v/>
      </c>
      <c r="M20" s="67" t="str">
        <f ca="1">IFERROR(INDEX(PRN!$B$2:$F$1048576,(MATCH('Procurement Analysis P-M-Q'!$K$2,PRN!$C$2:$C$1048576,0)+$J20-1),MATCH(M$4,PRN!$B$2:$F$2,0)),"")</f>
        <v/>
      </c>
      <c r="O20" s="65" t="str">
        <f ca="1">IF(O19&lt;COUNTIF(PRN!C$3:C$999998,P$2),(O19+1),"")</f>
        <v/>
      </c>
      <c r="P20" s="66" t="str">
        <f ca="1">IFERROR(INDEX(PRN!$B$2:$F$1048576,(MATCH('Procurement Analysis P-M-Q'!$P$2,PRN!$C$2:$C$1048576,0)+$O20-1),MATCH(P$4,PRN!$B$2:$F$2,0)),"")</f>
        <v/>
      </c>
      <c r="Q20" s="66" t="str">
        <f ca="1">IFERROR(INDEX(PRN!$B$2:$F$1048576,(MATCH('Procurement Analysis P-M-Q'!$P$2,PRN!$C$2:$C$1048576,0)+$O20-1),MATCH(Q$4,PRN!$B$2:$F$2,0)),"")</f>
        <v/>
      </c>
      <c r="R20" s="67" t="str">
        <f ca="1">IFERROR(INDEX(PRN!$B$2:$F$1048576,(MATCH('Procurement Analysis P-M-Q'!$P$2,PRN!$C$2:$C$1048576,0)+$O20-1),MATCH(R$4,PRN!$B$2:$F$2,0)),"")</f>
        <v/>
      </c>
      <c r="T20" s="65" t="str">
        <f ca="1">IF(T19&lt;COUNTIF(PRN!M$3:M$999998,U$2),(T19+1),"")</f>
        <v/>
      </c>
      <c r="U20" s="66" t="str">
        <f ca="1">IFERROR(INDEX(PRN!$B$2:$F$1048576,(MATCH('Procurement Analysis P-M-Q'!$U$2,PRN!$C$2:$C$1048576,0)+$T20-1),MATCH(U$4,PRN!$B$2:$F$2,0)),"")</f>
        <v/>
      </c>
      <c r="V20" s="66" t="str">
        <f ca="1">IFERROR(INDEX(PRN!$B$2:$F$1048576,(MATCH('Procurement Analysis P-M-Q'!$U$2,PRN!$C$2:$C$1048576,0)+$T20-1),MATCH(V$4,PRN!$B$2:$F$2,0)),"")</f>
        <v/>
      </c>
      <c r="W20" s="66" t="str">
        <f ca="1">IFERROR(INDEX(PRN!$B$2:$F$1048576,(MATCH('Procurement Analysis P-M-Q'!$U$2,PRN!$C$2:$C$1048576,0)+$T20-1),MATCH(W$4,PRN!$B$2:$F$2,0)),"")</f>
        <v/>
      </c>
      <c r="Y20" s="65" t="str">
        <f ca="1">IF(Y19&lt;COUNTIF(PRN!R$3:R$999998,Z$2),(Y19+1),"")</f>
        <v/>
      </c>
      <c r="Z20" s="66" t="str">
        <f ca="1">IFERROR(INDEX(PRN!$B$2:$F$1048576,(MATCH('Procurement Analysis P-M-Q'!$U$2,PRN!$C$2:$C$1048576,0)+$T20-1),MATCH(Z$4,PRN!$B$2:$F$2,0)),"")</f>
        <v/>
      </c>
      <c r="AA20" s="66" t="str">
        <f ca="1">IFERROR(INDEX(PRN!$B$2:$F$1048576,(MATCH('Procurement Analysis P-M-Q'!$U$2,PRN!$C$2:$C$1048576,0)+$T20-1),MATCH(AA$4,PRN!$B$2:$F$2,0)),"")</f>
        <v/>
      </c>
      <c r="AB20" s="66" t="str">
        <f ca="1">IFERROR(INDEX(PRN!$B$2:$F$1048576,(MATCH('Procurement Analysis P-M-Q'!$U$2,PRN!$C$2:$C$1048576,0)+$T20-1),MATCH(AB$4,PRN!$B$2:$F$2,0)),"")</f>
        <v/>
      </c>
    </row>
    <row r="21" spans="2:28" ht="19.5" customHeight="1" x14ac:dyDescent="0.25">
      <c r="B21" s="55" t="s">
        <v>38</v>
      </c>
      <c r="C21" s="53"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21,Procurement!B$3:AE$3,0)),"")</f>
        <v/>
      </c>
      <c r="E21" s="65" t="str">
        <f ca="1">IF(E20&lt;COUNTIF(PRN!C$3:C$999998,F$2),(E20+1),"")</f>
        <v/>
      </c>
      <c r="F21" s="66" t="str">
        <f ca="1">IFERROR(INDEX(PRN!$B$2:$F$1048576,(MATCH('Procurement Analysis P-M-Q'!$F$2,PRN!$C$2:$C$1048576,0)+$E21-1),MATCH(F$4,PRN!$B$2:$F$2,0)),"")</f>
        <v/>
      </c>
      <c r="G21" s="66" t="str">
        <f ca="1">IFERROR(INDEX(PRN!$B$2:$F$1048576,(MATCH('Procurement Analysis P-M-Q'!$F$2,PRN!$C$2:$C$1048576,0)+$E21-1),MATCH(G$4,PRN!$B$2:$F$2,0)),"")</f>
        <v/>
      </c>
      <c r="H21" s="67" t="str">
        <f ca="1">IFERROR(INDEX(PRN!$B$2:$F$1048576,(MATCH('Procurement Analysis P-M-Q'!$F$2,PRN!$C$2:$C$1048576,0)+$E21-1),MATCH(H$4,PRN!$B$2:$F$2,0)),"")</f>
        <v/>
      </c>
      <c r="J21" s="65" t="str">
        <f ca="1">IF(J20&lt;COUNTIF(PRN!C$3:C$999998,K$2),(J20+1),"")</f>
        <v/>
      </c>
      <c r="K21" s="66" t="str">
        <f ca="1">IFERROR(INDEX(PRN!$B$2:$F$1048576,(MATCH('Procurement Analysis P-M-Q'!$K$2,PRN!$C$2:$C$1048576,0)+$J21-1),MATCH(K$4,PRN!$B$2:$F$2,0)),"")</f>
        <v/>
      </c>
      <c r="L21" s="66" t="str">
        <f ca="1">IFERROR(INDEX(PRN!$B$2:$F$1048576,(MATCH('Procurement Analysis P-M-Q'!$K$2,PRN!$C$2:$C$1048576,0)+$J21-1),MATCH(L$4,PRN!$B$2:$F$2,0)),"")</f>
        <v/>
      </c>
      <c r="M21" s="67" t="str">
        <f ca="1">IFERROR(INDEX(PRN!$B$2:$F$1048576,(MATCH('Procurement Analysis P-M-Q'!$K$2,PRN!$C$2:$C$1048576,0)+$J21-1),MATCH(M$4,PRN!$B$2:$F$2,0)),"")</f>
        <v/>
      </c>
      <c r="O21" s="65" t="str">
        <f ca="1">IF(O20&lt;COUNTIF(PRN!C$3:C$999998,P$2),(O20+1),"")</f>
        <v/>
      </c>
      <c r="P21" s="66" t="str">
        <f ca="1">IFERROR(INDEX(PRN!$B$2:$F$1048576,(MATCH('Procurement Analysis P-M-Q'!$P$2,PRN!$C$2:$C$1048576,0)+$O21-1),MATCH(P$4,PRN!$B$2:$F$2,0)),"")</f>
        <v/>
      </c>
      <c r="Q21" s="66" t="str">
        <f ca="1">IFERROR(INDEX(PRN!$B$2:$F$1048576,(MATCH('Procurement Analysis P-M-Q'!$P$2,PRN!$C$2:$C$1048576,0)+$O21-1),MATCH(Q$4,PRN!$B$2:$F$2,0)),"")</f>
        <v/>
      </c>
      <c r="R21" s="67" t="str">
        <f ca="1">IFERROR(INDEX(PRN!$B$2:$F$1048576,(MATCH('Procurement Analysis P-M-Q'!$P$2,PRN!$C$2:$C$1048576,0)+$O21-1),MATCH(R$4,PRN!$B$2:$F$2,0)),"")</f>
        <v/>
      </c>
      <c r="T21" s="65" t="str">
        <f ca="1">IF(T20&lt;COUNTIF(PRN!M$3:M$999998,U$2),(T20+1),"")</f>
        <v/>
      </c>
      <c r="U21" s="66" t="str">
        <f ca="1">IFERROR(INDEX(PRN!$B$2:$F$1048576,(MATCH('Procurement Analysis P-M-Q'!$U$2,PRN!$C$2:$C$1048576,0)+$T21-1),MATCH(U$4,PRN!$B$2:$F$2,0)),"")</f>
        <v/>
      </c>
      <c r="V21" s="66" t="str">
        <f ca="1">IFERROR(INDEX(PRN!$B$2:$F$1048576,(MATCH('Procurement Analysis P-M-Q'!$U$2,PRN!$C$2:$C$1048576,0)+$T21-1),MATCH(V$4,PRN!$B$2:$F$2,0)),"")</f>
        <v/>
      </c>
      <c r="W21" s="66" t="str">
        <f ca="1">IFERROR(INDEX(PRN!$B$2:$F$1048576,(MATCH('Procurement Analysis P-M-Q'!$U$2,PRN!$C$2:$C$1048576,0)+$T21-1),MATCH(W$4,PRN!$B$2:$F$2,0)),"")</f>
        <v/>
      </c>
      <c r="Y21" s="65" t="str">
        <f ca="1">IF(Y20&lt;COUNTIF(PRN!R$3:R$999998,Z$2),(Y20+1),"")</f>
        <v/>
      </c>
      <c r="Z21" s="66" t="str">
        <f ca="1">IFERROR(INDEX(PRN!$B$2:$F$1048576,(MATCH('Procurement Analysis P-M-Q'!$U$2,PRN!$C$2:$C$1048576,0)+$T21-1),MATCH(Z$4,PRN!$B$2:$F$2,0)),"")</f>
        <v/>
      </c>
      <c r="AA21" s="66" t="str">
        <f ca="1">IFERROR(INDEX(PRN!$B$2:$F$1048576,(MATCH('Procurement Analysis P-M-Q'!$U$2,PRN!$C$2:$C$1048576,0)+$T21-1),MATCH(AA$4,PRN!$B$2:$F$2,0)),"")</f>
        <v/>
      </c>
      <c r="AB21" s="66" t="str">
        <f ca="1">IFERROR(INDEX(PRN!$B$2:$F$1048576,(MATCH('Procurement Analysis P-M-Q'!$U$2,PRN!$C$2:$C$1048576,0)+$T21-1),MATCH(AB$4,PRN!$B$2:$F$2,0)),"")</f>
        <v/>
      </c>
    </row>
    <row r="22" spans="2:28" ht="19.5" customHeight="1" x14ac:dyDescent="0.25">
      <c r="B22" s="55" t="s">
        <v>51</v>
      </c>
      <c r="C22"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22,Procurement!B$3:AE$3,0)),"")</f>
        <v/>
      </c>
      <c r="E22" s="65" t="str">
        <f ca="1">IF(E21&lt;COUNTIF(PRN!C$3:C$999998,F$2),(E21+1),"")</f>
        <v/>
      </c>
      <c r="F22" s="66" t="str">
        <f ca="1">IFERROR(INDEX(PRN!$B$2:$F$1048576,(MATCH('Procurement Analysis P-M-Q'!$F$2,PRN!$C$2:$C$1048576,0)+$E22-1),MATCH(F$4,PRN!$B$2:$F$2,0)),"")</f>
        <v/>
      </c>
      <c r="G22" s="66" t="str">
        <f ca="1">IFERROR(INDEX(PRN!$B$2:$F$1048576,(MATCH('Procurement Analysis P-M-Q'!$F$2,PRN!$C$2:$C$1048576,0)+$E22-1),MATCH(G$4,PRN!$B$2:$F$2,0)),"")</f>
        <v/>
      </c>
      <c r="H22" s="67" t="str">
        <f ca="1">IFERROR(INDEX(PRN!$B$2:$F$1048576,(MATCH('Procurement Analysis P-M-Q'!$F$2,PRN!$C$2:$C$1048576,0)+$E22-1),MATCH(H$4,PRN!$B$2:$F$2,0)),"")</f>
        <v/>
      </c>
      <c r="J22" s="65" t="str">
        <f ca="1">IF(J21&lt;COUNTIF(PRN!C$3:C$999998,K$2),(J21+1),"")</f>
        <v/>
      </c>
      <c r="K22" s="66" t="str">
        <f ca="1">IFERROR(INDEX(PRN!$B$2:$F$1048576,(MATCH('Procurement Analysis P-M-Q'!$K$2,PRN!$C$2:$C$1048576,0)+$J22-1),MATCH(K$4,PRN!$B$2:$F$2,0)),"")</f>
        <v/>
      </c>
      <c r="L22" s="66" t="str">
        <f ca="1">IFERROR(INDEX(PRN!$B$2:$F$1048576,(MATCH('Procurement Analysis P-M-Q'!$K$2,PRN!$C$2:$C$1048576,0)+$J22-1),MATCH(L$4,PRN!$B$2:$F$2,0)),"")</f>
        <v/>
      </c>
      <c r="M22" s="67" t="str">
        <f ca="1">IFERROR(INDEX(PRN!$B$2:$F$1048576,(MATCH('Procurement Analysis P-M-Q'!$K$2,PRN!$C$2:$C$1048576,0)+$J22-1),MATCH(M$4,PRN!$B$2:$F$2,0)),"")</f>
        <v/>
      </c>
      <c r="O22" s="65" t="str">
        <f ca="1">IF(O21&lt;COUNTIF(PRN!C$3:C$999998,P$2),(O21+1),"")</f>
        <v/>
      </c>
      <c r="P22" s="66" t="str">
        <f ca="1">IFERROR(INDEX(PRN!$B$2:$F$1048576,(MATCH('Procurement Analysis P-M-Q'!$P$2,PRN!$C$2:$C$1048576,0)+$O22-1),MATCH(P$4,PRN!$B$2:$F$2,0)),"")</f>
        <v/>
      </c>
      <c r="Q22" s="66" t="str">
        <f ca="1">IFERROR(INDEX(PRN!$B$2:$F$1048576,(MATCH('Procurement Analysis P-M-Q'!$P$2,PRN!$C$2:$C$1048576,0)+$O22-1),MATCH(Q$4,PRN!$B$2:$F$2,0)),"")</f>
        <v/>
      </c>
      <c r="R22" s="67" t="str">
        <f ca="1">IFERROR(INDEX(PRN!$B$2:$F$1048576,(MATCH('Procurement Analysis P-M-Q'!$P$2,PRN!$C$2:$C$1048576,0)+$O22-1),MATCH(R$4,PRN!$B$2:$F$2,0)),"")</f>
        <v/>
      </c>
      <c r="T22" s="65" t="str">
        <f ca="1">IF(T21&lt;COUNTIF(PRN!M$3:M$999998,U$2),(T21+1),"")</f>
        <v/>
      </c>
      <c r="U22" s="66" t="str">
        <f ca="1">IFERROR(INDEX(PRN!$B$2:$F$1048576,(MATCH('Procurement Analysis P-M-Q'!$U$2,PRN!$C$2:$C$1048576,0)+$T22-1),MATCH(U$4,PRN!$B$2:$F$2,0)),"")</f>
        <v/>
      </c>
      <c r="V22" s="66" t="str">
        <f ca="1">IFERROR(INDEX(PRN!$B$2:$F$1048576,(MATCH('Procurement Analysis P-M-Q'!$U$2,PRN!$C$2:$C$1048576,0)+$T22-1),MATCH(V$4,PRN!$B$2:$F$2,0)),"")</f>
        <v/>
      </c>
      <c r="W22" s="66" t="str">
        <f ca="1">IFERROR(INDEX(PRN!$B$2:$F$1048576,(MATCH('Procurement Analysis P-M-Q'!$U$2,PRN!$C$2:$C$1048576,0)+$T22-1),MATCH(W$4,PRN!$B$2:$F$2,0)),"")</f>
        <v/>
      </c>
      <c r="Y22" s="65" t="str">
        <f ca="1">IF(Y21&lt;COUNTIF(PRN!R$3:R$999998,Z$2),(Y21+1),"")</f>
        <v/>
      </c>
      <c r="Z22" s="66" t="str">
        <f ca="1">IFERROR(INDEX(PRN!$B$2:$F$1048576,(MATCH('Procurement Analysis P-M-Q'!$U$2,PRN!$C$2:$C$1048576,0)+$T22-1),MATCH(Z$4,PRN!$B$2:$F$2,0)),"")</f>
        <v/>
      </c>
      <c r="AA22" s="66" t="str">
        <f ca="1">IFERROR(INDEX(PRN!$B$2:$F$1048576,(MATCH('Procurement Analysis P-M-Q'!$U$2,PRN!$C$2:$C$1048576,0)+$T22-1),MATCH(AA$4,PRN!$B$2:$F$2,0)),"")</f>
        <v/>
      </c>
      <c r="AB22" s="66" t="str">
        <f ca="1">IFERROR(INDEX(PRN!$B$2:$F$1048576,(MATCH('Procurement Analysis P-M-Q'!$U$2,PRN!$C$2:$C$1048576,0)+$T22-1),MATCH(AB$4,PRN!$B$2:$F$2,0)),"")</f>
        <v/>
      </c>
    </row>
    <row r="23" spans="2:28" ht="21" customHeight="1" x14ac:dyDescent="0.25">
      <c r="B23" s="55" t="s">
        <v>52</v>
      </c>
      <c r="C23" s="169"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23,Procurement!B$3:AE$3,0)),"")</f>
        <v/>
      </c>
      <c r="E23" s="65" t="str">
        <f ca="1">IF(E22&lt;COUNTIF(PRN!C$3:C$999998,F$2),(E22+1),"")</f>
        <v/>
      </c>
      <c r="F23" s="66" t="str">
        <f ca="1">IFERROR(INDEX(PRN!$B$2:$F$1048576,(MATCH('Procurement Analysis P-M-Q'!$F$2,PRN!$C$2:$C$1048576,0)+$E23-1),MATCH(F$4,PRN!$B$2:$F$2,0)),"")</f>
        <v/>
      </c>
      <c r="G23" s="66" t="str">
        <f ca="1">IFERROR(INDEX(PRN!$B$2:$F$1048576,(MATCH('Procurement Analysis P-M-Q'!$F$2,PRN!$C$2:$C$1048576,0)+$E23-1),MATCH(G$4,PRN!$B$2:$F$2,0)),"")</f>
        <v/>
      </c>
      <c r="H23" s="67" t="str">
        <f ca="1">IFERROR(INDEX(PRN!$B$2:$F$1048576,(MATCH('Procurement Analysis P-M-Q'!$F$2,PRN!$C$2:$C$1048576,0)+$E23-1),MATCH(H$4,PRN!$B$2:$F$2,0)),"")</f>
        <v/>
      </c>
      <c r="J23" s="65" t="str">
        <f ca="1">IF(J22&lt;COUNTIF(PRN!C$3:C$999998,K$2),(J22+1),"")</f>
        <v/>
      </c>
      <c r="K23" s="66" t="str">
        <f ca="1">IFERROR(INDEX(PRN!$B$2:$F$1048576,(MATCH('Procurement Analysis P-M-Q'!$K$2,PRN!$C$2:$C$1048576,0)+$J23-1),MATCH(K$4,PRN!$B$2:$F$2,0)),"")</f>
        <v/>
      </c>
      <c r="L23" s="66" t="str">
        <f ca="1">IFERROR(INDEX(PRN!$B$2:$F$1048576,(MATCH('Procurement Analysis P-M-Q'!$K$2,PRN!$C$2:$C$1048576,0)+$J23-1),MATCH(L$4,PRN!$B$2:$F$2,0)),"")</f>
        <v/>
      </c>
      <c r="M23" s="67" t="str">
        <f ca="1">IFERROR(INDEX(PRN!$B$2:$F$1048576,(MATCH('Procurement Analysis P-M-Q'!$K$2,PRN!$C$2:$C$1048576,0)+$J23-1),MATCH(M$4,PRN!$B$2:$F$2,0)),"")</f>
        <v/>
      </c>
      <c r="O23" s="65" t="str">
        <f ca="1">IF(O22&lt;COUNTIF(PRN!C$3:C$999998,P$2),(O22+1),"")</f>
        <v/>
      </c>
      <c r="P23" s="66" t="str">
        <f ca="1">IFERROR(INDEX(PRN!$B$2:$F$1048576,(MATCH('Procurement Analysis P-M-Q'!$P$2,PRN!$C$2:$C$1048576,0)+$O23-1),MATCH(P$4,PRN!$B$2:$F$2,0)),"")</f>
        <v/>
      </c>
      <c r="Q23" s="66" t="str">
        <f ca="1">IFERROR(INDEX(PRN!$B$2:$F$1048576,(MATCH('Procurement Analysis P-M-Q'!$P$2,PRN!$C$2:$C$1048576,0)+$O23-1),MATCH(Q$4,PRN!$B$2:$F$2,0)),"")</f>
        <v/>
      </c>
      <c r="R23" s="67" t="str">
        <f ca="1">IFERROR(INDEX(PRN!$B$2:$F$1048576,(MATCH('Procurement Analysis P-M-Q'!$P$2,PRN!$C$2:$C$1048576,0)+$O23-1),MATCH(R$4,PRN!$B$2:$F$2,0)),"")</f>
        <v/>
      </c>
      <c r="T23" s="65" t="str">
        <f ca="1">IF(T22&lt;COUNTIF(PRN!M$3:M$999998,U$2),(T22+1),"")</f>
        <v/>
      </c>
      <c r="U23" s="66" t="str">
        <f ca="1">IFERROR(INDEX(PRN!$B$2:$F$1048576,(MATCH('Procurement Analysis P-M-Q'!$U$2,PRN!$C$2:$C$1048576,0)+$T23-1),MATCH(U$4,PRN!$B$2:$F$2,0)),"")</f>
        <v/>
      </c>
      <c r="V23" s="66" t="str">
        <f ca="1">IFERROR(INDEX(PRN!$B$2:$F$1048576,(MATCH('Procurement Analysis P-M-Q'!$U$2,PRN!$C$2:$C$1048576,0)+$T23-1),MATCH(V$4,PRN!$B$2:$F$2,0)),"")</f>
        <v/>
      </c>
      <c r="W23" s="66" t="str">
        <f ca="1">IFERROR(INDEX(PRN!$B$2:$F$1048576,(MATCH('Procurement Analysis P-M-Q'!$U$2,PRN!$C$2:$C$1048576,0)+$T23-1),MATCH(W$4,PRN!$B$2:$F$2,0)),"")</f>
        <v/>
      </c>
      <c r="Y23" s="65" t="str">
        <f ca="1">IF(Y22&lt;COUNTIF(PRN!R$3:R$999998,Z$2),(Y22+1),"")</f>
        <v/>
      </c>
      <c r="Z23" s="66" t="str">
        <f ca="1">IFERROR(INDEX(PRN!$B$2:$F$1048576,(MATCH('Procurement Analysis P-M-Q'!$U$2,PRN!$C$2:$C$1048576,0)+$T23-1),MATCH(Z$4,PRN!$B$2:$F$2,0)),"")</f>
        <v/>
      </c>
      <c r="AA23" s="66" t="str">
        <f ca="1">IFERROR(INDEX(PRN!$B$2:$F$1048576,(MATCH('Procurement Analysis P-M-Q'!$U$2,PRN!$C$2:$C$1048576,0)+$T23-1),MATCH(AA$4,PRN!$B$2:$F$2,0)),"")</f>
        <v/>
      </c>
      <c r="AB23" s="66" t="str">
        <f ca="1">IFERROR(INDEX(PRN!$B$2:$F$1048576,(MATCH('Procurement Analysis P-M-Q'!$U$2,PRN!$C$2:$C$1048576,0)+$T23-1),MATCH(AB$4,PRN!$B$2:$F$2,0)),"")</f>
        <v/>
      </c>
    </row>
    <row r="24" spans="2:28" ht="21" customHeight="1" x14ac:dyDescent="0.25">
      <c r="B24" s="55" t="s">
        <v>54</v>
      </c>
      <c r="C24"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24,Procurement!B$3:AE$3,0)),"")</f>
        <v/>
      </c>
      <c r="E24" s="65" t="str">
        <f ca="1">IF(E23&lt;COUNTIF(PRN!C$3:C$999998,F$2),(E23+1),"")</f>
        <v/>
      </c>
      <c r="F24" s="66" t="str">
        <f ca="1">IFERROR(INDEX(PRN!$B$2:$F$1048576,(MATCH('Procurement Analysis P-M-Q'!$F$2,PRN!$C$2:$C$1048576,0)+$E24-1),MATCH(F$4,PRN!$B$2:$F$2,0)),"")</f>
        <v/>
      </c>
      <c r="G24" s="66" t="str">
        <f ca="1">IFERROR(INDEX(PRN!$B$2:$F$1048576,(MATCH('Procurement Analysis P-M-Q'!$F$2,PRN!$C$2:$C$1048576,0)+$E24-1),MATCH(G$4,PRN!$B$2:$F$2,0)),"")</f>
        <v/>
      </c>
      <c r="H24" s="67" t="str">
        <f ca="1">IFERROR(INDEX(PRN!$B$2:$F$1048576,(MATCH('Procurement Analysis P-M-Q'!$F$2,PRN!$C$2:$C$1048576,0)+$E24-1),MATCH(H$4,PRN!$B$2:$F$2,0)),"")</f>
        <v/>
      </c>
      <c r="J24" s="65" t="str">
        <f ca="1">IF(J23&lt;COUNTIF(PRN!C$3:C$999998,K$2),(J23+1),"")</f>
        <v/>
      </c>
      <c r="K24" s="66" t="str">
        <f ca="1">IFERROR(INDEX(PRN!$B$2:$F$1048576,(MATCH('Procurement Analysis P-M-Q'!$K$2,PRN!$C$2:$C$1048576,0)+$J24-1),MATCH(K$4,PRN!$B$2:$F$2,0)),"")</f>
        <v/>
      </c>
      <c r="L24" s="66" t="str">
        <f ca="1">IFERROR(INDEX(PRN!$B$2:$F$1048576,(MATCH('Procurement Analysis P-M-Q'!$K$2,PRN!$C$2:$C$1048576,0)+$J24-1),MATCH(L$4,PRN!$B$2:$F$2,0)),"")</f>
        <v/>
      </c>
      <c r="M24" s="67" t="str">
        <f ca="1">IFERROR(INDEX(PRN!$B$2:$F$1048576,(MATCH('Procurement Analysis P-M-Q'!$K$2,PRN!$C$2:$C$1048576,0)+$J24-1),MATCH(M$4,PRN!$B$2:$F$2,0)),"")</f>
        <v/>
      </c>
      <c r="O24" s="65" t="str">
        <f ca="1">IF(O23&lt;COUNTIF(PRN!C$3:C$999998,P$2),(O23+1),"")</f>
        <v/>
      </c>
      <c r="P24" s="66" t="str">
        <f ca="1">IFERROR(INDEX(PRN!$B$2:$F$1048576,(MATCH('Procurement Analysis P-M-Q'!$P$2,PRN!$C$2:$C$1048576,0)+$O24-1),MATCH(P$4,PRN!$B$2:$F$2,0)),"")</f>
        <v/>
      </c>
      <c r="Q24" s="66" t="str">
        <f ca="1">IFERROR(INDEX(PRN!$B$2:$F$1048576,(MATCH('Procurement Analysis P-M-Q'!$P$2,PRN!$C$2:$C$1048576,0)+$O24-1),MATCH(Q$4,PRN!$B$2:$F$2,0)),"")</f>
        <v/>
      </c>
      <c r="R24" s="67" t="str">
        <f ca="1">IFERROR(INDEX(PRN!$B$2:$F$1048576,(MATCH('Procurement Analysis P-M-Q'!$P$2,PRN!$C$2:$C$1048576,0)+$O24-1),MATCH(R$4,PRN!$B$2:$F$2,0)),"")</f>
        <v/>
      </c>
      <c r="T24" s="65" t="str">
        <f ca="1">IF(T23&lt;COUNTIF(PRN!M$3:M$999998,U$2),(T23+1),"")</f>
        <v/>
      </c>
      <c r="U24" s="66" t="str">
        <f ca="1">IFERROR(INDEX(PRN!$B$2:$F$1048576,(MATCH('Procurement Analysis P-M-Q'!$U$2,PRN!$C$2:$C$1048576,0)+$T24-1),MATCH(U$4,PRN!$B$2:$F$2,0)),"")</f>
        <v/>
      </c>
      <c r="V24" s="66" t="str">
        <f ca="1">IFERROR(INDEX(PRN!$B$2:$F$1048576,(MATCH('Procurement Analysis P-M-Q'!$U$2,PRN!$C$2:$C$1048576,0)+$T24-1),MATCH(V$4,PRN!$B$2:$F$2,0)),"")</f>
        <v/>
      </c>
      <c r="W24" s="66" t="str">
        <f ca="1">IFERROR(INDEX(PRN!$B$2:$F$1048576,(MATCH('Procurement Analysis P-M-Q'!$U$2,PRN!$C$2:$C$1048576,0)+$T24-1),MATCH(W$4,PRN!$B$2:$F$2,0)),"")</f>
        <v/>
      </c>
      <c r="Y24" s="65" t="str">
        <f ca="1">IF(Y23&lt;COUNTIF(PRN!R$3:R$999998,Z$2),(Y23+1),"")</f>
        <v/>
      </c>
      <c r="Z24" s="66" t="str">
        <f ca="1">IFERROR(INDEX(PRN!$B$2:$F$1048576,(MATCH('Procurement Analysis P-M-Q'!$U$2,PRN!$C$2:$C$1048576,0)+$T24-1),MATCH(Z$4,PRN!$B$2:$F$2,0)),"")</f>
        <v/>
      </c>
      <c r="AA24" s="66" t="str">
        <f ca="1">IFERROR(INDEX(PRN!$B$2:$F$1048576,(MATCH('Procurement Analysis P-M-Q'!$U$2,PRN!$C$2:$C$1048576,0)+$T24-1),MATCH(AA$4,PRN!$B$2:$F$2,0)),"")</f>
        <v/>
      </c>
      <c r="AB24" s="66" t="str">
        <f ca="1">IFERROR(INDEX(PRN!$B$2:$F$1048576,(MATCH('Procurement Analysis P-M-Q'!$U$2,PRN!$C$2:$C$1048576,0)+$T24-1),MATCH(AB$4,PRN!$B$2:$F$2,0)),"")</f>
        <v/>
      </c>
    </row>
    <row r="25" spans="2:28" ht="21" customHeight="1" x14ac:dyDescent="0.25">
      <c r="B25" s="55" t="s">
        <v>53</v>
      </c>
      <c r="C25"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25,Procurement!B$3:AE$3,0)),"")</f>
        <v/>
      </c>
      <c r="E25" s="65" t="str">
        <f ca="1">IF(E24&lt;COUNTIF(PRN!C$3:C$999998,F$2),(E24+1),"")</f>
        <v/>
      </c>
      <c r="F25" s="66" t="str">
        <f ca="1">IFERROR(INDEX(PRN!$B$2:$F$1048576,(MATCH('Procurement Analysis P-M-Q'!$F$2,PRN!$C$2:$C$1048576,0)+$E25-1),MATCH(F$4,PRN!$B$2:$F$2,0)),"")</f>
        <v/>
      </c>
      <c r="G25" s="66" t="str">
        <f ca="1">IFERROR(INDEX(PRN!$B$2:$F$1048576,(MATCH('Procurement Analysis P-M-Q'!$F$2,PRN!$C$2:$C$1048576,0)+$E25-1),MATCH(G$4,PRN!$B$2:$F$2,0)),"")</f>
        <v/>
      </c>
      <c r="H25" s="67" t="str">
        <f ca="1">IFERROR(INDEX(PRN!$B$2:$F$1048576,(MATCH('Procurement Analysis P-M-Q'!$F$2,PRN!$C$2:$C$1048576,0)+$E25-1),MATCH(H$4,PRN!$B$2:$F$2,0)),"")</f>
        <v/>
      </c>
      <c r="J25" s="65" t="str">
        <f ca="1">IF(J24&lt;COUNTIF(PRN!C$3:C$999998,K$2),(J24+1),"")</f>
        <v/>
      </c>
      <c r="K25" s="66" t="str">
        <f ca="1">IFERROR(INDEX(PRN!$B$2:$F$1048576,(MATCH('Procurement Analysis P-M-Q'!$K$2,PRN!$C$2:$C$1048576,0)+$J25-1),MATCH(K$4,PRN!$B$2:$F$2,0)),"")</f>
        <v/>
      </c>
      <c r="L25" s="66" t="str">
        <f ca="1">IFERROR(INDEX(PRN!$B$2:$F$1048576,(MATCH('Procurement Analysis P-M-Q'!$K$2,PRN!$C$2:$C$1048576,0)+$J25-1),MATCH(L$4,PRN!$B$2:$F$2,0)),"")</f>
        <v/>
      </c>
      <c r="M25" s="67" t="str">
        <f ca="1">IFERROR(INDEX(PRN!$B$2:$F$1048576,(MATCH('Procurement Analysis P-M-Q'!$K$2,PRN!$C$2:$C$1048576,0)+$J25-1),MATCH(M$4,PRN!$B$2:$F$2,0)),"")</f>
        <v/>
      </c>
      <c r="O25" s="65" t="str">
        <f ca="1">IF(O24&lt;COUNTIF(PRN!C$3:C$999998,P$2),(O24+1),"")</f>
        <v/>
      </c>
      <c r="P25" s="66" t="str">
        <f ca="1">IFERROR(INDEX(PRN!$B$2:$F$1048576,(MATCH('Procurement Analysis P-M-Q'!$P$2,PRN!$C$2:$C$1048576,0)+$O25-1),MATCH(P$4,PRN!$B$2:$F$2,0)),"")</f>
        <v/>
      </c>
      <c r="Q25" s="66" t="str">
        <f ca="1">IFERROR(INDEX(PRN!$B$2:$F$1048576,(MATCH('Procurement Analysis P-M-Q'!$P$2,PRN!$C$2:$C$1048576,0)+$O25-1),MATCH(Q$4,PRN!$B$2:$F$2,0)),"")</f>
        <v/>
      </c>
      <c r="R25" s="67" t="str">
        <f ca="1">IFERROR(INDEX(PRN!$B$2:$F$1048576,(MATCH('Procurement Analysis P-M-Q'!$P$2,PRN!$C$2:$C$1048576,0)+$O25-1),MATCH(R$4,PRN!$B$2:$F$2,0)),"")</f>
        <v/>
      </c>
      <c r="T25" s="65" t="str">
        <f ca="1">IF(T24&lt;COUNTIF(PRN!M$3:M$999998,U$2),(T24+1),"")</f>
        <v/>
      </c>
      <c r="U25" s="66" t="str">
        <f ca="1">IFERROR(INDEX(PRN!$B$2:$F$1048576,(MATCH('Procurement Analysis P-M-Q'!$U$2,PRN!$C$2:$C$1048576,0)+$T25-1),MATCH(U$4,PRN!$B$2:$F$2,0)),"")</f>
        <v/>
      </c>
      <c r="V25" s="66" t="str">
        <f ca="1">IFERROR(INDEX(PRN!$B$2:$F$1048576,(MATCH('Procurement Analysis P-M-Q'!$U$2,PRN!$C$2:$C$1048576,0)+$T25-1),MATCH(V$4,PRN!$B$2:$F$2,0)),"")</f>
        <v/>
      </c>
      <c r="W25" s="66" t="str">
        <f ca="1">IFERROR(INDEX(PRN!$B$2:$F$1048576,(MATCH('Procurement Analysis P-M-Q'!$U$2,PRN!$C$2:$C$1048576,0)+$T25-1),MATCH(W$4,PRN!$B$2:$F$2,0)),"")</f>
        <v/>
      </c>
      <c r="Y25" s="65" t="str">
        <f ca="1">IF(Y24&lt;COUNTIF(PRN!R$3:R$999998,Z$2),(Y24+1),"")</f>
        <v/>
      </c>
      <c r="Z25" s="66" t="str">
        <f ca="1">IFERROR(INDEX(PRN!$B$2:$F$1048576,(MATCH('Procurement Analysis P-M-Q'!$U$2,PRN!$C$2:$C$1048576,0)+$T25-1),MATCH(Z$4,PRN!$B$2:$F$2,0)),"")</f>
        <v/>
      </c>
      <c r="AA25" s="66" t="str">
        <f ca="1">IFERROR(INDEX(PRN!$B$2:$F$1048576,(MATCH('Procurement Analysis P-M-Q'!$U$2,PRN!$C$2:$C$1048576,0)+$T25-1),MATCH(AA$4,PRN!$B$2:$F$2,0)),"")</f>
        <v/>
      </c>
      <c r="AB25" s="66" t="str">
        <f ca="1">IFERROR(INDEX(PRN!$B$2:$F$1048576,(MATCH('Procurement Analysis P-M-Q'!$U$2,PRN!$C$2:$C$1048576,0)+$T25-1),MATCH(AB$4,PRN!$B$2:$F$2,0)),"")</f>
        <v/>
      </c>
    </row>
    <row r="26" spans="2:28" ht="21" customHeight="1" x14ac:dyDescent="0.25">
      <c r="B26" s="55" t="s">
        <v>55</v>
      </c>
      <c r="C26" s="161"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26,Procurement!B$3:AE$3,0)),"")</f>
        <v/>
      </c>
      <c r="E26" s="65" t="str">
        <f ca="1">IF(E25&lt;COUNTIF(PRN!C$3:C$999998,F$2),(E25+1),"")</f>
        <v/>
      </c>
      <c r="F26" s="66" t="str">
        <f ca="1">IFERROR(INDEX(PRN!$B$2:$F$1048576,(MATCH('Procurement Analysis P-M-Q'!$F$2,PRN!$C$2:$C$1048576,0)+$E26-1),MATCH(F$4,PRN!$B$2:$F$2,0)),"")</f>
        <v/>
      </c>
      <c r="G26" s="66" t="str">
        <f ca="1">IFERROR(INDEX(PRN!$B$2:$F$1048576,(MATCH('Procurement Analysis P-M-Q'!$F$2,PRN!$C$2:$C$1048576,0)+$E26-1),MATCH(G$4,PRN!$B$2:$F$2,0)),"")</f>
        <v/>
      </c>
      <c r="H26" s="67" t="str">
        <f ca="1">IFERROR(INDEX(PRN!$B$2:$F$1048576,(MATCH('Procurement Analysis P-M-Q'!$F$2,PRN!$C$2:$C$1048576,0)+$E26-1),MATCH(H$4,PRN!$B$2:$F$2,0)),"")</f>
        <v/>
      </c>
      <c r="J26" s="65" t="str">
        <f ca="1">IF(J25&lt;COUNTIF(PRN!C$3:C$999998,K$2),(J25+1),"")</f>
        <v/>
      </c>
      <c r="K26" s="66" t="str">
        <f ca="1">IFERROR(INDEX(PRN!$B$2:$F$1048576,(MATCH('Procurement Analysis P-M-Q'!$K$2,PRN!$C$2:$C$1048576,0)+$J26-1),MATCH(K$4,PRN!$B$2:$F$2,0)),"")</f>
        <v/>
      </c>
      <c r="L26" s="66" t="str">
        <f ca="1">IFERROR(INDEX(PRN!$B$2:$F$1048576,(MATCH('Procurement Analysis P-M-Q'!$K$2,PRN!$C$2:$C$1048576,0)+$J26-1),MATCH(L$4,PRN!$B$2:$F$2,0)),"")</f>
        <v/>
      </c>
      <c r="M26" s="67" t="str">
        <f ca="1">IFERROR(INDEX(PRN!$B$2:$F$1048576,(MATCH('Procurement Analysis P-M-Q'!$K$2,PRN!$C$2:$C$1048576,0)+$J26-1),MATCH(M$4,PRN!$B$2:$F$2,0)),"")</f>
        <v/>
      </c>
      <c r="O26" s="65" t="str">
        <f ca="1">IF(O25&lt;COUNTIF(PRN!C$3:C$999998,P$2),(O25+1),"")</f>
        <v/>
      </c>
      <c r="P26" s="66" t="str">
        <f ca="1">IFERROR(INDEX(PRN!$B$2:$F$1048576,(MATCH('Procurement Analysis P-M-Q'!$P$2,PRN!$C$2:$C$1048576,0)+$O26-1),MATCH(P$4,PRN!$B$2:$F$2,0)),"")</f>
        <v/>
      </c>
      <c r="Q26" s="66" t="str">
        <f ca="1">IFERROR(INDEX(PRN!$B$2:$F$1048576,(MATCH('Procurement Analysis P-M-Q'!$P$2,PRN!$C$2:$C$1048576,0)+$O26-1),MATCH(Q$4,PRN!$B$2:$F$2,0)),"")</f>
        <v/>
      </c>
      <c r="R26" s="67" t="str">
        <f ca="1">IFERROR(INDEX(PRN!$B$2:$F$1048576,(MATCH('Procurement Analysis P-M-Q'!$P$2,PRN!$C$2:$C$1048576,0)+$O26-1),MATCH(R$4,PRN!$B$2:$F$2,0)),"")</f>
        <v/>
      </c>
      <c r="T26" s="65" t="str">
        <f ca="1">IF(T25&lt;COUNTIF(PRN!M$3:M$999998,U$2),(T25+1),"")</f>
        <v/>
      </c>
      <c r="U26" s="66" t="str">
        <f ca="1">IFERROR(INDEX(PRN!$B$2:$F$1048576,(MATCH('Procurement Analysis P-M-Q'!$U$2,PRN!$C$2:$C$1048576,0)+$T26-1),MATCH(U$4,PRN!$B$2:$F$2,0)),"")</f>
        <v/>
      </c>
      <c r="V26" s="66" t="str">
        <f ca="1">IFERROR(INDEX(PRN!$B$2:$F$1048576,(MATCH('Procurement Analysis P-M-Q'!$U$2,PRN!$C$2:$C$1048576,0)+$T26-1),MATCH(V$4,PRN!$B$2:$F$2,0)),"")</f>
        <v/>
      </c>
      <c r="W26" s="66" t="str">
        <f ca="1">IFERROR(INDEX(PRN!$B$2:$F$1048576,(MATCH('Procurement Analysis P-M-Q'!$U$2,PRN!$C$2:$C$1048576,0)+$T26-1),MATCH(W$4,PRN!$B$2:$F$2,0)),"")</f>
        <v/>
      </c>
      <c r="Y26" s="65" t="str">
        <f ca="1">IF(Y25&lt;COUNTIF(PRN!R$3:R$999998,Z$2),(Y25+1),"")</f>
        <v/>
      </c>
      <c r="Z26" s="66" t="str">
        <f ca="1">IFERROR(INDEX(PRN!$B$2:$F$1048576,(MATCH('Procurement Analysis P-M-Q'!$U$2,PRN!$C$2:$C$1048576,0)+$T26-1),MATCH(Z$4,PRN!$B$2:$F$2,0)),"")</f>
        <v/>
      </c>
      <c r="AA26" s="66" t="str">
        <f ca="1">IFERROR(INDEX(PRN!$B$2:$F$1048576,(MATCH('Procurement Analysis P-M-Q'!$U$2,PRN!$C$2:$C$1048576,0)+$T26-1),MATCH(AA$4,PRN!$B$2:$F$2,0)),"")</f>
        <v/>
      </c>
      <c r="AB26" s="66" t="str">
        <f ca="1">IFERROR(INDEX(PRN!$B$2:$F$1048576,(MATCH('Procurement Analysis P-M-Q'!$U$2,PRN!$C$2:$C$1048576,0)+$T26-1),MATCH(AB$4,PRN!$B$2:$F$2,0)),"")</f>
        <v/>
      </c>
    </row>
    <row r="27" spans="2:28" ht="21" customHeight="1" x14ac:dyDescent="0.25">
      <c r="B27" s="55" t="s">
        <v>37</v>
      </c>
      <c r="C27" s="53" t="str">
        <f ca="1">IFERROR(INDEX(Procurement!B$3:AE$99993,MATCH('Procurement Analysis P-M-Q'!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27,Procurement!B$3:AE$3,0)),"")</f>
        <v/>
      </c>
      <c r="E27" s="65" t="str">
        <f ca="1">IF(E26&lt;COUNTIF(PRN!C$3:C$999998,F$2),(E26+1),"")</f>
        <v/>
      </c>
      <c r="F27" s="66" t="str">
        <f ca="1">IFERROR(INDEX(PRN!$B$2:$F$1048576,(MATCH('Procurement Analysis P-M-Q'!$F$2,PRN!$C$2:$C$1048576,0)+$E27-1),MATCH(F$4,PRN!$B$2:$F$2,0)),"")</f>
        <v/>
      </c>
      <c r="G27" s="66" t="str">
        <f ca="1">IFERROR(INDEX(PRN!$B$2:$F$1048576,(MATCH('Procurement Analysis P-M-Q'!$F$2,PRN!$C$2:$C$1048576,0)+$E27-1),MATCH(G$4,PRN!$B$2:$F$2,0)),"")</f>
        <v/>
      </c>
      <c r="H27" s="67" t="str">
        <f ca="1">IFERROR(INDEX(PRN!$B$2:$F$1048576,(MATCH('Procurement Analysis P-M-Q'!$F$2,PRN!$C$2:$C$1048576,0)+$E27-1),MATCH(H$4,PRN!$B$2:$F$2,0)),"")</f>
        <v/>
      </c>
      <c r="J27" s="65" t="str">
        <f ca="1">IF(J26&lt;COUNTIF(PRN!C$3:C$999998,K$2),(J26+1),"")</f>
        <v/>
      </c>
      <c r="K27" s="66" t="str">
        <f ca="1">IFERROR(INDEX(PRN!$B$2:$F$1048576,(MATCH('Procurement Analysis P-M-Q'!$K$2,PRN!$C$2:$C$1048576,0)+$J27-1),MATCH(K$4,PRN!$B$2:$F$2,0)),"")</f>
        <v/>
      </c>
      <c r="L27" s="66" t="str">
        <f ca="1">IFERROR(INDEX(PRN!$B$2:$F$1048576,(MATCH('Procurement Analysis P-M-Q'!$K$2,PRN!$C$2:$C$1048576,0)+$J27-1),MATCH(L$4,PRN!$B$2:$F$2,0)),"")</f>
        <v/>
      </c>
      <c r="M27" s="67" t="str">
        <f ca="1">IFERROR(INDEX(PRN!$B$2:$F$1048576,(MATCH('Procurement Analysis P-M-Q'!$K$2,PRN!$C$2:$C$1048576,0)+$J27-1),MATCH(M$4,PRN!$B$2:$F$2,0)),"")</f>
        <v/>
      </c>
      <c r="O27" s="65" t="str">
        <f ca="1">IF(O26&lt;COUNTIF(PRN!C$3:C$999998,P$2),(O26+1),"")</f>
        <v/>
      </c>
      <c r="P27" s="66" t="str">
        <f ca="1">IFERROR(INDEX(PRN!$B$2:$F$1048576,(MATCH('Procurement Analysis P-M-Q'!$P$2,PRN!$C$2:$C$1048576,0)+$O27-1),MATCH(P$4,PRN!$B$2:$F$2,0)),"")</f>
        <v/>
      </c>
      <c r="Q27" s="66" t="str">
        <f ca="1">IFERROR(INDEX(PRN!$B$2:$F$1048576,(MATCH('Procurement Analysis P-M-Q'!$P$2,PRN!$C$2:$C$1048576,0)+$O27-1),MATCH(Q$4,PRN!$B$2:$F$2,0)),"")</f>
        <v/>
      </c>
      <c r="R27" s="67" t="str">
        <f ca="1">IFERROR(INDEX(PRN!$B$2:$F$1048576,(MATCH('Procurement Analysis P-M-Q'!$P$2,PRN!$C$2:$C$1048576,0)+$O27-1),MATCH(R$4,PRN!$B$2:$F$2,0)),"")</f>
        <v/>
      </c>
      <c r="T27" s="65" t="str">
        <f ca="1">IF(T26&lt;COUNTIF(PRN!M$3:M$999998,U$2),(T26+1),"")</f>
        <v/>
      </c>
      <c r="U27" s="66" t="str">
        <f ca="1">IFERROR(INDEX(PRN!$B$2:$F$1048576,(MATCH('Procurement Analysis P-M-Q'!$U$2,PRN!$C$2:$C$1048576,0)+$T27-1),MATCH(U$4,PRN!$B$2:$F$2,0)),"")</f>
        <v/>
      </c>
      <c r="V27" s="66" t="str">
        <f ca="1">IFERROR(INDEX(PRN!$B$2:$F$1048576,(MATCH('Procurement Analysis P-M-Q'!$U$2,PRN!$C$2:$C$1048576,0)+$T27-1),MATCH(V$4,PRN!$B$2:$F$2,0)),"")</f>
        <v/>
      </c>
      <c r="W27" s="66" t="str">
        <f ca="1">IFERROR(INDEX(PRN!$B$2:$F$1048576,(MATCH('Procurement Analysis P-M-Q'!$U$2,PRN!$C$2:$C$1048576,0)+$T27-1),MATCH(W$4,PRN!$B$2:$F$2,0)),"")</f>
        <v/>
      </c>
      <c r="Y27" s="65" t="str">
        <f ca="1">IF(Y26&lt;COUNTIF(PRN!R$3:R$999998,Z$2),(Y26+1),"")</f>
        <v/>
      </c>
      <c r="Z27" s="66" t="str">
        <f ca="1">IFERROR(INDEX(PRN!$B$2:$F$1048576,(MATCH('Procurement Analysis P-M-Q'!$U$2,PRN!$C$2:$C$1048576,0)+$T27-1),MATCH(Z$4,PRN!$B$2:$F$2,0)),"")</f>
        <v/>
      </c>
      <c r="AA27" s="66" t="str">
        <f ca="1">IFERROR(INDEX(PRN!$B$2:$F$1048576,(MATCH('Procurement Analysis P-M-Q'!$U$2,PRN!$C$2:$C$1048576,0)+$T27-1),MATCH(AA$4,PRN!$B$2:$F$2,0)),"")</f>
        <v/>
      </c>
      <c r="AB27" s="66" t="str">
        <f ca="1">IFERROR(INDEX(PRN!$B$2:$F$1048576,(MATCH('Procurement Analysis P-M-Q'!$U$2,PRN!$C$2:$C$1048576,0)+$T27-1),MATCH(AB$4,PRN!$B$2:$F$2,0)),"")</f>
        <v/>
      </c>
    </row>
    <row r="28" spans="2:28" ht="15.75" x14ac:dyDescent="0.25">
      <c r="E28" s="65" t="str">
        <f ca="1">IF(E27&lt;COUNTIF(PRN!C$3:C$999998,F$2),(E27+1),"")</f>
        <v/>
      </c>
      <c r="F28" s="66" t="str">
        <f ca="1">IFERROR(INDEX(PRN!$B$2:$F$1048576,(MATCH('Procurement Analysis P-M-Q'!$F$2,PRN!$C$2:$C$1048576,0)+$E28-1),MATCH(F$4,PRN!$B$2:$F$2,0)),"")</f>
        <v/>
      </c>
      <c r="G28" s="66" t="str">
        <f ca="1">IFERROR(INDEX(PRN!$B$2:$F$1048576,(MATCH('Procurement Analysis P-M-Q'!$F$2,PRN!$C$2:$C$1048576,0)+$E28-1),MATCH(G$4,PRN!$B$2:$F$2,0)),"")</f>
        <v/>
      </c>
      <c r="H28" s="67" t="str">
        <f ca="1">IFERROR(INDEX(PRN!$B$2:$F$1048576,(MATCH('Procurement Analysis P-M-Q'!$F$2,PRN!$C$2:$C$1048576,0)+$E28-1),MATCH(H$4,PRN!$B$2:$F$2,0)),"")</f>
        <v/>
      </c>
      <c r="J28" s="65" t="str">
        <f ca="1">IF(J27&lt;COUNTIF(PRN!C$3:C$999998,K$2),(J27+1),"")</f>
        <v/>
      </c>
      <c r="K28" s="66" t="str">
        <f ca="1">IFERROR(INDEX(PRN!$B$2:$F$1048576,(MATCH('Procurement Analysis P-M-Q'!$K$2,PRN!$C$2:$C$1048576,0)+$J28-1),MATCH(K$4,PRN!$B$2:$F$2,0)),"")</f>
        <v/>
      </c>
      <c r="L28" s="66" t="str">
        <f ca="1">IFERROR(INDEX(PRN!$B$2:$F$1048576,(MATCH('Procurement Analysis P-M-Q'!$K$2,PRN!$C$2:$C$1048576,0)+$J28-1),MATCH(L$4,PRN!$B$2:$F$2,0)),"")</f>
        <v/>
      </c>
      <c r="M28" s="67" t="str">
        <f ca="1">IFERROR(INDEX(PRN!$B$2:$F$1048576,(MATCH('Procurement Analysis P-M-Q'!$K$2,PRN!$C$2:$C$1048576,0)+$J28-1),MATCH(M$4,PRN!$B$2:$F$2,0)),"")</f>
        <v/>
      </c>
      <c r="O28" s="65" t="str">
        <f ca="1">IF(O27&lt;COUNTIF(PRN!C$3:C$999998,P$2),(O27+1),"")</f>
        <v/>
      </c>
      <c r="P28" s="66" t="str">
        <f ca="1">IFERROR(INDEX(PRN!$B$2:$F$1048576,(MATCH('Procurement Analysis P-M-Q'!$P$2,PRN!$C$2:$C$1048576,0)+$O28-1),MATCH(P$4,PRN!$B$2:$F$2,0)),"")</f>
        <v/>
      </c>
      <c r="Q28" s="66" t="str">
        <f ca="1">IFERROR(INDEX(PRN!$B$2:$F$1048576,(MATCH('Procurement Analysis P-M-Q'!$P$2,PRN!$C$2:$C$1048576,0)+$O28-1),MATCH(Q$4,PRN!$B$2:$F$2,0)),"")</f>
        <v/>
      </c>
      <c r="R28" s="67" t="str">
        <f ca="1">IFERROR(INDEX(PRN!$B$2:$F$1048576,(MATCH('Procurement Analysis P-M-Q'!$P$2,PRN!$C$2:$C$1048576,0)+$O28-1),MATCH(R$4,PRN!$B$2:$F$2,0)),"")</f>
        <v/>
      </c>
      <c r="T28" s="65" t="str">
        <f ca="1">IF(T27&lt;COUNTIF(PRN!M$3:M$999998,U$2),(T27+1),"")</f>
        <v/>
      </c>
      <c r="U28" s="66" t="str">
        <f ca="1">IFERROR(INDEX(PRN!$B$2:$F$1048576,(MATCH('Procurement Analysis P-M-Q'!$U$2,PRN!$C$2:$C$1048576,0)+$T28-1),MATCH(U$4,PRN!$B$2:$F$2,0)),"")</f>
        <v/>
      </c>
      <c r="V28" s="66" t="str">
        <f ca="1">IFERROR(INDEX(PRN!$B$2:$F$1048576,(MATCH('Procurement Analysis P-M-Q'!$U$2,PRN!$C$2:$C$1048576,0)+$T28-1),MATCH(V$4,PRN!$B$2:$F$2,0)),"")</f>
        <v/>
      </c>
      <c r="W28" s="66" t="str">
        <f ca="1">IFERROR(INDEX(PRN!$B$2:$F$1048576,(MATCH('Procurement Analysis P-M-Q'!$U$2,PRN!$C$2:$C$1048576,0)+$T28-1),MATCH(W$4,PRN!$B$2:$F$2,0)),"")</f>
        <v/>
      </c>
      <c r="Y28" s="65" t="str">
        <f ca="1">IF(Y27&lt;COUNTIF(PRN!R$3:R$999998,Z$2),(Y27+1),"")</f>
        <v/>
      </c>
      <c r="Z28" s="66" t="str">
        <f ca="1">IFERROR(INDEX(PRN!$B$2:$F$1048576,(MATCH('Procurement Analysis P-M-Q'!$U$2,PRN!$C$2:$C$1048576,0)+$T28-1),MATCH(Z$4,PRN!$B$2:$F$2,0)),"")</f>
        <v/>
      </c>
      <c r="AA28" s="66" t="str">
        <f ca="1">IFERROR(INDEX(PRN!$B$2:$F$1048576,(MATCH('Procurement Analysis P-M-Q'!$U$2,PRN!$C$2:$C$1048576,0)+$T28-1),MATCH(AA$4,PRN!$B$2:$F$2,0)),"")</f>
        <v/>
      </c>
      <c r="AB28" s="66" t="str">
        <f ca="1">IFERROR(INDEX(PRN!$B$2:$F$1048576,(MATCH('Procurement Analysis P-M-Q'!$U$2,PRN!$C$2:$C$1048576,0)+$T28-1),MATCH(AB$4,PRN!$B$2:$F$2,0)),"")</f>
        <v/>
      </c>
    </row>
    <row r="29" spans="2:28" ht="15.75" x14ac:dyDescent="0.25">
      <c r="E29" s="65" t="str">
        <f ca="1">IF(E28&lt;COUNTIF(PRN!C$3:C$999998,F$2),(E28+1),"")</f>
        <v/>
      </c>
      <c r="F29" s="66" t="str">
        <f ca="1">IFERROR(INDEX(PRN!$B$2:$F$1048576,(MATCH('Procurement Analysis P-M-Q'!$F$2,PRN!$C$2:$C$1048576,0)+$E29-1),MATCH(F$4,PRN!$B$2:$F$2,0)),"")</f>
        <v/>
      </c>
      <c r="G29" s="66" t="str">
        <f ca="1">IFERROR(INDEX(PRN!$B$2:$F$1048576,(MATCH('Procurement Analysis P-M-Q'!$F$2,PRN!$C$2:$C$1048576,0)+$E29-1),MATCH(G$4,PRN!$B$2:$F$2,0)),"")</f>
        <v/>
      </c>
      <c r="H29" s="67" t="str">
        <f ca="1">IFERROR(INDEX(PRN!$B$2:$F$1048576,(MATCH('Procurement Analysis P-M-Q'!$F$2,PRN!$C$2:$C$1048576,0)+$E29-1),MATCH(H$4,PRN!$B$2:$F$2,0)),"")</f>
        <v/>
      </c>
      <c r="J29" s="65" t="str">
        <f ca="1">IF(J28&lt;COUNTIF(PRN!C$3:C$999998,K$2),(J28+1),"")</f>
        <v/>
      </c>
      <c r="K29" s="66" t="str">
        <f ca="1">IFERROR(INDEX(PRN!$B$2:$F$1048576,(MATCH('Procurement Analysis P-M-Q'!$K$2,PRN!$C$2:$C$1048576,0)+$J29-1),MATCH(K$4,PRN!$B$2:$F$2,0)),"")</f>
        <v/>
      </c>
      <c r="L29" s="66" t="str">
        <f ca="1">IFERROR(INDEX(PRN!$B$2:$F$1048576,(MATCH('Procurement Analysis P-M-Q'!$K$2,PRN!$C$2:$C$1048576,0)+$J29-1),MATCH(L$4,PRN!$B$2:$F$2,0)),"")</f>
        <v/>
      </c>
      <c r="M29" s="67" t="str">
        <f ca="1">IFERROR(INDEX(PRN!$B$2:$F$1048576,(MATCH('Procurement Analysis P-M-Q'!$K$2,PRN!$C$2:$C$1048576,0)+$J29-1),MATCH(M$4,PRN!$B$2:$F$2,0)),"")</f>
        <v/>
      </c>
      <c r="O29" s="65" t="str">
        <f ca="1">IF(O28&lt;COUNTIF(PRN!C$3:C$999998,P$2),(O28+1),"")</f>
        <v/>
      </c>
      <c r="P29" s="66" t="str">
        <f ca="1">IFERROR(INDEX(PRN!$B$2:$F$1048576,(MATCH('Procurement Analysis P-M-Q'!$P$2,PRN!$C$2:$C$1048576,0)+$O29-1),MATCH(P$4,PRN!$B$2:$F$2,0)),"")</f>
        <v/>
      </c>
      <c r="Q29" s="66" t="str">
        <f ca="1">IFERROR(INDEX(PRN!$B$2:$F$1048576,(MATCH('Procurement Analysis P-M-Q'!$P$2,PRN!$C$2:$C$1048576,0)+$O29-1),MATCH(Q$4,PRN!$B$2:$F$2,0)),"")</f>
        <v/>
      </c>
      <c r="R29" s="67" t="str">
        <f ca="1">IFERROR(INDEX(PRN!$B$2:$F$1048576,(MATCH('Procurement Analysis P-M-Q'!$P$2,PRN!$C$2:$C$1048576,0)+$O29-1),MATCH(R$4,PRN!$B$2:$F$2,0)),"")</f>
        <v/>
      </c>
      <c r="T29" s="65" t="str">
        <f ca="1">IF(T28&lt;COUNTIF(PRN!M$3:M$999998,U$2),(T28+1),"")</f>
        <v/>
      </c>
      <c r="U29" s="66" t="str">
        <f ca="1">IFERROR(INDEX(PRN!$B$2:$F$1048576,(MATCH('Procurement Analysis P-M-Q'!$U$2,PRN!$C$2:$C$1048576,0)+$T29-1),MATCH(U$4,PRN!$B$2:$F$2,0)),"")</f>
        <v/>
      </c>
      <c r="V29" s="66" t="str">
        <f ca="1">IFERROR(INDEX(PRN!$B$2:$F$1048576,(MATCH('Procurement Analysis P-M-Q'!$U$2,PRN!$C$2:$C$1048576,0)+$T29-1),MATCH(V$4,PRN!$B$2:$F$2,0)),"")</f>
        <v/>
      </c>
      <c r="W29" s="66" t="str">
        <f ca="1">IFERROR(INDEX(PRN!$B$2:$F$1048576,(MATCH('Procurement Analysis P-M-Q'!$U$2,PRN!$C$2:$C$1048576,0)+$T29-1),MATCH(W$4,PRN!$B$2:$F$2,0)),"")</f>
        <v/>
      </c>
      <c r="Y29" s="65" t="str">
        <f ca="1">IF(Y28&lt;COUNTIF(PRN!R$3:R$999998,Z$2),(Y28+1),"")</f>
        <v/>
      </c>
      <c r="Z29" s="66" t="str">
        <f ca="1">IFERROR(INDEX(PRN!$B$2:$F$1048576,(MATCH('Procurement Analysis P-M-Q'!$U$2,PRN!$C$2:$C$1048576,0)+$T29-1),MATCH(Z$4,PRN!$B$2:$F$2,0)),"")</f>
        <v/>
      </c>
      <c r="AA29" s="66" t="str">
        <f ca="1">IFERROR(INDEX(PRN!$B$2:$F$1048576,(MATCH('Procurement Analysis P-M-Q'!$U$2,PRN!$C$2:$C$1048576,0)+$T29-1),MATCH(AA$4,PRN!$B$2:$F$2,0)),"")</f>
        <v/>
      </c>
      <c r="AB29" s="66" t="str">
        <f ca="1">IFERROR(INDEX(PRN!$B$2:$F$1048576,(MATCH('Procurement Analysis P-M-Q'!$U$2,PRN!$C$2:$C$1048576,0)+$T29-1),MATCH(AB$4,PRN!$B$2:$F$2,0)),"")</f>
        <v/>
      </c>
    </row>
    <row r="30" spans="2:28" ht="15.75" x14ac:dyDescent="0.25">
      <c r="E30" s="65" t="str">
        <f ca="1">IF(E29&lt;COUNTIF(PRN!C$3:C$999998,F$2),(E29+1),"")</f>
        <v/>
      </c>
      <c r="F30" s="66" t="str">
        <f ca="1">IFERROR(INDEX(PRN!$B$2:$F$1048576,(MATCH('Procurement Analysis P-M-Q'!$F$2,PRN!$C$2:$C$1048576,0)+$E30-1),MATCH(F$4,PRN!$B$2:$F$2,0)),"")</f>
        <v/>
      </c>
      <c r="G30" s="66" t="str">
        <f ca="1">IFERROR(INDEX(PRN!$B$2:$F$1048576,(MATCH('Procurement Analysis P-M-Q'!$F$2,PRN!$C$2:$C$1048576,0)+$E30-1),MATCH(G$4,PRN!$B$2:$F$2,0)),"")</f>
        <v/>
      </c>
      <c r="H30" s="67" t="str">
        <f ca="1">IFERROR(INDEX(PRN!$B$2:$F$1048576,(MATCH('Procurement Analysis P-M-Q'!$F$2,PRN!$C$2:$C$1048576,0)+$E30-1),MATCH(H$4,PRN!$B$2:$F$2,0)),"")</f>
        <v/>
      </c>
      <c r="J30" s="65" t="str">
        <f ca="1">IF(J29&lt;COUNTIF(PRN!C$3:C$999998,K$2),(J29+1),"")</f>
        <v/>
      </c>
      <c r="K30" s="66" t="str">
        <f ca="1">IFERROR(INDEX(PRN!$B$2:$F$1048576,(MATCH('Procurement Analysis P-M-Q'!$K$2,PRN!$C$2:$C$1048576,0)+$J30-1),MATCH(K$4,PRN!$B$2:$F$2,0)),"")</f>
        <v/>
      </c>
      <c r="L30" s="66" t="str">
        <f ca="1">IFERROR(INDEX(PRN!$B$2:$F$1048576,(MATCH('Procurement Analysis P-M-Q'!$K$2,PRN!$C$2:$C$1048576,0)+$J30-1),MATCH(L$4,PRN!$B$2:$F$2,0)),"")</f>
        <v/>
      </c>
      <c r="M30" s="67" t="str">
        <f ca="1">IFERROR(INDEX(PRN!$B$2:$F$1048576,(MATCH('Procurement Analysis P-M-Q'!$K$2,PRN!$C$2:$C$1048576,0)+$J30-1),MATCH(M$4,PRN!$B$2:$F$2,0)),"")</f>
        <v/>
      </c>
      <c r="O30" s="65" t="str">
        <f ca="1">IF(O29&lt;COUNTIF(PRN!C$3:C$999998,P$2),(O29+1),"")</f>
        <v/>
      </c>
      <c r="P30" s="66" t="str">
        <f ca="1">IFERROR(INDEX(PRN!$B$2:$F$1048576,(MATCH('Procurement Analysis P-M-Q'!$P$2,PRN!$C$2:$C$1048576,0)+$O30-1),MATCH(P$4,PRN!$B$2:$F$2,0)),"")</f>
        <v/>
      </c>
      <c r="Q30" s="66" t="str">
        <f ca="1">IFERROR(INDEX(PRN!$B$2:$F$1048576,(MATCH('Procurement Analysis P-M-Q'!$P$2,PRN!$C$2:$C$1048576,0)+$O30-1),MATCH(Q$4,PRN!$B$2:$F$2,0)),"")</f>
        <v/>
      </c>
      <c r="R30" s="67" t="str">
        <f ca="1">IFERROR(INDEX(PRN!$B$2:$F$1048576,(MATCH('Procurement Analysis P-M-Q'!$P$2,PRN!$C$2:$C$1048576,0)+$O30-1),MATCH(R$4,PRN!$B$2:$F$2,0)),"")</f>
        <v/>
      </c>
      <c r="T30" s="65" t="str">
        <f ca="1">IF(T29&lt;COUNTIF(PRN!M$3:M$999998,U$2),(T29+1),"")</f>
        <v/>
      </c>
      <c r="U30" s="66" t="str">
        <f ca="1">IFERROR(INDEX(PRN!$B$2:$F$1048576,(MATCH('Procurement Analysis P-M-Q'!$U$2,PRN!$C$2:$C$1048576,0)+$T30-1),MATCH(U$4,PRN!$B$2:$F$2,0)),"")</f>
        <v/>
      </c>
      <c r="V30" s="66" t="str">
        <f ca="1">IFERROR(INDEX(PRN!$B$2:$F$1048576,(MATCH('Procurement Analysis P-M-Q'!$U$2,PRN!$C$2:$C$1048576,0)+$T30-1),MATCH(V$4,PRN!$B$2:$F$2,0)),"")</f>
        <v/>
      </c>
      <c r="W30" s="66" t="str">
        <f ca="1">IFERROR(INDEX(PRN!$B$2:$F$1048576,(MATCH('Procurement Analysis P-M-Q'!$U$2,PRN!$C$2:$C$1048576,0)+$T30-1),MATCH(W$4,PRN!$B$2:$F$2,0)),"")</f>
        <v/>
      </c>
      <c r="Y30" s="65" t="str">
        <f ca="1">IF(Y29&lt;COUNTIF(PRN!R$3:R$999998,Z$2),(Y29+1),"")</f>
        <v/>
      </c>
      <c r="Z30" s="66" t="str">
        <f ca="1">IFERROR(INDEX(PRN!$B$2:$F$1048576,(MATCH('Procurement Analysis P-M-Q'!$U$2,PRN!$C$2:$C$1048576,0)+$T30-1),MATCH(Z$4,PRN!$B$2:$F$2,0)),"")</f>
        <v/>
      </c>
      <c r="AA30" s="66" t="str">
        <f ca="1">IFERROR(INDEX(PRN!$B$2:$F$1048576,(MATCH('Procurement Analysis P-M-Q'!$U$2,PRN!$C$2:$C$1048576,0)+$T30-1),MATCH(AA$4,PRN!$B$2:$F$2,0)),"")</f>
        <v/>
      </c>
      <c r="AB30" s="66" t="str">
        <f ca="1">IFERROR(INDEX(PRN!$B$2:$F$1048576,(MATCH('Procurement Analysis P-M-Q'!$U$2,PRN!$C$2:$C$1048576,0)+$T30-1),MATCH(AB$4,PRN!$B$2:$F$2,0)),"")</f>
        <v/>
      </c>
    </row>
    <row r="31" spans="2:28" ht="15.75" x14ac:dyDescent="0.25">
      <c r="E31" s="65" t="str">
        <f ca="1">IF(E30&lt;COUNTIF(PRN!C$3:C$999998,F$2),(E30+1),"")</f>
        <v/>
      </c>
      <c r="F31" s="66" t="str">
        <f ca="1">IFERROR(INDEX(PRN!$B$2:$F$1048576,(MATCH('Procurement Analysis P-M-Q'!$F$2,PRN!$C$2:$C$1048576,0)+$E31-1),MATCH(F$4,PRN!$B$2:$F$2,0)),"")</f>
        <v/>
      </c>
      <c r="G31" s="66" t="str">
        <f ca="1">IFERROR(INDEX(PRN!$B$2:$F$1048576,(MATCH('Procurement Analysis P-M-Q'!$F$2,PRN!$C$2:$C$1048576,0)+$E31-1),MATCH(G$4,PRN!$B$2:$F$2,0)),"")</f>
        <v/>
      </c>
      <c r="H31" s="67" t="str">
        <f ca="1">IFERROR(INDEX(PRN!$B$2:$F$1048576,(MATCH('Procurement Analysis P-M-Q'!$F$2,PRN!$C$2:$C$1048576,0)+$E31-1),MATCH(H$4,PRN!$B$2:$F$2,0)),"")</f>
        <v/>
      </c>
      <c r="J31" s="65" t="str">
        <f ca="1">IF(J30&lt;COUNTIF(PRN!C$3:C$999998,K$2),(J30+1),"")</f>
        <v/>
      </c>
      <c r="K31" s="66" t="str">
        <f ca="1">IFERROR(INDEX(PRN!$B$2:$F$1048576,(MATCH('Procurement Analysis P-M-Q'!$K$2,PRN!$C$2:$C$1048576,0)+$J31-1),MATCH(K$4,PRN!$B$2:$F$2,0)),"")</f>
        <v/>
      </c>
      <c r="L31" s="66" t="str">
        <f ca="1">IFERROR(INDEX(PRN!$B$2:$F$1048576,(MATCH('Procurement Analysis P-M-Q'!$K$2,PRN!$C$2:$C$1048576,0)+$J31-1),MATCH(L$4,PRN!$B$2:$F$2,0)),"")</f>
        <v/>
      </c>
      <c r="M31" s="67" t="str">
        <f ca="1">IFERROR(INDEX(PRN!$B$2:$F$1048576,(MATCH('Procurement Analysis P-M-Q'!$K$2,PRN!$C$2:$C$1048576,0)+$J31-1),MATCH(M$4,PRN!$B$2:$F$2,0)),"")</f>
        <v/>
      </c>
      <c r="O31" s="65" t="str">
        <f ca="1">IF(O30&lt;COUNTIF(PRN!C$3:C$999998,P$2),(O30+1),"")</f>
        <v/>
      </c>
      <c r="P31" s="66" t="str">
        <f ca="1">IFERROR(INDEX(PRN!$B$2:$F$1048576,(MATCH('Procurement Analysis P-M-Q'!$P$2,PRN!$C$2:$C$1048576,0)+$O31-1),MATCH(P$4,PRN!$B$2:$F$2,0)),"")</f>
        <v/>
      </c>
      <c r="Q31" s="66" t="str">
        <f ca="1">IFERROR(INDEX(PRN!$B$2:$F$1048576,(MATCH('Procurement Analysis P-M-Q'!$P$2,PRN!$C$2:$C$1048576,0)+$O31-1),MATCH(Q$4,PRN!$B$2:$F$2,0)),"")</f>
        <v/>
      </c>
      <c r="R31" s="67" t="str">
        <f ca="1">IFERROR(INDEX(PRN!$B$2:$F$1048576,(MATCH('Procurement Analysis P-M-Q'!$P$2,PRN!$C$2:$C$1048576,0)+$O31-1),MATCH(R$4,PRN!$B$2:$F$2,0)),"")</f>
        <v/>
      </c>
      <c r="T31" s="65" t="str">
        <f ca="1">IF(T30&lt;COUNTIF(PRN!M$3:M$999998,U$2),(T30+1),"")</f>
        <v/>
      </c>
      <c r="U31" s="66" t="str">
        <f ca="1">IFERROR(INDEX(PRN!$B$2:$F$1048576,(MATCH('Procurement Analysis P-M-Q'!$U$2,PRN!$C$2:$C$1048576,0)+$T31-1),MATCH(U$4,PRN!$B$2:$F$2,0)),"")</f>
        <v/>
      </c>
      <c r="V31" s="66" t="str">
        <f ca="1">IFERROR(INDEX(PRN!$B$2:$F$1048576,(MATCH('Procurement Analysis P-M-Q'!$U$2,PRN!$C$2:$C$1048576,0)+$T31-1),MATCH(V$4,PRN!$B$2:$F$2,0)),"")</f>
        <v/>
      </c>
      <c r="W31" s="66" t="str">
        <f ca="1">IFERROR(INDEX(PRN!$B$2:$F$1048576,(MATCH('Procurement Analysis P-M-Q'!$U$2,PRN!$C$2:$C$1048576,0)+$T31-1),MATCH(W$4,PRN!$B$2:$F$2,0)),"")</f>
        <v/>
      </c>
      <c r="Y31" s="65" t="str">
        <f ca="1">IF(Y30&lt;COUNTIF(PRN!R$3:R$999998,Z$2),(Y30+1),"")</f>
        <v/>
      </c>
      <c r="Z31" s="66" t="str">
        <f ca="1">IFERROR(INDEX(PRN!$B$2:$F$1048576,(MATCH('Procurement Analysis P-M-Q'!$U$2,PRN!$C$2:$C$1048576,0)+$T31-1),MATCH(Z$4,PRN!$B$2:$F$2,0)),"")</f>
        <v/>
      </c>
      <c r="AA31" s="66" t="str">
        <f ca="1">IFERROR(INDEX(PRN!$B$2:$F$1048576,(MATCH('Procurement Analysis P-M-Q'!$U$2,PRN!$C$2:$C$1048576,0)+$T31-1),MATCH(AA$4,PRN!$B$2:$F$2,0)),"")</f>
        <v/>
      </c>
      <c r="AB31" s="66" t="str">
        <f ca="1">IFERROR(INDEX(PRN!$B$2:$F$1048576,(MATCH('Procurement Analysis P-M-Q'!$U$2,PRN!$C$2:$C$1048576,0)+$T31-1),MATCH(AB$4,PRN!$B$2:$F$2,0)),"")</f>
        <v/>
      </c>
    </row>
    <row r="32" spans="2:28" ht="15.75" x14ac:dyDescent="0.25">
      <c r="E32" s="65" t="str">
        <f ca="1">IF(E31&lt;COUNTIF(PRN!C$3:C$999998,F$2),(E31+1),"")</f>
        <v/>
      </c>
      <c r="F32" s="66" t="str">
        <f ca="1">IFERROR(INDEX(PRN!$B$2:$F$1048576,(MATCH('Procurement Analysis P-M-Q'!$F$2,PRN!$C$2:$C$1048576,0)+$E32-1),MATCH(F$4,PRN!$B$2:$F$2,0)),"")</f>
        <v/>
      </c>
      <c r="G32" s="66" t="str">
        <f ca="1">IFERROR(INDEX(PRN!$B$2:$F$1048576,(MATCH('Procurement Analysis P-M-Q'!$F$2,PRN!$C$2:$C$1048576,0)+$E32-1),MATCH(G$4,PRN!$B$2:$F$2,0)),"")</f>
        <v/>
      </c>
      <c r="H32" s="67" t="str">
        <f ca="1">IFERROR(INDEX(PRN!$B$2:$F$1048576,(MATCH('Procurement Analysis P-M-Q'!$F$2,PRN!$C$2:$C$1048576,0)+$E32-1),MATCH(H$4,PRN!$B$2:$F$2,0)),"")</f>
        <v/>
      </c>
      <c r="J32" s="65" t="str">
        <f ca="1">IF(J31&lt;COUNTIF(PRN!C$3:C$999998,K$2),(J31+1),"")</f>
        <v/>
      </c>
      <c r="K32" s="66" t="str">
        <f ca="1">IFERROR(INDEX(PRN!$B$2:$F$1048576,(MATCH('Procurement Analysis P-M-Q'!$K$2,PRN!$C$2:$C$1048576,0)+$J32-1),MATCH(K$4,PRN!$B$2:$F$2,0)),"")</f>
        <v/>
      </c>
      <c r="L32" s="66" t="str">
        <f ca="1">IFERROR(INDEX(PRN!$B$2:$F$1048576,(MATCH('Procurement Analysis P-M-Q'!$K$2,PRN!$C$2:$C$1048576,0)+$J32-1),MATCH(L$4,PRN!$B$2:$F$2,0)),"")</f>
        <v/>
      </c>
      <c r="M32" s="67" t="str">
        <f ca="1">IFERROR(INDEX(PRN!$B$2:$F$1048576,(MATCH('Procurement Analysis P-M-Q'!$K$2,PRN!$C$2:$C$1048576,0)+$J32-1),MATCH(M$4,PRN!$B$2:$F$2,0)),"")</f>
        <v/>
      </c>
      <c r="O32" s="65" t="str">
        <f ca="1">IF(O31&lt;COUNTIF(PRN!C$3:C$999998,P$2),(O31+1),"")</f>
        <v/>
      </c>
      <c r="P32" s="66" t="str">
        <f ca="1">IFERROR(INDEX(PRN!$B$2:$F$1048576,(MATCH('Procurement Analysis P-M-Q'!$P$2,PRN!$C$2:$C$1048576,0)+$O32-1),MATCH(P$4,PRN!$B$2:$F$2,0)),"")</f>
        <v/>
      </c>
      <c r="Q32" s="66" t="str">
        <f ca="1">IFERROR(INDEX(PRN!$B$2:$F$1048576,(MATCH('Procurement Analysis P-M-Q'!$P$2,PRN!$C$2:$C$1048576,0)+$O32-1),MATCH(Q$4,PRN!$B$2:$F$2,0)),"")</f>
        <v/>
      </c>
      <c r="R32" s="67" t="str">
        <f ca="1">IFERROR(INDEX(PRN!$B$2:$F$1048576,(MATCH('Procurement Analysis P-M-Q'!$P$2,PRN!$C$2:$C$1048576,0)+$O32-1),MATCH(R$4,PRN!$B$2:$F$2,0)),"")</f>
        <v/>
      </c>
      <c r="T32" s="65" t="str">
        <f ca="1">IF(T31&lt;COUNTIF(PRN!M$3:M$999998,U$2),(T31+1),"")</f>
        <v/>
      </c>
      <c r="U32" s="66" t="str">
        <f ca="1">IFERROR(INDEX(PRN!$B$2:$F$1048576,(MATCH('Procurement Analysis P-M-Q'!$U$2,PRN!$C$2:$C$1048576,0)+$T32-1),MATCH(U$4,PRN!$B$2:$F$2,0)),"")</f>
        <v/>
      </c>
      <c r="V32" s="66" t="str">
        <f ca="1">IFERROR(INDEX(PRN!$B$2:$F$1048576,(MATCH('Procurement Analysis P-M-Q'!$U$2,PRN!$C$2:$C$1048576,0)+$T32-1),MATCH(V$4,PRN!$B$2:$F$2,0)),"")</f>
        <v/>
      </c>
      <c r="W32" s="66" t="str">
        <f ca="1">IFERROR(INDEX(PRN!$B$2:$F$1048576,(MATCH('Procurement Analysis P-M-Q'!$U$2,PRN!$C$2:$C$1048576,0)+$T32-1),MATCH(W$4,PRN!$B$2:$F$2,0)),"")</f>
        <v/>
      </c>
      <c r="Y32" s="65" t="str">
        <f ca="1">IF(Y31&lt;COUNTIF(PRN!R$3:R$999998,Z$2),(Y31+1),"")</f>
        <v/>
      </c>
      <c r="Z32" s="66" t="str">
        <f ca="1">IFERROR(INDEX(PRN!$B$2:$F$1048576,(MATCH('Procurement Analysis P-M-Q'!$U$2,PRN!$C$2:$C$1048576,0)+$T32-1),MATCH(Z$4,PRN!$B$2:$F$2,0)),"")</f>
        <v/>
      </c>
      <c r="AA32" s="66" t="str">
        <f ca="1">IFERROR(INDEX(PRN!$B$2:$F$1048576,(MATCH('Procurement Analysis P-M-Q'!$U$2,PRN!$C$2:$C$1048576,0)+$T32-1),MATCH(AA$4,PRN!$B$2:$F$2,0)),"")</f>
        <v/>
      </c>
      <c r="AB32" s="66" t="str">
        <f ca="1">IFERROR(INDEX(PRN!$B$2:$F$1048576,(MATCH('Procurement Analysis P-M-Q'!$U$2,PRN!$C$2:$C$1048576,0)+$T32-1),MATCH(AB$4,PRN!$B$2:$F$2,0)),"")</f>
        <v/>
      </c>
    </row>
    <row r="33" spans="5:28" ht="15.75" x14ac:dyDescent="0.25">
      <c r="E33" s="65" t="str">
        <f ca="1">IF(E32&lt;COUNTIF(PRN!C$3:C$999998,F$2),(E32+1),"")</f>
        <v/>
      </c>
      <c r="F33" s="66" t="str">
        <f ca="1">IFERROR(INDEX(PRN!$B$2:$F$1048576,(MATCH('Procurement Analysis P-M-Q'!$F$2,PRN!$C$2:$C$1048576,0)+$E33-1),MATCH(F$4,PRN!$B$2:$F$2,0)),"")</f>
        <v/>
      </c>
      <c r="G33" s="66" t="str">
        <f ca="1">IFERROR(INDEX(PRN!$B$2:$F$1048576,(MATCH('Procurement Analysis P-M-Q'!$F$2,PRN!$C$2:$C$1048576,0)+$E33-1),MATCH(G$4,PRN!$B$2:$F$2,0)),"")</f>
        <v/>
      </c>
      <c r="H33" s="67" t="str">
        <f ca="1">IFERROR(INDEX(PRN!$B$2:$F$1048576,(MATCH('Procurement Analysis P-M-Q'!$F$2,PRN!$C$2:$C$1048576,0)+$E33-1),MATCH(H$4,PRN!$B$2:$F$2,0)),"")</f>
        <v/>
      </c>
      <c r="J33" s="65" t="str">
        <f ca="1">IF(J32&lt;COUNTIF(PRN!C$3:C$999998,K$2),(J32+1),"")</f>
        <v/>
      </c>
      <c r="K33" s="66" t="str">
        <f ca="1">IFERROR(INDEX(PRN!$B$2:$F$1048576,(MATCH('Procurement Analysis P-M-Q'!$K$2,PRN!$C$2:$C$1048576,0)+$J33-1),MATCH(K$4,PRN!$B$2:$F$2,0)),"")</f>
        <v/>
      </c>
      <c r="L33" s="66" t="str">
        <f ca="1">IFERROR(INDEX(PRN!$B$2:$F$1048576,(MATCH('Procurement Analysis P-M-Q'!$K$2,PRN!$C$2:$C$1048576,0)+$J33-1),MATCH(L$4,PRN!$B$2:$F$2,0)),"")</f>
        <v/>
      </c>
      <c r="M33" s="67" t="str">
        <f ca="1">IFERROR(INDEX(PRN!$B$2:$F$1048576,(MATCH('Procurement Analysis P-M-Q'!$K$2,PRN!$C$2:$C$1048576,0)+$J33-1),MATCH(M$4,PRN!$B$2:$F$2,0)),"")</f>
        <v/>
      </c>
      <c r="O33" s="65" t="str">
        <f ca="1">IF(O32&lt;COUNTIF(PRN!C$3:C$999998,P$2),(O32+1),"")</f>
        <v/>
      </c>
      <c r="P33" s="66" t="str">
        <f ca="1">IFERROR(INDEX(PRN!$B$2:$F$1048576,(MATCH('Procurement Analysis P-M-Q'!$P$2,PRN!$C$2:$C$1048576,0)+$O33-1),MATCH(P$4,PRN!$B$2:$F$2,0)),"")</f>
        <v/>
      </c>
      <c r="Q33" s="66" t="str">
        <f ca="1">IFERROR(INDEX(PRN!$B$2:$F$1048576,(MATCH('Procurement Analysis P-M-Q'!$P$2,PRN!$C$2:$C$1048576,0)+$O33-1),MATCH(Q$4,PRN!$B$2:$F$2,0)),"")</f>
        <v/>
      </c>
      <c r="R33" s="67" t="str">
        <f ca="1">IFERROR(INDEX(PRN!$B$2:$F$1048576,(MATCH('Procurement Analysis P-M-Q'!$P$2,PRN!$C$2:$C$1048576,0)+$O33-1),MATCH(R$4,PRN!$B$2:$F$2,0)),"")</f>
        <v/>
      </c>
      <c r="T33" s="65" t="str">
        <f ca="1">IF(T32&lt;COUNTIF(PRN!M$3:M$999998,U$2),(T32+1),"")</f>
        <v/>
      </c>
      <c r="U33" s="66" t="str">
        <f ca="1">IFERROR(INDEX(PRN!$B$2:$F$1048576,(MATCH('Procurement Analysis P-M-Q'!$U$2,PRN!$C$2:$C$1048576,0)+$T33-1),MATCH(U$4,PRN!$B$2:$F$2,0)),"")</f>
        <v/>
      </c>
      <c r="V33" s="66" t="str">
        <f ca="1">IFERROR(INDEX(PRN!$B$2:$F$1048576,(MATCH('Procurement Analysis P-M-Q'!$U$2,PRN!$C$2:$C$1048576,0)+$T33-1),MATCH(V$4,PRN!$B$2:$F$2,0)),"")</f>
        <v/>
      </c>
      <c r="W33" s="66" t="str">
        <f ca="1">IFERROR(INDEX(PRN!$B$2:$F$1048576,(MATCH('Procurement Analysis P-M-Q'!$U$2,PRN!$C$2:$C$1048576,0)+$T33-1),MATCH(W$4,PRN!$B$2:$F$2,0)),"")</f>
        <v/>
      </c>
      <c r="Y33" s="65" t="str">
        <f ca="1">IF(Y32&lt;COUNTIF(PRN!R$3:R$999998,Z$2),(Y32+1),"")</f>
        <v/>
      </c>
      <c r="Z33" s="66" t="str">
        <f ca="1">IFERROR(INDEX(PRN!$B$2:$F$1048576,(MATCH('Procurement Analysis P-M-Q'!$U$2,PRN!$C$2:$C$1048576,0)+$T33-1),MATCH(Z$4,PRN!$B$2:$F$2,0)),"")</f>
        <v/>
      </c>
      <c r="AA33" s="66" t="str">
        <f ca="1">IFERROR(INDEX(PRN!$B$2:$F$1048576,(MATCH('Procurement Analysis P-M-Q'!$U$2,PRN!$C$2:$C$1048576,0)+$T33-1),MATCH(AA$4,PRN!$B$2:$F$2,0)),"")</f>
        <v/>
      </c>
      <c r="AB33" s="66" t="str">
        <f ca="1">IFERROR(INDEX(PRN!$B$2:$F$1048576,(MATCH('Procurement Analysis P-M-Q'!$U$2,PRN!$C$2:$C$1048576,0)+$T33-1),MATCH(AB$4,PRN!$B$2:$F$2,0)),"")</f>
        <v/>
      </c>
    </row>
    <row r="34" spans="5:28" ht="15.75" x14ac:dyDescent="0.25">
      <c r="E34" s="65" t="str">
        <f ca="1">IF(E33&lt;COUNTIF(PRN!C$3:C$999998,F$2),(E33+1),"")</f>
        <v/>
      </c>
      <c r="F34" s="66" t="str">
        <f ca="1">IFERROR(INDEX(PRN!$B$2:$F$1048576,(MATCH('Procurement Analysis P-M-Q'!$F$2,PRN!$C$2:$C$1048576,0)+$E34-1),MATCH(F$4,PRN!$B$2:$F$2,0)),"")</f>
        <v/>
      </c>
      <c r="G34" s="66" t="str">
        <f ca="1">IFERROR(INDEX(PRN!$B$2:$F$1048576,(MATCH('Procurement Analysis P-M-Q'!$F$2,PRN!$C$2:$C$1048576,0)+$E34-1),MATCH(G$4,PRN!$B$2:$F$2,0)),"")</f>
        <v/>
      </c>
      <c r="H34" s="67" t="str">
        <f ca="1">IFERROR(INDEX(PRN!$B$2:$F$1048576,(MATCH('Procurement Analysis P-M-Q'!$F$2,PRN!$C$2:$C$1048576,0)+$E34-1),MATCH(H$4,PRN!$B$2:$F$2,0)),"")</f>
        <v/>
      </c>
      <c r="J34" s="65" t="str">
        <f ca="1">IF(J33&lt;COUNTIF(PRN!C$3:C$999998,K$2),(J33+1),"")</f>
        <v/>
      </c>
      <c r="K34" s="66" t="str">
        <f ca="1">IFERROR(INDEX(PRN!$B$2:$F$1048576,(MATCH('Procurement Analysis P-M-Q'!$K$2,PRN!$C$2:$C$1048576,0)+$J34-1),MATCH(K$4,PRN!$B$2:$F$2,0)),"")</f>
        <v/>
      </c>
      <c r="L34" s="66" t="str">
        <f ca="1">IFERROR(INDEX(PRN!$B$2:$F$1048576,(MATCH('Procurement Analysis P-M-Q'!$K$2,PRN!$C$2:$C$1048576,0)+$J34-1),MATCH(L$4,PRN!$B$2:$F$2,0)),"")</f>
        <v/>
      </c>
      <c r="M34" s="67" t="str">
        <f ca="1">IFERROR(INDEX(PRN!$B$2:$F$1048576,(MATCH('Procurement Analysis P-M-Q'!$K$2,PRN!$C$2:$C$1048576,0)+$J34-1),MATCH(M$4,PRN!$B$2:$F$2,0)),"")</f>
        <v/>
      </c>
      <c r="O34" s="65" t="str">
        <f ca="1">IF(O33&lt;COUNTIF(PRN!C$3:C$999998,P$2),(O33+1),"")</f>
        <v/>
      </c>
      <c r="P34" s="66" t="str">
        <f ca="1">IFERROR(INDEX(PRN!$B$2:$F$1048576,(MATCH('Procurement Analysis P-M-Q'!$P$2,PRN!$C$2:$C$1048576,0)+$O34-1),MATCH(P$4,PRN!$B$2:$F$2,0)),"")</f>
        <v/>
      </c>
      <c r="Q34" s="66" t="str">
        <f ca="1">IFERROR(INDEX(PRN!$B$2:$F$1048576,(MATCH('Procurement Analysis P-M-Q'!$P$2,PRN!$C$2:$C$1048576,0)+$O34-1),MATCH(Q$4,PRN!$B$2:$F$2,0)),"")</f>
        <v/>
      </c>
      <c r="R34" s="67" t="str">
        <f ca="1">IFERROR(INDEX(PRN!$B$2:$F$1048576,(MATCH('Procurement Analysis P-M-Q'!$P$2,PRN!$C$2:$C$1048576,0)+$O34-1),MATCH(R$4,PRN!$B$2:$F$2,0)),"")</f>
        <v/>
      </c>
      <c r="T34" s="65" t="str">
        <f ca="1">IF(T33&lt;COUNTIF(PRN!M$3:M$999998,U$2),(T33+1),"")</f>
        <v/>
      </c>
      <c r="U34" s="66" t="str">
        <f ca="1">IFERROR(INDEX(PRN!$B$2:$F$1048576,(MATCH('Procurement Analysis P-M-Q'!$U$2,PRN!$C$2:$C$1048576,0)+$T34-1),MATCH(U$4,PRN!$B$2:$F$2,0)),"")</f>
        <v/>
      </c>
      <c r="V34" s="66" t="str">
        <f ca="1">IFERROR(INDEX(PRN!$B$2:$F$1048576,(MATCH('Procurement Analysis P-M-Q'!$U$2,PRN!$C$2:$C$1048576,0)+$T34-1),MATCH(V$4,PRN!$B$2:$F$2,0)),"")</f>
        <v/>
      </c>
      <c r="W34" s="66" t="str">
        <f ca="1">IFERROR(INDEX(PRN!$B$2:$F$1048576,(MATCH('Procurement Analysis P-M-Q'!$U$2,PRN!$C$2:$C$1048576,0)+$T34-1),MATCH(W$4,PRN!$B$2:$F$2,0)),"")</f>
        <v/>
      </c>
      <c r="Y34" s="65" t="str">
        <f ca="1">IF(Y33&lt;COUNTIF(PRN!R$3:R$999998,Z$2),(Y33+1),"")</f>
        <v/>
      </c>
      <c r="Z34" s="66" t="str">
        <f ca="1">IFERROR(INDEX(PRN!$B$2:$F$1048576,(MATCH('Procurement Analysis P-M-Q'!$U$2,PRN!$C$2:$C$1048576,0)+$T34-1),MATCH(Z$4,PRN!$B$2:$F$2,0)),"")</f>
        <v/>
      </c>
      <c r="AA34" s="66" t="str">
        <f ca="1">IFERROR(INDEX(PRN!$B$2:$F$1048576,(MATCH('Procurement Analysis P-M-Q'!$U$2,PRN!$C$2:$C$1048576,0)+$T34-1),MATCH(AA$4,PRN!$B$2:$F$2,0)),"")</f>
        <v/>
      </c>
      <c r="AB34" s="66" t="str">
        <f ca="1">IFERROR(INDEX(PRN!$B$2:$F$1048576,(MATCH('Procurement Analysis P-M-Q'!$U$2,PRN!$C$2:$C$1048576,0)+$T34-1),MATCH(AB$4,PRN!$B$2:$F$2,0)),"")</f>
        <v/>
      </c>
    </row>
    <row r="35" spans="5:28" ht="15.75" x14ac:dyDescent="0.25">
      <c r="E35" s="65" t="str">
        <f ca="1">IF(E34&lt;COUNTIF(PRN!C$3:C$999998,F$2),(E34+1),"")</f>
        <v/>
      </c>
      <c r="F35" s="66" t="str">
        <f ca="1">IFERROR(INDEX(PRN!$B$2:$F$1048576,(MATCH('Procurement Analysis P-M-Q'!$F$2,PRN!$C$2:$C$1048576,0)+$E35-1),MATCH(F$4,PRN!$B$2:$F$2,0)),"")</f>
        <v/>
      </c>
      <c r="G35" s="66" t="str">
        <f ca="1">IFERROR(INDEX(PRN!$B$2:$F$1048576,(MATCH('Procurement Analysis P-M-Q'!$F$2,PRN!$C$2:$C$1048576,0)+$E35-1),MATCH(G$4,PRN!$B$2:$F$2,0)),"")</f>
        <v/>
      </c>
      <c r="H35" s="67" t="str">
        <f ca="1">IFERROR(INDEX(PRN!$B$2:$F$1048576,(MATCH('Procurement Analysis P-M-Q'!$F$2,PRN!$C$2:$C$1048576,0)+$E35-1),MATCH(H$4,PRN!$B$2:$F$2,0)),"")</f>
        <v/>
      </c>
      <c r="J35" s="65" t="str">
        <f ca="1">IF(J34&lt;COUNTIF(PRN!C$3:C$999998,K$2),(J34+1),"")</f>
        <v/>
      </c>
      <c r="K35" s="66" t="str">
        <f ca="1">IFERROR(INDEX(PRN!$B$2:$F$1048576,(MATCH('Procurement Analysis P-M-Q'!$K$2,PRN!$C$2:$C$1048576,0)+$J35-1),MATCH(K$4,PRN!$B$2:$F$2,0)),"")</f>
        <v/>
      </c>
      <c r="L35" s="66" t="str">
        <f ca="1">IFERROR(INDEX(PRN!$B$2:$F$1048576,(MATCH('Procurement Analysis P-M-Q'!$K$2,PRN!$C$2:$C$1048576,0)+$J35-1),MATCH(L$4,PRN!$B$2:$F$2,0)),"")</f>
        <v/>
      </c>
      <c r="M35" s="67" t="str">
        <f ca="1">IFERROR(INDEX(PRN!$B$2:$F$1048576,(MATCH('Procurement Analysis P-M-Q'!$K$2,PRN!$C$2:$C$1048576,0)+$J35-1),MATCH(M$4,PRN!$B$2:$F$2,0)),"")</f>
        <v/>
      </c>
      <c r="O35" s="65" t="str">
        <f ca="1">IF(O34&lt;COUNTIF(PRN!C$3:C$999998,P$2),(O34+1),"")</f>
        <v/>
      </c>
      <c r="P35" s="66" t="str">
        <f ca="1">IFERROR(INDEX(PRN!$B$2:$F$1048576,(MATCH('Procurement Analysis P-M-Q'!$P$2,PRN!$C$2:$C$1048576,0)+$O35-1),MATCH(P$4,PRN!$B$2:$F$2,0)),"")</f>
        <v/>
      </c>
      <c r="Q35" s="66" t="str">
        <f ca="1">IFERROR(INDEX(PRN!$B$2:$F$1048576,(MATCH('Procurement Analysis P-M-Q'!$P$2,PRN!$C$2:$C$1048576,0)+$O35-1),MATCH(Q$4,PRN!$B$2:$F$2,0)),"")</f>
        <v/>
      </c>
      <c r="R35" s="67" t="str">
        <f ca="1">IFERROR(INDEX(PRN!$B$2:$F$1048576,(MATCH('Procurement Analysis P-M-Q'!$P$2,PRN!$C$2:$C$1048576,0)+$O35-1),MATCH(R$4,PRN!$B$2:$F$2,0)),"")</f>
        <v/>
      </c>
      <c r="T35" s="65" t="str">
        <f ca="1">IF(T34&lt;COUNTIF(PRN!M$3:M$999998,U$2),(T34+1),"")</f>
        <v/>
      </c>
      <c r="U35" s="66" t="str">
        <f ca="1">IFERROR(INDEX(PRN!$B$2:$F$1048576,(MATCH('Procurement Analysis P-M-Q'!$U$2,PRN!$C$2:$C$1048576,0)+$T35-1),MATCH(U$4,PRN!$B$2:$F$2,0)),"")</f>
        <v/>
      </c>
      <c r="V35" s="66" t="str">
        <f ca="1">IFERROR(INDEX(PRN!$B$2:$F$1048576,(MATCH('Procurement Analysis P-M-Q'!$U$2,PRN!$C$2:$C$1048576,0)+$T35-1),MATCH(V$4,PRN!$B$2:$F$2,0)),"")</f>
        <v/>
      </c>
      <c r="W35" s="66" t="str">
        <f ca="1">IFERROR(INDEX(PRN!$B$2:$F$1048576,(MATCH('Procurement Analysis P-M-Q'!$U$2,PRN!$C$2:$C$1048576,0)+$T35-1),MATCH(W$4,PRN!$B$2:$F$2,0)),"")</f>
        <v/>
      </c>
      <c r="Y35" s="65" t="str">
        <f ca="1">IF(Y34&lt;COUNTIF(PRN!R$3:R$999998,Z$2),(Y34+1),"")</f>
        <v/>
      </c>
      <c r="Z35" s="66" t="str">
        <f ca="1">IFERROR(INDEX(PRN!$B$2:$F$1048576,(MATCH('Procurement Analysis P-M-Q'!$U$2,PRN!$C$2:$C$1048576,0)+$T35-1),MATCH(Z$4,PRN!$B$2:$F$2,0)),"")</f>
        <v/>
      </c>
      <c r="AA35" s="66" t="str">
        <f ca="1">IFERROR(INDEX(PRN!$B$2:$F$1048576,(MATCH('Procurement Analysis P-M-Q'!$U$2,PRN!$C$2:$C$1048576,0)+$T35-1),MATCH(AA$4,PRN!$B$2:$F$2,0)),"")</f>
        <v/>
      </c>
      <c r="AB35" s="66" t="str">
        <f ca="1">IFERROR(INDEX(PRN!$B$2:$F$1048576,(MATCH('Procurement Analysis P-M-Q'!$U$2,PRN!$C$2:$C$1048576,0)+$T35-1),MATCH(AB$4,PRN!$B$2:$F$2,0)),"")</f>
        <v/>
      </c>
    </row>
    <row r="36" spans="5:28" ht="15.75" x14ac:dyDescent="0.25">
      <c r="E36" s="65" t="str">
        <f ca="1">IF(E35&lt;COUNTIF(PRN!C$3:C$999998,F$2),(E35+1),"")</f>
        <v/>
      </c>
      <c r="F36" s="66" t="str">
        <f ca="1">IFERROR(INDEX(PRN!$B$2:$F$1048576,(MATCH('Procurement Analysis P-M-Q'!$F$2,PRN!$C$2:$C$1048576,0)+$E36-1),MATCH(F$4,PRN!$B$2:$F$2,0)),"")</f>
        <v/>
      </c>
      <c r="G36" s="66" t="str">
        <f ca="1">IFERROR(INDEX(PRN!$B$2:$F$1048576,(MATCH('Procurement Analysis P-M-Q'!$F$2,PRN!$C$2:$C$1048576,0)+$E36-1),MATCH(G$4,PRN!$B$2:$F$2,0)),"")</f>
        <v/>
      </c>
      <c r="H36" s="67" t="str">
        <f ca="1">IFERROR(INDEX(PRN!$B$2:$F$1048576,(MATCH('Procurement Analysis P-M-Q'!$F$2,PRN!$C$2:$C$1048576,0)+$E36-1),MATCH(H$4,PRN!$B$2:$F$2,0)),"")</f>
        <v/>
      </c>
      <c r="J36" s="65" t="str">
        <f ca="1">IF(J35&lt;COUNTIF(PRN!C$3:C$999998,K$2),(J35+1),"")</f>
        <v/>
      </c>
      <c r="K36" s="66" t="str">
        <f ca="1">IFERROR(INDEX(PRN!$B$2:$F$1048576,(MATCH('Procurement Analysis P-M-Q'!$K$2,PRN!$C$2:$C$1048576,0)+$J36-1),MATCH(K$4,PRN!$B$2:$F$2,0)),"")</f>
        <v/>
      </c>
      <c r="L36" s="66" t="str">
        <f ca="1">IFERROR(INDEX(PRN!$B$2:$F$1048576,(MATCH('Procurement Analysis P-M-Q'!$K$2,PRN!$C$2:$C$1048576,0)+$J36-1),MATCH(L$4,PRN!$B$2:$F$2,0)),"")</f>
        <v/>
      </c>
      <c r="M36" s="67" t="str">
        <f ca="1">IFERROR(INDEX(PRN!$B$2:$F$1048576,(MATCH('Procurement Analysis P-M-Q'!$K$2,PRN!$C$2:$C$1048576,0)+$J36-1),MATCH(M$4,PRN!$B$2:$F$2,0)),"")</f>
        <v/>
      </c>
      <c r="O36" s="65" t="str">
        <f ca="1">IF(O35&lt;COUNTIF(PRN!C$3:C$999998,P$2),(O35+1),"")</f>
        <v/>
      </c>
      <c r="P36" s="66" t="str">
        <f ca="1">IFERROR(INDEX(PRN!$B$2:$F$1048576,(MATCH('Procurement Analysis P-M-Q'!$P$2,PRN!$C$2:$C$1048576,0)+$O36-1),MATCH(P$4,PRN!$B$2:$F$2,0)),"")</f>
        <v/>
      </c>
      <c r="Q36" s="66" t="str">
        <f ca="1">IFERROR(INDEX(PRN!$B$2:$F$1048576,(MATCH('Procurement Analysis P-M-Q'!$P$2,PRN!$C$2:$C$1048576,0)+$O36-1),MATCH(Q$4,PRN!$B$2:$F$2,0)),"")</f>
        <v/>
      </c>
      <c r="R36" s="67" t="str">
        <f ca="1">IFERROR(INDEX(PRN!$B$2:$F$1048576,(MATCH('Procurement Analysis P-M-Q'!$P$2,PRN!$C$2:$C$1048576,0)+$O36-1),MATCH(R$4,PRN!$B$2:$F$2,0)),"")</f>
        <v/>
      </c>
      <c r="T36" s="65" t="str">
        <f ca="1">IF(T35&lt;COUNTIF(PRN!M$3:M$999998,U$2),(T35+1),"")</f>
        <v/>
      </c>
      <c r="U36" s="66" t="str">
        <f ca="1">IFERROR(INDEX(PRN!$B$2:$F$1048576,(MATCH('Procurement Analysis P-M-Q'!$U$2,PRN!$C$2:$C$1048576,0)+$T36-1),MATCH(U$4,PRN!$B$2:$F$2,0)),"")</f>
        <v/>
      </c>
      <c r="V36" s="66" t="str">
        <f ca="1">IFERROR(INDEX(PRN!$B$2:$F$1048576,(MATCH('Procurement Analysis P-M-Q'!$U$2,PRN!$C$2:$C$1048576,0)+$T36-1),MATCH(V$4,PRN!$B$2:$F$2,0)),"")</f>
        <v/>
      </c>
      <c r="W36" s="66" t="str">
        <f ca="1">IFERROR(INDEX(PRN!$B$2:$F$1048576,(MATCH('Procurement Analysis P-M-Q'!$U$2,PRN!$C$2:$C$1048576,0)+$T36-1),MATCH(W$4,PRN!$B$2:$F$2,0)),"")</f>
        <v/>
      </c>
      <c r="Y36" s="65" t="str">
        <f ca="1">IF(Y35&lt;COUNTIF(PRN!R$3:R$999998,Z$2),(Y35+1),"")</f>
        <v/>
      </c>
      <c r="Z36" s="66" t="str">
        <f ca="1">IFERROR(INDEX(PRN!$B$2:$F$1048576,(MATCH('Procurement Analysis P-M-Q'!$U$2,PRN!$C$2:$C$1048576,0)+$T36-1),MATCH(Z$4,PRN!$B$2:$F$2,0)),"")</f>
        <v/>
      </c>
      <c r="AA36" s="66" t="str">
        <f ca="1">IFERROR(INDEX(PRN!$B$2:$F$1048576,(MATCH('Procurement Analysis P-M-Q'!$U$2,PRN!$C$2:$C$1048576,0)+$T36-1),MATCH(AA$4,PRN!$B$2:$F$2,0)),"")</f>
        <v/>
      </c>
      <c r="AB36" s="66" t="str">
        <f ca="1">IFERROR(INDEX(PRN!$B$2:$F$1048576,(MATCH('Procurement Analysis P-M-Q'!$U$2,PRN!$C$2:$C$1048576,0)+$T36-1),MATCH(AB$4,PRN!$B$2:$F$2,0)),"")</f>
        <v/>
      </c>
    </row>
    <row r="37" spans="5:28" ht="15.75" x14ac:dyDescent="0.25">
      <c r="E37" s="65" t="str">
        <f ca="1">IF(E36&lt;COUNTIF(PRN!C$3:C$999998,F$2),(E36+1),"")</f>
        <v/>
      </c>
      <c r="F37" s="66" t="str">
        <f ca="1">IFERROR(INDEX(PRN!$B$2:$F$1048576,(MATCH('Procurement Analysis P-M-Q'!$F$2,PRN!$C$2:$C$1048576,0)+$E37-1),MATCH(F$4,PRN!$B$2:$F$2,0)),"")</f>
        <v/>
      </c>
      <c r="G37" s="66" t="str">
        <f ca="1">IFERROR(INDEX(PRN!$B$2:$F$1048576,(MATCH('Procurement Analysis P-M-Q'!$F$2,PRN!$C$2:$C$1048576,0)+$E37-1),MATCH(G$4,PRN!$B$2:$F$2,0)),"")</f>
        <v/>
      </c>
      <c r="H37" s="67" t="str">
        <f ca="1">IFERROR(INDEX(PRN!$B$2:$F$1048576,(MATCH('Procurement Analysis P-M-Q'!$F$2,PRN!$C$2:$C$1048576,0)+$E37-1),MATCH(H$4,PRN!$B$2:$F$2,0)),"")</f>
        <v/>
      </c>
      <c r="J37" s="65" t="str">
        <f ca="1">IF(J36&lt;COUNTIF(PRN!C$3:C$999998,K$2),(J36+1),"")</f>
        <v/>
      </c>
      <c r="K37" s="66" t="str">
        <f ca="1">IFERROR(INDEX(PRN!$B$2:$F$1048576,(MATCH('Procurement Analysis P-M-Q'!$K$2,PRN!$C$2:$C$1048576,0)+$J37-1),MATCH(K$4,PRN!$B$2:$F$2,0)),"")</f>
        <v/>
      </c>
      <c r="L37" s="66" t="str">
        <f ca="1">IFERROR(INDEX(PRN!$B$2:$F$1048576,(MATCH('Procurement Analysis P-M-Q'!$K$2,PRN!$C$2:$C$1048576,0)+$J37-1),MATCH(L$4,PRN!$B$2:$F$2,0)),"")</f>
        <v/>
      </c>
      <c r="M37" s="67" t="str">
        <f ca="1">IFERROR(INDEX(PRN!$B$2:$F$1048576,(MATCH('Procurement Analysis P-M-Q'!$K$2,PRN!$C$2:$C$1048576,0)+$J37-1),MATCH(M$4,PRN!$B$2:$F$2,0)),"")</f>
        <v/>
      </c>
      <c r="O37" s="65" t="str">
        <f ca="1">IF(O36&lt;COUNTIF(PRN!C$3:C$999998,P$2),(O36+1),"")</f>
        <v/>
      </c>
      <c r="P37" s="66" t="str">
        <f ca="1">IFERROR(INDEX(PRN!$B$2:$F$1048576,(MATCH('Procurement Analysis P-M-Q'!$P$2,PRN!$C$2:$C$1048576,0)+$O37-1),MATCH(P$4,PRN!$B$2:$F$2,0)),"")</f>
        <v/>
      </c>
      <c r="Q37" s="66" t="str">
        <f ca="1">IFERROR(INDEX(PRN!$B$2:$F$1048576,(MATCH('Procurement Analysis P-M-Q'!$P$2,PRN!$C$2:$C$1048576,0)+$O37-1),MATCH(Q$4,PRN!$B$2:$F$2,0)),"")</f>
        <v/>
      </c>
      <c r="R37" s="67" t="str">
        <f ca="1">IFERROR(INDEX(PRN!$B$2:$F$1048576,(MATCH('Procurement Analysis P-M-Q'!$P$2,PRN!$C$2:$C$1048576,0)+$O37-1),MATCH(R$4,PRN!$B$2:$F$2,0)),"")</f>
        <v/>
      </c>
      <c r="T37" s="65" t="str">
        <f ca="1">IF(T36&lt;COUNTIF(PRN!M$3:M$999998,U$2),(T36+1),"")</f>
        <v/>
      </c>
      <c r="U37" s="66" t="str">
        <f ca="1">IFERROR(INDEX(PRN!$B$2:$F$1048576,(MATCH('Procurement Analysis P-M-Q'!$U$2,PRN!$C$2:$C$1048576,0)+$T37-1),MATCH(U$4,PRN!$B$2:$F$2,0)),"")</f>
        <v/>
      </c>
      <c r="V37" s="66" t="str">
        <f ca="1">IFERROR(INDEX(PRN!$B$2:$F$1048576,(MATCH('Procurement Analysis P-M-Q'!$U$2,PRN!$C$2:$C$1048576,0)+$T37-1),MATCH(V$4,PRN!$B$2:$F$2,0)),"")</f>
        <v/>
      </c>
      <c r="W37" s="66" t="str">
        <f ca="1">IFERROR(INDEX(PRN!$B$2:$F$1048576,(MATCH('Procurement Analysis P-M-Q'!$U$2,PRN!$C$2:$C$1048576,0)+$T37-1),MATCH(W$4,PRN!$B$2:$F$2,0)),"")</f>
        <v/>
      </c>
      <c r="Y37" s="65" t="str">
        <f ca="1">IF(Y36&lt;COUNTIF(PRN!R$3:R$999998,Z$2),(Y36+1),"")</f>
        <v/>
      </c>
      <c r="Z37" s="66" t="str">
        <f ca="1">IFERROR(INDEX(PRN!$B$2:$F$1048576,(MATCH('Procurement Analysis P-M-Q'!$U$2,PRN!$C$2:$C$1048576,0)+$T37-1),MATCH(Z$4,PRN!$B$2:$F$2,0)),"")</f>
        <v/>
      </c>
      <c r="AA37" s="66" t="str">
        <f ca="1">IFERROR(INDEX(PRN!$B$2:$F$1048576,(MATCH('Procurement Analysis P-M-Q'!$U$2,PRN!$C$2:$C$1048576,0)+$T37-1),MATCH(AA$4,PRN!$B$2:$F$2,0)),"")</f>
        <v/>
      </c>
      <c r="AB37" s="66" t="str">
        <f ca="1">IFERROR(INDEX(PRN!$B$2:$F$1048576,(MATCH('Procurement Analysis P-M-Q'!$U$2,PRN!$C$2:$C$1048576,0)+$T37-1),MATCH(AB$4,PRN!$B$2:$F$2,0)),"")</f>
        <v/>
      </c>
    </row>
    <row r="38" spans="5:28" ht="15.75" x14ac:dyDescent="0.25">
      <c r="E38" s="65" t="str">
        <f ca="1">IF(E37&lt;COUNTIF(PRN!C$3:C$999998,F$2),(E37+1),"")</f>
        <v/>
      </c>
      <c r="F38" s="66" t="str">
        <f ca="1">IFERROR(INDEX(PRN!$B$2:$F$1048576,(MATCH('Procurement Analysis P-M-Q'!$F$2,PRN!$C$2:$C$1048576,0)+$E38-1),MATCH(F$4,PRN!$B$2:$F$2,0)),"")</f>
        <v/>
      </c>
      <c r="G38" s="66" t="str">
        <f ca="1">IFERROR(INDEX(PRN!$B$2:$F$1048576,(MATCH('Procurement Analysis P-M-Q'!$F$2,PRN!$C$2:$C$1048576,0)+$E38-1),MATCH(G$4,PRN!$B$2:$F$2,0)),"")</f>
        <v/>
      </c>
      <c r="H38" s="67" t="str">
        <f ca="1">IFERROR(INDEX(PRN!$B$2:$F$1048576,(MATCH('Procurement Analysis P-M-Q'!$F$2,PRN!$C$2:$C$1048576,0)+$E38-1),MATCH(H$4,PRN!$B$2:$F$2,0)),"")</f>
        <v/>
      </c>
      <c r="J38" s="65" t="str">
        <f ca="1">IF(J37&lt;COUNTIF(PRN!C$3:C$999998,K$2),(J37+1),"")</f>
        <v/>
      </c>
      <c r="K38" s="66" t="str">
        <f ca="1">IFERROR(INDEX(PRN!$B$2:$F$1048576,(MATCH('Procurement Analysis P-M-Q'!$K$2,PRN!$C$2:$C$1048576,0)+$J38-1),MATCH(K$4,PRN!$B$2:$F$2,0)),"")</f>
        <v/>
      </c>
      <c r="L38" s="66" t="str">
        <f ca="1">IFERROR(INDEX(PRN!$B$2:$F$1048576,(MATCH('Procurement Analysis P-M-Q'!$K$2,PRN!$C$2:$C$1048576,0)+$J38-1),MATCH(L$4,PRN!$B$2:$F$2,0)),"")</f>
        <v/>
      </c>
      <c r="M38" s="67" t="str">
        <f ca="1">IFERROR(INDEX(PRN!$B$2:$F$1048576,(MATCH('Procurement Analysis P-M-Q'!$K$2,PRN!$C$2:$C$1048576,0)+$J38-1),MATCH(M$4,PRN!$B$2:$F$2,0)),"")</f>
        <v/>
      </c>
      <c r="O38" s="65" t="str">
        <f ca="1">IF(O37&lt;COUNTIF(PRN!C$3:C$999998,P$2),(O37+1),"")</f>
        <v/>
      </c>
      <c r="P38" s="66" t="str">
        <f ca="1">IFERROR(INDEX(PRN!$B$2:$F$1048576,(MATCH('Procurement Analysis P-M-Q'!$P$2,PRN!$C$2:$C$1048576,0)+$O38-1),MATCH(P$4,PRN!$B$2:$F$2,0)),"")</f>
        <v/>
      </c>
      <c r="Q38" s="66" t="str">
        <f ca="1">IFERROR(INDEX(PRN!$B$2:$F$1048576,(MATCH('Procurement Analysis P-M-Q'!$P$2,PRN!$C$2:$C$1048576,0)+$O38-1),MATCH(Q$4,PRN!$B$2:$F$2,0)),"")</f>
        <v/>
      </c>
      <c r="R38" s="67" t="str">
        <f ca="1">IFERROR(INDEX(PRN!$B$2:$F$1048576,(MATCH('Procurement Analysis P-M-Q'!$P$2,PRN!$C$2:$C$1048576,0)+$O38-1),MATCH(R$4,PRN!$B$2:$F$2,0)),"")</f>
        <v/>
      </c>
      <c r="T38" s="65" t="str">
        <f ca="1">IF(T37&lt;COUNTIF(PRN!M$3:M$999998,U$2),(T37+1),"")</f>
        <v/>
      </c>
      <c r="U38" s="66" t="str">
        <f ca="1">IFERROR(INDEX(PRN!$B$2:$F$1048576,(MATCH('Procurement Analysis P-M-Q'!$U$2,PRN!$C$2:$C$1048576,0)+$T38-1),MATCH(U$4,PRN!$B$2:$F$2,0)),"")</f>
        <v/>
      </c>
      <c r="V38" s="66" t="str">
        <f ca="1">IFERROR(INDEX(PRN!$B$2:$F$1048576,(MATCH('Procurement Analysis P-M-Q'!$U$2,PRN!$C$2:$C$1048576,0)+$T38-1),MATCH(V$4,PRN!$B$2:$F$2,0)),"")</f>
        <v/>
      </c>
      <c r="W38" s="66" t="str">
        <f ca="1">IFERROR(INDEX(PRN!$B$2:$F$1048576,(MATCH('Procurement Analysis P-M-Q'!$U$2,PRN!$C$2:$C$1048576,0)+$T38-1),MATCH(W$4,PRN!$B$2:$F$2,0)),"")</f>
        <v/>
      </c>
      <c r="Y38" s="65" t="str">
        <f ca="1">IF(Y37&lt;COUNTIF(PRN!R$3:R$999998,Z$2),(Y37+1),"")</f>
        <v/>
      </c>
      <c r="Z38" s="66" t="str">
        <f ca="1">IFERROR(INDEX(PRN!$B$2:$F$1048576,(MATCH('Procurement Analysis P-M-Q'!$U$2,PRN!$C$2:$C$1048576,0)+$T38-1),MATCH(Z$4,PRN!$B$2:$F$2,0)),"")</f>
        <v/>
      </c>
      <c r="AA38" s="66" t="str">
        <f ca="1">IFERROR(INDEX(PRN!$B$2:$F$1048576,(MATCH('Procurement Analysis P-M-Q'!$U$2,PRN!$C$2:$C$1048576,0)+$T38-1),MATCH(AA$4,PRN!$B$2:$F$2,0)),"")</f>
        <v/>
      </c>
      <c r="AB38" s="66" t="str">
        <f ca="1">IFERROR(INDEX(PRN!$B$2:$F$1048576,(MATCH('Procurement Analysis P-M-Q'!$U$2,PRN!$C$2:$C$1048576,0)+$T38-1),MATCH(AB$4,PRN!$B$2:$F$2,0)),"")</f>
        <v/>
      </c>
    </row>
    <row r="39" spans="5:28" ht="15.75" x14ac:dyDescent="0.25">
      <c r="E39" s="65" t="str">
        <f ca="1">IF(E38&lt;COUNTIF(PRN!C$3:C$999998,F$2),(E38+1),"")</f>
        <v/>
      </c>
      <c r="F39" s="66" t="str">
        <f ca="1">IFERROR(INDEX(PRN!$B$2:$F$1048576,(MATCH('Procurement Analysis P-M-Q'!$F$2,PRN!$C$2:$C$1048576,0)+$E39-1),MATCH(F$4,PRN!$B$2:$F$2,0)),"")</f>
        <v/>
      </c>
      <c r="G39" s="66" t="str">
        <f ca="1">IFERROR(INDEX(PRN!$B$2:$F$1048576,(MATCH('Procurement Analysis P-M-Q'!$F$2,PRN!$C$2:$C$1048576,0)+$E39-1),MATCH(G$4,PRN!$B$2:$F$2,0)),"")</f>
        <v/>
      </c>
      <c r="H39" s="67" t="str">
        <f ca="1">IFERROR(INDEX(PRN!$B$2:$F$1048576,(MATCH('Procurement Analysis P-M-Q'!$F$2,PRN!$C$2:$C$1048576,0)+$E39-1),MATCH(H$4,PRN!$B$2:$F$2,0)),"")</f>
        <v/>
      </c>
      <c r="J39" s="65" t="str">
        <f ca="1">IF(J38&lt;COUNTIF(PRN!C$3:C$999998,K$2),(J38+1),"")</f>
        <v/>
      </c>
      <c r="K39" s="66" t="str">
        <f ca="1">IFERROR(INDEX(PRN!$B$2:$F$1048576,(MATCH('Procurement Analysis P-M-Q'!$K$2,PRN!$C$2:$C$1048576,0)+$J39-1),MATCH(K$4,PRN!$B$2:$F$2,0)),"")</f>
        <v/>
      </c>
      <c r="L39" s="66" t="str">
        <f ca="1">IFERROR(INDEX(PRN!$B$2:$F$1048576,(MATCH('Procurement Analysis P-M-Q'!$K$2,PRN!$C$2:$C$1048576,0)+$J39-1),MATCH(L$4,PRN!$B$2:$F$2,0)),"")</f>
        <v/>
      </c>
      <c r="M39" s="67" t="str">
        <f ca="1">IFERROR(INDEX(PRN!$B$2:$F$1048576,(MATCH('Procurement Analysis P-M-Q'!$K$2,PRN!$C$2:$C$1048576,0)+$J39-1),MATCH(M$4,PRN!$B$2:$F$2,0)),"")</f>
        <v/>
      </c>
      <c r="O39" s="65" t="str">
        <f ca="1">IF(O38&lt;COUNTIF(PRN!C$3:C$999998,P$2),(O38+1),"")</f>
        <v/>
      </c>
      <c r="P39" s="66" t="str">
        <f ca="1">IFERROR(INDEX(PRN!$B$2:$F$1048576,(MATCH('Procurement Analysis P-M-Q'!$P$2,PRN!$C$2:$C$1048576,0)+$O39-1),MATCH(P$4,PRN!$B$2:$F$2,0)),"")</f>
        <v/>
      </c>
      <c r="Q39" s="66" t="str">
        <f ca="1">IFERROR(INDEX(PRN!$B$2:$F$1048576,(MATCH('Procurement Analysis P-M-Q'!$P$2,PRN!$C$2:$C$1048576,0)+$O39-1),MATCH(Q$4,PRN!$B$2:$F$2,0)),"")</f>
        <v/>
      </c>
      <c r="R39" s="67" t="str">
        <f ca="1">IFERROR(INDEX(PRN!$B$2:$F$1048576,(MATCH('Procurement Analysis P-M-Q'!$P$2,PRN!$C$2:$C$1048576,0)+$O39-1),MATCH(R$4,PRN!$B$2:$F$2,0)),"")</f>
        <v/>
      </c>
      <c r="T39" s="65" t="str">
        <f ca="1">IF(T38&lt;COUNTIF(PRN!M$3:M$999998,U$2),(T38+1),"")</f>
        <v/>
      </c>
      <c r="U39" s="66" t="str">
        <f ca="1">IFERROR(INDEX(PRN!$B$2:$F$1048576,(MATCH('Procurement Analysis P-M-Q'!$U$2,PRN!$C$2:$C$1048576,0)+$T39-1),MATCH(U$4,PRN!$B$2:$F$2,0)),"")</f>
        <v/>
      </c>
      <c r="V39" s="66" t="str">
        <f ca="1">IFERROR(INDEX(PRN!$B$2:$F$1048576,(MATCH('Procurement Analysis P-M-Q'!$U$2,PRN!$C$2:$C$1048576,0)+$T39-1),MATCH(V$4,PRN!$B$2:$F$2,0)),"")</f>
        <v/>
      </c>
      <c r="W39" s="66" t="str">
        <f ca="1">IFERROR(INDEX(PRN!$B$2:$F$1048576,(MATCH('Procurement Analysis P-M-Q'!$U$2,PRN!$C$2:$C$1048576,0)+$T39-1),MATCH(W$4,PRN!$B$2:$F$2,0)),"")</f>
        <v/>
      </c>
      <c r="Y39" s="65" t="str">
        <f ca="1">IF(Y38&lt;COUNTIF(PRN!R$3:R$999998,Z$2),(Y38+1),"")</f>
        <v/>
      </c>
      <c r="Z39" s="66" t="str">
        <f ca="1">IFERROR(INDEX(PRN!$B$2:$F$1048576,(MATCH('Procurement Analysis P-M-Q'!$U$2,PRN!$C$2:$C$1048576,0)+$T39-1),MATCH(Z$4,PRN!$B$2:$F$2,0)),"")</f>
        <v/>
      </c>
      <c r="AA39" s="66" t="str">
        <f ca="1">IFERROR(INDEX(PRN!$B$2:$F$1048576,(MATCH('Procurement Analysis P-M-Q'!$U$2,PRN!$C$2:$C$1048576,0)+$T39-1),MATCH(AA$4,PRN!$B$2:$F$2,0)),"")</f>
        <v/>
      </c>
      <c r="AB39" s="66" t="str">
        <f ca="1">IFERROR(INDEX(PRN!$B$2:$F$1048576,(MATCH('Procurement Analysis P-M-Q'!$U$2,PRN!$C$2:$C$1048576,0)+$T39-1),MATCH(AB$4,PRN!$B$2:$F$2,0)),"")</f>
        <v/>
      </c>
    </row>
    <row r="40" spans="5:28" ht="15.75" x14ac:dyDescent="0.25">
      <c r="E40" s="65" t="str">
        <f ca="1">IF(E39&lt;COUNTIF(PRN!C$3:C$999998,F$2),(E39+1),"")</f>
        <v/>
      </c>
      <c r="F40" s="66" t="str">
        <f ca="1">IFERROR(INDEX(PRN!$B$2:$F$1048576,(MATCH('Procurement Analysis P-M-Q'!$F$2,PRN!$C$2:$C$1048576,0)+$E40-1),MATCH(F$4,PRN!$B$2:$F$2,0)),"")</f>
        <v/>
      </c>
      <c r="G40" s="66" t="str">
        <f ca="1">IFERROR(INDEX(PRN!$B$2:$F$1048576,(MATCH('Procurement Analysis P-M-Q'!$F$2,PRN!$C$2:$C$1048576,0)+$E40-1),MATCH(G$4,PRN!$B$2:$F$2,0)),"")</f>
        <v/>
      </c>
      <c r="H40" s="67" t="str">
        <f ca="1">IFERROR(INDEX(PRN!$B$2:$F$1048576,(MATCH('Procurement Analysis P-M-Q'!$F$2,PRN!$C$2:$C$1048576,0)+$E40-1),MATCH(H$4,PRN!$B$2:$F$2,0)),"")</f>
        <v/>
      </c>
      <c r="J40" s="65" t="str">
        <f ca="1">IF(J39&lt;COUNTIF(PRN!C$3:C$999998,K$2),(J39+1),"")</f>
        <v/>
      </c>
      <c r="K40" s="66" t="str">
        <f ca="1">IFERROR(INDEX(PRN!$B$2:$F$1048576,(MATCH('Procurement Analysis P-M-Q'!$K$2,PRN!$C$2:$C$1048576,0)+$J40-1),MATCH(K$4,PRN!$B$2:$F$2,0)),"")</f>
        <v/>
      </c>
      <c r="L40" s="66" t="str">
        <f ca="1">IFERROR(INDEX(PRN!$B$2:$F$1048576,(MATCH('Procurement Analysis P-M-Q'!$K$2,PRN!$C$2:$C$1048576,0)+$J40-1),MATCH(L$4,PRN!$B$2:$F$2,0)),"")</f>
        <v/>
      </c>
      <c r="M40" s="67" t="str">
        <f ca="1">IFERROR(INDEX(PRN!$B$2:$F$1048576,(MATCH('Procurement Analysis P-M-Q'!$K$2,PRN!$C$2:$C$1048576,0)+$J40-1),MATCH(M$4,PRN!$B$2:$F$2,0)),"")</f>
        <v/>
      </c>
      <c r="O40" s="65" t="str">
        <f ca="1">IF(O39&lt;COUNTIF(PRN!C$3:C$999998,P$2),(O39+1),"")</f>
        <v/>
      </c>
      <c r="P40" s="66" t="str">
        <f ca="1">IFERROR(INDEX(PRN!$B$2:$F$1048576,(MATCH('Procurement Analysis P-M-Q'!$P$2,PRN!$C$2:$C$1048576,0)+$O40-1),MATCH(P$4,PRN!$B$2:$F$2,0)),"")</f>
        <v/>
      </c>
      <c r="Q40" s="66" t="str">
        <f ca="1">IFERROR(INDEX(PRN!$B$2:$F$1048576,(MATCH('Procurement Analysis P-M-Q'!$P$2,PRN!$C$2:$C$1048576,0)+$O40-1),MATCH(Q$4,PRN!$B$2:$F$2,0)),"")</f>
        <v/>
      </c>
      <c r="R40" s="67" t="str">
        <f ca="1">IFERROR(INDEX(PRN!$B$2:$F$1048576,(MATCH('Procurement Analysis P-M-Q'!$P$2,PRN!$C$2:$C$1048576,0)+$O40-1),MATCH(R$4,PRN!$B$2:$F$2,0)),"")</f>
        <v/>
      </c>
      <c r="T40" s="65" t="str">
        <f ca="1">IF(T39&lt;COUNTIF(PRN!M$3:M$999998,U$2),(T39+1),"")</f>
        <v/>
      </c>
      <c r="U40" s="66" t="str">
        <f ca="1">IFERROR(INDEX(PRN!$B$2:$F$1048576,(MATCH('Procurement Analysis P-M-Q'!$U$2,PRN!$C$2:$C$1048576,0)+$T40-1),MATCH(U$4,PRN!$B$2:$F$2,0)),"")</f>
        <v/>
      </c>
      <c r="V40" s="66" t="str">
        <f ca="1">IFERROR(INDEX(PRN!$B$2:$F$1048576,(MATCH('Procurement Analysis P-M-Q'!$U$2,PRN!$C$2:$C$1048576,0)+$T40-1),MATCH(V$4,PRN!$B$2:$F$2,0)),"")</f>
        <v/>
      </c>
      <c r="W40" s="66" t="str">
        <f ca="1">IFERROR(INDEX(PRN!$B$2:$F$1048576,(MATCH('Procurement Analysis P-M-Q'!$U$2,PRN!$C$2:$C$1048576,0)+$T40-1),MATCH(W$4,PRN!$B$2:$F$2,0)),"")</f>
        <v/>
      </c>
      <c r="Y40" s="65" t="str">
        <f ca="1">IF(Y39&lt;COUNTIF(PRN!R$3:R$999998,Z$2),(Y39+1),"")</f>
        <v/>
      </c>
      <c r="Z40" s="66" t="str">
        <f ca="1">IFERROR(INDEX(PRN!$B$2:$F$1048576,(MATCH('Procurement Analysis P-M-Q'!$U$2,PRN!$C$2:$C$1048576,0)+$T40-1),MATCH(Z$4,PRN!$B$2:$F$2,0)),"")</f>
        <v/>
      </c>
      <c r="AA40" s="66" t="str">
        <f ca="1">IFERROR(INDEX(PRN!$B$2:$F$1048576,(MATCH('Procurement Analysis P-M-Q'!$U$2,PRN!$C$2:$C$1048576,0)+$T40-1),MATCH(AA$4,PRN!$B$2:$F$2,0)),"")</f>
        <v/>
      </c>
      <c r="AB40" s="66" t="str">
        <f ca="1">IFERROR(INDEX(PRN!$B$2:$F$1048576,(MATCH('Procurement Analysis P-M-Q'!$U$2,PRN!$C$2:$C$1048576,0)+$T40-1),MATCH(AB$4,PRN!$B$2:$F$2,0)),"")</f>
        <v/>
      </c>
    </row>
    <row r="41" spans="5:28" ht="15.75" x14ac:dyDescent="0.25">
      <c r="E41" s="65" t="str">
        <f ca="1">IF(E40&lt;COUNTIF(PRN!C$3:C$999998,F$2),(E40+1),"")</f>
        <v/>
      </c>
      <c r="F41" s="66" t="str">
        <f ca="1">IFERROR(INDEX(PRN!$B$2:$F$1048576,(MATCH('Procurement Analysis P-M-Q'!$F$2,PRN!$C$2:$C$1048576,0)+$E41-1),MATCH(F$4,PRN!$B$2:$F$2,0)),"")</f>
        <v/>
      </c>
      <c r="G41" s="66" t="str">
        <f ca="1">IFERROR(INDEX(PRN!$B$2:$F$1048576,(MATCH('Procurement Analysis P-M-Q'!$F$2,PRN!$C$2:$C$1048576,0)+$E41-1),MATCH(G$4,PRN!$B$2:$F$2,0)),"")</f>
        <v/>
      </c>
      <c r="H41" s="67" t="str">
        <f ca="1">IFERROR(INDEX(PRN!$B$2:$F$1048576,(MATCH('Procurement Analysis P-M-Q'!$F$2,PRN!$C$2:$C$1048576,0)+$E41-1),MATCH(H$4,PRN!$B$2:$F$2,0)),"")</f>
        <v/>
      </c>
      <c r="J41" s="65" t="str">
        <f ca="1">IF(J40&lt;COUNTIF(PRN!C$3:C$999998,K$2),(J40+1),"")</f>
        <v/>
      </c>
      <c r="K41" s="66" t="str">
        <f ca="1">IFERROR(INDEX(PRN!$B$2:$F$1048576,(MATCH('Procurement Analysis P-M-Q'!$K$2,PRN!$C$2:$C$1048576,0)+$J41-1),MATCH(K$4,PRN!$B$2:$F$2,0)),"")</f>
        <v/>
      </c>
      <c r="L41" s="66" t="str">
        <f ca="1">IFERROR(INDEX(PRN!$B$2:$F$1048576,(MATCH('Procurement Analysis P-M-Q'!$K$2,PRN!$C$2:$C$1048576,0)+$J41-1),MATCH(L$4,PRN!$B$2:$F$2,0)),"")</f>
        <v/>
      </c>
      <c r="M41" s="67" t="str">
        <f ca="1">IFERROR(INDEX(PRN!$B$2:$F$1048576,(MATCH('Procurement Analysis P-M-Q'!$K$2,PRN!$C$2:$C$1048576,0)+$J41-1),MATCH(M$4,PRN!$B$2:$F$2,0)),"")</f>
        <v/>
      </c>
      <c r="O41" s="65" t="str">
        <f ca="1">IF(O40&lt;COUNTIF(PRN!C$3:C$999998,P$2),(O40+1),"")</f>
        <v/>
      </c>
      <c r="P41" s="66" t="str">
        <f ca="1">IFERROR(INDEX(PRN!$B$2:$F$1048576,(MATCH('Procurement Analysis P-M-Q'!$P$2,PRN!$C$2:$C$1048576,0)+$O41-1),MATCH(P$4,PRN!$B$2:$F$2,0)),"")</f>
        <v/>
      </c>
      <c r="Q41" s="66" t="str">
        <f ca="1">IFERROR(INDEX(PRN!$B$2:$F$1048576,(MATCH('Procurement Analysis P-M-Q'!$P$2,PRN!$C$2:$C$1048576,0)+$O41-1),MATCH(Q$4,PRN!$B$2:$F$2,0)),"")</f>
        <v/>
      </c>
      <c r="R41" s="67" t="str">
        <f ca="1">IFERROR(INDEX(PRN!$B$2:$F$1048576,(MATCH('Procurement Analysis P-M-Q'!$P$2,PRN!$C$2:$C$1048576,0)+$O41-1),MATCH(R$4,PRN!$B$2:$F$2,0)),"")</f>
        <v/>
      </c>
      <c r="T41" s="65" t="str">
        <f ca="1">IF(T40&lt;COUNTIF(PRN!M$3:M$999998,U$2),(T40+1),"")</f>
        <v/>
      </c>
      <c r="U41" s="66" t="str">
        <f ca="1">IFERROR(INDEX(PRN!$B$2:$F$1048576,(MATCH('Procurement Analysis P-M-Q'!$U$2,PRN!$C$2:$C$1048576,0)+$T41-1),MATCH(U$4,PRN!$B$2:$F$2,0)),"")</f>
        <v/>
      </c>
      <c r="V41" s="66" t="str">
        <f ca="1">IFERROR(INDEX(PRN!$B$2:$F$1048576,(MATCH('Procurement Analysis P-M-Q'!$U$2,PRN!$C$2:$C$1048576,0)+$T41-1),MATCH(V$4,PRN!$B$2:$F$2,0)),"")</f>
        <v/>
      </c>
      <c r="W41" s="66" t="str">
        <f ca="1">IFERROR(INDEX(PRN!$B$2:$F$1048576,(MATCH('Procurement Analysis P-M-Q'!$U$2,PRN!$C$2:$C$1048576,0)+$T41-1),MATCH(W$4,PRN!$B$2:$F$2,0)),"")</f>
        <v/>
      </c>
      <c r="Y41" s="65" t="str">
        <f ca="1">IF(Y40&lt;COUNTIF(PRN!R$3:R$999998,Z$2),(Y40+1),"")</f>
        <v/>
      </c>
      <c r="Z41" s="66" t="str">
        <f ca="1">IFERROR(INDEX(PRN!$B$2:$F$1048576,(MATCH('Procurement Analysis P-M-Q'!$U$2,PRN!$C$2:$C$1048576,0)+$T41-1),MATCH(Z$4,PRN!$B$2:$F$2,0)),"")</f>
        <v/>
      </c>
      <c r="AA41" s="66" t="str">
        <f ca="1">IFERROR(INDEX(PRN!$B$2:$F$1048576,(MATCH('Procurement Analysis P-M-Q'!$U$2,PRN!$C$2:$C$1048576,0)+$T41-1),MATCH(AA$4,PRN!$B$2:$F$2,0)),"")</f>
        <v/>
      </c>
      <c r="AB41" s="66" t="str">
        <f ca="1">IFERROR(INDEX(PRN!$B$2:$F$1048576,(MATCH('Procurement Analysis P-M-Q'!$U$2,PRN!$C$2:$C$1048576,0)+$T41-1),MATCH(AB$4,PRN!$B$2:$F$2,0)),"")</f>
        <v/>
      </c>
    </row>
    <row r="42" spans="5:28" ht="15.75" x14ac:dyDescent="0.25">
      <c r="E42" s="65" t="str">
        <f ca="1">IF(E41&lt;COUNTIF(PRN!C$3:C$999998,F$2),(E41+1),"")</f>
        <v/>
      </c>
      <c r="F42" s="66" t="str">
        <f ca="1">IFERROR(INDEX(PRN!$B$2:$F$1048576,(MATCH('Procurement Analysis P-M-Q'!$F$2,PRN!$C$2:$C$1048576,0)+$E42-1),MATCH(F$4,PRN!$B$2:$F$2,0)),"")</f>
        <v/>
      </c>
      <c r="G42" s="66" t="str">
        <f ca="1">IFERROR(INDEX(PRN!$B$2:$F$1048576,(MATCH('Procurement Analysis P-M-Q'!$F$2,PRN!$C$2:$C$1048576,0)+$E42-1),MATCH(G$4,PRN!$B$2:$F$2,0)),"")</f>
        <v/>
      </c>
      <c r="H42" s="67" t="str">
        <f ca="1">IFERROR(INDEX(PRN!$B$2:$F$1048576,(MATCH('Procurement Analysis P-M-Q'!$F$2,PRN!$C$2:$C$1048576,0)+$E42-1),MATCH(H$4,PRN!$B$2:$F$2,0)),"")</f>
        <v/>
      </c>
      <c r="J42" s="65" t="str">
        <f ca="1">IF(J41&lt;COUNTIF(PRN!C$3:C$999998,K$2),(J41+1),"")</f>
        <v/>
      </c>
      <c r="K42" s="66" t="str">
        <f ca="1">IFERROR(INDEX(PRN!$B$2:$F$1048576,(MATCH('Procurement Analysis P-M-Q'!$K$2,PRN!$C$2:$C$1048576,0)+$J42-1),MATCH(K$4,PRN!$B$2:$F$2,0)),"")</f>
        <v/>
      </c>
      <c r="L42" s="66" t="str">
        <f ca="1">IFERROR(INDEX(PRN!$B$2:$F$1048576,(MATCH('Procurement Analysis P-M-Q'!$K$2,PRN!$C$2:$C$1048576,0)+$J42-1),MATCH(L$4,PRN!$B$2:$F$2,0)),"")</f>
        <v/>
      </c>
      <c r="M42" s="67" t="str">
        <f ca="1">IFERROR(INDEX(PRN!$B$2:$F$1048576,(MATCH('Procurement Analysis P-M-Q'!$K$2,PRN!$C$2:$C$1048576,0)+$J42-1),MATCH(M$4,PRN!$B$2:$F$2,0)),"")</f>
        <v/>
      </c>
      <c r="O42" s="65" t="str">
        <f ca="1">IF(O41&lt;COUNTIF(PRN!C$3:C$999998,P$2),(O41+1),"")</f>
        <v/>
      </c>
      <c r="P42" s="66" t="str">
        <f ca="1">IFERROR(INDEX(PRN!$B$2:$F$1048576,(MATCH('Procurement Analysis P-M-Q'!$P$2,PRN!$C$2:$C$1048576,0)+$O42-1),MATCH(P$4,PRN!$B$2:$F$2,0)),"")</f>
        <v/>
      </c>
      <c r="Q42" s="66" t="str">
        <f ca="1">IFERROR(INDEX(PRN!$B$2:$F$1048576,(MATCH('Procurement Analysis P-M-Q'!$P$2,PRN!$C$2:$C$1048576,0)+$O42-1),MATCH(Q$4,PRN!$B$2:$F$2,0)),"")</f>
        <v/>
      </c>
      <c r="R42" s="67" t="str">
        <f ca="1">IFERROR(INDEX(PRN!$B$2:$F$1048576,(MATCH('Procurement Analysis P-M-Q'!$P$2,PRN!$C$2:$C$1048576,0)+$O42-1),MATCH(R$4,PRN!$B$2:$F$2,0)),"")</f>
        <v/>
      </c>
      <c r="T42" s="65" t="str">
        <f ca="1">IF(T41&lt;COUNTIF(PRN!M$3:M$999998,U$2),(T41+1),"")</f>
        <v/>
      </c>
      <c r="U42" s="66" t="str">
        <f ca="1">IFERROR(INDEX(PRN!$B$2:$F$1048576,(MATCH('Procurement Analysis P-M-Q'!$U$2,PRN!$C$2:$C$1048576,0)+$T42-1),MATCH(U$4,PRN!$B$2:$F$2,0)),"")</f>
        <v/>
      </c>
      <c r="V42" s="66" t="str">
        <f ca="1">IFERROR(INDEX(PRN!$B$2:$F$1048576,(MATCH('Procurement Analysis P-M-Q'!$U$2,PRN!$C$2:$C$1048576,0)+$T42-1),MATCH(V$4,PRN!$B$2:$F$2,0)),"")</f>
        <v/>
      </c>
      <c r="W42" s="66" t="str">
        <f ca="1">IFERROR(INDEX(PRN!$B$2:$F$1048576,(MATCH('Procurement Analysis P-M-Q'!$U$2,PRN!$C$2:$C$1048576,0)+$T42-1),MATCH(W$4,PRN!$B$2:$F$2,0)),"")</f>
        <v/>
      </c>
      <c r="Y42" s="65" t="str">
        <f ca="1">IF(Y41&lt;COUNTIF(PRN!R$3:R$999998,Z$2),(Y41+1),"")</f>
        <v/>
      </c>
      <c r="Z42" s="66" t="str">
        <f ca="1">IFERROR(INDEX(PRN!$B$2:$F$1048576,(MATCH('Procurement Analysis P-M-Q'!$U$2,PRN!$C$2:$C$1048576,0)+$T42-1),MATCH(Z$4,PRN!$B$2:$F$2,0)),"")</f>
        <v/>
      </c>
      <c r="AA42" s="66" t="str">
        <f ca="1">IFERROR(INDEX(PRN!$B$2:$F$1048576,(MATCH('Procurement Analysis P-M-Q'!$U$2,PRN!$C$2:$C$1048576,0)+$T42-1),MATCH(AA$4,PRN!$B$2:$F$2,0)),"")</f>
        <v/>
      </c>
      <c r="AB42" s="66" t="str">
        <f ca="1">IFERROR(INDEX(PRN!$B$2:$F$1048576,(MATCH('Procurement Analysis P-M-Q'!$U$2,PRN!$C$2:$C$1048576,0)+$T42-1),MATCH(AB$4,PRN!$B$2:$F$2,0)),"")</f>
        <v/>
      </c>
    </row>
    <row r="43" spans="5:28" ht="15.75" x14ac:dyDescent="0.25">
      <c r="E43" s="65" t="str">
        <f ca="1">IF(E42&lt;COUNTIF(PRN!C$3:C$999998,F$2),(E42+1),"")</f>
        <v/>
      </c>
      <c r="F43" s="66" t="str">
        <f ca="1">IFERROR(INDEX(PRN!$B$2:$F$1048576,(MATCH('Procurement Analysis P-M-Q'!$F$2,PRN!$C$2:$C$1048576,0)+$E43-1),MATCH(F$4,PRN!$B$2:$F$2,0)),"")</f>
        <v/>
      </c>
      <c r="G43" s="66" t="str">
        <f ca="1">IFERROR(INDEX(PRN!$B$2:$F$1048576,(MATCH('Procurement Analysis P-M-Q'!$F$2,PRN!$C$2:$C$1048576,0)+$E43-1),MATCH(G$4,PRN!$B$2:$F$2,0)),"")</f>
        <v/>
      </c>
      <c r="H43" s="67" t="str">
        <f ca="1">IFERROR(INDEX(PRN!$B$2:$F$1048576,(MATCH('Procurement Analysis P-M-Q'!$F$2,PRN!$C$2:$C$1048576,0)+$E43-1),MATCH(H$4,PRN!$B$2:$F$2,0)),"")</f>
        <v/>
      </c>
      <c r="J43" s="65" t="str">
        <f ca="1">IF(J42&lt;COUNTIF(PRN!C$3:C$999998,K$2),(J42+1),"")</f>
        <v/>
      </c>
      <c r="K43" s="66" t="str">
        <f ca="1">IFERROR(INDEX(PRN!$B$2:$F$1048576,(MATCH('Procurement Analysis P-M-Q'!$K$2,PRN!$C$2:$C$1048576,0)+$J43-1),MATCH(K$4,PRN!$B$2:$F$2,0)),"")</f>
        <v/>
      </c>
      <c r="L43" s="66" t="str">
        <f ca="1">IFERROR(INDEX(PRN!$B$2:$F$1048576,(MATCH('Procurement Analysis P-M-Q'!$K$2,PRN!$C$2:$C$1048576,0)+$J43-1),MATCH(L$4,PRN!$B$2:$F$2,0)),"")</f>
        <v/>
      </c>
      <c r="M43" s="67" t="str">
        <f ca="1">IFERROR(INDEX(PRN!$B$2:$F$1048576,(MATCH('Procurement Analysis P-M-Q'!$K$2,PRN!$C$2:$C$1048576,0)+$J43-1),MATCH(M$4,PRN!$B$2:$F$2,0)),"")</f>
        <v/>
      </c>
      <c r="O43" s="65" t="str">
        <f ca="1">IF(O42&lt;COUNTIF(PRN!C$3:C$999998,P$2),(O42+1),"")</f>
        <v/>
      </c>
      <c r="P43" s="66" t="str">
        <f ca="1">IFERROR(INDEX(PRN!$B$2:$F$1048576,(MATCH('Procurement Analysis P-M-Q'!$P$2,PRN!$C$2:$C$1048576,0)+$O43-1),MATCH(P$4,PRN!$B$2:$F$2,0)),"")</f>
        <v/>
      </c>
      <c r="Q43" s="66" t="str">
        <f ca="1">IFERROR(INDEX(PRN!$B$2:$F$1048576,(MATCH('Procurement Analysis P-M-Q'!$P$2,PRN!$C$2:$C$1048576,0)+$O43-1),MATCH(Q$4,PRN!$B$2:$F$2,0)),"")</f>
        <v/>
      </c>
      <c r="R43" s="67" t="str">
        <f ca="1">IFERROR(INDEX(PRN!$B$2:$F$1048576,(MATCH('Procurement Analysis P-M-Q'!$P$2,PRN!$C$2:$C$1048576,0)+$O43-1),MATCH(R$4,PRN!$B$2:$F$2,0)),"")</f>
        <v/>
      </c>
      <c r="T43" s="65" t="str">
        <f ca="1">IF(T42&lt;COUNTIF(PRN!M$3:M$999998,U$2),(T42+1),"")</f>
        <v/>
      </c>
      <c r="U43" s="66" t="str">
        <f ca="1">IFERROR(INDEX(PRN!$B$2:$F$1048576,(MATCH('Procurement Analysis P-M-Q'!$U$2,PRN!$C$2:$C$1048576,0)+$T43-1),MATCH(U$4,PRN!$B$2:$F$2,0)),"")</f>
        <v/>
      </c>
      <c r="V43" s="66" t="str">
        <f ca="1">IFERROR(INDEX(PRN!$B$2:$F$1048576,(MATCH('Procurement Analysis P-M-Q'!$U$2,PRN!$C$2:$C$1048576,0)+$T43-1),MATCH(V$4,PRN!$B$2:$F$2,0)),"")</f>
        <v/>
      </c>
      <c r="W43" s="66" t="str">
        <f ca="1">IFERROR(INDEX(PRN!$B$2:$F$1048576,(MATCH('Procurement Analysis P-M-Q'!$U$2,PRN!$C$2:$C$1048576,0)+$T43-1),MATCH(W$4,PRN!$B$2:$F$2,0)),"")</f>
        <v/>
      </c>
      <c r="Y43" s="65" t="str">
        <f ca="1">IF(Y42&lt;COUNTIF(PRN!R$3:R$999998,Z$2),(Y42+1),"")</f>
        <v/>
      </c>
      <c r="Z43" s="66" t="str">
        <f ca="1">IFERROR(INDEX(PRN!$B$2:$F$1048576,(MATCH('Procurement Analysis P-M-Q'!$U$2,PRN!$C$2:$C$1048576,0)+$T43-1),MATCH(Z$4,PRN!$B$2:$F$2,0)),"")</f>
        <v/>
      </c>
      <c r="AA43" s="66" t="str">
        <f ca="1">IFERROR(INDEX(PRN!$B$2:$F$1048576,(MATCH('Procurement Analysis P-M-Q'!$U$2,PRN!$C$2:$C$1048576,0)+$T43-1),MATCH(AA$4,PRN!$B$2:$F$2,0)),"")</f>
        <v/>
      </c>
      <c r="AB43" s="66" t="str">
        <f ca="1">IFERROR(INDEX(PRN!$B$2:$F$1048576,(MATCH('Procurement Analysis P-M-Q'!$U$2,PRN!$C$2:$C$1048576,0)+$T43-1),MATCH(AB$4,PRN!$B$2:$F$2,0)),"")</f>
        <v/>
      </c>
    </row>
    <row r="44" spans="5:28" ht="15.75" x14ac:dyDescent="0.25">
      <c r="E44" s="65" t="str">
        <f ca="1">IF(E43&lt;COUNTIF(PRN!C$3:C$999998,F$2),(E43+1),"")</f>
        <v/>
      </c>
      <c r="F44" s="66" t="str">
        <f ca="1">IFERROR(INDEX(PRN!$B$2:$F$1048576,(MATCH('Procurement Analysis P-M-Q'!$F$2,PRN!$C$2:$C$1048576,0)+$E44-1),MATCH(F$4,PRN!$B$2:$F$2,0)),"")</f>
        <v/>
      </c>
      <c r="G44" s="66" t="str">
        <f ca="1">IFERROR(INDEX(PRN!$B$2:$F$1048576,(MATCH('Procurement Analysis P-M-Q'!$F$2,PRN!$C$2:$C$1048576,0)+$E44-1),MATCH(G$4,PRN!$B$2:$F$2,0)),"")</f>
        <v/>
      </c>
      <c r="H44" s="67" t="str">
        <f ca="1">IFERROR(INDEX(PRN!$B$2:$F$1048576,(MATCH('Procurement Analysis P-M-Q'!$F$2,PRN!$C$2:$C$1048576,0)+$E44-1),MATCH(H$4,PRN!$B$2:$F$2,0)),"")</f>
        <v/>
      </c>
      <c r="J44" s="65" t="str">
        <f ca="1">IF(J43&lt;COUNTIF(PRN!C$3:C$999998,K$2),(J43+1),"")</f>
        <v/>
      </c>
      <c r="K44" s="66" t="str">
        <f ca="1">IFERROR(INDEX(PRN!$B$2:$F$1048576,(MATCH('Procurement Analysis P-M-Q'!$K$2,PRN!$C$2:$C$1048576,0)+$J44-1),MATCH(K$4,PRN!$B$2:$F$2,0)),"")</f>
        <v/>
      </c>
      <c r="L44" s="66" t="str">
        <f ca="1">IFERROR(INDEX(PRN!$B$2:$F$1048576,(MATCH('Procurement Analysis P-M-Q'!$K$2,PRN!$C$2:$C$1048576,0)+$J44-1),MATCH(L$4,PRN!$B$2:$F$2,0)),"")</f>
        <v/>
      </c>
      <c r="M44" s="67" t="str">
        <f ca="1">IFERROR(INDEX(PRN!$B$2:$F$1048576,(MATCH('Procurement Analysis P-M-Q'!$K$2,PRN!$C$2:$C$1048576,0)+$J44-1),MATCH(M$4,PRN!$B$2:$F$2,0)),"")</f>
        <v/>
      </c>
      <c r="O44" s="65" t="str">
        <f ca="1">IF(O43&lt;COUNTIF(PRN!C$3:C$999998,P$2),(O43+1),"")</f>
        <v/>
      </c>
      <c r="P44" s="66" t="str">
        <f ca="1">IFERROR(INDEX(PRN!$B$2:$F$1048576,(MATCH('Procurement Analysis P-M-Q'!$P$2,PRN!$C$2:$C$1048576,0)+$O44-1),MATCH(P$4,PRN!$B$2:$F$2,0)),"")</f>
        <v/>
      </c>
      <c r="Q44" s="66" t="str">
        <f ca="1">IFERROR(INDEX(PRN!$B$2:$F$1048576,(MATCH('Procurement Analysis P-M-Q'!$P$2,PRN!$C$2:$C$1048576,0)+$O44-1),MATCH(Q$4,PRN!$B$2:$F$2,0)),"")</f>
        <v/>
      </c>
      <c r="R44" s="67" t="str">
        <f ca="1">IFERROR(INDEX(PRN!$B$2:$F$1048576,(MATCH('Procurement Analysis P-M-Q'!$P$2,PRN!$C$2:$C$1048576,0)+$O44-1),MATCH(R$4,PRN!$B$2:$F$2,0)),"")</f>
        <v/>
      </c>
      <c r="T44" s="65" t="str">
        <f ca="1">IF(T43&lt;COUNTIF(PRN!M$3:M$999998,U$2),(T43+1),"")</f>
        <v/>
      </c>
      <c r="U44" s="66" t="str">
        <f ca="1">IFERROR(INDEX(PRN!$B$2:$F$1048576,(MATCH('Procurement Analysis P-M-Q'!$U$2,PRN!$C$2:$C$1048576,0)+$T44-1),MATCH(U$4,PRN!$B$2:$F$2,0)),"")</f>
        <v/>
      </c>
      <c r="V44" s="66" t="str">
        <f ca="1">IFERROR(INDEX(PRN!$B$2:$F$1048576,(MATCH('Procurement Analysis P-M-Q'!$U$2,PRN!$C$2:$C$1048576,0)+$T44-1),MATCH(V$4,PRN!$B$2:$F$2,0)),"")</f>
        <v/>
      </c>
      <c r="W44" s="66" t="str">
        <f ca="1">IFERROR(INDEX(PRN!$B$2:$F$1048576,(MATCH('Procurement Analysis P-M-Q'!$U$2,PRN!$C$2:$C$1048576,0)+$T44-1),MATCH(W$4,PRN!$B$2:$F$2,0)),"")</f>
        <v/>
      </c>
      <c r="Y44" s="65" t="str">
        <f ca="1">IF(Y43&lt;COUNTIF(PRN!R$3:R$999998,Z$2),(Y43+1),"")</f>
        <v/>
      </c>
      <c r="Z44" s="66" t="str">
        <f ca="1">IFERROR(INDEX(PRN!$B$2:$F$1048576,(MATCH('Procurement Analysis P-M-Q'!$U$2,PRN!$C$2:$C$1048576,0)+$T44-1),MATCH(Z$4,PRN!$B$2:$F$2,0)),"")</f>
        <v/>
      </c>
      <c r="AA44" s="66" t="str">
        <f ca="1">IFERROR(INDEX(PRN!$B$2:$F$1048576,(MATCH('Procurement Analysis P-M-Q'!$U$2,PRN!$C$2:$C$1048576,0)+$T44-1),MATCH(AA$4,PRN!$B$2:$F$2,0)),"")</f>
        <v/>
      </c>
      <c r="AB44" s="66" t="str">
        <f ca="1">IFERROR(INDEX(PRN!$B$2:$F$1048576,(MATCH('Procurement Analysis P-M-Q'!$U$2,PRN!$C$2:$C$1048576,0)+$T44-1),MATCH(AB$4,PRN!$B$2:$F$2,0)),"")</f>
        <v/>
      </c>
    </row>
    <row r="45" spans="5:28" ht="15.75" x14ac:dyDescent="0.25">
      <c r="E45" s="65" t="str">
        <f ca="1">IF(E44&lt;COUNTIF(PRN!C$3:C$999998,F$2),(E44+1),"")</f>
        <v/>
      </c>
      <c r="F45" s="66" t="str">
        <f ca="1">IFERROR(INDEX(PRN!$B$2:$F$1048576,(MATCH('Procurement Analysis P-M-Q'!$F$2,PRN!$C$2:$C$1048576,0)+$E45-1),MATCH(F$4,PRN!$B$2:$F$2,0)),"")</f>
        <v/>
      </c>
      <c r="G45" s="66" t="str">
        <f ca="1">IFERROR(INDEX(PRN!$B$2:$F$1048576,(MATCH('Procurement Analysis P-M-Q'!$F$2,PRN!$C$2:$C$1048576,0)+$E45-1),MATCH(G$4,PRN!$B$2:$F$2,0)),"")</f>
        <v/>
      </c>
      <c r="H45" s="67" t="str">
        <f ca="1">IFERROR(INDEX(PRN!$B$2:$F$1048576,(MATCH('Procurement Analysis P-M-Q'!$F$2,PRN!$C$2:$C$1048576,0)+$E45-1),MATCH(H$4,PRN!$B$2:$F$2,0)),"")</f>
        <v/>
      </c>
      <c r="J45" s="65" t="str">
        <f ca="1">IF(J44&lt;COUNTIF(PRN!C$3:C$999998,K$2),(J44+1),"")</f>
        <v/>
      </c>
      <c r="K45" s="66" t="str">
        <f ca="1">IFERROR(INDEX(PRN!$B$2:$F$1048576,(MATCH('Procurement Analysis P-M-Q'!$K$2,PRN!$C$2:$C$1048576,0)+$J45-1),MATCH(K$4,PRN!$B$2:$F$2,0)),"")</f>
        <v/>
      </c>
      <c r="L45" s="66" t="str">
        <f ca="1">IFERROR(INDEX(PRN!$B$2:$F$1048576,(MATCH('Procurement Analysis P-M-Q'!$K$2,PRN!$C$2:$C$1048576,0)+$J45-1),MATCH(L$4,PRN!$B$2:$F$2,0)),"")</f>
        <v/>
      </c>
      <c r="M45" s="67" t="str">
        <f ca="1">IFERROR(INDEX(PRN!$B$2:$F$1048576,(MATCH('Procurement Analysis P-M-Q'!$K$2,PRN!$C$2:$C$1048576,0)+$J45-1),MATCH(M$4,PRN!$B$2:$F$2,0)),"")</f>
        <v/>
      </c>
      <c r="O45" s="65" t="str">
        <f ca="1">IF(O44&lt;COUNTIF(PRN!C$3:C$999998,P$2),(O44+1),"")</f>
        <v/>
      </c>
      <c r="P45" s="66" t="str">
        <f ca="1">IFERROR(INDEX(PRN!$B$2:$F$1048576,(MATCH('Procurement Analysis P-M-Q'!$P$2,PRN!$C$2:$C$1048576,0)+$O45-1),MATCH(P$4,PRN!$B$2:$F$2,0)),"")</f>
        <v/>
      </c>
      <c r="Q45" s="66" t="str">
        <f ca="1">IFERROR(INDEX(PRN!$B$2:$F$1048576,(MATCH('Procurement Analysis P-M-Q'!$P$2,PRN!$C$2:$C$1048576,0)+$O45-1),MATCH(Q$4,PRN!$B$2:$F$2,0)),"")</f>
        <v/>
      </c>
      <c r="R45" s="67" t="str">
        <f ca="1">IFERROR(INDEX(PRN!$B$2:$F$1048576,(MATCH('Procurement Analysis P-M-Q'!$P$2,PRN!$C$2:$C$1048576,0)+$O45-1),MATCH(R$4,PRN!$B$2:$F$2,0)),"")</f>
        <v/>
      </c>
      <c r="T45" s="65" t="str">
        <f ca="1">IF(T44&lt;COUNTIF(PRN!M$3:M$999998,U$2),(T44+1),"")</f>
        <v/>
      </c>
      <c r="U45" s="66" t="str">
        <f ca="1">IFERROR(INDEX(PRN!$B$2:$F$1048576,(MATCH('Procurement Analysis P-M-Q'!$U$2,PRN!$C$2:$C$1048576,0)+$T45-1),MATCH(U$4,PRN!$B$2:$F$2,0)),"")</f>
        <v/>
      </c>
      <c r="V45" s="66" t="str">
        <f ca="1">IFERROR(INDEX(PRN!$B$2:$F$1048576,(MATCH('Procurement Analysis P-M-Q'!$U$2,PRN!$C$2:$C$1048576,0)+$T45-1),MATCH(V$4,PRN!$B$2:$F$2,0)),"")</f>
        <v/>
      </c>
      <c r="W45" s="66" t="str">
        <f ca="1">IFERROR(INDEX(PRN!$B$2:$F$1048576,(MATCH('Procurement Analysis P-M-Q'!$U$2,PRN!$C$2:$C$1048576,0)+$T45-1),MATCH(W$4,PRN!$B$2:$F$2,0)),"")</f>
        <v/>
      </c>
      <c r="Y45" s="65" t="str">
        <f ca="1">IF(Y44&lt;COUNTIF(PRN!R$3:R$999998,Z$2),(Y44+1),"")</f>
        <v/>
      </c>
      <c r="Z45" s="66" t="str">
        <f ca="1">IFERROR(INDEX(PRN!$B$2:$F$1048576,(MATCH('Procurement Analysis P-M-Q'!$U$2,PRN!$C$2:$C$1048576,0)+$T45-1),MATCH(Z$4,PRN!$B$2:$F$2,0)),"")</f>
        <v/>
      </c>
      <c r="AA45" s="66" t="str">
        <f ca="1">IFERROR(INDEX(PRN!$B$2:$F$1048576,(MATCH('Procurement Analysis P-M-Q'!$U$2,PRN!$C$2:$C$1048576,0)+$T45-1),MATCH(AA$4,PRN!$B$2:$F$2,0)),"")</f>
        <v/>
      </c>
      <c r="AB45" s="66" t="str">
        <f ca="1">IFERROR(INDEX(PRN!$B$2:$F$1048576,(MATCH('Procurement Analysis P-M-Q'!$U$2,PRN!$C$2:$C$1048576,0)+$T45-1),MATCH(AB$4,PRN!$B$2:$F$2,0)),"")</f>
        <v/>
      </c>
    </row>
    <row r="46" spans="5:28" ht="15.75" x14ac:dyDescent="0.25">
      <c r="E46" s="65" t="str">
        <f ca="1">IF(E45&lt;COUNTIF(PRN!C$3:C$999998,F$2),(E45+1),"")</f>
        <v/>
      </c>
      <c r="F46" s="66" t="str">
        <f ca="1">IFERROR(INDEX(PRN!$B$2:$F$1048576,(MATCH('Procurement Analysis P-M-Q'!$F$2,PRN!$C$2:$C$1048576,0)+$E46-1),MATCH(F$4,PRN!$B$2:$F$2,0)),"")</f>
        <v/>
      </c>
      <c r="G46" s="66" t="str">
        <f ca="1">IFERROR(INDEX(PRN!$B$2:$F$1048576,(MATCH('Procurement Analysis P-M-Q'!$F$2,PRN!$C$2:$C$1048576,0)+$E46-1),MATCH(G$4,PRN!$B$2:$F$2,0)),"")</f>
        <v/>
      </c>
      <c r="H46" s="67" t="str">
        <f ca="1">IFERROR(INDEX(PRN!$B$2:$F$1048576,(MATCH('Procurement Analysis P-M-Q'!$F$2,PRN!$C$2:$C$1048576,0)+$E46-1),MATCH(H$4,PRN!$B$2:$F$2,0)),"")</f>
        <v/>
      </c>
      <c r="J46" s="65" t="str">
        <f ca="1">IF(J45&lt;COUNTIF(PRN!C$3:C$999998,K$2),(J45+1),"")</f>
        <v/>
      </c>
      <c r="K46" s="66" t="str">
        <f ca="1">IFERROR(INDEX(PRN!$B$2:$F$1048576,(MATCH('Procurement Analysis P-M-Q'!$K$2,PRN!$C$2:$C$1048576,0)+$J46-1),MATCH(K$4,PRN!$B$2:$F$2,0)),"")</f>
        <v/>
      </c>
      <c r="L46" s="66" t="str">
        <f ca="1">IFERROR(INDEX(PRN!$B$2:$F$1048576,(MATCH('Procurement Analysis P-M-Q'!$K$2,PRN!$C$2:$C$1048576,0)+$J46-1),MATCH(L$4,PRN!$B$2:$F$2,0)),"")</f>
        <v/>
      </c>
      <c r="M46" s="67" t="str">
        <f ca="1">IFERROR(INDEX(PRN!$B$2:$F$1048576,(MATCH('Procurement Analysis P-M-Q'!$K$2,PRN!$C$2:$C$1048576,0)+$J46-1),MATCH(M$4,PRN!$B$2:$F$2,0)),"")</f>
        <v/>
      </c>
      <c r="O46" s="65" t="str">
        <f ca="1">IF(O45&lt;COUNTIF(PRN!C$3:C$999998,P$2),(O45+1),"")</f>
        <v/>
      </c>
      <c r="P46" s="66" t="str">
        <f ca="1">IFERROR(INDEX(PRN!$B$2:$F$1048576,(MATCH('Procurement Analysis P-M-Q'!$P$2,PRN!$C$2:$C$1048576,0)+$O46-1),MATCH(P$4,PRN!$B$2:$F$2,0)),"")</f>
        <v/>
      </c>
      <c r="Q46" s="66" t="str">
        <f ca="1">IFERROR(INDEX(PRN!$B$2:$F$1048576,(MATCH('Procurement Analysis P-M-Q'!$P$2,PRN!$C$2:$C$1048576,0)+$O46-1),MATCH(Q$4,PRN!$B$2:$F$2,0)),"")</f>
        <v/>
      </c>
      <c r="R46" s="67" t="str">
        <f ca="1">IFERROR(INDEX(PRN!$B$2:$F$1048576,(MATCH('Procurement Analysis P-M-Q'!$P$2,PRN!$C$2:$C$1048576,0)+$O46-1),MATCH(R$4,PRN!$B$2:$F$2,0)),"")</f>
        <v/>
      </c>
      <c r="T46" s="65" t="str">
        <f ca="1">IF(T45&lt;COUNTIF(PRN!M$3:M$999998,U$2),(T45+1),"")</f>
        <v/>
      </c>
      <c r="U46" s="66" t="str">
        <f ca="1">IFERROR(INDEX(PRN!$B$2:$F$1048576,(MATCH('Procurement Analysis P-M-Q'!$U$2,PRN!$C$2:$C$1048576,0)+$T46-1),MATCH(U$4,PRN!$B$2:$F$2,0)),"")</f>
        <v/>
      </c>
      <c r="V46" s="66" t="str">
        <f ca="1">IFERROR(INDEX(PRN!$B$2:$F$1048576,(MATCH('Procurement Analysis P-M-Q'!$U$2,PRN!$C$2:$C$1048576,0)+$T46-1),MATCH(V$4,PRN!$B$2:$F$2,0)),"")</f>
        <v/>
      </c>
      <c r="W46" s="66" t="str">
        <f ca="1">IFERROR(INDEX(PRN!$B$2:$F$1048576,(MATCH('Procurement Analysis P-M-Q'!$U$2,PRN!$C$2:$C$1048576,0)+$T46-1),MATCH(W$4,PRN!$B$2:$F$2,0)),"")</f>
        <v/>
      </c>
      <c r="Y46" s="65" t="str">
        <f ca="1">IF(Y45&lt;COUNTIF(PRN!R$3:R$999998,Z$2),(Y45+1),"")</f>
        <v/>
      </c>
      <c r="Z46" s="66" t="str">
        <f ca="1">IFERROR(INDEX(PRN!$B$2:$F$1048576,(MATCH('Procurement Analysis P-M-Q'!$U$2,PRN!$C$2:$C$1048576,0)+$T46-1),MATCH(Z$4,PRN!$B$2:$F$2,0)),"")</f>
        <v/>
      </c>
      <c r="AA46" s="66" t="str">
        <f ca="1">IFERROR(INDEX(PRN!$B$2:$F$1048576,(MATCH('Procurement Analysis P-M-Q'!$U$2,PRN!$C$2:$C$1048576,0)+$T46-1),MATCH(AA$4,PRN!$B$2:$F$2,0)),"")</f>
        <v/>
      </c>
      <c r="AB46" s="66" t="str">
        <f ca="1">IFERROR(INDEX(PRN!$B$2:$F$1048576,(MATCH('Procurement Analysis P-M-Q'!$U$2,PRN!$C$2:$C$1048576,0)+$T46-1),MATCH(AB$4,PRN!$B$2:$F$2,0)),"")</f>
        <v/>
      </c>
    </row>
    <row r="47" spans="5:28" ht="15.75" x14ac:dyDescent="0.25">
      <c r="E47" s="65" t="str">
        <f ca="1">IF(E46&lt;COUNTIF(PRN!C$3:C$999998,F$2),(E46+1),"")</f>
        <v/>
      </c>
      <c r="F47" s="66" t="str">
        <f ca="1">IFERROR(INDEX(PRN!$B$2:$F$1048576,(MATCH('Procurement Analysis P-M-Q'!$F$2,PRN!$C$2:$C$1048576,0)+$E47-1),MATCH(F$4,PRN!$B$2:$F$2,0)),"")</f>
        <v/>
      </c>
      <c r="G47" s="66" t="str">
        <f ca="1">IFERROR(INDEX(PRN!$B$2:$F$1048576,(MATCH('Procurement Analysis P-M-Q'!$F$2,PRN!$C$2:$C$1048576,0)+$E47-1),MATCH(G$4,PRN!$B$2:$F$2,0)),"")</f>
        <v/>
      </c>
      <c r="H47" s="67" t="str">
        <f ca="1">IFERROR(INDEX(PRN!$B$2:$F$1048576,(MATCH('Procurement Analysis P-M-Q'!$F$2,PRN!$C$2:$C$1048576,0)+$E47-1),MATCH(H$4,PRN!$B$2:$F$2,0)),"")</f>
        <v/>
      </c>
      <c r="J47" s="65" t="str">
        <f ca="1">IF(J46&lt;COUNTIF(PRN!C$3:C$999998,K$2),(J46+1),"")</f>
        <v/>
      </c>
      <c r="K47" s="66" t="str">
        <f ca="1">IFERROR(INDEX(PRN!$B$2:$F$1048576,(MATCH('Procurement Analysis P-M-Q'!$K$2,PRN!$C$2:$C$1048576,0)+$J47-1),MATCH(K$4,PRN!$B$2:$F$2,0)),"")</f>
        <v/>
      </c>
      <c r="L47" s="66" t="str">
        <f ca="1">IFERROR(INDEX(PRN!$B$2:$F$1048576,(MATCH('Procurement Analysis P-M-Q'!$K$2,PRN!$C$2:$C$1048576,0)+$J47-1),MATCH(L$4,PRN!$B$2:$F$2,0)),"")</f>
        <v/>
      </c>
      <c r="M47" s="67" t="str">
        <f ca="1">IFERROR(INDEX(PRN!$B$2:$F$1048576,(MATCH('Procurement Analysis P-M-Q'!$K$2,PRN!$C$2:$C$1048576,0)+$J47-1),MATCH(M$4,PRN!$B$2:$F$2,0)),"")</f>
        <v/>
      </c>
      <c r="O47" s="65" t="str">
        <f ca="1">IF(O46&lt;COUNTIF(PRN!C$3:C$999998,P$2),(O46+1),"")</f>
        <v/>
      </c>
      <c r="P47" s="66" t="str">
        <f ca="1">IFERROR(INDEX(PRN!$B$2:$F$1048576,(MATCH('Procurement Analysis P-M-Q'!$P$2,PRN!$C$2:$C$1048576,0)+$O47-1),MATCH(P$4,PRN!$B$2:$F$2,0)),"")</f>
        <v/>
      </c>
      <c r="Q47" s="66" t="str">
        <f ca="1">IFERROR(INDEX(PRN!$B$2:$F$1048576,(MATCH('Procurement Analysis P-M-Q'!$P$2,PRN!$C$2:$C$1048576,0)+$O47-1),MATCH(Q$4,PRN!$B$2:$F$2,0)),"")</f>
        <v/>
      </c>
      <c r="R47" s="67" t="str">
        <f ca="1">IFERROR(INDEX(PRN!$B$2:$F$1048576,(MATCH('Procurement Analysis P-M-Q'!$P$2,PRN!$C$2:$C$1048576,0)+$O47-1),MATCH(R$4,PRN!$B$2:$F$2,0)),"")</f>
        <v/>
      </c>
      <c r="T47" s="65" t="str">
        <f ca="1">IF(T46&lt;COUNTIF(PRN!M$3:M$999998,U$2),(T46+1),"")</f>
        <v/>
      </c>
      <c r="U47" s="66" t="str">
        <f ca="1">IFERROR(INDEX(PRN!$B$2:$F$1048576,(MATCH('Procurement Analysis P-M-Q'!$U$2,PRN!$C$2:$C$1048576,0)+$T47-1),MATCH(U$4,PRN!$B$2:$F$2,0)),"")</f>
        <v/>
      </c>
      <c r="V47" s="66" t="str">
        <f ca="1">IFERROR(INDEX(PRN!$B$2:$F$1048576,(MATCH('Procurement Analysis P-M-Q'!$U$2,PRN!$C$2:$C$1048576,0)+$T47-1),MATCH(V$4,PRN!$B$2:$F$2,0)),"")</f>
        <v/>
      </c>
      <c r="W47" s="66" t="str">
        <f ca="1">IFERROR(INDEX(PRN!$B$2:$F$1048576,(MATCH('Procurement Analysis P-M-Q'!$U$2,PRN!$C$2:$C$1048576,0)+$T47-1),MATCH(W$4,PRN!$B$2:$F$2,0)),"")</f>
        <v/>
      </c>
      <c r="Y47" s="65" t="str">
        <f ca="1">IF(Y46&lt;COUNTIF(PRN!R$3:R$999998,Z$2),(Y46+1),"")</f>
        <v/>
      </c>
      <c r="Z47" s="66" t="str">
        <f ca="1">IFERROR(INDEX(PRN!$B$2:$F$1048576,(MATCH('Procurement Analysis P-M-Q'!$U$2,PRN!$C$2:$C$1048576,0)+$T47-1),MATCH(Z$4,PRN!$B$2:$F$2,0)),"")</f>
        <v/>
      </c>
      <c r="AA47" s="66" t="str">
        <f ca="1">IFERROR(INDEX(PRN!$B$2:$F$1048576,(MATCH('Procurement Analysis P-M-Q'!$U$2,PRN!$C$2:$C$1048576,0)+$T47-1),MATCH(AA$4,PRN!$B$2:$F$2,0)),"")</f>
        <v/>
      </c>
      <c r="AB47" s="66" t="str">
        <f ca="1">IFERROR(INDEX(PRN!$B$2:$F$1048576,(MATCH('Procurement Analysis P-M-Q'!$U$2,PRN!$C$2:$C$1048576,0)+$T47-1),MATCH(AB$4,PRN!$B$2:$F$2,0)),"")</f>
        <v/>
      </c>
    </row>
    <row r="48" spans="5:28" ht="15.75" x14ac:dyDescent="0.25">
      <c r="E48" s="65" t="str">
        <f ca="1">IF(E47&lt;COUNTIF(PRN!C$3:C$999998,F$2),(E47+1),"")</f>
        <v/>
      </c>
      <c r="F48" s="66" t="str">
        <f ca="1">IFERROR(INDEX(PRN!$B$2:$F$1048576,(MATCH('Procurement Analysis P-M-Q'!$F$2,PRN!$C$2:$C$1048576,0)+$E48-1),MATCH(F$4,PRN!$B$2:$F$2,0)),"")</f>
        <v/>
      </c>
      <c r="G48" s="66" t="str">
        <f ca="1">IFERROR(INDEX(PRN!$B$2:$F$1048576,(MATCH('Procurement Analysis P-M-Q'!$F$2,PRN!$C$2:$C$1048576,0)+$E48-1),MATCH(G$4,PRN!$B$2:$F$2,0)),"")</f>
        <v/>
      </c>
      <c r="H48" s="67" t="str">
        <f ca="1">IFERROR(INDEX(PRN!$B$2:$F$1048576,(MATCH('Procurement Analysis P-M-Q'!$F$2,PRN!$C$2:$C$1048576,0)+$E48-1),MATCH(H$4,PRN!$B$2:$F$2,0)),"")</f>
        <v/>
      </c>
      <c r="J48" s="65" t="str">
        <f ca="1">IF(J47&lt;COUNTIF(PRN!C$3:C$999998,K$2),(J47+1),"")</f>
        <v/>
      </c>
      <c r="K48" s="66" t="str">
        <f ca="1">IFERROR(INDEX(PRN!$B$2:$F$1048576,(MATCH('Procurement Analysis P-M-Q'!$K$2,PRN!$C$2:$C$1048576,0)+$J48-1),MATCH(K$4,PRN!$B$2:$F$2,0)),"")</f>
        <v/>
      </c>
      <c r="L48" s="66" t="str">
        <f ca="1">IFERROR(INDEX(PRN!$B$2:$F$1048576,(MATCH('Procurement Analysis P-M-Q'!$K$2,PRN!$C$2:$C$1048576,0)+$J48-1),MATCH(L$4,PRN!$B$2:$F$2,0)),"")</f>
        <v/>
      </c>
      <c r="M48" s="67" t="str">
        <f ca="1">IFERROR(INDEX(PRN!$B$2:$F$1048576,(MATCH('Procurement Analysis P-M-Q'!$K$2,PRN!$C$2:$C$1048576,0)+$J48-1),MATCH(M$4,PRN!$B$2:$F$2,0)),"")</f>
        <v/>
      </c>
      <c r="O48" s="65" t="str">
        <f ca="1">IF(O47&lt;COUNTIF(PRN!C$3:C$999998,P$2),(O47+1),"")</f>
        <v/>
      </c>
      <c r="P48" s="66" t="str">
        <f ca="1">IFERROR(INDEX(PRN!$B$2:$F$1048576,(MATCH('Procurement Analysis P-M-Q'!$P$2,PRN!$C$2:$C$1048576,0)+$O48-1),MATCH(P$4,PRN!$B$2:$F$2,0)),"")</f>
        <v/>
      </c>
      <c r="Q48" s="66" t="str">
        <f ca="1">IFERROR(INDEX(PRN!$B$2:$F$1048576,(MATCH('Procurement Analysis P-M-Q'!$P$2,PRN!$C$2:$C$1048576,0)+$O48-1),MATCH(Q$4,PRN!$B$2:$F$2,0)),"")</f>
        <v/>
      </c>
      <c r="R48" s="67" t="str">
        <f ca="1">IFERROR(INDEX(PRN!$B$2:$F$1048576,(MATCH('Procurement Analysis P-M-Q'!$P$2,PRN!$C$2:$C$1048576,0)+$O48-1),MATCH(R$4,PRN!$B$2:$F$2,0)),"")</f>
        <v/>
      </c>
      <c r="T48" s="65" t="str">
        <f ca="1">IF(T47&lt;COUNTIF(PRN!M$3:M$999998,U$2),(T47+1),"")</f>
        <v/>
      </c>
      <c r="U48" s="66" t="str">
        <f ca="1">IFERROR(INDEX(PRN!$B$2:$F$1048576,(MATCH('Procurement Analysis P-M-Q'!$U$2,PRN!$C$2:$C$1048576,0)+$T48-1),MATCH(U$4,PRN!$B$2:$F$2,0)),"")</f>
        <v/>
      </c>
      <c r="V48" s="66" t="str">
        <f ca="1">IFERROR(INDEX(PRN!$B$2:$F$1048576,(MATCH('Procurement Analysis P-M-Q'!$U$2,PRN!$C$2:$C$1048576,0)+$T48-1),MATCH(V$4,PRN!$B$2:$F$2,0)),"")</f>
        <v/>
      </c>
      <c r="W48" s="66" t="str">
        <f ca="1">IFERROR(INDEX(PRN!$B$2:$F$1048576,(MATCH('Procurement Analysis P-M-Q'!$U$2,PRN!$C$2:$C$1048576,0)+$T48-1),MATCH(W$4,PRN!$B$2:$F$2,0)),"")</f>
        <v/>
      </c>
      <c r="Y48" s="65" t="str">
        <f ca="1">IF(Y47&lt;COUNTIF(PRN!R$3:R$999998,Z$2),(Y47+1),"")</f>
        <v/>
      </c>
      <c r="Z48" s="66" t="str">
        <f ca="1">IFERROR(INDEX(PRN!$B$2:$F$1048576,(MATCH('Procurement Analysis P-M-Q'!$U$2,PRN!$C$2:$C$1048576,0)+$T48-1),MATCH(Z$4,PRN!$B$2:$F$2,0)),"")</f>
        <v/>
      </c>
      <c r="AA48" s="66" t="str">
        <f ca="1">IFERROR(INDEX(PRN!$B$2:$F$1048576,(MATCH('Procurement Analysis P-M-Q'!$U$2,PRN!$C$2:$C$1048576,0)+$T48-1),MATCH(AA$4,PRN!$B$2:$F$2,0)),"")</f>
        <v/>
      </c>
      <c r="AB48" s="66" t="str">
        <f ca="1">IFERROR(INDEX(PRN!$B$2:$F$1048576,(MATCH('Procurement Analysis P-M-Q'!$U$2,PRN!$C$2:$C$1048576,0)+$T48-1),MATCH(AB$4,PRN!$B$2:$F$2,0)),"")</f>
        <v/>
      </c>
    </row>
    <row r="49" spans="5:28" ht="15.75" x14ac:dyDescent="0.25">
      <c r="E49" s="65" t="str">
        <f ca="1">IF(E48&lt;COUNTIF(PRN!C$3:C$999998,F$2),(E48+1),"")</f>
        <v/>
      </c>
      <c r="F49" s="66" t="str">
        <f ca="1">IFERROR(INDEX(PRN!$B$2:$F$1048576,(MATCH('Procurement Analysis P-M-Q'!$F$2,PRN!$C$2:$C$1048576,0)+$E49-1),MATCH(F$4,PRN!$B$2:$F$2,0)),"")</f>
        <v/>
      </c>
      <c r="G49" s="66" t="str">
        <f ca="1">IFERROR(INDEX(PRN!$B$2:$F$1048576,(MATCH('Procurement Analysis P-M-Q'!$F$2,PRN!$C$2:$C$1048576,0)+$E49-1),MATCH(G$4,PRN!$B$2:$F$2,0)),"")</f>
        <v/>
      </c>
      <c r="H49" s="67" t="str">
        <f ca="1">IFERROR(INDEX(PRN!$B$2:$F$1048576,(MATCH('Procurement Analysis P-M-Q'!$F$2,PRN!$C$2:$C$1048576,0)+$E49-1),MATCH(H$4,PRN!$B$2:$F$2,0)),"")</f>
        <v/>
      </c>
      <c r="J49" s="65" t="str">
        <f ca="1">IF(J48&lt;COUNTIF(PRN!C$3:C$999998,K$2),(J48+1),"")</f>
        <v/>
      </c>
      <c r="K49" s="66" t="str">
        <f ca="1">IFERROR(INDEX(PRN!$B$2:$F$1048576,(MATCH('Procurement Analysis P-M-Q'!$K$2,PRN!$C$2:$C$1048576,0)+$J49-1),MATCH(K$4,PRN!$B$2:$F$2,0)),"")</f>
        <v/>
      </c>
      <c r="L49" s="66" t="str">
        <f ca="1">IFERROR(INDEX(PRN!$B$2:$F$1048576,(MATCH('Procurement Analysis P-M-Q'!$K$2,PRN!$C$2:$C$1048576,0)+$J49-1),MATCH(L$4,PRN!$B$2:$F$2,0)),"")</f>
        <v/>
      </c>
      <c r="M49" s="67" t="str">
        <f ca="1">IFERROR(INDEX(PRN!$B$2:$F$1048576,(MATCH('Procurement Analysis P-M-Q'!$K$2,PRN!$C$2:$C$1048576,0)+$J49-1),MATCH(M$4,PRN!$B$2:$F$2,0)),"")</f>
        <v/>
      </c>
      <c r="O49" s="65" t="str">
        <f ca="1">IF(O48&lt;COUNTIF(PRN!C$3:C$999998,P$2),(O48+1),"")</f>
        <v/>
      </c>
      <c r="P49" s="66" t="str">
        <f ca="1">IFERROR(INDEX(PRN!$B$2:$F$1048576,(MATCH('Procurement Analysis P-M-Q'!$P$2,PRN!$C$2:$C$1048576,0)+$O49-1),MATCH(P$4,PRN!$B$2:$F$2,0)),"")</f>
        <v/>
      </c>
      <c r="Q49" s="66" t="str">
        <f ca="1">IFERROR(INDEX(PRN!$B$2:$F$1048576,(MATCH('Procurement Analysis P-M-Q'!$P$2,PRN!$C$2:$C$1048576,0)+$O49-1),MATCH(Q$4,PRN!$B$2:$F$2,0)),"")</f>
        <v/>
      </c>
      <c r="R49" s="67" t="str">
        <f ca="1">IFERROR(INDEX(PRN!$B$2:$F$1048576,(MATCH('Procurement Analysis P-M-Q'!$P$2,PRN!$C$2:$C$1048576,0)+$O49-1),MATCH(R$4,PRN!$B$2:$F$2,0)),"")</f>
        <v/>
      </c>
      <c r="T49" s="65" t="str">
        <f ca="1">IF(T48&lt;COUNTIF(PRN!M$3:M$999998,U$2),(T48+1),"")</f>
        <v/>
      </c>
      <c r="U49" s="66" t="str">
        <f ca="1">IFERROR(INDEX(PRN!$B$2:$F$1048576,(MATCH('Procurement Analysis P-M-Q'!$U$2,PRN!$C$2:$C$1048576,0)+$T49-1),MATCH(U$4,PRN!$B$2:$F$2,0)),"")</f>
        <v/>
      </c>
      <c r="V49" s="66" t="str">
        <f ca="1">IFERROR(INDEX(PRN!$B$2:$F$1048576,(MATCH('Procurement Analysis P-M-Q'!$U$2,PRN!$C$2:$C$1048576,0)+$T49-1),MATCH(V$4,PRN!$B$2:$F$2,0)),"")</f>
        <v/>
      </c>
      <c r="W49" s="66" t="str">
        <f ca="1">IFERROR(INDEX(PRN!$B$2:$F$1048576,(MATCH('Procurement Analysis P-M-Q'!$U$2,PRN!$C$2:$C$1048576,0)+$T49-1),MATCH(W$4,PRN!$B$2:$F$2,0)),"")</f>
        <v/>
      </c>
      <c r="Y49" s="65" t="str">
        <f ca="1">IF(Y48&lt;COUNTIF(PRN!R$3:R$999998,Z$2),(Y48+1),"")</f>
        <v/>
      </c>
      <c r="Z49" s="66" t="str">
        <f ca="1">IFERROR(INDEX(PRN!$B$2:$F$1048576,(MATCH('Procurement Analysis P-M-Q'!$U$2,PRN!$C$2:$C$1048576,0)+$T49-1),MATCH(Z$4,PRN!$B$2:$F$2,0)),"")</f>
        <v/>
      </c>
      <c r="AA49" s="66" t="str">
        <f ca="1">IFERROR(INDEX(PRN!$B$2:$F$1048576,(MATCH('Procurement Analysis P-M-Q'!$U$2,PRN!$C$2:$C$1048576,0)+$T49-1),MATCH(AA$4,PRN!$B$2:$F$2,0)),"")</f>
        <v/>
      </c>
      <c r="AB49" s="66" t="str">
        <f ca="1">IFERROR(INDEX(PRN!$B$2:$F$1048576,(MATCH('Procurement Analysis P-M-Q'!$U$2,PRN!$C$2:$C$1048576,0)+$T49-1),MATCH(AB$4,PRN!$B$2:$F$2,0)),"")</f>
        <v/>
      </c>
    </row>
    <row r="50" spans="5:28" ht="15.75" x14ac:dyDescent="0.25">
      <c r="E50" s="65" t="str">
        <f ca="1">IF(E49&lt;COUNTIF(PRN!C$3:C$999998,F$2),(E49+1),"")</f>
        <v/>
      </c>
      <c r="F50" s="66" t="str">
        <f ca="1">IFERROR(INDEX(PRN!$B$2:$F$1048576,(MATCH('Procurement Analysis P-M-Q'!$F$2,PRN!$C$2:$C$1048576,0)+$E50-1),MATCH(F$4,PRN!$B$2:$F$2,0)),"")</f>
        <v/>
      </c>
      <c r="G50" s="66" t="str">
        <f ca="1">IFERROR(INDEX(PRN!$B$2:$F$1048576,(MATCH('Procurement Analysis P-M-Q'!$F$2,PRN!$C$2:$C$1048576,0)+$E50-1),MATCH(G$4,PRN!$B$2:$F$2,0)),"")</f>
        <v/>
      </c>
      <c r="H50" s="67" t="str">
        <f ca="1">IFERROR(INDEX(PRN!$B$2:$F$1048576,(MATCH('Procurement Analysis P-M-Q'!$F$2,PRN!$C$2:$C$1048576,0)+$E50-1),MATCH(H$4,PRN!$B$2:$F$2,0)),"")</f>
        <v/>
      </c>
      <c r="J50" s="65" t="str">
        <f ca="1">IF(J49&lt;COUNTIF(PRN!C$3:C$999998,K$2),(J49+1),"")</f>
        <v/>
      </c>
      <c r="K50" s="66" t="str">
        <f ca="1">IFERROR(INDEX(PRN!$B$2:$F$1048576,(MATCH('Procurement Analysis P-M-Q'!$K$2,PRN!$C$2:$C$1048576,0)+$J50-1),MATCH(K$4,PRN!$B$2:$F$2,0)),"")</f>
        <v/>
      </c>
      <c r="L50" s="66" t="str">
        <f ca="1">IFERROR(INDEX(PRN!$B$2:$F$1048576,(MATCH('Procurement Analysis P-M-Q'!$K$2,PRN!$C$2:$C$1048576,0)+$J50-1),MATCH(L$4,PRN!$B$2:$F$2,0)),"")</f>
        <v/>
      </c>
      <c r="M50" s="67" t="str">
        <f ca="1">IFERROR(INDEX(PRN!$B$2:$F$1048576,(MATCH('Procurement Analysis P-M-Q'!$K$2,PRN!$C$2:$C$1048576,0)+$J50-1),MATCH(M$4,PRN!$B$2:$F$2,0)),"")</f>
        <v/>
      </c>
      <c r="O50" s="65" t="str">
        <f ca="1">IF(O49&lt;COUNTIF(PRN!C$3:C$999998,P$2),(O49+1),"")</f>
        <v/>
      </c>
      <c r="P50" s="66" t="str">
        <f ca="1">IFERROR(INDEX(PRN!$B$2:$F$1048576,(MATCH('Procurement Analysis P-M-Q'!$P$2,PRN!$C$2:$C$1048576,0)+$O50-1),MATCH(P$4,PRN!$B$2:$F$2,0)),"")</f>
        <v/>
      </c>
      <c r="Q50" s="66" t="str">
        <f ca="1">IFERROR(INDEX(PRN!$B$2:$F$1048576,(MATCH('Procurement Analysis P-M-Q'!$P$2,PRN!$C$2:$C$1048576,0)+$O50-1),MATCH(Q$4,PRN!$B$2:$F$2,0)),"")</f>
        <v/>
      </c>
      <c r="R50" s="67" t="str">
        <f ca="1">IFERROR(INDEX(PRN!$B$2:$F$1048576,(MATCH('Procurement Analysis P-M-Q'!$P$2,PRN!$C$2:$C$1048576,0)+$O50-1),MATCH(R$4,PRN!$B$2:$F$2,0)),"")</f>
        <v/>
      </c>
      <c r="T50" s="65" t="str">
        <f ca="1">IF(T49&lt;COUNTIF(PRN!M$3:M$999998,U$2),(T49+1),"")</f>
        <v/>
      </c>
      <c r="U50" s="66" t="str">
        <f ca="1">IFERROR(INDEX(PRN!$B$2:$F$1048576,(MATCH('Procurement Analysis P-M-Q'!$U$2,PRN!$C$2:$C$1048576,0)+$T50-1),MATCH(U$4,PRN!$B$2:$F$2,0)),"")</f>
        <v/>
      </c>
      <c r="V50" s="66" t="str">
        <f ca="1">IFERROR(INDEX(PRN!$B$2:$F$1048576,(MATCH('Procurement Analysis P-M-Q'!$U$2,PRN!$C$2:$C$1048576,0)+$T50-1),MATCH(V$4,PRN!$B$2:$F$2,0)),"")</f>
        <v/>
      </c>
      <c r="W50" s="66" t="str">
        <f ca="1">IFERROR(INDEX(PRN!$B$2:$F$1048576,(MATCH('Procurement Analysis P-M-Q'!$U$2,PRN!$C$2:$C$1048576,0)+$T50-1),MATCH(W$4,PRN!$B$2:$F$2,0)),"")</f>
        <v/>
      </c>
      <c r="Y50" s="65" t="str">
        <f ca="1">IF(Y49&lt;COUNTIF(PRN!R$3:R$999998,Z$2),(Y49+1),"")</f>
        <v/>
      </c>
      <c r="Z50" s="66" t="str">
        <f ca="1">IFERROR(INDEX(PRN!$B$2:$F$1048576,(MATCH('Procurement Analysis P-M-Q'!$U$2,PRN!$C$2:$C$1048576,0)+$T50-1),MATCH(Z$4,PRN!$B$2:$F$2,0)),"")</f>
        <v/>
      </c>
      <c r="AA50" s="66" t="str">
        <f ca="1">IFERROR(INDEX(PRN!$B$2:$F$1048576,(MATCH('Procurement Analysis P-M-Q'!$U$2,PRN!$C$2:$C$1048576,0)+$T50-1),MATCH(AA$4,PRN!$B$2:$F$2,0)),"")</f>
        <v/>
      </c>
      <c r="AB50" s="66" t="str">
        <f ca="1">IFERROR(INDEX(PRN!$B$2:$F$1048576,(MATCH('Procurement Analysis P-M-Q'!$U$2,PRN!$C$2:$C$1048576,0)+$T50-1),MATCH(AB$4,PRN!$B$2:$F$2,0)),"")</f>
        <v/>
      </c>
    </row>
    <row r="51" spans="5:28" ht="15.75" x14ac:dyDescent="0.25">
      <c r="E51" s="65" t="str">
        <f ca="1">IF(E50&lt;COUNTIF(PRN!C$3:C$999998,F$2),(E50+1),"")</f>
        <v/>
      </c>
      <c r="F51" s="66" t="str">
        <f ca="1">IFERROR(INDEX(PRN!$B$2:$F$1048576,(MATCH('Procurement Analysis P-M-Q'!$F$2,PRN!$C$2:$C$1048576,0)+$E51-1),MATCH(F$4,PRN!$B$2:$F$2,0)),"")</f>
        <v/>
      </c>
      <c r="G51" s="66" t="str">
        <f ca="1">IFERROR(INDEX(PRN!$B$2:$F$1048576,(MATCH('Procurement Analysis P-M-Q'!$F$2,PRN!$C$2:$C$1048576,0)+$E51-1),MATCH(G$4,PRN!$B$2:$F$2,0)),"")</f>
        <v/>
      </c>
      <c r="H51" s="67" t="str">
        <f ca="1">IFERROR(INDEX(PRN!$B$2:$F$1048576,(MATCH('Procurement Analysis P-M-Q'!$F$2,PRN!$C$2:$C$1048576,0)+$E51-1),MATCH(H$4,PRN!$B$2:$F$2,0)),"")</f>
        <v/>
      </c>
      <c r="J51" s="65" t="str">
        <f ca="1">IF(J50&lt;COUNTIF(PRN!C$3:C$999998,K$2),(J50+1),"")</f>
        <v/>
      </c>
      <c r="K51" s="66" t="str">
        <f ca="1">IFERROR(INDEX(PRN!$B$2:$F$1048576,(MATCH('Procurement Analysis P-M-Q'!$K$2,PRN!$C$2:$C$1048576,0)+$J51-1),MATCH(K$4,PRN!$B$2:$F$2,0)),"")</f>
        <v/>
      </c>
      <c r="L51" s="66" t="str">
        <f ca="1">IFERROR(INDEX(PRN!$B$2:$F$1048576,(MATCH('Procurement Analysis P-M-Q'!$K$2,PRN!$C$2:$C$1048576,0)+$J51-1),MATCH(L$4,PRN!$B$2:$F$2,0)),"")</f>
        <v/>
      </c>
      <c r="M51" s="67" t="str">
        <f ca="1">IFERROR(INDEX(PRN!$B$2:$F$1048576,(MATCH('Procurement Analysis P-M-Q'!$K$2,PRN!$C$2:$C$1048576,0)+$J51-1),MATCH(M$4,PRN!$B$2:$F$2,0)),"")</f>
        <v/>
      </c>
      <c r="O51" s="65" t="str">
        <f ca="1">IF(O50&lt;COUNTIF(PRN!C$3:C$999998,P$2),(O50+1),"")</f>
        <v/>
      </c>
      <c r="P51" s="66" t="str">
        <f ca="1">IFERROR(INDEX(PRN!$B$2:$F$1048576,(MATCH('Procurement Analysis P-M-Q'!$P$2,PRN!$C$2:$C$1048576,0)+$O51-1),MATCH(P$4,PRN!$B$2:$F$2,0)),"")</f>
        <v/>
      </c>
      <c r="Q51" s="66" t="str">
        <f ca="1">IFERROR(INDEX(PRN!$B$2:$F$1048576,(MATCH('Procurement Analysis P-M-Q'!$P$2,PRN!$C$2:$C$1048576,0)+$O51-1),MATCH(Q$4,PRN!$B$2:$F$2,0)),"")</f>
        <v/>
      </c>
      <c r="R51" s="67" t="str">
        <f ca="1">IFERROR(INDEX(PRN!$B$2:$F$1048576,(MATCH('Procurement Analysis P-M-Q'!$P$2,PRN!$C$2:$C$1048576,0)+$O51-1),MATCH(R$4,PRN!$B$2:$F$2,0)),"")</f>
        <v/>
      </c>
      <c r="T51" s="65" t="str">
        <f ca="1">IF(T50&lt;COUNTIF(PRN!M$3:M$999998,U$2),(T50+1),"")</f>
        <v/>
      </c>
      <c r="U51" s="66" t="str">
        <f ca="1">IFERROR(INDEX(PRN!$B$2:$F$1048576,(MATCH('Procurement Analysis P-M-Q'!$U$2,PRN!$C$2:$C$1048576,0)+$T51-1),MATCH(U$4,PRN!$B$2:$F$2,0)),"")</f>
        <v/>
      </c>
      <c r="V51" s="66" t="str">
        <f ca="1">IFERROR(INDEX(PRN!$B$2:$F$1048576,(MATCH('Procurement Analysis P-M-Q'!$U$2,PRN!$C$2:$C$1048576,0)+$T51-1),MATCH(V$4,PRN!$B$2:$F$2,0)),"")</f>
        <v/>
      </c>
      <c r="W51" s="66" t="str">
        <f ca="1">IFERROR(INDEX(PRN!$B$2:$F$1048576,(MATCH('Procurement Analysis P-M-Q'!$U$2,PRN!$C$2:$C$1048576,0)+$T51-1),MATCH(W$4,PRN!$B$2:$F$2,0)),"")</f>
        <v/>
      </c>
      <c r="Y51" s="65" t="str">
        <f ca="1">IF(Y50&lt;COUNTIF(PRN!R$3:R$999998,Z$2),(Y50+1),"")</f>
        <v/>
      </c>
      <c r="Z51" s="66" t="str">
        <f ca="1">IFERROR(INDEX(PRN!$B$2:$F$1048576,(MATCH('Procurement Analysis P-M-Q'!$U$2,PRN!$C$2:$C$1048576,0)+$T51-1),MATCH(Z$4,PRN!$B$2:$F$2,0)),"")</f>
        <v/>
      </c>
      <c r="AA51" s="66" t="str">
        <f ca="1">IFERROR(INDEX(PRN!$B$2:$F$1048576,(MATCH('Procurement Analysis P-M-Q'!$U$2,PRN!$C$2:$C$1048576,0)+$T51-1),MATCH(AA$4,PRN!$B$2:$F$2,0)),"")</f>
        <v/>
      </c>
      <c r="AB51" s="66" t="str">
        <f ca="1">IFERROR(INDEX(PRN!$B$2:$F$1048576,(MATCH('Procurement Analysis P-M-Q'!$U$2,PRN!$C$2:$C$1048576,0)+$T51-1),MATCH(AB$4,PRN!$B$2:$F$2,0)),"")</f>
        <v/>
      </c>
    </row>
    <row r="52" spans="5:28" ht="15.75" x14ac:dyDescent="0.25">
      <c r="E52" s="65" t="str">
        <f ca="1">IF(E51&lt;COUNTIF(PRN!C$3:C$999998,F$2),(E51+1),"")</f>
        <v/>
      </c>
      <c r="F52" s="66" t="str">
        <f ca="1">IFERROR(INDEX(PRN!$B$2:$F$1048576,(MATCH('Procurement Analysis P-M-Q'!$F$2,PRN!$C$2:$C$1048576,0)+$E52-1),MATCH(F$4,PRN!$B$2:$F$2,0)),"")</f>
        <v/>
      </c>
      <c r="G52" s="66" t="str">
        <f ca="1">IFERROR(INDEX(PRN!$B$2:$F$1048576,(MATCH('Procurement Analysis P-M-Q'!$F$2,PRN!$C$2:$C$1048576,0)+$E52-1),MATCH(G$4,PRN!$B$2:$F$2,0)),"")</f>
        <v/>
      </c>
      <c r="H52" s="67" t="str">
        <f ca="1">IFERROR(INDEX(PRN!$B$2:$F$1048576,(MATCH('Procurement Analysis P-M-Q'!$F$2,PRN!$C$2:$C$1048576,0)+$E52-1),MATCH(H$4,PRN!$B$2:$F$2,0)),"")</f>
        <v/>
      </c>
      <c r="J52" s="65" t="str">
        <f ca="1">IF(J51&lt;COUNTIF(PRN!C$3:C$999998,K$2),(J51+1),"")</f>
        <v/>
      </c>
      <c r="K52" s="66" t="str">
        <f ca="1">IFERROR(INDEX(PRN!$B$2:$F$1048576,(MATCH('Procurement Analysis P-M-Q'!$K$2,PRN!$C$2:$C$1048576,0)+$J52-1),MATCH(K$4,PRN!$B$2:$F$2,0)),"")</f>
        <v/>
      </c>
      <c r="L52" s="66" t="str">
        <f ca="1">IFERROR(INDEX(PRN!$B$2:$F$1048576,(MATCH('Procurement Analysis P-M-Q'!$K$2,PRN!$C$2:$C$1048576,0)+$J52-1),MATCH(L$4,PRN!$B$2:$F$2,0)),"")</f>
        <v/>
      </c>
      <c r="M52" s="67" t="str">
        <f ca="1">IFERROR(INDEX(PRN!$B$2:$F$1048576,(MATCH('Procurement Analysis P-M-Q'!$K$2,PRN!$C$2:$C$1048576,0)+$J52-1),MATCH(M$4,PRN!$B$2:$F$2,0)),"")</f>
        <v/>
      </c>
      <c r="O52" s="65" t="str">
        <f ca="1">IF(O51&lt;COUNTIF(PRN!C$3:C$999998,P$2),(O51+1),"")</f>
        <v/>
      </c>
      <c r="P52" s="66" t="str">
        <f ca="1">IFERROR(INDEX(PRN!$B$2:$F$1048576,(MATCH('Procurement Analysis P-M-Q'!$P$2,PRN!$C$2:$C$1048576,0)+$O52-1),MATCH(P$4,PRN!$B$2:$F$2,0)),"")</f>
        <v/>
      </c>
      <c r="Q52" s="66" t="str">
        <f ca="1">IFERROR(INDEX(PRN!$B$2:$F$1048576,(MATCH('Procurement Analysis P-M-Q'!$P$2,PRN!$C$2:$C$1048576,0)+$O52-1),MATCH(Q$4,PRN!$B$2:$F$2,0)),"")</f>
        <v/>
      </c>
      <c r="R52" s="67" t="str">
        <f ca="1">IFERROR(INDEX(PRN!$B$2:$F$1048576,(MATCH('Procurement Analysis P-M-Q'!$P$2,PRN!$C$2:$C$1048576,0)+$O52-1),MATCH(R$4,PRN!$B$2:$F$2,0)),"")</f>
        <v/>
      </c>
      <c r="T52" s="65" t="str">
        <f ca="1">IF(T51&lt;COUNTIF(PRN!M$3:M$999998,U$2),(T51+1),"")</f>
        <v/>
      </c>
      <c r="U52" s="66" t="str">
        <f ca="1">IFERROR(INDEX(PRN!$B$2:$F$1048576,(MATCH('Procurement Analysis P-M-Q'!$U$2,PRN!$C$2:$C$1048576,0)+$T52-1),MATCH(U$4,PRN!$B$2:$F$2,0)),"")</f>
        <v/>
      </c>
      <c r="V52" s="66" t="str">
        <f ca="1">IFERROR(INDEX(PRN!$B$2:$F$1048576,(MATCH('Procurement Analysis P-M-Q'!$U$2,PRN!$C$2:$C$1048576,0)+$T52-1),MATCH(V$4,PRN!$B$2:$F$2,0)),"")</f>
        <v/>
      </c>
      <c r="W52" s="66" t="str">
        <f ca="1">IFERROR(INDEX(PRN!$B$2:$F$1048576,(MATCH('Procurement Analysis P-M-Q'!$U$2,PRN!$C$2:$C$1048576,0)+$T52-1),MATCH(W$4,PRN!$B$2:$F$2,0)),"")</f>
        <v/>
      </c>
      <c r="Y52" s="65" t="str">
        <f ca="1">IF(Y51&lt;COUNTIF(PRN!R$3:R$999998,Z$2),(Y51+1),"")</f>
        <v/>
      </c>
      <c r="Z52" s="66" t="str">
        <f ca="1">IFERROR(INDEX(PRN!$B$2:$F$1048576,(MATCH('Procurement Analysis P-M-Q'!$U$2,PRN!$C$2:$C$1048576,0)+$T52-1),MATCH(Z$4,PRN!$B$2:$F$2,0)),"")</f>
        <v/>
      </c>
      <c r="AA52" s="66" t="str">
        <f ca="1">IFERROR(INDEX(PRN!$B$2:$F$1048576,(MATCH('Procurement Analysis P-M-Q'!$U$2,PRN!$C$2:$C$1048576,0)+$T52-1),MATCH(AA$4,PRN!$B$2:$F$2,0)),"")</f>
        <v/>
      </c>
      <c r="AB52" s="66" t="str">
        <f ca="1">IFERROR(INDEX(PRN!$B$2:$F$1048576,(MATCH('Procurement Analysis P-M-Q'!$U$2,PRN!$C$2:$C$1048576,0)+$T52-1),MATCH(AB$4,PRN!$B$2:$F$2,0)),"")</f>
        <v/>
      </c>
    </row>
    <row r="53" spans="5:28" ht="15.75" x14ac:dyDescent="0.25">
      <c r="E53" s="65" t="str">
        <f ca="1">IF(E52&lt;COUNTIF(PRN!C$3:C$999998,F$2),(E52+1),"")</f>
        <v/>
      </c>
      <c r="F53" s="66" t="str">
        <f ca="1">IFERROR(INDEX(PRN!$B$2:$F$1048576,(MATCH('Procurement Analysis P-M-Q'!$F$2,PRN!$C$2:$C$1048576,0)+$E53-1),MATCH(F$4,PRN!$B$2:$F$2,0)),"")</f>
        <v/>
      </c>
      <c r="G53" s="66" t="str">
        <f ca="1">IFERROR(INDEX(PRN!$B$2:$F$1048576,(MATCH('Procurement Analysis P-M-Q'!$F$2,PRN!$C$2:$C$1048576,0)+$E53-1),MATCH(G$4,PRN!$B$2:$F$2,0)),"")</f>
        <v/>
      </c>
      <c r="H53" s="67" t="str">
        <f ca="1">IFERROR(INDEX(PRN!$B$2:$F$1048576,(MATCH('Procurement Analysis P-M-Q'!$F$2,PRN!$C$2:$C$1048576,0)+$E53-1),MATCH(H$4,PRN!$B$2:$F$2,0)),"")</f>
        <v/>
      </c>
      <c r="J53" s="65" t="str">
        <f ca="1">IF(J52&lt;COUNTIF(PRN!C$3:C$999998,K$2),(J52+1),"")</f>
        <v/>
      </c>
      <c r="K53" s="66" t="str">
        <f ca="1">IFERROR(INDEX(PRN!$B$2:$F$1048576,(MATCH('Procurement Analysis P-M-Q'!$K$2,PRN!$C$2:$C$1048576,0)+$J53-1),MATCH(K$4,PRN!$B$2:$F$2,0)),"")</f>
        <v/>
      </c>
      <c r="L53" s="66" t="str">
        <f ca="1">IFERROR(INDEX(PRN!$B$2:$F$1048576,(MATCH('Procurement Analysis P-M-Q'!$K$2,PRN!$C$2:$C$1048576,0)+$J53-1),MATCH(L$4,PRN!$B$2:$F$2,0)),"")</f>
        <v/>
      </c>
      <c r="M53" s="67" t="str">
        <f ca="1">IFERROR(INDEX(PRN!$B$2:$F$1048576,(MATCH('Procurement Analysis P-M-Q'!$K$2,PRN!$C$2:$C$1048576,0)+$J53-1),MATCH(M$4,PRN!$B$2:$F$2,0)),"")</f>
        <v/>
      </c>
      <c r="O53" s="65" t="str">
        <f ca="1">IF(O52&lt;COUNTIF(PRN!C$3:C$999998,P$2),(O52+1),"")</f>
        <v/>
      </c>
      <c r="P53" s="66" t="str">
        <f ca="1">IFERROR(INDEX(PRN!$B$2:$F$1048576,(MATCH('Procurement Analysis P-M-Q'!$P$2,PRN!$C$2:$C$1048576,0)+$O53-1),MATCH(P$4,PRN!$B$2:$F$2,0)),"")</f>
        <v/>
      </c>
      <c r="Q53" s="66" t="str">
        <f ca="1">IFERROR(INDEX(PRN!$B$2:$F$1048576,(MATCH('Procurement Analysis P-M-Q'!$P$2,PRN!$C$2:$C$1048576,0)+$O53-1),MATCH(Q$4,PRN!$B$2:$F$2,0)),"")</f>
        <v/>
      </c>
      <c r="R53" s="67" t="str">
        <f ca="1">IFERROR(INDEX(PRN!$B$2:$F$1048576,(MATCH('Procurement Analysis P-M-Q'!$P$2,PRN!$C$2:$C$1048576,0)+$O53-1),MATCH(R$4,PRN!$B$2:$F$2,0)),"")</f>
        <v/>
      </c>
      <c r="T53" s="65" t="str">
        <f ca="1">IF(T52&lt;COUNTIF(PRN!M$3:M$999998,U$2),(T52+1),"")</f>
        <v/>
      </c>
      <c r="U53" s="66" t="str">
        <f ca="1">IFERROR(INDEX(PRN!$B$2:$F$1048576,(MATCH('Procurement Analysis P-M-Q'!$U$2,PRN!$C$2:$C$1048576,0)+$T53-1),MATCH(U$4,PRN!$B$2:$F$2,0)),"")</f>
        <v/>
      </c>
      <c r="V53" s="66" t="str">
        <f ca="1">IFERROR(INDEX(PRN!$B$2:$F$1048576,(MATCH('Procurement Analysis P-M-Q'!$U$2,PRN!$C$2:$C$1048576,0)+$T53-1),MATCH(V$4,PRN!$B$2:$F$2,0)),"")</f>
        <v/>
      </c>
      <c r="W53" s="66" t="str">
        <f ca="1">IFERROR(INDEX(PRN!$B$2:$F$1048576,(MATCH('Procurement Analysis P-M-Q'!$U$2,PRN!$C$2:$C$1048576,0)+$T53-1),MATCH(W$4,PRN!$B$2:$F$2,0)),"")</f>
        <v/>
      </c>
      <c r="Y53" s="65" t="str">
        <f ca="1">IF(Y52&lt;COUNTIF(PRN!R$3:R$999998,Z$2),(Y52+1),"")</f>
        <v/>
      </c>
      <c r="Z53" s="66" t="str">
        <f ca="1">IFERROR(INDEX(PRN!$B$2:$F$1048576,(MATCH('Procurement Analysis P-M-Q'!$U$2,PRN!$C$2:$C$1048576,0)+$T53-1),MATCH(Z$4,PRN!$B$2:$F$2,0)),"")</f>
        <v/>
      </c>
      <c r="AA53" s="66" t="str">
        <f ca="1">IFERROR(INDEX(PRN!$B$2:$F$1048576,(MATCH('Procurement Analysis P-M-Q'!$U$2,PRN!$C$2:$C$1048576,0)+$T53-1),MATCH(AA$4,PRN!$B$2:$F$2,0)),"")</f>
        <v/>
      </c>
      <c r="AB53" s="66" t="str">
        <f ca="1">IFERROR(INDEX(PRN!$B$2:$F$1048576,(MATCH('Procurement Analysis P-M-Q'!$U$2,PRN!$C$2:$C$1048576,0)+$T53-1),MATCH(AB$4,PRN!$B$2:$F$2,0)),"")</f>
        <v/>
      </c>
    </row>
    <row r="54" spans="5:28" ht="15.75" x14ac:dyDescent="0.25">
      <c r="E54" s="65" t="str">
        <f ca="1">IF(E53&lt;COUNTIF(PRN!C$3:C$999998,F$2),(E53+1),"")</f>
        <v/>
      </c>
      <c r="F54" s="66" t="str">
        <f ca="1">IFERROR(INDEX(PRN!$B$2:$F$1048576,(MATCH('Procurement Analysis P-M-Q'!$F$2,PRN!$C$2:$C$1048576,0)+$E54-1),MATCH(F$4,PRN!$B$2:$F$2,0)),"")</f>
        <v/>
      </c>
      <c r="G54" s="66" t="str">
        <f ca="1">IFERROR(INDEX(PRN!$B$2:$F$1048576,(MATCH('Procurement Analysis P-M-Q'!$F$2,PRN!$C$2:$C$1048576,0)+$E54-1),MATCH(G$4,PRN!$B$2:$F$2,0)),"")</f>
        <v/>
      </c>
      <c r="H54" s="67" t="str">
        <f ca="1">IFERROR(INDEX(PRN!$B$2:$F$1048576,(MATCH('Procurement Analysis P-M-Q'!$F$2,PRN!$C$2:$C$1048576,0)+$E54-1),MATCH(H$4,PRN!$B$2:$F$2,0)),"")</f>
        <v/>
      </c>
      <c r="J54" s="65" t="str">
        <f ca="1">IF(J53&lt;COUNTIF(PRN!C$3:C$999998,K$2),(J53+1),"")</f>
        <v/>
      </c>
      <c r="K54" s="66" t="str">
        <f ca="1">IFERROR(INDEX(PRN!$B$2:$F$1048576,(MATCH('Procurement Analysis P-M-Q'!$K$2,PRN!$C$2:$C$1048576,0)+$J54-1),MATCH(K$4,PRN!$B$2:$F$2,0)),"")</f>
        <v/>
      </c>
      <c r="L54" s="66" t="str">
        <f ca="1">IFERROR(INDEX(PRN!$B$2:$F$1048576,(MATCH('Procurement Analysis P-M-Q'!$K$2,PRN!$C$2:$C$1048576,0)+$J54-1),MATCH(L$4,PRN!$B$2:$F$2,0)),"")</f>
        <v/>
      </c>
      <c r="M54" s="67" t="str">
        <f ca="1">IFERROR(INDEX(PRN!$B$2:$F$1048576,(MATCH('Procurement Analysis P-M-Q'!$K$2,PRN!$C$2:$C$1048576,0)+$J54-1),MATCH(M$4,PRN!$B$2:$F$2,0)),"")</f>
        <v/>
      </c>
      <c r="O54" s="65" t="str">
        <f ca="1">IF(O53&lt;COUNTIF(PRN!C$3:C$999998,P$2),(O53+1),"")</f>
        <v/>
      </c>
      <c r="P54" s="66" t="str">
        <f ca="1">IFERROR(INDEX(PRN!$B$2:$F$1048576,(MATCH('Procurement Analysis P-M-Q'!$P$2,PRN!$C$2:$C$1048576,0)+$O54-1),MATCH(P$4,PRN!$B$2:$F$2,0)),"")</f>
        <v/>
      </c>
      <c r="Q54" s="66" t="str">
        <f ca="1">IFERROR(INDEX(PRN!$B$2:$F$1048576,(MATCH('Procurement Analysis P-M-Q'!$P$2,PRN!$C$2:$C$1048576,0)+$O54-1),MATCH(Q$4,PRN!$B$2:$F$2,0)),"")</f>
        <v/>
      </c>
      <c r="R54" s="67" t="str">
        <f ca="1">IFERROR(INDEX(PRN!$B$2:$F$1048576,(MATCH('Procurement Analysis P-M-Q'!$P$2,PRN!$C$2:$C$1048576,0)+$O54-1),MATCH(R$4,PRN!$B$2:$F$2,0)),"")</f>
        <v/>
      </c>
      <c r="T54" s="65" t="str">
        <f ca="1">IF(T53&lt;COUNTIF(PRN!M$3:M$999998,U$2),(T53+1),"")</f>
        <v/>
      </c>
      <c r="U54" s="66" t="str">
        <f ca="1">IFERROR(INDEX(PRN!$B$2:$F$1048576,(MATCH('Procurement Analysis P-M-Q'!$U$2,PRN!$C$2:$C$1048576,0)+$T54-1),MATCH(U$4,PRN!$B$2:$F$2,0)),"")</f>
        <v/>
      </c>
      <c r="V54" s="66" t="str">
        <f ca="1">IFERROR(INDEX(PRN!$B$2:$F$1048576,(MATCH('Procurement Analysis P-M-Q'!$U$2,PRN!$C$2:$C$1048576,0)+$T54-1),MATCH(V$4,PRN!$B$2:$F$2,0)),"")</f>
        <v/>
      </c>
      <c r="W54" s="66" t="str">
        <f ca="1">IFERROR(INDEX(PRN!$B$2:$F$1048576,(MATCH('Procurement Analysis P-M-Q'!$U$2,PRN!$C$2:$C$1048576,0)+$T54-1),MATCH(W$4,PRN!$B$2:$F$2,0)),"")</f>
        <v/>
      </c>
      <c r="Y54" s="65" t="str">
        <f ca="1">IF(Y53&lt;COUNTIF(PRN!R$3:R$999998,Z$2),(Y53+1),"")</f>
        <v/>
      </c>
      <c r="Z54" s="66" t="str">
        <f ca="1">IFERROR(INDEX(PRN!$B$2:$F$1048576,(MATCH('Procurement Analysis P-M-Q'!$U$2,PRN!$C$2:$C$1048576,0)+$T54-1),MATCH(Z$4,PRN!$B$2:$F$2,0)),"")</f>
        <v/>
      </c>
      <c r="AA54" s="66" t="str">
        <f ca="1">IFERROR(INDEX(PRN!$B$2:$F$1048576,(MATCH('Procurement Analysis P-M-Q'!$U$2,PRN!$C$2:$C$1048576,0)+$T54-1),MATCH(AA$4,PRN!$B$2:$F$2,0)),"")</f>
        <v/>
      </c>
      <c r="AB54" s="66" t="str">
        <f ca="1">IFERROR(INDEX(PRN!$B$2:$F$1048576,(MATCH('Procurement Analysis P-M-Q'!$U$2,PRN!$C$2:$C$1048576,0)+$T54-1),MATCH(AB$4,PRN!$B$2:$F$2,0)),"")</f>
        <v/>
      </c>
    </row>
    <row r="55" spans="5:28" ht="15.75" x14ac:dyDescent="0.25">
      <c r="E55" s="65" t="str">
        <f ca="1">IF(E54&lt;COUNTIF(PRN!C$3:C$999998,F$2),(E54+1),"")</f>
        <v/>
      </c>
      <c r="F55" s="66" t="str">
        <f ca="1">IFERROR(INDEX(PRN!$B$2:$F$1048576,(MATCH('Procurement Analysis P-M-Q'!$F$2,PRN!$C$2:$C$1048576,0)+$E55-1),MATCH(F$4,PRN!$B$2:$F$2,0)),"")</f>
        <v/>
      </c>
      <c r="G55" s="66" t="str">
        <f ca="1">IFERROR(INDEX(PRN!$B$2:$F$1048576,(MATCH('Procurement Analysis P-M-Q'!$F$2,PRN!$C$2:$C$1048576,0)+$E55-1),MATCH(G$4,PRN!$B$2:$F$2,0)),"")</f>
        <v/>
      </c>
      <c r="H55" s="67" t="str">
        <f ca="1">IFERROR(INDEX(PRN!$B$2:$F$1048576,(MATCH('Procurement Analysis P-M-Q'!$F$2,PRN!$C$2:$C$1048576,0)+$E55-1),MATCH(H$4,PRN!$B$2:$F$2,0)),"")</f>
        <v/>
      </c>
      <c r="J55" s="65" t="str">
        <f ca="1">IF(J54&lt;COUNTIF(PRN!C$3:C$999998,K$2),(J54+1),"")</f>
        <v/>
      </c>
      <c r="K55" s="66" t="str">
        <f ca="1">IFERROR(INDEX(PRN!$B$2:$F$1048576,(MATCH('Procurement Analysis P-M-Q'!$K$2,PRN!$C$2:$C$1048576,0)+$J55-1),MATCH(K$4,PRN!$B$2:$F$2,0)),"")</f>
        <v/>
      </c>
      <c r="L55" s="66" t="str">
        <f ca="1">IFERROR(INDEX(PRN!$B$2:$F$1048576,(MATCH('Procurement Analysis P-M-Q'!$K$2,PRN!$C$2:$C$1048576,0)+$J55-1),MATCH(L$4,PRN!$B$2:$F$2,0)),"")</f>
        <v/>
      </c>
      <c r="M55" s="67" t="str">
        <f ca="1">IFERROR(INDEX(PRN!$B$2:$F$1048576,(MATCH('Procurement Analysis P-M-Q'!$K$2,PRN!$C$2:$C$1048576,0)+$J55-1),MATCH(M$4,PRN!$B$2:$F$2,0)),"")</f>
        <v/>
      </c>
      <c r="O55" s="65" t="str">
        <f ca="1">IF(O54&lt;COUNTIF(PRN!C$3:C$999998,P$2),(O54+1),"")</f>
        <v/>
      </c>
      <c r="P55" s="66" t="str">
        <f ca="1">IFERROR(INDEX(PRN!$B$2:$F$1048576,(MATCH('Procurement Analysis P-M-Q'!$P$2,PRN!$C$2:$C$1048576,0)+$O55-1),MATCH(P$4,PRN!$B$2:$F$2,0)),"")</f>
        <v/>
      </c>
      <c r="Q55" s="66" t="str">
        <f ca="1">IFERROR(INDEX(PRN!$B$2:$F$1048576,(MATCH('Procurement Analysis P-M-Q'!$P$2,PRN!$C$2:$C$1048576,0)+$O55-1),MATCH(Q$4,PRN!$B$2:$F$2,0)),"")</f>
        <v/>
      </c>
      <c r="R55" s="67" t="str">
        <f ca="1">IFERROR(INDEX(PRN!$B$2:$F$1048576,(MATCH('Procurement Analysis P-M-Q'!$P$2,PRN!$C$2:$C$1048576,0)+$O55-1),MATCH(R$4,PRN!$B$2:$F$2,0)),"")</f>
        <v/>
      </c>
      <c r="T55" s="65" t="str">
        <f ca="1">IF(T54&lt;COUNTIF(PRN!M$3:M$999998,U$2),(T54+1),"")</f>
        <v/>
      </c>
      <c r="U55" s="66" t="str">
        <f ca="1">IFERROR(INDEX(PRN!$B$2:$F$1048576,(MATCH('Procurement Analysis P-M-Q'!$U$2,PRN!$C$2:$C$1048576,0)+$T55-1),MATCH(U$4,PRN!$B$2:$F$2,0)),"")</f>
        <v/>
      </c>
      <c r="V55" s="66" t="str">
        <f ca="1">IFERROR(INDEX(PRN!$B$2:$F$1048576,(MATCH('Procurement Analysis P-M-Q'!$U$2,PRN!$C$2:$C$1048576,0)+$T55-1),MATCH(V$4,PRN!$B$2:$F$2,0)),"")</f>
        <v/>
      </c>
      <c r="W55" s="66" t="str">
        <f ca="1">IFERROR(INDEX(PRN!$B$2:$F$1048576,(MATCH('Procurement Analysis P-M-Q'!$U$2,PRN!$C$2:$C$1048576,0)+$T55-1),MATCH(W$4,PRN!$B$2:$F$2,0)),"")</f>
        <v/>
      </c>
      <c r="Y55" s="65" t="str">
        <f ca="1">IF(Y54&lt;COUNTIF(PRN!R$3:R$999998,Z$2),(Y54+1),"")</f>
        <v/>
      </c>
      <c r="Z55" s="66" t="str">
        <f ca="1">IFERROR(INDEX(PRN!$B$2:$F$1048576,(MATCH('Procurement Analysis P-M-Q'!$U$2,PRN!$C$2:$C$1048576,0)+$T55-1),MATCH(Z$4,PRN!$B$2:$F$2,0)),"")</f>
        <v/>
      </c>
      <c r="AA55" s="66" t="str">
        <f ca="1">IFERROR(INDEX(PRN!$B$2:$F$1048576,(MATCH('Procurement Analysis P-M-Q'!$U$2,PRN!$C$2:$C$1048576,0)+$T55-1),MATCH(AA$4,PRN!$B$2:$F$2,0)),"")</f>
        <v/>
      </c>
      <c r="AB55" s="66" t="str">
        <f ca="1">IFERROR(INDEX(PRN!$B$2:$F$1048576,(MATCH('Procurement Analysis P-M-Q'!$U$2,PRN!$C$2:$C$1048576,0)+$T55-1),MATCH(AB$4,PRN!$B$2:$F$2,0)),"")</f>
        <v/>
      </c>
    </row>
    <row r="56" spans="5:28" ht="15.75" x14ac:dyDescent="0.25">
      <c r="E56" s="65" t="str">
        <f ca="1">IF(E55&lt;COUNTIF(PRN!C$3:C$999998,F$2),(E55+1),"")</f>
        <v/>
      </c>
      <c r="F56" s="66" t="str">
        <f ca="1">IFERROR(INDEX(PRN!$B$2:$F$1048576,(MATCH('Procurement Analysis P-M-Q'!$F$2,PRN!$C$2:$C$1048576,0)+$E56-1),MATCH(F$4,PRN!$B$2:$F$2,0)),"")</f>
        <v/>
      </c>
      <c r="G56" s="66" t="str">
        <f ca="1">IFERROR(INDEX(PRN!$B$2:$F$1048576,(MATCH('Procurement Analysis P-M-Q'!$F$2,PRN!$C$2:$C$1048576,0)+$E56-1),MATCH(G$4,PRN!$B$2:$F$2,0)),"")</f>
        <v/>
      </c>
      <c r="H56" s="67" t="str">
        <f ca="1">IFERROR(INDEX(PRN!$B$2:$F$1048576,(MATCH('Procurement Analysis P-M-Q'!$F$2,PRN!$C$2:$C$1048576,0)+$E56-1),MATCH(H$4,PRN!$B$2:$F$2,0)),"")</f>
        <v/>
      </c>
      <c r="J56" s="65" t="str">
        <f ca="1">IF(J55&lt;COUNTIF(PRN!C$3:C$999998,K$2),(J55+1),"")</f>
        <v/>
      </c>
      <c r="K56" s="66" t="str">
        <f ca="1">IFERROR(INDEX(PRN!$B$2:$F$1048576,(MATCH('Procurement Analysis P-M-Q'!$K$2,PRN!$C$2:$C$1048576,0)+$J56-1),MATCH(K$4,PRN!$B$2:$F$2,0)),"")</f>
        <v/>
      </c>
      <c r="L56" s="66" t="str">
        <f ca="1">IFERROR(INDEX(PRN!$B$2:$F$1048576,(MATCH('Procurement Analysis P-M-Q'!$K$2,PRN!$C$2:$C$1048576,0)+$J56-1),MATCH(L$4,PRN!$B$2:$F$2,0)),"")</f>
        <v/>
      </c>
      <c r="M56" s="67" t="str">
        <f ca="1">IFERROR(INDEX(PRN!$B$2:$F$1048576,(MATCH('Procurement Analysis P-M-Q'!$K$2,PRN!$C$2:$C$1048576,0)+$J56-1),MATCH(M$4,PRN!$B$2:$F$2,0)),"")</f>
        <v/>
      </c>
      <c r="O56" s="65" t="str">
        <f ca="1">IF(O55&lt;COUNTIF(PRN!C$3:C$999998,P$2),(O55+1),"")</f>
        <v/>
      </c>
      <c r="P56" s="66" t="str">
        <f ca="1">IFERROR(INDEX(PRN!$B$2:$F$1048576,(MATCH('Procurement Analysis P-M-Q'!$P$2,PRN!$C$2:$C$1048576,0)+$O56-1),MATCH(P$4,PRN!$B$2:$F$2,0)),"")</f>
        <v/>
      </c>
      <c r="Q56" s="66" t="str">
        <f ca="1">IFERROR(INDEX(PRN!$B$2:$F$1048576,(MATCH('Procurement Analysis P-M-Q'!$P$2,PRN!$C$2:$C$1048576,0)+$O56-1),MATCH(Q$4,PRN!$B$2:$F$2,0)),"")</f>
        <v/>
      </c>
      <c r="R56" s="67" t="str">
        <f ca="1">IFERROR(INDEX(PRN!$B$2:$F$1048576,(MATCH('Procurement Analysis P-M-Q'!$P$2,PRN!$C$2:$C$1048576,0)+$O56-1),MATCH(R$4,PRN!$B$2:$F$2,0)),"")</f>
        <v/>
      </c>
      <c r="T56" s="65" t="str">
        <f ca="1">IF(T55&lt;COUNTIF(PRN!M$3:M$999998,U$2),(T55+1),"")</f>
        <v/>
      </c>
      <c r="U56" s="66" t="str">
        <f ca="1">IFERROR(INDEX(PRN!$B$2:$F$1048576,(MATCH('Procurement Analysis P-M-Q'!$U$2,PRN!$C$2:$C$1048576,0)+$T56-1),MATCH(U$4,PRN!$B$2:$F$2,0)),"")</f>
        <v/>
      </c>
      <c r="V56" s="66" t="str">
        <f ca="1">IFERROR(INDEX(PRN!$B$2:$F$1048576,(MATCH('Procurement Analysis P-M-Q'!$U$2,PRN!$C$2:$C$1048576,0)+$T56-1),MATCH(V$4,PRN!$B$2:$F$2,0)),"")</f>
        <v/>
      </c>
      <c r="W56" s="66" t="str">
        <f ca="1">IFERROR(INDEX(PRN!$B$2:$F$1048576,(MATCH('Procurement Analysis P-M-Q'!$U$2,PRN!$C$2:$C$1048576,0)+$T56-1),MATCH(W$4,PRN!$B$2:$F$2,0)),"")</f>
        <v/>
      </c>
      <c r="Y56" s="65" t="str">
        <f ca="1">IF(Y55&lt;COUNTIF(PRN!R$3:R$999998,Z$2),(Y55+1),"")</f>
        <v/>
      </c>
      <c r="Z56" s="66" t="str">
        <f ca="1">IFERROR(INDEX(PRN!$B$2:$F$1048576,(MATCH('Procurement Analysis P-M-Q'!$U$2,PRN!$C$2:$C$1048576,0)+$T56-1),MATCH(Z$4,PRN!$B$2:$F$2,0)),"")</f>
        <v/>
      </c>
      <c r="AA56" s="66" t="str">
        <f ca="1">IFERROR(INDEX(PRN!$B$2:$F$1048576,(MATCH('Procurement Analysis P-M-Q'!$U$2,PRN!$C$2:$C$1048576,0)+$T56-1),MATCH(AA$4,PRN!$B$2:$F$2,0)),"")</f>
        <v/>
      </c>
      <c r="AB56" s="66" t="str">
        <f ca="1">IFERROR(INDEX(PRN!$B$2:$F$1048576,(MATCH('Procurement Analysis P-M-Q'!$U$2,PRN!$C$2:$C$1048576,0)+$T56-1),MATCH(AB$4,PRN!$B$2:$F$2,0)),"")</f>
        <v/>
      </c>
    </row>
    <row r="57" spans="5:28" ht="15.75" x14ac:dyDescent="0.25">
      <c r="E57" s="65" t="str">
        <f ca="1">IF(E56&lt;COUNTIF(PRN!C$3:C$999998,F$2),(E56+1),"")</f>
        <v/>
      </c>
      <c r="F57" s="66" t="str">
        <f ca="1">IFERROR(INDEX(PRN!$B$2:$F$1048576,(MATCH('Procurement Analysis P-M-Q'!$F$2,PRN!$C$2:$C$1048576,0)+$E57-1),MATCH(F$4,PRN!$B$2:$F$2,0)),"")</f>
        <v/>
      </c>
      <c r="G57" s="66" t="str">
        <f ca="1">IFERROR(INDEX(PRN!$B$2:$F$1048576,(MATCH('Procurement Analysis P-M-Q'!$F$2,PRN!$C$2:$C$1048576,0)+$E57-1),MATCH(G$4,PRN!$B$2:$F$2,0)),"")</f>
        <v/>
      </c>
      <c r="H57" s="67" t="str">
        <f ca="1">IFERROR(INDEX(PRN!$B$2:$F$1048576,(MATCH('Procurement Analysis P-M-Q'!$F$2,PRN!$C$2:$C$1048576,0)+$E57-1),MATCH(H$4,PRN!$B$2:$F$2,0)),"")</f>
        <v/>
      </c>
      <c r="J57" s="65" t="str">
        <f ca="1">IF(J56&lt;COUNTIF(PRN!C$3:C$999998,K$2),(J56+1),"")</f>
        <v/>
      </c>
      <c r="K57" s="66" t="str">
        <f ca="1">IFERROR(INDEX(PRN!$B$2:$F$1048576,(MATCH('Procurement Analysis P-M-Q'!$K$2,PRN!$C$2:$C$1048576,0)+$J57-1),MATCH(K$4,PRN!$B$2:$F$2,0)),"")</f>
        <v/>
      </c>
      <c r="L57" s="66" t="str">
        <f ca="1">IFERROR(INDEX(PRN!$B$2:$F$1048576,(MATCH('Procurement Analysis P-M-Q'!$K$2,PRN!$C$2:$C$1048576,0)+$J57-1),MATCH(L$4,PRN!$B$2:$F$2,0)),"")</f>
        <v/>
      </c>
      <c r="M57" s="67" t="str">
        <f ca="1">IFERROR(INDEX(PRN!$B$2:$F$1048576,(MATCH('Procurement Analysis P-M-Q'!$K$2,PRN!$C$2:$C$1048576,0)+$J57-1),MATCH(M$4,PRN!$B$2:$F$2,0)),"")</f>
        <v/>
      </c>
      <c r="O57" s="65" t="str">
        <f ca="1">IF(O56&lt;COUNTIF(PRN!C$3:C$999998,P$2),(O56+1),"")</f>
        <v/>
      </c>
      <c r="P57" s="66" t="str">
        <f ca="1">IFERROR(INDEX(PRN!$B$2:$F$1048576,(MATCH('Procurement Analysis P-M-Q'!$P$2,PRN!$C$2:$C$1048576,0)+$O57-1),MATCH(P$4,PRN!$B$2:$F$2,0)),"")</f>
        <v/>
      </c>
      <c r="Q57" s="66" t="str">
        <f ca="1">IFERROR(INDEX(PRN!$B$2:$F$1048576,(MATCH('Procurement Analysis P-M-Q'!$P$2,PRN!$C$2:$C$1048576,0)+$O57-1),MATCH(Q$4,PRN!$B$2:$F$2,0)),"")</f>
        <v/>
      </c>
      <c r="R57" s="67" t="str">
        <f ca="1">IFERROR(INDEX(PRN!$B$2:$F$1048576,(MATCH('Procurement Analysis P-M-Q'!$P$2,PRN!$C$2:$C$1048576,0)+$O57-1),MATCH(R$4,PRN!$B$2:$F$2,0)),"")</f>
        <v/>
      </c>
      <c r="T57" s="65" t="str">
        <f ca="1">IF(T56&lt;COUNTIF(PRN!M$3:M$999998,U$2),(T56+1),"")</f>
        <v/>
      </c>
      <c r="U57" s="66" t="str">
        <f ca="1">IFERROR(INDEX(PRN!$B$2:$F$1048576,(MATCH('Procurement Analysis P-M-Q'!$U$2,PRN!$C$2:$C$1048576,0)+$T57-1),MATCH(U$4,PRN!$B$2:$F$2,0)),"")</f>
        <v/>
      </c>
      <c r="V57" s="66" t="str">
        <f ca="1">IFERROR(INDEX(PRN!$B$2:$F$1048576,(MATCH('Procurement Analysis P-M-Q'!$U$2,PRN!$C$2:$C$1048576,0)+$T57-1),MATCH(V$4,PRN!$B$2:$F$2,0)),"")</f>
        <v/>
      </c>
      <c r="W57" s="66" t="str">
        <f ca="1">IFERROR(INDEX(PRN!$B$2:$F$1048576,(MATCH('Procurement Analysis P-M-Q'!$U$2,PRN!$C$2:$C$1048576,0)+$T57-1),MATCH(W$4,PRN!$B$2:$F$2,0)),"")</f>
        <v/>
      </c>
      <c r="Y57" s="65" t="str">
        <f ca="1">IF(Y56&lt;COUNTIF(PRN!R$3:R$999998,Z$2),(Y56+1),"")</f>
        <v/>
      </c>
      <c r="Z57" s="66" t="str">
        <f ca="1">IFERROR(INDEX(PRN!$B$2:$F$1048576,(MATCH('Procurement Analysis P-M-Q'!$U$2,PRN!$C$2:$C$1048576,0)+$T57-1),MATCH(Z$4,PRN!$B$2:$F$2,0)),"")</f>
        <v/>
      </c>
      <c r="AA57" s="66" t="str">
        <f ca="1">IFERROR(INDEX(PRN!$B$2:$F$1048576,(MATCH('Procurement Analysis P-M-Q'!$U$2,PRN!$C$2:$C$1048576,0)+$T57-1),MATCH(AA$4,PRN!$B$2:$F$2,0)),"")</f>
        <v/>
      </c>
      <c r="AB57" s="66" t="str">
        <f ca="1">IFERROR(INDEX(PRN!$B$2:$F$1048576,(MATCH('Procurement Analysis P-M-Q'!$U$2,PRN!$C$2:$C$1048576,0)+$T57-1),MATCH(AB$4,PRN!$B$2:$F$2,0)),"")</f>
        <v/>
      </c>
    </row>
    <row r="58" spans="5:28" ht="15.75" x14ac:dyDescent="0.25">
      <c r="E58" s="65" t="str">
        <f ca="1">IF(E57&lt;COUNTIF(PRN!C$3:C$999998,F$2),(E57+1),"")</f>
        <v/>
      </c>
      <c r="F58" s="66" t="str">
        <f ca="1">IFERROR(INDEX(PRN!$B$2:$F$1048576,(MATCH('Procurement Analysis P-M-Q'!$F$2,PRN!$C$2:$C$1048576,0)+$E58-1),MATCH(F$4,PRN!$B$2:$F$2,0)),"")</f>
        <v/>
      </c>
      <c r="G58" s="66" t="str">
        <f ca="1">IFERROR(INDEX(PRN!$B$2:$F$1048576,(MATCH('Procurement Analysis P-M-Q'!$F$2,PRN!$C$2:$C$1048576,0)+$E58-1),MATCH(G$4,PRN!$B$2:$F$2,0)),"")</f>
        <v/>
      </c>
      <c r="H58" s="67" t="str">
        <f ca="1">IFERROR(INDEX(PRN!$B$2:$F$1048576,(MATCH('Procurement Analysis P-M-Q'!$F$2,PRN!$C$2:$C$1048576,0)+$E58-1),MATCH(H$4,PRN!$B$2:$F$2,0)),"")</f>
        <v/>
      </c>
      <c r="J58" s="65" t="str">
        <f ca="1">IF(J57&lt;COUNTIF(PRN!C$3:C$999998,K$2),(J57+1),"")</f>
        <v/>
      </c>
      <c r="K58" s="66" t="str">
        <f ca="1">IFERROR(INDEX(PRN!$B$2:$F$1048576,(MATCH('Procurement Analysis P-M-Q'!$K$2,PRN!$C$2:$C$1048576,0)+$J58-1),MATCH(K$4,PRN!$B$2:$F$2,0)),"")</f>
        <v/>
      </c>
      <c r="L58" s="66" t="str">
        <f ca="1">IFERROR(INDEX(PRN!$B$2:$F$1048576,(MATCH('Procurement Analysis P-M-Q'!$K$2,PRN!$C$2:$C$1048576,0)+$J58-1),MATCH(L$4,PRN!$B$2:$F$2,0)),"")</f>
        <v/>
      </c>
      <c r="M58" s="67" t="str">
        <f ca="1">IFERROR(INDEX(PRN!$B$2:$F$1048576,(MATCH('Procurement Analysis P-M-Q'!$K$2,PRN!$C$2:$C$1048576,0)+$J58-1),MATCH(M$4,PRN!$B$2:$F$2,0)),"")</f>
        <v/>
      </c>
      <c r="O58" s="65" t="str">
        <f ca="1">IF(O57&lt;COUNTIF(PRN!C$3:C$999998,P$2),(O57+1),"")</f>
        <v/>
      </c>
      <c r="P58" s="66" t="str">
        <f ca="1">IFERROR(INDEX(PRN!$B$2:$F$1048576,(MATCH('Procurement Analysis P-M-Q'!$P$2,PRN!$C$2:$C$1048576,0)+$O58-1),MATCH(P$4,PRN!$B$2:$F$2,0)),"")</f>
        <v/>
      </c>
      <c r="Q58" s="66" t="str">
        <f ca="1">IFERROR(INDEX(PRN!$B$2:$F$1048576,(MATCH('Procurement Analysis P-M-Q'!$P$2,PRN!$C$2:$C$1048576,0)+$O58-1),MATCH(Q$4,PRN!$B$2:$F$2,0)),"")</f>
        <v/>
      </c>
      <c r="R58" s="67" t="str">
        <f ca="1">IFERROR(INDEX(PRN!$B$2:$F$1048576,(MATCH('Procurement Analysis P-M-Q'!$P$2,PRN!$C$2:$C$1048576,0)+$O58-1),MATCH(R$4,PRN!$B$2:$F$2,0)),"")</f>
        <v/>
      </c>
      <c r="T58" s="65" t="str">
        <f ca="1">IF(T57&lt;COUNTIF(PRN!M$3:M$999998,U$2),(T57+1),"")</f>
        <v/>
      </c>
      <c r="U58" s="66" t="str">
        <f ca="1">IFERROR(INDEX(PRN!$B$2:$F$1048576,(MATCH('Procurement Analysis P-M-Q'!$U$2,PRN!$C$2:$C$1048576,0)+$T58-1),MATCH(U$4,PRN!$B$2:$F$2,0)),"")</f>
        <v/>
      </c>
      <c r="V58" s="66" t="str">
        <f ca="1">IFERROR(INDEX(PRN!$B$2:$F$1048576,(MATCH('Procurement Analysis P-M-Q'!$U$2,PRN!$C$2:$C$1048576,0)+$T58-1),MATCH(V$4,PRN!$B$2:$F$2,0)),"")</f>
        <v/>
      </c>
      <c r="W58" s="66" t="str">
        <f ca="1">IFERROR(INDEX(PRN!$B$2:$F$1048576,(MATCH('Procurement Analysis P-M-Q'!$U$2,PRN!$C$2:$C$1048576,0)+$T58-1),MATCH(W$4,PRN!$B$2:$F$2,0)),"")</f>
        <v/>
      </c>
      <c r="Y58" s="65" t="str">
        <f ca="1">IF(Y57&lt;COUNTIF(PRN!R$3:R$999998,Z$2),(Y57+1),"")</f>
        <v/>
      </c>
      <c r="Z58" s="66" t="str">
        <f ca="1">IFERROR(INDEX(PRN!$B$2:$F$1048576,(MATCH('Procurement Analysis P-M-Q'!$U$2,PRN!$C$2:$C$1048576,0)+$T58-1),MATCH(Z$4,PRN!$B$2:$F$2,0)),"")</f>
        <v/>
      </c>
      <c r="AA58" s="66" t="str">
        <f ca="1">IFERROR(INDEX(PRN!$B$2:$F$1048576,(MATCH('Procurement Analysis P-M-Q'!$U$2,PRN!$C$2:$C$1048576,0)+$T58-1),MATCH(AA$4,PRN!$B$2:$F$2,0)),"")</f>
        <v/>
      </c>
      <c r="AB58" s="66" t="str">
        <f ca="1">IFERROR(INDEX(PRN!$B$2:$F$1048576,(MATCH('Procurement Analysis P-M-Q'!$U$2,PRN!$C$2:$C$1048576,0)+$T58-1),MATCH(AB$4,PRN!$B$2:$F$2,0)),"")</f>
        <v/>
      </c>
    </row>
    <row r="59" spans="5:28" ht="15.75" x14ac:dyDescent="0.25">
      <c r="E59" s="65" t="str">
        <f ca="1">IF(E58&lt;COUNTIF(PRN!C$3:C$999998,F$2),(E58+1),"")</f>
        <v/>
      </c>
      <c r="F59" s="66" t="str">
        <f ca="1">IFERROR(INDEX(PRN!$B$2:$F$1048576,(MATCH('Procurement Analysis P-M-Q'!$F$2,PRN!$C$2:$C$1048576,0)+$E59-1),MATCH(F$4,PRN!$B$2:$F$2,0)),"")</f>
        <v/>
      </c>
      <c r="G59" s="66" t="str">
        <f ca="1">IFERROR(INDEX(PRN!$B$2:$F$1048576,(MATCH('Procurement Analysis P-M-Q'!$F$2,PRN!$C$2:$C$1048576,0)+$E59-1),MATCH(G$4,PRN!$B$2:$F$2,0)),"")</f>
        <v/>
      </c>
      <c r="H59" s="67" t="str">
        <f ca="1">IFERROR(INDEX(PRN!$B$2:$F$1048576,(MATCH('Procurement Analysis P-M-Q'!$F$2,PRN!$C$2:$C$1048576,0)+$E59-1),MATCH(H$4,PRN!$B$2:$F$2,0)),"")</f>
        <v/>
      </c>
      <c r="J59" s="65" t="str">
        <f ca="1">IF(J58&lt;COUNTIF(PRN!C$3:C$999998,K$2),(J58+1),"")</f>
        <v/>
      </c>
      <c r="K59" s="66" t="str">
        <f ca="1">IFERROR(INDEX(PRN!$B$2:$F$1048576,(MATCH('Procurement Analysis P-M-Q'!$K$2,PRN!$C$2:$C$1048576,0)+$J59-1),MATCH(K$4,PRN!$B$2:$F$2,0)),"")</f>
        <v/>
      </c>
      <c r="L59" s="66" t="str">
        <f ca="1">IFERROR(INDEX(PRN!$B$2:$F$1048576,(MATCH('Procurement Analysis P-M-Q'!$K$2,PRN!$C$2:$C$1048576,0)+$J59-1),MATCH(L$4,PRN!$B$2:$F$2,0)),"")</f>
        <v/>
      </c>
      <c r="M59" s="67" t="str">
        <f ca="1">IFERROR(INDEX(PRN!$B$2:$F$1048576,(MATCH('Procurement Analysis P-M-Q'!$K$2,PRN!$C$2:$C$1048576,0)+$J59-1),MATCH(M$4,PRN!$B$2:$F$2,0)),"")</f>
        <v/>
      </c>
      <c r="O59" s="65" t="str">
        <f ca="1">IF(O58&lt;COUNTIF(PRN!C$3:C$999998,P$2),(O58+1),"")</f>
        <v/>
      </c>
      <c r="P59" s="66" t="str">
        <f ca="1">IFERROR(INDEX(PRN!$B$2:$F$1048576,(MATCH('Procurement Analysis P-M-Q'!$P$2,PRN!$C$2:$C$1048576,0)+$O59-1),MATCH(P$4,PRN!$B$2:$F$2,0)),"")</f>
        <v/>
      </c>
      <c r="Q59" s="66" t="str">
        <f ca="1">IFERROR(INDEX(PRN!$B$2:$F$1048576,(MATCH('Procurement Analysis P-M-Q'!$P$2,PRN!$C$2:$C$1048576,0)+$O59-1),MATCH(Q$4,PRN!$B$2:$F$2,0)),"")</f>
        <v/>
      </c>
      <c r="R59" s="67" t="str">
        <f ca="1">IFERROR(INDEX(PRN!$B$2:$F$1048576,(MATCH('Procurement Analysis P-M-Q'!$P$2,PRN!$C$2:$C$1048576,0)+$O59-1),MATCH(R$4,PRN!$B$2:$F$2,0)),"")</f>
        <v/>
      </c>
      <c r="T59" s="65" t="str">
        <f ca="1">IF(T58&lt;COUNTIF(PRN!M$3:M$999998,U$2),(T58+1),"")</f>
        <v/>
      </c>
      <c r="U59" s="66" t="str">
        <f ca="1">IFERROR(INDEX(PRN!$B$2:$F$1048576,(MATCH('Procurement Analysis P-M-Q'!$U$2,PRN!$C$2:$C$1048576,0)+$T59-1),MATCH(U$4,PRN!$B$2:$F$2,0)),"")</f>
        <v/>
      </c>
      <c r="V59" s="66" t="str">
        <f ca="1">IFERROR(INDEX(PRN!$B$2:$F$1048576,(MATCH('Procurement Analysis P-M-Q'!$U$2,PRN!$C$2:$C$1048576,0)+$T59-1),MATCH(V$4,PRN!$B$2:$F$2,0)),"")</f>
        <v/>
      </c>
      <c r="W59" s="66" t="str">
        <f ca="1">IFERROR(INDEX(PRN!$B$2:$F$1048576,(MATCH('Procurement Analysis P-M-Q'!$U$2,PRN!$C$2:$C$1048576,0)+$T59-1),MATCH(W$4,PRN!$B$2:$F$2,0)),"")</f>
        <v/>
      </c>
      <c r="Y59" s="65" t="str">
        <f ca="1">IF(Y58&lt;COUNTIF(PRN!R$3:R$999998,Z$2),(Y58+1),"")</f>
        <v/>
      </c>
      <c r="Z59" s="66" t="str">
        <f ca="1">IFERROR(INDEX(PRN!$B$2:$F$1048576,(MATCH('Procurement Analysis P-M-Q'!$U$2,PRN!$C$2:$C$1048576,0)+$T59-1),MATCH(Z$4,PRN!$B$2:$F$2,0)),"")</f>
        <v/>
      </c>
      <c r="AA59" s="66" t="str">
        <f ca="1">IFERROR(INDEX(PRN!$B$2:$F$1048576,(MATCH('Procurement Analysis P-M-Q'!$U$2,PRN!$C$2:$C$1048576,0)+$T59-1),MATCH(AA$4,PRN!$B$2:$F$2,0)),"")</f>
        <v/>
      </c>
      <c r="AB59" s="66" t="str">
        <f ca="1">IFERROR(INDEX(PRN!$B$2:$F$1048576,(MATCH('Procurement Analysis P-M-Q'!$U$2,PRN!$C$2:$C$1048576,0)+$T59-1),MATCH(AB$4,PRN!$B$2:$F$2,0)),"")</f>
        <v/>
      </c>
    </row>
    <row r="60" spans="5:28" ht="15.75" x14ac:dyDescent="0.25">
      <c r="E60" s="65" t="str">
        <f ca="1">IF(E59&lt;COUNTIF(PRN!C$3:C$999998,F$2),(E59+1),"")</f>
        <v/>
      </c>
      <c r="F60" s="66" t="str">
        <f ca="1">IFERROR(INDEX(PRN!$B$2:$F$1048576,(MATCH('Procurement Analysis P-M-Q'!$F$2,PRN!$C$2:$C$1048576,0)+$E60-1),MATCH(F$4,PRN!$B$2:$F$2,0)),"")</f>
        <v/>
      </c>
      <c r="G60" s="66" t="str">
        <f ca="1">IFERROR(INDEX(PRN!$B$2:$F$1048576,(MATCH('Procurement Analysis P-M-Q'!$F$2,PRN!$C$2:$C$1048576,0)+$E60-1),MATCH(G$4,PRN!$B$2:$F$2,0)),"")</f>
        <v/>
      </c>
      <c r="H60" s="67" t="str">
        <f ca="1">IFERROR(INDEX(PRN!$B$2:$F$1048576,(MATCH('Procurement Analysis P-M-Q'!$F$2,PRN!$C$2:$C$1048576,0)+$E60-1),MATCH(H$4,PRN!$B$2:$F$2,0)),"")</f>
        <v/>
      </c>
      <c r="J60" s="65" t="str">
        <f ca="1">IF(J59&lt;COUNTIF(PRN!C$3:C$999998,K$2),(J59+1),"")</f>
        <v/>
      </c>
      <c r="K60" s="66" t="str">
        <f ca="1">IFERROR(INDEX(PRN!$B$2:$F$1048576,(MATCH('Procurement Analysis P-M-Q'!$K$2,PRN!$C$2:$C$1048576,0)+$J60-1),MATCH(K$4,PRN!$B$2:$F$2,0)),"")</f>
        <v/>
      </c>
      <c r="L60" s="66" t="str">
        <f ca="1">IFERROR(INDEX(PRN!$B$2:$F$1048576,(MATCH('Procurement Analysis P-M-Q'!$K$2,PRN!$C$2:$C$1048576,0)+$J60-1),MATCH(L$4,PRN!$B$2:$F$2,0)),"")</f>
        <v/>
      </c>
      <c r="M60" s="67" t="str">
        <f ca="1">IFERROR(INDEX(PRN!$B$2:$F$1048576,(MATCH('Procurement Analysis P-M-Q'!$K$2,PRN!$C$2:$C$1048576,0)+$J60-1),MATCH(M$4,PRN!$B$2:$F$2,0)),"")</f>
        <v/>
      </c>
      <c r="O60" s="65" t="str">
        <f ca="1">IF(O59&lt;COUNTIF(PRN!C$3:C$999998,P$2),(O59+1),"")</f>
        <v/>
      </c>
      <c r="P60" s="66" t="str">
        <f ca="1">IFERROR(INDEX(PRN!$B$2:$F$1048576,(MATCH('Procurement Analysis P-M-Q'!$P$2,PRN!$C$2:$C$1048576,0)+$O60-1),MATCH(P$4,PRN!$B$2:$F$2,0)),"")</f>
        <v/>
      </c>
      <c r="Q60" s="66" t="str">
        <f ca="1">IFERROR(INDEX(PRN!$B$2:$F$1048576,(MATCH('Procurement Analysis P-M-Q'!$P$2,PRN!$C$2:$C$1048576,0)+$O60-1),MATCH(Q$4,PRN!$B$2:$F$2,0)),"")</f>
        <v/>
      </c>
      <c r="R60" s="67" t="str">
        <f ca="1">IFERROR(INDEX(PRN!$B$2:$F$1048576,(MATCH('Procurement Analysis P-M-Q'!$P$2,PRN!$C$2:$C$1048576,0)+$O60-1),MATCH(R$4,PRN!$B$2:$F$2,0)),"")</f>
        <v/>
      </c>
      <c r="T60" s="65" t="str">
        <f ca="1">IF(T59&lt;COUNTIF(PRN!M$3:M$999998,U$2),(T59+1),"")</f>
        <v/>
      </c>
      <c r="U60" s="66" t="str">
        <f ca="1">IFERROR(INDEX(PRN!$B$2:$F$1048576,(MATCH('Procurement Analysis P-M-Q'!$U$2,PRN!$C$2:$C$1048576,0)+$T60-1),MATCH(U$4,PRN!$B$2:$F$2,0)),"")</f>
        <v/>
      </c>
      <c r="V60" s="66" t="str">
        <f ca="1">IFERROR(INDEX(PRN!$B$2:$F$1048576,(MATCH('Procurement Analysis P-M-Q'!$U$2,PRN!$C$2:$C$1048576,0)+$T60-1),MATCH(V$4,PRN!$B$2:$F$2,0)),"")</f>
        <v/>
      </c>
      <c r="W60" s="66" t="str">
        <f ca="1">IFERROR(INDEX(PRN!$B$2:$F$1048576,(MATCH('Procurement Analysis P-M-Q'!$U$2,PRN!$C$2:$C$1048576,0)+$T60-1),MATCH(W$4,PRN!$B$2:$F$2,0)),"")</f>
        <v/>
      </c>
      <c r="Y60" s="65" t="str">
        <f ca="1">IF(Y59&lt;COUNTIF(PRN!R$3:R$999998,Z$2),(Y59+1),"")</f>
        <v/>
      </c>
      <c r="Z60" s="66" t="str">
        <f ca="1">IFERROR(INDEX(PRN!$B$2:$F$1048576,(MATCH('Procurement Analysis P-M-Q'!$U$2,PRN!$C$2:$C$1048576,0)+$T60-1),MATCH(Z$4,PRN!$B$2:$F$2,0)),"")</f>
        <v/>
      </c>
      <c r="AA60" s="66" t="str">
        <f ca="1">IFERROR(INDEX(PRN!$B$2:$F$1048576,(MATCH('Procurement Analysis P-M-Q'!$U$2,PRN!$C$2:$C$1048576,0)+$T60-1),MATCH(AA$4,PRN!$B$2:$F$2,0)),"")</f>
        <v/>
      </c>
      <c r="AB60" s="66" t="str">
        <f ca="1">IFERROR(INDEX(PRN!$B$2:$F$1048576,(MATCH('Procurement Analysis P-M-Q'!$U$2,PRN!$C$2:$C$1048576,0)+$T60-1),MATCH(AB$4,PRN!$B$2:$F$2,0)),"")</f>
        <v/>
      </c>
    </row>
    <row r="61" spans="5:28" ht="15.75" x14ac:dyDescent="0.25">
      <c r="E61" s="65" t="str">
        <f ca="1">IF(E60&lt;COUNTIF(PRN!C$3:C$999998,F$2),(E60+1),"")</f>
        <v/>
      </c>
      <c r="F61" s="66" t="str">
        <f ca="1">IFERROR(INDEX(PRN!$B$2:$F$1048576,(MATCH('Procurement Analysis P-M-Q'!$F$2,PRN!$C$2:$C$1048576,0)+$E61-1),MATCH(F$4,PRN!$B$2:$F$2,0)),"")</f>
        <v/>
      </c>
      <c r="G61" s="66" t="str">
        <f ca="1">IFERROR(INDEX(PRN!$B$2:$F$1048576,(MATCH('Procurement Analysis P-M-Q'!$F$2,PRN!$C$2:$C$1048576,0)+$E61-1),MATCH(G$4,PRN!$B$2:$F$2,0)),"")</f>
        <v/>
      </c>
      <c r="H61" s="67" t="str">
        <f ca="1">IFERROR(INDEX(PRN!$B$2:$F$1048576,(MATCH('Procurement Analysis P-M-Q'!$F$2,PRN!$C$2:$C$1048576,0)+$E61-1),MATCH(H$4,PRN!$B$2:$F$2,0)),"")</f>
        <v/>
      </c>
      <c r="J61" s="65" t="str">
        <f ca="1">IF(J60&lt;COUNTIF(PRN!C$3:C$999998,K$2),(J60+1),"")</f>
        <v/>
      </c>
      <c r="K61" s="66" t="str">
        <f ca="1">IFERROR(INDEX(PRN!$B$2:$F$1048576,(MATCH('Procurement Analysis P-M-Q'!$K$2,PRN!$C$2:$C$1048576,0)+$J61-1),MATCH(K$4,PRN!$B$2:$F$2,0)),"")</f>
        <v/>
      </c>
      <c r="L61" s="66" t="str">
        <f ca="1">IFERROR(INDEX(PRN!$B$2:$F$1048576,(MATCH('Procurement Analysis P-M-Q'!$K$2,PRN!$C$2:$C$1048576,0)+$J61-1),MATCH(L$4,PRN!$B$2:$F$2,0)),"")</f>
        <v/>
      </c>
      <c r="M61" s="67" t="str">
        <f ca="1">IFERROR(INDEX(PRN!$B$2:$F$1048576,(MATCH('Procurement Analysis P-M-Q'!$K$2,PRN!$C$2:$C$1048576,0)+$J61-1),MATCH(M$4,PRN!$B$2:$F$2,0)),"")</f>
        <v/>
      </c>
      <c r="O61" s="65" t="str">
        <f ca="1">IF(O60&lt;COUNTIF(PRN!C$3:C$999998,P$2),(O60+1),"")</f>
        <v/>
      </c>
      <c r="P61" s="66" t="str">
        <f ca="1">IFERROR(INDEX(PRN!$B$2:$F$1048576,(MATCH('Procurement Analysis P-M-Q'!$P$2,PRN!$C$2:$C$1048576,0)+$O61-1),MATCH(P$4,PRN!$B$2:$F$2,0)),"")</f>
        <v/>
      </c>
      <c r="Q61" s="66" t="str">
        <f ca="1">IFERROR(INDEX(PRN!$B$2:$F$1048576,(MATCH('Procurement Analysis P-M-Q'!$P$2,PRN!$C$2:$C$1048576,0)+$O61-1),MATCH(Q$4,PRN!$B$2:$F$2,0)),"")</f>
        <v/>
      </c>
      <c r="R61" s="67" t="str">
        <f ca="1">IFERROR(INDEX(PRN!$B$2:$F$1048576,(MATCH('Procurement Analysis P-M-Q'!$P$2,PRN!$C$2:$C$1048576,0)+$O61-1),MATCH(R$4,PRN!$B$2:$F$2,0)),"")</f>
        <v/>
      </c>
      <c r="T61" s="65" t="str">
        <f ca="1">IF(T60&lt;COUNTIF(PRN!M$3:M$999998,U$2),(T60+1),"")</f>
        <v/>
      </c>
      <c r="U61" s="66" t="str">
        <f ca="1">IFERROR(INDEX(PRN!$B$2:$F$1048576,(MATCH('Procurement Analysis P-M-Q'!$U$2,PRN!$C$2:$C$1048576,0)+$T61-1),MATCH(U$4,PRN!$B$2:$F$2,0)),"")</f>
        <v/>
      </c>
      <c r="V61" s="66" t="str">
        <f ca="1">IFERROR(INDEX(PRN!$B$2:$F$1048576,(MATCH('Procurement Analysis P-M-Q'!$U$2,PRN!$C$2:$C$1048576,0)+$T61-1),MATCH(V$4,PRN!$B$2:$F$2,0)),"")</f>
        <v/>
      </c>
      <c r="W61" s="66" t="str">
        <f ca="1">IFERROR(INDEX(PRN!$B$2:$F$1048576,(MATCH('Procurement Analysis P-M-Q'!$U$2,PRN!$C$2:$C$1048576,0)+$T61-1),MATCH(W$4,PRN!$B$2:$F$2,0)),"")</f>
        <v/>
      </c>
      <c r="Y61" s="65" t="str">
        <f ca="1">IF(Y60&lt;COUNTIF(PRN!R$3:R$999998,Z$2),(Y60+1),"")</f>
        <v/>
      </c>
      <c r="Z61" s="66" t="str">
        <f ca="1">IFERROR(INDEX(PRN!$B$2:$F$1048576,(MATCH('Procurement Analysis P-M-Q'!$U$2,PRN!$C$2:$C$1048576,0)+$T61-1),MATCH(Z$4,PRN!$B$2:$F$2,0)),"")</f>
        <v/>
      </c>
      <c r="AA61" s="66" t="str">
        <f ca="1">IFERROR(INDEX(PRN!$B$2:$F$1048576,(MATCH('Procurement Analysis P-M-Q'!$U$2,PRN!$C$2:$C$1048576,0)+$T61-1),MATCH(AA$4,PRN!$B$2:$F$2,0)),"")</f>
        <v/>
      </c>
      <c r="AB61" s="66" t="str">
        <f ca="1">IFERROR(INDEX(PRN!$B$2:$F$1048576,(MATCH('Procurement Analysis P-M-Q'!$U$2,PRN!$C$2:$C$1048576,0)+$T61-1),MATCH(AB$4,PRN!$B$2:$F$2,0)),"")</f>
        <v/>
      </c>
    </row>
    <row r="62" spans="5:28" ht="15.75" x14ac:dyDescent="0.25">
      <c r="E62" s="65" t="str">
        <f ca="1">IF(E61&lt;COUNTIF(PRN!C$3:C$999998,F$2),(E61+1),"")</f>
        <v/>
      </c>
      <c r="F62" s="66" t="str">
        <f ca="1">IFERROR(INDEX(PRN!$B$2:$F$1048576,(MATCH('Procurement Analysis P-M-Q'!$F$2,PRN!$C$2:$C$1048576,0)+$E62-1),MATCH(F$4,PRN!$B$2:$F$2,0)),"")</f>
        <v/>
      </c>
      <c r="G62" s="66" t="str">
        <f ca="1">IFERROR(INDEX(PRN!$B$2:$F$1048576,(MATCH('Procurement Analysis P-M-Q'!$F$2,PRN!$C$2:$C$1048576,0)+$E62-1),MATCH(G$4,PRN!$B$2:$F$2,0)),"")</f>
        <v/>
      </c>
      <c r="H62" s="67" t="str">
        <f ca="1">IFERROR(INDEX(PRN!$B$2:$F$1048576,(MATCH('Procurement Analysis P-M-Q'!$F$2,PRN!$C$2:$C$1048576,0)+$E62-1),MATCH(H$4,PRN!$B$2:$F$2,0)),"")</f>
        <v/>
      </c>
      <c r="J62" s="65" t="str">
        <f ca="1">IF(J61&lt;COUNTIF(PRN!C$3:C$999998,K$2),(J61+1),"")</f>
        <v/>
      </c>
      <c r="K62" s="66" t="str">
        <f ca="1">IFERROR(INDEX(PRN!$B$2:$F$1048576,(MATCH('Procurement Analysis P-M-Q'!$K$2,PRN!$C$2:$C$1048576,0)+$J62-1),MATCH(K$4,PRN!$B$2:$F$2,0)),"")</f>
        <v/>
      </c>
      <c r="L62" s="66" t="str">
        <f ca="1">IFERROR(INDEX(PRN!$B$2:$F$1048576,(MATCH('Procurement Analysis P-M-Q'!$K$2,PRN!$C$2:$C$1048576,0)+$J62-1),MATCH(L$4,PRN!$B$2:$F$2,0)),"")</f>
        <v/>
      </c>
      <c r="M62" s="67" t="str">
        <f ca="1">IFERROR(INDEX(PRN!$B$2:$F$1048576,(MATCH('Procurement Analysis P-M-Q'!$K$2,PRN!$C$2:$C$1048576,0)+$J62-1),MATCH(M$4,PRN!$B$2:$F$2,0)),"")</f>
        <v/>
      </c>
      <c r="O62" s="65" t="str">
        <f ca="1">IF(O61&lt;COUNTIF(PRN!C$3:C$999998,P$2),(O61+1),"")</f>
        <v/>
      </c>
      <c r="P62" s="66" t="str">
        <f ca="1">IFERROR(INDEX(PRN!$B$2:$F$1048576,(MATCH('Procurement Analysis P-M-Q'!$P$2,PRN!$C$2:$C$1048576,0)+$O62-1),MATCH(P$4,PRN!$B$2:$F$2,0)),"")</f>
        <v/>
      </c>
      <c r="Q62" s="66" t="str">
        <f ca="1">IFERROR(INDEX(PRN!$B$2:$F$1048576,(MATCH('Procurement Analysis P-M-Q'!$P$2,PRN!$C$2:$C$1048576,0)+$O62-1),MATCH(Q$4,PRN!$B$2:$F$2,0)),"")</f>
        <v/>
      </c>
      <c r="R62" s="67" t="str">
        <f ca="1">IFERROR(INDEX(PRN!$B$2:$F$1048576,(MATCH('Procurement Analysis P-M-Q'!$P$2,PRN!$C$2:$C$1048576,0)+$O62-1),MATCH(R$4,PRN!$B$2:$F$2,0)),"")</f>
        <v/>
      </c>
      <c r="T62" s="65" t="str">
        <f ca="1">IF(T61&lt;COUNTIF(PRN!M$3:M$999998,U$2),(T61+1),"")</f>
        <v/>
      </c>
      <c r="U62" s="66" t="str">
        <f ca="1">IFERROR(INDEX(PRN!$B$2:$F$1048576,(MATCH('Procurement Analysis P-M-Q'!$U$2,PRN!$C$2:$C$1048576,0)+$T62-1),MATCH(U$4,PRN!$B$2:$F$2,0)),"")</f>
        <v/>
      </c>
      <c r="V62" s="66" t="str">
        <f ca="1">IFERROR(INDEX(PRN!$B$2:$F$1048576,(MATCH('Procurement Analysis P-M-Q'!$U$2,PRN!$C$2:$C$1048576,0)+$T62-1),MATCH(V$4,PRN!$B$2:$F$2,0)),"")</f>
        <v/>
      </c>
      <c r="W62" s="66" t="str">
        <f ca="1">IFERROR(INDEX(PRN!$B$2:$F$1048576,(MATCH('Procurement Analysis P-M-Q'!$U$2,PRN!$C$2:$C$1048576,0)+$T62-1),MATCH(W$4,PRN!$B$2:$F$2,0)),"")</f>
        <v/>
      </c>
      <c r="Y62" s="65" t="str">
        <f ca="1">IF(Y61&lt;COUNTIF(PRN!R$3:R$999998,Z$2),(Y61+1),"")</f>
        <v/>
      </c>
      <c r="Z62" s="66" t="str">
        <f ca="1">IFERROR(INDEX(PRN!$B$2:$F$1048576,(MATCH('Procurement Analysis P-M-Q'!$U$2,PRN!$C$2:$C$1048576,0)+$T62-1),MATCH(Z$4,PRN!$B$2:$F$2,0)),"")</f>
        <v/>
      </c>
      <c r="AA62" s="66" t="str">
        <f ca="1">IFERROR(INDEX(PRN!$B$2:$F$1048576,(MATCH('Procurement Analysis P-M-Q'!$U$2,PRN!$C$2:$C$1048576,0)+$T62-1),MATCH(AA$4,PRN!$B$2:$F$2,0)),"")</f>
        <v/>
      </c>
      <c r="AB62" s="66" t="str">
        <f ca="1">IFERROR(INDEX(PRN!$B$2:$F$1048576,(MATCH('Procurement Analysis P-M-Q'!$U$2,PRN!$C$2:$C$1048576,0)+$T62-1),MATCH(AB$4,PRN!$B$2:$F$2,0)),"")</f>
        <v/>
      </c>
    </row>
    <row r="63" spans="5:28" ht="15.75" x14ac:dyDescent="0.25">
      <c r="E63" s="65" t="str">
        <f ca="1">IF(E62&lt;COUNTIF(PRN!C$3:C$999998,F$2),(E62+1),"")</f>
        <v/>
      </c>
      <c r="F63" s="66" t="str">
        <f ca="1">IFERROR(INDEX(PRN!$B$2:$F$1048576,(MATCH('Procurement Analysis P-M-Q'!$F$2,PRN!$C$2:$C$1048576,0)+$E63-1),MATCH(F$4,PRN!$B$2:$F$2,0)),"")</f>
        <v/>
      </c>
      <c r="G63" s="66" t="str">
        <f ca="1">IFERROR(INDEX(PRN!$B$2:$F$1048576,(MATCH('Procurement Analysis P-M-Q'!$F$2,PRN!$C$2:$C$1048576,0)+$E63-1),MATCH(G$4,PRN!$B$2:$F$2,0)),"")</f>
        <v/>
      </c>
      <c r="H63" s="67" t="str">
        <f ca="1">IFERROR(INDEX(PRN!$B$2:$F$1048576,(MATCH('Procurement Analysis P-M-Q'!$F$2,PRN!$C$2:$C$1048576,0)+$E63-1),MATCH(H$4,PRN!$B$2:$F$2,0)),"")</f>
        <v/>
      </c>
      <c r="J63" s="65" t="str">
        <f ca="1">IF(J62&lt;COUNTIF(PRN!C$3:C$999998,K$2),(J62+1),"")</f>
        <v/>
      </c>
      <c r="K63" s="66" t="str">
        <f ca="1">IFERROR(INDEX(PRN!$B$2:$F$1048576,(MATCH('Procurement Analysis P-M-Q'!$K$2,PRN!$C$2:$C$1048576,0)+$J63-1),MATCH(K$4,PRN!$B$2:$F$2,0)),"")</f>
        <v/>
      </c>
      <c r="L63" s="66" t="str">
        <f ca="1">IFERROR(INDEX(PRN!$B$2:$F$1048576,(MATCH('Procurement Analysis P-M-Q'!$K$2,PRN!$C$2:$C$1048576,0)+$J63-1),MATCH(L$4,PRN!$B$2:$F$2,0)),"")</f>
        <v/>
      </c>
      <c r="M63" s="67" t="str">
        <f ca="1">IFERROR(INDEX(PRN!$B$2:$F$1048576,(MATCH('Procurement Analysis P-M-Q'!$K$2,PRN!$C$2:$C$1048576,0)+$J63-1),MATCH(M$4,PRN!$B$2:$F$2,0)),"")</f>
        <v/>
      </c>
      <c r="O63" s="65" t="str">
        <f ca="1">IF(O62&lt;COUNTIF(PRN!C$3:C$999998,P$2),(O62+1),"")</f>
        <v/>
      </c>
      <c r="P63" s="66" t="str">
        <f ca="1">IFERROR(INDEX(PRN!$B$2:$F$1048576,(MATCH('Procurement Analysis P-M-Q'!$P$2,PRN!$C$2:$C$1048576,0)+$O63-1),MATCH(P$4,PRN!$B$2:$F$2,0)),"")</f>
        <v/>
      </c>
      <c r="Q63" s="66" t="str">
        <f ca="1">IFERROR(INDEX(PRN!$B$2:$F$1048576,(MATCH('Procurement Analysis P-M-Q'!$P$2,PRN!$C$2:$C$1048576,0)+$O63-1),MATCH(Q$4,PRN!$B$2:$F$2,0)),"")</f>
        <v/>
      </c>
      <c r="R63" s="67" t="str">
        <f ca="1">IFERROR(INDEX(PRN!$B$2:$F$1048576,(MATCH('Procurement Analysis P-M-Q'!$P$2,PRN!$C$2:$C$1048576,0)+$O63-1),MATCH(R$4,PRN!$B$2:$F$2,0)),"")</f>
        <v/>
      </c>
      <c r="T63" s="65" t="str">
        <f ca="1">IF(T62&lt;COUNTIF(PRN!M$3:M$999998,U$2),(T62+1),"")</f>
        <v/>
      </c>
      <c r="U63" s="66" t="str">
        <f ca="1">IFERROR(INDEX(PRN!$B$2:$F$1048576,(MATCH('Procurement Analysis P-M-Q'!$U$2,PRN!$C$2:$C$1048576,0)+$T63-1),MATCH(U$4,PRN!$B$2:$F$2,0)),"")</f>
        <v/>
      </c>
      <c r="V63" s="66" t="str">
        <f ca="1">IFERROR(INDEX(PRN!$B$2:$F$1048576,(MATCH('Procurement Analysis P-M-Q'!$U$2,PRN!$C$2:$C$1048576,0)+$T63-1),MATCH(V$4,PRN!$B$2:$F$2,0)),"")</f>
        <v/>
      </c>
      <c r="W63" s="66" t="str">
        <f ca="1">IFERROR(INDEX(PRN!$B$2:$F$1048576,(MATCH('Procurement Analysis P-M-Q'!$U$2,PRN!$C$2:$C$1048576,0)+$T63-1),MATCH(W$4,PRN!$B$2:$F$2,0)),"")</f>
        <v/>
      </c>
      <c r="Y63" s="65" t="str">
        <f ca="1">IF(Y62&lt;COUNTIF(PRN!R$3:R$999998,Z$2),(Y62+1),"")</f>
        <v/>
      </c>
      <c r="Z63" s="66" t="str">
        <f ca="1">IFERROR(INDEX(PRN!$B$2:$F$1048576,(MATCH('Procurement Analysis P-M-Q'!$U$2,PRN!$C$2:$C$1048576,0)+$T63-1),MATCH(Z$4,PRN!$B$2:$F$2,0)),"")</f>
        <v/>
      </c>
      <c r="AA63" s="66" t="str">
        <f ca="1">IFERROR(INDEX(PRN!$B$2:$F$1048576,(MATCH('Procurement Analysis P-M-Q'!$U$2,PRN!$C$2:$C$1048576,0)+$T63-1),MATCH(AA$4,PRN!$B$2:$F$2,0)),"")</f>
        <v/>
      </c>
      <c r="AB63" s="66" t="str">
        <f ca="1">IFERROR(INDEX(PRN!$B$2:$F$1048576,(MATCH('Procurement Analysis P-M-Q'!$U$2,PRN!$C$2:$C$1048576,0)+$T63-1),MATCH(AB$4,PRN!$B$2:$F$2,0)),"")</f>
        <v/>
      </c>
    </row>
    <row r="64" spans="5:28" ht="15.75" x14ac:dyDescent="0.25">
      <c r="E64" s="65" t="str">
        <f ca="1">IF(E63&lt;COUNTIF(PRN!C$3:C$999998,F$2),(E63+1),"")</f>
        <v/>
      </c>
      <c r="F64" s="66" t="str">
        <f ca="1">IFERROR(INDEX(PRN!$B$2:$F$1048576,(MATCH('Procurement Analysis P-M-Q'!$F$2,PRN!$C$2:$C$1048576,0)+$E64-1),MATCH(F$4,PRN!$B$2:$F$2,0)),"")</f>
        <v/>
      </c>
      <c r="G64" s="66" t="str">
        <f ca="1">IFERROR(INDEX(PRN!$B$2:$F$1048576,(MATCH('Procurement Analysis P-M-Q'!$F$2,PRN!$C$2:$C$1048576,0)+$E64-1),MATCH(G$4,PRN!$B$2:$F$2,0)),"")</f>
        <v/>
      </c>
      <c r="H64" s="67" t="str">
        <f ca="1">IFERROR(INDEX(PRN!$B$2:$F$1048576,(MATCH('Procurement Analysis P-M-Q'!$F$2,PRN!$C$2:$C$1048576,0)+$E64-1),MATCH(H$4,PRN!$B$2:$F$2,0)),"")</f>
        <v/>
      </c>
      <c r="J64" s="65" t="str">
        <f ca="1">IF(J63&lt;COUNTIF(PRN!C$3:C$999998,K$2),(J63+1),"")</f>
        <v/>
      </c>
      <c r="K64" s="66" t="str">
        <f ca="1">IFERROR(INDEX(PRN!$B$2:$F$1048576,(MATCH('Procurement Analysis P-M-Q'!$K$2,PRN!$C$2:$C$1048576,0)+$J64-1),MATCH(K$4,PRN!$B$2:$F$2,0)),"")</f>
        <v/>
      </c>
      <c r="L64" s="66" t="str">
        <f ca="1">IFERROR(INDEX(PRN!$B$2:$F$1048576,(MATCH('Procurement Analysis P-M-Q'!$K$2,PRN!$C$2:$C$1048576,0)+$J64-1),MATCH(L$4,PRN!$B$2:$F$2,0)),"")</f>
        <v/>
      </c>
      <c r="M64" s="67" t="str">
        <f ca="1">IFERROR(INDEX(PRN!$B$2:$F$1048576,(MATCH('Procurement Analysis P-M-Q'!$K$2,PRN!$C$2:$C$1048576,0)+$J64-1),MATCH(M$4,PRN!$B$2:$F$2,0)),"")</f>
        <v/>
      </c>
      <c r="O64" s="65" t="str">
        <f ca="1">IF(O63&lt;COUNTIF(PRN!C$3:C$999998,P$2),(O63+1),"")</f>
        <v/>
      </c>
      <c r="P64" s="66" t="str">
        <f ca="1">IFERROR(INDEX(PRN!$B$2:$F$1048576,(MATCH('Procurement Analysis P-M-Q'!$P$2,PRN!$C$2:$C$1048576,0)+$O64-1),MATCH(P$4,PRN!$B$2:$F$2,0)),"")</f>
        <v/>
      </c>
      <c r="Q64" s="66" t="str">
        <f ca="1">IFERROR(INDEX(PRN!$B$2:$F$1048576,(MATCH('Procurement Analysis P-M-Q'!$P$2,PRN!$C$2:$C$1048576,0)+$O64-1),MATCH(Q$4,PRN!$B$2:$F$2,0)),"")</f>
        <v/>
      </c>
      <c r="R64" s="67" t="str">
        <f ca="1">IFERROR(INDEX(PRN!$B$2:$F$1048576,(MATCH('Procurement Analysis P-M-Q'!$P$2,PRN!$C$2:$C$1048576,0)+$O64-1),MATCH(R$4,PRN!$B$2:$F$2,0)),"")</f>
        <v/>
      </c>
      <c r="T64" s="65" t="str">
        <f ca="1">IF(T63&lt;COUNTIF(PRN!M$3:M$999998,U$2),(T63+1),"")</f>
        <v/>
      </c>
      <c r="U64" s="66" t="str">
        <f ca="1">IFERROR(INDEX(PRN!$B$2:$F$1048576,(MATCH('Procurement Analysis P-M-Q'!$U$2,PRN!$C$2:$C$1048576,0)+$T64-1),MATCH(U$4,PRN!$B$2:$F$2,0)),"")</f>
        <v/>
      </c>
      <c r="V64" s="66" t="str">
        <f ca="1">IFERROR(INDEX(PRN!$B$2:$F$1048576,(MATCH('Procurement Analysis P-M-Q'!$U$2,PRN!$C$2:$C$1048576,0)+$T64-1),MATCH(V$4,PRN!$B$2:$F$2,0)),"")</f>
        <v/>
      </c>
      <c r="W64" s="66" t="str">
        <f ca="1">IFERROR(INDEX(PRN!$B$2:$F$1048576,(MATCH('Procurement Analysis P-M-Q'!$U$2,PRN!$C$2:$C$1048576,0)+$T64-1),MATCH(W$4,PRN!$B$2:$F$2,0)),"")</f>
        <v/>
      </c>
      <c r="Y64" s="65" t="str">
        <f ca="1">IF(Y63&lt;COUNTIF(PRN!R$3:R$999998,Z$2),(Y63+1),"")</f>
        <v/>
      </c>
      <c r="Z64" s="66" t="str">
        <f ca="1">IFERROR(INDEX(PRN!$B$2:$F$1048576,(MATCH('Procurement Analysis P-M-Q'!$U$2,PRN!$C$2:$C$1048576,0)+$T64-1),MATCH(Z$4,PRN!$B$2:$F$2,0)),"")</f>
        <v/>
      </c>
      <c r="AA64" s="66" t="str">
        <f ca="1">IFERROR(INDEX(PRN!$B$2:$F$1048576,(MATCH('Procurement Analysis P-M-Q'!$U$2,PRN!$C$2:$C$1048576,0)+$T64-1),MATCH(AA$4,PRN!$B$2:$F$2,0)),"")</f>
        <v/>
      </c>
      <c r="AB64" s="66" t="str">
        <f ca="1">IFERROR(INDEX(PRN!$B$2:$F$1048576,(MATCH('Procurement Analysis P-M-Q'!$U$2,PRN!$C$2:$C$1048576,0)+$T64-1),MATCH(AB$4,PRN!$B$2:$F$2,0)),"")</f>
        <v/>
      </c>
    </row>
    <row r="65" spans="5:28" ht="15.75" x14ac:dyDescent="0.25">
      <c r="E65" s="65" t="str">
        <f ca="1">IF(E64&lt;COUNTIF(PRN!C$3:C$999998,F$2),(E64+1),"")</f>
        <v/>
      </c>
      <c r="F65" s="66" t="str">
        <f ca="1">IFERROR(INDEX(PRN!$B$2:$F$1048576,(MATCH('Procurement Analysis P-M-Q'!$F$2,PRN!$C$2:$C$1048576,0)+$E65-1),MATCH(F$4,PRN!$B$2:$F$2,0)),"")</f>
        <v/>
      </c>
      <c r="G65" s="66" t="str">
        <f ca="1">IFERROR(INDEX(PRN!$B$2:$F$1048576,(MATCH('Procurement Analysis P-M-Q'!$F$2,PRN!$C$2:$C$1048576,0)+$E65-1),MATCH(G$4,PRN!$B$2:$F$2,0)),"")</f>
        <v/>
      </c>
      <c r="H65" s="67" t="str">
        <f ca="1">IFERROR(INDEX(PRN!$B$2:$F$1048576,(MATCH('Procurement Analysis P-M-Q'!$F$2,PRN!$C$2:$C$1048576,0)+$E65-1),MATCH(H$4,PRN!$B$2:$F$2,0)),"")</f>
        <v/>
      </c>
      <c r="J65" s="65" t="str">
        <f ca="1">IF(J64&lt;COUNTIF(PRN!C$3:C$999998,K$2),(J64+1),"")</f>
        <v/>
      </c>
      <c r="K65" s="66" t="str">
        <f ca="1">IFERROR(INDEX(PRN!$B$2:$F$1048576,(MATCH('Procurement Analysis P-M-Q'!$K$2,PRN!$C$2:$C$1048576,0)+$J65-1),MATCH(K$4,PRN!$B$2:$F$2,0)),"")</f>
        <v/>
      </c>
      <c r="L65" s="66" t="str">
        <f ca="1">IFERROR(INDEX(PRN!$B$2:$F$1048576,(MATCH('Procurement Analysis P-M-Q'!$K$2,PRN!$C$2:$C$1048576,0)+$J65-1),MATCH(L$4,PRN!$B$2:$F$2,0)),"")</f>
        <v/>
      </c>
      <c r="M65" s="67" t="str">
        <f ca="1">IFERROR(INDEX(PRN!$B$2:$F$1048576,(MATCH('Procurement Analysis P-M-Q'!$K$2,PRN!$C$2:$C$1048576,0)+$J65-1),MATCH(M$4,PRN!$B$2:$F$2,0)),"")</f>
        <v/>
      </c>
      <c r="O65" s="65" t="str">
        <f ca="1">IF(O64&lt;COUNTIF(PRN!C$3:C$999998,P$2),(O64+1),"")</f>
        <v/>
      </c>
      <c r="P65" s="66" t="str">
        <f ca="1">IFERROR(INDEX(PRN!$B$2:$F$1048576,(MATCH('Procurement Analysis P-M-Q'!$P$2,PRN!$C$2:$C$1048576,0)+$O65-1),MATCH(P$4,PRN!$B$2:$F$2,0)),"")</f>
        <v/>
      </c>
      <c r="Q65" s="66" t="str">
        <f ca="1">IFERROR(INDEX(PRN!$B$2:$F$1048576,(MATCH('Procurement Analysis P-M-Q'!$P$2,PRN!$C$2:$C$1048576,0)+$O65-1),MATCH(Q$4,PRN!$B$2:$F$2,0)),"")</f>
        <v/>
      </c>
      <c r="R65" s="67" t="str">
        <f ca="1">IFERROR(INDEX(PRN!$B$2:$F$1048576,(MATCH('Procurement Analysis P-M-Q'!$P$2,PRN!$C$2:$C$1048576,0)+$O65-1),MATCH(R$4,PRN!$B$2:$F$2,0)),"")</f>
        <v/>
      </c>
      <c r="T65" s="65" t="str">
        <f ca="1">IF(T64&lt;COUNTIF(PRN!M$3:M$999998,U$2),(T64+1),"")</f>
        <v/>
      </c>
      <c r="U65" s="66" t="str">
        <f ca="1">IFERROR(INDEX(PRN!$B$2:$F$1048576,(MATCH('Procurement Analysis P-M-Q'!$U$2,PRN!$C$2:$C$1048576,0)+$T65-1),MATCH(U$4,PRN!$B$2:$F$2,0)),"")</f>
        <v/>
      </c>
      <c r="V65" s="66" t="str">
        <f ca="1">IFERROR(INDEX(PRN!$B$2:$F$1048576,(MATCH('Procurement Analysis P-M-Q'!$U$2,PRN!$C$2:$C$1048576,0)+$T65-1),MATCH(V$4,PRN!$B$2:$F$2,0)),"")</f>
        <v/>
      </c>
      <c r="W65" s="66" t="str">
        <f ca="1">IFERROR(INDEX(PRN!$B$2:$F$1048576,(MATCH('Procurement Analysis P-M-Q'!$U$2,PRN!$C$2:$C$1048576,0)+$T65-1),MATCH(W$4,PRN!$B$2:$F$2,0)),"")</f>
        <v/>
      </c>
      <c r="Y65" s="65" t="str">
        <f ca="1">IF(Y64&lt;COUNTIF(PRN!R$3:R$999998,Z$2),(Y64+1),"")</f>
        <v/>
      </c>
      <c r="Z65" s="66" t="str">
        <f ca="1">IFERROR(INDEX(PRN!$B$2:$F$1048576,(MATCH('Procurement Analysis P-M-Q'!$U$2,PRN!$C$2:$C$1048576,0)+$T65-1),MATCH(Z$4,PRN!$B$2:$F$2,0)),"")</f>
        <v/>
      </c>
      <c r="AA65" s="66" t="str">
        <f ca="1">IFERROR(INDEX(PRN!$B$2:$F$1048576,(MATCH('Procurement Analysis P-M-Q'!$U$2,PRN!$C$2:$C$1048576,0)+$T65-1),MATCH(AA$4,PRN!$B$2:$F$2,0)),"")</f>
        <v/>
      </c>
      <c r="AB65" s="66" t="str">
        <f ca="1">IFERROR(INDEX(PRN!$B$2:$F$1048576,(MATCH('Procurement Analysis P-M-Q'!$U$2,PRN!$C$2:$C$1048576,0)+$T65-1),MATCH(AB$4,PRN!$B$2:$F$2,0)),"")</f>
        <v/>
      </c>
    </row>
    <row r="66" spans="5:28" ht="15.75" x14ac:dyDescent="0.25">
      <c r="E66" s="65" t="str">
        <f ca="1">IF(E65&lt;COUNTIF(PRN!C$3:C$999998,F$2),(E65+1),"")</f>
        <v/>
      </c>
      <c r="F66" s="66" t="str">
        <f ca="1">IFERROR(INDEX(PRN!$B$2:$F$1048576,(MATCH('Procurement Analysis P-M-Q'!$F$2,PRN!$C$2:$C$1048576,0)+$E66-1),MATCH(F$4,PRN!$B$2:$F$2,0)),"")</f>
        <v/>
      </c>
      <c r="G66" s="66" t="str">
        <f ca="1">IFERROR(INDEX(PRN!$B$2:$F$1048576,(MATCH('Procurement Analysis P-M-Q'!$F$2,PRN!$C$2:$C$1048576,0)+$E66-1),MATCH(G$4,PRN!$B$2:$F$2,0)),"")</f>
        <v/>
      </c>
      <c r="H66" s="67" t="str">
        <f ca="1">IFERROR(INDEX(PRN!$B$2:$F$1048576,(MATCH('Procurement Analysis P-M-Q'!$F$2,PRN!$C$2:$C$1048576,0)+$E66-1),MATCH(H$4,PRN!$B$2:$F$2,0)),"")</f>
        <v/>
      </c>
      <c r="J66" s="65" t="str">
        <f ca="1">IF(J65&lt;COUNTIF(PRN!C$3:C$999998,K$2),(J65+1),"")</f>
        <v/>
      </c>
      <c r="K66" s="66" t="str">
        <f ca="1">IFERROR(INDEX(PRN!$B$2:$F$1048576,(MATCH('Procurement Analysis P-M-Q'!$K$2,PRN!$C$2:$C$1048576,0)+$J66-1),MATCH(K$4,PRN!$B$2:$F$2,0)),"")</f>
        <v/>
      </c>
      <c r="L66" s="66" t="str">
        <f ca="1">IFERROR(INDEX(PRN!$B$2:$F$1048576,(MATCH('Procurement Analysis P-M-Q'!$K$2,PRN!$C$2:$C$1048576,0)+$J66-1),MATCH(L$4,PRN!$B$2:$F$2,0)),"")</f>
        <v/>
      </c>
      <c r="M66" s="67" t="str">
        <f ca="1">IFERROR(INDEX(PRN!$B$2:$F$1048576,(MATCH('Procurement Analysis P-M-Q'!$K$2,PRN!$C$2:$C$1048576,0)+$J66-1),MATCH(M$4,PRN!$B$2:$F$2,0)),"")</f>
        <v/>
      </c>
      <c r="O66" s="65" t="str">
        <f ca="1">IF(O65&lt;COUNTIF(PRN!C$3:C$999998,P$2),(O65+1),"")</f>
        <v/>
      </c>
      <c r="P66" s="66" t="str">
        <f ca="1">IFERROR(INDEX(PRN!$B$2:$F$1048576,(MATCH('Procurement Analysis P-M-Q'!$P$2,PRN!$C$2:$C$1048576,0)+$O66-1),MATCH(P$4,PRN!$B$2:$F$2,0)),"")</f>
        <v/>
      </c>
      <c r="Q66" s="66" t="str">
        <f ca="1">IFERROR(INDEX(PRN!$B$2:$F$1048576,(MATCH('Procurement Analysis P-M-Q'!$P$2,PRN!$C$2:$C$1048576,0)+$O66-1),MATCH(Q$4,PRN!$B$2:$F$2,0)),"")</f>
        <v/>
      </c>
      <c r="R66" s="67" t="str">
        <f ca="1">IFERROR(INDEX(PRN!$B$2:$F$1048576,(MATCH('Procurement Analysis P-M-Q'!$P$2,PRN!$C$2:$C$1048576,0)+$O66-1),MATCH(R$4,PRN!$B$2:$F$2,0)),"")</f>
        <v/>
      </c>
      <c r="T66" s="65" t="str">
        <f ca="1">IF(T65&lt;COUNTIF(PRN!M$3:M$999998,U$2),(T65+1),"")</f>
        <v/>
      </c>
      <c r="U66" s="66" t="str">
        <f ca="1">IFERROR(INDEX(PRN!$B$2:$F$1048576,(MATCH('Procurement Analysis P-M-Q'!$U$2,PRN!$C$2:$C$1048576,0)+$T66-1),MATCH(U$4,PRN!$B$2:$F$2,0)),"")</f>
        <v/>
      </c>
      <c r="V66" s="66" t="str">
        <f ca="1">IFERROR(INDEX(PRN!$B$2:$F$1048576,(MATCH('Procurement Analysis P-M-Q'!$U$2,PRN!$C$2:$C$1048576,0)+$T66-1),MATCH(V$4,PRN!$B$2:$F$2,0)),"")</f>
        <v/>
      </c>
      <c r="W66" s="66" t="str">
        <f ca="1">IFERROR(INDEX(PRN!$B$2:$F$1048576,(MATCH('Procurement Analysis P-M-Q'!$U$2,PRN!$C$2:$C$1048576,0)+$T66-1),MATCH(W$4,PRN!$B$2:$F$2,0)),"")</f>
        <v/>
      </c>
      <c r="Y66" s="65" t="str">
        <f ca="1">IF(Y65&lt;COUNTIF(PRN!R$3:R$999998,Z$2),(Y65+1),"")</f>
        <v/>
      </c>
      <c r="Z66" s="66" t="str">
        <f ca="1">IFERROR(INDEX(PRN!$B$2:$F$1048576,(MATCH('Procurement Analysis P-M-Q'!$U$2,PRN!$C$2:$C$1048576,0)+$T66-1),MATCH(Z$4,PRN!$B$2:$F$2,0)),"")</f>
        <v/>
      </c>
      <c r="AA66" s="66" t="str">
        <f ca="1">IFERROR(INDEX(PRN!$B$2:$F$1048576,(MATCH('Procurement Analysis P-M-Q'!$U$2,PRN!$C$2:$C$1048576,0)+$T66-1),MATCH(AA$4,PRN!$B$2:$F$2,0)),"")</f>
        <v/>
      </c>
      <c r="AB66" s="66" t="str">
        <f ca="1">IFERROR(INDEX(PRN!$B$2:$F$1048576,(MATCH('Procurement Analysis P-M-Q'!$U$2,PRN!$C$2:$C$1048576,0)+$T66-1),MATCH(AB$4,PRN!$B$2:$F$2,0)),"")</f>
        <v/>
      </c>
    </row>
    <row r="67" spans="5:28" ht="15.75" x14ac:dyDescent="0.25">
      <c r="E67" s="65" t="str">
        <f ca="1">IF(E66&lt;COUNTIF(PRN!C$3:C$999998,F$2),(E66+1),"")</f>
        <v/>
      </c>
      <c r="F67" s="66" t="str">
        <f ca="1">IFERROR(INDEX(PRN!$B$2:$F$1048576,(MATCH('Procurement Analysis P-M-Q'!$F$2,PRN!$C$2:$C$1048576,0)+$E67-1),MATCH(F$4,PRN!$B$2:$F$2,0)),"")</f>
        <v/>
      </c>
      <c r="G67" s="66" t="str">
        <f ca="1">IFERROR(INDEX(PRN!$B$2:$F$1048576,(MATCH('Procurement Analysis P-M-Q'!$F$2,PRN!$C$2:$C$1048576,0)+$E67-1),MATCH(G$4,PRN!$B$2:$F$2,0)),"")</f>
        <v/>
      </c>
      <c r="H67" s="67" t="str">
        <f ca="1">IFERROR(INDEX(PRN!$B$2:$F$1048576,(MATCH('Procurement Analysis P-M-Q'!$F$2,PRN!$C$2:$C$1048576,0)+$E67-1),MATCH(H$4,PRN!$B$2:$F$2,0)),"")</f>
        <v/>
      </c>
      <c r="J67" s="65" t="str">
        <f ca="1">IF(J66&lt;COUNTIF(PRN!C$3:C$999998,K$2),(J66+1),"")</f>
        <v/>
      </c>
      <c r="K67" s="66" t="str">
        <f ca="1">IFERROR(INDEX(PRN!$B$2:$F$1048576,(MATCH('Procurement Analysis P-M-Q'!$K$2,PRN!$C$2:$C$1048576,0)+$J67-1),MATCH(K$4,PRN!$B$2:$F$2,0)),"")</f>
        <v/>
      </c>
      <c r="L67" s="66" t="str">
        <f ca="1">IFERROR(INDEX(PRN!$B$2:$F$1048576,(MATCH('Procurement Analysis P-M-Q'!$K$2,PRN!$C$2:$C$1048576,0)+$J67-1),MATCH(L$4,PRN!$B$2:$F$2,0)),"")</f>
        <v/>
      </c>
      <c r="M67" s="67" t="str">
        <f ca="1">IFERROR(INDEX(PRN!$B$2:$F$1048576,(MATCH('Procurement Analysis P-M-Q'!$K$2,PRN!$C$2:$C$1048576,0)+$J67-1),MATCH(M$4,PRN!$B$2:$F$2,0)),"")</f>
        <v/>
      </c>
      <c r="O67" s="65" t="str">
        <f ca="1">IF(O66&lt;COUNTIF(PRN!C$3:C$999998,P$2),(O66+1),"")</f>
        <v/>
      </c>
      <c r="P67" s="66" t="str">
        <f ca="1">IFERROR(INDEX(PRN!$B$2:$F$1048576,(MATCH('Procurement Analysis P-M-Q'!$P$2,PRN!$C$2:$C$1048576,0)+$O67-1),MATCH(P$4,PRN!$B$2:$F$2,0)),"")</f>
        <v/>
      </c>
      <c r="Q67" s="66" t="str">
        <f ca="1">IFERROR(INDEX(PRN!$B$2:$F$1048576,(MATCH('Procurement Analysis P-M-Q'!$P$2,PRN!$C$2:$C$1048576,0)+$O67-1),MATCH(Q$4,PRN!$B$2:$F$2,0)),"")</f>
        <v/>
      </c>
      <c r="R67" s="67" t="str">
        <f ca="1">IFERROR(INDEX(PRN!$B$2:$F$1048576,(MATCH('Procurement Analysis P-M-Q'!$P$2,PRN!$C$2:$C$1048576,0)+$O67-1),MATCH(R$4,PRN!$B$2:$F$2,0)),"")</f>
        <v/>
      </c>
      <c r="T67" s="65" t="str">
        <f ca="1">IF(T66&lt;COUNTIF(PRN!M$3:M$999998,U$2),(T66+1),"")</f>
        <v/>
      </c>
      <c r="U67" s="66" t="str">
        <f ca="1">IFERROR(INDEX(PRN!$B$2:$F$1048576,(MATCH('Procurement Analysis P-M-Q'!$U$2,PRN!$C$2:$C$1048576,0)+$T67-1),MATCH(U$4,PRN!$B$2:$F$2,0)),"")</f>
        <v/>
      </c>
      <c r="V67" s="66" t="str">
        <f ca="1">IFERROR(INDEX(PRN!$B$2:$F$1048576,(MATCH('Procurement Analysis P-M-Q'!$U$2,PRN!$C$2:$C$1048576,0)+$T67-1),MATCH(V$4,PRN!$B$2:$F$2,0)),"")</f>
        <v/>
      </c>
      <c r="W67" s="66" t="str">
        <f ca="1">IFERROR(INDEX(PRN!$B$2:$F$1048576,(MATCH('Procurement Analysis P-M-Q'!$U$2,PRN!$C$2:$C$1048576,0)+$T67-1),MATCH(W$4,PRN!$B$2:$F$2,0)),"")</f>
        <v/>
      </c>
      <c r="Y67" s="65" t="str">
        <f ca="1">IF(Y66&lt;COUNTIF(PRN!R$3:R$999998,Z$2),(Y66+1),"")</f>
        <v/>
      </c>
      <c r="Z67" s="66" t="str">
        <f ca="1">IFERROR(INDEX(PRN!$B$2:$F$1048576,(MATCH('Procurement Analysis P-M-Q'!$U$2,PRN!$C$2:$C$1048576,0)+$T67-1),MATCH(Z$4,PRN!$B$2:$F$2,0)),"")</f>
        <v/>
      </c>
      <c r="AA67" s="66" t="str">
        <f ca="1">IFERROR(INDEX(PRN!$B$2:$F$1048576,(MATCH('Procurement Analysis P-M-Q'!$U$2,PRN!$C$2:$C$1048576,0)+$T67-1),MATCH(AA$4,PRN!$B$2:$F$2,0)),"")</f>
        <v/>
      </c>
      <c r="AB67" s="66" t="str">
        <f ca="1">IFERROR(INDEX(PRN!$B$2:$F$1048576,(MATCH('Procurement Analysis P-M-Q'!$U$2,PRN!$C$2:$C$1048576,0)+$T67-1),MATCH(AB$4,PRN!$B$2:$F$2,0)),"")</f>
        <v/>
      </c>
    </row>
    <row r="68" spans="5:28" ht="15.75" x14ac:dyDescent="0.25">
      <c r="E68" s="65" t="str">
        <f ca="1">IF(E67&lt;COUNTIF(PRN!C$3:C$999998,F$2),(E67+1),"")</f>
        <v/>
      </c>
      <c r="F68" s="66" t="str">
        <f ca="1">IFERROR(INDEX(PRN!$B$2:$F$1048576,(MATCH('Procurement Analysis P-M-Q'!$F$2,PRN!$C$2:$C$1048576,0)+$E68-1),MATCH(F$4,PRN!$B$2:$F$2,0)),"")</f>
        <v/>
      </c>
      <c r="G68" s="66" t="str">
        <f ca="1">IFERROR(INDEX(PRN!$B$2:$F$1048576,(MATCH('Procurement Analysis P-M-Q'!$F$2,PRN!$C$2:$C$1048576,0)+$E68-1),MATCH(G$4,PRN!$B$2:$F$2,0)),"")</f>
        <v/>
      </c>
      <c r="H68" s="67" t="str">
        <f ca="1">IFERROR(INDEX(PRN!$B$2:$F$1048576,(MATCH('Procurement Analysis P-M-Q'!$F$2,PRN!$C$2:$C$1048576,0)+$E68-1),MATCH(H$4,PRN!$B$2:$F$2,0)),"")</f>
        <v/>
      </c>
      <c r="J68" s="65" t="str">
        <f ca="1">IF(J67&lt;COUNTIF(PRN!C$3:C$999998,K$2),(J67+1),"")</f>
        <v/>
      </c>
      <c r="K68" s="66" t="str">
        <f ca="1">IFERROR(INDEX(PRN!$B$2:$F$1048576,(MATCH('Procurement Analysis P-M-Q'!$K$2,PRN!$C$2:$C$1048576,0)+$J68-1),MATCH(K$4,PRN!$B$2:$F$2,0)),"")</f>
        <v/>
      </c>
      <c r="L68" s="66" t="str">
        <f ca="1">IFERROR(INDEX(PRN!$B$2:$F$1048576,(MATCH('Procurement Analysis P-M-Q'!$K$2,PRN!$C$2:$C$1048576,0)+$J68-1),MATCH(L$4,PRN!$B$2:$F$2,0)),"")</f>
        <v/>
      </c>
      <c r="M68" s="67" t="str">
        <f ca="1">IFERROR(INDEX(PRN!$B$2:$F$1048576,(MATCH('Procurement Analysis P-M-Q'!$K$2,PRN!$C$2:$C$1048576,0)+$J68-1),MATCH(M$4,PRN!$B$2:$F$2,0)),"")</f>
        <v/>
      </c>
      <c r="O68" s="65" t="str">
        <f ca="1">IF(O67&lt;COUNTIF(PRN!C$3:C$999998,P$2),(O67+1),"")</f>
        <v/>
      </c>
      <c r="P68" s="66" t="str">
        <f ca="1">IFERROR(INDEX(PRN!$B$2:$F$1048576,(MATCH('Procurement Analysis P-M-Q'!$P$2,PRN!$C$2:$C$1048576,0)+$O68-1),MATCH(P$4,PRN!$B$2:$F$2,0)),"")</f>
        <v/>
      </c>
      <c r="Q68" s="66" t="str">
        <f ca="1">IFERROR(INDEX(PRN!$B$2:$F$1048576,(MATCH('Procurement Analysis P-M-Q'!$P$2,PRN!$C$2:$C$1048576,0)+$O68-1),MATCH(Q$4,PRN!$B$2:$F$2,0)),"")</f>
        <v/>
      </c>
      <c r="R68" s="67" t="str">
        <f ca="1">IFERROR(INDEX(PRN!$B$2:$F$1048576,(MATCH('Procurement Analysis P-M-Q'!$P$2,PRN!$C$2:$C$1048576,0)+$O68-1),MATCH(R$4,PRN!$B$2:$F$2,0)),"")</f>
        <v/>
      </c>
      <c r="T68" s="65" t="str">
        <f ca="1">IF(T67&lt;COUNTIF(PRN!M$3:M$999998,U$2),(T67+1),"")</f>
        <v/>
      </c>
      <c r="U68" s="66" t="str">
        <f ca="1">IFERROR(INDEX(PRN!$B$2:$F$1048576,(MATCH('Procurement Analysis P-M-Q'!$U$2,PRN!$C$2:$C$1048576,0)+$T68-1),MATCH(U$4,PRN!$B$2:$F$2,0)),"")</f>
        <v/>
      </c>
      <c r="V68" s="66" t="str">
        <f ca="1">IFERROR(INDEX(PRN!$B$2:$F$1048576,(MATCH('Procurement Analysis P-M-Q'!$U$2,PRN!$C$2:$C$1048576,0)+$T68-1),MATCH(V$4,PRN!$B$2:$F$2,0)),"")</f>
        <v/>
      </c>
      <c r="W68" s="66" t="str">
        <f ca="1">IFERROR(INDEX(PRN!$B$2:$F$1048576,(MATCH('Procurement Analysis P-M-Q'!$U$2,PRN!$C$2:$C$1048576,0)+$T68-1),MATCH(W$4,PRN!$B$2:$F$2,0)),"")</f>
        <v/>
      </c>
      <c r="Y68" s="65" t="str">
        <f ca="1">IF(Y67&lt;COUNTIF(PRN!R$3:R$999998,Z$2),(Y67+1),"")</f>
        <v/>
      </c>
      <c r="Z68" s="66" t="str">
        <f ca="1">IFERROR(INDEX(PRN!$B$2:$F$1048576,(MATCH('Procurement Analysis P-M-Q'!$U$2,PRN!$C$2:$C$1048576,0)+$T68-1),MATCH(Z$4,PRN!$B$2:$F$2,0)),"")</f>
        <v/>
      </c>
      <c r="AA68" s="66" t="str">
        <f ca="1">IFERROR(INDEX(PRN!$B$2:$F$1048576,(MATCH('Procurement Analysis P-M-Q'!$U$2,PRN!$C$2:$C$1048576,0)+$T68-1),MATCH(AA$4,PRN!$B$2:$F$2,0)),"")</f>
        <v/>
      </c>
      <c r="AB68" s="66" t="str">
        <f ca="1">IFERROR(INDEX(PRN!$B$2:$F$1048576,(MATCH('Procurement Analysis P-M-Q'!$U$2,PRN!$C$2:$C$1048576,0)+$T68-1),MATCH(AB$4,PRN!$B$2:$F$2,0)),"")</f>
        <v/>
      </c>
    </row>
    <row r="69" spans="5:28" ht="15.75" x14ac:dyDescent="0.25">
      <c r="E69" s="65" t="str">
        <f ca="1">IF(E68&lt;COUNTIF(PRN!C$3:C$999998,F$2),(E68+1),"")</f>
        <v/>
      </c>
      <c r="F69" s="66" t="str">
        <f ca="1">IFERROR(INDEX(PRN!$B$2:$F$1048576,(MATCH('Procurement Analysis P-M-Q'!$F$2,PRN!$C$2:$C$1048576,0)+$E69-1),MATCH(F$4,PRN!$B$2:$F$2,0)),"")</f>
        <v/>
      </c>
      <c r="G69" s="66" t="str">
        <f ca="1">IFERROR(INDEX(PRN!$B$2:$F$1048576,(MATCH('Procurement Analysis P-M-Q'!$F$2,PRN!$C$2:$C$1048576,0)+$E69-1),MATCH(G$4,PRN!$B$2:$F$2,0)),"")</f>
        <v/>
      </c>
      <c r="H69" s="67" t="str">
        <f ca="1">IFERROR(INDEX(PRN!$B$2:$F$1048576,(MATCH('Procurement Analysis P-M-Q'!$F$2,PRN!$C$2:$C$1048576,0)+$E69-1),MATCH(H$4,PRN!$B$2:$F$2,0)),"")</f>
        <v/>
      </c>
      <c r="J69" s="65" t="str">
        <f ca="1">IF(J68&lt;COUNTIF(PRN!C$3:C$999998,K$2),(J68+1),"")</f>
        <v/>
      </c>
      <c r="K69" s="66" t="str">
        <f ca="1">IFERROR(INDEX(PRN!$B$2:$F$1048576,(MATCH('Procurement Analysis P-M-Q'!$K$2,PRN!$C$2:$C$1048576,0)+$J69-1),MATCH(K$4,PRN!$B$2:$F$2,0)),"")</f>
        <v/>
      </c>
      <c r="L69" s="66" t="str">
        <f ca="1">IFERROR(INDEX(PRN!$B$2:$F$1048576,(MATCH('Procurement Analysis P-M-Q'!$K$2,PRN!$C$2:$C$1048576,0)+$J69-1),MATCH(L$4,PRN!$B$2:$F$2,0)),"")</f>
        <v/>
      </c>
      <c r="M69" s="67" t="str">
        <f ca="1">IFERROR(INDEX(PRN!$B$2:$F$1048576,(MATCH('Procurement Analysis P-M-Q'!$K$2,PRN!$C$2:$C$1048576,0)+$J69-1),MATCH(M$4,PRN!$B$2:$F$2,0)),"")</f>
        <v/>
      </c>
      <c r="O69" s="65" t="str">
        <f ca="1">IF(O68&lt;COUNTIF(PRN!C$3:C$999998,P$2),(O68+1),"")</f>
        <v/>
      </c>
      <c r="P69" s="66" t="str">
        <f ca="1">IFERROR(INDEX(PRN!$B$2:$F$1048576,(MATCH('Procurement Analysis P-M-Q'!$P$2,PRN!$C$2:$C$1048576,0)+$O69-1),MATCH(P$4,PRN!$B$2:$F$2,0)),"")</f>
        <v/>
      </c>
      <c r="Q69" s="66" t="str">
        <f ca="1">IFERROR(INDEX(PRN!$B$2:$F$1048576,(MATCH('Procurement Analysis P-M-Q'!$P$2,PRN!$C$2:$C$1048576,0)+$O69-1),MATCH(Q$4,PRN!$B$2:$F$2,0)),"")</f>
        <v/>
      </c>
      <c r="R69" s="67" t="str">
        <f ca="1">IFERROR(INDEX(PRN!$B$2:$F$1048576,(MATCH('Procurement Analysis P-M-Q'!$P$2,PRN!$C$2:$C$1048576,0)+$O69-1),MATCH(R$4,PRN!$B$2:$F$2,0)),"")</f>
        <v/>
      </c>
      <c r="T69" s="65" t="str">
        <f ca="1">IF(T68&lt;COUNTIF(PRN!M$3:M$999998,U$2),(T68+1),"")</f>
        <v/>
      </c>
      <c r="U69" s="66" t="str">
        <f ca="1">IFERROR(INDEX(PRN!$B$2:$F$1048576,(MATCH('Procurement Analysis P-M-Q'!$U$2,PRN!$C$2:$C$1048576,0)+$T69-1),MATCH(U$4,PRN!$B$2:$F$2,0)),"")</f>
        <v/>
      </c>
      <c r="V69" s="66" t="str">
        <f ca="1">IFERROR(INDEX(PRN!$B$2:$F$1048576,(MATCH('Procurement Analysis P-M-Q'!$U$2,PRN!$C$2:$C$1048576,0)+$T69-1),MATCH(V$4,PRN!$B$2:$F$2,0)),"")</f>
        <v/>
      </c>
      <c r="W69" s="66" t="str">
        <f ca="1">IFERROR(INDEX(PRN!$B$2:$F$1048576,(MATCH('Procurement Analysis P-M-Q'!$U$2,PRN!$C$2:$C$1048576,0)+$T69-1),MATCH(W$4,PRN!$B$2:$F$2,0)),"")</f>
        <v/>
      </c>
      <c r="Y69" s="65" t="str">
        <f ca="1">IF(Y68&lt;COUNTIF(PRN!R$3:R$999998,Z$2),(Y68+1),"")</f>
        <v/>
      </c>
      <c r="Z69" s="66" t="str">
        <f ca="1">IFERROR(INDEX(PRN!$B$2:$F$1048576,(MATCH('Procurement Analysis P-M-Q'!$U$2,PRN!$C$2:$C$1048576,0)+$T69-1),MATCH(Z$4,PRN!$B$2:$F$2,0)),"")</f>
        <v/>
      </c>
      <c r="AA69" s="66" t="str">
        <f ca="1">IFERROR(INDEX(PRN!$B$2:$F$1048576,(MATCH('Procurement Analysis P-M-Q'!$U$2,PRN!$C$2:$C$1048576,0)+$T69-1),MATCH(AA$4,PRN!$B$2:$F$2,0)),"")</f>
        <v/>
      </c>
      <c r="AB69" s="66" t="str">
        <f ca="1">IFERROR(INDEX(PRN!$B$2:$F$1048576,(MATCH('Procurement Analysis P-M-Q'!$U$2,PRN!$C$2:$C$1048576,0)+$T69-1),MATCH(AB$4,PRN!$B$2:$F$2,0)),"")</f>
        <v/>
      </c>
    </row>
    <row r="70" spans="5:28" ht="15.75" x14ac:dyDescent="0.25">
      <c r="E70" s="65" t="str">
        <f ca="1">IF(E69&lt;COUNTIF(PRN!C$3:C$999998,F$2),(E69+1),"")</f>
        <v/>
      </c>
      <c r="F70" s="66" t="str">
        <f ca="1">IFERROR(INDEX(PRN!$B$2:$F$1048576,(MATCH('Procurement Analysis P-M-Q'!$F$2,PRN!$C$2:$C$1048576,0)+$E70-1),MATCH(F$4,PRN!$B$2:$F$2,0)),"")</f>
        <v/>
      </c>
      <c r="G70" s="66" t="str">
        <f ca="1">IFERROR(INDEX(PRN!$B$2:$F$1048576,(MATCH('Procurement Analysis P-M-Q'!$F$2,PRN!$C$2:$C$1048576,0)+$E70-1),MATCH(G$4,PRN!$B$2:$F$2,0)),"")</f>
        <v/>
      </c>
      <c r="H70" s="67" t="str">
        <f ca="1">IFERROR(INDEX(PRN!$B$2:$F$1048576,(MATCH('Procurement Analysis P-M-Q'!$F$2,PRN!$C$2:$C$1048576,0)+$E70-1),MATCH(H$4,PRN!$B$2:$F$2,0)),"")</f>
        <v/>
      </c>
      <c r="J70" s="65" t="str">
        <f ca="1">IF(J69&lt;COUNTIF(PRN!C$3:C$999998,K$2),(J69+1),"")</f>
        <v/>
      </c>
      <c r="K70" s="66" t="str">
        <f ca="1">IFERROR(INDEX(PRN!$B$2:$F$1048576,(MATCH('Procurement Analysis P-M-Q'!$K$2,PRN!$C$2:$C$1048576,0)+$J70-1),MATCH(K$4,PRN!$B$2:$F$2,0)),"")</f>
        <v/>
      </c>
      <c r="L70" s="66" t="str">
        <f ca="1">IFERROR(INDEX(PRN!$B$2:$F$1048576,(MATCH('Procurement Analysis P-M-Q'!$K$2,PRN!$C$2:$C$1048576,0)+$J70-1),MATCH(L$4,PRN!$B$2:$F$2,0)),"")</f>
        <v/>
      </c>
      <c r="M70" s="67" t="str">
        <f ca="1">IFERROR(INDEX(PRN!$B$2:$F$1048576,(MATCH('Procurement Analysis P-M-Q'!$K$2,PRN!$C$2:$C$1048576,0)+$J70-1),MATCH(M$4,PRN!$B$2:$F$2,0)),"")</f>
        <v/>
      </c>
      <c r="O70" s="65" t="str">
        <f ca="1">IF(O69&lt;COUNTIF(PRN!C$3:C$999998,P$2),(O69+1),"")</f>
        <v/>
      </c>
      <c r="P70" s="66" t="str">
        <f ca="1">IFERROR(INDEX(PRN!$B$2:$F$1048576,(MATCH('Procurement Analysis P-M-Q'!$P$2,PRN!$C$2:$C$1048576,0)+$O70-1),MATCH(P$4,PRN!$B$2:$F$2,0)),"")</f>
        <v/>
      </c>
      <c r="Q70" s="66" t="str">
        <f ca="1">IFERROR(INDEX(PRN!$B$2:$F$1048576,(MATCH('Procurement Analysis P-M-Q'!$P$2,PRN!$C$2:$C$1048576,0)+$O70-1),MATCH(Q$4,PRN!$B$2:$F$2,0)),"")</f>
        <v/>
      </c>
      <c r="R70" s="67" t="str">
        <f ca="1">IFERROR(INDEX(PRN!$B$2:$F$1048576,(MATCH('Procurement Analysis P-M-Q'!$P$2,PRN!$C$2:$C$1048576,0)+$O70-1),MATCH(R$4,PRN!$B$2:$F$2,0)),"")</f>
        <v/>
      </c>
      <c r="T70" s="65" t="str">
        <f ca="1">IF(T69&lt;COUNTIF(PRN!M$3:M$999998,U$2),(T69+1),"")</f>
        <v/>
      </c>
      <c r="U70" s="66" t="str">
        <f ca="1">IFERROR(INDEX(PRN!$B$2:$F$1048576,(MATCH('Procurement Analysis P-M-Q'!$U$2,PRN!$C$2:$C$1048576,0)+$T70-1),MATCH(U$4,PRN!$B$2:$F$2,0)),"")</f>
        <v/>
      </c>
      <c r="V70" s="66" t="str">
        <f ca="1">IFERROR(INDEX(PRN!$B$2:$F$1048576,(MATCH('Procurement Analysis P-M-Q'!$U$2,PRN!$C$2:$C$1048576,0)+$T70-1),MATCH(V$4,PRN!$B$2:$F$2,0)),"")</f>
        <v/>
      </c>
      <c r="W70" s="66" t="str">
        <f ca="1">IFERROR(INDEX(PRN!$B$2:$F$1048576,(MATCH('Procurement Analysis P-M-Q'!$U$2,PRN!$C$2:$C$1048576,0)+$T70-1),MATCH(W$4,PRN!$B$2:$F$2,0)),"")</f>
        <v/>
      </c>
      <c r="Y70" s="65" t="str">
        <f ca="1">IF(Y69&lt;COUNTIF(PRN!R$3:R$999998,Z$2),(Y69+1),"")</f>
        <v/>
      </c>
      <c r="Z70" s="66" t="str">
        <f ca="1">IFERROR(INDEX(PRN!$B$2:$F$1048576,(MATCH('Procurement Analysis P-M-Q'!$U$2,PRN!$C$2:$C$1048576,0)+$T70-1),MATCH(Z$4,PRN!$B$2:$F$2,0)),"")</f>
        <v/>
      </c>
      <c r="AA70" s="66" t="str">
        <f ca="1">IFERROR(INDEX(PRN!$B$2:$F$1048576,(MATCH('Procurement Analysis P-M-Q'!$U$2,PRN!$C$2:$C$1048576,0)+$T70-1),MATCH(AA$4,PRN!$B$2:$F$2,0)),"")</f>
        <v/>
      </c>
      <c r="AB70" s="66" t="str">
        <f ca="1">IFERROR(INDEX(PRN!$B$2:$F$1048576,(MATCH('Procurement Analysis P-M-Q'!$U$2,PRN!$C$2:$C$1048576,0)+$T70-1),MATCH(AB$4,PRN!$B$2:$F$2,0)),"")</f>
        <v/>
      </c>
    </row>
    <row r="71" spans="5:28" ht="15.75" x14ac:dyDescent="0.25">
      <c r="E71" s="65" t="str">
        <f ca="1">IF(E70&lt;COUNTIF(PRN!C$3:C$999998,F$2),(E70+1),"")</f>
        <v/>
      </c>
      <c r="F71" s="66" t="str">
        <f ca="1">IFERROR(INDEX(PRN!$B$2:$F$1048576,(MATCH('Procurement Analysis P-M-Q'!$F$2,PRN!$C$2:$C$1048576,0)+$E71-1),MATCH(F$4,PRN!$B$2:$F$2,0)),"")</f>
        <v/>
      </c>
      <c r="G71" s="66" t="str">
        <f ca="1">IFERROR(INDEX(PRN!$B$2:$F$1048576,(MATCH('Procurement Analysis P-M-Q'!$F$2,PRN!$C$2:$C$1048576,0)+$E71-1),MATCH(G$4,PRN!$B$2:$F$2,0)),"")</f>
        <v/>
      </c>
      <c r="H71" s="67" t="str">
        <f ca="1">IFERROR(INDEX(PRN!$B$2:$F$1048576,(MATCH('Procurement Analysis P-M-Q'!$F$2,PRN!$C$2:$C$1048576,0)+$E71-1),MATCH(H$4,PRN!$B$2:$F$2,0)),"")</f>
        <v/>
      </c>
      <c r="J71" s="65" t="str">
        <f ca="1">IF(J70&lt;COUNTIF(PRN!C$3:C$999998,K$2),(J70+1),"")</f>
        <v/>
      </c>
      <c r="K71" s="66" t="str">
        <f ca="1">IFERROR(INDEX(PRN!$B$2:$F$1048576,(MATCH('Procurement Analysis P-M-Q'!$K$2,PRN!$C$2:$C$1048576,0)+$J71-1),MATCH(K$4,PRN!$B$2:$F$2,0)),"")</f>
        <v/>
      </c>
      <c r="L71" s="66" t="str">
        <f ca="1">IFERROR(INDEX(PRN!$B$2:$F$1048576,(MATCH('Procurement Analysis P-M-Q'!$K$2,PRN!$C$2:$C$1048576,0)+$J71-1),MATCH(L$4,PRN!$B$2:$F$2,0)),"")</f>
        <v/>
      </c>
      <c r="M71" s="67" t="str">
        <f ca="1">IFERROR(INDEX(PRN!$B$2:$F$1048576,(MATCH('Procurement Analysis P-M-Q'!$K$2,PRN!$C$2:$C$1048576,0)+$J71-1),MATCH(M$4,PRN!$B$2:$F$2,0)),"")</f>
        <v/>
      </c>
      <c r="O71" s="65" t="str">
        <f ca="1">IF(O70&lt;COUNTIF(PRN!C$3:C$999998,P$2),(O70+1),"")</f>
        <v/>
      </c>
      <c r="P71" s="66" t="str">
        <f ca="1">IFERROR(INDEX(PRN!$B$2:$F$1048576,(MATCH('Procurement Analysis P-M-Q'!$P$2,PRN!$C$2:$C$1048576,0)+$O71-1),MATCH(P$4,PRN!$B$2:$F$2,0)),"")</f>
        <v/>
      </c>
      <c r="Q71" s="66" t="str">
        <f ca="1">IFERROR(INDEX(PRN!$B$2:$F$1048576,(MATCH('Procurement Analysis P-M-Q'!$P$2,PRN!$C$2:$C$1048576,0)+$O71-1),MATCH(Q$4,PRN!$B$2:$F$2,0)),"")</f>
        <v/>
      </c>
      <c r="R71" s="67" t="str">
        <f ca="1">IFERROR(INDEX(PRN!$B$2:$F$1048576,(MATCH('Procurement Analysis P-M-Q'!$P$2,PRN!$C$2:$C$1048576,0)+$O71-1),MATCH(R$4,PRN!$B$2:$F$2,0)),"")</f>
        <v/>
      </c>
      <c r="T71" s="65" t="str">
        <f ca="1">IF(T70&lt;COUNTIF(PRN!M$3:M$999998,U$2),(T70+1),"")</f>
        <v/>
      </c>
      <c r="U71" s="66" t="str">
        <f ca="1">IFERROR(INDEX(PRN!$B$2:$F$1048576,(MATCH('Procurement Analysis P-M-Q'!$U$2,PRN!$C$2:$C$1048576,0)+$T71-1),MATCH(U$4,PRN!$B$2:$F$2,0)),"")</f>
        <v/>
      </c>
      <c r="V71" s="66" t="str">
        <f ca="1">IFERROR(INDEX(PRN!$B$2:$F$1048576,(MATCH('Procurement Analysis P-M-Q'!$U$2,PRN!$C$2:$C$1048576,0)+$T71-1),MATCH(V$4,PRN!$B$2:$F$2,0)),"")</f>
        <v/>
      </c>
      <c r="W71" s="66" t="str">
        <f ca="1">IFERROR(INDEX(PRN!$B$2:$F$1048576,(MATCH('Procurement Analysis P-M-Q'!$U$2,PRN!$C$2:$C$1048576,0)+$T71-1),MATCH(W$4,PRN!$B$2:$F$2,0)),"")</f>
        <v/>
      </c>
      <c r="Y71" s="65" t="str">
        <f ca="1">IF(Y70&lt;COUNTIF(PRN!R$3:R$999998,Z$2),(Y70+1),"")</f>
        <v/>
      </c>
      <c r="Z71" s="66" t="str">
        <f ca="1">IFERROR(INDEX(PRN!$B$2:$F$1048576,(MATCH('Procurement Analysis P-M-Q'!$U$2,PRN!$C$2:$C$1048576,0)+$T71-1),MATCH(Z$4,PRN!$B$2:$F$2,0)),"")</f>
        <v/>
      </c>
      <c r="AA71" s="66" t="str">
        <f ca="1">IFERROR(INDEX(PRN!$B$2:$F$1048576,(MATCH('Procurement Analysis P-M-Q'!$U$2,PRN!$C$2:$C$1048576,0)+$T71-1),MATCH(AA$4,PRN!$B$2:$F$2,0)),"")</f>
        <v/>
      </c>
      <c r="AB71" s="66" t="str">
        <f ca="1">IFERROR(INDEX(PRN!$B$2:$F$1048576,(MATCH('Procurement Analysis P-M-Q'!$U$2,PRN!$C$2:$C$1048576,0)+$T71-1),MATCH(AB$4,PRN!$B$2:$F$2,0)),"")</f>
        <v/>
      </c>
    </row>
    <row r="72" spans="5:28" ht="15.75" x14ac:dyDescent="0.25">
      <c r="E72" s="65" t="str">
        <f ca="1">IF(E71&lt;COUNTIF(PRN!C$3:C$999998,F$2),(E71+1),"")</f>
        <v/>
      </c>
      <c r="F72" s="66" t="str">
        <f ca="1">IFERROR(INDEX(PRN!$B$2:$F$1048576,(MATCH('Procurement Analysis P-M-Q'!$F$2,PRN!$C$2:$C$1048576,0)+$E72-1),MATCH(F$4,PRN!$B$2:$F$2,0)),"")</f>
        <v/>
      </c>
      <c r="G72" s="66" t="str">
        <f ca="1">IFERROR(INDEX(PRN!$B$2:$F$1048576,(MATCH('Procurement Analysis P-M-Q'!$F$2,PRN!$C$2:$C$1048576,0)+$E72-1),MATCH(G$4,PRN!$B$2:$F$2,0)),"")</f>
        <v/>
      </c>
      <c r="H72" s="67" t="str">
        <f ca="1">IFERROR(INDEX(PRN!$B$2:$F$1048576,(MATCH('Procurement Analysis P-M-Q'!$F$2,PRN!$C$2:$C$1048576,0)+$E72-1),MATCH(H$4,PRN!$B$2:$F$2,0)),"")</f>
        <v/>
      </c>
      <c r="J72" s="65" t="str">
        <f ca="1">IF(J71&lt;COUNTIF(PRN!C$3:C$999998,K$2),(J71+1),"")</f>
        <v/>
      </c>
      <c r="K72" s="66" t="str">
        <f ca="1">IFERROR(INDEX(PRN!$B$2:$F$1048576,(MATCH('Procurement Analysis P-M-Q'!$K$2,PRN!$C$2:$C$1048576,0)+$J72-1),MATCH(K$4,PRN!$B$2:$F$2,0)),"")</f>
        <v/>
      </c>
      <c r="L72" s="66" t="str">
        <f ca="1">IFERROR(INDEX(PRN!$B$2:$F$1048576,(MATCH('Procurement Analysis P-M-Q'!$K$2,PRN!$C$2:$C$1048576,0)+$J72-1),MATCH(L$4,PRN!$B$2:$F$2,0)),"")</f>
        <v/>
      </c>
      <c r="M72" s="67" t="str">
        <f ca="1">IFERROR(INDEX(PRN!$B$2:$F$1048576,(MATCH('Procurement Analysis P-M-Q'!$K$2,PRN!$C$2:$C$1048576,0)+$J72-1),MATCH(M$4,PRN!$B$2:$F$2,0)),"")</f>
        <v/>
      </c>
      <c r="O72" s="65" t="str">
        <f ca="1">IF(O71&lt;COUNTIF(PRN!C$3:C$999998,P$2),(O71+1),"")</f>
        <v/>
      </c>
      <c r="P72" s="66" t="str">
        <f ca="1">IFERROR(INDEX(PRN!$B$2:$F$1048576,(MATCH('Procurement Analysis P-M-Q'!$P$2,PRN!$C$2:$C$1048576,0)+$O72-1),MATCH(P$4,PRN!$B$2:$F$2,0)),"")</f>
        <v/>
      </c>
      <c r="Q72" s="66" t="str">
        <f ca="1">IFERROR(INDEX(PRN!$B$2:$F$1048576,(MATCH('Procurement Analysis P-M-Q'!$P$2,PRN!$C$2:$C$1048576,0)+$O72-1),MATCH(Q$4,PRN!$B$2:$F$2,0)),"")</f>
        <v/>
      </c>
      <c r="R72" s="67" t="str">
        <f ca="1">IFERROR(INDEX(PRN!$B$2:$F$1048576,(MATCH('Procurement Analysis P-M-Q'!$P$2,PRN!$C$2:$C$1048576,0)+$O72-1),MATCH(R$4,PRN!$B$2:$F$2,0)),"")</f>
        <v/>
      </c>
      <c r="T72" s="65" t="str">
        <f ca="1">IF(T71&lt;COUNTIF(PRN!M$3:M$999998,U$2),(T71+1),"")</f>
        <v/>
      </c>
      <c r="U72" s="66" t="str">
        <f ca="1">IFERROR(INDEX(PRN!$B$2:$F$1048576,(MATCH('Procurement Analysis P-M-Q'!$U$2,PRN!$C$2:$C$1048576,0)+$T72-1),MATCH(U$4,PRN!$B$2:$F$2,0)),"")</f>
        <v/>
      </c>
      <c r="V72" s="66" t="str">
        <f ca="1">IFERROR(INDEX(PRN!$B$2:$F$1048576,(MATCH('Procurement Analysis P-M-Q'!$U$2,PRN!$C$2:$C$1048576,0)+$T72-1),MATCH(V$4,PRN!$B$2:$F$2,0)),"")</f>
        <v/>
      </c>
      <c r="W72" s="66" t="str">
        <f ca="1">IFERROR(INDEX(PRN!$B$2:$F$1048576,(MATCH('Procurement Analysis P-M-Q'!$U$2,PRN!$C$2:$C$1048576,0)+$T72-1),MATCH(W$4,PRN!$B$2:$F$2,0)),"")</f>
        <v/>
      </c>
      <c r="Y72" s="65" t="str">
        <f ca="1">IF(Y71&lt;COUNTIF(PRN!R$3:R$999998,Z$2),(Y71+1),"")</f>
        <v/>
      </c>
      <c r="Z72" s="66" t="str">
        <f ca="1">IFERROR(INDEX(PRN!$B$2:$F$1048576,(MATCH('Procurement Analysis P-M-Q'!$U$2,PRN!$C$2:$C$1048576,0)+$T72-1),MATCH(Z$4,PRN!$B$2:$F$2,0)),"")</f>
        <v/>
      </c>
      <c r="AA72" s="66" t="str">
        <f ca="1">IFERROR(INDEX(PRN!$B$2:$F$1048576,(MATCH('Procurement Analysis P-M-Q'!$U$2,PRN!$C$2:$C$1048576,0)+$T72-1),MATCH(AA$4,PRN!$B$2:$F$2,0)),"")</f>
        <v/>
      </c>
      <c r="AB72" s="66" t="str">
        <f ca="1">IFERROR(INDEX(PRN!$B$2:$F$1048576,(MATCH('Procurement Analysis P-M-Q'!$U$2,PRN!$C$2:$C$1048576,0)+$T72-1),MATCH(AB$4,PRN!$B$2:$F$2,0)),"")</f>
        <v/>
      </c>
    </row>
    <row r="73" spans="5:28" ht="15.75" x14ac:dyDescent="0.25">
      <c r="E73" s="65" t="str">
        <f ca="1">IF(E72&lt;COUNTIF(PRN!C$3:C$999998,F$2),(E72+1),"")</f>
        <v/>
      </c>
      <c r="F73" s="66" t="str">
        <f ca="1">IFERROR(INDEX(PRN!$B$2:$F$1048576,(MATCH('Procurement Analysis P-M-Q'!$F$2,PRN!$C$2:$C$1048576,0)+$E73-1),MATCH(F$4,PRN!$B$2:$F$2,0)),"")</f>
        <v/>
      </c>
      <c r="G73" s="66" t="str">
        <f ca="1">IFERROR(INDEX(PRN!$B$2:$F$1048576,(MATCH('Procurement Analysis P-M-Q'!$F$2,PRN!$C$2:$C$1048576,0)+$E73-1),MATCH(G$4,PRN!$B$2:$F$2,0)),"")</f>
        <v/>
      </c>
      <c r="H73" s="67" t="str">
        <f ca="1">IFERROR(INDEX(PRN!$B$2:$F$1048576,(MATCH('Procurement Analysis P-M-Q'!$F$2,PRN!$C$2:$C$1048576,0)+$E73-1),MATCH(H$4,PRN!$B$2:$F$2,0)),"")</f>
        <v/>
      </c>
      <c r="J73" s="65" t="str">
        <f ca="1">IF(J72&lt;COUNTIF(PRN!C$3:C$999998,K$2),(J72+1),"")</f>
        <v/>
      </c>
      <c r="K73" s="66" t="str">
        <f ca="1">IFERROR(INDEX(PRN!$B$2:$F$1048576,(MATCH('Procurement Analysis P-M-Q'!$K$2,PRN!$C$2:$C$1048576,0)+$J73-1),MATCH(K$4,PRN!$B$2:$F$2,0)),"")</f>
        <v/>
      </c>
      <c r="L73" s="66" t="str">
        <f ca="1">IFERROR(INDEX(PRN!$B$2:$F$1048576,(MATCH('Procurement Analysis P-M-Q'!$K$2,PRN!$C$2:$C$1048576,0)+$J73-1),MATCH(L$4,PRN!$B$2:$F$2,0)),"")</f>
        <v/>
      </c>
      <c r="M73" s="67" t="str">
        <f ca="1">IFERROR(INDEX(PRN!$B$2:$F$1048576,(MATCH('Procurement Analysis P-M-Q'!$K$2,PRN!$C$2:$C$1048576,0)+$J73-1),MATCH(M$4,PRN!$B$2:$F$2,0)),"")</f>
        <v/>
      </c>
      <c r="O73" s="65" t="str">
        <f ca="1">IF(O72&lt;COUNTIF(PRN!C$3:C$999998,P$2),(O72+1),"")</f>
        <v/>
      </c>
      <c r="P73" s="66" t="str">
        <f ca="1">IFERROR(INDEX(PRN!$B$2:$F$1048576,(MATCH('Procurement Analysis P-M-Q'!$P$2,PRN!$C$2:$C$1048576,0)+$O73-1),MATCH(P$4,PRN!$B$2:$F$2,0)),"")</f>
        <v/>
      </c>
      <c r="Q73" s="66" t="str">
        <f ca="1">IFERROR(INDEX(PRN!$B$2:$F$1048576,(MATCH('Procurement Analysis P-M-Q'!$P$2,PRN!$C$2:$C$1048576,0)+$O73-1),MATCH(Q$4,PRN!$B$2:$F$2,0)),"")</f>
        <v/>
      </c>
      <c r="R73" s="67" t="str">
        <f ca="1">IFERROR(INDEX(PRN!$B$2:$F$1048576,(MATCH('Procurement Analysis P-M-Q'!$P$2,PRN!$C$2:$C$1048576,0)+$O73-1),MATCH(R$4,PRN!$B$2:$F$2,0)),"")</f>
        <v/>
      </c>
      <c r="T73" s="65" t="str">
        <f ca="1">IF(T72&lt;COUNTIF(PRN!M$3:M$999998,U$2),(T72+1),"")</f>
        <v/>
      </c>
      <c r="U73" s="66" t="str">
        <f ca="1">IFERROR(INDEX(PRN!$B$2:$F$1048576,(MATCH('Procurement Analysis P-M-Q'!$U$2,PRN!$C$2:$C$1048576,0)+$T73-1),MATCH(U$4,PRN!$B$2:$F$2,0)),"")</f>
        <v/>
      </c>
      <c r="V73" s="66" t="str">
        <f ca="1">IFERROR(INDEX(PRN!$B$2:$F$1048576,(MATCH('Procurement Analysis P-M-Q'!$U$2,PRN!$C$2:$C$1048576,0)+$T73-1),MATCH(V$4,PRN!$B$2:$F$2,0)),"")</f>
        <v/>
      </c>
      <c r="W73" s="66" t="str">
        <f ca="1">IFERROR(INDEX(PRN!$B$2:$F$1048576,(MATCH('Procurement Analysis P-M-Q'!$U$2,PRN!$C$2:$C$1048576,0)+$T73-1),MATCH(W$4,PRN!$B$2:$F$2,0)),"")</f>
        <v/>
      </c>
      <c r="Y73" s="65" t="str">
        <f ca="1">IF(Y72&lt;COUNTIF(PRN!R$3:R$999998,Z$2),(Y72+1),"")</f>
        <v/>
      </c>
      <c r="Z73" s="66" t="str">
        <f ca="1">IFERROR(INDEX(PRN!$B$2:$F$1048576,(MATCH('Procurement Analysis P-M-Q'!$U$2,PRN!$C$2:$C$1048576,0)+$T73-1),MATCH(Z$4,PRN!$B$2:$F$2,0)),"")</f>
        <v/>
      </c>
      <c r="AA73" s="66" t="str">
        <f ca="1">IFERROR(INDEX(PRN!$B$2:$F$1048576,(MATCH('Procurement Analysis P-M-Q'!$U$2,PRN!$C$2:$C$1048576,0)+$T73-1),MATCH(AA$4,PRN!$B$2:$F$2,0)),"")</f>
        <v/>
      </c>
      <c r="AB73" s="66" t="str">
        <f ca="1">IFERROR(INDEX(PRN!$B$2:$F$1048576,(MATCH('Procurement Analysis P-M-Q'!$U$2,PRN!$C$2:$C$1048576,0)+$T73-1),MATCH(AB$4,PRN!$B$2:$F$2,0)),"")</f>
        <v/>
      </c>
    </row>
    <row r="74" spans="5:28" ht="15.75" x14ac:dyDescent="0.25">
      <c r="E74" s="65" t="str">
        <f ca="1">IF(E73&lt;COUNTIF(PRN!C$3:C$999998,F$2),(E73+1),"")</f>
        <v/>
      </c>
      <c r="F74" s="66" t="str">
        <f ca="1">IFERROR(INDEX(PRN!$B$2:$F$1048576,(MATCH('Procurement Analysis P-M-Q'!$F$2,PRN!$C$2:$C$1048576,0)+$E74-1),MATCH(F$4,PRN!$B$2:$F$2,0)),"")</f>
        <v/>
      </c>
      <c r="G74" s="66" t="str">
        <f ca="1">IFERROR(INDEX(PRN!$B$2:$F$1048576,(MATCH('Procurement Analysis P-M-Q'!$F$2,PRN!$C$2:$C$1048576,0)+$E74-1),MATCH(G$4,PRN!$B$2:$F$2,0)),"")</f>
        <v/>
      </c>
      <c r="H74" s="67" t="str">
        <f ca="1">IFERROR(INDEX(PRN!$B$2:$F$1048576,(MATCH('Procurement Analysis P-M-Q'!$F$2,PRN!$C$2:$C$1048576,0)+$E74-1),MATCH(H$4,PRN!$B$2:$F$2,0)),"")</f>
        <v/>
      </c>
      <c r="J74" s="65" t="str">
        <f ca="1">IF(J73&lt;COUNTIF(PRN!C$3:C$999998,K$2),(J73+1),"")</f>
        <v/>
      </c>
      <c r="K74" s="66" t="str">
        <f ca="1">IFERROR(INDEX(PRN!$B$2:$F$1048576,(MATCH('Procurement Analysis P-M-Q'!$K$2,PRN!$C$2:$C$1048576,0)+$J74-1),MATCH(K$4,PRN!$B$2:$F$2,0)),"")</f>
        <v/>
      </c>
      <c r="L74" s="66" t="str">
        <f ca="1">IFERROR(INDEX(PRN!$B$2:$F$1048576,(MATCH('Procurement Analysis P-M-Q'!$K$2,PRN!$C$2:$C$1048576,0)+$J74-1),MATCH(L$4,PRN!$B$2:$F$2,0)),"")</f>
        <v/>
      </c>
      <c r="M74" s="67" t="str">
        <f ca="1">IFERROR(INDEX(PRN!$B$2:$F$1048576,(MATCH('Procurement Analysis P-M-Q'!$K$2,PRN!$C$2:$C$1048576,0)+$J74-1),MATCH(M$4,PRN!$B$2:$F$2,0)),"")</f>
        <v/>
      </c>
      <c r="O74" s="65" t="str">
        <f ca="1">IF(O73&lt;COUNTIF(PRN!C$3:C$999998,P$2),(O73+1),"")</f>
        <v/>
      </c>
      <c r="P74" s="66" t="str">
        <f ca="1">IFERROR(INDEX(PRN!$B$2:$F$1048576,(MATCH('Procurement Analysis P-M-Q'!$P$2,PRN!$C$2:$C$1048576,0)+$O74-1),MATCH(P$4,PRN!$B$2:$F$2,0)),"")</f>
        <v/>
      </c>
      <c r="Q74" s="66" t="str">
        <f ca="1">IFERROR(INDEX(PRN!$B$2:$F$1048576,(MATCH('Procurement Analysis P-M-Q'!$P$2,PRN!$C$2:$C$1048576,0)+$O74-1),MATCH(Q$4,PRN!$B$2:$F$2,0)),"")</f>
        <v/>
      </c>
      <c r="R74" s="67" t="str">
        <f ca="1">IFERROR(INDEX(PRN!$B$2:$F$1048576,(MATCH('Procurement Analysis P-M-Q'!$P$2,PRN!$C$2:$C$1048576,0)+$O74-1),MATCH(R$4,PRN!$B$2:$F$2,0)),"")</f>
        <v/>
      </c>
      <c r="T74" s="65" t="str">
        <f ca="1">IF(T73&lt;COUNTIF(PRN!M$3:M$999998,U$2),(T73+1),"")</f>
        <v/>
      </c>
      <c r="U74" s="66" t="str">
        <f ca="1">IFERROR(INDEX(PRN!$B$2:$F$1048576,(MATCH('Procurement Analysis P-M-Q'!$U$2,PRN!$C$2:$C$1048576,0)+$T74-1),MATCH(U$4,PRN!$B$2:$F$2,0)),"")</f>
        <v/>
      </c>
      <c r="V74" s="66" t="str">
        <f ca="1">IFERROR(INDEX(PRN!$B$2:$F$1048576,(MATCH('Procurement Analysis P-M-Q'!$U$2,PRN!$C$2:$C$1048576,0)+$T74-1),MATCH(V$4,PRN!$B$2:$F$2,0)),"")</f>
        <v/>
      </c>
      <c r="W74" s="66" t="str">
        <f ca="1">IFERROR(INDEX(PRN!$B$2:$F$1048576,(MATCH('Procurement Analysis P-M-Q'!$U$2,PRN!$C$2:$C$1048576,0)+$T74-1),MATCH(W$4,PRN!$B$2:$F$2,0)),"")</f>
        <v/>
      </c>
      <c r="Y74" s="65" t="str">
        <f ca="1">IF(Y73&lt;COUNTIF(PRN!R$3:R$999998,Z$2),(Y73+1),"")</f>
        <v/>
      </c>
      <c r="Z74" s="66" t="str">
        <f ca="1">IFERROR(INDEX(PRN!$B$2:$F$1048576,(MATCH('Procurement Analysis P-M-Q'!$U$2,PRN!$C$2:$C$1048576,0)+$T74-1),MATCH(Z$4,PRN!$B$2:$F$2,0)),"")</f>
        <v/>
      </c>
      <c r="AA74" s="66" t="str">
        <f ca="1">IFERROR(INDEX(PRN!$B$2:$F$1048576,(MATCH('Procurement Analysis P-M-Q'!$U$2,PRN!$C$2:$C$1048576,0)+$T74-1),MATCH(AA$4,PRN!$B$2:$F$2,0)),"")</f>
        <v/>
      </c>
      <c r="AB74" s="66" t="str">
        <f ca="1">IFERROR(INDEX(PRN!$B$2:$F$1048576,(MATCH('Procurement Analysis P-M-Q'!$U$2,PRN!$C$2:$C$1048576,0)+$T74-1),MATCH(AB$4,PRN!$B$2:$F$2,0)),"")</f>
        <v/>
      </c>
    </row>
    <row r="75" spans="5:28" ht="15.75" x14ac:dyDescent="0.25">
      <c r="E75" s="65" t="str">
        <f ca="1">IF(E74&lt;COUNTIF(PRN!C$3:C$999998,F$2),(E74+1),"")</f>
        <v/>
      </c>
      <c r="F75" s="66" t="str">
        <f ca="1">IFERROR(INDEX(PRN!$B$2:$F$1048576,(MATCH('Procurement Analysis P-M-Q'!$F$2,PRN!$C$2:$C$1048576,0)+$E75-1),MATCH(F$4,PRN!$B$2:$F$2,0)),"")</f>
        <v/>
      </c>
      <c r="G75" s="66" t="str">
        <f ca="1">IFERROR(INDEX(PRN!$B$2:$F$1048576,(MATCH('Procurement Analysis P-M-Q'!$F$2,PRN!$C$2:$C$1048576,0)+$E75-1),MATCH(G$4,PRN!$B$2:$F$2,0)),"")</f>
        <v/>
      </c>
      <c r="H75" s="67" t="str">
        <f ca="1">IFERROR(INDEX(PRN!$B$2:$F$1048576,(MATCH('Procurement Analysis P-M-Q'!$F$2,PRN!$C$2:$C$1048576,0)+$E75-1),MATCH(H$4,PRN!$B$2:$F$2,0)),"")</f>
        <v/>
      </c>
      <c r="J75" s="65" t="str">
        <f ca="1">IF(J74&lt;COUNTIF(PRN!C$3:C$999998,K$2),(J74+1),"")</f>
        <v/>
      </c>
      <c r="K75" s="66" t="str">
        <f ca="1">IFERROR(INDEX(PRN!$B$2:$F$1048576,(MATCH('Procurement Analysis P-M-Q'!$K$2,PRN!$C$2:$C$1048576,0)+$J75-1),MATCH(K$4,PRN!$B$2:$F$2,0)),"")</f>
        <v/>
      </c>
      <c r="L75" s="66" t="str">
        <f ca="1">IFERROR(INDEX(PRN!$B$2:$F$1048576,(MATCH('Procurement Analysis P-M-Q'!$K$2,PRN!$C$2:$C$1048576,0)+$J75-1),MATCH(L$4,PRN!$B$2:$F$2,0)),"")</f>
        <v/>
      </c>
      <c r="M75" s="67" t="str">
        <f ca="1">IFERROR(INDEX(PRN!$B$2:$F$1048576,(MATCH('Procurement Analysis P-M-Q'!$K$2,PRN!$C$2:$C$1048576,0)+$J75-1),MATCH(M$4,PRN!$B$2:$F$2,0)),"")</f>
        <v/>
      </c>
      <c r="O75" s="65" t="str">
        <f ca="1">IF(O74&lt;COUNTIF(PRN!C$3:C$999998,P$2),(O74+1),"")</f>
        <v/>
      </c>
      <c r="P75" s="66" t="str">
        <f ca="1">IFERROR(INDEX(PRN!$B$2:$F$1048576,(MATCH('Procurement Analysis P-M-Q'!$P$2,PRN!$C$2:$C$1048576,0)+$O75-1),MATCH(P$4,PRN!$B$2:$F$2,0)),"")</f>
        <v/>
      </c>
      <c r="Q75" s="66" t="str">
        <f ca="1">IFERROR(INDEX(PRN!$B$2:$F$1048576,(MATCH('Procurement Analysis P-M-Q'!$P$2,PRN!$C$2:$C$1048576,0)+$O75-1),MATCH(Q$4,PRN!$B$2:$F$2,0)),"")</f>
        <v/>
      </c>
      <c r="R75" s="67" t="str">
        <f ca="1">IFERROR(INDEX(PRN!$B$2:$F$1048576,(MATCH('Procurement Analysis P-M-Q'!$P$2,PRN!$C$2:$C$1048576,0)+$O75-1),MATCH(R$4,PRN!$B$2:$F$2,0)),"")</f>
        <v/>
      </c>
      <c r="T75" s="65" t="str">
        <f ca="1">IF(T74&lt;COUNTIF(PRN!M$3:M$999998,U$2),(T74+1),"")</f>
        <v/>
      </c>
      <c r="U75" s="66" t="str">
        <f ca="1">IFERROR(INDEX(PRN!$B$2:$F$1048576,(MATCH('Procurement Analysis P-M-Q'!$U$2,PRN!$C$2:$C$1048576,0)+$T75-1),MATCH(U$4,PRN!$B$2:$F$2,0)),"")</f>
        <v/>
      </c>
      <c r="V75" s="66" t="str">
        <f ca="1">IFERROR(INDEX(PRN!$B$2:$F$1048576,(MATCH('Procurement Analysis P-M-Q'!$U$2,PRN!$C$2:$C$1048576,0)+$T75-1),MATCH(V$4,PRN!$B$2:$F$2,0)),"")</f>
        <v/>
      </c>
      <c r="W75" s="66" t="str">
        <f ca="1">IFERROR(INDEX(PRN!$B$2:$F$1048576,(MATCH('Procurement Analysis P-M-Q'!$U$2,PRN!$C$2:$C$1048576,0)+$T75-1),MATCH(W$4,PRN!$B$2:$F$2,0)),"")</f>
        <v/>
      </c>
      <c r="Y75" s="65" t="str">
        <f ca="1">IF(Y74&lt;COUNTIF(PRN!R$3:R$999998,Z$2),(Y74+1),"")</f>
        <v/>
      </c>
      <c r="Z75" s="66" t="str">
        <f ca="1">IFERROR(INDEX(PRN!$B$2:$F$1048576,(MATCH('Procurement Analysis P-M-Q'!$U$2,PRN!$C$2:$C$1048576,0)+$T75-1),MATCH(Z$4,PRN!$B$2:$F$2,0)),"")</f>
        <v/>
      </c>
      <c r="AA75" s="66" t="str">
        <f ca="1">IFERROR(INDEX(PRN!$B$2:$F$1048576,(MATCH('Procurement Analysis P-M-Q'!$U$2,PRN!$C$2:$C$1048576,0)+$T75-1),MATCH(AA$4,PRN!$B$2:$F$2,0)),"")</f>
        <v/>
      </c>
      <c r="AB75" s="66" t="str">
        <f ca="1">IFERROR(INDEX(PRN!$B$2:$F$1048576,(MATCH('Procurement Analysis P-M-Q'!$U$2,PRN!$C$2:$C$1048576,0)+$T75-1),MATCH(AB$4,PRN!$B$2:$F$2,0)),"")</f>
        <v/>
      </c>
    </row>
    <row r="76" spans="5:28" ht="15.75" x14ac:dyDescent="0.25">
      <c r="E76" s="65" t="str">
        <f ca="1">IF(E75&lt;COUNTIF(PRN!C$3:C$999998,F$2),(E75+1),"")</f>
        <v/>
      </c>
      <c r="F76" s="66" t="str">
        <f ca="1">IFERROR(INDEX(PRN!$B$2:$F$1048576,(MATCH('Procurement Analysis P-M-Q'!$F$2,PRN!$C$2:$C$1048576,0)+$E76-1),MATCH(F$4,PRN!$B$2:$F$2,0)),"")</f>
        <v/>
      </c>
      <c r="G76" s="66" t="str">
        <f ca="1">IFERROR(INDEX(PRN!$B$2:$F$1048576,(MATCH('Procurement Analysis P-M-Q'!$F$2,PRN!$C$2:$C$1048576,0)+$E76-1),MATCH(G$4,PRN!$B$2:$F$2,0)),"")</f>
        <v/>
      </c>
      <c r="H76" s="67" t="str">
        <f ca="1">IFERROR(INDEX(PRN!$B$2:$F$1048576,(MATCH('Procurement Analysis P-M-Q'!$F$2,PRN!$C$2:$C$1048576,0)+$E76-1),MATCH(H$4,PRN!$B$2:$F$2,0)),"")</f>
        <v/>
      </c>
      <c r="J76" s="65" t="str">
        <f ca="1">IF(J75&lt;COUNTIF(PRN!C$3:C$999998,K$2),(J75+1),"")</f>
        <v/>
      </c>
      <c r="K76" s="66" t="str">
        <f ca="1">IFERROR(INDEX(PRN!$B$2:$F$1048576,(MATCH('Procurement Analysis P-M-Q'!$K$2,PRN!$C$2:$C$1048576,0)+$J76-1),MATCH(K$4,PRN!$B$2:$F$2,0)),"")</f>
        <v/>
      </c>
      <c r="L76" s="66" t="str">
        <f ca="1">IFERROR(INDEX(PRN!$B$2:$F$1048576,(MATCH('Procurement Analysis P-M-Q'!$K$2,PRN!$C$2:$C$1048576,0)+$J76-1),MATCH(L$4,PRN!$B$2:$F$2,0)),"")</f>
        <v/>
      </c>
      <c r="M76" s="67" t="str">
        <f ca="1">IFERROR(INDEX(PRN!$B$2:$F$1048576,(MATCH('Procurement Analysis P-M-Q'!$K$2,PRN!$C$2:$C$1048576,0)+$J76-1),MATCH(M$4,PRN!$B$2:$F$2,0)),"")</f>
        <v/>
      </c>
      <c r="O76" s="65" t="str">
        <f ca="1">IF(O75&lt;COUNTIF(PRN!C$3:C$999998,P$2),(O75+1),"")</f>
        <v/>
      </c>
      <c r="P76" s="66" t="str">
        <f ca="1">IFERROR(INDEX(PRN!$B$2:$F$1048576,(MATCH('Procurement Analysis P-M-Q'!$P$2,PRN!$C$2:$C$1048576,0)+$O76-1),MATCH(P$4,PRN!$B$2:$F$2,0)),"")</f>
        <v/>
      </c>
      <c r="Q76" s="66" t="str">
        <f ca="1">IFERROR(INDEX(PRN!$B$2:$F$1048576,(MATCH('Procurement Analysis P-M-Q'!$P$2,PRN!$C$2:$C$1048576,0)+$O76-1),MATCH(Q$4,PRN!$B$2:$F$2,0)),"")</f>
        <v/>
      </c>
      <c r="R76" s="67" t="str">
        <f ca="1">IFERROR(INDEX(PRN!$B$2:$F$1048576,(MATCH('Procurement Analysis P-M-Q'!$P$2,PRN!$C$2:$C$1048576,0)+$O76-1),MATCH(R$4,PRN!$B$2:$F$2,0)),"")</f>
        <v/>
      </c>
      <c r="T76" s="65" t="str">
        <f ca="1">IF(T75&lt;COUNTIF(PRN!M$3:M$999998,U$2),(T75+1),"")</f>
        <v/>
      </c>
      <c r="U76" s="66" t="str">
        <f ca="1">IFERROR(INDEX(PRN!$B$2:$F$1048576,(MATCH('Procurement Analysis P-M-Q'!$U$2,PRN!$C$2:$C$1048576,0)+$T76-1),MATCH(U$4,PRN!$B$2:$F$2,0)),"")</f>
        <v/>
      </c>
      <c r="V76" s="66" t="str">
        <f ca="1">IFERROR(INDEX(PRN!$B$2:$F$1048576,(MATCH('Procurement Analysis P-M-Q'!$U$2,PRN!$C$2:$C$1048576,0)+$T76-1),MATCH(V$4,PRN!$B$2:$F$2,0)),"")</f>
        <v/>
      </c>
      <c r="W76" s="66" t="str">
        <f ca="1">IFERROR(INDEX(PRN!$B$2:$F$1048576,(MATCH('Procurement Analysis P-M-Q'!$U$2,PRN!$C$2:$C$1048576,0)+$T76-1),MATCH(W$4,PRN!$B$2:$F$2,0)),"")</f>
        <v/>
      </c>
      <c r="Y76" s="65" t="str">
        <f ca="1">IF(Y75&lt;COUNTIF(PRN!R$3:R$999998,Z$2),(Y75+1),"")</f>
        <v/>
      </c>
      <c r="Z76" s="66" t="str">
        <f ca="1">IFERROR(INDEX(PRN!$B$2:$F$1048576,(MATCH('Procurement Analysis P-M-Q'!$U$2,PRN!$C$2:$C$1048576,0)+$T76-1),MATCH(Z$4,PRN!$B$2:$F$2,0)),"")</f>
        <v/>
      </c>
      <c r="AA76" s="66" t="str">
        <f ca="1">IFERROR(INDEX(PRN!$B$2:$F$1048576,(MATCH('Procurement Analysis P-M-Q'!$U$2,PRN!$C$2:$C$1048576,0)+$T76-1),MATCH(AA$4,PRN!$B$2:$F$2,0)),"")</f>
        <v/>
      </c>
      <c r="AB76" s="66" t="str">
        <f ca="1">IFERROR(INDEX(PRN!$B$2:$F$1048576,(MATCH('Procurement Analysis P-M-Q'!$U$2,PRN!$C$2:$C$1048576,0)+$T76-1),MATCH(AB$4,PRN!$B$2:$F$2,0)),"")</f>
        <v/>
      </c>
    </row>
    <row r="77" spans="5:28" ht="15.75" x14ac:dyDescent="0.25">
      <c r="E77" s="65" t="str">
        <f ca="1">IF(E76&lt;COUNTIF(PRN!C$3:C$999998,F$2),(E76+1),"")</f>
        <v/>
      </c>
      <c r="F77" s="66" t="str">
        <f ca="1">IFERROR(INDEX(PRN!$B$2:$F$1048576,(MATCH('Procurement Analysis P-M-Q'!$F$2,PRN!$C$2:$C$1048576,0)+$E77-1),MATCH(F$4,PRN!$B$2:$F$2,0)),"")</f>
        <v/>
      </c>
      <c r="G77" s="66" t="str">
        <f ca="1">IFERROR(INDEX(PRN!$B$2:$F$1048576,(MATCH('Procurement Analysis P-M-Q'!$F$2,PRN!$C$2:$C$1048576,0)+$E77-1),MATCH(G$4,PRN!$B$2:$F$2,0)),"")</f>
        <v/>
      </c>
      <c r="H77" s="67" t="str">
        <f ca="1">IFERROR(INDEX(PRN!$B$2:$F$1048576,(MATCH('Procurement Analysis P-M-Q'!$F$2,PRN!$C$2:$C$1048576,0)+$E77-1),MATCH(H$4,PRN!$B$2:$F$2,0)),"")</f>
        <v/>
      </c>
      <c r="J77" s="65" t="str">
        <f ca="1">IF(J76&lt;COUNTIF(PRN!C$3:C$999998,K$2),(J76+1),"")</f>
        <v/>
      </c>
      <c r="K77" s="66" t="str">
        <f ca="1">IFERROR(INDEX(PRN!$B$2:$F$1048576,(MATCH('Procurement Analysis P-M-Q'!$K$2,PRN!$C$2:$C$1048576,0)+$J77-1),MATCH(K$4,PRN!$B$2:$F$2,0)),"")</f>
        <v/>
      </c>
      <c r="L77" s="66" t="str">
        <f ca="1">IFERROR(INDEX(PRN!$B$2:$F$1048576,(MATCH('Procurement Analysis P-M-Q'!$K$2,PRN!$C$2:$C$1048576,0)+$J77-1),MATCH(L$4,PRN!$B$2:$F$2,0)),"")</f>
        <v/>
      </c>
      <c r="M77" s="67" t="str">
        <f ca="1">IFERROR(INDEX(PRN!$B$2:$F$1048576,(MATCH('Procurement Analysis P-M-Q'!$K$2,PRN!$C$2:$C$1048576,0)+$J77-1),MATCH(M$4,PRN!$B$2:$F$2,0)),"")</f>
        <v/>
      </c>
      <c r="O77" s="65" t="str">
        <f ca="1">IF(O76&lt;COUNTIF(PRN!C$3:C$999998,P$2),(O76+1),"")</f>
        <v/>
      </c>
      <c r="P77" s="66" t="str">
        <f ca="1">IFERROR(INDEX(PRN!$B$2:$F$1048576,(MATCH('Procurement Analysis P-M-Q'!$P$2,PRN!$C$2:$C$1048576,0)+$O77-1),MATCH(P$4,PRN!$B$2:$F$2,0)),"")</f>
        <v/>
      </c>
      <c r="Q77" s="66" t="str">
        <f ca="1">IFERROR(INDEX(PRN!$B$2:$F$1048576,(MATCH('Procurement Analysis P-M-Q'!$P$2,PRN!$C$2:$C$1048576,0)+$O77-1),MATCH(Q$4,PRN!$B$2:$F$2,0)),"")</f>
        <v/>
      </c>
      <c r="R77" s="67" t="str">
        <f ca="1">IFERROR(INDEX(PRN!$B$2:$F$1048576,(MATCH('Procurement Analysis P-M-Q'!$P$2,PRN!$C$2:$C$1048576,0)+$O77-1),MATCH(R$4,PRN!$B$2:$F$2,0)),"")</f>
        <v/>
      </c>
      <c r="T77" s="65" t="str">
        <f ca="1">IF(T76&lt;COUNTIF(PRN!M$3:M$999998,U$2),(T76+1),"")</f>
        <v/>
      </c>
      <c r="U77" s="66" t="str">
        <f ca="1">IFERROR(INDEX(PRN!$B$2:$F$1048576,(MATCH('Procurement Analysis P-M-Q'!$U$2,PRN!$C$2:$C$1048576,0)+$T77-1),MATCH(U$4,PRN!$B$2:$F$2,0)),"")</f>
        <v/>
      </c>
      <c r="V77" s="66" t="str">
        <f ca="1">IFERROR(INDEX(PRN!$B$2:$F$1048576,(MATCH('Procurement Analysis P-M-Q'!$U$2,PRN!$C$2:$C$1048576,0)+$T77-1),MATCH(V$4,PRN!$B$2:$F$2,0)),"")</f>
        <v/>
      </c>
      <c r="W77" s="66" t="str">
        <f ca="1">IFERROR(INDEX(PRN!$B$2:$F$1048576,(MATCH('Procurement Analysis P-M-Q'!$U$2,PRN!$C$2:$C$1048576,0)+$T77-1),MATCH(W$4,PRN!$B$2:$F$2,0)),"")</f>
        <v/>
      </c>
      <c r="Y77" s="65" t="str">
        <f ca="1">IF(Y76&lt;COUNTIF(PRN!R$3:R$999998,Z$2),(Y76+1),"")</f>
        <v/>
      </c>
      <c r="Z77" s="66" t="str">
        <f ca="1">IFERROR(INDEX(PRN!$B$2:$F$1048576,(MATCH('Procurement Analysis P-M-Q'!$U$2,PRN!$C$2:$C$1048576,0)+$T77-1),MATCH(Z$4,PRN!$B$2:$F$2,0)),"")</f>
        <v/>
      </c>
      <c r="AA77" s="66" t="str">
        <f ca="1">IFERROR(INDEX(PRN!$B$2:$F$1048576,(MATCH('Procurement Analysis P-M-Q'!$U$2,PRN!$C$2:$C$1048576,0)+$T77-1),MATCH(AA$4,PRN!$B$2:$F$2,0)),"")</f>
        <v/>
      </c>
      <c r="AB77" s="66" t="str">
        <f ca="1">IFERROR(INDEX(PRN!$B$2:$F$1048576,(MATCH('Procurement Analysis P-M-Q'!$U$2,PRN!$C$2:$C$1048576,0)+$T77-1),MATCH(AB$4,PRN!$B$2:$F$2,0)),"")</f>
        <v/>
      </c>
    </row>
    <row r="78" spans="5:28" ht="15.75" x14ac:dyDescent="0.25">
      <c r="E78" s="65" t="str">
        <f ca="1">IF(E77&lt;COUNTIF(PRN!C$3:C$999998,F$2),(E77+1),"")</f>
        <v/>
      </c>
      <c r="F78" s="66" t="str">
        <f ca="1">IFERROR(INDEX(PRN!$B$2:$F$1048576,(MATCH('Procurement Analysis P-M-Q'!$F$2,PRN!$C$2:$C$1048576,0)+$E78-1),MATCH(F$4,PRN!$B$2:$F$2,0)),"")</f>
        <v/>
      </c>
      <c r="G78" s="66" t="str">
        <f ca="1">IFERROR(INDEX(PRN!$B$2:$F$1048576,(MATCH('Procurement Analysis P-M-Q'!$F$2,PRN!$C$2:$C$1048576,0)+$E78-1),MATCH(G$4,PRN!$B$2:$F$2,0)),"")</f>
        <v/>
      </c>
      <c r="H78" s="67" t="str">
        <f ca="1">IFERROR(INDEX(PRN!$B$2:$F$1048576,(MATCH('Procurement Analysis P-M-Q'!$F$2,PRN!$C$2:$C$1048576,0)+$E78-1),MATCH(H$4,PRN!$B$2:$F$2,0)),"")</f>
        <v/>
      </c>
      <c r="J78" s="65" t="str">
        <f ca="1">IF(J77&lt;COUNTIF(PRN!C$3:C$999998,K$2),(J77+1),"")</f>
        <v/>
      </c>
      <c r="K78" s="66" t="str">
        <f ca="1">IFERROR(INDEX(PRN!$B$2:$F$1048576,(MATCH('Procurement Analysis P-M-Q'!$K$2,PRN!$C$2:$C$1048576,0)+$J78-1),MATCH(K$4,PRN!$B$2:$F$2,0)),"")</f>
        <v/>
      </c>
      <c r="L78" s="66" t="str">
        <f ca="1">IFERROR(INDEX(PRN!$B$2:$F$1048576,(MATCH('Procurement Analysis P-M-Q'!$K$2,PRN!$C$2:$C$1048576,0)+$J78-1),MATCH(L$4,PRN!$B$2:$F$2,0)),"")</f>
        <v/>
      </c>
      <c r="M78" s="67" t="str">
        <f ca="1">IFERROR(INDEX(PRN!$B$2:$F$1048576,(MATCH('Procurement Analysis P-M-Q'!$K$2,PRN!$C$2:$C$1048576,0)+$J78-1),MATCH(M$4,PRN!$B$2:$F$2,0)),"")</f>
        <v/>
      </c>
      <c r="O78" s="65" t="str">
        <f ca="1">IF(O77&lt;COUNTIF(PRN!C$3:C$999998,P$2),(O77+1),"")</f>
        <v/>
      </c>
      <c r="P78" s="66" t="str">
        <f ca="1">IFERROR(INDEX(PRN!$B$2:$F$1048576,(MATCH('Procurement Analysis P-M-Q'!$P$2,PRN!$C$2:$C$1048576,0)+$O78-1),MATCH(P$4,PRN!$B$2:$F$2,0)),"")</f>
        <v/>
      </c>
      <c r="Q78" s="66" t="str">
        <f ca="1">IFERROR(INDEX(PRN!$B$2:$F$1048576,(MATCH('Procurement Analysis P-M-Q'!$P$2,PRN!$C$2:$C$1048576,0)+$O78-1),MATCH(Q$4,PRN!$B$2:$F$2,0)),"")</f>
        <v/>
      </c>
      <c r="R78" s="67" t="str">
        <f ca="1">IFERROR(INDEX(PRN!$B$2:$F$1048576,(MATCH('Procurement Analysis P-M-Q'!$P$2,PRN!$C$2:$C$1048576,0)+$O78-1),MATCH(R$4,PRN!$B$2:$F$2,0)),"")</f>
        <v/>
      </c>
      <c r="T78" s="65" t="str">
        <f ca="1">IF(T77&lt;COUNTIF(PRN!M$3:M$999998,U$2),(T77+1),"")</f>
        <v/>
      </c>
      <c r="U78" s="66" t="str">
        <f ca="1">IFERROR(INDEX(PRN!$B$2:$F$1048576,(MATCH('Procurement Analysis P-M-Q'!$U$2,PRN!$C$2:$C$1048576,0)+$T78-1),MATCH(U$4,PRN!$B$2:$F$2,0)),"")</f>
        <v/>
      </c>
      <c r="V78" s="66" t="str">
        <f ca="1">IFERROR(INDEX(PRN!$B$2:$F$1048576,(MATCH('Procurement Analysis P-M-Q'!$U$2,PRN!$C$2:$C$1048576,0)+$T78-1),MATCH(V$4,PRN!$B$2:$F$2,0)),"")</f>
        <v/>
      </c>
      <c r="W78" s="66" t="str">
        <f ca="1">IFERROR(INDEX(PRN!$B$2:$F$1048576,(MATCH('Procurement Analysis P-M-Q'!$U$2,PRN!$C$2:$C$1048576,0)+$T78-1),MATCH(W$4,PRN!$B$2:$F$2,0)),"")</f>
        <v/>
      </c>
      <c r="Y78" s="65" t="str">
        <f ca="1">IF(Y77&lt;COUNTIF(PRN!R$3:R$999998,Z$2),(Y77+1),"")</f>
        <v/>
      </c>
      <c r="Z78" s="66" t="str">
        <f ca="1">IFERROR(INDEX(PRN!$B$2:$F$1048576,(MATCH('Procurement Analysis P-M-Q'!$U$2,PRN!$C$2:$C$1048576,0)+$T78-1),MATCH(Z$4,PRN!$B$2:$F$2,0)),"")</f>
        <v/>
      </c>
      <c r="AA78" s="66" t="str">
        <f ca="1">IFERROR(INDEX(PRN!$B$2:$F$1048576,(MATCH('Procurement Analysis P-M-Q'!$U$2,PRN!$C$2:$C$1048576,0)+$T78-1),MATCH(AA$4,PRN!$B$2:$F$2,0)),"")</f>
        <v/>
      </c>
      <c r="AB78" s="66" t="str">
        <f ca="1">IFERROR(INDEX(PRN!$B$2:$F$1048576,(MATCH('Procurement Analysis P-M-Q'!$U$2,PRN!$C$2:$C$1048576,0)+$T78-1),MATCH(AB$4,PRN!$B$2:$F$2,0)),"")</f>
        <v/>
      </c>
    </row>
    <row r="79" spans="5:28" ht="15.75" x14ac:dyDescent="0.25">
      <c r="E79" s="65" t="str">
        <f ca="1">IF(E78&lt;COUNTIF(PRN!C$3:C$999998,F$2),(E78+1),"")</f>
        <v/>
      </c>
      <c r="F79" s="66" t="str">
        <f ca="1">IFERROR(INDEX(PRN!$B$2:$F$1048576,(MATCH('Procurement Analysis P-M-Q'!$F$2,PRN!$C$2:$C$1048576,0)+$E79-1),MATCH(F$4,PRN!$B$2:$F$2,0)),"")</f>
        <v/>
      </c>
      <c r="G79" s="66" t="str">
        <f ca="1">IFERROR(INDEX(PRN!$B$2:$F$1048576,(MATCH('Procurement Analysis P-M-Q'!$F$2,PRN!$C$2:$C$1048576,0)+$E79-1),MATCH(G$4,PRN!$B$2:$F$2,0)),"")</f>
        <v/>
      </c>
      <c r="H79" s="67" t="str">
        <f ca="1">IFERROR(INDEX(PRN!$B$2:$F$1048576,(MATCH('Procurement Analysis P-M-Q'!$F$2,PRN!$C$2:$C$1048576,0)+$E79-1),MATCH(H$4,PRN!$B$2:$F$2,0)),"")</f>
        <v/>
      </c>
      <c r="J79" s="65" t="str">
        <f ca="1">IF(J78&lt;COUNTIF(PRN!C$3:C$999998,K$2),(J78+1),"")</f>
        <v/>
      </c>
      <c r="K79" s="66" t="str">
        <f ca="1">IFERROR(INDEX(PRN!$B$2:$F$1048576,(MATCH('Procurement Analysis P-M-Q'!$K$2,PRN!$C$2:$C$1048576,0)+$J79-1),MATCH(K$4,PRN!$B$2:$F$2,0)),"")</f>
        <v/>
      </c>
      <c r="L79" s="66" t="str">
        <f ca="1">IFERROR(INDEX(PRN!$B$2:$F$1048576,(MATCH('Procurement Analysis P-M-Q'!$K$2,PRN!$C$2:$C$1048576,0)+$J79-1),MATCH(L$4,PRN!$B$2:$F$2,0)),"")</f>
        <v/>
      </c>
      <c r="M79" s="67" t="str">
        <f ca="1">IFERROR(INDEX(PRN!$B$2:$F$1048576,(MATCH('Procurement Analysis P-M-Q'!$K$2,PRN!$C$2:$C$1048576,0)+$J79-1),MATCH(M$4,PRN!$B$2:$F$2,0)),"")</f>
        <v/>
      </c>
      <c r="O79" s="65" t="str">
        <f ca="1">IF(O78&lt;COUNTIF(PRN!C$3:C$999998,P$2),(O78+1),"")</f>
        <v/>
      </c>
      <c r="P79" s="66" t="str">
        <f ca="1">IFERROR(INDEX(PRN!$B$2:$F$1048576,(MATCH('Procurement Analysis P-M-Q'!$P$2,PRN!$C$2:$C$1048576,0)+$O79-1),MATCH(P$4,PRN!$B$2:$F$2,0)),"")</f>
        <v/>
      </c>
      <c r="Q79" s="66" t="str">
        <f ca="1">IFERROR(INDEX(PRN!$B$2:$F$1048576,(MATCH('Procurement Analysis P-M-Q'!$P$2,PRN!$C$2:$C$1048576,0)+$O79-1),MATCH(Q$4,PRN!$B$2:$F$2,0)),"")</f>
        <v/>
      </c>
      <c r="R79" s="67" t="str">
        <f ca="1">IFERROR(INDEX(PRN!$B$2:$F$1048576,(MATCH('Procurement Analysis P-M-Q'!$P$2,PRN!$C$2:$C$1048576,0)+$O79-1),MATCH(R$4,PRN!$B$2:$F$2,0)),"")</f>
        <v/>
      </c>
      <c r="T79" s="65" t="str">
        <f ca="1">IF(T78&lt;COUNTIF(PRN!M$3:M$999998,U$2),(T78+1),"")</f>
        <v/>
      </c>
      <c r="U79" s="66" t="str">
        <f ca="1">IFERROR(INDEX(PRN!$B$2:$F$1048576,(MATCH('Procurement Analysis P-M-Q'!$U$2,PRN!$C$2:$C$1048576,0)+$T79-1),MATCH(U$4,PRN!$B$2:$F$2,0)),"")</f>
        <v/>
      </c>
      <c r="V79" s="66" t="str">
        <f ca="1">IFERROR(INDEX(PRN!$B$2:$F$1048576,(MATCH('Procurement Analysis P-M-Q'!$U$2,PRN!$C$2:$C$1048576,0)+$T79-1),MATCH(V$4,PRN!$B$2:$F$2,0)),"")</f>
        <v/>
      </c>
      <c r="W79" s="66" t="str">
        <f ca="1">IFERROR(INDEX(PRN!$B$2:$F$1048576,(MATCH('Procurement Analysis P-M-Q'!$U$2,PRN!$C$2:$C$1048576,0)+$T79-1),MATCH(W$4,PRN!$B$2:$F$2,0)),"")</f>
        <v/>
      </c>
      <c r="Y79" s="65" t="str">
        <f ca="1">IF(Y78&lt;COUNTIF(PRN!R$3:R$999998,Z$2),(Y78+1),"")</f>
        <v/>
      </c>
      <c r="Z79" s="66" t="str">
        <f ca="1">IFERROR(INDEX(PRN!$B$2:$F$1048576,(MATCH('Procurement Analysis P-M-Q'!$U$2,PRN!$C$2:$C$1048576,0)+$T79-1),MATCH(Z$4,PRN!$B$2:$F$2,0)),"")</f>
        <v/>
      </c>
      <c r="AA79" s="66" t="str">
        <f ca="1">IFERROR(INDEX(PRN!$B$2:$F$1048576,(MATCH('Procurement Analysis P-M-Q'!$U$2,PRN!$C$2:$C$1048576,0)+$T79-1),MATCH(AA$4,PRN!$B$2:$F$2,0)),"")</f>
        <v/>
      </c>
      <c r="AB79" s="66" t="str">
        <f ca="1">IFERROR(INDEX(PRN!$B$2:$F$1048576,(MATCH('Procurement Analysis P-M-Q'!$U$2,PRN!$C$2:$C$1048576,0)+$T79-1),MATCH(AB$4,PRN!$B$2:$F$2,0)),"")</f>
        <v/>
      </c>
    </row>
    <row r="80" spans="5:28" ht="15.75" x14ac:dyDescent="0.25">
      <c r="E80" s="65" t="str">
        <f ca="1">IF(E79&lt;COUNTIF(PRN!C$3:C$999998,F$2),(E79+1),"")</f>
        <v/>
      </c>
      <c r="F80" s="66" t="str">
        <f ca="1">IFERROR(INDEX(PRN!$B$2:$F$1048576,(MATCH('Procurement Analysis P-M-Q'!$F$2,PRN!$C$2:$C$1048576,0)+$E80-1),MATCH(F$4,PRN!$B$2:$F$2,0)),"")</f>
        <v/>
      </c>
      <c r="G80" s="66" t="str">
        <f ca="1">IFERROR(INDEX(PRN!$B$2:$F$1048576,(MATCH('Procurement Analysis P-M-Q'!$F$2,PRN!$C$2:$C$1048576,0)+$E80-1),MATCH(G$4,PRN!$B$2:$F$2,0)),"")</f>
        <v/>
      </c>
      <c r="H80" s="67" t="str">
        <f ca="1">IFERROR(INDEX(PRN!$B$2:$F$1048576,(MATCH('Procurement Analysis P-M-Q'!$F$2,PRN!$C$2:$C$1048576,0)+$E80-1),MATCH(H$4,PRN!$B$2:$F$2,0)),"")</f>
        <v/>
      </c>
      <c r="J80" s="65" t="str">
        <f ca="1">IF(J79&lt;COUNTIF(PRN!C$3:C$999998,K$2),(J79+1),"")</f>
        <v/>
      </c>
      <c r="K80" s="66" t="str">
        <f ca="1">IFERROR(INDEX(PRN!$B$2:$F$1048576,(MATCH('Procurement Analysis P-M-Q'!$K$2,PRN!$C$2:$C$1048576,0)+$J80-1),MATCH(K$4,PRN!$B$2:$F$2,0)),"")</f>
        <v/>
      </c>
      <c r="L80" s="66" t="str">
        <f ca="1">IFERROR(INDEX(PRN!$B$2:$F$1048576,(MATCH('Procurement Analysis P-M-Q'!$K$2,PRN!$C$2:$C$1048576,0)+$J80-1),MATCH(L$4,PRN!$B$2:$F$2,0)),"")</f>
        <v/>
      </c>
      <c r="M80" s="67" t="str">
        <f ca="1">IFERROR(INDEX(PRN!$B$2:$F$1048576,(MATCH('Procurement Analysis P-M-Q'!$K$2,PRN!$C$2:$C$1048576,0)+$J80-1),MATCH(M$4,PRN!$B$2:$F$2,0)),"")</f>
        <v/>
      </c>
      <c r="O80" s="65" t="str">
        <f ca="1">IF(O79&lt;COUNTIF(PRN!C$3:C$999998,P$2),(O79+1),"")</f>
        <v/>
      </c>
      <c r="P80" s="66" t="str">
        <f ca="1">IFERROR(INDEX(PRN!$B$2:$F$1048576,(MATCH('Procurement Analysis P-M-Q'!$P$2,PRN!$C$2:$C$1048576,0)+$O80-1),MATCH(P$4,PRN!$B$2:$F$2,0)),"")</f>
        <v/>
      </c>
      <c r="Q80" s="66" t="str">
        <f ca="1">IFERROR(INDEX(PRN!$B$2:$F$1048576,(MATCH('Procurement Analysis P-M-Q'!$P$2,PRN!$C$2:$C$1048576,0)+$O80-1),MATCH(Q$4,PRN!$B$2:$F$2,0)),"")</f>
        <v/>
      </c>
      <c r="R80" s="67" t="str">
        <f ca="1">IFERROR(INDEX(PRN!$B$2:$F$1048576,(MATCH('Procurement Analysis P-M-Q'!$P$2,PRN!$C$2:$C$1048576,0)+$O80-1),MATCH(R$4,PRN!$B$2:$F$2,0)),"")</f>
        <v/>
      </c>
      <c r="T80" s="65" t="str">
        <f ca="1">IF(T79&lt;COUNTIF(PRN!M$3:M$999998,U$2),(T79+1),"")</f>
        <v/>
      </c>
      <c r="U80" s="66" t="str">
        <f ca="1">IFERROR(INDEX(PRN!$B$2:$F$1048576,(MATCH('Procurement Analysis P-M-Q'!$U$2,PRN!$C$2:$C$1048576,0)+$T80-1),MATCH(U$4,PRN!$B$2:$F$2,0)),"")</f>
        <v/>
      </c>
      <c r="V80" s="66" t="str">
        <f ca="1">IFERROR(INDEX(PRN!$B$2:$F$1048576,(MATCH('Procurement Analysis P-M-Q'!$U$2,PRN!$C$2:$C$1048576,0)+$T80-1),MATCH(V$4,PRN!$B$2:$F$2,0)),"")</f>
        <v/>
      </c>
      <c r="W80" s="66" t="str">
        <f ca="1">IFERROR(INDEX(PRN!$B$2:$F$1048576,(MATCH('Procurement Analysis P-M-Q'!$U$2,PRN!$C$2:$C$1048576,0)+$T80-1),MATCH(W$4,PRN!$B$2:$F$2,0)),"")</f>
        <v/>
      </c>
      <c r="Y80" s="65" t="str">
        <f ca="1">IF(Y79&lt;COUNTIF(PRN!R$3:R$999998,Z$2),(Y79+1),"")</f>
        <v/>
      </c>
      <c r="Z80" s="66" t="str">
        <f ca="1">IFERROR(INDEX(PRN!$B$2:$F$1048576,(MATCH('Procurement Analysis P-M-Q'!$U$2,PRN!$C$2:$C$1048576,0)+$T80-1),MATCH(Z$4,PRN!$B$2:$F$2,0)),"")</f>
        <v/>
      </c>
      <c r="AA80" s="66" t="str">
        <f ca="1">IFERROR(INDEX(PRN!$B$2:$F$1048576,(MATCH('Procurement Analysis P-M-Q'!$U$2,PRN!$C$2:$C$1048576,0)+$T80-1),MATCH(AA$4,PRN!$B$2:$F$2,0)),"")</f>
        <v/>
      </c>
      <c r="AB80" s="66" t="str">
        <f ca="1">IFERROR(INDEX(PRN!$B$2:$F$1048576,(MATCH('Procurement Analysis P-M-Q'!$U$2,PRN!$C$2:$C$1048576,0)+$T80-1),MATCH(AB$4,PRN!$B$2:$F$2,0)),"")</f>
        <v/>
      </c>
    </row>
    <row r="81" spans="5:28" ht="15.75" x14ac:dyDescent="0.25">
      <c r="E81" s="65" t="str">
        <f ca="1">IF(E80&lt;COUNTIF(PRN!C$3:C$999998,F$2),(E80+1),"")</f>
        <v/>
      </c>
      <c r="F81" s="66" t="str">
        <f ca="1">IFERROR(INDEX(PRN!$B$2:$F$1048576,(MATCH('Procurement Analysis P-M-Q'!$F$2,PRN!$C$2:$C$1048576,0)+$E81-1),MATCH(F$4,PRN!$B$2:$F$2,0)),"")</f>
        <v/>
      </c>
      <c r="G81" s="66" t="str">
        <f ca="1">IFERROR(INDEX(PRN!$B$2:$F$1048576,(MATCH('Procurement Analysis P-M-Q'!$F$2,PRN!$C$2:$C$1048576,0)+$E81-1),MATCH(G$4,PRN!$B$2:$F$2,0)),"")</f>
        <v/>
      </c>
      <c r="H81" s="67" t="str">
        <f ca="1">IFERROR(INDEX(PRN!$B$2:$F$1048576,(MATCH('Procurement Analysis P-M-Q'!$F$2,PRN!$C$2:$C$1048576,0)+$E81-1),MATCH(H$4,PRN!$B$2:$F$2,0)),"")</f>
        <v/>
      </c>
      <c r="J81" s="65" t="str">
        <f ca="1">IF(J80&lt;COUNTIF(PRN!C$3:C$999998,K$2),(J80+1),"")</f>
        <v/>
      </c>
      <c r="K81" s="66" t="str">
        <f ca="1">IFERROR(INDEX(PRN!$B$2:$F$1048576,(MATCH('Procurement Analysis P-M-Q'!$K$2,PRN!$C$2:$C$1048576,0)+$J81-1),MATCH(K$4,PRN!$B$2:$F$2,0)),"")</f>
        <v/>
      </c>
      <c r="L81" s="66" t="str">
        <f ca="1">IFERROR(INDEX(PRN!$B$2:$F$1048576,(MATCH('Procurement Analysis P-M-Q'!$K$2,PRN!$C$2:$C$1048576,0)+$J81-1),MATCH(L$4,PRN!$B$2:$F$2,0)),"")</f>
        <v/>
      </c>
      <c r="M81" s="67" t="str">
        <f ca="1">IFERROR(INDEX(PRN!$B$2:$F$1048576,(MATCH('Procurement Analysis P-M-Q'!$K$2,PRN!$C$2:$C$1048576,0)+$J81-1),MATCH(M$4,PRN!$B$2:$F$2,0)),"")</f>
        <v/>
      </c>
      <c r="O81" s="65" t="str">
        <f ca="1">IF(O80&lt;COUNTIF(PRN!C$3:C$999998,P$2),(O80+1),"")</f>
        <v/>
      </c>
      <c r="P81" s="66" t="str">
        <f ca="1">IFERROR(INDEX(PRN!$B$2:$F$1048576,(MATCH('Procurement Analysis P-M-Q'!$P$2,PRN!$C$2:$C$1048576,0)+$O81-1),MATCH(P$4,PRN!$B$2:$F$2,0)),"")</f>
        <v/>
      </c>
      <c r="Q81" s="66" t="str">
        <f ca="1">IFERROR(INDEX(PRN!$B$2:$F$1048576,(MATCH('Procurement Analysis P-M-Q'!$P$2,PRN!$C$2:$C$1048576,0)+$O81-1),MATCH(Q$4,PRN!$B$2:$F$2,0)),"")</f>
        <v/>
      </c>
      <c r="R81" s="67" t="str">
        <f ca="1">IFERROR(INDEX(PRN!$B$2:$F$1048576,(MATCH('Procurement Analysis P-M-Q'!$P$2,PRN!$C$2:$C$1048576,0)+$O81-1),MATCH(R$4,PRN!$B$2:$F$2,0)),"")</f>
        <v/>
      </c>
      <c r="T81" s="65" t="str">
        <f ca="1">IF(T80&lt;COUNTIF(PRN!M$3:M$999998,U$2),(T80+1),"")</f>
        <v/>
      </c>
      <c r="U81" s="66" t="str">
        <f ca="1">IFERROR(INDEX(PRN!$B$2:$F$1048576,(MATCH('Procurement Analysis P-M-Q'!$U$2,PRN!$C$2:$C$1048576,0)+$T81-1),MATCH(U$4,PRN!$B$2:$F$2,0)),"")</f>
        <v/>
      </c>
      <c r="V81" s="66" t="str">
        <f ca="1">IFERROR(INDEX(PRN!$B$2:$F$1048576,(MATCH('Procurement Analysis P-M-Q'!$U$2,PRN!$C$2:$C$1048576,0)+$T81-1),MATCH(V$4,PRN!$B$2:$F$2,0)),"")</f>
        <v/>
      </c>
      <c r="W81" s="66" t="str">
        <f ca="1">IFERROR(INDEX(PRN!$B$2:$F$1048576,(MATCH('Procurement Analysis P-M-Q'!$U$2,PRN!$C$2:$C$1048576,0)+$T81-1),MATCH(W$4,PRN!$B$2:$F$2,0)),"")</f>
        <v/>
      </c>
      <c r="Y81" s="65" t="str">
        <f ca="1">IF(Y80&lt;COUNTIF(PRN!R$3:R$999998,Z$2),(Y80+1),"")</f>
        <v/>
      </c>
      <c r="Z81" s="66" t="str">
        <f ca="1">IFERROR(INDEX(PRN!$B$2:$F$1048576,(MATCH('Procurement Analysis P-M-Q'!$U$2,PRN!$C$2:$C$1048576,0)+$T81-1),MATCH(Z$4,PRN!$B$2:$F$2,0)),"")</f>
        <v/>
      </c>
      <c r="AA81" s="66" t="str">
        <f ca="1">IFERROR(INDEX(PRN!$B$2:$F$1048576,(MATCH('Procurement Analysis P-M-Q'!$U$2,PRN!$C$2:$C$1048576,0)+$T81-1),MATCH(AA$4,PRN!$B$2:$F$2,0)),"")</f>
        <v/>
      </c>
      <c r="AB81" s="66" t="str">
        <f ca="1">IFERROR(INDEX(PRN!$B$2:$F$1048576,(MATCH('Procurement Analysis P-M-Q'!$U$2,PRN!$C$2:$C$1048576,0)+$T81-1),MATCH(AB$4,PRN!$B$2:$F$2,0)),"")</f>
        <v/>
      </c>
    </row>
    <row r="82" spans="5:28" ht="15.75" x14ac:dyDescent="0.25">
      <c r="E82" s="65" t="str">
        <f ca="1">IF(E81&lt;COUNTIF(PRN!C$3:C$999998,F$2),(E81+1),"")</f>
        <v/>
      </c>
      <c r="F82" s="66" t="str">
        <f ca="1">IFERROR(INDEX(PRN!$B$2:$F$1048576,(MATCH('Procurement Analysis P-M-Q'!$F$2,PRN!$C$2:$C$1048576,0)+$E82-1),MATCH(F$4,PRN!$B$2:$F$2,0)),"")</f>
        <v/>
      </c>
      <c r="G82" s="66" t="str">
        <f ca="1">IFERROR(INDEX(PRN!$B$2:$F$1048576,(MATCH('Procurement Analysis P-M-Q'!$F$2,PRN!$C$2:$C$1048576,0)+$E82-1),MATCH(G$4,PRN!$B$2:$F$2,0)),"")</f>
        <v/>
      </c>
      <c r="H82" s="67" t="str">
        <f ca="1">IFERROR(INDEX(PRN!$B$2:$F$1048576,(MATCH('Procurement Analysis P-M-Q'!$F$2,PRN!$C$2:$C$1048576,0)+$E82-1),MATCH(H$4,PRN!$B$2:$F$2,0)),"")</f>
        <v/>
      </c>
      <c r="J82" s="65" t="str">
        <f ca="1">IF(J81&lt;COUNTIF(PRN!C$3:C$999998,K$2),(J81+1),"")</f>
        <v/>
      </c>
      <c r="K82" s="66" t="str">
        <f ca="1">IFERROR(INDEX(PRN!$B$2:$F$1048576,(MATCH('Procurement Analysis P-M-Q'!$K$2,PRN!$C$2:$C$1048576,0)+$J82-1),MATCH(K$4,PRN!$B$2:$F$2,0)),"")</f>
        <v/>
      </c>
      <c r="L82" s="66" t="str">
        <f ca="1">IFERROR(INDEX(PRN!$B$2:$F$1048576,(MATCH('Procurement Analysis P-M-Q'!$K$2,PRN!$C$2:$C$1048576,0)+$J82-1),MATCH(L$4,PRN!$B$2:$F$2,0)),"")</f>
        <v/>
      </c>
      <c r="M82" s="67" t="str">
        <f ca="1">IFERROR(INDEX(PRN!$B$2:$F$1048576,(MATCH('Procurement Analysis P-M-Q'!$K$2,PRN!$C$2:$C$1048576,0)+$J82-1),MATCH(M$4,PRN!$B$2:$F$2,0)),"")</f>
        <v/>
      </c>
      <c r="O82" s="65" t="str">
        <f ca="1">IF(O81&lt;COUNTIF(PRN!C$3:C$999998,P$2),(O81+1),"")</f>
        <v/>
      </c>
      <c r="P82" s="66" t="str">
        <f ca="1">IFERROR(INDEX(PRN!$B$2:$F$1048576,(MATCH('Procurement Analysis P-M-Q'!$P$2,PRN!$C$2:$C$1048576,0)+$O82-1),MATCH(P$4,PRN!$B$2:$F$2,0)),"")</f>
        <v/>
      </c>
      <c r="Q82" s="66" t="str">
        <f ca="1">IFERROR(INDEX(PRN!$B$2:$F$1048576,(MATCH('Procurement Analysis P-M-Q'!$P$2,PRN!$C$2:$C$1048576,0)+$O82-1),MATCH(Q$4,PRN!$B$2:$F$2,0)),"")</f>
        <v/>
      </c>
      <c r="R82" s="67" t="str">
        <f ca="1">IFERROR(INDEX(PRN!$B$2:$F$1048576,(MATCH('Procurement Analysis P-M-Q'!$P$2,PRN!$C$2:$C$1048576,0)+$O82-1),MATCH(R$4,PRN!$B$2:$F$2,0)),"")</f>
        <v/>
      </c>
      <c r="T82" s="65" t="str">
        <f ca="1">IF(T81&lt;COUNTIF(PRN!M$3:M$999998,U$2),(T81+1),"")</f>
        <v/>
      </c>
      <c r="U82" s="66" t="str">
        <f ca="1">IFERROR(INDEX(PRN!$B$2:$F$1048576,(MATCH('Procurement Analysis P-M-Q'!$U$2,PRN!$C$2:$C$1048576,0)+$T82-1),MATCH(U$4,PRN!$B$2:$F$2,0)),"")</f>
        <v/>
      </c>
      <c r="V82" s="66" t="str">
        <f ca="1">IFERROR(INDEX(PRN!$B$2:$F$1048576,(MATCH('Procurement Analysis P-M-Q'!$U$2,PRN!$C$2:$C$1048576,0)+$T82-1),MATCH(V$4,PRN!$B$2:$F$2,0)),"")</f>
        <v/>
      </c>
      <c r="W82" s="66" t="str">
        <f ca="1">IFERROR(INDEX(PRN!$B$2:$F$1048576,(MATCH('Procurement Analysis P-M-Q'!$U$2,PRN!$C$2:$C$1048576,0)+$T82-1),MATCH(W$4,PRN!$B$2:$F$2,0)),"")</f>
        <v/>
      </c>
      <c r="Y82" s="65" t="str">
        <f ca="1">IF(Y81&lt;COUNTIF(PRN!R$3:R$999998,Z$2),(Y81+1),"")</f>
        <v/>
      </c>
      <c r="Z82" s="66" t="str">
        <f ca="1">IFERROR(INDEX(PRN!$B$2:$F$1048576,(MATCH('Procurement Analysis P-M-Q'!$U$2,PRN!$C$2:$C$1048576,0)+$T82-1),MATCH(Z$4,PRN!$B$2:$F$2,0)),"")</f>
        <v/>
      </c>
      <c r="AA82" s="66" t="str">
        <f ca="1">IFERROR(INDEX(PRN!$B$2:$F$1048576,(MATCH('Procurement Analysis P-M-Q'!$U$2,PRN!$C$2:$C$1048576,0)+$T82-1),MATCH(AA$4,PRN!$B$2:$F$2,0)),"")</f>
        <v/>
      </c>
      <c r="AB82" s="66" t="str">
        <f ca="1">IFERROR(INDEX(PRN!$B$2:$F$1048576,(MATCH('Procurement Analysis P-M-Q'!$U$2,PRN!$C$2:$C$1048576,0)+$T82-1),MATCH(AB$4,PRN!$B$2:$F$2,0)),"")</f>
        <v/>
      </c>
    </row>
    <row r="83" spans="5:28" ht="15.75" x14ac:dyDescent="0.25">
      <c r="E83" s="65" t="str">
        <f ca="1">IF(E82&lt;COUNTIF(PRN!C$3:C$999998,F$2),(E82+1),"")</f>
        <v/>
      </c>
      <c r="F83" s="66" t="str">
        <f ca="1">IFERROR(INDEX(PRN!$B$2:$F$1048576,(MATCH('Procurement Analysis P-M-Q'!$F$2,PRN!$C$2:$C$1048576,0)+$E83-1),MATCH(F$4,PRN!$B$2:$F$2,0)),"")</f>
        <v/>
      </c>
      <c r="G83" s="66" t="str">
        <f ca="1">IFERROR(INDEX(PRN!$B$2:$F$1048576,(MATCH('Procurement Analysis P-M-Q'!$F$2,PRN!$C$2:$C$1048576,0)+$E83-1),MATCH(G$4,PRN!$B$2:$F$2,0)),"")</f>
        <v/>
      </c>
      <c r="H83" s="67" t="str">
        <f ca="1">IFERROR(INDEX(PRN!$B$2:$F$1048576,(MATCH('Procurement Analysis P-M-Q'!$F$2,PRN!$C$2:$C$1048576,0)+$E83-1),MATCH(H$4,PRN!$B$2:$F$2,0)),"")</f>
        <v/>
      </c>
      <c r="J83" s="65" t="str">
        <f ca="1">IF(J82&lt;COUNTIF(PRN!C$3:C$999998,K$2),(J82+1),"")</f>
        <v/>
      </c>
      <c r="K83" s="66" t="str">
        <f ca="1">IFERROR(INDEX(PRN!$B$2:$F$1048576,(MATCH('Procurement Analysis P-M-Q'!$K$2,PRN!$C$2:$C$1048576,0)+$J83-1),MATCH(K$4,PRN!$B$2:$F$2,0)),"")</f>
        <v/>
      </c>
      <c r="L83" s="66" t="str">
        <f ca="1">IFERROR(INDEX(PRN!$B$2:$F$1048576,(MATCH('Procurement Analysis P-M-Q'!$K$2,PRN!$C$2:$C$1048576,0)+$J83-1),MATCH(L$4,PRN!$B$2:$F$2,0)),"")</f>
        <v/>
      </c>
      <c r="M83" s="67" t="str">
        <f ca="1">IFERROR(INDEX(PRN!$B$2:$F$1048576,(MATCH('Procurement Analysis P-M-Q'!$K$2,PRN!$C$2:$C$1048576,0)+$J83-1),MATCH(M$4,PRN!$B$2:$F$2,0)),"")</f>
        <v/>
      </c>
      <c r="O83" s="65" t="str">
        <f ca="1">IF(O82&lt;COUNTIF(PRN!C$3:C$999998,P$2),(O82+1),"")</f>
        <v/>
      </c>
      <c r="P83" s="66" t="str">
        <f ca="1">IFERROR(INDEX(PRN!$B$2:$F$1048576,(MATCH('Procurement Analysis P-M-Q'!$P$2,PRN!$C$2:$C$1048576,0)+$O83-1),MATCH(P$4,PRN!$B$2:$F$2,0)),"")</f>
        <v/>
      </c>
      <c r="Q83" s="66" t="str">
        <f ca="1">IFERROR(INDEX(PRN!$B$2:$F$1048576,(MATCH('Procurement Analysis P-M-Q'!$P$2,PRN!$C$2:$C$1048576,0)+$O83-1),MATCH(Q$4,PRN!$B$2:$F$2,0)),"")</f>
        <v/>
      </c>
      <c r="R83" s="67" t="str">
        <f ca="1">IFERROR(INDEX(PRN!$B$2:$F$1048576,(MATCH('Procurement Analysis P-M-Q'!$P$2,PRN!$C$2:$C$1048576,0)+$O83-1),MATCH(R$4,PRN!$B$2:$F$2,0)),"")</f>
        <v/>
      </c>
      <c r="T83" s="65" t="str">
        <f ca="1">IF(T82&lt;COUNTIF(PRN!M$3:M$999998,U$2),(T82+1),"")</f>
        <v/>
      </c>
      <c r="U83" s="66" t="str">
        <f ca="1">IFERROR(INDEX(PRN!$B$2:$F$1048576,(MATCH('Procurement Analysis P-M-Q'!$U$2,PRN!$C$2:$C$1048576,0)+$T83-1),MATCH(U$4,PRN!$B$2:$F$2,0)),"")</f>
        <v/>
      </c>
      <c r="V83" s="66" t="str">
        <f ca="1">IFERROR(INDEX(PRN!$B$2:$F$1048576,(MATCH('Procurement Analysis P-M-Q'!$U$2,PRN!$C$2:$C$1048576,0)+$T83-1),MATCH(V$4,PRN!$B$2:$F$2,0)),"")</f>
        <v/>
      </c>
      <c r="W83" s="66" t="str">
        <f ca="1">IFERROR(INDEX(PRN!$B$2:$F$1048576,(MATCH('Procurement Analysis P-M-Q'!$U$2,PRN!$C$2:$C$1048576,0)+$T83-1),MATCH(W$4,PRN!$B$2:$F$2,0)),"")</f>
        <v/>
      </c>
      <c r="Y83" s="65" t="str">
        <f ca="1">IF(Y82&lt;COUNTIF(PRN!R$3:R$999998,Z$2),(Y82+1),"")</f>
        <v/>
      </c>
      <c r="Z83" s="66" t="str">
        <f ca="1">IFERROR(INDEX(PRN!$B$2:$F$1048576,(MATCH('Procurement Analysis P-M-Q'!$U$2,PRN!$C$2:$C$1048576,0)+$T83-1),MATCH(Z$4,PRN!$B$2:$F$2,0)),"")</f>
        <v/>
      </c>
      <c r="AA83" s="66" t="str">
        <f ca="1">IFERROR(INDEX(PRN!$B$2:$F$1048576,(MATCH('Procurement Analysis P-M-Q'!$U$2,PRN!$C$2:$C$1048576,0)+$T83-1),MATCH(AA$4,PRN!$B$2:$F$2,0)),"")</f>
        <v/>
      </c>
      <c r="AB83" s="66" t="str">
        <f ca="1">IFERROR(INDEX(PRN!$B$2:$F$1048576,(MATCH('Procurement Analysis P-M-Q'!$U$2,PRN!$C$2:$C$1048576,0)+$T83-1),MATCH(AB$4,PRN!$B$2:$F$2,0)),"")</f>
        <v/>
      </c>
    </row>
    <row r="84" spans="5:28" ht="15.75" x14ac:dyDescent="0.25">
      <c r="E84" s="65" t="str">
        <f ca="1">IF(E83&lt;COUNTIF(PRN!C$3:C$999998,F$2),(E83+1),"")</f>
        <v/>
      </c>
      <c r="F84" s="66" t="str">
        <f ca="1">IFERROR(INDEX(PRN!$B$2:$F$1048576,(MATCH('Procurement Analysis P-M-Q'!$F$2,PRN!$C$2:$C$1048576,0)+$E84-1),MATCH(F$4,PRN!$B$2:$F$2,0)),"")</f>
        <v/>
      </c>
      <c r="G84" s="66" t="str">
        <f ca="1">IFERROR(INDEX(PRN!$B$2:$F$1048576,(MATCH('Procurement Analysis P-M-Q'!$F$2,PRN!$C$2:$C$1048576,0)+$E84-1),MATCH(G$4,PRN!$B$2:$F$2,0)),"")</f>
        <v/>
      </c>
      <c r="H84" s="67" t="str">
        <f ca="1">IFERROR(INDEX(PRN!$B$2:$F$1048576,(MATCH('Procurement Analysis P-M-Q'!$F$2,PRN!$C$2:$C$1048576,0)+$E84-1),MATCH(H$4,PRN!$B$2:$F$2,0)),"")</f>
        <v/>
      </c>
      <c r="J84" s="65" t="str">
        <f ca="1">IF(J83&lt;COUNTIF(PRN!C$3:C$999998,K$2),(J83+1),"")</f>
        <v/>
      </c>
      <c r="K84" s="66" t="str">
        <f ca="1">IFERROR(INDEX(PRN!$B$2:$F$1048576,(MATCH('Procurement Analysis P-M-Q'!$K$2,PRN!$C$2:$C$1048576,0)+$J84-1),MATCH(K$4,PRN!$B$2:$F$2,0)),"")</f>
        <v/>
      </c>
      <c r="L84" s="66" t="str">
        <f ca="1">IFERROR(INDEX(PRN!$B$2:$F$1048576,(MATCH('Procurement Analysis P-M-Q'!$K$2,PRN!$C$2:$C$1048576,0)+$J84-1),MATCH(L$4,PRN!$B$2:$F$2,0)),"")</f>
        <v/>
      </c>
      <c r="M84" s="67" t="str">
        <f ca="1">IFERROR(INDEX(PRN!$B$2:$F$1048576,(MATCH('Procurement Analysis P-M-Q'!$K$2,PRN!$C$2:$C$1048576,0)+$J84-1),MATCH(M$4,PRN!$B$2:$F$2,0)),"")</f>
        <v/>
      </c>
      <c r="O84" s="65" t="str">
        <f ca="1">IF(O83&lt;COUNTIF(PRN!C$3:C$999998,P$2),(O83+1),"")</f>
        <v/>
      </c>
      <c r="P84" s="66" t="str">
        <f ca="1">IFERROR(INDEX(PRN!$B$2:$F$1048576,(MATCH('Procurement Analysis P-M-Q'!$P$2,PRN!$C$2:$C$1048576,0)+$O84-1),MATCH(P$4,PRN!$B$2:$F$2,0)),"")</f>
        <v/>
      </c>
      <c r="Q84" s="66" t="str">
        <f ca="1">IFERROR(INDEX(PRN!$B$2:$F$1048576,(MATCH('Procurement Analysis P-M-Q'!$P$2,PRN!$C$2:$C$1048576,0)+$O84-1),MATCH(Q$4,PRN!$B$2:$F$2,0)),"")</f>
        <v/>
      </c>
      <c r="R84" s="67" t="str">
        <f ca="1">IFERROR(INDEX(PRN!$B$2:$F$1048576,(MATCH('Procurement Analysis P-M-Q'!$P$2,PRN!$C$2:$C$1048576,0)+$O84-1),MATCH(R$4,PRN!$B$2:$F$2,0)),"")</f>
        <v/>
      </c>
      <c r="T84" s="65" t="str">
        <f ca="1">IF(T83&lt;COUNTIF(PRN!M$3:M$999998,U$2),(T83+1),"")</f>
        <v/>
      </c>
      <c r="U84" s="66" t="str">
        <f ca="1">IFERROR(INDEX(PRN!$B$2:$F$1048576,(MATCH('Procurement Analysis P-M-Q'!$U$2,PRN!$C$2:$C$1048576,0)+$T84-1),MATCH(U$4,PRN!$B$2:$F$2,0)),"")</f>
        <v/>
      </c>
      <c r="V84" s="66" t="str">
        <f ca="1">IFERROR(INDEX(PRN!$B$2:$F$1048576,(MATCH('Procurement Analysis P-M-Q'!$U$2,PRN!$C$2:$C$1048576,0)+$T84-1),MATCH(V$4,PRN!$B$2:$F$2,0)),"")</f>
        <v/>
      </c>
      <c r="W84" s="66" t="str">
        <f ca="1">IFERROR(INDEX(PRN!$B$2:$F$1048576,(MATCH('Procurement Analysis P-M-Q'!$U$2,PRN!$C$2:$C$1048576,0)+$T84-1),MATCH(W$4,PRN!$B$2:$F$2,0)),"")</f>
        <v/>
      </c>
      <c r="Y84" s="65" t="str">
        <f ca="1">IF(Y83&lt;COUNTIF(PRN!R$3:R$999998,Z$2),(Y83+1),"")</f>
        <v/>
      </c>
      <c r="Z84" s="66" t="str">
        <f ca="1">IFERROR(INDEX(PRN!$B$2:$F$1048576,(MATCH('Procurement Analysis P-M-Q'!$U$2,PRN!$C$2:$C$1048576,0)+$T84-1),MATCH(Z$4,PRN!$B$2:$F$2,0)),"")</f>
        <v/>
      </c>
      <c r="AA84" s="66" t="str">
        <f ca="1">IFERROR(INDEX(PRN!$B$2:$F$1048576,(MATCH('Procurement Analysis P-M-Q'!$U$2,PRN!$C$2:$C$1048576,0)+$T84-1),MATCH(AA$4,PRN!$B$2:$F$2,0)),"")</f>
        <v/>
      </c>
      <c r="AB84" s="66" t="str">
        <f ca="1">IFERROR(INDEX(PRN!$B$2:$F$1048576,(MATCH('Procurement Analysis P-M-Q'!$U$2,PRN!$C$2:$C$1048576,0)+$T84-1),MATCH(AB$4,PRN!$B$2:$F$2,0)),"")</f>
        <v/>
      </c>
    </row>
    <row r="85" spans="5:28" ht="15.75" x14ac:dyDescent="0.25">
      <c r="E85" s="65" t="str">
        <f ca="1">IF(E84&lt;COUNTIF(PRN!C$3:C$999998,F$2),(E84+1),"")</f>
        <v/>
      </c>
      <c r="F85" s="66" t="str">
        <f ca="1">IFERROR(INDEX(PRN!$B$2:$F$1048576,(MATCH('Procurement Analysis P-M-Q'!$F$2,PRN!$C$2:$C$1048576,0)+$E85-1),MATCH(F$4,PRN!$B$2:$F$2,0)),"")</f>
        <v/>
      </c>
      <c r="G85" s="66" t="str">
        <f ca="1">IFERROR(INDEX(PRN!$B$2:$F$1048576,(MATCH('Procurement Analysis P-M-Q'!$F$2,PRN!$C$2:$C$1048576,0)+$E85-1),MATCH(G$4,PRN!$B$2:$F$2,0)),"")</f>
        <v/>
      </c>
      <c r="H85" s="67" t="str">
        <f ca="1">IFERROR(INDEX(PRN!$B$2:$F$1048576,(MATCH('Procurement Analysis P-M-Q'!$F$2,PRN!$C$2:$C$1048576,0)+$E85-1),MATCH(H$4,PRN!$B$2:$F$2,0)),"")</f>
        <v/>
      </c>
      <c r="J85" s="65" t="str">
        <f ca="1">IF(J84&lt;COUNTIF(PRN!C$3:C$999998,K$2),(J84+1),"")</f>
        <v/>
      </c>
      <c r="K85" s="66" t="str">
        <f ca="1">IFERROR(INDEX(PRN!$B$2:$F$1048576,(MATCH('Procurement Analysis P-M-Q'!$K$2,PRN!$C$2:$C$1048576,0)+$J85-1),MATCH(K$4,PRN!$B$2:$F$2,0)),"")</f>
        <v/>
      </c>
      <c r="L85" s="66" t="str">
        <f ca="1">IFERROR(INDEX(PRN!$B$2:$F$1048576,(MATCH('Procurement Analysis P-M-Q'!$K$2,PRN!$C$2:$C$1048576,0)+$J85-1),MATCH(L$4,PRN!$B$2:$F$2,0)),"")</f>
        <v/>
      </c>
      <c r="M85" s="67" t="str">
        <f ca="1">IFERROR(INDEX(PRN!$B$2:$F$1048576,(MATCH('Procurement Analysis P-M-Q'!$K$2,PRN!$C$2:$C$1048576,0)+$J85-1),MATCH(M$4,PRN!$B$2:$F$2,0)),"")</f>
        <v/>
      </c>
      <c r="O85" s="65" t="str">
        <f ca="1">IF(O84&lt;COUNTIF(PRN!C$3:C$999998,P$2),(O84+1),"")</f>
        <v/>
      </c>
      <c r="P85" s="66" t="str">
        <f ca="1">IFERROR(INDEX(PRN!$B$2:$F$1048576,(MATCH('Procurement Analysis P-M-Q'!$P$2,PRN!$C$2:$C$1048576,0)+$O85-1),MATCH(P$4,PRN!$B$2:$F$2,0)),"")</f>
        <v/>
      </c>
      <c r="Q85" s="66" t="str">
        <f ca="1">IFERROR(INDEX(PRN!$B$2:$F$1048576,(MATCH('Procurement Analysis P-M-Q'!$P$2,PRN!$C$2:$C$1048576,0)+$O85-1),MATCH(Q$4,PRN!$B$2:$F$2,0)),"")</f>
        <v/>
      </c>
      <c r="R85" s="67" t="str">
        <f ca="1">IFERROR(INDEX(PRN!$B$2:$F$1048576,(MATCH('Procurement Analysis P-M-Q'!$P$2,PRN!$C$2:$C$1048576,0)+$O85-1),MATCH(R$4,PRN!$B$2:$F$2,0)),"")</f>
        <v/>
      </c>
      <c r="T85" s="65" t="str">
        <f ca="1">IF(T84&lt;COUNTIF(PRN!M$3:M$999998,U$2),(T84+1),"")</f>
        <v/>
      </c>
      <c r="U85" s="66" t="str">
        <f ca="1">IFERROR(INDEX(PRN!$B$2:$F$1048576,(MATCH('Procurement Analysis P-M-Q'!$U$2,PRN!$C$2:$C$1048576,0)+$T85-1),MATCH(U$4,PRN!$B$2:$F$2,0)),"")</f>
        <v/>
      </c>
      <c r="V85" s="66" t="str">
        <f ca="1">IFERROR(INDEX(PRN!$B$2:$F$1048576,(MATCH('Procurement Analysis P-M-Q'!$U$2,PRN!$C$2:$C$1048576,0)+$T85-1),MATCH(V$4,PRN!$B$2:$F$2,0)),"")</f>
        <v/>
      </c>
      <c r="W85" s="66" t="str">
        <f ca="1">IFERROR(INDEX(PRN!$B$2:$F$1048576,(MATCH('Procurement Analysis P-M-Q'!$U$2,PRN!$C$2:$C$1048576,0)+$T85-1),MATCH(W$4,PRN!$B$2:$F$2,0)),"")</f>
        <v/>
      </c>
      <c r="Y85" s="65" t="str">
        <f ca="1">IF(Y84&lt;COUNTIF(PRN!R$3:R$999998,Z$2),(Y84+1),"")</f>
        <v/>
      </c>
      <c r="Z85" s="66" t="str">
        <f ca="1">IFERROR(INDEX(PRN!$B$2:$F$1048576,(MATCH('Procurement Analysis P-M-Q'!$U$2,PRN!$C$2:$C$1048576,0)+$T85-1),MATCH(Z$4,PRN!$B$2:$F$2,0)),"")</f>
        <v/>
      </c>
      <c r="AA85" s="66" t="str">
        <f ca="1">IFERROR(INDEX(PRN!$B$2:$F$1048576,(MATCH('Procurement Analysis P-M-Q'!$U$2,PRN!$C$2:$C$1048576,0)+$T85-1),MATCH(AA$4,PRN!$B$2:$F$2,0)),"")</f>
        <v/>
      </c>
      <c r="AB85" s="66" t="str">
        <f ca="1">IFERROR(INDEX(PRN!$B$2:$F$1048576,(MATCH('Procurement Analysis P-M-Q'!$U$2,PRN!$C$2:$C$1048576,0)+$T85-1),MATCH(AB$4,PRN!$B$2:$F$2,0)),"")</f>
        <v/>
      </c>
    </row>
    <row r="86" spans="5:28" ht="15.75" x14ac:dyDescent="0.25">
      <c r="E86" s="65" t="str">
        <f ca="1">IF(E85&lt;COUNTIF(PRN!C$3:C$999998,F$2),(E85+1),"")</f>
        <v/>
      </c>
      <c r="F86" s="66" t="str">
        <f ca="1">IFERROR(INDEX(PRN!$B$2:$F$1048576,(MATCH('Procurement Analysis P-M-Q'!$F$2,PRN!$C$2:$C$1048576,0)+$E86-1),MATCH(F$4,PRN!$B$2:$F$2,0)),"")</f>
        <v/>
      </c>
      <c r="G86" s="66" t="str">
        <f ca="1">IFERROR(INDEX(PRN!$B$2:$F$1048576,(MATCH('Procurement Analysis P-M-Q'!$F$2,PRN!$C$2:$C$1048576,0)+$E86-1),MATCH(G$4,PRN!$B$2:$F$2,0)),"")</f>
        <v/>
      </c>
      <c r="H86" s="67" t="str">
        <f ca="1">IFERROR(INDEX(PRN!$B$2:$F$1048576,(MATCH('Procurement Analysis P-M-Q'!$F$2,PRN!$C$2:$C$1048576,0)+$E86-1),MATCH(H$4,PRN!$B$2:$F$2,0)),"")</f>
        <v/>
      </c>
      <c r="J86" s="65" t="str">
        <f ca="1">IF(J85&lt;COUNTIF(PRN!C$3:C$999998,K$2),(J85+1),"")</f>
        <v/>
      </c>
      <c r="K86" s="66" t="str">
        <f ca="1">IFERROR(INDEX(PRN!$B$2:$F$1048576,(MATCH('Procurement Analysis P-M-Q'!$K$2,PRN!$C$2:$C$1048576,0)+$J86-1),MATCH(K$4,PRN!$B$2:$F$2,0)),"")</f>
        <v/>
      </c>
      <c r="L86" s="66" t="str">
        <f ca="1">IFERROR(INDEX(PRN!$B$2:$F$1048576,(MATCH('Procurement Analysis P-M-Q'!$K$2,PRN!$C$2:$C$1048576,0)+$J86-1),MATCH(L$4,PRN!$B$2:$F$2,0)),"")</f>
        <v/>
      </c>
      <c r="M86" s="67" t="str">
        <f ca="1">IFERROR(INDEX(PRN!$B$2:$F$1048576,(MATCH('Procurement Analysis P-M-Q'!$K$2,PRN!$C$2:$C$1048576,0)+$J86-1),MATCH(M$4,PRN!$B$2:$F$2,0)),"")</f>
        <v/>
      </c>
      <c r="O86" s="65" t="str">
        <f ca="1">IF(O85&lt;COUNTIF(PRN!C$3:C$999998,P$2),(O85+1),"")</f>
        <v/>
      </c>
      <c r="P86" s="66" t="str">
        <f ca="1">IFERROR(INDEX(PRN!$B$2:$F$1048576,(MATCH('Procurement Analysis P-M-Q'!$P$2,PRN!$C$2:$C$1048576,0)+$O86-1),MATCH(P$4,PRN!$B$2:$F$2,0)),"")</f>
        <v/>
      </c>
      <c r="Q86" s="66" t="str">
        <f ca="1">IFERROR(INDEX(PRN!$B$2:$F$1048576,(MATCH('Procurement Analysis P-M-Q'!$P$2,PRN!$C$2:$C$1048576,0)+$O86-1),MATCH(Q$4,PRN!$B$2:$F$2,0)),"")</f>
        <v/>
      </c>
      <c r="R86" s="67" t="str">
        <f ca="1">IFERROR(INDEX(PRN!$B$2:$F$1048576,(MATCH('Procurement Analysis P-M-Q'!$P$2,PRN!$C$2:$C$1048576,0)+$O86-1),MATCH(R$4,PRN!$B$2:$F$2,0)),"")</f>
        <v/>
      </c>
      <c r="T86" s="65" t="str">
        <f ca="1">IF(T85&lt;COUNTIF(PRN!M$3:M$999998,U$2),(T85+1),"")</f>
        <v/>
      </c>
      <c r="U86" s="66" t="str">
        <f ca="1">IFERROR(INDEX(PRN!$B$2:$F$1048576,(MATCH('Procurement Analysis P-M-Q'!$U$2,PRN!$C$2:$C$1048576,0)+$T86-1),MATCH(U$4,PRN!$B$2:$F$2,0)),"")</f>
        <v/>
      </c>
      <c r="V86" s="66" t="str">
        <f ca="1">IFERROR(INDEX(PRN!$B$2:$F$1048576,(MATCH('Procurement Analysis P-M-Q'!$U$2,PRN!$C$2:$C$1048576,0)+$T86-1),MATCH(V$4,PRN!$B$2:$F$2,0)),"")</f>
        <v/>
      </c>
      <c r="W86" s="66" t="str">
        <f ca="1">IFERROR(INDEX(PRN!$B$2:$F$1048576,(MATCH('Procurement Analysis P-M-Q'!$U$2,PRN!$C$2:$C$1048576,0)+$T86-1),MATCH(W$4,PRN!$B$2:$F$2,0)),"")</f>
        <v/>
      </c>
      <c r="Y86" s="65" t="str">
        <f ca="1">IF(Y85&lt;COUNTIF(PRN!R$3:R$999998,Z$2),(Y85+1),"")</f>
        <v/>
      </c>
      <c r="Z86" s="66" t="str">
        <f ca="1">IFERROR(INDEX(PRN!$B$2:$F$1048576,(MATCH('Procurement Analysis P-M-Q'!$U$2,PRN!$C$2:$C$1048576,0)+$T86-1),MATCH(Z$4,PRN!$B$2:$F$2,0)),"")</f>
        <v/>
      </c>
      <c r="AA86" s="66" t="str">
        <f ca="1">IFERROR(INDEX(PRN!$B$2:$F$1048576,(MATCH('Procurement Analysis P-M-Q'!$U$2,PRN!$C$2:$C$1048576,0)+$T86-1),MATCH(AA$4,PRN!$B$2:$F$2,0)),"")</f>
        <v/>
      </c>
      <c r="AB86" s="66" t="str">
        <f ca="1">IFERROR(INDEX(PRN!$B$2:$F$1048576,(MATCH('Procurement Analysis P-M-Q'!$U$2,PRN!$C$2:$C$1048576,0)+$T86-1),MATCH(AB$4,PRN!$B$2:$F$2,0)),"")</f>
        <v/>
      </c>
    </row>
    <row r="87" spans="5:28" ht="15.75" x14ac:dyDescent="0.25">
      <c r="E87" s="65" t="str">
        <f ca="1">IF(E86&lt;COUNTIF(PRN!C$3:C$999998,F$2),(E86+1),"")</f>
        <v/>
      </c>
      <c r="F87" s="66" t="str">
        <f ca="1">IFERROR(INDEX(PRN!$B$2:$F$1048576,(MATCH('Procurement Analysis P-M-Q'!$F$2,PRN!$C$2:$C$1048576,0)+$E87-1),MATCH(F$4,PRN!$B$2:$F$2,0)),"")</f>
        <v/>
      </c>
      <c r="G87" s="66" t="str">
        <f ca="1">IFERROR(INDEX(PRN!$B$2:$F$1048576,(MATCH('Procurement Analysis P-M-Q'!$F$2,PRN!$C$2:$C$1048576,0)+$E87-1),MATCH(G$4,PRN!$B$2:$F$2,0)),"")</f>
        <v/>
      </c>
      <c r="H87" s="67" t="str">
        <f ca="1">IFERROR(INDEX(PRN!$B$2:$F$1048576,(MATCH('Procurement Analysis P-M-Q'!$F$2,PRN!$C$2:$C$1048576,0)+$E87-1),MATCH(H$4,PRN!$B$2:$F$2,0)),"")</f>
        <v/>
      </c>
      <c r="J87" s="65" t="str">
        <f ca="1">IF(J86&lt;COUNTIF(PRN!C$3:C$999998,K$2),(J86+1),"")</f>
        <v/>
      </c>
      <c r="K87" s="66" t="str">
        <f ca="1">IFERROR(INDEX(PRN!$B$2:$F$1048576,(MATCH('Procurement Analysis P-M-Q'!$K$2,PRN!$C$2:$C$1048576,0)+$J87-1),MATCH(K$4,PRN!$B$2:$F$2,0)),"")</f>
        <v/>
      </c>
      <c r="L87" s="66" t="str">
        <f ca="1">IFERROR(INDEX(PRN!$B$2:$F$1048576,(MATCH('Procurement Analysis P-M-Q'!$K$2,PRN!$C$2:$C$1048576,0)+$J87-1),MATCH(L$4,PRN!$B$2:$F$2,0)),"")</f>
        <v/>
      </c>
      <c r="M87" s="67" t="str">
        <f ca="1">IFERROR(INDEX(PRN!$B$2:$F$1048576,(MATCH('Procurement Analysis P-M-Q'!$K$2,PRN!$C$2:$C$1048576,0)+$J87-1),MATCH(M$4,PRN!$B$2:$F$2,0)),"")</f>
        <v/>
      </c>
      <c r="O87" s="65" t="str">
        <f ca="1">IF(O86&lt;COUNTIF(PRN!C$3:C$999998,P$2),(O86+1),"")</f>
        <v/>
      </c>
      <c r="P87" s="66" t="str">
        <f ca="1">IFERROR(INDEX(PRN!$B$2:$F$1048576,(MATCH('Procurement Analysis P-M-Q'!$P$2,PRN!$C$2:$C$1048576,0)+$O87-1),MATCH(P$4,PRN!$B$2:$F$2,0)),"")</f>
        <v/>
      </c>
      <c r="Q87" s="66" t="str">
        <f ca="1">IFERROR(INDEX(PRN!$B$2:$F$1048576,(MATCH('Procurement Analysis P-M-Q'!$P$2,PRN!$C$2:$C$1048576,0)+$O87-1),MATCH(Q$4,PRN!$B$2:$F$2,0)),"")</f>
        <v/>
      </c>
      <c r="R87" s="67" t="str">
        <f ca="1">IFERROR(INDEX(PRN!$B$2:$F$1048576,(MATCH('Procurement Analysis P-M-Q'!$P$2,PRN!$C$2:$C$1048576,0)+$O87-1),MATCH(R$4,PRN!$B$2:$F$2,0)),"")</f>
        <v/>
      </c>
      <c r="T87" s="65" t="str">
        <f ca="1">IF(T86&lt;COUNTIF(PRN!M$3:M$999998,U$2),(T86+1),"")</f>
        <v/>
      </c>
      <c r="U87" s="66" t="str">
        <f ca="1">IFERROR(INDEX(PRN!$B$2:$F$1048576,(MATCH('Procurement Analysis P-M-Q'!$U$2,PRN!$C$2:$C$1048576,0)+$T87-1),MATCH(U$4,PRN!$B$2:$F$2,0)),"")</f>
        <v/>
      </c>
      <c r="V87" s="66" t="str">
        <f ca="1">IFERROR(INDEX(PRN!$B$2:$F$1048576,(MATCH('Procurement Analysis P-M-Q'!$U$2,PRN!$C$2:$C$1048576,0)+$T87-1),MATCH(V$4,PRN!$B$2:$F$2,0)),"")</f>
        <v/>
      </c>
      <c r="W87" s="66" t="str">
        <f ca="1">IFERROR(INDEX(PRN!$B$2:$F$1048576,(MATCH('Procurement Analysis P-M-Q'!$U$2,PRN!$C$2:$C$1048576,0)+$T87-1),MATCH(W$4,PRN!$B$2:$F$2,0)),"")</f>
        <v/>
      </c>
      <c r="Y87" s="65" t="str">
        <f ca="1">IF(Y86&lt;COUNTIF(PRN!R$3:R$999998,Z$2),(Y86+1),"")</f>
        <v/>
      </c>
      <c r="Z87" s="66" t="str">
        <f ca="1">IFERROR(INDEX(PRN!$B$2:$F$1048576,(MATCH('Procurement Analysis P-M-Q'!$U$2,PRN!$C$2:$C$1048576,0)+$T87-1),MATCH(Z$4,PRN!$B$2:$F$2,0)),"")</f>
        <v/>
      </c>
      <c r="AA87" s="66" t="str">
        <f ca="1">IFERROR(INDEX(PRN!$B$2:$F$1048576,(MATCH('Procurement Analysis P-M-Q'!$U$2,PRN!$C$2:$C$1048576,0)+$T87-1),MATCH(AA$4,PRN!$B$2:$F$2,0)),"")</f>
        <v/>
      </c>
      <c r="AB87" s="66" t="str">
        <f ca="1">IFERROR(INDEX(PRN!$B$2:$F$1048576,(MATCH('Procurement Analysis P-M-Q'!$U$2,PRN!$C$2:$C$1048576,0)+$T87-1),MATCH(AB$4,PRN!$B$2:$F$2,0)),"")</f>
        <v/>
      </c>
    </row>
    <row r="88" spans="5:28" ht="15.75" x14ac:dyDescent="0.25">
      <c r="E88" s="65" t="str">
        <f ca="1">IF(E87&lt;COUNTIF(PRN!C$3:C$999998,F$2),(E87+1),"")</f>
        <v/>
      </c>
      <c r="F88" s="66" t="str">
        <f ca="1">IFERROR(INDEX(PRN!$B$2:$F$1048576,(MATCH('Procurement Analysis P-M-Q'!$F$2,PRN!$C$2:$C$1048576,0)+$E88-1),MATCH(F$4,PRN!$B$2:$F$2,0)),"")</f>
        <v/>
      </c>
      <c r="G88" s="66" t="str">
        <f ca="1">IFERROR(INDEX(PRN!$B$2:$F$1048576,(MATCH('Procurement Analysis P-M-Q'!$F$2,PRN!$C$2:$C$1048576,0)+$E88-1),MATCH(G$4,PRN!$B$2:$F$2,0)),"")</f>
        <v/>
      </c>
      <c r="H88" s="67" t="str">
        <f ca="1">IFERROR(INDEX(PRN!$B$2:$F$1048576,(MATCH('Procurement Analysis P-M-Q'!$F$2,PRN!$C$2:$C$1048576,0)+$E88-1),MATCH(H$4,PRN!$B$2:$F$2,0)),"")</f>
        <v/>
      </c>
      <c r="J88" s="65" t="str">
        <f ca="1">IF(J87&lt;COUNTIF(PRN!C$3:C$999998,K$2),(J87+1),"")</f>
        <v/>
      </c>
      <c r="K88" s="66" t="str">
        <f ca="1">IFERROR(INDEX(PRN!$B$2:$F$1048576,(MATCH('Procurement Analysis P-M-Q'!$K$2,PRN!$C$2:$C$1048576,0)+$J88-1),MATCH(K$4,PRN!$B$2:$F$2,0)),"")</f>
        <v/>
      </c>
      <c r="L88" s="66" t="str">
        <f ca="1">IFERROR(INDEX(PRN!$B$2:$F$1048576,(MATCH('Procurement Analysis P-M-Q'!$K$2,PRN!$C$2:$C$1048576,0)+$J88-1),MATCH(L$4,PRN!$B$2:$F$2,0)),"")</f>
        <v/>
      </c>
      <c r="M88" s="67" t="str">
        <f ca="1">IFERROR(INDEX(PRN!$B$2:$F$1048576,(MATCH('Procurement Analysis P-M-Q'!$K$2,PRN!$C$2:$C$1048576,0)+$J88-1),MATCH(M$4,PRN!$B$2:$F$2,0)),"")</f>
        <v/>
      </c>
      <c r="O88" s="65" t="str">
        <f ca="1">IF(O87&lt;COUNTIF(PRN!C$3:C$999998,P$2),(O87+1),"")</f>
        <v/>
      </c>
      <c r="P88" s="66" t="str">
        <f ca="1">IFERROR(INDEX(PRN!$B$2:$F$1048576,(MATCH('Procurement Analysis P-M-Q'!$P$2,PRN!$C$2:$C$1048576,0)+$O88-1),MATCH(P$4,PRN!$B$2:$F$2,0)),"")</f>
        <v/>
      </c>
      <c r="Q88" s="66" t="str">
        <f ca="1">IFERROR(INDEX(PRN!$B$2:$F$1048576,(MATCH('Procurement Analysis P-M-Q'!$P$2,PRN!$C$2:$C$1048576,0)+$O88-1),MATCH(Q$4,PRN!$B$2:$F$2,0)),"")</f>
        <v/>
      </c>
      <c r="R88" s="67" t="str">
        <f ca="1">IFERROR(INDEX(PRN!$B$2:$F$1048576,(MATCH('Procurement Analysis P-M-Q'!$P$2,PRN!$C$2:$C$1048576,0)+$O88-1),MATCH(R$4,PRN!$B$2:$F$2,0)),"")</f>
        <v/>
      </c>
      <c r="T88" s="65" t="str">
        <f ca="1">IF(T87&lt;COUNTIF(PRN!M$3:M$999998,U$2),(T87+1),"")</f>
        <v/>
      </c>
      <c r="U88" s="66" t="str">
        <f ca="1">IFERROR(INDEX(PRN!$B$2:$F$1048576,(MATCH('Procurement Analysis P-M-Q'!$U$2,PRN!$C$2:$C$1048576,0)+$T88-1),MATCH(U$4,PRN!$B$2:$F$2,0)),"")</f>
        <v/>
      </c>
      <c r="V88" s="66" t="str">
        <f ca="1">IFERROR(INDEX(PRN!$B$2:$F$1048576,(MATCH('Procurement Analysis P-M-Q'!$U$2,PRN!$C$2:$C$1048576,0)+$T88-1),MATCH(V$4,PRN!$B$2:$F$2,0)),"")</f>
        <v/>
      </c>
      <c r="W88" s="66" t="str">
        <f ca="1">IFERROR(INDEX(PRN!$B$2:$F$1048576,(MATCH('Procurement Analysis P-M-Q'!$U$2,PRN!$C$2:$C$1048576,0)+$T88-1),MATCH(W$4,PRN!$B$2:$F$2,0)),"")</f>
        <v/>
      </c>
      <c r="Y88" s="65" t="str">
        <f ca="1">IF(Y87&lt;COUNTIF(PRN!R$3:R$999998,Z$2),(Y87+1),"")</f>
        <v/>
      </c>
      <c r="Z88" s="66" t="str">
        <f ca="1">IFERROR(INDEX(PRN!$B$2:$F$1048576,(MATCH('Procurement Analysis P-M-Q'!$U$2,PRN!$C$2:$C$1048576,0)+$T88-1),MATCH(Z$4,PRN!$B$2:$F$2,0)),"")</f>
        <v/>
      </c>
      <c r="AA88" s="66" t="str">
        <f ca="1">IFERROR(INDEX(PRN!$B$2:$F$1048576,(MATCH('Procurement Analysis P-M-Q'!$U$2,PRN!$C$2:$C$1048576,0)+$T88-1),MATCH(AA$4,PRN!$B$2:$F$2,0)),"")</f>
        <v/>
      </c>
      <c r="AB88" s="66" t="str">
        <f ca="1">IFERROR(INDEX(PRN!$B$2:$F$1048576,(MATCH('Procurement Analysis P-M-Q'!$U$2,PRN!$C$2:$C$1048576,0)+$T88-1),MATCH(AB$4,PRN!$B$2:$F$2,0)),"")</f>
        <v/>
      </c>
    </row>
    <row r="89" spans="5:28" ht="15.75" x14ac:dyDescent="0.25">
      <c r="E89" s="65" t="str">
        <f ca="1">IF(E88&lt;COUNTIF(PRN!C$3:C$999998,F$2),(E88+1),"")</f>
        <v/>
      </c>
      <c r="F89" s="66" t="str">
        <f ca="1">IFERROR(INDEX(PRN!$B$2:$F$1048576,(MATCH('Procurement Analysis P-M-Q'!$F$2,PRN!$C$2:$C$1048576,0)+$E89-1),MATCH(F$4,PRN!$B$2:$F$2,0)),"")</f>
        <v/>
      </c>
      <c r="G89" s="66" t="str">
        <f ca="1">IFERROR(INDEX(PRN!$B$2:$F$1048576,(MATCH('Procurement Analysis P-M-Q'!$F$2,PRN!$C$2:$C$1048576,0)+$E89-1),MATCH(G$4,PRN!$B$2:$F$2,0)),"")</f>
        <v/>
      </c>
      <c r="H89" s="67" t="str">
        <f ca="1">IFERROR(INDEX(PRN!$B$2:$F$1048576,(MATCH('Procurement Analysis P-M-Q'!$F$2,PRN!$C$2:$C$1048576,0)+$E89-1),MATCH(H$4,PRN!$B$2:$F$2,0)),"")</f>
        <v/>
      </c>
      <c r="J89" s="65" t="str">
        <f ca="1">IF(J88&lt;COUNTIF(PRN!C$3:C$999998,K$2),(J88+1),"")</f>
        <v/>
      </c>
      <c r="K89" s="66" t="str">
        <f ca="1">IFERROR(INDEX(PRN!$B$2:$F$1048576,(MATCH('Procurement Analysis P-M-Q'!$K$2,PRN!$C$2:$C$1048576,0)+$J89-1),MATCH(K$4,PRN!$B$2:$F$2,0)),"")</f>
        <v/>
      </c>
      <c r="L89" s="66" t="str">
        <f ca="1">IFERROR(INDEX(PRN!$B$2:$F$1048576,(MATCH('Procurement Analysis P-M-Q'!$K$2,PRN!$C$2:$C$1048576,0)+$J89-1),MATCH(L$4,PRN!$B$2:$F$2,0)),"")</f>
        <v/>
      </c>
      <c r="M89" s="67" t="str">
        <f ca="1">IFERROR(INDEX(PRN!$B$2:$F$1048576,(MATCH('Procurement Analysis P-M-Q'!$K$2,PRN!$C$2:$C$1048576,0)+$J89-1),MATCH(M$4,PRN!$B$2:$F$2,0)),"")</f>
        <v/>
      </c>
      <c r="O89" s="65" t="str">
        <f ca="1">IF(O88&lt;COUNTIF(PRN!C$3:C$999998,P$2),(O88+1),"")</f>
        <v/>
      </c>
      <c r="P89" s="66" t="str">
        <f ca="1">IFERROR(INDEX(PRN!$B$2:$F$1048576,(MATCH('Procurement Analysis P-M-Q'!$P$2,PRN!$C$2:$C$1048576,0)+$O89-1),MATCH(P$4,PRN!$B$2:$F$2,0)),"")</f>
        <v/>
      </c>
      <c r="Q89" s="66" t="str">
        <f ca="1">IFERROR(INDEX(PRN!$B$2:$F$1048576,(MATCH('Procurement Analysis P-M-Q'!$P$2,PRN!$C$2:$C$1048576,0)+$O89-1),MATCH(Q$4,PRN!$B$2:$F$2,0)),"")</f>
        <v/>
      </c>
      <c r="R89" s="67" t="str">
        <f ca="1">IFERROR(INDEX(PRN!$B$2:$F$1048576,(MATCH('Procurement Analysis P-M-Q'!$P$2,PRN!$C$2:$C$1048576,0)+$O89-1),MATCH(R$4,PRN!$B$2:$F$2,0)),"")</f>
        <v/>
      </c>
      <c r="T89" s="65" t="str">
        <f ca="1">IF(T88&lt;COUNTIF(PRN!M$3:M$999998,U$2),(T88+1),"")</f>
        <v/>
      </c>
      <c r="U89" s="66" t="str">
        <f ca="1">IFERROR(INDEX(PRN!$B$2:$F$1048576,(MATCH('Procurement Analysis P-M-Q'!$U$2,PRN!$C$2:$C$1048576,0)+$T89-1),MATCH(U$4,PRN!$B$2:$F$2,0)),"")</f>
        <v/>
      </c>
      <c r="V89" s="66" t="str">
        <f ca="1">IFERROR(INDEX(PRN!$B$2:$F$1048576,(MATCH('Procurement Analysis P-M-Q'!$U$2,PRN!$C$2:$C$1048576,0)+$T89-1),MATCH(V$4,PRN!$B$2:$F$2,0)),"")</f>
        <v/>
      </c>
      <c r="W89" s="66" t="str">
        <f ca="1">IFERROR(INDEX(PRN!$B$2:$F$1048576,(MATCH('Procurement Analysis P-M-Q'!$U$2,PRN!$C$2:$C$1048576,0)+$T89-1),MATCH(W$4,PRN!$B$2:$F$2,0)),"")</f>
        <v/>
      </c>
      <c r="Y89" s="65" t="str">
        <f ca="1">IF(Y88&lt;COUNTIF(PRN!R$3:R$999998,Z$2),(Y88+1),"")</f>
        <v/>
      </c>
      <c r="Z89" s="66" t="str">
        <f ca="1">IFERROR(INDEX(PRN!$B$2:$F$1048576,(MATCH('Procurement Analysis P-M-Q'!$U$2,PRN!$C$2:$C$1048576,0)+$T89-1),MATCH(Z$4,PRN!$B$2:$F$2,0)),"")</f>
        <v/>
      </c>
      <c r="AA89" s="66" t="str">
        <f ca="1">IFERROR(INDEX(PRN!$B$2:$F$1048576,(MATCH('Procurement Analysis P-M-Q'!$U$2,PRN!$C$2:$C$1048576,0)+$T89-1),MATCH(AA$4,PRN!$B$2:$F$2,0)),"")</f>
        <v/>
      </c>
      <c r="AB89" s="66" t="str">
        <f ca="1">IFERROR(INDEX(PRN!$B$2:$F$1048576,(MATCH('Procurement Analysis P-M-Q'!$U$2,PRN!$C$2:$C$1048576,0)+$T89-1),MATCH(AB$4,PRN!$B$2:$F$2,0)),"")</f>
        <v/>
      </c>
    </row>
    <row r="90" spans="5:28" ht="15.75" x14ac:dyDescent="0.25">
      <c r="E90" s="65" t="str">
        <f ca="1">IF(E89&lt;COUNTIF(PRN!C$3:C$999998,F$2),(E89+1),"")</f>
        <v/>
      </c>
      <c r="F90" s="66" t="str">
        <f ca="1">IFERROR(INDEX(PRN!$B$2:$F$1048576,(MATCH('Procurement Analysis P-M-Q'!$F$2,PRN!$C$2:$C$1048576,0)+$E90-1),MATCH(F$4,PRN!$B$2:$F$2,0)),"")</f>
        <v/>
      </c>
      <c r="G90" s="66" t="str">
        <f ca="1">IFERROR(INDEX(PRN!$B$2:$F$1048576,(MATCH('Procurement Analysis P-M-Q'!$F$2,PRN!$C$2:$C$1048576,0)+$E90-1),MATCH(G$4,PRN!$B$2:$F$2,0)),"")</f>
        <v/>
      </c>
      <c r="H90" s="67" t="str">
        <f ca="1">IFERROR(INDEX(PRN!$B$2:$F$1048576,(MATCH('Procurement Analysis P-M-Q'!$F$2,PRN!$C$2:$C$1048576,0)+$E90-1),MATCH(H$4,PRN!$B$2:$F$2,0)),"")</f>
        <v/>
      </c>
      <c r="J90" s="65" t="str">
        <f ca="1">IF(J89&lt;COUNTIF(PRN!C$3:C$999998,K$2),(J89+1),"")</f>
        <v/>
      </c>
      <c r="K90" s="66" t="str">
        <f ca="1">IFERROR(INDEX(PRN!$B$2:$F$1048576,(MATCH('Procurement Analysis P-M-Q'!$K$2,PRN!$C$2:$C$1048576,0)+$J90-1),MATCH(K$4,PRN!$B$2:$F$2,0)),"")</f>
        <v/>
      </c>
      <c r="L90" s="66" t="str">
        <f ca="1">IFERROR(INDEX(PRN!$B$2:$F$1048576,(MATCH('Procurement Analysis P-M-Q'!$K$2,PRN!$C$2:$C$1048576,0)+$J90-1),MATCH(L$4,PRN!$B$2:$F$2,0)),"")</f>
        <v/>
      </c>
      <c r="M90" s="67" t="str">
        <f ca="1">IFERROR(INDEX(PRN!$B$2:$F$1048576,(MATCH('Procurement Analysis P-M-Q'!$K$2,PRN!$C$2:$C$1048576,0)+$J90-1),MATCH(M$4,PRN!$B$2:$F$2,0)),"")</f>
        <v/>
      </c>
      <c r="O90" s="65" t="str">
        <f ca="1">IF(O89&lt;COUNTIF(PRN!C$3:C$999998,P$2),(O89+1),"")</f>
        <v/>
      </c>
      <c r="P90" s="66" t="str">
        <f ca="1">IFERROR(INDEX(PRN!$B$2:$F$1048576,(MATCH('Procurement Analysis P-M-Q'!$P$2,PRN!$C$2:$C$1048576,0)+$O90-1),MATCH(P$4,PRN!$B$2:$F$2,0)),"")</f>
        <v/>
      </c>
      <c r="Q90" s="66" t="str">
        <f ca="1">IFERROR(INDEX(PRN!$B$2:$F$1048576,(MATCH('Procurement Analysis P-M-Q'!$P$2,PRN!$C$2:$C$1048576,0)+$O90-1),MATCH(Q$4,PRN!$B$2:$F$2,0)),"")</f>
        <v/>
      </c>
      <c r="R90" s="67" t="str">
        <f ca="1">IFERROR(INDEX(PRN!$B$2:$F$1048576,(MATCH('Procurement Analysis P-M-Q'!$P$2,PRN!$C$2:$C$1048576,0)+$O90-1),MATCH(R$4,PRN!$B$2:$F$2,0)),"")</f>
        <v/>
      </c>
      <c r="T90" s="65" t="str">
        <f ca="1">IF(T89&lt;COUNTIF(PRN!M$3:M$999998,U$2),(T89+1),"")</f>
        <v/>
      </c>
      <c r="U90" s="66" t="str">
        <f ca="1">IFERROR(INDEX(PRN!$B$2:$F$1048576,(MATCH('Procurement Analysis P-M-Q'!$U$2,PRN!$C$2:$C$1048576,0)+$T90-1),MATCH(U$4,PRN!$B$2:$F$2,0)),"")</f>
        <v/>
      </c>
      <c r="V90" s="66" t="str">
        <f ca="1">IFERROR(INDEX(PRN!$B$2:$F$1048576,(MATCH('Procurement Analysis P-M-Q'!$U$2,PRN!$C$2:$C$1048576,0)+$T90-1),MATCH(V$4,PRN!$B$2:$F$2,0)),"")</f>
        <v/>
      </c>
      <c r="W90" s="66" t="str">
        <f ca="1">IFERROR(INDEX(PRN!$B$2:$F$1048576,(MATCH('Procurement Analysis P-M-Q'!$U$2,PRN!$C$2:$C$1048576,0)+$T90-1),MATCH(W$4,PRN!$B$2:$F$2,0)),"")</f>
        <v/>
      </c>
      <c r="Y90" s="65" t="str">
        <f ca="1">IF(Y89&lt;COUNTIF(PRN!R$3:R$999998,Z$2),(Y89+1),"")</f>
        <v/>
      </c>
      <c r="Z90" s="66" t="str">
        <f ca="1">IFERROR(INDEX(PRN!$B$2:$F$1048576,(MATCH('Procurement Analysis P-M-Q'!$U$2,PRN!$C$2:$C$1048576,0)+$T90-1),MATCH(Z$4,PRN!$B$2:$F$2,0)),"")</f>
        <v/>
      </c>
      <c r="AA90" s="66" t="str">
        <f ca="1">IFERROR(INDEX(PRN!$B$2:$F$1048576,(MATCH('Procurement Analysis P-M-Q'!$U$2,PRN!$C$2:$C$1048576,0)+$T90-1),MATCH(AA$4,PRN!$B$2:$F$2,0)),"")</f>
        <v/>
      </c>
      <c r="AB90" s="66" t="str">
        <f ca="1">IFERROR(INDEX(PRN!$B$2:$F$1048576,(MATCH('Procurement Analysis P-M-Q'!$U$2,PRN!$C$2:$C$1048576,0)+$T90-1),MATCH(AB$4,PRN!$B$2:$F$2,0)),"")</f>
        <v/>
      </c>
    </row>
    <row r="91" spans="5:28" ht="15.75" x14ac:dyDescent="0.25">
      <c r="E91" s="65" t="str">
        <f ca="1">IF(E90&lt;COUNTIF(PRN!C$3:C$999998,F$2),(E90+1),"")</f>
        <v/>
      </c>
      <c r="F91" s="66" t="str">
        <f ca="1">IFERROR(INDEX(PRN!$B$2:$F$1048576,(MATCH('Procurement Analysis P-M-Q'!$F$2,PRN!$C$2:$C$1048576,0)+$E91-1),MATCH(F$4,PRN!$B$2:$F$2,0)),"")</f>
        <v/>
      </c>
      <c r="G91" s="66" t="str">
        <f ca="1">IFERROR(INDEX(PRN!$B$2:$F$1048576,(MATCH('Procurement Analysis P-M-Q'!$F$2,PRN!$C$2:$C$1048576,0)+$E91-1),MATCH(G$4,PRN!$B$2:$F$2,0)),"")</f>
        <v/>
      </c>
      <c r="H91" s="67" t="str">
        <f ca="1">IFERROR(INDEX(PRN!$B$2:$F$1048576,(MATCH('Procurement Analysis P-M-Q'!$F$2,PRN!$C$2:$C$1048576,0)+$E91-1),MATCH(H$4,PRN!$B$2:$F$2,0)),"")</f>
        <v/>
      </c>
      <c r="J91" s="65" t="str">
        <f ca="1">IF(J90&lt;COUNTIF(PRN!C$3:C$999998,K$2),(J90+1),"")</f>
        <v/>
      </c>
      <c r="K91" s="66" t="str">
        <f ca="1">IFERROR(INDEX(PRN!$B$2:$F$1048576,(MATCH('Procurement Analysis P-M-Q'!$K$2,PRN!$C$2:$C$1048576,0)+$J91-1),MATCH(K$4,PRN!$B$2:$F$2,0)),"")</f>
        <v/>
      </c>
      <c r="L91" s="66" t="str">
        <f ca="1">IFERROR(INDEX(PRN!$B$2:$F$1048576,(MATCH('Procurement Analysis P-M-Q'!$K$2,PRN!$C$2:$C$1048576,0)+$J91-1),MATCH(L$4,PRN!$B$2:$F$2,0)),"")</f>
        <v/>
      </c>
      <c r="M91" s="67" t="str">
        <f ca="1">IFERROR(INDEX(PRN!$B$2:$F$1048576,(MATCH('Procurement Analysis P-M-Q'!$K$2,PRN!$C$2:$C$1048576,0)+$J91-1),MATCH(M$4,PRN!$B$2:$F$2,0)),"")</f>
        <v/>
      </c>
      <c r="O91" s="65" t="str">
        <f ca="1">IF(O90&lt;COUNTIF(PRN!C$3:C$999998,P$2),(O90+1),"")</f>
        <v/>
      </c>
      <c r="P91" s="66" t="str">
        <f ca="1">IFERROR(INDEX(PRN!$B$2:$F$1048576,(MATCH('Procurement Analysis P-M-Q'!$P$2,PRN!$C$2:$C$1048576,0)+$O91-1),MATCH(P$4,PRN!$B$2:$F$2,0)),"")</f>
        <v/>
      </c>
      <c r="Q91" s="66" t="str">
        <f ca="1">IFERROR(INDEX(PRN!$B$2:$F$1048576,(MATCH('Procurement Analysis P-M-Q'!$P$2,PRN!$C$2:$C$1048576,0)+$O91-1),MATCH(Q$4,PRN!$B$2:$F$2,0)),"")</f>
        <v/>
      </c>
      <c r="R91" s="67" t="str">
        <f ca="1">IFERROR(INDEX(PRN!$B$2:$F$1048576,(MATCH('Procurement Analysis P-M-Q'!$P$2,PRN!$C$2:$C$1048576,0)+$O91-1),MATCH(R$4,PRN!$B$2:$F$2,0)),"")</f>
        <v/>
      </c>
      <c r="T91" s="65" t="str">
        <f ca="1">IF(T90&lt;COUNTIF(PRN!M$3:M$999998,U$2),(T90+1),"")</f>
        <v/>
      </c>
      <c r="U91" s="66" t="str">
        <f ca="1">IFERROR(INDEX(PRN!$B$2:$F$1048576,(MATCH('Procurement Analysis P-M-Q'!$U$2,PRN!$C$2:$C$1048576,0)+$T91-1),MATCH(U$4,PRN!$B$2:$F$2,0)),"")</f>
        <v/>
      </c>
      <c r="V91" s="66" t="str">
        <f ca="1">IFERROR(INDEX(PRN!$B$2:$F$1048576,(MATCH('Procurement Analysis P-M-Q'!$U$2,PRN!$C$2:$C$1048576,0)+$T91-1),MATCH(V$4,PRN!$B$2:$F$2,0)),"")</f>
        <v/>
      </c>
      <c r="W91" s="66" t="str">
        <f ca="1">IFERROR(INDEX(PRN!$B$2:$F$1048576,(MATCH('Procurement Analysis P-M-Q'!$U$2,PRN!$C$2:$C$1048576,0)+$T91-1),MATCH(W$4,PRN!$B$2:$F$2,0)),"")</f>
        <v/>
      </c>
      <c r="Y91" s="65" t="str">
        <f ca="1">IF(Y90&lt;COUNTIF(PRN!R$3:R$999998,Z$2),(Y90+1),"")</f>
        <v/>
      </c>
      <c r="Z91" s="66" t="str">
        <f ca="1">IFERROR(INDEX(PRN!$B$2:$F$1048576,(MATCH('Procurement Analysis P-M-Q'!$U$2,PRN!$C$2:$C$1048576,0)+$T91-1),MATCH(Z$4,PRN!$B$2:$F$2,0)),"")</f>
        <v/>
      </c>
      <c r="AA91" s="66" t="str">
        <f ca="1">IFERROR(INDEX(PRN!$B$2:$F$1048576,(MATCH('Procurement Analysis P-M-Q'!$U$2,PRN!$C$2:$C$1048576,0)+$T91-1),MATCH(AA$4,PRN!$B$2:$F$2,0)),"")</f>
        <v/>
      </c>
      <c r="AB91" s="66" t="str">
        <f ca="1">IFERROR(INDEX(PRN!$B$2:$F$1048576,(MATCH('Procurement Analysis P-M-Q'!$U$2,PRN!$C$2:$C$1048576,0)+$T91-1),MATCH(AB$4,PRN!$B$2:$F$2,0)),"")</f>
        <v/>
      </c>
    </row>
    <row r="92" spans="5:28" ht="15.75" x14ac:dyDescent="0.25">
      <c r="E92" s="65" t="str">
        <f ca="1">IF(E91&lt;COUNTIF(PRN!C$3:C$999998,F$2),(E91+1),"")</f>
        <v/>
      </c>
      <c r="F92" s="66" t="str">
        <f ca="1">IFERROR(INDEX(PRN!$B$2:$F$1048576,(MATCH('Procurement Analysis P-M-Q'!$F$2,PRN!$C$2:$C$1048576,0)+$E92-1),MATCH(F$4,PRN!$B$2:$F$2,0)),"")</f>
        <v/>
      </c>
      <c r="G92" s="66" t="str">
        <f ca="1">IFERROR(INDEX(PRN!$B$2:$F$1048576,(MATCH('Procurement Analysis P-M-Q'!$F$2,PRN!$C$2:$C$1048576,0)+$E92-1),MATCH(G$4,PRN!$B$2:$F$2,0)),"")</f>
        <v/>
      </c>
      <c r="H92" s="67" t="str">
        <f ca="1">IFERROR(INDEX(PRN!$B$2:$F$1048576,(MATCH('Procurement Analysis P-M-Q'!$F$2,PRN!$C$2:$C$1048576,0)+$E92-1),MATCH(H$4,PRN!$B$2:$F$2,0)),"")</f>
        <v/>
      </c>
      <c r="J92" s="65" t="str">
        <f ca="1">IF(J91&lt;COUNTIF(PRN!C$3:C$999998,K$2),(J91+1),"")</f>
        <v/>
      </c>
      <c r="K92" s="66" t="str">
        <f ca="1">IFERROR(INDEX(PRN!$B$2:$F$1048576,(MATCH('Procurement Analysis P-M-Q'!$K$2,PRN!$C$2:$C$1048576,0)+$J92-1),MATCH(K$4,PRN!$B$2:$F$2,0)),"")</f>
        <v/>
      </c>
      <c r="L92" s="66" t="str">
        <f ca="1">IFERROR(INDEX(PRN!$B$2:$F$1048576,(MATCH('Procurement Analysis P-M-Q'!$K$2,PRN!$C$2:$C$1048576,0)+$J92-1),MATCH(L$4,PRN!$B$2:$F$2,0)),"")</f>
        <v/>
      </c>
      <c r="M92" s="67" t="str">
        <f ca="1">IFERROR(INDEX(PRN!$B$2:$F$1048576,(MATCH('Procurement Analysis P-M-Q'!$K$2,PRN!$C$2:$C$1048576,0)+$J92-1),MATCH(M$4,PRN!$B$2:$F$2,0)),"")</f>
        <v/>
      </c>
      <c r="O92" s="65" t="str">
        <f ca="1">IF(O91&lt;COUNTIF(PRN!C$3:C$999998,P$2),(O91+1),"")</f>
        <v/>
      </c>
      <c r="P92" s="66" t="str">
        <f ca="1">IFERROR(INDEX(PRN!$B$2:$F$1048576,(MATCH('Procurement Analysis P-M-Q'!$P$2,PRN!$C$2:$C$1048576,0)+$O92-1),MATCH(P$4,PRN!$B$2:$F$2,0)),"")</f>
        <v/>
      </c>
      <c r="Q92" s="66" t="str">
        <f ca="1">IFERROR(INDEX(PRN!$B$2:$F$1048576,(MATCH('Procurement Analysis P-M-Q'!$P$2,PRN!$C$2:$C$1048576,0)+$O92-1),MATCH(Q$4,PRN!$B$2:$F$2,0)),"")</f>
        <v/>
      </c>
      <c r="R92" s="67" t="str">
        <f ca="1">IFERROR(INDEX(PRN!$B$2:$F$1048576,(MATCH('Procurement Analysis P-M-Q'!$P$2,PRN!$C$2:$C$1048576,0)+$O92-1),MATCH(R$4,PRN!$B$2:$F$2,0)),"")</f>
        <v/>
      </c>
      <c r="T92" s="65" t="str">
        <f ca="1">IF(T91&lt;COUNTIF(PRN!M$3:M$999998,U$2),(T91+1),"")</f>
        <v/>
      </c>
      <c r="U92" s="66" t="str">
        <f ca="1">IFERROR(INDEX(PRN!$B$2:$F$1048576,(MATCH('Procurement Analysis P-M-Q'!$U$2,PRN!$C$2:$C$1048576,0)+$T92-1),MATCH(U$4,PRN!$B$2:$F$2,0)),"")</f>
        <v/>
      </c>
      <c r="V92" s="66" t="str">
        <f ca="1">IFERROR(INDEX(PRN!$B$2:$F$1048576,(MATCH('Procurement Analysis P-M-Q'!$U$2,PRN!$C$2:$C$1048576,0)+$T92-1),MATCH(V$4,PRN!$B$2:$F$2,0)),"")</f>
        <v/>
      </c>
      <c r="W92" s="66" t="str">
        <f ca="1">IFERROR(INDEX(PRN!$B$2:$F$1048576,(MATCH('Procurement Analysis P-M-Q'!$U$2,PRN!$C$2:$C$1048576,0)+$T92-1),MATCH(W$4,PRN!$B$2:$F$2,0)),"")</f>
        <v/>
      </c>
      <c r="Y92" s="65" t="str">
        <f ca="1">IF(Y91&lt;COUNTIF(PRN!R$3:R$999998,Z$2),(Y91+1),"")</f>
        <v/>
      </c>
      <c r="Z92" s="66" t="str">
        <f ca="1">IFERROR(INDEX(PRN!$B$2:$F$1048576,(MATCH('Procurement Analysis P-M-Q'!$U$2,PRN!$C$2:$C$1048576,0)+$T92-1),MATCH(Z$4,PRN!$B$2:$F$2,0)),"")</f>
        <v/>
      </c>
      <c r="AA92" s="66" t="str">
        <f ca="1">IFERROR(INDEX(PRN!$B$2:$F$1048576,(MATCH('Procurement Analysis P-M-Q'!$U$2,PRN!$C$2:$C$1048576,0)+$T92-1),MATCH(AA$4,PRN!$B$2:$F$2,0)),"")</f>
        <v/>
      </c>
      <c r="AB92" s="66" t="str">
        <f ca="1">IFERROR(INDEX(PRN!$B$2:$F$1048576,(MATCH('Procurement Analysis P-M-Q'!$U$2,PRN!$C$2:$C$1048576,0)+$T92-1),MATCH(AB$4,PRN!$B$2:$F$2,0)),"")</f>
        <v/>
      </c>
    </row>
    <row r="93" spans="5:28" ht="15.75" x14ac:dyDescent="0.25">
      <c r="E93" s="65" t="str">
        <f ca="1">IF(E92&lt;COUNTIF(PRN!C$3:C$999998,F$2),(E92+1),"")</f>
        <v/>
      </c>
      <c r="F93" s="66" t="str">
        <f ca="1">IFERROR(INDEX(PRN!$B$2:$F$1048576,(MATCH('Procurement Analysis P-M-Q'!$F$2,PRN!$C$2:$C$1048576,0)+$E93-1),MATCH(F$4,PRN!$B$2:$F$2,0)),"")</f>
        <v/>
      </c>
      <c r="G93" s="66" t="str">
        <f ca="1">IFERROR(INDEX(PRN!$B$2:$F$1048576,(MATCH('Procurement Analysis P-M-Q'!$F$2,PRN!$C$2:$C$1048576,0)+$E93-1),MATCH(G$4,PRN!$B$2:$F$2,0)),"")</f>
        <v/>
      </c>
      <c r="H93" s="67" t="str">
        <f ca="1">IFERROR(INDEX(PRN!$B$2:$F$1048576,(MATCH('Procurement Analysis P-M-Q'!$F$2,PRN!$C$2:$C$1048576,0)+$E93-1),MATCH(H$4,PRN!$B$2:$F$2,0)),"")</f>
        <v/>
      </c>
      <c r="J93" s="65" t="str">
        <f ca="1">IF(J92&lt;COUNTIF(PRN!C$3:C$999998,K$2),(J92+1),"")</f>
        <v/>
      </c>
      <c r="K93" s="66" t="str">
        <f ca="1">IFERROR(INDEX(PRN!$B$2:$F$1048576,(MATCH('Procurement Analysis P-M-Q'!$K$2,PRN!$C$2:$C$1048576,0)+$J93-1),MATCH(K$4,PRN!$B$2:$F$2,0)),"")</f>
        <v/>
      </c>
      <c r="L93" s="66" t="str">
        <f ca="1">IFERROR(INDEX(PRN!$B$2:$F$1048576,(MATCH('Procurement Analysis P-M-Q'!$K$2,PRN!$C$2:$C$1048576,0)+$J93-1),MATCH(L$4,PRN!$B$2:$F$2,0)),"")</f>
        <v/>
      </c>
      <c r="M93" s="67" t="str">
        <f ca="1">IFERROR(INDEX(PRN!$B$2:$F$1048576,(MATCH('Procurement Analysis P-M-Q'!$K$2,PRN!$C$2:$C$1048576,0)+$J93-1),MATCH(M$4,PRN!$B$2:$F$2,0)),"")</f>
        <v/>
      </c>
      <c r="O93" s="65" t="str">
        <f ca="1">IF(O92&lt;COUNTIF(PRN!C$3:C$999998,P$2),(O92+1),"")</f>
        <v/>
      </c>
      <c r="P93" s="66" t="str">
        <f ca="1">IFERROR(INDEX(PRN!$B$2:$F$1048576,(MATCH('Procurement Analysis P-M-Q'!$P$2,PRN!$C$2:$C$1048576,0)+$O93-1),MATCH(P$4,PRN!$B$2:$F$2,0)),"")</f>
        <v/>
      </c>
      <c r="Q93" s="66" t="str">
        <f ca="1">IFERROR(INDEX(PRN!$B$2:$F$1048576,(MATCH('Procurement Analysis P-M-Q'!$P$2,PRN!$C$2:$C$1048576,0)+$O93-1),MATCH(Q$4,PRN!$B$2:$F$2,0)),"")</f>
        <v/>
      </c>
      <c r="R93" s="67" t="str">
        <f ca="1">IFERROR(INDEX(PRN!$B$2:$F$1048576,(MATCH('Procurement Analysis P-M-Q'!$P$2,PRN!$C$2:$C$1048576,0)+$O93-1),MATCH(R$4,PRN!$B$2:$F$2,0)),"")</f>
        <v/>
      </c>
      <c r="T93" s="65" t="str">
        <f ca="1">IF(T92&lt;COUNTIF(PRN!M$3:M$999998,U$2),(T92+1),"")</f>
        <v/>
      </c>
      <c r="U93" s="66" t="str">
        <f ca="1">IFERROR(INDEX(PRN!$B$2:$F$1048576,(MATCH('Procurement Analysis P-M-Q'!$U$2,PRN!$C$2:$C$1048576,0)+$T93-1),MATCH(U$4,PRN!$B$2:$F$2,0)),"")</f>
        <v/>
      </c>
      <c r="V93" s="66" t="str">
        <f ca="1">IFERROR(INDEX(PRN!$B$2:$F$1048576,(MATCH('Procurement Analysis P-M-Q'!$U$2,PRN!$C$2:$C$1048576,0)+$T93-1),MATCH(V$4,PRN!$B$2:$F$2,0)),"")</f>
        <v/>
      </c>
      <c r="W93" s="66" t="str">
        <f ca="1">IFERROR(INDEX(PRN!$B$2:$F$1048576,(MATCH('Procurement Analysis P-M-Q'!$U$2,PRN!$C$2:$C$1048576,0)+$T93-1),MATCH(W$4,PRN!$B$2:$F$2,0)),"")</f>
        <v/>
      </c>
      <c r="Y93" s="65" t="str">
        <f ca="1">IF(Y92&lt;COUNTIF(PRN!R$3:R$999998,Z$2),(Y92+1),"")</f>
        <v/>
      </c>
      <c r="Z93" s="66" t="str">
        <f ca="1">IFERROR(INDEX(PRN!$B$2:$F$1048576,(MATCH('Procurement Analysis P-M-Q'!$U$2,PRN!$C$2:$C$1048576,0)+$T93-1),MATCH(Z$4,PRN!$B$2:$F$2,0)),"")</f>
        <v/>
      </c>
      <c r="AA93" s="66" t="str">
        <f ca="1">IFERROR(INDEX(PRN!$B$2:$F$1048576,(MATCH('Procurement Analysis P-M-Q'!$U$2,PRN!$C$2:$C$1048576,0)+$T93-1),MATCH(AA$4,PRN!$B$2:$F$2,0)),"")</f>
        <v/>
      </c>
      <c r="AB93" s="66" t="str">
        <f ca="1">IFERROR(INDEX(PRN!$B$2:$F$1048576,(MATCH('Procurement Analysis P-M-Q'!$U$2,PRN!$C$2:$C$1048576,0)+$T93-1),MATCH(AB$4,PRN!$B$2:$F$2,0)),"")</f>
        <v/>
      </c>
    </row>
    <row r="94" spans="5:28" ht="15.75" x14ac:dyDescent="0.25">
      <c r="E94" s="65" t="str">
        <f ca="1">IF(E93&lt;COUNTIF(PRN!C$3:C$999998,F$2),(E93+1),"")</f>
        <v/>
      </c>
      <c r="F94" s="66" t="str">
        <f ca="1">IFERROR(INDEX(PRN!$B$2:$F$1048576,(MATCH('Procurement Analysis P-M-Q'!$F$2,PRN!$C$2:$C$1048576,0)+$E94-1),MATCH(F$4,PRN!$B$2:$F$2,0)),"")</f>
        <v/>
      </c>
      <c r="G94" s="66" t="str">
        <f ca="1">IFERROR(INDEX(PRN!$B$2:$F$1048576,(MATCH('Procurement Analysis P-M-Q'!$F$2,PRN!$C$2:$C$1048576,0)+$E94-1),MATCH(G$4,PRN!$B$2:$F$2,0)),"")</f>
        <v/>
      </c>
      <c r="H94" s="67" t="str">
        <f ca="1">IFERROR(INDEX(PRN!$B$2:$F$1048576,(MATCH('Procurement Analysis P-M-Q'!$F$2,PRN!$C$2:$C$1048576,0)+$E94-1),MATCH(H$4,PRN!$B$2:$F$2,0)),"")</f>
        <v/>
      </c>
      <c r="J94" s="65" t="str">
        <f ca="1">IF(J93&lt;COUNTIF(PRN!C$3:C$999998,K$2),(J93+1),"")</f>
        <v/>
      </c>
      <c r="K94" s="66" t="str">
        <f ca="1">IFERROR(INDEX(PRN!$B$2:$F$1048576,(MATCH('Procurement Analysis P-M-Q'!$K$2,PRN!$C$2:$C$1048576,0)+$J94-1),MATCH(K$4,PRN!$B$2:$F$2,0)),"")</f>
        <v/>
      </c>
      <c r="L94" s="66" t="str">
        <f ca="1">IFERROR(INDEX(PRN!$B$2:$F$1048576,(MATCH('Procurement Analysis P-M-Q'!$K$2,PRN!$C$2:$C$1048576,0)+$J94-1),MATCH(L$4,PRN!$B$2:$F$2,0)),"")</f>
        <v/>
      </c>
      <c r="M94" s="67" t="str">
        <f ca="1">IFERROR(INDEX(PRN!$B$2:$F$1048576,(MATCH('Procurement Analysis P-M-Q'!$K$2,PRN!$C$2:$C$1048576,0)+$J94-1),MATCH(M$4,PRN!$B$2:$F$2,0)),"")</f>
        <v/>
      </c>
      <c r="O94" s="65" t="str">
        <f ca="1">IF(O93&lt;COUNTIF(PRN!C$3:C$999998,P$2),(O93+1),"")</f>
        <v/>
      </c>
      <c r="P94" s="66" t="str">
        <f ca="1">IFERROR(INDEX(PRN!$B$2:$F$1048576,(MATCH('Procurement Analysis P-M-Q'!$P$2,PRN!$C$2:$C$1048576,0)+$O94-1),MATCH(P$4,PRN!$B$2:$F$2,0)),"")</f>
        <v/>
      </c>
      <c r="Q94" s="66" t="str">
        <f ca="1">IFERROR(INDEX(PRN!$B$2:$F$1048576,(MATCH('Procurement Analysis P-M-Q'!$P$2,PRN!$C$2:$C$1048576,0)+$O94-1),MATCH(Q$4,PRN!$B$2:$F$2,0)),"")</f>
        <v/>
      </c>
      <c r="R94" s="67" t="str">
        <f ca="1">IFERROR(INDEX(PRN!$B$2:$F$1048576,(MATCH('Procurement Analysis P-M-Q'!$P$2,PRN!$C$2:$C$1048576,0)+$O94-1),MATCH(R$4,PRN!$B$2:$F$2,0)),"")</f>
        <v/>
      </c>
      <c r="T94" s="65" t="str">
        <f ca="1">IF(T93&lt;COUNTIF(PRN!M$3:M$999998,U$2),(T93+1),"")</f>
        <v/>
      </c>
      <c r="U94" s="66" t="str">
        <f ca="1">IFERROR(INDEX(PRN!$B$2:$F$1048576,(MATCH('Procurement Analysis P-M-Q'!$U$2,PRN!$C$2:$C$1048576,0)+$T94-1),MATCH(U$4,PRN!$B$2:$F$2,0)),"")</f>
        <v/>
      </c>
      <c r="V94" s="66" t="str">
        <f ca="1">IFERROR(INDEX(PRN!$B$2:$F$1048576,(MATCH('Procurement Analysis P-M-Q'!$U$2,PRN!$C$2:$C$1048576,0)+$T94-1),MATCH(V$4,PRN!$B$2:$F$2,0)),"")</f>
        <v/>
      </c>
      <c r="W94" s="66" t="str">
        <f ca="1">IFERROR(INDEX(PRN!$B$2:$F$1048576,(MATCH('Procurement Analysis P-M-Q'!$U$2,PRN!$C$2:$C$1048576,0)+$T94-1),MATCH(W$4,PRN!$B$2:$F$2,0)),"")</f>
        <v/>
      </c>
      <c r="Y94" s="65" t="str">
        <f ca="1">IF(Y93&lt;COUNTIF(PRN!R$3:R$999998,Z$2),(Y93+1),"")</f>
        <v/>
      </c>
      <c r="Z94" s="66" t="str">
        <f ca="1">IFERROR(INDEX(PRN!$B$2:$F$1048576,(MATCH('Procurement Analysis P-M-Q'!$U$2,PRN!$C$2:$C$1048576,0)+$T94-1),MATCH(Z$4,PRN!$B$2:$F$2,0)),"")</f>
        <v/>
      </c>
      <c r="AA94" s="66" t="str">
        <f ca="1">IFERROR(INDEX(PRN!$B$2:$F$1048576,(MATCH('Procurement Analysis P-M-Q'!$U$2,PRN!$C$2:$C$1048576,0)+$T94-1),MATCH(AA$4,PRN!$B$2:$F$2,0)),"")</f>
        <v/>
      </c>
      <c r="AB94" s="66" t="str">
        <f ca="1">IFERROR(INDEX(PRN!$B$2:$F$1048576,(MATCH('Procurement Analysis P-M-Q'!$U$2,PRN!$C$2:$C$1048576,0)+$T94-1),MATCH(AB$4,PRN!$B$2:$F$2,0)),"")</f>
        <v/>
      </c>
    </row>
    <row r="95" spans="5:28" ht="15.75" x14ac:dyDescent="0.25">
      <c r="E95" s="65" t="str">
        <f ca="1">IF(E94&lt;COUNTIF(PRN!C$3:C$999998,F$2),(E94+1),"")</f>
        <v/>
      </c>
      <c r="F95" s="66" t="str">
        <f ca="1">IFERROR(INDEX(PRN!$B$2:$F$1048576,(MATCH('Procurement Analysis P-M-Q'!$F$2,PRN!$C$2:$C$1048576,0)+$E95-1),MATCH(F$4,PRN!$B$2:$F$2,0)),"")</f>
        <v/>
      </c>
      <c r="G95" s="66" t="str">
        <f ca="1">IFERROR(INDEX(PRN!$B$2:$F$1048576,(MATCH('Procurement Analysis P-M-Q'!$F$2,PRN!$C$2:$C$1048576,0)+$E95-1),MATCH(G$4,PRN!$B$2:$F$2,0)),"")</f>
        <v/>
      </c>
      <c r="H95" s="67" t="str">
        <f ca="1">IFERROR(INDEX(PRN!$B$2:$F$1048576,(MATCH('Procurement Analysis P-M-Q'!$F$2,PRN!$C$2:$C$1048576,0)+$E95-1),MATCH(H$4,PRN!$B$2:$F$2,0)),"")</f>
        <v/>
      </c>
      <c r="J95" s="65" t="str">
        <f ca="1">IF(J94&lt;COUNTIF(PRN!C$3:C$999998,K$2),(J94+1),"")</f>
        <v/>
      </c>
      <c r="K95" s="66" t="str">
        <f ca="1">IFERROR(INDEX(PRN!$B$2:$F$1048576,(MATCH('Procurement Analysis P-M-Q'!$K$2,PRN!$C$2:$C$1048576,0)+$J95-1),MATCH(K$4,PRN!$B$2:$F$2,0)),"")</f>
        <v/>
      </c>
      <c r="L95" s="66" t="str">
        <f ca="1">IFERROR(INDEX(PRN!$B$2:$F$1048576,(MATCH('Procurement Analysis P-M-Q'!$K$2,PRN!$C$2:$C$1048576,0)+$J95-1),MATCH(L$4,PRN!$B$2:$F$2,0)),"")</f>
        <v/>
      </c>
      <c r="M95" s="67" t="str">
        <f ca="1">IFERROR(INDEX(PRN!$B$2:$F$1048576,(MATCH('Procurement Analysis P-M-Q'!$K$2,PRN!$C$2:$C$1048576,0)+$J95-1),MATCH(M$4,PRN!$B$2:$F$2,0)),"")</f>
        <v/>
      </c>
      <c r="O95" s="65" t="str">
        <f ca="1">IF(O94&lt;COUNTIF(PRN!C$3:C$999998,P$2),(O94+1),"")</f>
        <v/>
      </c>
      <c r="P95" s="66" t="str">
        <f ca="1">IFERROR(INDEX(PRN!$B$2:$F$1048576,(MATCH('Procurement Analysis P-M-Q'!$P$2,PRN!$C$2:$C$1048576,0)+$O95-1),MATCH(P$4,PRN!$B$2:$F$2,0)),"")</f>
        <v/>
      </c>
      <c r="Q95" s="66" t="str">
        <f ca="1">IFERROR(INDEX(PRN!$B$2:$F$1048576,(MATCH('Procurement Analysis P-M-Q'!$P$2,PRN!$C$2:$C$1048576,0)+$O95-1),MATCH(Q$4,PRN!$B$2:$F$2,0)),"")</f>
        <v/>
      </c>
      <c r="R95" s="67" t="str">
        <f ca="1">IFERROR(INDEX(PRN!$B$2:$F$1048576,(MATCH('Procurement Analysis P-M-Q'!$P$2,PRN!$C$2:$C$1048576,0)+$O95-1),MATCH(R$4,PRN!$B$2:$F$2,0)),"")</f>
        <v/>
      </c>
      <c r="T95" s="65" t="str">
        <f ca="1">IF(T94&lt;COUNTIF(PRN!M$3:M$999998,U$2),(T94+1),"")</f>
        <v/>
      </c>
      <c r="U95" s="66" t="str">
        <f ca="1">IFERROR(INDEX(PRN!$B$2:$F$1048576,(MATCH('Procurement Analysis P-M-Q'!$U$2,PRN!$C$2:$C$1048576,0)+$T95-1),MATCH(U$4,PRN!$B$2:$F$2,0)),"")</f>
        <v/>
      </c>
      <c r="V95" s="66" t="str">
        <f ca="1">IFERROR(INDEX(PRN!$B$2:$F$1048576,(MATCH('Procurement Analysis P-M-Q'!$U$2,PRN!$C$2:$C$1048576,0)+$T95-1),MATCH(V$4,PRN!$B$2:$F$2,0)),"")</f>
        <v/>
      </c>
      <c r="W95" s="66" t="str">
        <f ca="1">IFERROR(INDEX(PRN!$B$2:$F$1048576,(MATCH('Procurement Analysis P-M-Q'!$U$2,PRN!$C$2:$C$1048576,0)+$T95-1),MATCH(W$4,PRN!$B$2:$F$2,0)),"")</f>
        <v/>
      </c>
      <c r="Y95" s="65" t="str">
        <f ca="1">IF(Y94&lt;COUNTIF(PRN!R$3:R$999998,Z$2),(Y94+1),"")</f>
        <v/>
      </c>
      <c r="Z95" s="66" t="str">
        <f ca="1">IFERROR(INDEX(PRN!$B$2:$F$1048576,(MATCH('Procurement Analysis P-M-Q'!$U$2,PRN!$C$2:$C$1048576,0)+$T95-1),MATCH(Z$4,PRN!$B$2:$F$2,0)),"")</f>
        <v/>
      </c>
      <c r="AA95" s="66" t="str">
        <f ca="1">IFERROR(INDEX(PRN!$B$2:$F$1048576,(MATCH('Procurement Analysis P-M-Q'!$U$2,PRN!$C$2:$C$1048576,0)+$T95-1),MATCH(AA$4,PRN!$B$2:$F$2,0)),"")</f>
        <v/>
      </c>
      <c r="AB95" s="66" t="str">
        <f ca="1">IFERROR(INDEX(PRN!$B$2:$F$1048576,(MATCH('Procurement Analysis P-M-Q'!$U$2,PRN!$C$2:$C$1048576,0)+$T95-1),MATCH(AB$4,PRN!$B$2:$F$2,0)),"")</f>
        <v/>
      </c>
    </row>
    <row r="96" spans="5:28" ht="15.75" x14ac:dyDescent="0.25">
      <c r="E96" s="65" t="str">
        <f ca="1">IF(E95&lt;COUNTIF(PRN!C$3:C$999998,F$2),(E95+1),"")</f>
        <v/>
      </c>
      <c r="F96" s="66" t="str">
        <f ca="1">IFERROR(INDEX(PRN!$B$2:$F$1048576,(MATCH('Procurement Analysis P-M-Q'!$F$2,PRN!$C$2:$C$1048576,0)+$E96-1),MATCH(F$4,PRN!$B$2:$F$2,0)),"")</f>
        <v/>
      </c>
      <c r="G96" s="66" t="str">
        <f ca="1">IFERROR(INDEX(PRN!$B$2:$F$1048576,(MATCH('Procurement Analysis P-M-Q'!$F$2,PRN!$C$2:$C$1048576,0)+$E96-1),MATCH(G$4,PRN!$B$2:$F$2,0)),"")</f>
        <v/>
      </c>
      <c r="H96" s="67" t="str">
        <f ca="1">IFERROR(INDEX(PRN!$B$2:$F$1048576,(MATCH('Procurement Analysis P-M-Q'!$F$2,PRN!$C$2:$C$1048576,0)+$E96-1),MATCH(H$4,PRN!$B$2:$F$2,0)),"")</f>
        <v/>
      </c>
      <c r="J96" s="65" t="str">
        <f ca="1">IF(J95&lt;COUNTIF(PRN!C$3:C$999998,K$2),(J95+1),"")</f>
        <v/>
      </c>
      <c r="K96" s="66" t="str">
        <f ca="1">IFERROR(INDEX(PRN!$B$2:$F$1048576,(MATCH('Procurement Analysis P-M-Q'!$K$2,PRN!$C$2:$C$1048576,0)+$J96-1),MATCH(K$4,PRN!$B$2:$F$2,0)),"")</f>
        <v/>
      </c>
      <c r="L96" s="66" t="str">
        <f ca="1">IFERROR(INDEX(PRN!$B$2:$F$1048576,(MATCH('Procurement Analysis P-M-Q'!$K$2,PRN!$C$2:$C$1048576,0)+$J96-1),MATCH(L$4,PRN!$B$2:$F$2,0)),"")</f>
        <v/>
      </c>
      <c r="M96" s="67" t="str">
        <f ca="1">IFERROR(INDEX(PRN!$B$2:$F$1048576,(MATCH('Procurement Analysis P-M-Q'!$K$2,PRN!$C$2:$C$1048576,0)+$J96-1),MATCH(M$4,PRN!$B$2:$F$2,0)),"")</f>
        <v/>
      </c>
      <c r="O96" s="65" t="str">
        <f ca="1">IF(O95&lt;COUNTIF(PRN!C$3:C$999998,P$2),(O95+1),"")</f>
        <v/>
      </c>
      <c r="P96" s="66" t="str">
        <f ca="1">IFERROR(INDEX(PRN!$B$2:$F$1048576,(MATCH('Procurement Analysis P-M-Q'!$P$2,PRN!$C$2:$C$1048576,0)+$O96-1),MATCH(P$4,PRN!$B$2:$F$2,0)),"")</f>
        <v/>
      </c>
      <c r="Q96" s="66" t="str">
        <f ca="1">IFERROR(INDEX(PRN!$B$2:$F$1048576,(MATCH('Procurement Analysis P-M-Q'!$P$2,PRN!$C$2:$C$1048576,0)+$O96-1),MATCH(Q$4,PRN!$B$2:$F$2,0)),"")</f>
        <v/>
      </c>
      <c r="R96" s="67" t="str">
        <f ca="1">IFERROR(INDEX(PRN!$B$2:$F$1048576,(MATCH('Procurement Analysis P-M-Q'!$P$2,PRN!$C$2:$C$1048576,0)+$O96-1),MATCH(R$4,PRN!$B$2:$F$2,0)),"")</f>
        <v/>
      </c>
      <c r="T96" s="65" t="str">
        <f ca="1">IF(T95&lt;COUNTIF(PRN!M$3:M$999998,U$2),(T95+1),"")</f>
        <v/>
      </c>
      <c r="U96" s="66" t="str">
        <f ca="1">IFERROR(INDEX(PRN!$B$2:$F$1048576,(MATCH('Procurement Analysis P-M-Q'!$U$2,PRN!$C$2:$C$1048576,0)+$T96-1),MATCH(U$4,PRN!$B$2:$F$2,0)),"")</f>
        <v/>
      </c>
      <c r="V96" s="66" t="str">
        <f ca="1">IFERROR(INDEX(PRN!$B$2:$F$1048576,(MATCH('Procurement Analysis P-M-Q'!$U$2,PRN!$C$2:$C$1048576,0)+$T96-1),MATCH(V$4,PRN!$B$2:$F$2,0)),"")</f>
        <v/>
      </c>
      <c r="W96" s="66" t="str">
        <f ca="1">IFERROR(INDEX(PRN!$B$2:$F$1048576,(MATCH('Procurement Analysis P-M-Q'!$U$2,PRN!$C$2:$C$1048576,0)+$T96-1),MATCH(W$4,PRN!$B$2:$F$2,0)),"")</f>
        <v/>
      </c>
      <c r="Y96" s="65" t="str">
        <f ca="1">IF(Y95&lt;COUNTIF(PRN!R$3:R$999998,Z$2),(Y95+1),"")</f>
        <v/>
      </c>
      <c r="Z96" s="66" t="str">
        <f ca="1">IFERROR(INDEX(PRN!$B$2:$F$1048576,(MATCH('Procurement Analysis P-M-Q'!$U$2,PRN!$C$2:$C$1048576,0)+$T96-1),MATCH(Z$4,PRN!$B$2:$F$2,0)),"")</f>
        <v/>
      </c>
      <c r="AA96" s="66" t="str">
        <f ca="1">IFERROR(INDEX(PRN!$B$2:$F$1048576,(MATCH('Procurement Analysis P-M-Q'!$U$2,PRN!$C$2:$C$1048576,0)+$T96-1),MATCH(AA$4,PRN!$B$2:$F$2,0)),"")</f>
        <v/>
      </c>
      <c r="AB96" s="66" t="str">
        <f ca="1">IFERROR(INDEX(PRN!$B$2:$F$1048576,(MATCH('Procurement Analysis P-M-Q'!$U$2,PRN!$C$2:$C$1048576,0)+$T96-1),MATCH(AB$4,PRN!$B$2:$F$2,0)),"")</f>
        <v/>
      </c>
    </row>
    <row r="97" spans="5:28" ht="15.75" x14ac:dyDescent="0.25">
      <c r="E97" s="65" t="str">
        <f ca="1">IF(E96&lt;COUNTIF(PRN!C$3:C$999998,F$2),(E96+1),"")</f>
        <v/>
      </c>
      <c r="F97" s="66" t="str">
        <f ca="1">IFERROR(INDEX(PRN!$B$2:$F$1048576,(MATCH('Procurement Analysis P-M-Q'!$F$2,PRN!$C$2:$C$1048576,0)+$E97-1),MATCH(F$4,PRN!$B$2:$F$2,0)),"")</f>
        <v/>
      </c>
      <c r="G97" s="66" t="str">
        <f ca="1">IFERROR(INDEX(PRN!$B$2:$F$1048576,(MATCH('Procurement Analysis P-M-Q'!$F$2,PRN!$C$2:$C$1048576,0)+$E97-1),MATCH(G$4,PRN!$B$2:$F$2,0)),"")</f>
        <v/>
      </c>
      <c r="H97" s="67" t="str">
        <f ca="1">IFERROR(INDEX(PRN!$B$2:$F$1048576,(MATCH('Procurement Analysis P-M-Q'!$F$2,PRN!$C$2:$C$1048576,0)+$E97-1),MATCH(H$4,PRN!$B$2:$F$2,0)),"")</f>
        <v/>
      </c>
      <c r="J97" s="65" t="str">
        <f ca="1">IF(J96&lt;COUNTIF(PRN!C$3:C$999998,K$2),(J96+1),"")</f>
        <v/>
      </c>
      <c r="K97" s="66" t="str">
        <f ca="1">IFERROR(INDEX(PRN!$B$2:$F$1048576,(MATCH('Procurement Analysis P-M-Q'!$K$2,PRN!$C$2:$C$1048576,0)+$J97-1),MATCH(K$4,PRN!$B$2:$F$2,0)),"")</f>
        <v/>
      </c>
      <c r="L97" s="66" t="str">
        <f ca="1">IFERROR(INDEX(PRN!$B$2:$F$1048576,(MATCH('Procurement Analysis P-M-Q'!$K$2,PRN!$C$2:$C$1048576,0)+$J97-1),MATCH(L$4,PRN!$B$2:$F$2,0)),"")</f>
        <v/>
      </c>
      <c r="M97" s="67" t="str">
        <f ca="1">IFERROR(INDEX(PRN!$B$2:$F$1048576,(MATCH('Procurement Analysis P-M-Q'!$K$2,PRN!$C$2:$C$1048576,0)+$J97-1),MATCH(M$4,PRN!$B$2:$F$2,0)),"")</f>
        <v/>
      </c>
      <c r="O97" s="65" t="str">
        <f ca="1">IF(O96&lt;COUNTIF(PRN!C$3:C$999998,P$2),(O96+1),"")</f>
        <v/>
      </c>
      <c r="P97" s="66" t="str">
        <f ca="1">IFERROR(INDEX(PRN!$B$2:$F$1048576,(MATCH('Procurement Analysis P-M-Q'!$P$2,PRN!$C$2:$C$1048576,0)+$O97-1),MATCH(P$4,PRN!$B$2:$F$2,0)),"")</f>
        <v/>
      </c>
      <c r="Q97" s="66" t="str">
        <f ca="1">IFERROR(INDEX(PRN!$B$2:$F$1048576,(MATCH('Procurement Analysis P-M-Q'!$P$2,PRN!$C$2:$C$1048576,0)+$O97-1),MATCH(Q$4,PRN!$B$2:$F$2,0)),"")</f>
        <v/>
      </c>
      <c r="R97" s="67" t="str">
        <f ca="1">IFERROR(INDEX(PRN!$B$2:$F$1048576,(MATCH('Procurement Analysis P-M-Q'!$P$2,PRN!$C$2:$C$1048576,0)+$O97-1),MATCH(R$4,PRN!$B$2:$F$2,0)),"")</f>
        <v/>
      </c>
      <c r="T97" s="65" t="str">
        <f ca="1">IF(T96&lt;COUNTIF(PRN!M$3:M$999998,U$2),(T96+1),"")</f>
        <v/>
      </c>
      <c r="U97" s="66" t="str">
        <f ca="1">IFERROR(INDEX(PRN!$B$2:$F$1048576,(MATCH('Procurement Analysis P-M-Q'!$U$2,PRN!$C$2:$C$1048576,0)+$T97-1),MATCH(U$4,PRN!$B$2:$F$2,0)),"")</f>
        <v/>
      </c>
      <c r="V97" s="66" t="str">
        <f ca="1">IFERROR(INDEX(PRN!$B$2:$F$1048576,(MATCH('Procurement Analysis P-M-Q'!$U$2,PRN!$C$2:$C$1048576,0)+$T97-1),MATCH(V$4,PRN!$B$2:$F$2,0)),"")</f>
        <v/>
      </c>
      <c r="W97" s="66" t="str">
        <f ca="1">IFERROR(INDEX(PRN!$B$2:$F$1048576,(MATCH('Procurement Analysis P-M-Q'!$U$2,PRN!$C$2:$C$1048576,0)+$T97-1),MATCH(W$4,PRN!$B$2:$F$2,0)),"")</f>
        <v/>
      </c>
      <c r="Y97" s="65" t="str">
        <f ca="1">IF(Y96&lt;COUNTIF(PRN!R$3:R$999998,Z$2),(Y96+1),"")</f>
        <v/>
      </c>
      <c r="Z97" s="66" t="str">
        <f ca="1">IFERROR(INDEX(PRN!$B$2:$F$1048576,(MATCH('Procurement Analysis P-M-Q'!$U$2,PRN!$C$2:$C$1048576,0)+$T97-1),MATCH(Z$4,PRN!$B$2:$F$2,0)),"")</f>
        <v/>
      </c>
      <c r="AA97" s="66" t="str">
        <f ca="1">IFERROR(INDEX(PRN!$B$2:$F$1048576,(MATCH('Procurement Analysis P-M-Q'!$U$2,PRN!$C$2:$C$1048576,0)+$T97-1),MATCH(AA$4,PRN!$B$2:$F$2,0)),"")</f>
        <v/>
      </c>
      <c r="AB97" s="66" t="str">
        <f ca="1">IFERROR(INDEX(PRN!$B$2:$F$1048576,(MATCH('Procurement Analysis P-M-Q'!$U$2,PRN!$C$2:$C$1048576,0)+$T97-1),MATCH(AB$4,PRN!$B$2:$F$2,0)),"")</f>
        <v/>
      </c>
    </row>
    <row r="98" spans="5:28" ht="15.75" x14ac:dyDescent="0.25">
      <c r="E98" s="65" t="str">
        <f ca="1">IF(E97&lt;COUNTIF(PRN!C$3:C$999998,F$2),(E97+1),"")</f>
        <v/>
      </c>
      <c r="F98" s="66" t="str">
        <f ca="1">IFERROR(INDEX(PRN!$B$2:$F$1048576,(MATCH('Procurement Analysis P-M-Q'!$F$2,PRN!$C$2:$C$1048576,0)+$E98-1),MATCH(F$4,PRN!$B$2:$F$2,0)),"")</f>
        <v/>
      </c>
      <c r="G98" s="66" t="str">
        <f ca="1">IFERROR(INDEX(PRN!$B$2:$F$1048576,(MATCH('Procurement Analysis P-M-Q'!$F$2,PRN!$C$2:$C$1048576,0)+$E98-1),MATCH(G$4,PRN!$B$2:$F$2,0)),"")</f>
        <v/>
      </c>
      <c r="H98" s="67" t="str">
        <f ca="1">IFERROR(INDEX(PRN!$B$2:$F$1048576,(MATCH('Procurement Analysis P-M-Q'!$F$2,PRN!$C$2:$C$1048576,0)+$E98-1),MATCH(H$4,PRN!$B$2:$F$2,0)),"")</f>
        <v/>
      </c>
      <c r="J98" s="65" t="str">
        <f ca="1">IF(J97&lt;COUNTIF(PRN!C$3:C$999998,K$2),(J97+1),"")</f>
        <v/>
      </c>
      <c r="K98" s="66" t="str">
        <f ca="1">IFERROR(INDEX(PRN!$B$2:$F$1048576,(MATCH('Procurement Analysis P-M-Q'!$K$2,PRN!$C$2:$C$1048576,0)+$J98-1),MATCH(K$4,PRN!$B$2:$F$2,0)),"")</f>
        <v/>
      </c>
      <c r="L98" s="66" t="str">
        <f ca="1">IFERROR(INDEX(PRN!$B$2:$F$1048576,(MATCH('Procurement Analysis P-M-Q'!$K$2,PRN!$C$2:$C$1048576,0)+$J98-1),MATCH(L$4,PRN!$B$2:$F$2,0)),"")</f>
        <v/>
      </c>
      <c r="M98" s="67" t="str">
        <f ca="1">IFERROR(INDEX(PRN!$B$2:$F$1048576,(MATCH('Procurement Analysis P-M-Q'!$K$2,PRN!$C$2:$C$1048576,0)+$J98-1),MATCH(M$4,PRN!$B$2:$F$2,0)),"")</f>
        <v/>
      </c>
      <c r="O98" s="65" t="str">
        <f ca="1">IF(O97&lt;COUNTIF(PRN!C$3:C$999998,P$2),(O97+1),"")</f>
        <v/>
      </c>
      <c r="P98" s="66" t="str">
        <f ca="1">IFERROR(INDEX(PRN!$B$2:$F$1048576,(MATCH('Procurement Analysis P-M-Q'!$P$2,PRN!$C$2:$C$1048576,0)+$O98-1),MATCH(P$4,PRN!$B$2:$F$2,0)),"")</f>
        <v/>
      </c>
      <c r="Q98" s="66" t="str">
        <f ca="1">IFERROR(INDEX(PRN!$B$2:$F$1048576,(MATCH('Procurement Analysis P-M-Q'!$P$2,PRN!$C$2:$C$1048576,0)+$O98-1),MATCH(Q$4,PRN!$B$2:$F$2,0)),"")</f>
        <v/>
      </c>
      <c r="R98" s="67" t="str">
        <f ca="1">IFERROR(INDEX(PRN!$B$2:$F$1048576,(MATCH('Procurement Analysis P-M-Q'!$P$2,PRN!$C$2:$C$1048576,0)+$O98-1),MATCH(R$4,PRN!$B$2:$F$2,0)),"")</f>
        <v/>
      </c>
      <c r="T98" s="65" t="str">
        <f ca="1">IF(T97&lt;COUNTIF(PRN!M$3:M$999998,U$2),(T97+1),"")</f>
        <v/>
      </c>
      <c r="U98" s="66" t="str">
        <f ca="1">IFERROR(INDEX(PRN!$B$2:$F$1048576,(MATCH('Procurement Analysis P-M-Q'!$U$2,PRN!$C$2:$C$1048576,0)+$T98-1),MATCH(U$4,PRN!$B$2:$F$2,0)),"")</f>
        <v/>
      </c>
      <c r="V98" s="66" t="str">
        <f ca="1">IFERROR(INDEX(PRN!$B$2:$F$1048576,(MATCH('Procurement Analysis P-M-Q'!$U$2,PRN!$C$2:$C$1048576,0)+$T98-1),MATCH(V$4,PRN!$B$2:$F$2,0)),"")</f>
        <v/>
      </c>
      <c r="W98" s="66" t="str">
        <f ca="1">IFERROR(INDEX(PRN!$B$2:$F$1048576,(MATCH('Procurement Analysis P-M-Q'!$U$2,PRN!$C$2:$C$1048576,0)+$T98-1),MATCH(W$4,PRN!$B$2:$F$2,0)),"")</f>
        <v/>
      </c>
      <c r="Y98" s="65" t="str">
        <f ca="1">IF(Y97&lt;COUNTIF(PRN!R$3:R$999998,Z$2),(Y97+1),"")</f>
        <v/>
      </c>
      <c r="Z98" s="66" t="str">
        <f ca="1">IFERROR(INDEX(PRN!$B$2:$F$1048576,(MATCH('Procurement Analysis P-M-Q'!$U$2,PRN!$C$2:$C$1048576,0)+$T98-1),MATCH(Z$4,PRN!$B$2:$F$2,0)),"")</f>
        <v/>
      </c>
      <c r="AA98" s="66" t="str">
        <f ca="1">IFERROR(INDEX(PRN!$B$2:$F$1048576,(MATCH('Procurement Analysis P-M-Q'!$U$2,PRN!$C$2:$C$1048576,0)+$T98-1),MATCH(AA$4,PRN!$B$2:$F$2,0)),"")</f>
        <v/>
      </c>
      <c r="AB98" s="66" t="str">
        <f ca="1">IFERROR(INDEX(PRN!$B$2:$F$1048576,(MATCH('Procurement Analysis P-M-Q'!$U$2,PRN!$C$2:$C$1048576,0)+$T98-1),MATCH(AB$4,PRN!$B$2:$F$2,0)),"")</f>
        <v/>
      </c>
    </row>
    <row r="99" spans="5:28" ht="15.75" x14ac:dyDescent="0.25">
      <c r="E99" s="65" t="str">
        <f ca="1">IF(E98&lt;COUNTIF(PRN!C$3:C$999998,F$2),(E98+1),"")</f>
        <v/>
      </c>
      <c r="F99" s="66" t="str">
        <f ca="1">IFERROR(INDEX(PRN!$B$2:$F$1048576,(MATCH('Procurement Analysis P-M-Q'!$F$2,PRN!$C$2:$C$1048576,0)+$E99-1),MATCH(F$4,PRN!$B$2:$F$2,0)),"")</f>
        <v/>
      </c>
      <c r="G99" s="66" t="str">
        <f ca="1">IFERROR(INDEX(PRN!$B$2:$F$1048576,(MATCH('Procurement Analysis P-M-Q'!$F$2,PRN!$C$2:$C$1048576,0)+$E99-1),MATCH(G$4,PRN!$B$2:$F$2,0)),"")</f>
        <v/>
      </c>
      <c r="H99" s="67" t="str">
        <f ca="1">IFERROR(INDEX(PRN!$B$2:$F$1048576,(MATCH('Procurement Analysis P-M-Q'!$F$2,PRN!$C$2:$C$1048576,0)+$E99-1),MATCH(H$4,PRN!$B$2:$F$2,0)),"")</f>
        <v/>
      </c>
      <c r="J99" s="65" t="str">
        <f ca="1">IF(J98&lt;COUNTIF(PRN!C$3:C$999998,K$2),(J98+1),"")</f>
        <v/>
      </c>
      <c r="K99" s="66" t="str">
        <f ca="1">IFERROR(INDEX(PRN!$B$2:$F$1048576,(MATCH('Procurement Analysis P-M-Q'!$K$2,PRN!$C$2:$C$1048576,0)+$J99-1),MATCH(K$4,PRN!$B$2:$F$2,0)),"")</f>
        <v/>
      </c>
      <c r="L99" s="66" t="str">
        <f ca="1">IFERROR(INDEX(PRN!$B$2:$F$1048576,(MATCH('Procurement Analysis P-M-Q'!$K$2,PRN!$C$2:$C$1048576,0)+$J99-1),MATCH(L$4,PRN!$B$2:$F$2,0)),"")</f>
        <v/>
      </c>
      <c r="M99" s="67" t="str">
        <f ca="1">IFERROR(INDEX(PRN!$B$2:$F$1048576,(MATCH('Procurement Analysis P-M-Q'!$K$2,PRN!$C$2:$C$1048576,0)+$J99-1),MATCH(M$4,PRN!$B$2:$F$2,0)),"")</f>
        <v/>
      </c>
      <c r="O99" s="65" t="str">
        <f ca="1">IF(O98&lt;COUNTIF(PRN!C$3:C$999998,P$2),(O98+1),"")</f>
        <v/>
      </c>
      <c r="P99" s="66" t="str">
        <f ca="1">IFERROR(INDEX(PRN!$B$2:$F$1048576,(MATCH('Procurement Analysis P-M-Q'!$P$2,PRN!$C$2:$C$1048576,0)+$O99-1),MATCH(P$4,PRN!$B$2:$F$2,0)),"")</f>
        <v/>
      </c>
      <c r="Q99" s="66" t="str">
        <f ca="1">IFERROR(INDEX(PRN!$B$2:$F$1048576,(MATCH('Procurement Analysis P-M-Q'!$P$2,PRN!$C$2:$C$1048576,0)+$O99-1),MATCH(Q$4,PRN!$B$2:$F$2,0)),"")</f>
        <v/>
      </c>
      <c r="R99" s="67" t="str">
        <f ca="1">IFERROR(INDEX(PRN!$B$2:$F$1048576,(MATCH('Procurement Analysis P-M-Q'!$P$2,PRN!$C$2:$C$1048576,0)+$O99-1),MATCH(R$4,PRN!$B$2:$F$2,0)),"")</f>
        <v/>
      </c>
      <c r="T99" s="65" t="str">
        <f ca="1">IF(T98&lt;COUNTIF(PRN!M$3:M$999998,U$2),(T98+1),"")</f>
        <v/>
      </c>
      <c r="U99" s="66" t="str">
        <f ca="1">IFERROR(INDEX(PRN!$B$2:$F$1048576,(MATCH('Procurement Analysis P-M-Q'!$U$2,PRN!$C$2:$C$1048576,0)+$T99-1),MATCH(U$4,PRN!$B$2:$F$2,0)),"")</f>
        <v/>
      </c>
      <c r="V99" s="66" t="str">
        <f ca="1">IFERROR(INDEX(PRN!$B$2:$F$1048576,(MATCH('Procurement Analysis P-M-Q'!$U$2,PRN!$C$2:$C$1048576,0)+$T99-1),MATCH(V$4,PRN!$B$2:$F$2,0)),"")</f>
        <v/>
      </c>
      <c r="W99" s="66" t="str">
        <f ca="1">IFERROR(INDEX(PRN!$B$2:$F$1048576,(MATCH('Procurement Analysis P-M-Q'!$U$2,PRN!$C$2:$C$1048576,0)+$T99-1),MATCH(W$4,PRN!$B$2:$F$2,0)),"")</f>
        <v/>
      </c>
      <c r="Y99" s="65" t="str">
        <f ca="1">IF(Y98&lt;COUNTIF(PRN!R$3:R$999998,Z$2),(Y98+1),"")</f>
        <v/>
      </c>
      <c r="Z99" s="66" t="str">
        <f ca="1">IFERROR(INDEX(PRN!$B$2:$F$1048576,(MATCH('Procurement Analysis P-M-Q'!$U$2,PRN!$C$2:$C$1048576,0)+$T99-1),MATCH(Z$4,PRN!$B$2:$F$2,0)),"")</f>
        <v/>
      </c>
      <c r="AA99" s="66" t="str">
        <f ca="1">IFERROR(INDEX(PRN!$B$2:$F$1048576,(MATCH('Procurement Analysis P-M-Q'!$U$2,PRN!$C$2:$C$1048576,0)+$T99-1),MATCH(AA$4,PRN!$B$2:$F$2,0)),"")</f>
        <v/>
      </c>
      <c r="AB99" s="66" t="str">
        <f ca="1">IFERROR(INDEX(PRN!$B$2:$F$1048576,(MATCH('Procurement Analysis P-M-Q'!$U$2,PRN!$C$2:$C$1048576,0)+$T99-1),MATCH(AB$4,PRN!$B$2:$F$2,0)),"")</f>
        <v/>
      </c>
    </row>
    <row r="100" spans="5:28" ht="15.75" x14ac:dyDescent="0.25">
      <c r="E100" s="65" t="str">
        <f ca="1">IF(E99&lt;COUNTIF(PRN!C$3:C$999998,F$2),(E99+1),"")</f>
        <v/>
      </c>
      <c r="F100" s="66" t="str">
        <f ca="1">IFERROR(INDEX(PRN!$B$2:$F$1048576,(MATCH('Procurement Analysis P-M-Q'!$F$2,PRN!$C$2:$C$1048576,0)+$E100-1),MATCH(F$4,PRN!$B$2:$F$2,0)),"")</f>
        <v/>
      </c>
      <c r="G100" s="66" t="str">
        <f ca="1">IFERROR(INDEX(PRN!$B$2:$F$1048576,(MATCH('Procurement Analysis P-M-Q'!$F$2,PRN!$C$2:$C$1048576,0)+$E100-1),MATCH(G$4,PRN!$B$2:$F$2,0)),"")</f>
        <v/>
      </c>
      <c r="H100" s="67" t="str">
        <f ca="1">IFERROR(INDEX(PRN!$B$2:$F$1048576,(MATCH('Procurement Analysis P-M-Q'!$F$2,PRN!$C$2:$C$1048576,0)+$E100-1),MATCH(H$4,PRN!$B$2:$F$2,0)),"")</f>
        <v/>
      </c>
      <c r="J100" s="65" t="str">
        <f ca="1">IF(J99&lt;COUNTIF(PRN!C$3:C$999998,K$2),(J99+1),"")</f>
        <v/>
      </c>
      <c r="K100" s="66" t="str">
        <f ca="1">IFERROR(INDEX(PRN!$B$2:$F$1048576,(MATCH('Procurement Analysis P-M-Q'!$K$2,PRN!$C$2:$C$1048576,0)+$J100-1),MATCH(K$4,PRN!$B$2:$F$2,0)),"")</f>
        <v/>
      </c>
      <c r="L100" s="66" t="str">
        <f ca="1">IFERROR(INDEX(PRN!$B$2:$F$1048576,(MATCH('Procurement Analysis P-M-Q'!$K$2,PRN!$C$2:$C$1048576,0)+$J100-1),MATCH(L$4,PRN!$B$2:$F$2,0)),"")</f>
        <v/>
      </c>
      <c r="M100" s="67" t="str">
        <f ca="1">IFERROR(INDEX(PRN!$B$2:$F$1048576,(MATCH('Procurement Analysis P-M-Q'!$K$2,PRN!$C$2:$C$1048576,0)+$J100-1),MATCH(M$4,PRN!$B$2:$F$2,0)),"")</f>
        <v/>
      </c>
      <c r="O100" s="65" t="str">
        <f ca="1">IF(O99&lt;COUNTIF(PRN!C$3:C$999998,P$2),(O99+1),"")</f>
        <v/>
      </c>
      <c r="P100" s="66" t="str">
        <f ca="1">IFERROR(INDEX(PRN!$B$2:$F$1048576,(MATCH('Procurement Analysis P-M-Q'!$P$2,PRN!$C$2:$C$1048576,0)+$O100-1),MATCH(P$4,PRN!$B$2:$F$2,0)),"")</f>
        <v/>
      </c>
      <c r="Q100" s="66" t="str">
        <f ca="1">IFERROR(INDEX(PRN!$B$2:$F$1048576,(MATCH('Procurement Analysis P-M-Q'!$P$2,PRN!$C$2:$C$1048576,0)+$O100-1),MATCH(Q$4,PRN!$B$2:$F$2,0)),"")</f>
        <v/>
      </c>
      <c r="R100" s="67" t="str">
        <f ca="1">IFERROR(INDEX(PRN!$B$2:$F$1048576,(MATCH('Procurement Analysis P-M-Q'!$P$2,PRN!$C$2:$C$1048576,0)+$O100-1),MATCH(R$4,PRN!$B$2:$F$2,0)),"")</f>
        <v/>
      </c>
      <c r="T100" s="65" t="str">
        <f ca="1">IF(T99&lt;COUNTIF(PRN!M$3:M$999998,U$2),(T99+1),"")</f>
        <v/>
      </c>
      <c r="U100" s="66" t="str">
        <f ca="1">IFERROR(INDEX(PRN!$B$2:$F$1048576,(MATCH('Procurement Analysis P-M-Q'!$U$2,PRN!$C$2:$C$1048576,0)+$T100-1),MATCH(U$4,PRN!$B$2:$F$2,0)),"")</f>
        <v/>
      </c>
      <c r="V100" s="66" t="str">
        <f ca="1">IFERROR(INDEX(PRN!$B$2:$F$1048576,(MATCH('Procurement Analysis P-M-Q'!$U$2,PRN!$C$2:$C$1048576,0)+$T100-1),MATCH(V$4,PRN!$B$2:$F$2,0)),"")</f>
        <v/>
      </c>
      <c r="W100" s="66" t="str">
        <f ca="1">IFERROR(INDEX(PRN!$B$2:$F$1048576,(MATCH('Procurement Analysis P-M-Q'!$U$2,PRN!$C$2:$C$1048576,0)+$T100-1),MATCH(W$4,PRN!$B$2:$F$2,0)),"")</f>
        <v/>
      </c>
      <c r="Y100" s="65" t="str">
        <f ca="1">IF(Y99&lt;COUNTIF(PRN!R$3:R$999998,Z$2),(Y99+1),"")</f>
        <v/>
      </c>
      <c r="Z100" s="66" t="str">
        <f ca="1">IFERROR(INDEX(PRN!$B$2:$F$1048576,(MATCH('Procurement Analysis P-M-Q'!$U$2,PRN!$C$2:$C$1048576,0)+$T100-1),MATCH(Z$4,PRN!$B$2:$F$2,0)),"")</f>
        <v/>
      </c>
      <c r="AA100" s="66" t="str">
        <f ca="1">IFERROR(INDEX(PRN!$B$2:$F$1048576,(MATCH('Procurement Analysis P-M-Q'!$U$2,PRN!$C$2:$C$1048576,0)+$T100-1),MATCH(AA$4,PRN!$B$2:$F$2,0)),"")</f>
        <v/>
      </c>
      <c r="AB100" s="66" t="str">
        <f ca="1">IFERROR(INDEX(PRN!$B$2:$F$1048576,(MATCH('Procurement Analysis P-M-Q'!$U$2,PRN!$C$2:$C$1048576,0)+$T100-1),MATCH(AB$4,PRN!$B$2:$F$2,0)),"")</f>
        <v/>
      </c>
    </row>
    <row r="101" spans="5:28" ht="15.75" x14ac:dyDescent="0.25">
      <c r="E101" s="65" t="str">
        <f ca="1">IF(E100&lt;COUNTIF(PRN!C$3:C$999998,F$2),(E100+1),"")</f>
        <v/>
      </c>
      <c r="F101" s="66" t="str">
        <f ca="1">IFERROR(INDEX(PRN!$B$2:$F$1048576,(MATCH('Procurement Analysis P-M-Q'!$F$2,PRN!$C$2:$C$1048576,0)+$E101-1),MATCH(F$4,PRN!$B$2:$F$2,0)),"")</f>
        <v/>
      </c>
      <c r="G101" s="66" t="str">
        <f ca="1">IFERROR(INDEX(PRN!$B$2:$F$1048576,(MATCH('Procurement Analysis P-M-Q'!$F$2,PRN!$C$2:$C$1048576,0)+$E101-1),MATCH(G$4,PRN!$B$2:$F$2,0)),"")</f>
        <v/>
      </c>
      <c r="H101" s="67" t="str">
        <f ca="1">IFERROR(INDEX(PRN!$B$2:$F$1048576,(MATCH('Procurement Analysis P-M-Q'!$F$2,PRN!$C$2:$C$1048576,0)+$E101-1),MATCH(H$4,PRN!$B$2:$F$2,0)),"")</f>
        <v/>
      </c>
      <c r="J101" s="65" t="str">
        <f ca="1">IF(J100&lt;COUNTIF(PRN!C$3:C$999998,K$2),(J100+1),"")</f>
        <v/>
      </c>
      <c r="K101" s="66" t="str">
        <f ca="1">IFERROR(INDEX(PRN!$B$2:$F$1048576,(MATCH('Procurement Analysis P-M-Q'!$K$2,PRN!$C$2:$C$1048576,0)+$J101-1),MATCH(K$4,PRN!$B$2:$F$2,0)),"")</f>
        <v/>
      </c>
      <c r="L101" s="66" t="str">
        <f ca="1">IFERROR(INDEX(PRN!$B$2:$F$1048576,(MATCH('Procurement Analysis P-M-Q'!$K$2,PRN!$C$2:$C$1048576,0)+$J101-1),MATCH(L$4,PRN!$B$2:$F$2,0)),"")</f>
        <v/>
      </c>
      <c r="M101" s="67" t="str">
        <f ca="1">IFERROR(INDEX(PRN!$B$2:$F$1048576,(MATCH('Procurement Analysis P-M-Q'!$K$2,PRN!$C$2:$C$1048576,0)+$J101-1),MATCH(M$4,PRN!$B$2:$F$2,0)),"")</f>
        <v/>
      </c>
      <c r="O101" s="65" t="str">
        <f ca="1">IF(O100&lt;COUNTIF(PRN!C$3:C$999998,P$2),(O100+1),"")</f>
        <v/>
      </c>
      <c r="P101" s="66" t="str">
        <f ca="1">IFERROR(INDEX(PRN!$B$2:$F$1048576,(MATCH('Procurement Analysis P-M-Q'!$P$2,PRN!$C$2:$C$1048576,0)+$O101-1),MATCH(P$4,PRN!$B$2:$F$2,0)),"")</f>
        <v/>
      </c>
      <c r="Q101" s="66" t="str">
        <f ca="1">IFERROR(INDEX(PRN!$B$2:$F$1048576,(MATCH('Procurement Analysis P-M-Q'!$P$2,PRN!$C$2:$C$1048576,0)+$O101-1),MATCH(Q$4,PRN!$B$2:$F$2,0)),"")</f>
        <v/>
      </c>
      <c r="R101" s="67" t="str">
        <f ca="1">IFERROR(INDEX(PRN!$B$2:$F$1048576,(MATCH('Procurement Analysis P-M-Q'!$P$2,PRN!$C$2:$C$1048576,0)+$O101-1),MATCH(R$4,PRN!$B$2:$F$2,0)),"")</f>
        <v/>
      </c>
      <c r="T101" s="65" t="str">
        <f ca="1">IF(T100&lt;COUNTIF(PRN!M$3:M$999998,U$2),(T100+1),"")</f>
        <v/>
      </c>
      <c r="U101" s="66" t="str">
        <f ca="1">IFERROR(INDEX(PRN!$B$2:$F$1048576,(MATCH('Procurement Analysis P-M-Q'!$U$2,PRN!$C$2:$C$1048576,0)+$T101-1),MATCH(U$4,PRN!$B$2:$F$2,0)),"")</f>
        <v/>
      </c>
      <c r="V101" s="66" t="str">
        <f ca="1">IFERROR(INDEX(PRN!$B$2:$F$1048576,(MATCH('Procurement Analysis P-M-Q'!$U$2,PRN!$C$2:$C$1048576,0)+$T101-1),MATCH(V$4,PRN!$B$2:$F$2,0)),"")</f>
        <v/>
      </c>
      <c r="W101" s="66" t="str">
        <f ca="1">IFERROR(INDEX(PRN!$B$2:$F$1048576,(MATCH('Procurement Analysis P-M-Q'!$U$2,PRN!$C$2:$C$1048576,0)+$T101-1),MATCH(W$4,PRN!$B$2:$F$2,0)),"")</f>
        <v/>
      </c>
      <c r="Y101" s="65" t="str">
        <f ca="1">IF(Y100&lt;COUNTIF(PRN!R$3:R$999998,Z$2),(Y100+1),"")</f>
        <v/>
      </c>
      <c r="Z101" s="66" t="str">
        <f ca="1">IFERROR(INDEX(PRN!$B$2:$F$1048576,(MATCH('Procurement Analysis P-M-Q'!$U$2,PRN!$C$2:$C$1048576,0)+$T101-1),MATCH(Z$4,PRN!$B$2:$F$2,0)),"")</f>
        <v/>
      </c>
      <c r="AA101" s="66" t="str">
        <f ca="1">IFERROR(INDEX(PRN!$B$2:$F$1048576,(MATCH('Procurement Analysis P-M-Q'!$U$2,PRN!$C$2:$C$1048576,0)+$T101-1),MATCH(AA$4,PRN!$B$2:$F$2,0)),"")</f>
        <v/>
      </c>
      <c r="AB101" s="66" t="str">
        <f ca="1">IFERROR(INDEX(PRN!$B$2:$F$1048576,(MATCH('Procurement Analysis P-M-Q'!$U$2,PRN!$C$2:$C$1048576,0)+$T101-1),MATCH(AB$4,PRN!$B$2:$F$2,0)),"")</f>
        <v/>
      </c>
    </row>
    <row r="102" spans="5:28" ht="15.75" x14ac:dyDescent="0.25">
      <c r="E102" s="65" t="str">
        <f ca="1">IF(E101&lt;COUNTIF(PRN!C$3:C$999998,F$2),(E101+1),"")</f>
        <v/>
      </c>
      <c r="F102" s="66" t="str">
        <f ca="1">IFERROR(INDEX(PRN!$B$2:$F$1048576,(MATCH('Procurement Analysis P-M-Q'!$F$2,PRN!$C$2:$C$1048576,0)+$E102-1),MATCH(F$4,PRN!$B$2:$F$2,0)),"")</f>
        <v/>
      </c>
      <c r="G102" s="66" t="str">
        <f ca="1">IFERROR(INDEX(PRN!$B$2:$F$1048576,(MATCH('Procurement Analysis P-M-Q'!$F$2,PRN!$C$2:$C$1048576,0)+$E102-1),MATCH(G$4,PRN!$B$2:$F$2,0)),"")</f>
        <v/>
      </c>
      <c r="H102" s="67" t="str">
        <f ca="1">IFERROR(INDEX(PRN!$B$2:$F$1048576,(MATCH('Procurement Analysis P-M-Q'!$F$2,PRN!$C$2:$C$1048576,0)+$E102-1),MATCH(H$4,PRN!$B$2:$F$2,0)),"")</f>
        <v/>
      </c>
      <c r="J102" s="65" t="str">
        <f ca="1">IF(J101&lt;COUNTIF(PRN!C$3:C$999998,K$2),(J101+1),"")</f>
        <v/>
      </c>
      <c r="K102" s="66" t="str">
        <f ca="1">IFERROR(INDEX(PRN!$B$2:$F$1048576,(MATCH('Procurement Analysis P-M-Q'!$K$2,PRN!$C$2:$C$1048576,0)+$J102-1),MATCH(K$4,PRN!$B$2:$F$2,0)),"")</f>
        <v/>
      </c>
      <c r="L102" s="66" t="str">
        <f ca="1">IFERROR(INDEX(PRN!$B$2:$F$1048576,(MATCH('Procurement Analysis P-M-Q'!$K$2,PRN!$C$2:$C$1048576,0)+$J102-1),MATCH(L$4,PRN!$B$2:$F$2,0)),"")</f>
        <v/>
      </c>
      <c r="M102" s="67" t="str">
        <f ca="1">IFERROR(INDEX(PRN!$B$2:$F$1048576,(MATCH('Procurement Analysis P-M-Q'!$K$2,PRN!$C$2:$C$1048576,0)+$J102-1),MATCH(M$4,PRN!$B$2:$F$2,0)),"")</f>
        <v/>
      </c>
      <c r="O102" s="65" t="str">
        <f ca="1">IF(O101&lt;COUNTIF(PRN!C$3:C$999998,P$2),(O101+1),"")</f>
        <v/>
      </c>
      <c r="P102" s="66" t="str">
        <f ca="1">IFERROR(INDEX(PRN!$B$2:$F$1048576,(MATCH('Procurement Analysis P-M-Q'!$P$2,PRN!$C$2:$C$1048576,0)+$O102-1),MATCH(P$4,PRN!$B$2:$F$2,0)),"")</f>
        <v/>
      </c>
      <c r="Q102" s="66" t="str">
        <f ca="1">IFERROR(INDEX(PRN!$B$2:$F$1048576,(MATCH('Procurement Analysis P-M-Q'!$P$2,PRN!$C$2:$C$1048576,0)+$O102-1),MATCH(Q$4,PRN!$B$2:$F$2,0)),"")</f>
        <v/>
      </c>
      <c r="R102" s="67" t="str">
        <f ca="1">IFERROR(INDEX(PRN!$B$2:$F$1048576,(MATCH('Procurement Analysis P-M-Q'!$P$2,PRN!$C$2:$C$1048576,0)+$O102-1),MATCH(R$4,PRN!$B$2:$F$2,0)),"")</f>
        <v/>
      </c>
      <c r="T102" s="65" t="str">
        <f ca="1">IF(T101&lt;COUNTIF(PRN!M$3:M$999998,U$2),(T101+1),"")</f>
        <v/>
      </c>
      <c r="U102" s="66" t="str">
        <f ca="1">IFERROR(INDEX(PRN!$B$2:$F$1048576,(MATCH('Procurement Analysis P-M-Q'!$U$2,PRN!$C$2:$C$1048576,0)+$T102-1),MATCH(U$4,PRN!$B$2:$F$2,0)),"")</f>
        <v/>
      </c>
      <c r="V102" s="66" t="str">
        <f ca="1">IFERROR(INDEX(PRN!$B$2:$F$1048576,(MATCH('Procurement Analysis P-M-Q'!$U$2,PRN!$C$2:$C$1048576,0)+$T102-1),MATCH(V$4,PRN!$B$2:$F$2,0)),"")</f>
        <v/>
      </c>
      <c r="W102" s="66" t="str">
        <f ca="1">IFERROR(INDEX(PRN!$B$2:$F$1048576,(MATCH('Procurement Analysis P-M-Q'!$U$2,PRN!$C$2:$C$1048576,0)+$T102-1),MATCH(W$4,PRN!$B$2:$F$2,0)),"")</f>
        <v/>
      </c>
      <c r="Y102" s="65" t="str">
        <f ca="1">IF(Y101&lt;COUNTIF(PRN!R$3:R$999998,Z$2),(Y101+1),"")</f>
        <v/>
      </c>
      <c r="Z102" s="66" t="str">
        <f ca="1">IFERROR(INDEX(PRN!$B$2:$F$1048576,(MATCH('Procurement Analysis P-M-Q'!$U$2,PRN!$C$2:$C$1048576,0)+$T102-1),MATCH(Z$4,PRN!$B$2:$F$2,0)),"")</f>
        <v/>
      </c>
      <c r="AA102" s="66" t="str">
        <f ca="1">IFERROR(INDEX(PRN!$B$2:$F$1048576,(MATCH('Procurement Analysis P-M-Q'!$U$2,PRN!$C$2:$C$1048576,0)+$T102-1),MATCH(AA$4,PRN!$B$2:$F$2,0)),"")</f>
        <v/>
      </c>
      <c r="AB102" s="66" t="str">
        <f ca="1">IFERROR(INDEX(PRN!$B$2:$F$1048576,(MATCH('Procurement Analysis P-M-Q'!$U$2,PRN!$C$2:$C$1048576,0)+$T102-1),MATCH(AB$4,PRN!$B$2:$F$2,0)),"")</f>
        <v/>
      </c>
    </row>
    <row r="103" spans="5:28" ht="15.75" x14ac:dyDescent="0.25">
      <c r="E103" s="65" t="str">
        <f ca="1">IF(E102&lt;COUNTIF(PRN!C$3:C$999998,F$2),(E102+1),"")</f>
        <v/>
      </c>
      <c r="F103" s="66" t="str">
        <f ca="1">IFERROR(INDEX(PRN!$B$2:$F$1048576,(MATCH('Procurement Analysis P-M-Q'!$F$2,PRN!$C$2:$C$1048576,0)+$E103-1),MATCH(F$4,PRN!$B$2:$F$2,0)),"")</f>
        <v/>
      </c>
      <c r="G103" s="66" t="str">
        <f ca="1">IFERROR(INDEX(PRN!$B$2:$F$1048576,(MATCH('Procurement Analysis P-M-Q'!$F$2,PRN!$C$2:$C$1048576,0)+$E103-1),MATCH(G$4,PRN!$B$2:$F$2,0)),"")</f>
        <v/>
      </c>
      <c r="H103" s="67" t="str">
        <f ca="1">IFERROR(INDEX(PRN!$B$2:$F$1048576,(MATCH('Procurement Analysis P-M-Q'!$F$2,PRN!$C$2:$C$1048576,0)+$E103-1),MATCH(H$4,PRN!$B$2:$F$2,0)),"")</f>
        <v/>
      </c>
      <c r="J103" s="65" t="str">
        <f ca="1">IF(J102&lt;COUNTIF(PRN!C$3:C$999998,K$2),(J102+1),"")</f>
        <v/>
      </c>
      <c r="K103" s="66" t="str">
        <f ca="1">IFERROR(INDEX(PRN!$B$2:$F$1048576,(MATCH('Procurement Analysis P-M-Q'!$K$2,PRN!$C$2:$C$1048576,0)+$J103-1),MATCH(K$4,PRN!$B$2:$F$2,0)),"")</f>
        <v/>
      </c>
      <c r="L103" s="66" t="str">
        <f ca="1">IFERROR(INDEX(PRN!$B$2:$F$1048576,(MATCH('Procurement Analysis P-M-Q'!$K$2,PRN!$C$2:$C$1048576,0)+$J103-1),MATCH(L$4,PRN!$B$2:$F$2,0)),"")</f>
        <v/>
      </c>
      <c r="M103" s="67" t="str">
        <f ca="1">IFERROR(INDEX(PRN!$B$2:$F$1048576,(MATCH('Procurement Analysis P-M-Q'!$K$2,PRN!$C$2:$C$1048576,0)+$J103-1),MATCH(M$4,PRN!$B$2:$F$2,0)),"")</f>
        <v/>
      </c>
      <c r="O103" s="65" t="str">
        <f ca="1">IF(O102&lt;COUNTIF(PRN!C$3:C$999998,P$2),(O102+1),"")</f>
        <v/>
      </c>
      <c r="P103" s="66" t="str">
        <f ca="1">IFERROR(INDEX(PRN!$B$2:$F$1048576,(MATCH('Procurement Analysis P-M-Q'!$P$2,PRN!$C$2:$C$1048576,0)+$O103-1),MATCH(P$4,PRN!$B$2:$F$2,0)),"")</f>
        <v/>
      </c>
      <c r="Q103" s="66" t="str">
        <f ca="1">IFERROR(INDEX(PRN!$B$2:$F$1048576,(MATCH('Procurement Analysis P-M-Q'!$P$2,PRN!$C$2:$C$1048576,0)+$O103-1),MATCH(Q$4,PRN!$B$2:$F$2,0)),"")</f>
        <v/>
      </c>
      <c r="R103" s="67" t="str">
        <f ca="1">IFERROR(INDEX(PRN!$B$2:$F$1048576,(MATCH('Procurement Analysis P-M-Q'!$P$2,PRN!$C$2:$C$1048576,0)+$O103-1),MATCH(R$4,PRN!$B$2:$F$2,0)),"")</f>
        <v/>
      </c>
      <c r="T103" s="65" t="str">
        <f ca="1">IF(T102&lt;COUNTIF(PRN!M$3:M$999998,U$2),(T102+1),"")</f>
        <v/>
      </c>
      <c r="U103" s="66" t="str">
        <f ca="1">IFERROR(INDEX(PRN!$B$2:$F$1048576,(MATCH('Procurement Analysis P-M-Q'!$U$2,PRN!$C$2:$C$1048576,0)+$T103-1),MATCH(U$4,PRN!$B$2:$F$2,0)),"")</f>
        <v/>
      </c>
      <c r="V103" s="66" t="str">
        <f ca="1">IFERROR(INDEX(PRN!$B$2:$F$1048576,(MATCH('Procurement Analysis P-M-Q'!$U$2,PRN!$C$2:$C$1048576,0)+$T103-1),MATCH(V$4,PRN!$B$2:$F$2,0)),"")</f>
        <v/>
      </c>
      <c r="W103" s="66" t="str">
        <f ca="1">IFERROR(INDEX(PRN!$B$2:$F$1048576,(MATCH('Procurement Analysis P-M-Q'!$U$2,PRN!$C$2:$C$1048576,0)+$T103-1),MATCH(W$4,PRN!$B$2:$F$2,0)),"")</f>
        <v/>
      </c>
      <c r="Y103" s="65" t="str">
        <f ca="1">IF(Y102&lt;COUNTIF(PRN!R$3:R$999998,Z$2),(Y102+1),"")</f>
        <v/>
      </c>
      <c r="Z103" s="66" t="str">
        <f ca="1">IFERROR(INDEX(PRN!$B$2:$F$1048576,(MATCH('Procurement Analysis P-M-Q'!$U$2,PRN!$C$2:$C$1048576,0)+$T103-1),MATCH(Z$4,PRN!$B$2:$F$2,0)),"")</f>
        <v/>
      </c>
      <c r="AA103" s="66" t="str">
        <f ca="1">IFERROR(INDEX(PRN!$B$2:$F$1048576,(MATCH('Procurement Analysis P-M-Q'!$U$2,PRN!$C$2:$C$1048576,0)+$T103-1),MATCH(AA$4,PRN!$B$2:$F$2,0)),"")</f>
        <v/>
      </c>
      <c r="AB103" s="66" t="str">
        <f ca="1">IFERROR(INDEX(PRN!$B$2:$F$1048576,(MATCH('Procurement Analysis P-M-Q'!$U$2,PRN!$C$2:$C$1048576,0)+$T103-1),MATCH(AB$4,PRN!$B$2:$F$2,0)),"")</f>
        <v/>
      </c>
    </row>
    <row r="104" spans="5:28" ht="15.75" x14ac:dyDescent="0.25">
      <c r="E104" s="65" t="str">
        <f ca="1">IF(E103&lt;COUNTIF(PRN!C$3:C$999998,F$2),(E103+1),"")</f>
        <v/>
      </c>
      <c r="F104" s="66" t="str">
        <f ca="1">IFERROR(INDEX(PRN!$B$2:$F$1048576,(MATCH('Procurement Analysis P-M-Q'!$F$2,PRN!$C$2:$C$1048576,0)+$E104-1),MATCH(F$4,PRN!$B$2:$F$2,0)),"")</f>
        <v/>
      </c>
      <c r="G104" s="66" t="str">
        <f ca="1">IFERROR(INDEX(PRN!$B$2:$F$1048576,(MATCH('Procurement Analysis P-M-Q'!$F$2,PRN!$C$2:$C$1048576,0)+$E104-1),MATCH(G$4,PRN!$B$2:$F$2,0)),"")</f>
        <v/>
      </c>
      <c r="H104" s="67" t="str">
        <f ca="1">IFERROR(INDEX(PRN!$B$2:$F$1048576,(MATCH('Procurement Analysis P-M-Q'!$F$2,PRN!$C$2:$C$1048576,0)+$E104-1),MATCH(H$4,PRN!$B$2:$F$2,0)),"")</f>
        <v/>
      </c>
      <c r="J104" s="65" t="str">
        <f ca="1">IF(J103&lt;COUNTIF(PRN!C$3:C$999998,K$2),(J103+1),"")</f>
        <v/>
      </c>
      <c r="K104" s="66" t="str">
        <f ca="1">IFERROR(INDEX(PRN!$B$2:$F$1048576,(MATCH('Procurement Analysis P-M-Q'!$K$2,PRN!$C$2:$C$1048576,0)+$J104-1),MATCH(K$4,PRN!$B$2:$F$2,0)),"")</f>
        <v/>
      </c>
      <c r="L104" s="66" t="str">
        <f ca="1">IFERROR(INDEX(PRN!$B$2:$F$1048576,(MATCH('Procurement Analysis P-M-Q'!$K$2,PRN!$C$2:$C$1048576,0)+$J104-1),MATCH(L$4,PRN!$B$2:$F$2,0)),"")</f>
        <v/>
      </c>
      <c r="M104" s="67" t="str">
        <f ca="1">IFERROR(INDEX(PRN!$B$2:$F$1048576,(MATCH('Procurement Analysis P-M-Q'!$K$2,PRN!$C$2:$C$1048576,0)+$J104-1),MATCH(M$4,PRN!$B$2:$F$2,0)),"")</f>
        <v/>
      </c>
      <c r="O104" s="65" t="str">
        <f ca="1">IF(O103&lt;COUNTIF(PRN!C$3:C$999998,P$2),(O103+1),"")</f>
        <v/>
      </c>
      <c r="P104" s="66" t="str">
        <f ca="1">IFERROR(INDEX(PRN!$B$2:$F$1048576,(MATCH('Procurement Analysis P-M-Q'!$P$2,PRN!$C$2:$C$1048576,0)+$O104-1),MATCH(P$4,PRN!$B$2:$F$2,0)),"")</f>
        <v/>
      </c>
      <c r="Q104" s="66" t="str">
        <f ca="1">IFERROR(INDEX(PRN!$B$2:$F$1048576,(MATCH('Procurement Analysis P-M-Q'!$P$2,PRN!$C$2:$C$1048576,0)+$O104-1),MATCH(Q$4,PRN!$B$2:$F$2,0)),"")</f>
        <v/>
      </c>
      <c r="R104" s="67" t="str">
        <f ca="1">IFERROR(INDEX(PRN!$B$2:$F$1048576,(MATCH('Procurement Analysis P-M-Q'!$P$2,PRN!$C$2:$C$1048576,0)+$O104-1),MATCH(R$4,PRN!$B$2:$F$2,0)),"")</f>
        <v/>
      </c>
      <c r="T104" s="65" t="str">
        <f ca="1">IF(T103&lt;COUNTIF(PRN!M$3:M$999998,U$2),(T103+1),"")</f>
        <v/>
      </c>
      <c r="U104" s="66" t="str">
        <f ca="1">IFERROR(INDEX(PRN!$B$2:$F$1048576,(MATCH('Procurement Analysis P-M-Q'!$U$2,PRN!$C$2:$C$1048576,0)+$T104-1),MATCH(U$4,PRN!$B$2:$F$2,0)),"")</f>
        <v/>
      </c>
      <c r="V104" s="66" t="str">
        <f ca="1">IFERROR(INDEX(PRN!$B$2:$F$1048576,(MATCH('Procurement Analysis P-M-Q'!$U$2,PRN!$C$2:$C$1048576,0)+$T104-1),MATCH(V$4,PRN!$B$2:$F$2,0)),"")</f>
        <v/>
      </c>
      <c r="W104" s="66" t="str">
        <f ca="1">IFERROR(INDEX(PRN!$B$2:$F$1048576,(MATCH('Procurement Analysis P-M-Q'!$U$2,PRN!$C$2:$C$1048576,0)+$T104-1),MATCH(W$4,PRN!$B$2:$F$2,0)),"")</f>
        <v/>
      </c>
      <c r="Y104" s="65" t="str">
        <f ca="1">IF(Y103&lt;COUNTIF(PRN!R$3:R$999998,Z$2),(Y103+1),"")</f>
        <v/>
      </c>
      <c r="Z104" s="66" t="str">
        <f ca="1">IFERROR(INDEX(PRN!$B$2:$F$1048576,(MATCH('Procurement Analysis P-M-Q'!$U$2,PRN!$C$2:$C$1048576,0)+$T104-1),MATCH(Z$4,PRN!$B$2:$F$2,0)),"")</f>
        <v/>
      </c>
      <c r="AA104" s="66" t="str">
        <f ca="1">IFERROR(INDEX(PRN!$B$2:$F$1048576,(MATCH('Procurement Analysis P-M-Q'!$U$2,PRN!$C$2:$C$1048576,0)+$T104-1),MATCH(AA$4,PRN!$B$2:$F$2,0)),"")</f>
        <v/>
      </c>
      <c r="AB104" s="66" t="str">
        <f ca="1">IFERROR(INDEX(PRN!$B$2:$F$1048576,(MATCH('Procurement Analysis P-M-Q'!$U$2,PRN!$C$2:$C$1048576,0)+$T104-1),MATCH(AB$4,PRN!$B$2:$F$2,0)),"")</f>
        <v/>
      </c>
    </row>
    <row r="105" spans="5:28" ht="15.75" x14ac:dyDescent="0.25">
      <c r="E105" s="65" t="str">
        <f ca="1">IF(E104&lt;COUNTIF(PRN!C$3:C$999998,F$2),(E104+1),"")</f>
        <v/>
      </c>
      <c r="F105" s="66" t="str">
        <f ca="1">IFERROR(INDEX(PRN!$B$2:$F$1048576,(MATCH('Procurement Analysis P-M-Q'!$F$2,PRN!$C$2:$C$1048576,0)+$E105-1),MATCH(F$4,PRN!$B$2:$F$2,0)),"")</f>
        <v/>
      </c>
      <c r="G105" s="66" t="str">
        <f ca="1">IFERROR(INDEX(PRN!$B$2:$F$1048576,(MATCH('Procurement Analysis P-M-Q'!$F$2,PRN!$C$2:$C$1048576,0)+$E105-1),MATCH(G$4,PRN!$B$2:$F$2,0)),"")</f>
        <v/>
      </c>
      <c r="H105" s="67" t="str">
        <f ca="1">IFERROR(INDEX(PRN!$B$2:$F$1048576,(MATCH('Procurement Analysis P-M-Q'!$F$2,PRN!$C$2:$C$1048576,0)+$E105-1),MATCH(H$4,PRN!$B$2:$F$2,0)),"")</f>
        <v/>
      </c>
      <c r="J105" s="65" t="str">
        <f ca="1">IF(J104&lt;COUNTIF(PRN!C$3:C$999998,K$2),(J104+1),"")</f>
        <v/>
      </c>
      <c r="K105" s="66" t="str">
        <f ca="1">IFERROR(INDEX(PRN!$B$2:$F$1048576,(MATCH('Procurement Analysis P-M-Q'!$K$2,PRN!$C$2:$C$1048576,0)+$J105-1),MATCH(K$4,PRN!$B$2:$F$2,0)),"")</f>
        <v/>
      </c>
      <c r="L105" s="66" t="str">
        <f ca="1">IFERROR(INDEX(PRN!$B$2:$F$1048576,(MATCH('Procurement Analysis P-M-Q'!$K$2,PRN!$C$2:$C$1048576,0)+$J105-1),MATCH(L$4,PRN!$B$2:$F$2,0)),"")</f>
        <v/>
      </c>
      <c r="M105" s="67" t="str">
        <f ca="1">IFERROR(INDEX(PRN!$B$2:$F$1048576,(MATCH('Procurement Analysis P-M-Q'!$K$2,PRN!$C$2:$C$1048576,0)+$J105-1),MATCH(M$4,PRN!$B$2:$F$2,0)),"")</f>
        <v/>
      </c>
      <c r="O105" s="65" t="str">
        <f ca="1">IF(O104&lt;COUNTIF(PRN!C$3:C$999998,P$2),(O104+1),"")</f>
        <v/>
      </c>
      <c r="P105" s="66" t="str">
        <f ca="1">IFERROR(INDEX(PRN!$B$2:$F$1048576,(MATCH('Procurement Analysis P-M-Q'!$P$2,PRN!$C$2:$C$1048576,0)+$O105-1),MATCH(P$4,PRN!$B$2:$F$2,0)),"")</f>
        <v/>
      </c>
      <c r="Q105" s="66" t="str">
        <f ca="1">IFERROR(INDEX(PRN!$B$2:$F$1048576,(MATCH('Procurement Analysis P-M-Q'!$P$2,PRN!$C$2:$C$1048576,0)+$O105-1),MATCH(Q$4,PRN!$B$2:$F$2,0)),"")</f>
        <v/>
      </c>
      <c r="R105" s="67" t="str">
        <f ca="1">IFERROR(INDEX(PRN!$B$2:$F$1048576,(MATCH('Procurement Analysis P-M-Q'!$P$2,PRN!$C$2:$C$1048576,0)+$O105-1),MATCH(R$4,PRN!$B$2:$F$2,0)),"")</f>
        <v/>
      </c>
      <c r="T105" s="65" t="str">
        <f ca="1">IF(T104&lt;COUNTIF(PRN!M$3:M$999998,U$2),(T104+1),"")</f>
        <v/>
      </c>
      <c r="U105" s="66" t="str">
        <f ca="1">IFERROR(INDEX(PRN!$B$2:$F$1048576,(MATCH('Procurement Analysis P-M-Q'!$U$2,PRN!$C$2:$C$1048576,0)+$T105-1),MATCH(U$4,PRN!$B$2:$F$2,0)),"")</f>
        <v/>
      </c>
      <c r="V105" s="66" t="str">
        <f ca="1">IFERROR(INDEX(PRN!$B$2:$F$1048576,(MATCH('Procurement Analysis P-M-Q'!$U$2,PRN!$C$2:$C$1048576,0)+$T105-1),MATCH(V$4,PRN!$B$2:$F$2,0)),"")</f>
        <v/>
      </c>
      <c r="W105" s="66" t="str">
        <f ca="1">IFERROR(INDEX(PRN!$B$2:$F$1048576,(MATCH('Procurement Analysis P-M-Q'!$U$2,PRN!$C$2:$C$1048576,0)+$T105-1),MATCH(W$4,PRN!$B$2:$F$2,0)),"")</f>
        <v/>
      </c>
      <c r="Y105" s="65" t="str">
        <f ca="1">IF(Y104&lt;COUNTIF(PRN!R$3:R$999998,Z$2),(Y104+1),"")</f>
        <v/>
      </c>
      <c r="Z105" s="66" t="str">
        <f ca="1">IFERROR(INDEX(PRN!$B$2:$F$1048576,(MATCH('Procurement Analysis P-M-Q'!$U$2,PRN!$C$2:$C$1048576,0)+$T105-1),MATCH(Z$4,PRN!$B$2:$F$2,0)),"")</f>
        <v/>
      </c>
      <c r="AA105" s="66" t="str">
        <f ca="1">IFERROR(INDEX(PRN!$B$2:$F$1048576,(MATCH('Procurement Analysis P-M-Q'!$U$2,PRN!$C$2:$C$1048576,0)+$T105-1),MATCH(AA$4,PRN!$B$2:$F$2,0)),"")</f>
        <v/>
      </c>
      <c r="AB105" s="66" t="str">
        <f ca="1">IFERROR(INDEX(PRN!$B$2:$F$1048576,(MATCH('Procurement Analysis P-M-Q'!$U$2,PRN!$C$2:$C$1048576,0)+$T105-1),MATCH(AB$4,PRN!$B$2:$F$2,0)),"")</f>
        <v/>
      </c>
    </row>
    <row r="106" spans="5:28" ht="15.75" x14ac:dyDescent="0.25">
      <c r="E106" s="65" t="str">
        <f ca="1">IF(E105&lt;COUNTIF(PRN!C$3:C$999998,F$2),(E105+1),"")</f>
        <v/>
      </c>
      <c r="F106" s="66" t="str">
        <f ca="1">IFERROR(INDEX(PRN!$B$2:$F$1048576,(MATCH('Procurement Analysis P-M-Q'!$F$2,PRN!$C$2:$C$1048576,0)+$E106-1),MATCH(F$4,PRN!$B$2:$F$2,0)),"")</f>
        <v/>
      </c>
      <c r="G106" s="66" t="str">
        <f ca="1">IFERROR(INDEX(PRN!$B$2:$F$1048576,(MATCH('Procurement Analysis P-M-Q'!$F$2,PRN!$C$2:$C$1048576,0)+$E106-1),MATCH(G$4,PRN!$B$2:$F$2,0)),"")</f>
        <v/>
      </c>
      <c r="H106" s="67" t="str">
        <f ca="1">IFERROR(INDEX(PRN!$B$2:$F$1048576,(MATCH('Procurement Analysis P-M-Q'!$F$2,PRN!$C$2:$C$1048576,0)+$E106-1),MATCH(H$4,PRN!$B$2:$F$2,0)),"")</f>
        <v/>
      </c>
      <c r="J106" s="65" t="str">
        <f ca="1">IF(J105&lt;COUNTIF(PRN!C$3:C$999998,K$2),(J105+1),"")</f>
        <v/>
      </c>
      <c r="K106" s="66" t="str">
        <f ca="1">IFERROR(INDEX(PRN!$B$2:$F$1048576,(MATCH('Procurement Analysis P-M-Q'!$K$2,PRN!$C$2:$C$1048576,0)+$J106-1),MATCH(K$4,PRN!$B$2:$F$2,0)),"")</f>
        <v/>
      </c>
      <c r="L106" s="66" t="str">
        <f ca="1">IFERROR(INDEX(PRN!$B$2:$F$1048576,(MATCH('Procurement Analysis P-M-Q'!$K$2,PRN!$C$2:$C$1048576,0)+$J106-1),MATCH(L$4,PRN!$B$2:$F$2,0)),"")</f>
        <v/>
      </c>
      <c r="M106" s="67" t="str">
        <f ca="1">IFERROR(INDEX(PRN!$B$2:$F$1048576,(MATCH('Procurement Analysis P-M-Q'!$K$2,PRN!$C$2:$C$1048576,0)+$J106-1),MATCH(M$4,PRN!$B$2:$F$2,0)),"")</f>
        <v/>
      </c>
      <c r="O106" s="65" t="str">
        <f ca="1">IF(O105&lt;COUNTIF(PRN!C$3:C$999998,P$2),(O105+1),"")</f>
        <v/>
      </c>
      <c r="P106" s="66" t="str">
        <f ca="1">IFERROR(INDEX(PRN!$B$2:$F$1048576,(MATCH('Procurement Analysis P-M-Q'!$P$2,PRN!$C$2:$C$1048576,0)+$O106-1),MATCH(P$4,PRN!$B$2:$F$2,0)),"")</f>
        <v/>
      </c>
      <c r="Q106" s="66" t="str">
        <f ca="1">IFERROR(INDEX(PRN!$B$2:$F$1048576,(MATCH('Procurement Analysis P-M-Q'!$P$2,PRN!$C$2:$C$1048576,0)+$O106-1),MATCH(Q$4,PRN!$B$2:$F$2,0)),"")</f>
        <v/>
      </c>
      <c r="R106" s="67" t="str">
        <f ca="1">IFERROR(INDEX(PRN!$B$2:$F$1048576,(MATCH('Procurement Analysis P-M-Q'!$P$2,PRN!$C$2:$C$1048576,0)+$O106-1),MATCH(R$4,PRN!$B$2:$F$2,0)),"")</f>
        <v/>
      </c>
      <c r="T106" s="65" t="str">
        <f ca="1">IF(T105&lt;COUNTIF(PRN!M$3:M$999998,U$2),(T105+1),"")</f>
        <v/>
      </c>
      <c r="U106" s="66" t="str">
        <f ca="1">IFERROR(INDEX(PRN!$B$2:$F$1048576,(MATCH('Procurement Analysis P-M-Q'!$U$2,PRN!$C$2:$C$1048576,0)+$T106-1),MATCH(U$4,PRN!$B$2:$F$2,0)),"")</f>
        <v/>
      </c>
      <c r="V106" s="66" t="str">
        <f ca="1">IFERROR(INDEX(PRN!$B$2:$F$1048576,(MATCH('Procurement Analysis P-M-Q'!$U$2,PRN!$C$2:$C$1048576,0)+$T106-1),MATCH(V$4,PRN!$B$2:$F$2,0)),"")</f>
        <v/>
      </c>
      <c r="W106" s="66" t="str">
        <f ca="1">IFERROR(INDEX(PRN!$B$2:$F$1048576,(MATCH('Procurement Analysis P-M-Q'!$U$2,PRN!$C$2:$C$1048576,0)+$T106-1),MATCH(W$4,PRN!$B$2:$F$2,0)),"")</f>
        <v/>
      </c>
      <c r="Y106" s="65" t="str">
        <f ca="1">IF(Y105&lt;COUNTIF(PRN!R$3:R$999998,Z$2),(Y105+1),"")</f>
        <v/>
      </c>
      <c r="Z106" s="66" t="str">
        <f ca="1">IFERROR(INDEX(PRN!$B$2:$F$1048576,(MATCH('Procurement Analysis P-M-Q'!$U$2,PRN!$C$2:$C$1048576,0)+$T106-1),MATCH(Z$4,PRN!$B$2:$F$2,0)),"")</f>
        <v/>
      </c>
      <c r="AA106" s="66" t="str">
        <f ca="1">IFERROR(INDEX(PRN!$B$2:$F$1048576,(MATCH('Procurement Analysis P-M-Q'!$U$2,PRN!$C$2:$C$1048576,0)+$T106-1),MATCH(AA$4,PRN!$B$2:$F$2,0)),"")</f>
        <v/>
      </c>
      <c r="AB106" s="66" t="str">
        <f ca="1">IFERROR(INDEX(PRN!$B$2:$F$1048576,(MATCH('Procurement Analysis P-M-Q'!$U$2,PRN!$C$2:$C$1048576,0)+$T106-1),MATCH(AB$4,PRN!$B$2:$F$2,0)),"")</f>
        <v/>
      </c>
    </row>
    <row r="107" spans="5:28" ht="15.75" x14ac:dyDescent="0.25">
      <c r="E107" s="65" t="str">
        <f ca="1">IF(E106&lt;COUNTIF(PRN!C$3:C$999998,F$2),(E106+1),"")</f>
        <v/>
      </c>
      <c r="F107" s="66" t="str">
        <f ca="1">IFERROR(INDEX(PRN!$B$2:$F$1048576,(MATCH('Procurement Analysis P-M-Q'!$F$2,PRN!$C$2:$C$1048576,0)+$E107-1),MATCH(F$4,PRN!$B$2:$F$2,0)),"")</f>
        <v/>
      </c>
      <c r="G107" s="66" t="str">
        <f ca="1">IFERROR(INDEX(PRN!$B$2:$F$1048576,(MATCH('Procurement Analysis P-M-Q'!$F$2,PRN!$C$2:$C$1048576,0)+$E107-1),MATCH(G$4,PRN!$B$2:$F$2,0)),"")</f>
        <v/>
      </c>
      <c r="H107" s="67" t="str">
        <f ca="1">IFERROR(INDEX(PRN!$B$2:$F$1048576,(MATCH('Procurement Analysis P-M-Q'!$F$2,PRN!$C$2:$C$1048576,0)+$E107-1),MATCH(H$4,PRN!$B$2:$F$2,0)),"")</f>
        <v/>
      </c>
      <c r="J107" s="65" t="str">
        <f ca="1">IF(J106&lt;COUNTIF(PRN!C$3:C$999998,K$2),(J106+1),"")</f>
        <v/>
      </c>
      <c r="K107" s="66" t="str">
        <f ca="1">IFERROR(INDEX(PRN!$B$2:$F$1048576,(MATCH('Procurement Analysis P-M-Q'!$K$2,PRN!$C$2:$C$1048576,0)+$J107-1),MATCH(K$4,PRN!$B$2:$F$2,0)),"")</f>
        <v/>
      </c>
      <c r="L107" s="66" t="str">
        <f ca="1">IFERROR(INDEX(PRN!$B$2:$F$1048576,(MATCH('Procurement Analysis P-M-Q'!$K$2,PRN!$C$2:$C$1048576,0)+$J107-1),MATCH(L$4,PRN!$B$2:$F$2,0)),"")</f>
        <v/>
      </c>
      <c r="M107" s="67" t="str">
        <f ca="1">IFERROR(INDEX(PRN!$B$2:$F$1048576,(MATCH('Procurement Analysis P-M-Q'!$K$2,PRN!$C$2:$C$1048576,0)+$J107-1),MATCH(M$4,PRN!$B$2:$F$2,0)),"")</f>
        <v/>
      </c>
      <c r="O107" s="65" t="str">
        <f ca="1">IF(O106&lt;COUNTIF(PRN!C$3:C$999998,P$2),(O106+1),"")</f>
        <v/>
      </c>
      <c r="P107" s="66" t="str">
        <f ca="1">IFERROR(INDEX(PRN!$B$2:$F$1048576,(MATCH('Procurement Analysis P-M-Q'!$P$2,PRN!$C$2:$C$1048576,0)+$O107-1),MATCH(P$4,PRN!$B$2:$F$2,0)),"")</f>
        <v/>
      </c>
      <c r="Q107" s="66" t="str">
        <f ca="1">IFERROR(INDEX(PRN!$B$2:$F$1048576,(MATCH('Procurement Analysis P-M-Q'!$P$2,PRN!$C$2:$C$1048576,0)+$O107-1),MATCH(Q$4,PRN!$B$2:$F$2,0)),"")</f>
        <v/>
      </c>
      <c r="R107" s="67" t="str">
        <f ca="1">IFERROR(INDEX(PRN!$B$2:$F$1048576,(MATCH('Procurement Analysis P-M-Q'!$P$2,PRN!$C$2:$C$1048576,0)+$O107-1),MATCH(R$4,PRN!$B$2:$F$2,0)),"")</f>
        <v/>
      </c>
      <c r="T107" s="65" t="str">
        <f ca="1">IF(T106&lt;COUNTIF(PRN!M$3:M$999998,U$2),(T106+1),"")</f>
        <v/>
      </c>
      <c r="U107" s="66" t="str">
        <f ca="1">IFERROR(INDEX(PRN!$B$2:$F$1048576,(MATCH('Procurement Analysis P-M-Q'!$U$2,PRN!$C$2:$C$1048576,0)+$T107-1),MATCH(U$4,PRN!$B$2:$F$2,0)),"")</f>
        <v/>
      </c>
      <c r="V107" s="66" t="str">
        <f ca="1">IFERROR(INDEX(PRN!$B$2:$F$1048576,(MATCH('Procurement Analysis P-M-Q'!$U$2,PRN!$C$2:$C$1048576,0)+$T107-1),MATCH(V$4,PRN!$B$2:$F$2,0)),"")</f>
        <v/>
      </c>
      <c r="W107" s="66" t="str">
        <f ca="1">IFERROR(INDEX(PRN!$B$2:$F$1048576,(MATCH('Procurement Analysis P-M-Q'!$U$2,PRN!$C$2:$C$1048576,0)+$T107-1),MATCH(W$4,PRN!$B$2:$F$2,0)),"")</f>
        <v/>
      </c>
      <c r="Y107" s="65" t="str">
        <f ca="1">IF(Y106&lt;COUNTIF(PRN!R$3:R$999998,Z$2),(Y106+1),"")</f>
        <v/>
      </c>
      <c r="Z107" s="66" t="str">
        <f ca="1">IFERROR(INDEX(PRN!$B$2:$F$1048576,(MATCH('Procurement Analysis P-M-Q'!$U$2,PRN!$C$2:$C$1048576,0)+$T107-1),MATCH(Z$4,PRN!$B$2:$F$2,0)),"")</f>
        <v/>
      </c>
      <c r="AA107" s="66" t="str">
        <f ca="1">IFERROR(INDEX(PRN!$B$2:$F$1048576,(MATCH('Procurement Analysis P-M-Q'!$U$2,PRN!$C$2:$C$1048576,0)+$T107-1),MATCH(AA$4,PRN!$B$2:$F$2,0)),"")</f>
        <v/>
      </c>
      <c r="AB107" s="66" t="str">
        <f ca="1">IFERROR(INDEX(PRN!$B$2:$F$1048576,(MATCH('Procurement Analysis P-M-Q'!$U$2,PRN!$C$2:$C$1048576,0)+$T107-1),MATCH(AB$4,PRN!$B$2:$F$2,0)),"")</f>
        <v/>
      </c>
    </row>
    <row r="108" spans="5:28" ht="15.75" x14ac:dyDescent="0.25">
      <c r="E108" s="65" t="str">
        <f ca="1">IF(E107&lt;COUNTIF(PRN!C$3:C$999998,F$2),(E107+1),"")</f>
        <v/>
      </c>
      <c r="F108" s="66" t="str">
        <f ca="1">IFERROR(INDEX(PRN!$B$2:$F$1048576,(MATCH('Procurement Analysis P-M-Q'!$F$2,PRN!$C$2:$C$1048576,0)+$E108-1),MATCH(F$4,PRN!$B$2:$F$2,0)),"")</f>
        <v/>
      </c>
      <c r="G108" s="66" t="str">
        <f ca="1">IFERROR(INDEX(PRN!$B$2:$F$1048576,(MATCH('Procurement Analysis P-M-Q'!$F$2,PRN!$C$2:$C$1048576,0)+$E108-1),MATCH(G$4,PRN!$B$2:$F$2,0)),"")</f>
        <v/>
      </c>
      <c r="H108" s="67" t="str">
        <f ca="1">IFERROR(INDEX(PRN!$B$2:$F$1048576,(MATCH('Procurement Analysis P-M-Q'!$F$2,PRN!$C$2:$C$1048576,0)+$E108-1),MATCH(H$4,PRN!$B$2:$F$2,0)),"")</f>
        <v/>
      </c>
      <c r="J108" s="65" t="str">
        <f ca="1">IF(J107&lt;COUNTIF(PRN!C$3:C$999998,K$2),(J107+1),"")</f>
        <v/>
      </c>
      <c r="K108" s="66" t="str">
        <f ca="1">IFERROR(INDEX(PRN!$B$2:$F$1048576,(MATCH('Procurement Analysis P-M-Q'!$K$2,PRN!$C$2:$C$1048576,0)+$J108-1),MATCH(K$4,PRN!$B$2:$F$2,0)),"")</f>
        <v/>
      </c>
      <c r="L108" s="66" t="str">
        <f ca="1">IFERROR(INDEX(PRN!$B$2:$F$1048576,(MATCH('Procurement Analysis P-M-Q'!$K$2,PRN!$C$2:$C$1048576,0)+$J108-1),MATCH(L$4,PRN!$B$2:$F$2,0)),"")</f>
        <v/>
      </c>
      <c r="M108" s="67" t="str">
        <f ca="1">IFERROR(INDEX(PRN!$B$2:$F$1048576,(MATCH('Procurement Analysis P-M-Q'!$K$2,PRN!$C$2:$C$1048576,0)+$J108-1),MATCH(M$4,PRN!$B$2:$F$2,0)),"")</f>
        <v/>
      </c>
      <c r="O108" s="65" t="str">
        <f ca="1">IF(O107&lt;COUNTIF(PRN!C$3:C$999998,P$2),(O107+1),"")</f>
        <v/>
      </c>
      <c r="P108" s="66" t="str">
        <f ca="1">IFERROR(INDEX(PRN!$B$2:$F$1048576,(MATCH('Procurement Analysis P-M-Q'!$P$2,PRN!$C$2:$C$1048576,0)+$O108-1),MATCH(P$4,PRN!$B$2:$F$2,0)),"")</f>
        <v/>
      </c>
      <c r="Q108" s="66" t="str">
        <f ca="1">IFERROR(INDEX(PRN!$B$2:$F$1048576,(MATCH('Procurement Analysis P-M-Q'!$P$2,PRN!$C$2:$C$1048576,0)+$O108-1),MATCH(Q$4,PRN!$B$2:$F$2,0)),"")</f>
        <v/>
      </c>
      <c r="R108" s="67" t="str">
        <f ca="1">IFERROR(INDEX(PRN!$B$2:$F$1048576,(MATCH('Procurement Analysis P-M-Q'!$P$2,PRN!$C$2:$C$1048576,0)+$O108-1),MATCH(R$4,PRN!$B$2:$F$2,0)),"")</f>
        <v/>
      </c>
      <c r="T108" s="65" t="str">
        <f ca="1">IF(T107&lt;COUNTIF(PRN!M$3:M$999998,U$2),(T107+1),"")</f>
        <v/>
      </c>
      <c r="U108" s="66" t="str">
        <f ca="1">IFERROR(INDEX(PRN!$B$2:$F$1048576,(MATCH('Procurement Analysis P-M-Q'!$U$2,PRN!$C$2:$C$1048576,0)+$T108-1),MATCH(U$4,PRN!$B$2:$F$2,0)),"")</f>
        <v/>
      </c>
      <c r="V108" s="66" t="str">
        <f ca="1">IFERROR(INDEX(PRN!$B$2:$F$1048576,(MATCH('Procurement Analysis P-M-Q'!$U$2,PRN!$C$2:$C$1048576,0)+$T108-1),MATCH(V$4,PRN!$B$2:$F$2,0)),"")</f>
        <v/>
      </c>
      <c r="W108" s="66" t="str">
        <f ca="1">IFERROR(INDEX(PRN!$B$2:$F$1048576,(MATCH('Procurement Analysis P-M-Q'!$U$2,PRN!$C$2:$C$1048576,0)+$T108-1),MATCH(W$4,PRN!$B$2:$F$2,0)),"")</f>
        <v/>
      </c>
      <c r="Y108" s="65" t="str">
        <f ca="1">IF(Y107&lt;COUNTIF(PRN!R$3:R$999998,Z$2),(Y107+1),"")</f>
        <v/>
      </c>
      <c r="Z108" s="66" t="str">
        <f ca="1">IFERROR(INDEX(PRN!$B$2:$F$1048576,(MATCH('Procurement Analysis P-M-Q'!$U$2,PRN!$C$2:$C$1048576,0)+$T108-1),MATCH(Z$4,PRN!$B$2:$F$2,0)),"")</f>
        <v/>
      </c>
      <c r="AA108" s="66" t="str">
        <f ca="1">IFERROR(INDEX(PRN!$B$2:$F$1048576,(MATCH('Procurement Analysis P-M-Q'!$U$2,PRN!$C$2:$C$1048576,0)+$T108-1),MATCH(AA$4,PRN!$B$2:$F$2,0)),"")</f>
        <v/>
      </c>
      <c r="AB108" s="66" t="str">
        <f ca="1">IFERROR(INDEX(PRN!$B$2:$F$1048576,(MATCH('Procurement Analysis P-M-Q'!$U$2,PRN!$C$2:$C$1048576,0)+$T108-1),MATCH(AB$4,PRN!$B$2:$F$2,0)),"")</f>
        <v/>
      </c>
    </row>
    <row r="109" spans="5:28" ht="15.75" x14ac:dyDescent="0.25">
      <c r="E109" s="65" t="str">
        <f ca="1">IF(E108&lt;COUNTIF(PRN!C$3:C$999998,F$2),(E108+1),"")</f>
        <v/>
      </c>
      <c r="F109" s="66" t="str">
        <f ca="1">IFERROR(INDEX(PRN!$B$2:$F$1048576,(MATCH('Procurement Analysis P-M-Q'!$F$2,PRN!$C$2:$C$1048576,0)+$E109-1),MATCH(F$4,PRN!$B$2:$F$2,0)),"")</f>
        <v/>
      </c>
      <c r="G109" s="66" t="str">
        <f ca="1">IFERROR(INDEX(PRN!$B$2:$F$1048576,(MATCH('Procurement Analysis P-M-Q'!$F$2,PRN!$C$2:$C$1048576,0)+$E109-1),MATCH(G$4,PRN!$B$2:$F$2,0)),"")</f>
        <v/>
      </c>
      <c r="H109" s="67" t="str">
        <f ca="1">IFERROR(INDEX(PRN!$B$2:$F$1048576,(MATCH('Procurement Analysis P-M-Q'!$F$2,PRN!$C$2:$C$1048576,0)+$E109-1),MATCH(H$4,PRN!$B$2:$F$2,0)),"")</f>
        <v/>
      </c>
      <c r="J109" s="65" t="str">
        <f ca="1">IF(J108&lt;COUNTIF(PRN!C$3:C$999998,K$2),(J108+1),"")</f>
        <v/>
      </c>
      <c r="K109" s="66" t="str">
        <f ca="1">IFERROR(INDEX(PRN!$B$2:$F$1048576,(MATCH('Procurement Analysis P-M-Q'!$K$2,PRN!$C$2:$C$1048576,0)+$J109-1),MATCH(K$4,PRN!$B$2:$F$2,0)),"")</f>
        <v/>
      </c>
      <c r="L109" s="66" t="str">
        <f ca="1">IFERROR(INDEX(PRN!$B$2:$F$1048576,(MATCH('Procurement Analysis P-M-Q'!$K$2,PRN!$C$2:$C$1048576,0)+$J109-1),MATCH(L$4,PRN!$B$2:$F$2,0)),"")</f>
        <v/>
      </c>
      <c r="M109" s="67" t="str">
        <f ca="1">IFERROR(INDEX(PRN!$B$2:$F$1048576,(MATCH('Procurement Analysis P-M-Q'!$K$2,PRN!$C$2:$C$1048576,0)+$J109-1),MATCH(M$4,PRN!$B$2:$F$2,0)),"")</f>
        <v/>
      </c>
      <c r="O109" s="65" t="str">
        <f ca="1">IF(O108&lt;COUNTIF(PRN!C$3:C$999998,P$2),(O108+1),"")</f>
        <v/>
      </c>
      <c r="P109" s="66" t="str">
        <f ca="1">IFERROR(INDEX(PRN!$B$2:$F$1048576,(MATCH('Procurement Analysis P-M-Q'!$P$2,PRN!$C$2:$C$1048576,0)+$O109-1),MATCH(P$4,PRN!$B$2:$F$2,0)),"")</f>
        <v/>
      </c>
      <c r="Q109" s="66" t="str">
        <f ca="1">IFERROR(INDEX(PRN!$B$2:$F$1048576,(MATCH('Procurement Analysis P-M-Q'!$P$2,PRN!$C$2:$C$1048576,0)+$O109-1),MATCH(Q$4,PRN!$B$2:$F$2,0)),"")</f>
        <v/>
      </c>
      <c r="R109" s="67" t="str">
        <f ca="1">IFERROR(INDEX(PRN!$B$2:$F$1048576,(MATCH('Procurement Analysis P-M-Q'!$P$2,PRN!$C$2:$C$1048576,0)+$O109-1),MATCH(R$4,PRN!$B$2:$F$2,0)),"")</f>
        <v/>
      </c>
      <c r="T109" s="65" t="str">
        <f ca="1">IF(T108&lt;COUNTIF(PRN!M$3:M$999998,U$2),(T108+1),"")</f>
        <v/>
      </c>
      <c r="U109" s="66" t="str">
        <f ca="1">IFERROR(INDEX(PRN!$B$2:$F$1048576,(MATCH('Procurement Analysis P-M-Q'!$U$2,PRN!$C$2:$C$1048576,0)+$T109-1),MATCH(U$4,PRN!$B$2:$F$2,0)),"")</f>
        <v/>
      </c>
      <c r="V109" s="66" t="str">
        <f ca="1">IFERROR(INDEX(PRN!$B$2:$F$1048576,(MATCH('Procurement Analysis P-M-Q'!$U$2,PRN!$C$2:$C$1048576,0)+$T109-1),MATCH(V$4,PRN!$B$2:$F$2,0)),"")</f>
        <v/>
      </c>
      <c r="W109" s="66" t="str">
        <f ca="1">IFERROR(INDEX(PRN!$B$2:$F$1048576,(MATCH('Procurement Analysis P-M-Q'!$U$2,PRN!$C$2:$C$1048576,0)+$T109-1),MATCH(W$4,PRN!$B$2:$F$2,0)),"")</f>
        <v/>
      </c>
      <c r="Y109" s="65" t="str">
        <f ca="1">IF(Y108&lt;COUNTIF(PRN!R$3:R$999998,Z$2),(Y108+1),"")</f>
        <v/>
      </c>
      <c r="Z109" s="66" t="str">
        <f ca="1">IFERROR(INDEX(PRN!$B$2:$F$1048576,(MATCH('Procurement Analysis P-M-Q'!$U$2,PRN!$C$2:$C$1048576,0)+$T109-1),MATCH(Z$4,PRN!$B$2:$F$2,0)),"")</f>
        <v/>
      </c>
      <c r="AA109" s="66" t="str">
        <f ca="1">IFERROR(INDEX(PRN!$B$2:$F$1048576,(MATCH('Procurement Analysis P-M-Q'!$U$2,PRN!$C$2:$C$1048576,0)+$T109-1),MATCH(AA$4,PRN!$B$2:$F$2,0)),"")</f>
        <v/>
      </c>
      <c r="AB109" s="66" t="str">
        <f ca="1">IFERROR(INDEX(PRN!$B$2:$F$1048576,(MATCH('Procurement Analysis P-M-Q'!$U$2,PRN!$C$2:$C$1048576,0)+$T109-1),MATCH(AB$4,PRN!$B$2:$F$2,0)),"")</f>
        <v/>
      </c>
    </row>
    <row r="110" spans="5:28" ht="15.75" x14ac:dyDescent="0.25">
      <c r="E110" s="65" t="str">
        <f ca="1">IF(E109&lt;COUNTIF(PRN!C$3:C$999998,F$2),(E109+1),"")</f>
        <v/>
      </c>
      <c r="F110" s="66" t="str">
        <f ca="1">IFERROR(INDEX(PRN!$B$2:$F$1048576,(MATCH('Procurement Analysis P-M-Q'!$F$2,PRN!$C$2:$C$1048576,0)+$E110-1),MATCH(F$4,PRN!$B$2:$F$2,0)),"")</f>
        <v/>
      </c>
      <c r="G110" s="66" t="str">
        <f ca="1">IFERROR(INDEX(PRN!$B$2:$F$1048576,(MATCH('Procurement Analysis P-M-Q'!$F$2,PRN!$C$2:$C$1048576,0)+$E110-1),MATCH(G$4,PRN!$B$2:$F$2,0)),"")</f>
        <v/>
      </c>
      <c r="H110" s="67" t="str">
        <f ca="1">IFERROR(INDEX(PRN!$B$2:$F$1048576,(MATCH('Procurement Analysis P-M-Q'!$F$2,PRN!$C$2:$C$1048576,0)+$E110-1),MATCH(H$4,PRN!$B$2:$F$2,0)),"")</f>
        <v/>
      </c>
      <c r="J110" s="65" t="str">
        <f ca="1">IF(J109&lt;COUNTIF(PRN!C$3:C$999998,K$2),(J109+1),"")</f>
        <v/>
      </c>
      <c r="K110" s="66" t="str">
        <f ca="1">IFERROR(INDEX(PRN!$B$2:$F$1048576,(MATCH('Procurement Analysis P-M-Q'!$K$2,PRN!$C$2:$C$1048576,0)+$J110-1),MATCH(K$4,PRN!$B$2:$F$2,0)),"")</f>
        <v/>
      </c>
      <c r="L110" s="66" t="str">
        <f ca="1">IFERROR(INDEX(PRN!$B$2:$F$1048576,(MATCH('Procurement Analysis P-M-Q'!$K$2,PRN!$C$2:$C$1048576,0)+$J110-1),MATCH(L$4,PRN!$B$2:$F$2,0)),"")</f>
        <v/>
      </c>
      <c r="M110" s="67" t="str">
        <f ca="1">IFERROR(INDEX(PRN!$B$2:$F$1048576,(MATCH('Procurement Analysis P-M-Q'!$K$2,PRN!$C$2:$C$1048576,0)+$J110-1),MATCH(M$4,PRN!$B$2:$F$2,0)),"")</f>
        <v/>
      </c>
      <c r="O110" s="65" t="str">
        <f ca="1">IF(O109&lt;COUNTIF(PRN!C$3:C$999998,P$2),(O109+1),"")</f>
        <v/>
      </c>
      <c r="P110" s="66" t="str">
        <f ca="1">IFERROR(INDEX(PRN!$B$2:$F$1048576,(MATCH('Procurement Analysis P-M-Q'!$P$2,PRN!$C$2:$C$1048576,0)+$O110-1),MATCH(P$4,PRN!$B$2:$F$2,0)),"")</f>
        <v/>
      </c>
      <c r="Q110" s="66" t="str">
        <f ca="1">IFERROR(INDEX(PRN!$B$2:$F$1048576,(MATCH('Procurement Analysis P-M-Q'!$P$2,PRN!$C$2:$C$1048576,0)+$O110-1),MATCH(Q$4,PRN!$B$2:$F$2,0)),"")</f>
        <v/>
      </c>
      <c r="R110" s="67" t="str">
        <f ca="1">IFERROR(INDEX(PRN!$B$2:$F$1048576,(MATCH('Procurement Analysis P-M-Q'!$P$2,PRN!$C$2:$C$1048576,0)+$O110-1),MATCH(R$4,PRN!$B$2:$F$2,0)),"")</f>
        <v/>
      </c>
      <c r="T110" s="65" t="str">
        <f ca="1">IF(T109&lt;COUNTIF(PRN!M$3:M$999998,U$2),(T109+1),"")</f>
        <v/>
      </c>
      <c r="U110" s="66" t="str">
        <f ca="1">IFERROR(INDEX(PRN!$B$2:$F$1048576,(MATCH('Procurement Analysis P-M-Q'!$U$2,PRN!$C$2:$C$1048576,0)+$T110-1),MATCH(U$4,PRN!$B$2:$F$2,0)),"")</f>
        <v/>
      </c>
      <c r="V110" s="66" t="str">
        <f ca="1">IFERROR(INDEX(PRN!$B$2:$F$1048576,(MATCH('Procurement Analysis P-M-Q'!$U$2,PRN!$C$2:$C$1048576,0)+$T110-1),MATCH(V$4,PRN!$B$2:$F$2,0)),"")</f>
        <v/>
      </c>
      <c r="W110" s="66" t="str">
        <f ca="1">IFERROR(INDEX(PRN!$B$2:$F$1048576,(MATCH('Procurement Analysis P-M-Q'!$U$2,PRN!$C$2:$C$1048576,0)+$T110-1),MATCH(W$4,PRN!$B$2:$F$2,0)),"")</f>
        <v/>
      </c>
      <c r="Y110" s="65" t="str">
        <f ca="1">IF(Y109&lt;COUNTIF(PRN!R$3:R$999998,Z$2),(Y109+1),"")</f>
        <v/>
      </c>
      <c r="Z110" s="66" t="str">
        <f ca="1">IFERROR(INDEX(PRN!$B$2:$F$1048576,(MATCH('Procurement Analysis P-M-Q'!$U$2,PRN!$C$2:$C$1048576,0)+$T110-1),MATCH(Z$4,PRN!$B$2:$F$2,0)),"")</f>
        <v/>
      </c>
      <c r="AA110" s="66" t="str">
        <f ca="1">IFERROR(INDEX(PRN!$B$2:$F$1048576,(MATCH('Procurement Analysis P-M-Q'!$U$2,PRN!$C$2:$C$1048576,0)+$T110-1),MATCH(AA$4,PRN!$B$2:$F$2,0)),"")</f>
        <v/>
      </c>
      <c r="AB110" s="66" t="str">
        <f ca="1">IFERROR(INDEX(PRN!$B$2:$F$1048576,(MATCH('Procurement Analysis P-M-Q'!$U$2,PRN!$C$2:$C$1048576,0)+$T110-1),MATCH(AB$4,PRN!$B$2:$F$2,0)),"")</f>
        <v/>
      </c>
    </row>
    <row r="111" spans="5:28" ht="15.75" x14ac:dyDescent="0.25">
      <c r="E111" s="65" t="str">
        <f ca="1">IF(E110&lt;COUNTIF(PRN!C$3:C$999998,F$2),(E110+1),"")</f>
        <v/>
      </c>
      <c r="F111" s="66" t="str">
        <f ca="1">IFERROR(INDEX(PRN!$B$2:$F$1048576,(MATCH('Procurement Analysis P-M-Q'!$F$2,PRN!$C$2:$C$1048576,0)+$E111-1),MATCH(F$4,PRN!$B$2:$F$2,0)),"")</f>
        <v/>
      </c>
      <c r="G111" s="66" t="str">
        <f ca="1">IFERROR(INDEX(PRN!$B$2:$F$1048576,(MATCH('Procurement Analysis P-M-Q'!$F$2,PRN!$C$2:$C$1048576,0)+$E111-1),MATCH(G$4,PRN!$B$2:$F$2,0)),"")</f>
        <v/>
      </c>
      <c r="H111" s="67" t="str">
        <f ca="1">IFERROR(INDEX(PRN!$B$2:$F$1048576,(MATCH('Procurement Analysis P-M-Q'!$F$2,PRN!$C$2:$C$1048576,0)+$E111-1),MATCH(H$4,PRN!$B$2:$F$2,0)),"")</f>
        <v/>
      </c>
      <c r="J111" s="65" t="str">
        <f ca="1">IF(J110&lt;COUNTIF(PRN!C$3:C$999998,K$2),(J110+1),"")</f>
        <v/>
      </c>
      <c r="K111" s="66" t="str">
        <f ca="1">IFERROR(INDEX(PRN!$B$2:$F$1048576,(MATCH('Procurement Analysis P-M-Q'!$K$2,PRN!$C$2:$C$1048576,0)+$J111-1),MATCH(K$4,PRN!$B$2:$F$2,0)),"")</f>
        <v/>
      </c>
      <c r="L111" s="66" t="str">
        <f ca="1">IFERROR(INDEX(PRN!$B$2:$F$1048576,(MATCH('Procurement Analysis P-M-Q'!$K$2,PRN!$C$2:$C$1048576,0)+$J111-1),MATCH(L$4,PRN!$B$2:$F$2,0)),"")</f>
        <v/>
      </c>
      <c r="M111" s="67" t="str">
        <f ca="1">IFERROR(INDEX(PRN!$B$2:$F$1048576,(MATCH('Procurement Analysis P-M-Q'!$K$2,PRN!$C$2:$C$1048576,0)+$J111-1),MATCH(M$4,PRN!$B$2:$F$2,0)),"")</f>
        <v/>
      </c>
      <c r="O111" s="65" t="str">
        <f ca="1">IF(O110&lt;COUNTIF(PRN!C$3:C$999998,P$2),(O110+1),"")</f>
        <v/>
      </c>
      <c r="P111" s="66" t="str">
        <f ca="1">IFERROR(INDEX(PRN!$B$2:$F$1048576,(MATCH('Procurement Analysis P-M-Q'!$P$2,PRN!$C$2:$C$1048576,0)+$O111-1),MATCH(P$4,PRN!$B$2:$F$2,0)),"")</f>
        <v/>
      </c>
      <c r="Q111" s="66" t="str">
        <f ca="1">IFERROR(INDEX(PRN!$B$2:$F$1048576,(MATCH('Procurement Analysis P-M-Q'!$P$2,PRN!$C$2:$C$1048576,0)+$O111-1),MATCH(Q$4,PRN!$B$2:$F$2,0)),"")</f>
        <v/>
      </c>
      <c r="R111" s="67" t="str">
        <f ca="1">IFERROR(INDEX(PRN!$B$2:$F$1048576,(MATCH('Procurement Analysis P-M-Q'!$P$2,PRN!$C$2:$C$1048576,0)+$O111-1),MATCH(R$4,PRN!$B$2:$F$2,0)),"")</f>
        <v/>
      </c>
      <c r="T111" s="65" t="str">
        <f ca="1">IF(T110&lt;COUNTIF(PRN!M$3:M$999998,U$2),(T110+1),"")</f>
        <v/>
      </c>
      <c r="U111" s="66" t="str">
        <f ca="1">IFERROR(INDEX(PRN!$B$2:$F$1048576,(MATCH('Procurement Analysis P-M-Q'!$U$2,PRN!$C$2:$C$1048576,0)+$T111-1),MATCH(U$4,PRN!$B$2:$F$2,0)),"")</f>
        <v/>
      </c>
      <c r="V111" s="66" t="str">
        <f ca="1">IFERROR(INDEX(PRN!$B$2:$F$1048576,(MATCH('Procurement Analysis P-M-Q'!$U$2,PRN!$C$2:$C$1048576,0)+$T111-1),MATCH(V$4,PRN!$B$2:$F$2,0)),"")</f>
        <v/>
      </c>
      <c r="W111" s="66" t="str">
        <f ca="1">IFERROR(INDEX(PRN!$B$2:$F$1048576,(MATCH('Procurement Analysis P-M-Q'!$U$2,PRN!$C$2:$C$1048576,0)+$T111-1),MATCH(W$4,PRN!$B$2:$F$2,0)),"")</f>
        <v/>
      </c>
      <c r="Y111" s="65" t="str">
        <f ca="1">IF(Y110&lt;COUNTIF(PRN!R$3:R$999998,Z$2),(Y110+1),"")</f>
        <v/>
      </c>
      <c r="Z111" s="66" t="str">
        <f ca="1">IFERROR(INDEX(PRN!$B$2:$F$1048576,(MATCH('Procurement Analysis P-M-Q'!$U$2,PRN!$C$2:$C$1048576,0)+$T111-1),MATCH(Z$4,PRN!$B$2:$F$2,0)),"")</f>
        <v/>
      </c>
      <c r="AA111" s="66" t="str">
        <f ca="1">IFERROR(INDEX(PRN!$B$2:$F$1048576,(MATCH('Procurement Analysis P-M-Q'!$U$2,PRN!$C$2:$C$1048576,0)+$T111-1),MATCH(AA$4,PRN!$B$2:$F$2,0)),"")</f>
        <v/>
      </c>
      <c r="AB111" s="66" t="str">
        <f ca="1">IFERROR(INDEX(PRN!$B$2:$F$1048576,(MATCH('Procurement Analysis P-M-Q'!$U$2,PRN!$C$2:$C$1048576,0)+$T111-1),MATCH(AB$4,PRN!$B$2:$F$2,0)),"")</f>
        <v/>
      </c>
    </row>
    <row r="112" spans="5:28" ht="15.75" x14ac:dyDescent="0.25">
      <c r="E112" s="65" t="str">
        <f ca="1">IF(E111&lt;COUNTIF(PRN!C$3:C$999998,F$2),(E111+1),"")</f>
        <v/>
      </c>
      <c r="F112" s="66" t="str">
        <f ca="1">IFERROR(INDEX(PRN!$B$2:$F$1048576,(MATCH('Procurement Analysis P-M-Q'!$F$2,PRN!$C$2:$C$1048576,0)+$E112-1),MATCH(F$4,PRN!$B$2:$F$2,0)),"")</f>
        <v/>
      </c>
      <c r="G112" s="66" t="str">
        <f ca="1">IFERROR(INDEX(PRN!$B$2:$F$1048576,(MATCH('Procurement Analysis P-M-Q'!$F$2,PRN!$C$2:$C$1048576,0)+$E112-1),MATCH(G$4,PRN!$B$2:$F$2,0)),"")</f>
        <v/>
      </c>
      <c r="H112" s="67" t="str">
        <f ca="1">IFERROR(INDEX(PRN!$B$2:$F$1048576,(MATCH('Procurement Analysis P-M-Q'!$F$2,PRN!$C$2:$C$1048576,0)+$E112-1),MATCH(H$4,PRN!$B$2:$F$2,0)),"")</f>
        <v/>
      </c>
      <c r="J112" s="65" t="str">
        <f ca="1">IF(J111&lt;COUNTIF(PRN!C$3:C$999998,K$2),(J111+1),"")</f>
        <v/>
      </c>
      <c r="K112" s="66" t="str">
        <f ca="1">IFERROR(INDEX(PRN!$B$2:$F$1048576,(MATCH('Procurement Analysis P-M-Q'!$K$2,PRN!$C$2:$C$1048576,0)+$J112-1),MATCH(K$4,PRN!$B$2:$F$2,0)),"")</f>
        <v/>
      </c>
      <c r="L112" s="66" t="str">
        <f ca="1">IFERROR(INDEX(PRN!$B$2:$F$1048576,(MATCH('Procurement Analysis P-M-Q'!$K$2,PRN!$C$2:$C$1048576,0)+$J112-1),MATCH(L$4,PRN!$B$2:$F$2,0)),"")</f>
        <v/>
      </c>
      <c r="M112" s="67" t="str">
        <f ca="1">IFERROR(INDEX(PRN!$B$2:$F$1048576,(MATCH('Procurement Analysis P-M-Q'!$K$2,PRN!$C$2:$C$1048576,0)+$J112-1),MATCH(M$4,PRN!$B$2:$F$2,0)),"")</f>
        <v/>
      </c>
      <c r="O112" s="65" t="str">
        <f ca="1">IF(O111&lt;COUNTIF(PRN!C$3:C$999998,P$2),(O111+1),"")</f>
        <v/>
      </c>
      <c r="P112" s="66" t="str">
        <f ca="1">IFERROR(INDEX(PRN!$B$2:$F$1048576,(MATCH('Procurement Analysis P-M-Q'!$P$2,PRN!$C$2:$C$1048576,0)+$O112-1),MATCH(P$4,PRN!$B$2:$F$2,0)),"")</f>
        <v/>
      </c>
      <c r="Q112" s="66" t="str">
        <f ca="1">IFERROR(INDEX(PRN!$B$2:$F$1048576,(MATCH('Procurement Analysis P-M-Q'!$P$2,PRN!$C$2:$C$1048576,0)+$O112-1),MATCH(Q$4,PRN!$B$2:$F$2,0)),"")</f>
        <v/>
      </c>
      <c r="R112" s="67" t="str">
        <f ca="1">IFERROR(INDEX(PRN!$B$2:$F$1048576,(MATCH('Procurement Analysis P-M-Q'!$P$2,PRN!$C$2:$C$1048576,0)+$O112-1),MATCH(R$4,PRN!$B$2:$F$2,0)),"")</f>
        <v/>
      </c>
      <c r="T112" s="65" t="str">
        <f ca="1">IF(T111&lt;COUNTIF(PRN!M$3:M$999998,U$2),(T111+1),"")</f>
        <v/>
      </c>
      <c r="U112" s="66" t="str">
        <f ca="1">IFERROR(INDEX(PRN!$B$2:$F$1048576,(MATCH('Procurement Analysis P-M-Q'!$U$2,PRN!$C$2:$C$1048576,0)+$T112-1),MATCH(U$4,PRN!$B$2:$F$2,0)),"")</f>
        <v/>
      </c>
      <c r="V112" s="66" t="str">
        <f ca="1">IFERROR(INDEX(PRN!$B$2:$F$1048576,(MATCH('Procurement Analysis P-M-Q'!$U$2,PRN!$C$2:$C$1048576,0)+$T112-1),MATCH(V$4,PRN!$B$2:$F$2,0)),"")</f>
        <v/>
      </c>
      <c r="W112" s="66" t="str">
        <f ca="1">IFERROR(INDEX(PRN!$B$2:$F$1048576,(MATCH('Procurement Analysis P-M-Q'!$U$2,PRN!$C$2:$C$1048576,0)+$T112-1),MATCH(W$4,PRN!$B$2:$F$2,0)),"")</f>
        <v/>
      </c>
      <c r="Y112" s="65" t="str">
        <f ca="1">IF(Y111&lt;COUNTIF(PRN!R$3:R$999998,Z$2),(Y111+1),"")</f>
        <v/>
      </c>
      <c r="Z112" s="66" t="str">
        <f ca="1">IFERROR(INDEX(PRN!$B$2:$F$1048576,(MATCH('Procurement Analysis P-M-Q'!$U$2,PRN!$C$2:$C$1048576,0)+$T112-1),MATCH(Z$4,PRN!$B$2:$F$2,0)),"")</f>
        <v/>
      </c>
      <c r="AA112" s="66" t="str">
        <f ca="1">IFERROR(INDEX(PRN!$B$2:$F$1048576,(MATCH('Procurement Analysis P-M-Q'!$U$2,PRN!$C$2:$C$1048576,0)+$T112-1),MATCH(AA$4,PRN!$B$2:$F$2,0)),"")</f>
        <v/>
      </c>
      <c r="AB112" s="66" t="str">
        <f ca="1">IFERROR(INDEX(PRN!$B$2:$F$1048576,(MATCH('Procurement Analysis P-M-Q'!$U$2,PRN!$C$2:$C$1048576,0)+$T112-1),MATCH(AB$4,PRN!$B$2:$F$2,0)),"")</f>
        <v/>
      </c>
    </row>
    <row r="113" spans="5:28" ht="15.75" x14ac:dyDescent="0.25">
      <c r="E113" s="65" t="str">
        <f ca="1">IF(E112&lt;COUNTIF(PRN!C$3:C$999998,F$2),(E112+1),"")</f>
        <v/>
      </c>
      <c r="F113" s="66" t="str">
        <f ca="1">IFERROR(INDEX(PRN!$B$2:$F$1048576,(MATCH('Procurement Analysis P-M-Q'!$F$2,PRN!$C$2:$C$1048576,0)+$E113-1),MATCH(F$4,PRN!$B$2:$F$2,0)),"")</f>
        <v/>
      </c>
      <c r="G113" s="66" t="str">
        <f ca="1">IFERROR(INDEX(PRN!$B$2:$F$1048576,(MATCH('Procurement Analysis P-M-Q'!$F$2,PRN!$C$2:$C$1048576,0)+$E113-1),MATCH(G$4,PRN!$B$2:$F$2,0)),"")</f>
        <v/>
      </c>
      <c r="H113" s="67" t="str">
        <f ca="1">IFERROR(INDEX(PRN!$B$2:$F$1048576,(MATCH('Procurement Analysis P-M-Q'!$F$2,PRN!$C$2:$C$1048576,0)+$E113-1),MATCH(H$4,PRN!$B$2:$F$2,0)),"")</f>
        <v/>
      </c>
      <c r="J113" s="65" t="str">
        <f ca="1">IF(J112&lt;COUNTIF(PRN!C$3:C$999998,K$2),(J112+1),"")</f>
        <v/>
      </c>
      <c r="K113" s="66" t="str">
        <f ca="1">IFERROR(INDEX(PRN!$B$2:$F$1048576,(MATCH('Procurement Analysis P-M-Q'!$K$2,PRN!$C$2:$C$1048576,0)+$J113-1),MATCH(K$4,PRN!$B$2:$F$2,0)),"")</f>
        <v/>
      </c>
      <c r="L113" s="66" t="str">
        <f ca="1">IFERROR(INDEX(PRN!$B$2:$F$1048576,(MATCH('Procurement Analysis P-M-Q'!$K$2,PRN!$C$2:$C$1048576,0)+$J113-1),MATCH(L$4,PRN!$B$2:$F$2,0)),"")</f>
        <v/>
      </c>
      <c r="M113" s="67" t="str">
        <f ca="1">IFERROR(INDEX(PRN!$B$2:$F$1048576,(MATCH('Procurement Analysis P-M-Q'!$K$2,PRN!$C$2:$C$1048576,0)+$J113-1),MATCH(M$4,PRN!$B$2:$F$2,0)),"")</f>
        <v/>
      </c>
      <c r="O113" s="65" t="str">
        <f ca="1">IF(O112&lt;COUNTIF(PRN!C$3:C$999998,P$2),(O112+1),"")</f>
        <v/>
      </c>
      <c r="P113" s="66" t="str">
        <f ca="1">IFERROR(INDEX(PRN!$B$2:$F$1048576,(MATCH('Procurement Analysis P-M-Q'!$P$2,PRN!$C$2:$C$1048576,0)+$O113-1),MATCH(P$4,PRN!$B$2:$F$2,0)),"")</f>
        <v/>
      </c>
      <c r="Q113" s="66" t="str">
        <f ca="1">IFERROR(INDEX(PRN!$B$2:$F$1048576,(MATCH('Procurement Analysis P-M-Q'!$P$2,PRN!$C$2:$C$1048576,0)+$O113-1),MATCH(Q$4,PRN!$B$2:$F$2,0)),"")</f>
        <v/>
      </c>
      <c r="R113" s="67" t="str">
        <f ca="1">IFERROR(INDEX(PRN!$B$2:$F$1048576,(MATCH('Procurement Analysis P-M-Q'!$P$2,PRN!$C$2:$C$1048576,0)+$O113-1),MATCH(R$4,PRN!$B$2:$F$2,0)),"")</f>
        <v/>
      </c>
      <c r="T113" s="65" t="str">
        <f ca="1">IF(T112&lt;COUNTIF(PRN!M$3:M$999998,U$2),(T112+1),"")</f>
        <v/>
      </c>
      <c r="U113" s="66" t="str">
        <f ca="1">IFERROR(INDEX(PRN!$B$2:$F$1048576,(MATCH('Procurement Analysis P-M-Q'!$U$2,PRN!$C$2:$C$1048576,0)+$T113-1),MATCH(U$4,PRN!$B$2:$F$2,0)),"")</f>
        <v/>
      </c>
      <c r="V113" s="66" t="str">
        <f ca="1">IFERROR(INDEX(PRN!$B$2:$F$1048576,(MATCH('Procurement Analysis P-M-Q'!$U$2,PRN!$C$2:$C$1048576,0)+$T113-1),MATCH(V$4,PRN!$B$2:$F$2,0)),"")</f>
        <v/>
      </c>
      <c r="W113" s="66" t="str">
        <f ca="1">IFERROR(INDEX(PRN!$B$2:$F$1048576,(MATCH('Procurement Analysis P-M-Q'!$U$2,PRN!$C$2:$C$1048576,0)+$T113-1),MATCH(W$4,PRN!$B$2:$F$2,0)),"")</f>
        <v/>
      </c>
      <c r="Y113" s="65" t="str">
        <f ca="1">IF(Y112&lt;COUNTIF(PRN!R$3:R$999998,Z$2),(Y112+1),"")</f>
        <v/>
      </c>
      <c r="Z113" s="66" t="str">
        <f ca="1">IFERROR(INDEX(PRN!$B$2:$F$1048576,(MATCH('Procurement Analysis P-M-Q'!$U$2,PRN!$C$2:$C$1048576,0)+$T113-1),MATCH(Z$4,PRN!$B$2:$F$2,0)),"")</f>
        <v/>
      </c>
      <c r="AA113" s="66" t="str">
        <f ca="1">IFERROR(INDEX(PRN!$B$2:$F$1048576,(MATCH('Procurement Analysis P-M-Q'!$U$2,PRN!$C$2:$C$1048576,0)+$T113-1),MATCH(AA$4,PRN!$B$2:$F$2,0)),"")</f>
        <v/>
      </c>
      <c r="AB113" s="66" t="str">
        <f ca="1">IFERROR(INDEX(PRN!$B$2:$F$1048576,(MATCH('Procurement Analysis P-M-Q'!$U$2,PRN!$C$2:$C$1048576,0)+$T113-1),MATCH(AB$4,PRN!$B$2:$F$2,0)),"")</f>
        <v/>
      </c>
    </row>
    <row r="114" spans="5:28" ht="15.75" x14ac:dyDescent="0.25">
      <c r="E114" s="65" t="str">
        <f ca="1">IF(E113&lt;COUNTIF(PRN!C$3:C$999998,F$2),(E113+1),"")</f>
        <v/>
      </c>
      <c r="F114" s="66" t="str">
        <f ca="1">IFERROR(INDEX(PRN!$B$2:$F$1048576,(MATCH('Procurement Analysis P-M-Q'!$F$2,PRN!$C$2:$C$1048576,0)+$E114-1),MATCH(F$4,PRN!$B$2:$F$2,0)),"")</f>
        <v/>
      </c>
      <c r="G114" s="66" t="str">
        <f ca="1">IFERROR(INDEX(PRN!$B$2:$F$1048576,(MATCH('Procurement Analysis P-M-Q'!$F$2,PRN!$C$2:$C$1048576,0)+$E114-1),MATCH(G$4,PRN!$B$2:$F$2,0)),"")</f>
        <v/>
      </c>
      <c r="H114" s="67" t="str">
        <f ca="1">IFERROR(INDEX(PRN!$B$2:$F$1048576,(MATCH('Procurement Analysis P-M-Q'!$F$2,PRN!$C$2:$C$1048576,0)+$E114-1),MATCH(H$4,PRN!$B$2:$F$2,0)),"")</f>
        <v/>
      </c>
      <c r="J114" s="65" t="str">
        <f ca="1">IF(J113&lt;COUNTIF(PRN!C$3:C$999998,K$2),(J113+1),"")</f>
        <v/>
      </c>
      <c r="K114" s="66" t="str">
        <f ca="1">IFERROR(INDEX(PRN!$B$2:$F$1048576,(MATCH('Procurement Analysis P-M-Q'!$K$2,PRN!$C$2:$C$1048576,0)+$J114-1),MATCH(K$4,PRN!$B$2:$F$2,0)),"")</f>
        <v/>
      </c>
      <c r="L114" s="66" t="str">
        <f ca="1">IFERROR(INDEX(PRN!$B$2:$F$1048576,(MATCH('Procurement Analysis P-M-Q'!$K$2,PRN!$C$2:$C$1048576,0)+$J114-1),MATCH(L$4,PRN!$B$2:$F$2,0)),"")</f>
        <v/>
      </c>
      <c r="M114" s="67" t="str">
        <f ca="1">IFERROR(INDEX(PRN!$B$2:$F$1048576,(MATCH('Procurement Analysis P-M-Q'!$K$2,PRN!$C$2:$C$1048576,0)+$J114-1),MATCH(M$4,PRN!$B$2:$F$2,0)),"")</f>
        <v/>
      </c>
      <c r="O114" s="65" t="str">
        <f ca="1">IF(O113&lt;COUNTIF(PRN!C$3:C$999998,P$2),(O113+1),"")</f>
        <v/>
      </c>
      <c r="P114" s="66" t="str">
        <f ca="1">IFERROR(INDEX(PRN!$B$2:$F$1048576,(MATCH('Procurement Analysis P-M-Q'!$P$2,PRN!$C$2:$C$1048576,0)+$O114-1),MATCH(P$4,PRN!$B$2:$F$2,0)),"")</f>
        <v/>
      </c>
      <c r="Q114" s="66" t="str">
        <f ca="1">IFERROR(INDEX(PRN!$B$2:$F$1048576,(MATCH('Procurement Analysis P-M-Q'!$P$2,PRN!$C$2:$C$1048576,0)+$O114-1),MATCH(Q$4,PRN!$B$2:$F$2,0)),"")</f>
        <v/>
      </c>
      <c r="R114" s="67" t="str">
        <f ca="1">IFERROR(INDEX(PRN!$B$2:$F$1048576,(MATCH('Procurement Analysis P-M-Q'!$P$2,PRN!$C$2:$C$1048576,0)+$O114-1),MATCH(R$4,PRN!$B$2:$F$2,0)),"")</f>
        <v/>
      </c>
      <c r="T114" s="65" t="str">
        <f ca="1">IF(T113&lt;COUNTIF(PRN!M$3:M$999998,U$2),(T113+1),"")</f>
        <v/>
      </c>
      <c r="U114" s="66" t="str">
        <f ca="1">IFERROR(INDEX(PRN!$B$2:$F$1048576,(MATCH('Procurement Analysis P-M-Q'!$U$2,PRN!$C$2:$C$1048576,0)+$T114-1),MATCH(U$4,PRN!$B$2:$F$2,0)),"")</f>
        <v/>
      </c>
      <c r="V114" s="66" t="str">
        <f ca="1">IFERROR(INDEX(PRN!$B$2:$F$1048576,(MATCH('Procurement Analysis P-M-Q'!$U$2,PRN!$C$2:$C$1048576,0)+$T114-1),MATCH(V$4,PRN!$B$2:$F$2,0)),"")</f>
        <v/>
      </c>
      <c r="W114" s="66" t="str">
        <f ca="1">IFERROR(INDEX(PRN!$B$2:$F$1048576,(MATCH('Procurement Analysis P-M-Q'!$U$2,PRN!$C$2:$C$1048576,0)+$T114-1),MATCH(W$4,PRN!$B$2:$F$2,0)),"")</f>
        <v/>
      </c>
      <c r="Y114" s="65" t="str">
        <f ca="1">IF(Y113&lt;COUNTIF(PRN!R$3:R$999998,Z$2),(Y113+1),"")</f>
        <v/>
      </c>
      <c r="Z114" s="66" t="str">
        <f ca="1">IFERROR(INDEX(PRN!$B$2:$F$1048576,(MATCH('Procurement Analysis P-M-Q'!$U$2,PRN!$C$2:$C$1048576,0)+$T114-1),MATCH(Z$4,PRN!$B$2:$F$2,0)),"")</f>
        <v/>
      </c>
      <c r="AA114" s="66" t="str">
        <f ca="1">IFERROR(INDEX(PRN!$B$2:$F$1048576,(MATCH('Procurement Analysis P-M-Q'!$U$2,PRN!$C$2:$C$1048576,0)+$T114-1),MATCH(AA$4,PRN!$B$2:$F$2,0)),"")</f>
        <v/>
      </c>
      <c r="AB114" s="66" t="str">
        <f ca="1">IFERROR(INDEX(PRN!$B$2:$F$1048576,(MATCH('Procurement Analysis P-M-Q'!$U$2,PRN!$C$2:$C$1048576,0)+$T114-1),MATCH(AB$4,PRN!$B$2:$F$2,0)),"")</f>
        <v/>
      </c>
    </row>
    <row r="115" spans="5:28" ht="15.75" x14ac:dyDescent="0.25">
      <c r="E115" s="65" t="str">
        <f ca="1">IF(E114&lt;COUNTIF(PRN!C$3:C$999998,F$2),(E114+1),"")</f>
        <v/>
      </c>
      <c r="F115" s="66" t="str">
        <f ca="1">IFERROR(INDEX(PRN!$B$2:$F$1048576,(MATCH('Procurement Analysis P-M-Q'!$F$2,PRN!$C$2:$C$1048576,0)+$E115-1),MATCH(F$4,PRN!$B$2:$F$2,0)),"")</f>
        <v/>
      </c>
      <c r="G115" s="66" t="str">
        <f ca="1">IFERROR(INDEX(PRN!$B$2:$F$1048576,(MATCH('Procurement Analysis P-M-Q'!$F$2,PRN!$C$2:$C$1048576,0)+$E115-1),MATCH(G$4,PRN!$B$2:$F$2,0)),"")</f>
        <v/>
      </c>
      <c r="H115" s="67" t="str">
        <f ca="1">IFERROR(INDEX(PRN!$B$2:$F$1048576,(MATCH('Procurement Analysis P-M-Q'!$F$2,PRN!$C$2:$C$1048576,0)+$E115-1),MATCH(H$4,PRN!$B$2:$F$2,0)),"")</f>
        <v/>
      </c>
      <c r="J115" s="65" t="str">
        <f ca="1">IF(J114&lt;COUNTIF(PRN!C$3:C$999998,K$2),(J114+1),"")</f>
        <v/>
      </c>
      <c r="K115" s="66" t="str">
        <f ca="1">IFERROR(INDEX(PRN!$B$2:$F$1048576,(MATCH('Procurement Analysis P-M-Q'!$K$2,PRN!$C$2:$C$1048576,0)+$J115-1),MATCH(K$4,PRN!$B$2:$F$2,0)),"")</f>
        <v/>
      </c>
      <c r="L115" s="66" t="str">
        <f ca="1">IFERROR(INDEX(PRN!$B$2:$F$1048576,(MATCH('Procurement Analysis P-M-Q'!$K$2,PRN!$C$2:$C$1048576,0)+$J115-1),MATCH(L$4,PRN!$B$2:$F$2,0)),"")</f>
        <v/>
      </c>
      <c r="M115" s="67" t="str">
        <f ca="1">IFERROR(INDEX(PRN!$B$2:$F$1048576,(MATCH('Procurement Analysis P-M-Q'!$K$2,PRN!$C$2:$C$1048576,0)+$J115-1),MATCH(M$4,PRN!$B$2:$F$2,0)),"")</f>
        <v/>
      </c>
      <c r="O115" s="65" t="str">
        <f ca="1">IF(O114&lt;COUNTIF(PRN!C$3:C$999998,P$2),(O114+1),"")</f>
        <v/>
      </c>
      <c r="P115" s="66" t="str">
        <f ca="1">IFERROR(INDEX(PRN!$B$2:$F$1048576,(MATCH('Procurement Analysis P-M-Q'!$P$2,PRN!$C$2:$C$1048576,0)+$O115-1),MATCH(P$4,PRN!$B$2:$F$2,0)),"")</f>
        <v/>
      </c>
      <c r="Q115" s="66" t="str">
        <f ca="1">IFERROR(INDEX(PRN!$B$2:$F$1048576,(MATCH('Procurement Analysis P-M-Q'!$P$2,PRN!$C$2:$C$1048576,0)+$O115-1),MATCH(Q$4,PRN!$B$2:$F$2,0)),"")</f>
        <v/>
      </c>
      <c r="R115" s="67" t="str">
        <f ca="1">IFERROR(INDEX(PRN!$B$2:$F$1048576,(MATCH('Procurement Analysis P-M-Q'!$P$2,PRN!$C$2:$C$1048576,0)+$O115-1),MATCH(R$4,PRN!$B$2:$F$2,0)),"")</f>
        <v/>
      </c>
      <c r="T115" s="65" t="str">
        <f ca="1">IF(T114&lt;COUNTIF(PRN!M$3:M$999998,U$2),(T114+1),"")</f>
        <v/>
      </c>
      <c r="U115" s="66" t="str">
        <f ca="1">IFERROR(INDEX(PRN!$B$2:$F$1048576,(MATCH('Procurement Analysis P-M-Q'!$U$2,PRN!$C$2:$C$1048576,0)+$T115-1),MATCH(U$4,PRN!$B$2:$F$2,0)),"")</f>
        <v/>
      </c>
      <c r="V115" s="66" t="str">
        <f ca="1">IFERROR(INDEX(PRN!$B$2:$F$1048576,(MATCH('Procurement Analysis P-M-Q'!$U$2,PRN!$C$2:$C$1048576,0)+$T115-1),MATCH(V$4,PRN!$B$2:$F$2,0)),"")</f>
        <v/>
      </c>
      <c r="W115" s="66" t="str">
        <f ca="1">IFERROR(INDEX(PRN!$B$2:$F$1048576,(MATCH('Procurement Analysis P-M-Q'!$U$2,PRN!$C$2:$C$1048576,0)+$T115-1),MATCH(W$4,PRN!$B$2:$F$2,0)),"")</f>
        <v/>
      </c>
      <c r="Y115" s="65" t="str">
        <f ca="1">IF(Y114&lt;COUNTIF(PRN!R$3:R$999998,Z$2),(Y114+1),"")</f>
        <v/>
      </c>
      <c r="Z115" s="66" t="str">
        <f ca="1">IFERROR(INDEX(PRN!$B$2:$F$1048576,(MATCH('Procurement Analysis P-M-Q'!$U$2,PRN!$C$2:$C$1048576,0)+$T115-1),MATCH(Z$4,PRN!$B$2:$F$2,0)),"")</f>
        <v/>
      </c>
      <c r="AA115" s="66" t="str">
        <f ca="1">IFERROR(INDEX(PRN!$B$2:$F$1048576,(MATCH('Procurement Analysis P-M-Q'!$U$2,PRN!$C$2:$C$1048576,0)+$T115-1),MATCH(AA$4,PRN!$B$2:$F$2,0)),"")</f>
        <v/>
      </c>
      <c r="AB115" s="66" t="str">
        <f ca="1">IFERROR(INDEX(PRN!$B$2:$F$1048576,(MATCH('Procurement Analysis P-M-Q'!$U$2,PRN!$C$2:$C$1048576,0)+$T115-1),MATCH(AB$4,PRN!$B$2:$F$2,0)),"")</f>
        <v/>
      </c>
    </row>
    <row r="116" spans="5:28" ht="15.75" x14ac:dyDescent="0.25">
      <c r="E116" s="65" t="str">
        <f ca="1">IF(E115&lt;COUNTIF(PRN!C$3:C$999998,F$2),(E115+1),"")</f>
        <v/>
      </c>
      <c r="F116" s="66" t="str">
        <f ca="1">IFERROR(INDEX(PRN!$B$2:$F$1048576,(MATCH('Procurement Analysis P-M-Q'!$F$2,PRN!$C$2:$C$1048576,0)+$E116-1),MATCH(F$4,PRN!$B$2:$F$2,0)),"")</f>
        <v/>
      </c>
      <c r="G116" s="66" t="str">
        <f ca="1">IFERROR(INDEX(PRN!$B$2:$F$1048576,(MATCH('Procurement Analysis P-M-Q'!$F$2,PRN!$C$2:$C$1048576,0)+$E116-1),MATCH(G$4,PRN!$B$2:$F$2,0)),"")</f>
        <v/>
      </c>
      <c r="H116" s="67" t="str">
        <f ca="1">IFERROR(INDEX(PRN!$B$2:$F$1048576,(MATCH('Procurement Analysis P-M-Q'!$F$2,PRN!$C$2:$C$1048576,0)+$E116-1),MATCH(H$4,PRN!$B$2:$F$2,0)),"")</f>
        <v/>
      </c>
      <c r="J116" s="65" t="str">
        <f ca="1">IF(J115&lt;COUNTIF(PRN!C$3:C$999998,K$2),(J115+1),"")</f>
        <v/>
      </c>
      <c r="K116" s="66" t="str">
        <f ca="1">IFERROR(INDEX(PRN!$B$2:$F$1048576,(MATCH('Procurement Analysis P-M-Q'!$K$2,PRN!$C$2:$C$1048576,0)+$J116-1),MATCH(K$4,PRN!$B$2:$F$2,0)),"")</f>
        <v/>
      </c>
      <c r="L116" s="66" t="str">
        <f ca="1">IFERROR(INDEX(PRN!$B$2:$F$1048576,(MATCH('Procurement Analysis P-M-Q'!$K$2,PRN!$C$2:$C$1048576,0)+$J116-1),MATCH(L$4,PRN!$B$2:$F$2,0)),"")</f>
        <v/>
      </c>
      <c r="M116" s="67" t="str">
        <f ca="1">IFERROR(INDEX(PRN!$B$2:$F$1048576,(MATCH('Procurement Analysis P-M-Q'!$K$2,PRN!$C$2:$C$1048576,0)+$J116-1),MATCH(M$4,PRN!$B$2:$F$2,0)),"")</f>
        <v/>
      </c>
      <c r="O116" s="65" t="str">
        <f ca="1">IF(O115&lt;COUNTIF(PRN!C$3:C$999998,P$2),(O115+1),"")</f>
        <v/>
      </c>
      <c r="P116" s="66" t="str">
        <f ca="1">IFERROR(INDEX(PRN!$B$2:$F$1048576,(MATCH('Procurement Analysis P-M-Q'!$P$2,PRN!$C$2:$C$1048576,0)+$O116-1),MATCH(P$4,PRN!$B$2:$F$2,0)),"")</f>
        <v/>
      </c>
      <c r="Q116" s="66" t="str">
        <f ca="1">IFERROR(INDEX(PRN!$B$2:$F$1048576,(MATCH('Procurement Analysis P-M-Q'!$P$2,PRN!$C$2:$C$1048576,0)+$O116-1),MATCH(Q$4,PRN!$B$2:$F$2,0)),"")</f>
        <v/>
      </c>
      <c r="R116" s="67" t="str">
        <f ca="1">IFERROR(INDEX(PRN!$B$2:$F$1048576,(MATCH('Procurement Analysis P-M-Q'!$P$2,PRN!$C$2:$C$1048576,0)+$O116-1),MATCH(R$4,PRN!$B$2:$F$2,0)),"")</f>
        <v/>
      </c>
      <c r="T116" s="65" t="str">
        <f ca="1">IF(T115&lt;COUNTIF(PRN!M$3:M$999998,U$2),(T115+1),"")</f>
        <v/>
      </c>
      <c r="U116" s="66" t="str">
        <f ca="1">IFERROR(INDEX(PRN!$B$2:$F$1048576,(MATCH('Procurement Analysis P-M-Q'!$U$2,PRN!$C$2:$C$1048576,0)+$T116-1),MATCH(U$4,PRN!$B$2:$F$2,0)),"")</f>
        <v/>
      </c>
      <c r="V116" s="66" t="str">
        <f ca="1">IFERROR(INDEX(PRN!$B$2:$F$1048576,(MATCH('Procurement Analysis P-M-Q'!$U$2,PRN!$C$2:$C$1048576,0)+$T116-1),MATCH(V$4,PRN!$B$2:$F$2,0)),"")</f>
        <v/>
      </c>
      <c r="W116" s="66" t="str">
        <f ca="1">IFERROR(INDEX(PRN!$B$2:$F$1048576,(MATCH('Procurement Analysis P-M-Q'!$U$2,PRN!$C$2:$C$1048576,0)+$T116-1),MATCH(W$4,PRN!$B$2:$F$2,0)),"")</f>
        <v/>
      </c>
      <c r="Y116" s="65" t="str">
        <f ca="1">IF(Y115&lt;COUNTIF(PRN!R$3:R$999998,Z$2),(Y115+1),"")</f>
        <v/>
      </c>
      <c r="Z116" s="66" t="str">
        <f ca="1">IFERROR(INDEX(PRN!$B$2:$F$1048576,(MATCH('Procurement Analysis P-M-Q'!$U$2,PRN!$C$2:$C$1048576,0)+$T116-1),MATCH(Z$4,PRN!$B$2:$F$2,0)),"")</f>
        <v/>
      </c>
      <c r="AA116" s="66" t="str">
        <f ca="1">IFERROR(INDEX(PRN!$B$2:$F$1048576,(MATCH('Procurement Analysis P-M-Q'!$U$2,PRN!$C$2:$C$1048576,0)+$T116-1),MATCH(AA$4,PRN!$B$2:$F$2,0)),"")</f>
        <v/>
      </c>
      <c r="AB116" s="66" t="str">
        <f ca="1">IFERROR(INDEX(PRN!$B$2:$F$1048576,(MATCH('Procurement Analysis P-M-Q'!$U$2,PRN!$C$2:$C$1048576,0)+$T116-1),MATCH(AB$4,PRN!$B$2:$F$2,0)),"")</f>
        <v/>
      </c>
    </row>
    <row r="117" spans="5:28" ht="15.75" x14ac:dyDescent="0.25">
      <c r="E117" s="65" t="str">
        <f ca="1">IF(E116&lt;COUNTIF(PRN!C$3:C$999998,F$2),(E116+1),"")</f>
        <v/>
      </c>
      <c r="F117" s="66" t="str">
        <f ca="1">IFERROR(INDEX(PRN!$B$2:$F$1048576,(MATCH('Procurement Analysis P-M-Q'!$F$2,PRN!$C$2:$C$1048576,0)+$E117-1),MATCH(F$4,PRN!$B$2:$F$2,0)),"")</f>
        <v/>
      </c>
      <c r="G117" s="66" t="str">
        <f ca="1">IFERROR(INDEX(PRN!$B$2:$F$1048576,(MATCH('Procurement Analysis P-M-Q'!$F$2,PRN!$C$2:$C$1048576,0)+$E117-1),MATCH(G$4,PRN!$B$2:$F$2,0)),"")</f>
        <v/>
      </c>
      <c r="H117" s="67" t="str">
        <f ca="1">IFERROR(INDEX(PRN!$B$2:$F$1048576,(MATCH('Procurement Analysis P-M-Q'!$F$2,PRN!$C$2:$C$1048576,0)+$E117-1),MATCH(H$4,PRN!$B$2:$F$2,0)),"")</f>
        <v/>
      </c>
      <c r="J117" s="65" t="str">
        <f ca="1">IF(J116&lt;COUNTIF(PRN!C$3:C$999998,K$2),(J116+1),"")</f>
        <v/>
      </c>
      <c r="K117" s="66" t="str">
        <f ca="1">IFERROR(INDEX(PRN!$B$2:$F$1048576,(MATCH('Procurement Analysis P-M-Q'!$K$2,PRN!$C$2:$C$1048576,0)+$J117-1),MATCH(K$4,PRN!$B$2:$F$2,0)),"")</f>
        <v/>
      </c>
      <c r="L117" s="66" t="str">
        <f ca="1">IFERROR(INDEX(PRN!$B$2:$F$1048576,(MATCH('Procurement Analysis P-M-Q'!$K$2,PRN!$C$2:$C$1048576,0)+$J117-1),MATCH(L$4,PRN!$B$2:$F$2,0)),"")</f>
        <v/>
      </c>
      <c r="M117" s="67" t="str">
        <f ca="1">IFERROR(INDEX(PRN!$B$2:$F$1048576,(MATCH('Procurement Analysis P-M-Q'!$K$2,PRN!$C$2:$C$1048576,0)+$J117-1),MATCH(M$4,PRN!$B$2:$F$2,0)),"")</f>
        <v/>
      </c>
      <c r="O117" s="65" t="str">
        <f ca="1">IF(O116&lt;COUNTIF(PRN!C$3:C$999998,P$2),(O116+1),"")</f>
        <v/>
      </c>
      <c r="P117" s="66" t="str">
        <f ca="1">IFERROR(INDEX(PRN!$B$2:$F$1048576,(MATCH('Procurement Analysis P-M-Q'!$P$2,PRN!$C$2:$C$1048576,0)+$O117-1),MATCH(P$4,PRN!$B$2:$F$2,0)),"")</f>
        <v/>
      </c>
      <c r="Q117" s="66" t="str">
        <f ca="1">IFERROR(INDEX(PRN!$B$2:$F$1048576,(MATCH('Procurement Analysis P-M-Q'!$P$2,PRN!$C$2:$C$1048576,0)+$O117-1),MATCH(Q$4,PRN!$B$2:$F$2,0)),"")</f>
        <v/>
      </c>
      <c r="R117" s="67" t="str">
        <f ca="1">IFERROR(INDEX(PRN!$B$2:$F$1048576,(MATCH('Procurement Analysis P-M-Q'!$P$2,PRN!$C$2:$C$1048576,0)+$O117-1),MATCH(R$4,PRN!$B$2:$F$2,0)),"")</f>
        <v/>
      </c>
      <c r="T117" s="65" t="str">
        <f ca="1">IF(T116&lt;COUNTIF(PRN!M$3:M$999998,U$2),(T116+1),"")</f>
        <v/>
      </c>
      <c r="U117" s="66" t="str">
        <f ca="1">IFERROR(INDEX(PRN!$B$2:$F$1048576,(MATCH('Procurement Analysis P-M-Q'!$U$2,PRN!$C$2:$C$1048576,0)+$T117-1),MATCH(U$4,PRN!$B$2:$F$2,0)),"")</f>
        <v/>
      </c>
      <c r="V117" s="66" t="str">
        <f ca="1">IFERROR(INDEX(PRN!$B$2:$F$1048576,(MATCH('Procurement Analysis P-M-Q'!$U$2,PRN!$C$2:$C$1048576,0)+$T117-1),MATCH(V$4,PRN!$B$2:$F$2,0)),"")</f>
        <v/>
      </c>
      <c r="W117" s="66" t="str">
        <f ca="1">IFERROR(INDEX(PRN!$B$2:$F$1048576,(MATCH('Procurement Analysis P-M-Q'!$U$2,PRN!$C$2:$C$1048576,0)+$T117-1),MATCH(W$4,PRN!$B$2:$F$2,0)),"")</f>
        <v/>
      </c>
      <c r="Y117" s="65" t="str">
        <f ca="1">IF(Y116&lt;COUNTIF(PRN!R$3:R$999998,Z$2),(Y116+1),"")</f>
        <v/>
      </c>
      <c r="Z117" s="66" t="str">
        <f ca="1">IFERROR(INDEX(PRN!$B$2:$F$1048576,(MATCH('Procurement Analysis P-M-Q'!$U$2,PRN!$C$2:$C$1048576,0)+$T117-1),MATCH(Z$4,PRN!$B$2:$F$2,0)),"")</f>
        <v/>
      </c>
      <c r="AA117" s="66" t="str">
        <f ca="1">IFERROR(INDEX(PRN!$B$2:$F$1048576,(MATCH('Procurement Analysis P-M-Q'!$U$2,PRN!$C$2:$C$1048576,0)+$T117-1),MATCH(AA$4,PRN!$B$2:$F$2,0)),"")</f>
        <v/>
      </c>
      <c r="AB117" s="66" t="str">
        <f ca="1">IFERROR(INDEX(PRN!$B$2:$F$1048576,(MATCH('Procurement Analysis P-M-Q'!$U$2,PRN!$C$2:$C$1048576,0)+$T117-1),MATCH(AB$4,PRN!$B$2:$F$2,0)),"")</f>
        <v/>
      </c>
    </row>
    <row r="118" spans="5:28" ht="15.75" x14ac:dyDescent="0.25">
      <c r="E118" s="65" t="str">
        <f ca="1">IF(E117&lt;COUNTIF(PRN!C$3:C$999998,F$2),(E117+1),"")</f>
        <v/>
      </c>
      <c r="F118" s="66" t="str">
        <f ca="1">IFERROR(INDEX(PRN!$B$2:$F$1048576,(MATCH('Procurement Analysis P-M-Q'!$F$2,PRN!$C$2:$C$1048576,0)+$E118-1),MATCH(F$4,PRN!$B$2:$F$2,0)),"")</f>
        <v/>
      </c>
      <c r="G118" s="66" t="str">
        <f ca="1">IFERROR(INDEX(PRN!$B$2:$F$1048576,(MATCH('Procurement Analysis P-M-Q'!$F$2,PRN!$C$2:$C$1048576,0)+$E118-1),MATCH(G$4,PRN!$B$2:$F$2,0)),"")</f>
        <v/>
      </c>
      <c r="H118" s="67" t="str">
        <f ca="1">IFERROR(INDEX(PRN!$B$2:$F$1048576,(MATCH('Procurement Analysis P-M-Q'!$F$2,PRN!$C$2:$C$1048576,0)+$E118-1),MATCH(H$4,PRN!$B$2:$F$2,0)),"")</f>
        <v/>
      </c>
      <c r="J118" s="65" t="str">
        <f ca="1">IF(J117&lt;COUNTIF(PRN!C$3:C$999998,K$2),(J117+1),"")</f>
        <v/>
      </c>
      <c r="K118" s="66" t="str">
        <f ca="1">IFERROR(INDEX(PRN!$B$2:$F$1048576,(MATCH('Procurement Analysis P-M-Q'!$K$2,PRN!$C$2:$C$1048576,0)+$J118-1),MATCH(K$4,PRN!$B$2:$F$2,0)),"")</f>
        <v/>
      </c>
      <c r="L118" s="66" t="str">
        <f ca="1">IFERROR(INDEX(PRN!$B$2:$F$1048576,(MATCH('Procurement Analysis P-M-Q'!$K$2,PRN!$C$2:$C$1048576,0)+$J118-1),MATCH(L$4,PRN!$B$2:$F$2,0)),"")</f>
        <v/>
      </c>
      <c r="M118" s="67" t="str">
        <f ca="1">IFERROR(INDEX(PRN!$B$2:$F$1048576,(MATCH('Procurement Analysis P-M-Q'!$K$2,PRN!$C$2:$C$1048576,0)+$J118-1),MATCH(M$4,PRN!$B$2:$F$2,0)),"")</f>
        <v/>
      </c>
      <c r="O118" s="65" t="str">
        <f ca="1">IF(O117&lt;COUNTIF(PRN!C$3:C$999998,P$2),(O117+1),"")</f>
        <v/>
      </c>
      <c r="P118" s="66" t="str">
        <f ca="1">IFERROR(INDEX(PRN!$B$2:$F$1048576,(MATCH('Procurement Analysis P-M-Q'!$P$2,PRN!$C$2:$C$1048576,0)+$O118-1),MATCH(P$4,PRN!$B$2:$F$2,0)),"")</f>
        <v/>
      </c>
      <c r="Q118" s="66" t="str">
        <f ca="1">IFERROR(INDEX(PRN!$B$2:$F$1048576,(MATCH('Procurement Analysis P-M-Q'!$P$2,PRN!$C$2:$C$1048576,0)+$O118-1),MATCH(Q$4,PRN!$B$2:$F$2,0)),"")</f>
        <v/>
      </c>
      <c r="R118" s="67" t="str">
        <f ca="1">IFERROR(INDEX(PRN!$B$2:$F$1048576,(MATCH('Procurement Analysis P-M-Q'!$P$2,PRN!$C$2:$C$1048576,0)+$O118-1),MATCH(R$4,PRN!$B$2:$F$2,0)),"")</f>
        <v/>
      </c>
      <c r="T118" s="65" t="str">
        <f ca="1">IF(T117&lt;COUNTIF(PRN!M$3:M$999998,U$2),(T117+1),"")</f>
        <v/>
      </c>
      <c r="U118" s="66" t="str">
        <f ca="1">IFERROR(INDEX(PRN!$B$2:$F$1048576,(MATCH('Procurement Analysis P-M-Q'!$U$2,PRN!$C$2:$C$1048576,0)+$T118-1),MATCH(U$4,PRN!$B$2:$F$2,0)),"")</f>
        <v/>
      </c>
      <c r="V118" s="66" t="str">
        <f ca="1">IFERROR(INDEX(PRN!$B$2:$F$1048576,(MATCH('Procurement Analysis P-M-Q'!$U$2,PRN!$C$2:$C$1048576,0)+$T118-1),MATCH(V$4,PRN!$B$2:$F$2,0)),"")</f>
        <v/>
      </c>
      <c r="W118" s="66" t="str">
        <f ca="1">IFERROR(INDEX(PRN!$B$2:$F$1048576,(MATCH('Procurement Analysis P-M-Q'!$U$2,PRN!$C$2:$C$1048576,0)+$T118-1),MATCH(W$4,PRN!$B$2:$F$2,0)),"")</f>
        <v/>
      </c>
      <c r="Y118" s="65" t="str">
        <f ca="1">IF(Y117&lt;COUNTIF(PRN!R$3:R$999998,Z$2),(Y117+1),"")</f>
        <v/>
      </c>
      <c r="Z118" s="66" t="str">
        <f ca="1">IFERROR(INDEX(PRN!$B$2:$F$1048576,(MATCH('Procurement Analysis P-M-Q'!$U$2,PRN!$C$2:$C$1048576,0)+$T118-1),MATCH(Z$4,PRN!$B$2:$F$2,0)),"")</f>
        <v/>
      </c>
      <c r="AA118" s="66" t="str">
        <f ca="1">IFERROR(INDEX(PRN!$B$2:$F$1048576,(MATCH('Procurement Analysis P-M-Q'!$U$2,PRN!$C$2:$C$1048576,0)+$T118-1),MATCH(AA$4,PRN!$B$2:$F$2,0)),"")</f>
        <v/>
      </c>
      <c r="AB118" s="66" t="str">
        <f ca="1">IFERROR(INDEX(PRN!$B$2:$F$1048576,(MATCH('Procurement Analysis P-M-Q'!$U$2,PRN!$C$2:$C$1048576,0)+$T118-1),MATCH(AB$4,PRN!$B$2:$F$2,0)),"")</f>
        <v/>
      </c>
    </row>
    <row r="119" spans="5:28" ht="15.75" x14ac:dyDescent="0.25">
      <c r="E119" s="65" t="str">
        <f ca="1">IF(E118&lt;COUNTIF(PRN!C$3:C$999998,F$2),(E118+1),"")</f>
        <v/>
      </c>
      <c r="F119" s="66" t="str">
        <f ca="1">IFERROR(INDEX(PRN!$B$2:$F$1048576,(MATCH('Procurement Analysis P-M-Q'!$F$2,PRN!$C$2:$C$1048576,0)+$E119-1),MATCH(F$4,PRN!$B$2:$F$2,0)),"")</f>
        <v/>
      </c>
      <c r="G119" s="66" t="str">
        <f ca="1">IFERROR(INDEX(PRN!$B$2:$F$1048576,(MATCH('Procurement Analysis P-M-Q'!$F$2,PRN!$C$2:$C$1048576,0)+$E119-1),MATCH(G$4,PRN!$B$2:$F$2,0)),"")</f>
        <v/>
      </c>
      <c r="H119" s="67" t="str">
        <f ca="1">IFERROR(INDEX(PRN!$B$2:$F$1048576,(MATCH('Procurement Analysis P-M-Q'!$F$2,PRN!$C$2:$C$1048576,0)+$E119-1),MATCH(H$4,PRN!$B$2:$F$2,0)),"")</f>
        <v/>
      </c>
      <c r="J119" s="65" t="str">
        <f ca="1">IF(J118&lt;COUNTIF(PRN!C$3:C$999998,K$2),(J118+1),"")</f>
        <v/>
      </c>
      <c r="K119" s="66" t="str">
        <f ca="1">IFERROR(INDEX(PRN!$B$2:$F$1048576,(MATCH('Procurement Analysis P-M-Q'!$K$2,PRN!$C$2:$C$1048576,0)+$J119-1),MATCH(K$4,PRN!$B$2:$F$2,0)),"")</f>
        <v/>
      </c>
      <c r="L119" s="66" t="str">
        <f ca="1">IFERROR(INDEX(PRN!$B$2:$F$1048576,(MATCH('Procurement Analysis P-M-Q'!$K$2,PRN!$C$2:$C$1048576,0)+$J119-1),MATCH(L$4,PRN!$B$2:$F$2,0)),"")</f>
        <v/>
      </c>
      <c r="M119" s="67" t="str">
        <f ca="1">IFERROR(INDEX(PRN!$B$2:$F$1048576,(MATCH('Procurement Analysis P-M-Q'!$K$2,PRN!$C$2:$C$1048576,0)+$J119-1),MATCH(M$4,PRN!$B$2:$F$2,0)),"")</f>
        <v/>
      </c>
      <c r="O119" s="65" t="str">
        <f ca="1">IF(O118&lt;COUNTIF(PRN!C$3:C$999998,P$2),(O118+1),"")</f>
        <v/>
      </c>
      <c r="P119" s="66" t="str">
        <f ca="1">IFERROR(INDEX(PRN!$B$2:$F$1048576,(MATCH('Procurement Analysis P-M-Q'!$P$2,PRN!$C$2:$C$1048576,0)+$O119-1),MATCH(P$4,PRN!$B$2:$F$2,0)),"")</f>
        <v/>
      </c>
      <c r="Q119" s="66" t="str">
        <f ca="1">IFERROR(INDEX(PRN!$B$2:$F$1048576,(MATCH('Procurement Analysis P-M-Q'!$P$2,PRN!$C$2:$C$1048576,0)+$O119-1),MATCH(Q$4,PRN!$B$2:$F$2,0)),"")</f>
        <v/>
      </c>
      <c r="R119" s="67" t="str">
        <f ca="1">IFERROR(INDEX(PRN!$B$2:$F$1048576,(MATCH('Procurement Analysis P-M-Q'!$P$2,PRN!$C$2:$C$1048576,0)+$O119-1),MATCH(R$4,PRN!$B$2:$F$2,0)),"")</f>
        <v/>
      </c>
      <c r="T119" s="65" t="str">
        <f ca="1">IF(T118&lt;COUNTIF(PRN!M$3:M$999998,U$2),(T118+1),"")</f>
        <v/>
      </c>
      <c r="U119" s="66" t="str">
        <f ca="1">IFERROR(INDEX(PRN!$B$2:$F$1048576,(MATCH('Procurement Analysis P-M-Q'!$U$2,PRN!$C$2:$C$1048576,0)+$T119-1),MATCH(U$4,PRN!$B$2:$F$2,0)),"")</f>
        <v/>
      </c>
      <c r="V119" s="66" t="str">
        <f ca="1">IFERROR(INDEX(PRN!$B$2:$F$1048576,(MATCH('Procurement Analysis P-M-Q'!$U$2,PRN!$C$2:$C$1048576,0)+$T119-1),MATCH(V$4,PRN!$B$2:$F$2,0)),"")</f>
        <v/>
      </c>
      <c r="W119" s="66" t="str">
        <f ca="1">IFERROR(INDEX(PRN!$B$2:$F$1048576,(MATCH('Procurement Analysis P-M-Q'!$U$2,PRN!$C$2:$C$1048576,0)+$T119-1),MATCH(W$4,PRN!$B$2:$F$2,0)),"")</f>
        <v/>
      </c>
      <c r="Y119" s="65" t="str">
        <f ca="1">IF(Y118&lt;COUNTIF(PRN!R$3:R$999998,Z$2),(Y118+1),"")</f>
        <v/>
      </c>
      <c r="Z119" s="66" t="str">
        <f ca="1">IFERROR(INDEX(PRN!$B$2:$F$1048576,(MATCH('Procurement Analysis P-M-Q'!$U$2,PRN!$C$2:$C$1048576,0)+$T119-1),MATCH(Z$4,PRN!$B$2:$F$2,0)),"")</f>
        <v/>
      </c>
      <c r="AA119" s="66" t="str">
        <f ca="1">IFERROR(INDEX(PRN!$B$2:$F$1048576,(MATCH('Procurement Analysis P-M-Q'!$U$2,PRN!$C$2:$C$1048576,0)+$T119-1),MATCH(AA$4,PRN!$B$2:$F$2,0)),"")</f>
        <v/>
      </c>
      <c r="AB119" s="66" t="str">
        <f ca="1">IFERROR(INDEX(PRN!$B$2:$F$1048576,(MATCH('Procurement Analysis P-M-Q'!$U$2,PRN!$C$2:$C$1048576,0)+$T119-1),MATCH(AB$4,PRN!$B$2:$F$2,0)),"")</f>
        <v/>
      </c>
    </row>
    <row r="120" spans="5:28" ht="15.75" x14ac:dyDescent="0.25">
      <c r="E120" s="65" t="str">
        <f ca="1">IF(E119&lt;COUNTIF(PRN!C$3:C$999998,F$2),(E119+1),"")</f>
        <v/>
      </c>
      <c r="F120" s="66" t="str">
        <f ca="1">IFERROR(INDEX(PRN!$B$2:$F$1048576,(MATCH('Procurement Analysis P-M-Q'!$F$2,PRN!$C$2:$C$1048576,0)+$E120-1),MATCH(F$4,PRN!$B$2:$F$2,0)),"")</f>
        <v/>
      </c>
      <c r="G120" s="66" t="str">
        <f ca="1">IFERROR(INDEX(PRN!$B$2:$F$1048576,(MATCH('Procurement Analysis P-M-Q'!$F$2,PRN!$C$2:$C$1048576,0)+$E120-1),MATCH(G$4,PRN!$B$2:$F$2,0)),"")</f>
        <v/>
      </c>
      <c r="H120" s="67" t="str">
        <f ca="1">IFERROR(INDEX(PRN!$B$2:$F$1048576,(MATCH('Procurement Analysis P-M-Q'!$F$2,PRN!$C$2:$C$1048576,0)+$E120-1),MATCH(H$4,PRN!$B$2:$F$2,0)),"")</f>
        <v/>
      </c>
      <c r="J120" s="65" t="str">
        <f ca="1">IF(J119&lt;COUNTIF(PRN!C$3:C$999998,K$2),(J119+1),"")</f>
        <v/>
      </c>
      <c r="K120" s="66" t="str">
        <f ca="1">IFERROR(INDEX(PRN!$B$2:$F$1048576,(MATCH('Procurement Analysis P-M-Q'!$K$2,PRN!$C$2:$C$1048576,0)+$J120-1),MATCH(K$4,PRN!$B$2:$F$2,0)),"")</f>
        <v/>
      </c>
      <c r="L120" s="66" t="str">
        <f ca="1">IFERROR(INDEX(PRN!$B$2:$F$1048576,(MATCH('Procurement Analysis P-M-Q'!$K$2,PRN!$C$2:$C$1048576,0)+$J120-1),MATCH(L$4,PRN!$B$2:$F$2,0)),"")</f>
        <v/>
      </c>
      <c r="M120" s="67" t="str">
        <f ca="1">IFERROR(INDEX(PRN!$B$2:$F$1048576,(MATCH('Procurement Analysis P-M-Q'!$K$2,PRN!$C$2:$C$1048576,0)+$J120-1),MATCH(M$4,PRN!$B$2:$F$2,0)),"")</f>
        <v/>
      </c>
      <c r="O120" s="65" t="str">
        <f ca="1">IF(O119&lt;COUNTIF(PRN!C$3:C$999998,P$2),(O119+1),"")</f>
        <v/>
      </c>
      <c r="P120" s="66" t="str">
        <f ca="1">IFERROR(INDEX(PRN!$B$2:$F$1048576,(MATCH('Procurement Analysis P-M-Q'!$P$2,PRN!$C$2:$C$1048576,0)+$O120-1),MATCH(P$4,PRN!$B$2:$F$2,0)),"")</f>
        <v/>
      </c>
      <c r="Q120" s="66" t="str">
        <f ca="1">IFERROR(INDEX(PRN!$B$2:$F$1048576,(MATCH('Procurement Analysis P-M-Q'!$P$2,PRN!$C$2:$C$1048576,0)+$O120-1),MATCH(Q$4,PRN!$B$2:$F$2,0)),"")</f>
        <v/>
      </c>
      <c r="R120" s="67" t="str">
        <f ca="1">IFERROR(INDEX(PRN!$B$2:$F$1048576,(MATCH('Procurement Analysis P-M-Q'!$P$2,PRN!$C$2:$C$1048576,0)+$O120-1),MATCH(R$4,PRN!$B$2:$F$2,0)),"")</f>
        <v/>
      </c>
      <c r="T120" s="65" t="str">
        <f ca="1">IF(T119&lt;COUNTIF(PRN!M$3:M$999998,U$2),(T119+1),"")</f>
        <v/>
      </c>
      <c r="U120" s="66" t="str">
        <f ca="1">IFERROR(INDEX(PRN!$B$2:$F$1048576,(MATCH('Procurement Analysis P-M-Q'!$U$2,PRN!$C$2:$C$1048576,0)+$T120-1),MATCH(U$4,PRN!$B$2:$F$2,0)),"")</f>
        <v/>
      </c>
      <c r="V120" s="66" t="str">
        <f ca="1">IFERROR(INDEX(PRN!$B$2:$F$1048576,(MATCH('Procurement Analysis P-M-Q'!$U$2,PRN!$C$2:$C$1048576,0)+$T120-1),MATCH(V$4,PRN!$B$2:$F$2,0)),"")</f>
        <v/>
      </c>
      <c r="W120" s="66" t="str">
        <f ca="1">IFERROR(INDEX(PRN!$B$2:$F$1048576,(MATCH('Procurement Analysis P-M-Q'!$U$2,PRN!$C$2:$C$1048576,0)+$T120-1),MATCH(W$4,PRN!$B$2:$F$2,0)),"")</f>
        <v/>
      </c>
      <c r="Y120" s="65" t="str">
        <f ca="1">IF(Y119&lt;COUNTIF(PRN!R$3:R$999998,Z$2),(Y119+1),"")</f>
        <v/>
      </c>
      <c r="Z120" s="66" t="str">
        <f ca="1">IFERROR(INDEX(PRN!$B$2:$F$1048576,(MATCH('Procurement Analysis P-M-Q'!$U$2,PRN!$C$2:$C$1048576,0)+$T120-1),MATCH(Z$4,PRN!$B$2:$F$2,0)),"")</f>
        <v/>
      </c>
      <c r="AA120" s="66" t="str">
        <f ca="1">IFERROR(INDEX(PRN!$B$2:$F$1048576,(MATCH('Procurement Analysis P-M-Q'!$U$2,PRN!$C$2:$C$1048576,0)+$T120-1),MATCH(AA$4,PRN!$B$2:$F$2,0)),"")</f>
        <v/>
      </c>
      <c r="AB120" s="66" t="str">
        <f ca="1">IFERROR(INDEX(PRN!$B$2:$F$1048576,(MATCH('Procurement Analysis P-M-Q'!$U$2,PRN!$C$2:$C$1048576,0)+$T120-1),MATCH(AB$4,PRN!$B$2:$F$2,0)),"")</f>
        <v/>
      </c>
    </row>
    <row r="121" spans="5:28" ht="15.75" x14ac:dyDescent="0.25">
      <c r="E121" s="65" t="str">
        <f ca="1">IF(E120&lt;COUNTIF(PRN!C$3:C$999998,F$2),(E120+1),"")</f>
        <v/>
      </c>
      <c r="F121" s="66" t="str">
        <f ca="1">IFERROR(INDEX(PRN!$B$2:$F$1048576,(MATCH('Procurement Analysis P-M-Q'!$F$2,PRN!$C$2:$C$1048576,0)+$E121-1),MATCH(F$4,PRN!$B$2:$F$2,0)),"")</f>
        <v/>
      </c>
      <c r="G121" s="66" t="str">
        <f ca="1">IFERROR(INDEX(PRN!$B$2:$F$1048576,(MATCH('Procurement Analysis P-M-Q'!$F$2,PRN!$C$2:$C$1048576,0)+$E121-1),MATCH(G$4,PRN!$B$2:$F$2,0)),"")</f>
        <v/>
      </c>
      <c r="H121" s="67" t="str">
        <f ca="1">IFERROR(INDEX(PRN!$B$2:$F$1048576,(MATCH('Procurement Analysis P-M-Q'!$F$2,PRN!$C$2:$C$1048576,0)+$E121-1),MATCH(H$4,PRN!$B$2:$F$2,0)),"")</f>
        <v/>
      </c>
      <c r="J121" s="65" t="str">
        <f ca="1">IF(J120&lt;COUNTIF(PRN!C$3:C$999998,K$2),(J120+1),"")</f>
        <v/>
      </c>
      <c r="K121" s="66" t="str">
        <f ca="1">IFERROR(INDEX(PRN!$B$2:$F$1048576,(MATCH('Procurement Analysis P-M-Q'!$K$2,PRN!$C$2:$C$1048576,0)+$J121-1),MATCH(K$4,PRN!$B$2:$F$2,0)),"")</f>
        <v/>
      </c>
      <c r="L121" s="66" t="str">
        <f ca="1">IFERROR(INDEX(PRN!$B$2:$F$1048576,(MATCH('Procurement Analysis P-M-Q'!$K$2,PRN!$C$2:$C$1048576,0)+$J121-1),MATCH(L$4,PRN!$B$2:$F$2,0)),"")</f>
        <v/>
      </c>
      <c r="M121" s="67" t="str">
        <f ca="1">IFERROR(INDEX(PRN!$B$2:$F$1048576,(MATCH('Procurement Analysis P-M-Q'!$K$2,PRN!$C$2:$C$1048576,0)+$J121-1),MATCH(M$4,PRN!$B$2:$F$2,0)),"")</f>
        <v/>
      </c>
      <c r="O121" s="65" t="str">
        <f ca="1">IF(O120&lt;COUNTIF(PRN!C$3:C$999998,P$2),(O120+1),"")</f>
        <v/>
      </c>
      <c r="P121" s="66" t="str">
        <f ca="1">IFERROR(INDEX(PRN!$B$2:$F$1048576,(MATCH('Procurement Analysis P-M-Q'!$P$2,PRN!$C$2:$C$1048576,0)+$O121-1),MATCH(P$4,PRN!$B$2:$F$2,0)),"")</f>
        <v/>
      </c>
      <c r="Q121" s="66" t="str">
        <f ca="1">IFERROR(INDEX(PRN!$B$2:$F$1048576,(MATCH('Procurement Analysis P-M-Q'!$P$2,PRN!$C$2:$C$1048576,0)+$O121-1),MATCH(Q$4,PRN!$B$2:$F$2,0)),"")</f>
        <v/>
      </c>
      <c r="R121" s="67" t="str">
        <f ca="1">IFERROR(INDEX(PRN!$B$2:$F$1048576,(MATCH('Procurement Analysis P-M-Q'!$P$2,PRN!$C$2:$C$1048576,0)+$O121-1),MATCH(R$4,PRN!$B$2:$F$2,0)),"")</f>
        <v/>
      </c>
      <c r="T121" s="65" t="str">
        <f ca="1">IF(T120&lt;COUNTIF(PRN!M$3:M$999998,U$2),(T120+1),"")</f>
        <v/>
      </c>
      <c r="U121" s="66" t="str">
        <f ca="1">IFERROR(INDEX(PRN!$B$2:$F$1048576,(MATCH('Procurement Analysis P-M-Q'!$U$2,PRN!$C$2:$C$1048576,0)+$T121-1),MATCH(U$4,PRN!$B$2:$F$2,0)),"")</f>
        <v/>
      </c>
      <c r="V121" s="66" t="str">
        <f ca="1">IFERROR(INDEX(PRN!$B$2:$F$1048576,(MATCH('Procurement Analysis P-M-Q'!$U$2,PRN!$C$2:$C$1048576,0)+$T121-1),MATCH(V$4,PRN!$B$2:$F$2,0)),"")</f>
        <v/>
      </c>
      <c r="W121" s="66" t="str">
        <f ca="1">IFERROR(INDEX(PRN!$B$2:$F$1048576,(MATCH('Procurement Analysis P-M-Q'!$U$2,PRN!$C$2:$C$1048576,0)+$T121-1),MATCH(W$4,PRN!$B$2:$F$2,0)),"")</f>
        <v/>
      </c>
      <c r="Y121" s="65" t="str">
        <f ca="1">IF(Y120&lt;COUNTIF(PRN!R$3:R$999998,Z$2),(Y120+1),"")</f>
        <v/>
      </c>
      <c r="Z121" s="66" t="str">
        <f ca="1">IFERROR(INDEX(PRN!$B$2:$F$1048576,(MATCH('Procurement Analysis P-M-Q'!$U$2,PRN!$C$2:$C$1048576,0)+$T121-1),MATCH(Z$4,PRN!$B$2:$F$2,0)),"")</f>
        <v/>
      </c>
      <c r="AA121" s="66" t="str">
        <f ca="1">IFERROR(INDEX(PRN!$B$2:$F$1048576,(MATCH('Procurement Analysis P-M-Q'!$U$2,PRN!$C$2:$C$1048576,0)+$T121-1),MATCH(AA$4,PRN!$B$2:$F$2,0)),"")</f>
        <v/>
      </c>
      <c r="AB121" s="66" t="str">
        <f ca="1">IFERROR(INDEX(PRN!$B$2:$F$1048576,(MATCH('Procurement Analysis P-M-Q'!$U$2,PRN!$C$2:$C$1048576,0)+$T121-1),MATCH(AB$4,PRN!$B$2:$F$2,0)),"")</f>
        <v/>
      </c>
    </row>
    <row r="122" spans="5:28" ht="15.75" x14ac:dyDescent="0.25">
      <c r="E122" s="65" t="str">
        <f ca="1">IF(E121&lt;COUNTIF(PRN!C$3:C$999998,F$2),(E121+1),"")</f>
        <v/>
      </c>
      <c r="F122" s="66" t="str">
        <f ca="1">IFERROR(INDEX(PRN!$B$2:$F$1048576,(MATCH('Procurement Analysis P-M-Q'!$F$2,PRN!$C$2:$C$1048576,0)+$E122-1),MATCH(F$4,PRN!$B$2:$F$2,0)),"")</f>
        <v/>
      </c>
      <c r="G122" s="66" t="str">
        <f ca="1">IFERROR(INDEX(PRN!$B$2:$F$1048576,(MATCH('Procurement Analysis P-M-Q'!$F$2,PRN!$C$2:$C$1048576,0)+$E122-1),MATCH(G$4,PRN!$B$2:$F$2,0)),"")</f>
        <v/>
      </c>
      <c r="H122" s="67" t="str">
        <f ca="1">IFERROR(INDEX(PRN!$B$2:$F$1048576,(MATCH('Procurement Analysis P-M-Q'!$F$2,PRN!$C$2:$C$1048576,0)+$E122-1),MATCH(H$4,PRN!$B$2:$F$2,0)),"")</f>
        <v/>
      </c>
      <c r="J122" s="65" t="str">
        <f ca="1">IF(J121&lt;COUNTIF(PRN!C$3:C$999998,K$2),(J121+1),"")</f>
        <v/>
      </c>
      <c r="K122" s="66" t="str">
        <f ca="1">IFERROR(INDEX(PRN!$B$2:$F$1048576,(MATCH('Procurement Analysis P-M-Q'!$K$2,PRN!$C$2:$C$1048576,0)+$J122-1),MATCH(K$4,PRN!$B$2:$F$2,0)),"")</f>
        <v/>
      </c>
      <c r="L122" s="66" t="str">
        <f ca="1">IFERROR(INDEX(PRN!$B$2:$F$1048576,(MATCH('Procurement Analysis P-M-Q'!$K$2,PRN!$C$2:$C$1048576,0)+$J122-1),MATCH(L$4,PRN!$B$2:$F$2,0)),"")</f>
        <v/>
      </c>
      <c r="M122" s="67" t="str">
        <f ca="1">IFERROR(INDEX(PRN!$B$2:$F$1048576,(MATCH('Procurement Analysis P-M-Q'!$K$2,PRN!$C$2:$C$1048576,0)+$J122-1),MATCH(M$4,PRN!$B$2:$F$2,0)),"")</f>
        <v/>
      </c>
      <c r="O122" s="65" t="str">
        <f ca="1">IF(O121&lt;COUNTIF(PRN!C$3:C$999998,P$2),(O121+1),"")</f>
        <v/>
      </c>
      <c r="P122" s="66" t="str">
        <f ca="1">IFERROR(INDEX(PRN!$B$2:$F$1048576,(MATCH('Procurement Analysis P-M-Q'!$P$2,PRN!$C$2:$C$1048576,0)+$O122-1),MATCH(P$4,PRN!$B$2:$F$2,0)),"")</f>
        <v/>
      </c>
      <c r="Q122" s="66" t="str">
        <f ca="1">IFERROR(INDEX(PRN!$B$2:$F$1048576,(MATCH('Procurement Analysis P-M-Q'!$P$2,PRN!$C$2:$C$1048576,0)+$O122-1),MATCH(Q$4,PRN!$B$2:$F$2,0)),"")</f>
        <v/>
      </c>
      <c r="R122" s="67" t="str">
        <f ca="1">IFERROR(INDEX(PRN!$B$2:$F$1048576,(MATCH('Procurement Analysis P-M-Q'!$P$2,PRN!$C$2:$C$1048576,0)+$O122-1),MATCH(R$4,PRN!$B$2:$F$2,0)),"")</f>
        <v/>
      </c>
      <c r="T122" s="65" t="str">
        <f ca="1">IF(T121&lt;COUNTIF(PRN!M$3:M$999998,U$2),(T121+1),"")</f>
        <v/>
      </c>
      <c r="U122" s="66" t="str">
        <f ca="1">IFERROR(INDEX(PRN!$B$2:$F$1048576,(MATCH('Procurement Analysis P-M-Q'!$U$2,PRN!$C$2:$C$1048576,0)+$T122-1),MATCH(U$4,PRN!$B$2:$F$2,0)),"")</f>
        <v/>
      </c>
      <c r="V122" s="66" t="str">
        <f ca="1">IFERROR(INDEX(PRN!$B$2:$F$1048576,(MATCH('Procurement Analysis P-M-Q'!$U$2,PRN!$C$2:$C$1048576,0)+$T122-1),MATCH(V$4,PRN!$B$2:$F$2,0)),"")</f>
        <v/>
      </c>
      <c r="W122" s="66" t="str">
        <f ca="1">IFERROR(INDEX(PRN!$B$2:$F$1048576,(MATCH('Procurement Analysis P-M-Q'!$U$2,PRN!$C$2:$C$1048576,0)+$T122-1),MATCH(W$4,PRN!$B$2:$F$2,0)),"")</f>
        <v/>
      </c>
      <c r="Y122" s="65" t="str">
        <f ca="1">IF(Y121&lt;COUNTIF(PRN!R$3:R$999998,Z$2),(Y121+1),"")</f>
        <v/>
      </c>
      <c r="Z122" s="66" t="str">
        <f ca="1">IFERROR(INDEX(PRN!$B$2:$F$1048576,(MATCH('Procurement Analysis P-M-Q'!$U$2,PRN!$C$2:$C$1048576,0)+$T122-1),MATCH(Z$4,PRN!$B$2:$F$2,0)),"")</f>
        <v/>
      </c>
      <c r="AA122" s="66" t="str">
        <f ca="1">IFERROR(INDEX(PRN!$B$2:$F$1048576,(MATCH('Procurement Analysis P-M-Q'!$U$2,PRN!$C$2:$C$1048576,0)+$T122-1),MATCH(AA$4,PRN!$B$2:$F$2,0)),"")</f>
        <v/>
      </c>
      <c r="AB122" s="66" t="str">
        <f ca="1">IFERROR(INDEX(PRN!$B$2:$F$1048576,(MATCH('Procurement Analysis P-M-Q'!$U$2,PRN!$C$2:$C$1048576,0)+$T122-1),MATCH(AB$4,PRN!$B$2:$F$2,0)),"")</f>
        <v/>
      </c>
    </row>
    <row r="123" spans="5:28" ht="15.75" x14ac:dyDescent="0.25">
      <c r="E123" s="65" t="str">
        <f ca="1">IF(E122&lt;COUNTIF(PRN!C$3:C$999998,F$2),(E122+1),"")</f>
        <v/>
      </c>
      <c r="F123" s="66" t="str">
        <f ca="1">IFERROR(INDEX(PRN!$B$2:$F$1048576,(MATCH('Procurement Analysis P-M-Q'!$F$2,PRN!$C$2:$C$1048576,0)+$E123-1),MATCH(F$4,PRN!$B$2:$F$2,0)),"")</f>
        <v/>
      </c>
      <c r="G123" s="66" t="str">
        <f ca="1">IFERROR(INDEX(PRN!$B$2:$F$1048576,(MATCH('Procurement Analysis P-M-Q'!$F$2,PRN!$C$2:$C$1048576,0)+$E123-1),MATCH(G$4,PRN!$B$2:$F$2,0)),"")</f>
        <v/>
      </c>
      <c r="H123" s="67" t="str">
        <f ca="1">IFERROR(INDEX(PRN!$B$2:$F$1048576,(MATCH('Procurement Analysis P-M-Q'!$F$2,PRN!$C$2:$C$1048576,0)+$E123-1),MATCH(H$4,PRN!$B$2:$F$2,0)),"")</f>
        <v/>
      </c>
      <c r="J123" s="65" t="str">
        <f ca="1">IF(J122&lt;COUNTIF(PRN!C$3:C$999998,K$2),(J122+1),"")</f>
        <v/>
      </c>
      <c r="K123" s="66" t="str">
        <f ca="1">IFERROR(INDEX(PRN!$B$2:$F$1048576,(MATCH('Procurement Analysis P-M-Q'!$K$2,PRN!$C$2:$C$1048576,0)+$J123-1),MATCH(K$4,PRN!$B$2:$F$2,0)),"")</f>
        <v/>
      </c>
      <c r="L123" s="66" t="str">
        <f ca="1">IFERROR(INDEX(PRN!$B$2:$F$1048576,(MATCH('Procurement Analysis P-M-Q'!$K$2,PRN!$C$2:$C$1048576,0)+$J123-1),MATCH(L$4,PRN!$B$2:$F$2,0)),"")</f>
        <v/>
      </c>
      <c r="M123" s="67" t="str">
        <f ca="1">IFERROR(INDEX(PRN!$B$2:$F$1048576,(MATCH('Procurement Analysis P-M-Q'!$K$2,PRN!$C$2:$C$1048576,0)+$J123-1),MATCH(M$4,PRN!$B$2:$F$2,0)),"")</f>
        <v/>
      </c>
      <c r="O123" s="65" t="str">
        <f ca="1">IF(O122&lt;COUNTIF(PRN!C$3:C$999998,P$2),(O122+1),"")</f>
        <v/>
      </c>
      <c r="P123" s="66" t="str">
        <f ca="1">IFERROR(INDEX(PRN!$B$2:$F$1048576,(MATCH('Procurement Analysis P-M-Q'!$P$2,PRN!$C$2:$C$1048576,0)+$O123-1),MATCH(P$4,PRN!$B$2:$F$2,0)),"")</f>
        <v/>
      </c>
      <c r="Q123" s="66" t="str">
        <f ca="1">IFERROR(INDEX(PRN!$B$2:$F$1048576,(MATCH('Procurement Analysis P-M-Q'!$P$2,PRN!$C$2:$C$1048576,0)+$O123-1),MATCH(Q$4,PRN!$B$2:$F$2,0)),"")</f>
        <v/>
      </c>
      <c r="R123" s="67" t="str">
        <f ca="1">IFERROR(INDEX(PRN!$B$2:$F$1048576,(MATCH('Procurement Analysis P-M-Q'!$P$2,PRN!$C$2:$C$1048576,0)+$O123-1),MATCH(R$4,PRN!$B$2:$F$2,0)),"")</f>
        <v/>
      </c>
      <c r="T123" s="65" t="str">
        <f ca="1">IF(T122&lt;COUNTIF(PRN!M$3:M$999998,U$2),(T122+1),"")</f>
        <v/>
      </c>
      <c r="U123" s="66" t="str">
        <f ca="1">IFERROR(INDEX(PRN!$B$2:$F$1048576,(MATCH('Procurement Analysis P-M-Q'!$U$2,PRN!$C$2:$C$1048576,0)+$T123-1),MATCH(U$4,PRN!$B$2:$F$2,0)),"")</f>
        <v/>
      </c>
      <c r="V123" s="66" t="str">
        <f ca="1">IFERROR(INDEX(PRN!$B$2:$F$1048576,(MATCH('Procurement Analysis P-M-Q'!$U$2,PRN!$C$2:$C$1048576,0)+$T123-1),MATCH(V$4,PRN!$B$2:$F$2,0)),"")</f>
        <v/>
      </c>
      <c r="W123" s="66" t="str">
        <f ca="1">IFERROR(INDEX(PRN!$B$2:$F$1048576,(MATCH('Procurement Analysis P-M-Q'!$U$2,PRN!$C$2:$C$1048576,0)+$T123-1),MATCH(W$4,PRN!$B$2:$F$2,0)),"")</f>
        <v/>
      </c>
      <c r="Y123" s="65" t="str">
        <f ca="1">IF(Y122&lt;COUNTIF(PRN!R$3:R$999998,Z$2),(Y122+1),"")</f>
        <v/>
      </c>
      <c r="Z123" s="66" t="str">
        <f ca="1">IFERROR(INDEX(PRN!$B$2:$F$1048576,(MATCH('Procurement Analysis P-M-Q'!$U$2,PRN!$C$2:$C$1048576,0)+$T123-1),MATCH(Z$4,PRN!$B$2:$F$2,0)),"")</f>
        <v/>
      </c>
      <c r="AA123" s="66" t="str">
        <f ca="1">IFERROR(INDEX(PRN!$B$2:$F$1048576,(MATCH('Procurement Analysis P-M-Q'!$U$2,PRN!$C$2:$C$1048576,0)+$T123-1),MATCH(AA$4,PRN!$B$2:$F$2,0)),"")</f>
        <v/>
      </c>
      <c r="AB123" s="66" t="str">
        <f ca="1">IFERROR(INDEX(PRN!$B$2:$F$1048576,(MATCH('Procurement Analysis P-M-Q'!$U$2,PRN!$C$2:$C$1048576,0)+$T123-1),MATCH(AB$4,PRN!$B$2:$F$2,0)),"")</f>
        <v/>
      </c>
    </row>
    <row r="124" spans="5:28" ht="15.75" x14ac:dyDescent="0.25">
      <c r="E124" s="65" t="str">
        <f ca="1">IF(E123&lt;COUNTIF(PRN!C$3:C$999998,F$2),(E123+1),"")</f>
        <v/>
      </c>
      <c r="F124" s="66" t="str">
        <f ca="1">IFERROR(INDEX(PRN!$B$2:$F$1048576,(MATCH('Procurement Analysis P-M-Q'!$F$2,PRN!$C$2:$C$1048576,0)+$E124-1),MATCH(F$4,PRN!$B$2:$F$2,0)),"")</f>
        <v/>
      </c>
      <c r="G124" s="66" t="str">
        <f ca="1">IFERROR(INDEX(PRN!$B$2:$F$1048576,(MATCH('Procurement Analysis P-M-Q'!$F$2,PRN!$C$2:$C$1048576,0)+$E124-1),MATCH(G$4,PRN!$B$2:$F$2,0)),"")</f>
        <v/>
      </c>
      <c r="H124" s="67" t="str">
        <f ca="1">IFERROR(INDEX(PRN!$B$2:$F$1048576,(MATCH('Procurement Analysis P-M-Q'!$F$2,PRN!$C$2:$C$1048576,0)+$E124-1),MATCH(H$4,PRN!$B$2:$F$2,0)),"")</f>
        <v/>
      </c>
      <c r="J124" s="65" t="str">
        <f ca="1">IF(J123&lt;COUNTIF(PRN!C$3:C$999998,K$2),(J123+1),"")</f>
        <v/>
      </c>
      <c r="K124" s="66" t="str">
        <f ca="1">IFERROR(INDEX(PRN!$B$2:$F$1048576,(MATCH('Procurement Analysis P-M-Q'!$K$2,PRN!$C$2:$C$1048576,0)+$J124-1),MATCH(K$4,PRN!$B$2:$F$2,0)),"")</f>
        <v/>
      </c>
      <c r="L124" s="66" t="str">
        <f ca="1">IFERROR(INDEX(PRN!$B$2:$F$1048576,(MATCH('Procurement Analysis P-M-Q'!$K$2,PRN!$C$2:$C$1048576,0)+$J124-1),MATCH(L$4,PRN!$B$2:$F$2,0)),"")</f>
        <v/>
      </c>
      <c r="M124" s="67" t="str">
        <f ca="1">IFERROR(INDEX(PRN!$B$2:$F$1048576,(MATCH('Procurement Analysis P-M-Q'!$K$2,PRN!$C$2:$C$1048576,0)+$J124-1),MATCH(M$4,PRN!$B$2:$F$2,0)),"")</f>
        <v/>
      </c>
      <c r="O124" s="65" t="str">
        <f ca="1">IF(O123&lt;COUNTIF(PRN!C$3:C$999998,P$2),(O123+1),"")</f>
        <v/>
      </c>
      <c r="P124" s="66" t="str">
        <f ca="1">IFERROR(INDEX(PRN!$B$2:$F$1048576,(MATCH('Procurement Analysis P-M-Q'!$P$2,PRN!$C$2:$C$1048576,0)+$O124-1),MATCH(P$4,PRN!$B$2:$F$2,0)),"")</f>
        <v/>
      </c>
      <c r="Q124" s="66" t="str">
        <f ca="1">IFERROR(INDEX(PRN!$B$2:$F$1048576,(MATCH('Procurement Analysis P-M-Q'!$P$2,PRN!$C$2:$C$1048576,0)+$O124-1),MATCH(Q$4,PRN!$B$2:$F$2,0)),"")</f>
        <v/>
      </c>
      <c r="R124" s="67" t="str">
        <f ca="1">IFERROR(INDEX(PRN!$B$2:$F$1048576,(MATCH('Procurement Analysis P-M-Q'!$P$2,PRN!$C$2:$C$1048576,0)+$O124-1),MATCH(R$4,PRN!$B$2:$F$2,0)),"")</f>
        <v/>
      </c>
      <c r="T124" s="65" t="str">
        <f ca="1">IF(T123&lt;COUNTIF(PRN!M$3:M$999998,U$2),(T123+1),"")</f>
        <v/>
      </c>
      <c r="U124" s="66" t="str">
        <f ca="1">IFERROR(INDEX(PRN!$B$2:$F$1048576,(MATCH('Procurement Analysis P-M-Q'!$U$2,PRN!$C$2:$C$1048576,0)+$T124-1),MATCH(U$4,PRN!$B$2:$F$2,0)),"")</f>
        <v/>
      </c>
      <c r="V124" s="66" t="str">
        <f ca="1">IFERROR(INDEX(PRN!$B$2:$F$1048576,(MATCH('Procurement Analysis P-M-Q'!$U$2,PRN!$C$2:$C$1048576,0)+$T124-1),MATCH(V$4,PRN!$B$2:$F$2,0)),"")</f>
        <v/>
      </c>
      <c r="W124" s="66" t="str">
        <f ca="1">IFERROR(INDEX(PRN!$B$2:$F$1048576,(MATCH('Procurement Analysis P-M-Q'!$U$2,PRN!$C$2:$C$1048576,0)+$T124-1),MATCH(W$4,PRN!$B$2:$F$2,0)),"")</f>
        <v/>
      </c>
      <c r="Y124" s="65" t="str">
        <f ca="1">IF(Y123&lt;COUNTIF(PRN!R$3:R$999998,Z$2),(Y123+1),"")</f>
        <v/>
      </c>
      <c r="Z124" s="66" t="str">
        <f ca="1">IFERROR(INDEX(PRN!$B$2:$F$1048576,(MATCH('Procurement Analysis P-M-Q'!$U$2,PRN!$C$2:$C$1048576,0)+$T124-1),MATCH(Z$4,PRN!$B$2:$F$2,0)),"")</f>
        <v/>
      </c>
      <c r="AA124" s="66" t="str">
        <f ca="1">IFERROR(INDEX(PRN!$B$2:$F$1048576,(MATCH('Procurement Analysis P-M-Q'!$U$2,PRN!$C$2:$C$1048576,0)+$T124-1),MATCH(AA$4,PRN!$B$2:$F$2,0)),"")</f>
        <v/>
      </c>
      <c r="AB124" s="66" t="str">
        <f ca="1">IFERROR(INDEX(PRN!$B$2:$F$1048576,(MATCH('Procurement Analysis P-M-Q'!$U$2,PRN!$C$2:$C$1048576,0)+$T124-1),MATCH(AB$4,PRN!$B$2:$F$2,0)),"")</f>
        <v/>
      </c>
    </row>
    <row r="125" spans="5:28" ht="15.75" x14ac:dyDescent="0.25">
      <c r="E125" s="65" t="str">
        <f ca="1">IF(E124&lt;COUNTIF(PRN!C$3:C$999998,F$2),(E124+1),"")</f>
        <v/>
      </c>
      <c r="F125" s="66" t="str">
        <f ca="1">IFERROR(INDEX(PRN!$B$2:$F$1048576,(MATCH('Procurement Analysis P-M-Q'!$F$2,PRN!$C$2:$C$1048576,0)+$E125-1),MATCH(F$4,PRN!$B$2:$F$2,0)),"")</f>
        <v/>
      </c>
      <c r="G125" s="66" t="str">
        <f ca="1">IFERROR(INDEX(PRN!$B$2:$F$1048576,(MATCH('Procurement Analysis P-M-Q'!$F$2,PRN!$C$2:$C$1048576,0)+$E125-1),MATCH(G$4,PRN!$B$2:$F$2,0)),"")</f>
        <v/>
      </c>
      <c r="H125" s="67" t="str">
        <f ca="1">IFERROR(INDEX(PRN!$B$2:$F$1048576,(MATCH('Procurement Analysis P-M-Q'!$F$2,PRN!$C$2:$C$1048576,0)+$E125-1),MATCH(H$4,PRN!$B$2:$F$2,0)),"")</f>
        <v/>
      </c>
      <c r="J125" s="65" t="str">
        <f ca="1">IF(J124&lt;COUNTIF(PRN!C$3:C$999998,K$2),(J124+1),"")</f>
        <v/>
      </c>
      <c r="K125" s="66" t="str">
        <f ca="1">IFERROR(INDEX(PRN!$B$2:$F$1048576,(MATCH('Procurement Analysis P-M-Q'!$K$2,PRN!$C$2:$C$1048576,0)+$J125-1),MATCH(K$4,PRN!$B$2:$F$2,0)),"")</f>
        <v/>
      </c>
      <c r="L125" s="66" t="str">
        <f ca="1">IFERROR(INDEX(PRN!$B$2:$F$1048576,(MATCH('Procurement Analysis P-M-Q'!$K$2,PRN!$C$2:$C$1048576,0)+$J125-1),MATCH(L$4,PRN!$B$2:$F$2,0)),"")</f>
        <v/>
      </c>
      <c r="M125" s="67" t="str">
        <f ca="1">IFERROR(INDEX(PRN!$B$2:$F$1048576,(MATCH('Procurement Analysis P-M-Q'!$K$2,PRN!$C$2:$C$1048576,0)+$J125-1),MATCH(M$4,PRN!$B$2:$F$2,0)),"")</f>
        <v/>
      </c>
      <c r="O125" s="65" t="str">
        <f ca="1">IF(O124&lt;COUNTIF(PRN!C$3:C$999998,P$2),(O124+1),"")</f>
        <v/>
      </c>
      <c r="P125" s="66" t="str">
        <f ca="1">IFERROR(INDEX(PRN!$B$2:$F$1048576,(MATCH('Procurement Analysis P-M-Q'!$P$2,PRN!$C$2:$C$1048576,0)+$O125-1),MATCH(P$4,PRN!$B$2:$F$2,0)),"")</f>
        <v/>
      </c>
      <c r="Q125" s="66" t="str">
        <f ca="1">IFERROR(INDEX(PRN!$B$2:$F$1048576,(MATCH('Procurement Analysis P-M-Q'!$P$2,PRN!$C$2:$C$1048576,0)+$O125-1),MATCH(Q$4,PRN!$B$2:$F$2,0)),"")</f>
        <v/>
      </c>
      <c r="R125" s="67" t="str">
        <f ca="1">IFERROR(INDEX(PRN!$B$2:$F$1048576,(MATCH('Procurement Analysis P-M-Q'!$P$2,PRN!$C$2:$C$1048576,0)+$O125-1),MATCH(R$4,PRN!$B$2:$F$2,0)),"")</f>
        <v/>
      </c>
      <c r="T125" s="65" t="str">
        <f ca="1">IF(T124&lt;COUNTIF(PRN!M$3:M$999998,U$2),(T124+1),"")</f>
        <v/>
      </c>
      <c r="U125" s="66" t="str">
        <f ca="1">IFERROR(INDEX(PRN!$B$2:$F$1048576,(MATCH('Procurement Analysis P-M-Q'!$U$2,PRN!$C$2:$C$1048576,0)+$T125-1),MATCH(U$4,PRN!$B$2:$F$2,0)),"")</f>
        <v/>
      </c>
      <c r="V125" s="66" t="str">
        <f ca="1">IFERROR(INDEX(PRN!$B$2:$F$1048576,(MATCH('Procurement Analysis P-M-Q'!$U$2,PRN!$C$2:$C$1048576,0)+$T125-1),MATCH(V$4,PRN!$B$2:$F$2,0)),"")</f>
        <v/>
      </c>
      <c r="W125" s="66" t="str">
        <f ca="1">IFERROR(INDEX(PRN!$B$2:$F$1048576,(MATCH('Procurement Analysis P-M-Q'!$U$2,PRN!$C$2:$C$1048576,0)+$T125-1),MATCH(W$4,PRN!$B$2:$F$2,0)),"")</f>
        <v/>
      </c>
      <c r="Y125" s="65" t="str">
        <f ca="1">IF(Y124&lt;COUNTIF(PRN!R$3:R$999998,Z$2),(Y124+1),"")</f>
        <v/>
      </c>
      <c r="Z125" s="66" t="str">
        <f ca="1">IFERROR(INDEX(PRN!$B$2:$F$1048576,(MATCH('Procurement Analysis P-M-Q'!$U$2,PRN!$C$2:$C$1048576,0)+$T125-1),MATCH(Z$4,PRN!$B$2:$F$2,0)),"")</f>
        <v/>
      </c>
      <c r="AA125" s="66" t="str">
        <f ca="1">IFERROR(INDEX(PRN!$B$2:$F$1048576,(MATCH('Procurement Analysis P-M-Q'!$U$2,PRN!$C$2:$C$1048576,0)+$T125-1),MATCH(AA$4,PRN!$B$2:$F$2,0)),"")</f>
        <v/>
      </c>
      <c r="AB125" s="66" t="str">
        <f ca="1">IFERROR(INDEX(PRN!$B$2:$F$1048576,(MATCH('Procurement Analysis P-M-Q'!$U$2,PRN!$C$2:$C$1048576,0)+$T125-1),MATCH(AB$4,PRN!$B$2:$F$2,0)),"")</f>
        <v/>
      </c>
    </row>
    <row r="126" spans="5:28" ht="15.75" x14ac:dyDescent="0.25">
      <c r="E126" s="65" t="str">
        <f ca="1">IF(E125&lt;COUNTIF(PRN!C$3:C$999998,F$2),(E125+1),"")</f>
        <v/>
      </c>
      <c r="F126" s="66" t="str">
        <f ca="1">IFERROR(INDEX(PRN!$B$2:$F$1048576,(MATCH('Procurement Analysis P-M-Q'!$F$2,PRN!$C$2:$C$1048576,0)+$E126-1),MATCH(F$4,PRN!$B$2:$F$2,0)),"")</f>
        <v/>
      </c>
      <c r="G126" s="66" t="str">
        <f ca="1">IFERROR(INDEX(PRN!$B$2:$F$1048576,(MATCH('Procurement Analysis P-M-Q'!$F$2,PRN!$C$2:$C$1048576,0)+$E126-1),MATCH(G$4,PRN!$B$2:$F$2,0)),"")</f>
        <v/>
      </c>
      <c r="H126" s="67" t="str">
        <f ca="1">IFERROR(INDEX(PRN!$B$2:$F$1048576,(MATCH('Procurement Analysis P-M-Q'!$F$2,PRN!$C$2:$C$1048576,0)+$E126-1),MATCH(H$4,PRN!$B$2:$F$2,0)),"")</f>
        <v/>
      </c>
      <c r="J126" s="65" t="str">
        <f ca="1">IF(J125&lt;COUNTIF(PRN!C$3:C$999998,K$2),(J125+1),"")</f>
        <v/>
      </c>
      <c r="K126" s="66" t="str">
        <f ca="1">IFERROR(INDEX(PRN!$B$2:$F$1048576,(MATCH('Procurement Analysis P-M-Q'!$K$2,PRN!$C$2:$C$1048576,0)+$J126-1),MATCH(K$4,PRN!$B$2:$F$2,0)),"")</f>
        <v/>
      </c>
      <c r="L126" s="66" t="str">
        <f ca="1">IFERROR(INDEX(PRN!$B$2:$F$1048576,(MATCH('Procurement Analysis P-M-Q'!$K$2,PRN!$C$2:$C$1048576,0)+$J126-1),MATCH(L$4,PRN!$B$2:$F$2,0)),"")</f>
        <v/>
      </c>
      <c r="M126" s="67" t="str">
        <f ca="1">IFERROR(INDEX(PRN!$B$2:$F$1048576,(MATCH('Procurement Analysis P-M-Q'!$K$2,PRN!$C$2:$C$1048576,0)+$J126-1),MATCH(M$4,PRN!$B$2:$F$2,0)),"")</f>
        <v/>
      </c>
      <c r="O126" s="65" t="str">
        <f ca="1">IF(O125&lt;COUNTIF(PRN!C$3:C$999998,P$2),(O125+1),"")</f>
        <v/>
      </c>
      <c r="P126" s="66" t="str">
        <f ca="1">IFERROR(INDEX(PRN!$B$2:$F$1048576,(MATCH('Procurement Analysis P-M-Q'!$P$2,PRN!$C$2:$C$1048576,0)+$O126-1),MATCH(P$4,PRN!$B$2:$F$2,0)),"")</f>
        <v/>
      </c>
      <c r="Q126" s="66" t="str">
        <f ca="1">IFERROR(INDEX(PRN!$B$2:$F$1048576,(MATCH('Procurement Analysis P-M-Q'!$P$2,PRN!$C$2:$C$1048576,0)+$O126-1),MATCH(Q$4,PRN!$B$2:$F$2,0)),"")</f>
        <v/>
      </c>
      <c r="R126" s="67" t="str">
        <f ca="1">IFERROR(INDEX(PRN!$B$2:$F$1048576,(MATCH('Procurement Analysis P-M-Q'!$P$2,PRN!$C$2:$C$1048576,0)+$O126-1),MATCH(R$4,PRN!$B$2:$F$2,0)),"")</f>
        <v/>
      </c>
      <c r="T126" s="65" t="str">
        <f ca="1">IF(T125&lt;COUNTIF(PRN!M$3:M$999998,U$2),(T125+1),"")</f>
        <v/>
      </c>
      <c r="U126" s="66" t="str">
        <f ca="1">IFERROR(INDEX(PRN!$B$2:$F$1048576,(MATCH('Procurement Analysis P-M-Q'!$U$2,PRN!$C$2:$C$1048576,0)+$T126-1),MATCH(U$4,PRN!$B$2:$F$2,0)),"")</f>
        <v/>
      </c>
      <c r="V126" s="66" t="str">
        <f ca="1">IFERROR(INDEX(PRN!$B$2:$F$1048576,(MATCH('Procurement Analysis P-M-Q'!$U$2,PRN!$C$2:$C$1048576,0)+$T126-1),MATCH(V$4,PRN!$B$2:$F$2,0)),"")</f>
        <v/>
      </c>
      <c r="W126" s="66" t="str">
        <f ca="1">IFERROR(INDEX(PRN!$B$2:$F$1048576,(MATCH('Procurement Analysis P-M-Q'!$U$2,PRN!$C$2:$C$1048576,0)+$T126-1),MATCH(W$4,PRN!$B$2:$F$2,0)),"")</f>
        <v/>
      </c>
      <c r="Y126" s="65" t="str">
        <f ca="1">IF(Y125&lt;COUNTIF(PRN!R$3:R$999998,Z$2),(Y125+1),"")</f>
        <v/>
      </c>
      <c r="Z126" s="66" t="str">
        <f ca="1">IFERROR(INDEX(PRN!$B$2:$F$1048576,(MATCH('Procurement Analysis P-M-Q'!$U$2,PRN!$C$2:$C$1048576,0)+$T126-1),MATCH(Z$4,PRN!$B$2:$F$2,0)),"")</f>
        <v/>
      </c>
      <c r="AA126" s="66" t="str">
        <f ca="1">IFERROR(INDEX(PRN!$B$2:$F$1048576,(MATCH('Procurement Analysis P-M-Q'!$U$2,PRN!$C$2:$C$1048576,0)+$T126-1),MATCH(AA$4,PRN!$B$2:$F$2,0)),"")</f>
        <v/>
      </c>
      <c r="AB126" s="66" t="str">
        <f ca="1">IFERROR(INDEX(PRN!$B$2:$F$1048576,(MATCH('Procurement Analysis P-M-Q'!$U$2,PRN!$C$2:$C$1048576,0)+$T126-1),MATCH(AB$4,PRN!$B$2:$F$2,0)),"")</f>
        <v/>
      </c>
    </row>
    <row r="127" spans="5:28" ht="15.75" x14ac:dyDescent="0.25">
      <c r="E127" s="65" t="str">
        <f ca="1">IF(E126&lt;COUNTIF(PRN!C$3:C$999998,F$2),(E126+1),"")</f>
        <v/>
      </c>
      <c r="F127" s="66" t="str">
        <f ca="1">IFERROR(INDEX(PRN!$B$2:$F$1048576,(MATCH('Procurement Analysis P-M-Q'!$F$2,PRN!$C$2:$C$1048576,0)+$E127-1),MATCH(F$4,PRN!$B$2:$F$2,0)),"")</f>
        <v/>
      </c>
      <c r="G127" s="66" t="str">
        <f ca="1">IFERROR(INDEX(PRN!$B$2:$F$1048576,(MATCH('Procurement Analysis P-M-Q'!$F$2,PRN!$C$2:$C$1048576,0)+$E127-1),MATCH(G$4,PRN!$B$2:$F$2,0)),"")</f>
        <v/>
      </c>
      <c r="H127" s="67" t="str">
        <f ca="1">IFERROR(INDEX(PRN!$B$2:$F$1048576,(MATCH('Procurement Analysis P-M-Q'!$F$2,PRN!$C$2:$C$1048576,0)+$E127-1),MATCH(H$4,PRN!$B$2:$F$2,0)),"")</f>
        <v/>
      </c>
      <c r="J127" s="65" t="str">
        <f ca="1">IF(J126&lt;COUNTIF(PRN!C$3:C$999998,K$2),(J126+1),"")</f>
        <v/>
      </c>
      <c r="K127" s="66" t="str">
        <f ca="1">IFERROR(INDEX(PRN!$B$2:$F$1048576,(MATCH('Procurement Analysis P-M-Q'!$K$2,PRN!$C$2:$C$1048576,0)+$J127-1),MATCH(K$4,PRN!$B$2:$F$2,0)),"")</f>
        <v/>
      </c>
      <c r="L127" s="66" t="str">
        <f ca="1">IFERROR(INDEX(PRN!$B$2:$F$1048576,(MATCH('Procurement Analysis P-M-Q'!$K$2,PRN!$C$2:$C$1048576,0)+$J127-1),MATCH(L$4,PRN!$B$2:$F$2,0)),"")</f>
        <v/>
      </c>
      <c r="M127" s="67" t="str">
        <f ca="1">IFERROR(INDEX(PRN!$B$2:$F$1048576,(MATCH('Procurement Analysis P-M-Q'!$K$2,PRN!$C$2:$C$1048576,0)+$J127-1),MATCH(M$4,PRN!$B$2:$F$2,0)),"")</f>
        <v/>
      </c>
      <c r="O127" s="65" t="str">
        <f ca="1">IF(O126&lt;COUNTIF(PRN!C$3:C$999998,P$2),(O126+1),"")</f>
        <v/>
      </c>
      <c r="P127" s="66" t="str">
        <f ca="1">IFERROR(INDEX(PRN!$B$2:$F$1048576,(MATCH('Procurement Analysis P-M-Q'!$P$2,PRN!$C$2:$C$1048576,0)+$O127-1),MATCH(P$4,PRN!$B$2:$F$2,0)),"")</f>
        <v/>
      </c>
      <c r="Q127" s="66" t="str">
        <f ca="1">IFERROR(INDEX(PRN!$B$2:$F$1048576,(MATCH('Procurement Analysis P-M-Q'!$P$2,PRN!$C$2:$C$1048576,0)+$O127-1),MATCH(Q$4,PRN!$B$2:$F$2,0)),"")</f>
        <v/>
      </c>
      <c r="R127" s="67" t="str">
        <f ca="1">IFERROR(INDEX(PRN!$B$2:$F$1048576,(MATCH('Procurement Analysis P-M-Q'!$P$2,PRN!$C$2:$C$1048576,0)+$O127-1),MATCH(R$4,PRN!$B$2:$F$2,0)),"")</f>
        <v/>
      </c>
      <c r="T127" s="65" t="str">
        <f ca="1">IF(T126&lt;COUNTIF(PRN!M$3:M$999998,U$2),(T126+1),"")</f>
        <v/>
      </c>
      <c r="U127" s="66" t="str">
        <f ca="1">IFERROR(INDEX(PRN!$B$2:$F$1048576,(MATCH('Procurement Analysis P-M-Q'!$U$2,PRN!$C$2:$C$1048576,0)+$T127-1),MATCH(U$4,PRN!$B$2:$F$2,0)),"")</f>
        <v/>
      </c>
      <c r="V127" s="66" t="str">
        <f ca="1">IFERROR(INDEX(PRN!$B$2:$F$1048576,(MATCH('Procurement Analysis P-M-Q'!$U$2,PRN!$C$2:$C$1048576,0)+$T127-1),MATCH(V$4,PRN!$B$2:$F$2,0)),"")</f>
        <v/>
      </c>
      <c r="W127" s="66" t="str">
        <f ca="1">IFERROR(INDEX(PRN!$B$2:$F$1048576,(MATCH('Procurement Analysis P-M-Q'!$U$2,PRN!$C$2:$C$1048576,0)+$T127-1),MATCH(W$4,PRN!$B$2:$F$2,0)),"")</f>
        <v/>
      </c>
      <c r="Y127" s="65" t="str">
        <f ca="1">IF(Y126&lt;COUNTIF(PRN!R$3:R$999998,Z$2),(Y126+1),"")</f>
        <v/>
      </c>
      <c r="Z127" s="66" t="str">
        <f ca="1">IFERROR(INDEX(PRN!$B$2:$F$1048576,(MATCH('Procurement Analysis P-M-Q'!$U$2,PRN!$C$2:$C$1048576,0)+$T127-1),MATCH(Z$4,PRN!$B$2:$F$2,0)),"")</f>
        <v/>
      </c>
      <c r="AA127" s="66" t="str">
        <f ca="1">IFERROR(INDEX(PRN!$B$2:$F$1048576,(MATCH('Procurement Analysis P-M-Q'!$U$2,PRN!$C$2:$C$1048576,0)+$T127-1),MATCH(AA$4,PRN!$B$2:$F$2,0)),"")</f>
        <v/>
      </c>
      <c r="AB127" s="66" t="str">
        <f ca="1">IFERROR(INDEX(PRN!$B$2:$F$1048576,(MATCH('Procurement Analysis P-M-Q'!$U$2,PRN!$C$2:$C$1048576,0)+$T127-1),MATCH(AB$4,PRN!$B$2:$F$2,0)),"")</f>
        <v/>
      </c>
    </row>
    <row r="128" spans="5:28" ht="15.75" x14ac:dyDescent="0.25">
      <c r="E128" s="65" t="str">
        <f ca="1">IF(E127&lt;COUNTIF(PRN!C$3:C$999998,F$2),(E127+1),"")</f>
        <v/>
      </c>
      <c r="F128" s="66" t="str">
        <f ca="1">IFERROR(INDEX(PRN!$B$2:$F$1048576,(MATCH('Procurement Analysis P-M-Q'!$F$2,PRN!$C$2:$C$1048576,0)+$E128-1),MATCH(F$4,PRN!$B$2:$F$2,0)),"")</f>
        <v/>
      </c>
      <c r="G128" s="66" t="str">
        <f ca="1">IFERROR(INDEX(PRN!$B$2:$F$1048576,(MATCH('Procurement Analysis P-M-Q'!$F$2,PRN!$C$2:$C$1048576,0)+$E128-1),MATCH(G$4,PRN!$B$2:$F$2,0)),"")</f>
        <v/>
      </c>
      <c r="H128" s="67" t="str">
        <f ca="1">IFERROR(INDEX(PRN!$B$2:$F$1048576,(MATCH('Procurement Analysis P-M-Q'!$F$2,PRN!$C$2:$C$1048576,0)+$E128-1),MATCH(H$4,PRN!$B$2:$F$2,0)),"")</f>
        <v/>
      </c>
      <c r="J128" s="65" t="str">
        <f ca="1">IF(J127&lt;COUNTIF(PRN!C$3:C$999998,K$2),(J127+1),"")</f>
        <v/>
      </c>
      <c r="K128" s="66" t="str">
        <f ca="1">IFERROR(INDEX(PRN!$B$2:$F$1048576,(MATCH('Procurement Analysis P-M-Q'!$K$2,PRN!$C$2:$C$1048576,0)+$J128-1),MATCH(K$4,PRN!$B$2:$F$2,0)),"")</f>
        <v/>
      </c>
      <c r="L128" s="66" t="str">
        <f ca="1">IFERROR(INDEX(PRN!$B$2:$F$1048576,(MATCH('Procurement Analysis P-M-Q'!$K$2,PRN!$C$2:$C$1048576,0)+$J128-1),MATCH(L$4,PRN!$B$2:$F$2,0)),"")</f>
        <v/>
      </c>
      <c r="M128" s="67" t="str">
        <f ca="1">IFERROR(INDEX(PRN!$B$2:$F$1048576,(MATCH('Procurement Analysis P-M-Q'!$K$2,PRN!$C$2:$C$1048576,0)+$J128-1),MATCH(M$4,PRN!$B$2:$F$2,0)),"")</f>
        <v/>
      </c>
      <c r="O128" s="65" t="str">
        <f ca="1">IF(O127&lt;COUNTIF(PRN!C$3:C$999998,P$2),(O127+1),"")</f>
        <v/>
      </c>
      <c r="P128" s="66" t="str">
        <f ca="1">IFERROR(INDEX(PRN!$B$2:$F$1048576,(MATCH('Procurement Analysis P-M-Q'!$P$2,PRN!$C$2:$C$1048576,0)+$O128-1),MATCH(P$4,PRN!$B$2:$F$2,0)),"")</f>
        <v/>
      </c>
      <c r="Q128" s="66" t="str">
        <f ca="1">IFERROR(INDEX(PRN!$B$2:$F$1048576,(MATCH('Procurement Analysis P-M-Q'!$P$2,PRN!$C$2:$C$1048576,0)+$O128-1),MATCH(Q$4,PRN!$B$2:$F$2,0)),"")</f>
        <v/>
      </c>
      <c r="R128" s="67" t="str">
        <f ca="1">IFERROR(INDEX(PRN!$B$2:$F$1048576,(MATCH('Procurement Analysis P-M-Q'!$P$2,PRN!$C$2:$C$1048576,0)+$O128-1),MATCH(R$4,PRN!$B$2:$F$2,0)),"")</f>
        <v/>
      </c>
      <c r="T128" s="65" t="str">
        <f ca="1">IF(T127&lt;COUNTIF(PRN!M$3:M$999998,U$2),(T127+1),"")</f>
        <v/>
      </c>
      <c r="U128" s="66" t="str">
        <f ca="1">IFERROR(INDEX(PRN!$B$2:$F$1048576,(MATCH('Procurement Analysis P-M-Q'!$U$2,PRN!$C$2:$C$1048576,0)+$T128-1),MATCH(U$4,PRN!$B$2:$F$2,0)),"")</f>
        <v/>
      </c>
      <c r="V128" s="66" t="str">
        <f ca="1">IFERROR(INDEX(PRN!$B$2:$F$1048576,(MATCH('Procurement Analysis P-M-Q'!$U$2,PRN!$C$2:$C$1048576,0)+$T128-1),MATCH(V$4,PRN!$B$2:$F$2,0)),"")</f>
        <v/>
      </c>
      <c r="W128" s="66" t="str">
        <f ca="1">IFERROR(INDEX(PRN!$B$2:$F$1048576,(MATCH('Procurement Analysis P-M-Q'!$U$2,PRN!$C$2:$C$1048576,0)+$T128-1),MATCH(W$4,PRN!$B$2:$F$2,0)),"")</f>
        <v/>
      </c>
      <c r="Y128" s="65" t="str">
        <f ca="1">IF(Y127&lt;COUNTIF(PRN!R$3:R$999998,Z$2),(Y127+1),"")</f>
        <v/>
      </c>
      <c r="Z128" s="66" t="str">
        <f ca="1">IFERROR(INDEX(PRN!$B$2:$F$1048576,(MATCH('Procurement Analysis P-M-Q'!$U$2,PRN!$C$2:$C$1048576,0)+$T128-1),MATCH(Z$4,PRN!$B$2:$F$2,0)),"")</f>
        <v/>
      </c>
      <c r="AA128" s="66" t="str">
        <f ca="1">IFERROR(INDEX(PRN!$B$2:$F$1048576,(MATCH('Procurement Analysis P-M-Q'!$U$2,PRN!$C$2:$C$1048576,0)+$T128-1),MATCH(AA$4,PRN!$B$2:$F$2,0)),"")</f>
        <v/>
      </c>
      <c r="AB128" s="66" t="str">
        <f ca="1">IFERROR(INDEX(PRN!$B$2:$F$1048576,(MATCH('Procurement Analysis P-M-Q'!$U$2,PRN!$C$2:$C$1048576,0)+$T128-1),MATCH(AB$4,PRN!$B$2:$F$2,0)),"")</f>
        <v/>
      </c>
    </row>
    <row r="129" spans="5:28" ht="15.75" x14ac:dyDescent="0.25">
      <c r="E129" s="65" t="str">
        <f ca="1">IF(E128&lt;COUNTIF(PRN!C$3:C$999998,F$2),(E128+1),"")</f>
        <v/>
      </c>
      <c r="F129" s="66" t="str">
        <f ca="1">IFERROR(INDEX(PRN!$B$2:$F$1048576,(MATCH('Procurement Analysis P-M-Q'!$F$2,PRN!$C$2:$C$1048576,0)+$E129-1),MATCH(F$4,PRN!$B$2:$F$2,0)),"")</f>
        <v/>
      </c>
      <c r="G129" s="66" t="str">
        <f ca="1">IFERROR(INDEX(PRN!$B$2:$F$1048576,(MATCH('Procurement Analysis P-M-Q'!$F$2,PRN!$C$2:$C$1048576,0)+$E129-1),MATCH(G$4,PRN!$B$2:$F$2,0)),"")</f>
        <v/>
      </c>
      <c r="H129" s="67" t="str">
        <f ca="1">IFERROR(INDEX(PRN!$B$2:$F$1048576,(MATCH('Procurement Analysis P-M-Q'!$F$2,PRN!$C$2:$C$1048576,0)+$E129-1),MATCH(H$4,PRN!$B$2:$F$2,0)),"")</f>
        <v/>
      </c>
      <c r="J129" s="65" t="str">
        <f ca="1">IF(J128&lt;COUNTIF(PRN!C$3:C$999998,K$2),(J128+1),"")</f>
        <v/>
      </c>
      <c r="K129" s="66" t="str">
        <f ca="1">IFERROR(INDEX(PRN!$B$2:$F$1048576,(MATCH('Procurement Analysis P-M-Q'!$K$2,PRN!$C$2:$C$1048576,0)+$J129-1),MATCH(K$4,PRN!$B$2:$F$2,0)),"")</f>
        <v/>
      </c>
      <c r="L129" s="66" t="str">
        <f ca="1">IFERROR(INDEX(PRN!$B$2:$F$1048576,(MATCH('Procurement Analysis P-M-Q'!$K$2,PRN!$C$2:$C$1048576,0)+$J129-1),MATCH(L$4,PRN!$B$2:$F$2,0)),"")</f>
        <v/>
      </c>
      <c r="M129" s="67" t="str">
        <f ca="1">IFERROR(INDEX(PRN!$B$2:$F$1048576,(MATCH('Procurement Analysis P-M-Q'!$K$2,PRN!$C$2:$C$1048576,0)+$J129-1),MATCH(M$4,PRN!$B$2:$F$2,0)),"")</f>
        <v/>
      </c>
      <c r="O129" s="65" t="str">
        <f ca="1">IF(O128&lt;COUNTIF(PRN!C$3:C$999998,P$2),(O128+1),"")</f>
        <v/>
      </c>
      <c r="P129" s="66" t="str">
        <f ca="1">IFERROR(INDEX(PRN!$B$2:$F$1048576,(MATCH('Procurement Analysis P-M-Q'!$P$2,PRN!$C$2:$C$1048576,0)+$O129-1),MATCH(P$4,PRN!$B$2:$F$2,0)),"")</f>
        <v/>
      </c>
      <c r="Q129" s="66" t="str">
        <f ca="1">IFERROR(INDEX(PRN!$B$2:$F$1048576,(MATCH('Procurement Analysis P-M-Q'!$P$2,PRN!$C$2:$C$1048576,0)+$O129-1),MATCH(Q$4,PRN!$B$2:$F$2,0)),"")</f>
        <v/>
      </c>
      <c r="R129" s="67" t="str">
        <f ca="1">IFERROR(INDEX(PRN!$B$2:$F$1048576,(MATCH('Procurement Analysis P-M-Q'!$P$2,PRN!$C$2:$C$1048576,0)+$O129-1),MATCH(R$4,PRN!$B$2:$F$2,0)),"")</f>
        <v/>
      </c>
      <c r="T129" s="65" t="str">
        <f ca="1">IF(T128&lt;COUNTIF(PRN!M$3:M$999998,U$2),(T128+1),"")</f>
        <v/>
      </c>
      <c r="U129" s="66" t="str">
        <f ca="1">IFERROR(INDEX(PRN!$B$2:$F$1048576,(MATCH('Procurement Analysis P-M-Q'!$U$2,PRN!$C$2:$C$1048576,0)+$T129-1),MATCH(U$4,PRN!$B$2:$F$2,0)),"")</f>
        <v/>
      </c>
      <c r="V129" s="66" t="str">
        <f ca="1">IFERROR(INDEX(PRN!$B$2:$F$1048576,(MATCH('Procurement Analysis P-M-Q'!$U$2,PRN!$C$2:$C$1048576,0)+$T129-1),MATCH(V$4,PRN!$B$2:$F$2,0)),"")</f>
        <v/>
      </c>
      <c r="W129" s="66" t="str">
        <f ca="1">IFERROR(INDEX(PRN!$B$2:$F$1048576,(MATCH('Procurement Analysis P-M-Q'!$U$2,PRN!$C$2:$C$1048576,0)+$T129-1),MATCH(W$4,PRN!$B$2:$F$2,0)),"")</f>
        <v/>
      </c>
      <c r="Y129" s="65" t="str">
        <f ca="1">IF(Y128&lt;COUNTIF(PRN!R$3:R$999998,Z$2),(Y128+1),"")</f>
        <v/>
      </c>
      <c r="Z129" s="66" t="str">
        <f ca="1">IFERROR(INDEX(PRN!$B$2:$F$1048576,(MATCH('Procurement Analysis P-M-Q'!$U$2,PRN!$C$2:$C$1048576,0)+$T129-1),MATCH(Z$4,PRN!$B$2:$F$2,0)),"")</f>
        <v/>
      </c>
      <c r="AA129" s="66" t="str">
        <f ca="1">IFERROR(INDEX(PRN!$B$2:$F$1048576,(MATCH('Procurement Analysis P-M-Q'!$U$2,PRN!$C$2:$C$1048576,0)+$T129-1),MATCH(AA$4,PRN!$B$2:$F$2,0)),"")</f>
        <v/>
      </c>
      <c r="AB129" s="66" t="str">
        <f ca="1">IFERROR(INDEX(PRN!$B$2:$F$1048576,(MATCH('Procurement Analysis P-M-Q'!$U$2,PRN!$C$2:$C$1048576,0)+$T129-1),MATCH(AB$4,PRN!$B$2:$F$2,0)),"")</f>
        <v/>
      </c>
    </row>
    <row r="130" spans="5:28" ht="15.75" x14ac:dyDescent="0.25">
      <c r="E130" s="65" t="str">
        <f ca="1">IF(E129&lt;COUNTIF(PRN!C$3:C$999998,F$2),(E129+1),"")</f>
        <v/>
      </c>
      <c r="F130" s="66" t="str">
        <f ca="1">IFERROR(INDEX(PRN!$B$2:$F$1048576,(MATCH('Procurement Analysis P-M-Q'!$F$2,PRN!$C$2:$C$1048576,0)+$E130-1),MATCH(F$4,PRN!$B$2:$F$2,0)),"")</f>
        <v/>
      </c>
      <c r="G130" s="66" t="str">
        <f ca="1">IFERROR(INDEX(PRN!$B$2:$F$1048576,(MATCH('Procurement Analysis P-M-Q'!$F$2,PRN!$C$2:$C$1048576,0)+$E130-1),MATCH(G$4,PRN!$B$2:$F$2,0)),"")</f>
        <v/>
      </c>
      <c r="H130" s="67" t="str">
        <f ca="1">IFERROR(INDEX(PRN!$B$2:$F$1048576,(MATCH('Procurement Analysis P-M-Q'!$F$2,PRN!$C$2:$C$1048576,0)+$E130-1),MATCH(H$4,PRN!$B$2:$F$2,0)),"")</f>
        <v/>
      </c>
      <c r="J130" s="65" t="str">
        <f ca="1">IF(J129&lt;COUNTIF(PRN!C$3:C$999998,K$2),(J129+1),"")</f>
        <v/>
      </c>
      <c r="K130" s="66" t="str">
        <f ca="1">IFERROR(INDEX(PRN!$B$2:$F$1048576,(MATCH('Procurement Analysis P-M-Q'!$K$2,PRN!$C$2:$C$1048576,0)+$J130-1),MATCH(K$4,PRN!$B$2:$F$2,0)),"")</f>
        <v/>
      </c>
      <c r="L130" s="66" t="str">
        <f ca="1">IFERROR(INDEX(PRN!$B$2:$F$1048576,(MATCH('Procurement Analysis P-M-Q'!$K$2,PRN!$C$2:$C$1048576,0)+$J130-1),MATCH(L$4,PRN!$B$2:$F$2,0)),"")</f>
        <v/>
      </c>
      <c r="M130" s="67" t="str">
        <f ca="1">IFERROR(INDEX(PRN!$B$2:$F$1048576,(MATCH('Procurement Analysis P-M-Q'!$K$2,PRN!$C$2:$C$1048576,0)+$J130-1),MATCH(M$4,PRN!$B$2:$F$2,0)),"")</f>
        <v/>
      </c>
      <c r="O130" s="65" t="str">
        <f ca="1">IF(O129&lt;COUNTIF(PRN!C$3:C$999998,P$2),(O129+1),"")</f>
        <v/>
      </c>
      <c r="P130" s="66" t="str">
        <f ca="1">IFERROR(INDEX(PRN!$B$2:$F$1048576,(MATCH('Procurement Analysis P-M-Q'!$P$2,PRN!$C$2:$C$1048576,0)+$O130-1),MATCH(P$4,PRN!$B$2:$F$2,0)),"")</f>
        <v/>
      </c>
      <c r="Q130" s="66" t="str">
        <f ca="1">IFERROR(INDEX(PRN!$B$2:$F$1048576,(MATCH('Procurement Analysis P-M-Q'!$P$2,PRN!$C$2:$C$1048576,0)+$O130-1),MATCH(Q$4,PRN!$B$2:$F$2,0)),"")</f>
        <v/>
      </c>
      <c r="R130" s="67" t="str">
        <f ca="1">IFERROR(INDEX(PRN!$B$2:$F$1048576,(MATCH('Procurement Analysis P-M-Q'!$P$2,PRN!$C$2:$C$1048576,0)+$O130-1),MATCH(R$4,PRN!$B$2:$F$2,0)),"")</f>
        <v/>
      </c>
      <c r="T130" s="65" t="str">
        <f ca="1">IF(T129&lt;COUNTIF(PRN!M$3:M$999998,U$2),(T129+1),"")</f>
        <v/>
      </c>
      <c r="U130" s="66" t="str">
        <f ca="1">IFERROR(INDEX(PRN!$B$2:$F$1048576,(MATCH('Procurement Analysis P-M-Q'!$U$2,PRN!$C$2:$C$1048576,0)+$T130-1),MATCH(U$4,PRN!$B$2:$F$2,0)),"")</f>
        <v/>
      </c>
      <c r="V130" s="66" t="str">
        <f ca="1">IFERROR(INDEX(PRN!$B$2:$F$1048576,(MATCH('Procurement Analysis P-M-Q'!$U$2,PRN!$C$2:$C$1048576,0)+$T130-1),MATCH(V$4,PRN!$B$2:$F$2,0)),"")</f>
        <v/>
      </c>
      <c r="W130" s="66" t="str">
        <f ca="1">IFERROR(INDEX(PRN!$B$2:$F$1048576,(MATCH('Procurement Analysis P-M-Q'!$U$2,PRN!$C$2:$C$1048576,0)+$T130-1),MATCH(W$4,PRN!$B$2:$F$2,0)),"")</f>
        <v/>
      </c>
      <c r="Y130" s="65" t="str">
        <f ca="1">IF(Y129&lt;COUNTIF(PRN!R$3:R$999998,Z$2),(Y129+1),"")</f>
        <v/>
      </c>
      <c r="Z130" s="66" t="str">
        <f ca="1">IFERROR(INDEX(PRN!$B$2:$F$1048576,(MATCH('Procurement Analysis P-M-Q'!$U$2,PRN!$C$2:$C$1048576,0)+$T130-1),MATCH(Z$4,PRN!$B$2:$F$2,0)),"")</f>
        <v/>
      </c>
      <c r="AA130" s="66" t="str">
        <f ca="1">IFERROR(INDEX(PRN!$B$2:$F$1048576,(MATCH('Procurement Analysis P-M-Q'!$U$2,PRN!$C$2:$C$1048576,0)+$T130-1),MATCH(AA$4,PRN!$B$2:$F$2,0)),"")</f>
        <v/>
      </c>
      <c r="AB130" s="66" t="str">
        <f ca="1">IFERROR(INDEX(PRN!$B$2:$F$1048576,(MATCH('Procurement Analysis P-M-Q'!$U$2,PRN!$C$2:$C$1048576,0)+$T130-1),MATCH(AB$4,PRN!$B$2:$F$2,0)),"")</f>
        <v/>
      </c>
    </row>
    <row r="131" spans="5:28" ht="15.75" x14ac:dyDescent="0.25">
      <c r="E131" s="65" t="str">
        <f ca="1">IF(E130&lt;COUNTIF(PRN!C$3:C$999998,F$2),(E130+1),"")</f>
        <v/>
      </c>
      <c r="F131" s="66" t="str">
        <f ca="1">IFERROR(INDEX(PRN!$B$2:$F$1048576,(MATCH('Procurement Analysis P-M-Q'!$F$2,PRN!$C$2:$C$1048576,0)+$E131-1),MATCH(F$4,PRN!$B$2:$F$2,0)),"")</f>
        <v/>
      </c>
      <c r="G131" s="66" t="str">
        <f ca="1">IFERROR(INDEX(PRN!$B$2:$F$1048576,(MATCH('Procurement Analysis P-M-Q'!$F$2,PRN!$C$2:$C$1048576,0)+$E131-1),MATCH(G$4,PRN!$B$2:$F$2,0)),"")</f>
        <v/>
      </c>
      <c r="H131" s="67" t="str">
        <f ca="1">IFERROR(INDEX(PRN!$B$2:$F$1048576,(MATCH('Procurement Analysis P-M-Q'!$F$2,PRN!$C$2:$C$1048576,0)+$E131-1),MATCH(H$4,PRN!$B$2:$F$2,0)),"")</f>
        <v/>
      </c>
      <c r="J131" s="65" t="str">
        <f ca="1">IF(J130&lt;COUNTIF(PRN!C$3:C$999998,K$2),(J130+1),"")</f>
        <v/>
      </c>
      <c r="K131" s="66" t="str">
        <f ca="1">IFERROR(INDEX(PRN!$B$2:$F$1048576,(MATCH('Procurement Analysis P-M-Q'!$K$2,PRN!$C$2:$C$1048576,0)+$J131-1),MATCH(K$4,PRN!$B$2:$F$2,0)),"")</f>
        <v/>
      </c>
      <c r="L131" s="66" t="str">
        <f ca="1">IFERROR(INDEX(PRN!$B$2:$F$1048576,(MATCH('Procurement Analysis P-M-Q'!$K$2,PRN!$C$2:$C$1048576,0)+$J131-1),MATCH(L$4,PRN!$B$2:$F$2,0)),"")</f>
        <v/>
      </c>
      <c r="M131" s="67" t="str">
        <f ca="1">IFERROR(INDEX(PRN!$B$2:$F$1048576,(MATCH('Procurement Analysis P-M-Q'!$K$2,PRN!$C$2:$C$1048576,0)+$J131-1),MATCH(M$4,PRN!$B$2:$F$2,0)),"")</f>
        <v/>
      </c>
      <c r="O131" s="65" t="str">
        <f ca="1">IF(O130&lt;COUNTIF(PRN!C$3:C$999998,P$2),(O130+1),"")</f>
        <v/>
      </c>
      <c r="P131" s="66" t="str">
        <f ca="1">IFERROR(INDEX(PRN!$B$2:$F$1048576,(MATCH('Procurement Analysis P-M-Q'!$P$2,PRN!$C$2:$C$1048576,0)+$O131-1),MATCH(P$4,PRN!$B$2:$F$2,0)),"")</f>
        <v/>
      </c>
      <c r="Q131" s="66" t="str">
        <f ca="1">IFERROR(INDEX(PRN!$B$2:$F$1048576,(MATCH('Procurement Analysis P-M-Q'!$P$2,PRN!$C$2:$C$1048576,0)+$O131-1),MATCH(Q$4,PRN!$B$2:$F$2,0)),"")</f>
        <v/>
      </c>
      <c r="R131" s="67" t="str">
        <f ca="1">IFERROR(INDEX(PRN!$B$2:$F$1048576,(MATCH('Procurement Analysis P-M-Q'!$P$2,PRN!$C$2:$C$1048576,0)+$O131-1),MATCH(R$4,PRN!$B$2:$F$2,0)),"")</f>
        <v/>
      </c>
      <c r="T131" s="65" t="str">
        <f ca="1">IF(T130&lt;COUNTIF(PRN!M$3:M$999998,U$2),(T130+1),"")</f>
        <v/>
      </c>
      <c r="U131" s="66" t="str">
        <f ca="1">IFERROR(INDEX(PRN!$B$2:$F$1048576,(MATCH('Procurement Analysis P-M-Q'!$U$2,PRN!$C$2:$C$1048576,0)+$T131-1),MATCH(U$4,PRN!$B$2:$F$2,0)),"")</f>
        <v/>
      </c>
      <c r="V131" s="66" t="str">
        <f ca="1">IFERROR(INDEX(PRN!$B$2:$F$1048576,(MATCH('Procurement Analysis P-M-Q'!$U$2,PRN!$C$2:$C$1048576,0)+$T131-1),MATCH(V$4,PRN!$B$2:$F$2,0)),"")</f>
        <v/>
      </c>
      <c r="W131" s="66" t="str">
        <f ca="1">IFERROR(INDEX(PRN!$B$2:$F$1048576,(MATCH('Procurement Analysis P-M-Q'!$U$2,PRN!$C$2:$C$1048576,0)+$T131-1),MATCH(W$4,PRN!$B$2:$F$2,0)),"")</f>
        <v/>
      </c>
      <c r="Y131" s="65" t="str">
        <f ca="1">IF(Y130&lt;COUNTIF(PRN!R$3:R$999998,Z$2),(Y130+1),"")</f>
        <v/>
      </c>
      <c r="Z131" s="66" t="str">
        <f ca="1">IFERROR(INDEX(PRN!$B$2:$F$1048576,(MATCH('Procurement Analysis P-M-Q'!$U$2,PRN!$C$2:$C$1048576,0)+$T131-1),MATCH(Z$4,PRN!$B$2:$F$2,0)),"")</f>
        <v/>
      </c>
      <c r="AA131" s="66" t="str">
        <f ca="1">IFERROR(INDEX(PRN!$B$2:$F$1048576,(MATCH('Procurement Analysis P-M-Q'!$U$2,PRN!$C$2:$C$1048576,0)+$T131-1),MATCH(AA$4,PRN!$B$2:$F$2,0)),"")</f>
        <v/>
      </c>
      <c r="AB131" s="66" t="str">
        <f ca="1">IFERROR(INDEX(PRN!$B$2:$F$1048576,(MATCH('Procurement Analysis P-M-Q'!$U$2,PRN!$C$2:$C$1048576,0)+$T131-1),MATCH(AB$4,PRN!$B$2:$F$2,0)),"")</f>
        <v/>
      </c>
    </row>
    <row r="132" spans="5:28" ht="15.75" x14ac:dyDescent="0.25">
      <c r="E132" s="65" t="str">
        <f ca="1">IF(E131&lt;COUNTIF(PRN!C$3:C$999998,F$2),(E131+1),"")</f>
        <v/>
      </c>
      <c r="F132" s="66" t="str">
        <f ca="1">IFERROR(INDEX(PRN!$B$2:$F$1048576,(MATCH('Procurement Analysis P-M-Q'!$F$2,PRN!$C$2:$C$1048576,0)+$E132-1),MATCH(F$4,PRN!$B$2:$F$2,0)),"")</f>
        <v/>
      </c>
      <c r="G132" s="66" t="str">
        <f ca="1">IFERROR(INDEX(PRN!$B$2:$F$1048576,(MATCH('Procurement Analysis P-M-Q'!$F$2,PRN!$C$2:$C$1048576,0)+$E132-1),MATCH(G$4,PRN!$B$2:$F$2,0)),"")</f>
        <v/>
      </c>
      <c r="H132" s="67" t="str">
        <f ca="1">IFERROR(INDEX(PRN!$B$2:$F$1048576,(MATCH('Procurement Analysis P-M-Q'!$F$2,PRN!$C$2:$C$1048576,0)+$E132-1),MATCH(H$4,PRN!$B$2:$F$2,0)),"")</f>
        <v/>
      </c>
      <c r="J132" s="65" t="str">
        <f ca="1">IF(J131&lt;COUNTIF(PRN!C$3:C$999998,K$2),(J131+1),"")</f>
        <v/>
      </c>
      <c r="K132" s="66" t="str">
        <f ca="1">IFERROR(INDEX(PRN!$B$2:$F$1048576,(MATCH('Procurement Analysis P-M-Q'!$K$2,PRN!$C$2:$C$1048576,0)+$J132-1),MATCH(K$4,PRN!$B$2:$F$2,0)),"")</f>
        <v/>
      </c>
      <c r="L132" s="66" t="str">
        <f ca="1">IFERROR(INDEX(PRN!$B$2:$F$1048576,(MATCH('Procurement Analysis P-M-Q'!$K$2,PRN!$C$2:$C$1048576,0)+$J132-1),MATCH(L$4,PRN!$B$2:$F$2,0)),"")</f>
        <v/>
      </c>
      <c r="M132" s="67" t="str">
        <f ca="1">IFERROR(INDEX(PRN!$B$2:$F$1048576,(MATCH('Procurement Analysis P-M-Q'!$K$2,PRN!$C$2:$C$1048576,0)+$J132-1),MATCH(M$4,PRN!$B$2:$F$2,0)),"")</f>
        <v/>
      </c>
      <c r="O132" s="65" t="str">
        <f ca="1">IF(O131&lt;COUNTIF(PRN!C$3:C$999998,P$2),(O131+1),"")</f>
        <v/>
      </c>
      <c r="P132" s="66" t="str">
        <f ca="1">IFERROR(INDEX(PRN!$B$2:$F$1048576,(MATCH('Procurement Analysis P-M-Q'!$P$2,PRN!$C$2:$C$1048576,0)+$O132-1),MATCH(P$4,PRN!$B$2:$F$2,0)),"")</f>
        <v/>
      </c>
      <c r="Q132" s="66" t="str">
        <f ca="1">IFERROR(INDEX(PRN!$B$2:$F$1048576,(MATCH('Procurement Analysis P-M-Q'!$P$2,PRN!$C$2:$C$1048576,0)+$O132-1),MATCH(Q$4,PRN!$B$2:$F$2,0)),"")</f>
        <v/>
      </c>
      <c r="R132" s="67" t="str">
        <f ca="1">IFERROR(INDEX(PRN!$B$2:$F$1048576,(MATCH('Procurement Analysis P-M-Q'!$P$2,PRN!$C$2:$C$1048576,0)+$O132-1),MATCH(R$4,PRN!$B$2:$F$2,0)),"")</f>
        <v/>
      </c>
      <c r="T132" s="65" t="str">
        <f ca="1">IF(T131&lt;COUNTIF(PRN!M$3:M$999998,U$2),(T131+1),"")</f>
        <v/>
      </c>
      <c r="U132" s="66" t="str">
        <f ca="1">IFERROR(INDEX(PRN!$B$2:$F$1048576,(MATCH('Procurement Analysis P-M-Q'!$U$2,PRN!$C$2:$C$1048576,0)+$T132-1),MATCH(U$4,PRN!$B$2:$F$2,0)),"")</f>
        <v/>
      </c>
      <c r="V132" s="66" t="str">
        <f ca="1">IFERROR(INDEX(PRN!$B$2:$F$1048576,(MATCH('Procurement Analysis P-M-Q'!$U$2,PRN!$C$2:$C$1048576,0)+$T132-1),MATCH(V$4,PRN!$B$2:$F$2,0)),"")</f>
        <v/>
      </c>
      <c r="W132" s="66" t="str">
        <f ca="1">IFERROR(INDEX(PRN!$B$2:$F$1048576,(MATCH('Procurement Analysis P-M-Q'!$U$2,PRN!$C$2:$C$1048576,0)+$T132-1),MATCH(W$4,PRN!$B$2:$F$2,0)),"")</f>
        <v/>
      </c>
      <c r="Y132" s="65" t="str">
        <f ca="1">IF(Y131&lt;COUNTIF(PRN!R$3:R$999998,Z$2),(Y131+1),"")</f>
        <v/>
      </c>
      <c r="Z132" s="66" t="str">
        <f ca="1">IFERROR(INDEX(PRN!$B$2:$F$1048576,(MATCH('Procurement Analysis P-M-Q'!$U$2,PRN!$C$2:$C$1048576,0)+$T132-1),MATCH(Z$4,PRN!$B$2:$F$2,0)),"")</f>
        <v/>
      </c>
      <c r="AA132" s="66" t="str">
        <f ca="1">IFERROR(INDEX(PRN!$B$2:$F$1048576,(MATCH('Procurement Analysis P-M-Q'!$U$2,PRN!$C$2:$C$1048576,0)+$T132-1),MATCH(AA$4,PRN!$B$2:$F$2,0)),"")</f>
        <v/>
      </c>
      <c r="AB132" s="66" t="str">
        <f ca="1">IFERROR(INDEX(PRN!$B$2:$F$1048576,(MATCH('Procurement Analysis P-M-Q'!$U$2,PRN!$C$2:$C$1048576,0)+$T132-1),MATCH(AB$4,PRN!$B$2:$F$2,0)),"")</f>
        <v/>
      </c>
    </row>
    <row r="133" spans="5:28" ht="15.75" x14ac:dyDescent="0.25">
      <c r="E133" s="65" t="str">
        <f ca="1">IF(E132&lt;COUNTIF(PRN!C$3:C$999998,F$2),(E132+1),"")</f>
        <v/>
      </c>
      <c r="F133" s="66" t="str">
        <f ca="1">IFERROR(INDEX(PRN!$B$2:$F$1048576,(MATCH('Procurement Analysis P-M-Q'!$F$2,PRN!$C$2:$C$1048576,0)+$E133-1),MATCH(F$4,PRN!$B$2:$F$2,0)),"")</f>
        <v/>
      </c>
      <c r="G133" s="66" t="str">
        <f ca="1">IFERROR(INDEX(PRN!$B$2:$F$1048576,(MATCH('Procurement Analysis P-M-Q'!$F$2,PRN!$C$2:$C$1048576,0)+$E133-1),MATCH(G$4,PRN!$B$2:$F$2,0)),"")</f>
        <v/>
      </c>
      <c r="H133" s="67" t="str">
        <f ca="1">IFERROR(INDEX(PRN!$B$2:$F$1048576,(MATCH('Procurement Analysis P-M-Q'!$F$2,PRN!$C$2:$C$1048576,0)+$E133-1),MATCH(H$4,PRN!$B$2:$F$2,0)),"")</f>
        <v/>
      </c>
      <c r="J133" s="65" t="str">
        <f ca="1">IF(J132&lt;COUNTIF(PRN!C$3:C$999998,K$2),(J132+1),"")</f>
        <v/>
      </c>
      <c r="K133" s="66" t="str">
        <f ca="1">IFERROR(INDEX(PRN!$B$2:$F$1048576,(MATCH('Procurement Analysis P-M-Q'!$K$2,PRN!$C$2:$C$1048576,0)+$J133-1),MATCH(K$4,PRN!$B$2:$F$2,0)),"")</f>
        <v/>
      </c>
      <c r="L133" s="66" t="str">
        <f ca="1">IFERROR(INDEX(PRN!$B$2:$F$1048576,(MATCH('Procurement Analysis P-M-Q'!$K$2,PRN!$C$2:$C$1048576,0)+$J133-1),MATCH(L$4,PRN!$B$2:$F$2,0)),"")</f>
        <v/>
      </c>
      <c r="M133" s="67" t="str">
        <f ca="1">IFERROR(INDEX(PRN!$B$2:$F$1048576,(MATCH('Procurement Analysis P-M-Q'!$K$2,PRN!$C$2:$C$1048576,0)+$J133-1),MATCH(M$4,PRN!$B$2:$F$2,0)),"")</f>
        <v/>
      </c>
      <c r="O133" s="65" t="str">
        <f ca="1">IF(O132&lt;COUNTIF(PRN!C$3:C$999998,P$2),(O132+1),"")</f>
        <v/>
      </c>
      <c r="P133" s="66" t="str">
        <f ca="1">IFERROR(INDEX(PRN!$B$2:$F$1048576,(MATCH('Procurement Analysis P-M-Q'!$P$2,PRN!$C$2:$C$1048576,0)+$O133-1),MATCH(P$4,PRN!$B$2:$F$2,0)),"")</f>
        <v/>
      </c>
      <c r="Q133" s="66" t="str">
        <f ca="1">IFERROR(INDEX(PRN!$B$2:$F$1048576,(MATCH('Procurement Analysis P-M-Q'!$P$2,PRN!$C$2:$C$1048576,0)+$O133-1),MATCH(Q$4,PRN!$B$2:$F$2,0)),"")</f>
        <v/>
      </c>
      <c r="R133" s="67" t="str">
        <f ca="1">IFERROR(INDEX(PRN!$B$2:$F$1048576,(MATCH('Procurement Analysis P-M-Q'!$P$2,PRN!$C$2:$C$1048576,0)+$O133-1),MATCH(R$4,PRN!$B$2:$F$2,0)),"")</f>
        <v/>
      </c>
      <c r="T133" s="65" t="str">
        <f ca="1">IF(T132&lt;COUNTIF(PRN!M$3:M$999998,U$2),(T132+1),"")</f>
        <v/>
      </c>
      <c r="U133" s="66" t="str">
        <f ca="1">IFERROR(INDEX(PRN!$B$2:$F$1048576,(MATCH('Procurement Analysis P-M-Q'!$U$2,PRN!$C$2:$C$1048576,0)+$T133-1),MATCH(U$4,PRN!$B$2:$F$2,0)),"")</f>
        <v/>
      </c>
      <c r="V133" s="66" t="str">
        <f ca="1">IFERROR(INDEX(PRN!$B$2:$F$1048576,(MATCH('Procurement Analysis P-M-Q'!$U$2,PRN!$C$2:$C$1048576,0)+$T133-1),MATCH(V$4,PRN!$B$2:$F$2,0)),"")</f>
        <v/>
      </c>
      <c r="W133" s="66" t="str">
        <f ca="1">IFERROR(INDEX(PRN!$B$2:$F$1048576,(MATCH('Procurement Analysis P-M-Q'!$U$2,PRN!$C$2:$C$1048576,0)+$T133-1),MATCH(W$4,PRN!$B$2:$F$2,0)),"")</f>
        <v/>
      </c>
      <c r="Y133" s="65" t="str">
        <f ca="1">IF(Y132&lt;COUNTIF(PRN!R$3:R$999998,Z$2),(Y132+1),"")</f>
        <v/>
      </c>
      <c r="Z133" s="66" t="str">
        <f ca="1">IFERROR(INDEX(PRN!$B$2:$F$1048576,(MATCH('Procurement Analysis P-M-Q'!$U$2,PRN!$C$2:$C$1048576,0)+$T133-1),MATCH(Z$4,PRN!$B$2:$F$2,0)),"")</f>
        <v/>
      </c>
      <c r="AA133" s="66" t="str">
        <f ca="1">IFERROR(INDEX(PRN!$B$2:$F$1048576,(MATCH('Procurement Analysis P-M-Q'!$U$2,PRN!$C$2:$C$1048576,0)+$T133-1),MATCH(AA$4,PRN!$B$2:$F$2,0)),"")</f>
        <v/>
      </c>
      <c r="AB133" s="66" t="str">
        <f ca="1">IFERROR(INDEX(PRN!$B$2:$F$1048576,(MATCH('Procurement Analysis P-M-Q'!$U$2,PRN!$C$2:$C$1048576,0)+$T133-1),MATCH(AB$4,PRN!$B$2:$F$2,0)),"")</f>
        <v/>
      </c>
    </row>
    <row r="134" spans="5:28" ht="15.75" x14ac:dyDescent="0.25">
      <c r="E134" s="65" t="str">
        <f ca="1">IF(E133&lt;COUNTIF(PRN!C$3:C$999998,F$2),(E133+1),"")</f>
        <v/>
      </c>
      <c r="F134" s="66" t="str">
        <f ca="1">IFERROR(INDEX(PRN!$B$2:$F$1048576,(MATCH('Procurement Analysis P-M-Q'!$F$2,PRN!$C$2:$C$1048576,0)+$E134-1),MATCH(F$4,PRN!$B$2:$F$2,0)),"")</f>
        <v/>
      </c>
      <c r="G134" s="66" t="str">
        <f ca="1">IFERROR(INDEX(PRN!$B$2:$F$1048576,(MATCH('Procurement Analysis P-M-Q'!$F$2,PRN!$C$2:$C$1048576,0)+$E134-1),MATCH(G$4,PRN!$B$2:$F$2,0)),"")</f>
        <v/>
      </c>
      <c r="H134" s="67" t="str">
        <f ca="1">IFERROR(INDEX(PRN!$B$2:$F$1048576,(MATCH('Procurement Analysis P-M-Q'!$F$2,PRN!$C$2:$C$1048576,0)+$E134-1),MATCH(H$4,PRN!$B$2:$F$2,0)),"")</f>
        <v/>
      </c>
      <c r="J134" s="65" t="str">
        <f ca="1">IF(J133&lt;COUNTIF(PRN!C$3:C$999998,K$2),(J133+1),"")</f>
        <v/>
      </c>
      <c r="K134" s="66" t="str">
        <f ca="1">IFERROR(INDEX(PRN!$B$2:$F$1048576,(MATCH('Procurement Analysis P-M-Q'!$K$2,PRN!$C$2:$C$1048576,0)+$J134-1),MATCH(K$4,PRN!$B$2:$F$2,0)),"")</f>
        <v/>
      </c>
      <c r="L134" s="66" t="str">
        <f ca="1">IFERROR(INDEX(PRN!$B$2:$F$1048576,(MATCH('Procurement Analysis P-M-Q'!$K$2,PRN!$C$2:$C$1048576,0)+$J134-1),MATCH(L$4,PRN!$B$2:$F$2,0)),"")</f>
        <v/>
      </c>
      <c r="M134" s="67" t="str">
        <f ca="1">IFERROR(INDEX(PRN!$B$2:$F$1048576,(MATCH('Procurement Analysis P-M-Q'!$K$2,PRN!$C$2:$C$1048576,0)+$J134-1),MATCH(M$4,PRN!$B$2:$F$2,0)),"")</f>
        <v/>
      </c>
      <c r="O134" s="65" t="str">
        <f ca="1">IF(O133&lt;COUNTIF(PRN!C$3:C$999998,P$2),(O133+1),"")</f>
        <v/>
      </c>
      <c r="P134" s="66" t="str">
        <f ca="1">IFERROR(INDEX(PRN!$B$2:$F$1048576,(MATCH('Procurement Analysis P-M-Q'!$P$2,PRN!$C$2:$C$1048576,0)+$O134-1),MATCH(P$4,PRN!$B$2:$F$2,0)),"")</f>
        <v/>
      </c>
      <c r="Q134" s="66" t="str">
        <f ca="1">IFERROR(INDEX(PRN!$B$2:$F$1048576,(MATCH('Procurement Analysis P-M-Q'!$P$2,PRN!$C$2:$C$1048576,0)+$O134-1),MATCH(Q$4,PRN!$B$2:$F$2,0)),"")</f>
        <v/>
      </c>
      <c r="R134" s="67" t="str">
        <f ca="1">IFERROR(INDEX(PRN!$B$2:$F$1048576,(MATCH('Procurement Analysis P-M-Q'!$P$2,PRN!$C$2:$C$1048576,0)+$O134-1),MATCH(R$4,PRN!$B$2:$F$2,0)),"")</f>
        <v/>
      </c>
      <c r="T134" s="65" t="str">
        <f ca="1">IF(T133&lt;COUNTIF(PRN!M$3:M$999998,U$2),(T133+1),"")</f>
        <v/>
      </c>
      <c r="U134" s="66" t="str">
        <f ca="1">IFERROR(INDEX(PRN!$B$2:$F$1048576,(MATCH('Procurement Analysis P-M-Q'!$U$2,PRN!$C$2:$C$1048576,0)+$T134-1),MATCH(U$4,PRN!$B$2:$F$2,0)),"")</f>
        <v/>
      </c>
      <c r="V134" s="66" t="str">
        <f ca="1">IFERROR(INDEX(PRN!$B$2:$F$1048576,(MATCH('Procurement Analysis P-M-Q'!$U$2,PRN!$C$2:$C$1048576,0)+$T134-1),MATCH(V$4,PRN!$B$2:$F$2,0)),"")</f>
        <v/>
      </c>
      <c r="W134" s="66" t="str">
        <f ca="1">IFERROR(INDEX(PRN!$B$2:$F$1048576,(MATCH('Procurement Analysis P-M-Q'!$U$2,PRN!$C$2:$C$1048576,0)+$T134-1),MATCH(W$4,PRN!$B$2:$F$2,0)),"")</f>
        <v/>
      </c>
      <c r="Y134" s="65" t="str">
        <f ca="1">IF(Y133&lt;COUNTIF(PRN!R$3:R$999998,Z$2),(Y133+1),"")</f>
        <v/>
      </c>
      <c r="Z134" s="66" t="str">
        <f ca="1">IFERROR(INDEX(PRN!$B$2:$F$1048576,(MATCH('Procurement Analysis P-M-Q'!$U$2,PRN!$C$2:$C$1048576,0)+$T134-1),MATCH(Z$4,PRN!$B$2:$F$2,0)),"")</f>
        <v/>
      </c>
      <c r="AA134" s="66" t="str">
        <f ca="1">IFERROR(INDEX(PRN!$B$2:$F$1048576,(MATCH('Procurement Analysis P-M-Q'!$U$2,PRN!$C$2:$C$1048576,0)+$T134-1),MATCH(AA$4,PRN!$B$2:$F$2,0)),"")</f>
        <v/>
      </c>
      <c r="AB134" s="66" t="str">
        <f ca="1">IFERROR(INDEX(PRN!$B$2:$F$1048576,(MATCH('Procurement Analysis P-M-Q'!$U$2,PRN!$C$2:$C$1048576,0)+$T134-1),MATCH(AB$4,PRN!$B$2:$F$2,0)),"")</f>
        <v/>
      </c>
    </row>
    <row r="135" spans="5:28" ht="15.75" x14ac:dyDescent="0.25">
      <c r="E135" s="65" t="str">
        <f ca="1">IF(E134&lt;COUNTIF(PRN!C$3:C$999998,F$2),(E134+1),"")</f>
        <v/>
      </c>
      <c r="F135" s="66" t="str">
        <f ca="1">IFERROR(INDEX(PRN!$B$2:$F$1048576,(MATCH('Procurement Analysis P-M-Q'!$F$2,PRN!$C$2:$C$1048576,0)+$E135-1),MATCH(F$4,PRN!$B$2:$F$2,0)),"")</f>
        <v/>
      </c>
      <c r="G135" s="66" t="str">
        <f ca="1">IFERROR(INDEX(PRN!$B$2:$F$1048576,(MATCH('Procurement Analysis P-M-Q'!$F$2,PRN!$C$2:$C$1048576,0)+$E135-1),MATCH(G$4,PRN!$B$2:$F$2,0)),"")</f>
        <v/>
      </c>
      <c r="H135" s="67" t="str">
        <f ca="1">IFERROR(INDEX(PRN!$B$2:$F$1048576,(MATCH('Procurement Analysis P-M-Q'!$F$2,PRN!$C$2:$C$1048576,0)+$E135-1),MATCH(H$4,PRN!$B$2:$F$2,0)),"")</f>
        <v/>
      </c>
      <c r="J135" s="65" t="str">
        <f ca="1">IF(J134&lt;COUNTIF(PRN!C$3:C$999998,K$2),(J134+1),"")</f>
        <v/>
      </c>
      <c r="K135" s="66" t="str">
        <f ca="1">IFERROR(INDEX(PRN!$B$2:$F$1048576,(MATCH('Procurement Analysis P-M-Q'!$K$2,PRN!$C$2:$C$1048576,0)+$J135-1),MATCH(K$4,PRN!$B$2:$F$2,0)),"")</f>
        <v/>
      </c>
      <c r="L135" s="66" t="str">
        <f ca="1">IFERROR(INDEX(PRN!$B$2:$F$1048576,(MATCH('Procurement Analysis P-M-Q'!$K$2,PRN!$C$2:$C$1048576,0)+$J135-1),MATCH(L$4,PRN!$B$2:$F$2,0)),"")</f>
        <v/>
      </c>
      <c r="M135" s="67" t="str">
        <f ca="1">IFERROR(INDEX(PRN!$B$2:$F$1048576,(MATCH('Procurement Analysis P-M-Q'!$K$2,PRN!$C$2:$C$1048576,0)+$J135-1),MATCH(M$4,PRN!$B$2:$F$2,0)),"")</f>
        <v/>
      </c>
      <c r="O135" s="65" t="str">
        <f ca="1">IF(O134&lt;COUNTIF(PRN!C$3:C$999998,P$2),(O134+1),"")</f>
        <v/>
      </c>
      <c r="P135" s="66" t="str">
        <f ca="1">IFERROR(INDEX(PRN!$B$2:$F$1048576,(MATCH('Procurement Analysis P-M-Q'!$P$2,PRN!$C$2:$C$1048576,0)+$O135-1),MATCH(P$4,PRN!$B$2:$F$2,0)),"")</f>
        <v/>
      </c>
      <c r="Q135" s="66" t="str">
        <f ca="1">IFERROR(INDEX(PRN!$B$2:$F$1048576,(MATCH('Procurement Analysis P-M-Q'!$P$2,PRN!$C$2:$C$1048576,0)+$O135-1),MATCH(Q$4,PRN!$B$2:$F$2,0)),"")</f>
        <v/>
      </c>
      <c r="R135" s="67" t="str">
        <f ca="1">IFERROR(INDEX(PRN!$B$2:$F$1048576,(MATCH('Procurement Analysis P-M-Q'!$P$2,PRN!$C$2:$C$1048576,0)+$O135-1),MATCH(R$4,PRN!$B$2:$F$2,0)),"")</f>
        <v/>
      </c>
      <c r="T135" s="65" t="str">
        <f ca="1">IF(T134&lt;COUNTIF(PRN!M$3:M$999998,U$2),(T134+1),"")</f>
        <v/>
      </c>
      <c r="U135" s="66" t="str">
        <f ca="1">IFERROR(INDEX(PRN!$B$2:$F$1048576,(MATCH('Procurement Analysis P-M-Q'!$U$2,PRN!$C$2:$C$1048576,0)+$T135-1),MATCH(U$4,PRN!$B$2:$F$2,0)),"")</f>
        <v/>
      </c>
      <c r="V135" s="66" t="str">
        <f ca="1">IFERROR(INDEX(PRN!$B$2:$F$1048576,(MATCH('Procurement Analysis P-M-Q'!$U$2,PRN!$C$2:$C$1048576,0)+$T135-1),MATCH(V$4,PRN!$B$2:$F$2,0)),"")</f>
        <v/>
      </c>
      <c r="W135" s="66" t="str">
        <f ca="1">IFERROR(INDEX(PRN!$B$2:$F$1048576,(MATCH('Procurement Analysis P-M-Q'!$U$2,PRN!$C$2:$C$1048576,0)+$T135-1),MATCH(W$4,PRN!$B$2:$F$2,0)),"")</f>
        <v/>
      </c>
      <c r="Y135" s="65" t="str">
        <f ca="1">IF(Y134&lt;COUNTIF(PRN!R$3:R$999998,Z$2),(Y134+1),"")</f>
        <v/>
      </c>
      <c r="Z135" s="66" t="str">
        <f ca="1">IFERROR(INDEX(PRN!$B$2:$F$1048576,(MATCH('Procurement Analysis P-M-Q'!$U$2,PRN!$C$2:$C$1048576,0)+$T135-1),MATCH(Z$4,PRN!$B$2:$F$2,0)),"")</f>
        <v/>
      </c>
      <c r="AA135" s="66" t="str">
        <f ca="1">IFERROR(INDEX(PRN!$B$2:$F$1048576,(MATCH('Procurement Analysis P-M-Q'!$U$2,PRN!$C$2:$C$1048576,0)+$T135-1),MATCH(AA$4,PRN!$B$2:$F$2,0)),"")</f>
        <v/>
      </c>
      <c r="AB135" s="66" t="str">
        <f ca="1">IFERROR(INDEX(PRN!$B$2:$F$1048576,(MATCH('Procurement Analysis P-M-Q'!$U$2,PRN!$C$2:$C$1048576,0)+$T135-1),MATCH(AB$4,PRN!$B$2:$F$2,0)),"")</f>
        <v/>
      </c>
    </row>
    <row r="136" spans="5:28" ht="15.75" x14ac:dyDescent="0.25">
      <c r="E136" s="65" t="str">
        <f ca="1">IF(E135&lt;COUNTIF(PRN!C$3:C$999998,F$2),(E135+1),"")</f>
        <v/>
      </c>
      <c r="F136" s="66" t="str">
        <f ca="1">IFERROR(INDEX(PRN!$B$2:$F$1048576,(MATCH('Procurement Analysis P-M-Q'!$F$2,PRN!$C$2:$C$1048576,0)+$E136-1),MATCH(F$4,PRN!$B$2:$F$2,0)),"")</f>
        <v/>
      </c>
      <c r="G136" s="66" t="str">
        <f ca="1">IFERROR(INDEX(PRN!$B$2:$F$1048576,(MATCH('Procurement Analysis P-M-Q'!$F$2,PRN!$C$2:$C$1048576,0)+$E136-1),MATCH(G$4,PRN!$B$2:$F$2,0)),"")</f>
        <v/>
      </c>
      <c r="H136" s="67" t="str">
        <f ca="1">IFERROR(INDEX(PRN!$B$2:$F$1048576,(MATCH('Procurement Analysis P-M-Q'!$F$2,PRN!$C$2:$C$1048576,0)+$E136-1),MATCH(H$4,PRN!$B$2:$F$2,0)),"")</f>
        <v/>
      </c>
      <c r="J136" s="65" t="str">
        <f ca="1">IF(J135&lt;COUNTIF(PRN!C$3:C$999998,K$2),(J135+1),"")</f>
        <v/>
      </c>
      <c r="K136" s="66" t="str">
        <f ca="1">IFERROR(INDEX(PRN!$B$2:$F$1048576,(MATCH('Procurement Analysis P-M-Q'!$K$2,PRN!$C$2:$C$1048576,0)+$J136-1),MATCH(K$4,PRN!$B$2:$F$2,0)),"")</f>
        <v/>
      </c>
      <c r="L136" s="66" t="str">
        <f ca="1">IFERROR(INDEX(PRN!$B$2:$F$1048576,(MATCH('Procurement Analysis P-M-Q'!$K$2,PRN!$C$2:$C$1048576,0)+$J136-1),MATCH(L$4,PRN!$B$2:$F$2,0)),"")</f>
        <v/>
      </c>
      <c r="M136" s="67" t="str">
        <f ca="1">IFERROR(INDEX(PRN!$B$2:$F$1048576,(MATCH('Procurement Analysis P-M-Q'!$K$2,PRN!$C$2:$C$1048576,0)+$J136-1),MATCH(M$4,PRN!$B$2:$F$2,0)),"")</f>
        <v/>
      </c>
      <c r="O136" s="65" t="str">
        <f ca="1">IF(O135&lt;COUNTIF(PRN!C$3:C$999998,P$2),(O135+1),"")</f>
        <v/>
      </c>
      <c r="P136" s="66" t="str">
        <f ca="1">IFERROR(INDEX(PRN!$B$2:$F$1048576,(MATCH('Procurement Analysis P-M-Q'!$P$2,PRN!$C$2:$C$1048576,0)+$O136-1),MATCH(P$4,PRN!$B$2:$F$2,0)),"")</f>
        <v/>
      </c>
      <c r="Q136" s="66" t="str">
        <f ca="1">IFERROR(INDEX(PRN!$B$2:$F$1048576,(MATCH('Procurement Analysis P-M-Q'!$P$2,PRN!$C$2:$C$1048576,0)+$O136-1),MATCH(Q$4,PRN!$B$2:$F$2,0)),"")</f>
        <v/>
      </c>
      <c r="R136" s="67" t="str">
        <f ca="1">IFERROR(INDEX(PRN!$B$2:$F$1048576,(MATCH('Procurement Analysis P-M-Q'!$P$2,PRN!$C$2:$C$1048576,0)+$O136-1),MATCH(R$4,PRN!$B$2:$F$2,0)),"")</f>
        <v/>
      </c>
      <c r="T136" s="65" t="str">
        <f ca="1">IF(T135&lt;COUNTIF(PRN!M$3:M$999998,U$2),(T135+1),"")</f>
        <v/>
      </c>
      <c r="U136" s="66" t="str">
        <f ca="1">IFERROR(INDEX(PRN!$B$2:$F$1048576,(MATCH('Procurement Analysis P-M-Q'!$U$2,PRN!$C$2:$C$1048576,0)+$T136-1),MATCH(U$4,PRN!$B$2:$F$2,0)),"")</f>
        <v/>
      </c>
      <c r="V136" s="66" t="str">
        <f ca="1">IFERROR(INDEX(PRN!$B$2:$F$1048576,(MATCH('Procurement Analysis P-M-Q'!$U$2,PRN!$C$2:$C$1048576,0)+$T136-1),MATCH(V$4,PRN!$B$2:$F$2,0)),"")</f>
        <v/>
      </c>
      <c r="W136" s="66" t="str">
        <f ca="1">IFERROR(INDEX(PRN!$B$2:$F$1048576,(MATCH('Procurement Analysis P-M-Q'!$U$2,PRN!$C$2:$C$1048576,0)+$T136-1),MATCH(W$4,PRN!$B$2:$F$2,0)),"")</f>
        <v/>
      </c>
      <c r="Y136" s="65" t="str">
        <f ca="1">IF(Y135&lt;COUNTIF(PRN!R$3:R$999998,Z$2),(Y135+1),"")</f>
        <v/>
      </c>
      <c r="Z136" s="66" t="str">
        <f ca="1">IFERROR(INDEX(PRN!$B$2:$F$1048576,(MATCH('Procurement Analysis P-M-Q'!$U$2,PRN!$C$2:$C$1048576,0)+$T136-1),MATCH(Z$4,PRN!$B$2:$F$2,0)),"")</f>
        <v/>
      </c>
      <c r="AA136" s="66" t="str">
        <f ca="1">IFERROR(INDEX(PRN!$B$2:$F$1048576,(MATCH('Procurement Analysis P-M-Q'!$U$2,PRN!$C$2:$C$1048576,0)+$T136-1),MATCH(AA$4,PRN!$B$2:$F$2,0)),"")</f>
        <v/>
      </c>
      <c r="AB136" s="66" t="str">
        <f ca="1">IFERROR(INDEX(PRN!$B$2:$F$1048576,(MATCH('Procurement Analysis P-M-Q'!$U$2,PRN!$C$2:$C$1048576,0)+$T136-1),MATCH(AB$4,PRN!$B$2:$F$2,0)),"")</f>
        <v/>
      </c>
    </row>
    <row r="137" spans="5:28" ht="15.75" x14ac:dyDescent="0.25">
      <c r="E137" s="65" t="str">
        <f ca="1">IF(E136&lt;COUNTIF(PRN!C$3:C$999998,F$2),(E136+1),"")</f>
        <v/>
      </c>
      <c r="F137" s="66" t="str">
        <f ca="1">IFERROR(INDEX(PRN!$B$2:$F$1048576,(MATCH('Procurement Analysis P-M-Q'!$F$2,PRN!$C$2:$C$1048576,0)+$E137-1),MATCH(F$4,PRN!$B$2:$F$2,0)),"")</f>
        <v/>
      </c>
      <c r="G137" s="66" t="str">
        <f ca="1">IFERROR(INDEX(PRN!$B$2:$F$1048576,(MATCH('Procurement Analysis P-M-Q'!$F$2,PRN!$C$2:$C$1048576,0)+$E137-1),MATCH(G$4,PRN!$B$2:$F$2,0)),"")</f>
        <v/>
      </c>
      <c r="H137" s="67" t="str">
        <f ca="1">IFERROR(INDEX(PRN!$B$2:$F$1048576,(MATCH('Procurement Analysis P-M-Q'!$F$2,PRN!$C$2:$C$1048576,0)+$E137-1),MATCH(H$4,PRN!$B$2:$F$2,0)),"")</f>
        <v/>
      </c>
      <c r="J137" s="65" t="str">
        <f ca="1">IF(J136&lt;COUNTIF(PRN!C$3:C$999998,K$2),(J136+1),"")</f>
        <v/>
      </c>
      <c r="K137" s="66" t="str">
        <f ca="1">IFERROR(INDEX(PRN!$B$2:$F$1048576,(MATCH('Procurement Analysis P-M-Q'!$K$2,PRN!$C$2:$C$1048576,0)+$J137-1),MATCH(K$4,PRN!$B$2:$F$2,0)),"")</f>
        <v/>
      </c>
      <c r="L137" s="66" t="str">
        <f ca="1">IFERROR(INDEX(PRN!$B$2:$F$1048576,(MATCH('Procurement Analysis P-M-Q'!$K$2,PRN!$C$2:$C$1048576,0)+$J137-1),MATCH(L$4,PRN!$B$2:$F$2,0)),"")</f>
        <v/>
      </c>
      <c r="M137" s="67" t="str">
        <f ca="1">IFERROR(INDEX(PRN!$B$2:$F$1048576,(MATCH('Procurement Analysis P-M-Q'!$K$2,PRN!$C$2:$C$1048576,0)+$J137-1),MATCH(M$4,PRN!$B$2:$F$2,0)),"")</f>
        <v/>
      </c>
      <c r="O137" s="65" t="str">
        <f ca="1">IF(O136&lt;COUNTIF(PRN!C$3:C$999998,P$2),(O136+1),"")</f>
        <v/>
      </c>
      <c r="P137" s="66" t="str">
        <f ca="1">IFERROR(INDEX(PRN!$B$2:$F$1048576,(MATCH('Procurement Analysis P-M-Q'!$P$2,PRN!$C$2:$C$1048576,0)+$O137-1),MATCH(P$4,PRN!$B$2:$F$2,0)),"")</f>
        <v/>
      </c>
      <c r="Q137" s="66" t="str">
        <f ca="1">IFERROR(INDEX(PRN!$B$2:$F$1048576,(MATCH('Procurement Analysis P-M-Q'!$P$2,PRN!$C$2:$C$1048576,0)+$O137-1),MATCH(Q$4,PRN!$B$2:$F$2,0)),"")</f>
        <v/>
      </c>
      <c r="R137" s="67" t="str">
        <f ca="1">IFERROR(INDEX(PRN!$B$2:$F$1048576,(MATCH('Procurement Analysis P-M-Q'!$P$2,PRN!$C$2:$C$1048576,0)+$O137-1),MATCH(R$4,PRN!$B$2:$F$2,0)),"")</f>
        <v/>
      </c>
      <c r="T137" s="65" t="str">
        <f ca="1">IF(T136&lt;COUNTIF(PRN!M$3:M$999998,U$2),(T136+1),"")</f>
        <v/>
      </c>
      <c r="U137" s="66" t="str">
        <f ca="1">IFERROR(INDEX(PRN!$B$2:$F$1048576,(MATCH('Procurement Analysis P-M-Q'!$U$2,PRN!$C$2:$C$1048576,0)+$T137-1),MATCH(U$4,PRN!$B$2:$F$2,0)),"")</f>
        <v/>
      </c>
      <c r="V137" s="66" t="str">
        <f ca="1">IFERROR(INDEX(PRN!$B$2:$F$1048576,(MATCH('Procurement Analysis P-M-Q'!$U$2,PRN!$C$2:$C$1048576,0)+$T137-1),MATCH(V$4,PRN!$B$2:$F$2,0)),"")</f>
        <v/>
      </c>
      <c r="W137" s="66" t="str">
        <f ca="1">IFERROR(INDEX(PRN!$B$2:$F$1048576,(MATCH('Procurement Analysis P-M-Q'!$U$2,PRN!$C$2:$C$1048576,0)+$T137-1),MATCH(W$4,PRN!$B$2:$F$2,0)),"")</f>
        <v/>
      </c>
      <c r="Y137" s="65" t="str">
        <f ca="1">IF(Y136&lt;COUNTIF(PRN!R$3:R$999998,Z$2),(Y136+1),"")</f>
        <v/>
      </c>
      <c r="Z137" s="66" t="str">
        <f ca="1">IFERROR(INDEX(PRN!$B$2:$F$1048576,(MATCH('Procurement Analysis P-M-Q'!$U$2,PRN!$C$2:$C$1048576,0)+$T137-1),MATCH(Z$4,PRN!$B$2:$F$2,0)),"")</f>
        <v/>
      </c>
      <c r="AA137" s="66" t="str">
        <f ca="1">IFERROR(INDEX(PRN!$B$2:$F$1048576,(MATCH('Procurement Analysis P-M-Q'!$U$2,PRN!$C$2:$C$1048576,0)+$T137-1),MATCH(AA$4,PRN!$B$2:$F$2,0)),"")</f>
        <v/>
      </c>
      <c r="AB137" s="66" t="str">
        <f ca="1">IFERROR(INDEX(PRN!$B$2:$F$1048576,(MATCH('Procurement Analysis P-M-Q'!$U$2,PRN!$C$2:$C$1048576,0)+$T137-1),MATCH(AB$4,PRN!$B$2:$F$2,0)),"")</f>
        <v/>
      </c>
    </row>
    <row r="138" spans="5:28" ht="15.75" x14ac:dyDescent="0.25">
      <c r="E138" s="65" t="str">
        <f ca="1">IF(E137&lt;COUNTIF(PRN!C$3:C$999998,F$2),(E137+1),"")</f>
        <v/>
      </c>
      <c r="F138" s="66" t="str">
        <f ca="1">IFERROR(INDEX(PRN!$B$2:$F$1048576,(MATCH('Procurement Analysis P-M-Q'!$F$2,PRN!$C$2:$C$1048576,0)+$E138-1),MATCH(F$4,PRN!$B$2:$F$2,0)),"")</f>
        <v/>
      </c>
      <c r="G138" s="66" t="str">
        <f ca="1">IFERROR(INDEX(PRN!$B$2:$F$1048576,(MATCH('Procurement Analysis P-M-Q'!$F$2,PRN!$C$2:$C$1048576,0)+$E138-1),MATCH(G$4,PRN!$B$2:$F$2,0)),"")</f>
        <v/>
      </c>
      <c r="H138" s="67" t="str">
        <f ca="1">IFERROR(INDEX(PRN!$B$2:$F$1048576,(MATCH('Procurement Analysis P-M-Q'!$F$2,PRN!$C$2:$C$1048576,0)+$E138-1),MATCH(H$4,PRN!$B$2:$F$2,0)),"")</f>
        <v/>
      </c>
      <c r="J138" s="65" t="str">
        <f ca="1">IF(J137&lt;COUNTIF(PRN!C$3:C$999998,K$2),(J137+1),"")</f>
        <v/>
      </c>
      <c r="K138" s="66" t="str">
        <f ca="1">IFERROR(INDEX(PRN!$B$2:$F$1048576,(MATCH('Procurement Analysis P-M-Q'!$K$2,PRN!$C$2:$C$1048576,0)+$J138-1),MATCH(K$4,PRN!$B$2:$F$2,0)),"")</f>
        <v/>
      </c>
      <c r="L138" s="66" t="str">
        <f ca="1">IFERROR(INDEX(PRN!$B$2:$F$1048576,(MATCH('Procurement Analysis P-M-Q'!$K$2,PRN!$C$2:$C$1048576,0)+$J138-1),MATCH(L$4,PRN!$B$2:$F$2,0)),"")</f>
        <v/>
      </c>
      <c r="M138" s="67" t="str">
        <f ca="1">IFERROR(INDEX(PRN!$B$2:$F$1048576,(MATCH('Procurement Analysis P-M-Q'!$K$2,PRN!$C$2:$C$1048576,0)+$J138-1),MATCH(M$4,PRN!$B$2:$F$2,0)),"")</f>
        <v/>
      </c>
      <c r="O138" s="65" t="str">
        <f ca="1">IF(O137&lt;COUNTIF(PRN!C$3:C$999998,P$2),(O137+1),"")</f>
        <v/>
      </c>
      <c r="P138" s="66" t="str">
        <f ca="1">IFERROR(INDEX(PRN!$B$2:$F$1048576,(MATCH('Procurement Analysis P-M-Q'!$P$2,PRN!$C$2:$C$1048576,0)+$O138-1),MATCH(P$4,PRN!$B$2:$F$2,0)),"")</f>
        <v/>
      </c>
      <c r="Q138" s="66" t="str">
        <f ca="1">IFERROR(INDEX(PRN!$B$2:$F$1048576,(MATCH('Procurement Analysis P-M-Q'!$P$2,PRN!$C$2:$C$1048576,0)+$O138-1),MATCH(Q$4,PRN!$B$2:$F$2,0)),"")</f>
        <v/>
      </c>
      <c r="R138" s="67" t="str">
        <f ca="1">IFERROR(INDEX(PRN!$B$2:$F$1048576,(MATCH('Procurement Analysis P-M-Q'!$P$2,PRN!$C$2:$C$1048576,0)+$O138-1),MATCH(R$4,PRN!$B$2:$F$2,0)),"")</f>
        <v/>
      </c>
      <c r="T138" s="65" t="str">
        <f ca="1">IF(T137&lt;COUNTIF(PRN!M$3:M$999998,U$2),(T137+1),"")</f>
        <v/>
      </c>
      <c r="U138" s="66" t="str">
        <f ca="1">IFERROR(INDEX(PRN!$B$2:$F$1048576,(MATCH('Procurement Analysis P-M-Q'!$U$2,PRN!$C$2:$C$1048576,0)+$T138-1),MATCH(U$4,PRN!$B$2:$F$2,0)),"")</f>
        <v/>
      </c>
      <c r="V138" s="66" t="str">
        <f ca="1">IFERROR(INDEX(PRN!$B$2:$F$1048576,(MATCH('Procurement Analysis P-M-Q'!$U$2,PRN!$C$2:$C$1048576,0)+$T138-1),MATCH(V$4,PRN!$B$2:$F$2,0)),"")</f>
        <v/>
      </c>
      <c r="W138" s="66" t="str">
        <f ca="1">IFERROR(INDEX(PRN!$B$2:$F$1048576,(MATCH('Procurement Analysis P-M-Q'!$U$2,PRN!$C$2:$C$1048576,0)+$T138-1),MATCH(W$4,PRN!$B$2:$F$2,0)),"")</f>
        <v/>
      </c>
      <c r="Y138" s="65" t="str">
        <f ca="1">IF(Y137&lt;COUNTIF(PRN!R$3:R$999998,Z$2),(Y137+1),"")</f>
        <v/>
      </c>
      <c r="Z138" s="66" t="str">
        <f ca="1">IFERROR(INDEX(PRN!$B$2:$F$1048576,(MATCH('Procurement Analysis P-M-Q'!$U$2,PRN!$C$2:$C$1048576,0)+$T138-1),MATCH(Z$4,PRN!$B$2:$F$2,0)),"")</f>
        <v/>
      </c>
      <c r="AA138" s="66" t="str">
        <f ca="1">IFERROR(INDEX(PRN!$B$2:$F$1048576,(MATCH('Procurement Analysis P-M-Q'!$U$2,PRN!$C$2:$C$1048576,0)+$T138-1),MATCH(AA$4,PRN!$B$2:$F$2,0)),"")</f>
        <v/>
      </c>
      <c r="AB138" s="66" t="str">
        <f ca="1">IFERROR(INDEX(PRN!$B$2:$F$1048576,(MATCH('Procurement Analysis P-M-Q'!$U$2,PRN!$C$2:$C$1048576,0)+$T138-1),MATCH(AB$4,PRN!$B$2:$F$2,0)),"")</f>
        <v/>
      </c>
    </row>
    <row r="139" spans="5:28" ht="15.75" x14ac:dyDescent="0.25">
      <c r="E139" s="65" t="str">
        <f ca="1">IF(E138&lt;COUNTIF(PRN!C$3:C$999998,F$2),(E138+1),"")</f>
        <v/>
      </c>
      <c r="F139" s="66" t="str">
        <f ca="1">IFERROR(INDEX(PRN!$B$2:$F$1048576,(MATCH('Procurement Analysis P-M-Q'!$F$2,PRN!$C$2:$C$1048576,0)+$E139-1),MATCH(F$4,PRN!$B$2:$F$2,0)),"")</f>
        <v/>
      </c>
      <c r="G139" s="66" t="str">
        <f ca="1">IFERROR(INDEX(PRN!$B$2:$F$1048576,(MATCH('Procurement Analysis P-M-Q'!$F$2,PRN!$C$2:$C$1048576,0)+$E139-1),MATCH(G$4,PRN!$B$2:$F$2,0)),"")</f>
        <v/>
      </c>
      <c r="H139" s="67" t="str">
        <f ca="1">IFERROR(INDEX(PRN!$B$2:$F$1048576,(MATCH('Procurement Analysis P-M-Q'!$F$2,PRN!$C$2:$C$1048576,0)+$E139-1),MATCH(H$4,PRN!$B$2:$F$2,0)),"")</f>
        <v/>
      </c>
      <c r="J139" s="65" t="str">
        <f ca="1">IF(J138&lt;COUNTIF(PRN!C$3:C$999998,K$2),(J138+1),"")</f>
        <v/>
      </c>
      <c r="K139" s="66" t="str">
        <f ca="1">IFERROR(INDEX(PRN!$B$2:$F$1048576,(MATCH('Procurement Analysis P-M-Q'!$K$2,PRN!$C$2:$C$1048576,0)+$J139-1),MATCH(K$4,PRN!$B$2:$F$2,0)),"")</f>
        <v/>
      </c>
      <c r="L139" s="66" t="str">
        <f ca="1">IFERROR(INDEX(PRN!$B$2:$F$1048576,(MATCH('Procurement Analysis P-M-Q'!$K$2,PRN!$C$2:$C$1048576,0)+$J139-1),MATCH(L$4,PRN!$B$2:$F$2,0)),"")</f>
        <v/>
      </c>
      <c r="M139" s="67" t="str">
        <f ca="1">IFERROR(INDEX(PRN!$B$2:$F$1048576,(MATCH('Procurement Analysis P-M-Q'!$K$2,PRN!$C$2:$C$1048576,0)+$J139-1),MATCH(M$4,PRN!$B$2:$F$2,0)),"")</f>
        <v/>
      </c>
      <c r="O139" s="65" t="str">
        <f ca="1">IF(O138&lt;COUNTIF(PRN!C$3:C$999998,P$2),(O138+1),"")</f>
        <v/>
      </c>
      <c r="P139" s="66" t="str">
        <f ca="1">IFERROR(INDEX(PRN!$B$2:$F$1048576,(MATCH('Procurement Analysis P-M-Q'!$P$2,PRN!$C$2:$C$1048576,0)+$O139-1),MATCH(P$4,PRN!$B$2:$F$2,0)),"")</f>
        <v/>
      </c>
      <c r="Q139" s="66" t="str">
        <f ca="1">IFERROR(INDEX(PRN!$B$2:$F$1048576,(MATCH('Procurement Analysis P-M-Q'!$P$2,PRN!$C$2:$C$1048576,0)+$O139-1),MATCH(Q$4,PRN!$B$2:$F$2,0)),"")</f>
        <v/>
      </c>
      <c r="R139" s="67" t="str">
        <f ca="1">IFERROR(INDEX(PRN!$B$2:$F$1048576,(MATCH('Procurement Analysis P-M-Q'!$P$2,PRN!$C$2:$C$1048576,0)+$O139-1),MATCH(R$4,PRN!$B$2:$F$2,0)),"")</f>
        <v/>
      </c>
      <c r="T139" s="65" t="str">
        <f ca="1">IF(T138&lt;COUNTIF(PRN!M$3:M$999998,U$2),(T138+1),"")</f>
        <v/>
      </c>
      <c r="U139" s="66" t="str">
        <f ca="1">IFERROR(INDEX(PRN!$B$2:$F$1048576,(MATCH('Procurement Analysis P-M-Q'!$U$2,PRN!$C$2:$C$1048576,0)+$T139-1),MATCH(U$4,PRN!$B$2:$F$2,0)),"")</f>
        <v/>
      </c>
      <c r="V139" s="66" t="str">
        <f ca="1">IFERROR(INDEX(PRN!$B$2:$F$1048576,(MATCH('Procurement Analysis P-M-Q'!$U$2,PRN!$C$2:$C$1048576,0)+$T139-1),MATCH(V$4,PRN!$B$2:$F$2,0)),"")</f>
        <v/>
      </c>
      <c r="W139" s="66" t="str">
        <f ca="1">IFERROR(INDEX(PRN!$B$2:$F$1048576,(MATCH('Procurement Analysis P-M-Q'!$U$2,PRN!$C$2:$C$1048576,0)+$T139-1),MATCH(W$4,PRN!$B$2:$F$2,0)),"")</f>
        <v/>
      </c>
      <c r="Y139" s="65" t="str">
        <f ca="1">IF(Y138&lt;COUNTIF(PRN!R$3:R$999998,Z$2),(Y138+1),"")</f>
        <v/>
      </c>
      <c r="Z139" s="66" t="str">
        <f ca="1">IFERROR(INDEX(PRN!$B$2:$F$1048576,(MATCH('Procurement Analysis P-M-Q'!$U$2,PRN!$C$2:$C$1048576,0)+$T139-1),MATCH(Z$4,PRN!$B$2:$F$2,0)),"")</f>
        <v/>
      </c>
      <c r="AA139" s="66" t="str">
        <f ca="1">IFERROR(INDEX(PRN!$B$2:$F$1048576,(MATCH('Procurement Analysis P-M-Q'!$U$2,PRN!$C$2:$C$1048576,0)+$T139-1),MATCH(AA$4,PRN!$B$2:$F$2,0)),"")</f>
        <v/>
      </c>
      <c r="AB139" s="66" t="str">
        <f ca="1">IFERROR(INDEX(PRN!$B$2:$F$1048576,(MATCH('Procurement Analysis P-M-Q'!$U$2,PRN!$C$2:$C$1048576,0)+$T139-1),MATCH(AB$4,PRN!$B$2:$F$2,0)),"")</f>
        <v/>
      </c>
    </row>
    <row r="140" spans="5:28" ht="15.75" x14ac:dyDescent="0.25">
      <c r="E140" s="65" t="str">
        <f ca="1">IF(E139&lt;COUNTIF(PRN!C$3:C$999998,F$2),(E139+1),"")</f>
        <v/>
      </c>
      <c r="F140" s="66" t="str">
        <f ca="1">IFERROR(INDEX(PRN!$B$2:$F$1048576,(MATCH('Procurement Analysis P-M-Q'!$F$2,PRN!$C$2:$C$1048576,0)+$E140-1),MATCH(F$4,PRN!$B$2:$F$2,0)),"")</f>
        <v/>
      </c>
      <c r="G140" s="66" t="str">
        <f ca="1">IFERROR(INDEX(PRN!$B$2:$F$1048576,(MATCH('Procurement Analysis P-M-Q'!$F$2,PRN!$C$2:$C$1048576,0)+$E140-1),MATCH(G$4,PRN!$B$2:$F$2,0)),"")</f>
        <v/>
      </c>
      <c r="H140" s="67" t="str">
        <f ca="1">IFERROR(INDEX(PRN!$B$2:$F$1048576,(MATCH('Procurement Analysis P-M-Q'!$F$2,PRN!$C$2:$C$1048576,0)+$E140-1),MATCH(H$4,PRN!$B$2:$F$2,0)),"")</f>
        <v/>
      </c>
      <c r="J140" s="65" t="str">
        <f ca="1">IF(J139&lt;COUNTIF(PRN!C$3:C$999998,K$2),(J139+1),"")</f>
        <v/>
      </c>
      <c r="K140" s="66" t="str">
        <f ca="1">IFERROR(INDEX(PRN!$B$2:$F$1048576,(MATCH('Procurement Analysis P-M-Q'!$K$2,PRN!$C$2:$C$1048576,0)+$J140-1),MATCH(K$4,PRN!$B$2:$F$2,0)),"")</f>
        <v/>
      </c>
      <c r="L140" s="66" t="str">
        <f ca="1">IFERROR(INDEX(PRN!$B$2:$F$1048576,(MATCH('Procurement Analysis P-M-Q'!$K$2,PRN!$C$2:$C$1048576,0)+$J140-1),MATCH(L$4,PRN!$B$2:$F$2,0)),"")</f>
        <v/>
      </c>
      <c r="M140" s="67" t="str">
        <f ca="1">IFERROR(INDEX(PRN!$B$2:$F$1048576,(MATCH('Procurement Analysis P-M-Q'!$K$2,PRN!$C$2:$C$1048576,0)+$J140-1),MATCH(M$4,PRN!$B$2:$F$2,0)),"")</f>
        <v/>
      </c>
      <c r="O140" s="65" t="str">
        <f ca="1">IF(O139&lt;COUNTIF(PRN!C$3:C$999998,P$2),(O139+1),"")</f>
        <v/>
      </c>
      <c r="P140" s="66" t="str">
        <f ca="1">IFERROR(INDEX(PRN!$B$2:$F$1048576,(MATCH('Procurement Analysis P-M-Q'!$P$2,PRN!$C$2:$C$1048576,0)+$O140-1),MATCH(P$4,PRN!$B$2:$F$2,0)),"")</f>
        <v/>
      </c>
      <c r="Q140" s="66" t="str">
        <f ca="1">IFERROR(INDEX(PRN!$B$2:$F$1048576,(MATCH('Procurement Analysis P-M-Q'!$P$2,PRN!$C$2:$C$1048576,0)+$O140-1),MATCH(Q$4,PRN!$B$2:$F$2,0)),"")</f>
        <v/>
      </c>
      <c r="R140" s="67" t="str">
        <f ca="1">IFERROR(INDEX(PRN!$B$2:$F$1048576,(MATCH('Procurement Analysis P-M-Q'!$P$2,PRN!$C$2:$C$1048576,0)+$O140-1),MATCH(R$4,PRN!$B$2:$F$2,0)),"")</f>
        <v/>
      </c>
      <c r="T140" s="65" t="str">
        <f ca="1">IF(T139&lt;COUNTIF(PRN!M$3:M$999998,U$2),(T139+1),"")</f>
        <v/>
      </c>
      <c r="U140" s="66" t="str">
        <f ca="1">IFERROR(INDEX(PRN!$B$2:$F$1048576,(MATCH('Procurement Analysis P-M-Q'!$U$2,PRN!$C$2:$C$1048576,0)+$T140-1),MATCH(U$4,PRN!$B$2:$F$2,0)),"")</f>
        <v/>
      </c>
      <c r="V140" s="66" t="str">
        <f ca="1">IFERROR(INDEX(PRN!$B$2:$F$1048576,(MATCH('Procurement Analysis P-M-Q'!$U$2,PRN!$C$2:$C$1048576,0)+$T140-1),MATCH(V$4,PRN!$B$2:$F$2,0)),"")</f>
        <v/>
      </c>
      <c r="W140" s="66" t="str">
        <f ca="1">IFERROR(INDEX(PRN!$B$2:$F$1048576,(MATCH('Procurement Analysis P-M-Q'!$U$2,PRN!$C$2:$C$1048576,0)+$T140-1),MATCH(W$4,PRN!$B$2:$F$2,0)),"")</f>
        <v/>
      </c>
      <c r="Y140" s="65" t="str">
        <f ca="1">IF(Y139&lt;COUNTIF(PRN!R$3:R$999998,Z$2),(Y139+1),"")</f>
        <v/>
      </c>
      <c r="Z140" s="66" t="str">
        <f ca="1">IFERROR(INDEX(PRN!$B$2:$F$1048576,(MATCH('Procurement Analysis P-M-Q'!$U$2,PRN!$C$2:$C$1048576,0)+$T140-1),MATCH(Z$4,PRN!$B$2:$F$2,0)),"")</f>
        <v/>
      </c>
      <c r="AA140" s="66" t="str">
        <f ca="1">IFERROR(INDEX(PRN!$B$2:$F$1048576,(MATCH('Procurement Analysis P-M-Q'!$U$2,PRN!$C$2:$C$1048576,0)+$T140-1),MATCH(AA$4,PRN!$B$2:$F$2,0)),"")</f>
        <v/>
      </c>
      <c r="AB140" s="66" t="str">
        <f ca="1">IFERROR(INDEX(PRN!$B$2:$F$1048576,(MATCH('Procurement Analysis P-M-Q'!$U$2,PRN!$C$2:$C$1048576,0)+$T140-1),MATCH(AB$4,PRN!$B$2:$F$2,0)),"")</f>
        <v/>
      </c>
    </row>
    <row r="141" spans="5:28" ht="15.75" x14ac:dyDescent="0.25">
      <c r="E141" s="65" t="str">
        <f ca="1">IF(E140&lt;COUNTIF(PRN!C$3:C$999998,F$2),(E140+1),"")</f>
        <v/>
      </c>
      <c r="F141" s="66" t="str">
        <f ca="1">IFERROR(INDEX(PRN!$B$2:$F$1048576,(MATCH('Procurement Analysis P-M-Q'!$F$2,PRN!$C$2:$C$1048576,0)+$E141-1),MATCH(F$4,PRN!$B$2:$F$2,0)),"")</f>
        <v/>
      </c>
      <c r="G141" s="66" t="str">
        <f ca="1">IFERROR(INDEX(PRN!$B$2:$F$1048576,(MATCH('Procurement Analysis P-M-Q'!$F$2,PRN!$C$2:$C$1048576,0)+$E141-1),MATCH(G$4,PRN!$B$2:$F$2,0)),"")</f>
        <v/>
      </c>
      <c r="H141" s="67" t="str">
        <f ca="1">IFERROR(INDEX(PRN!$B$2:$F$1048576,(MATCH('Procurement Analysis P-M-Q'!$F$2,PRN!$C$2:$C$1048576,0)+$E141-1),MATCH(H$4,PRN!$B$2:$F$2,0)),"")</f>
        <v/>
      </c>
      <c r="J141" s="65" t="str">
        <f ca="1">IF(J140&lt;COUNTIF(PRN!C$3:C$999998,K$2),(J140+1),"")</f>
        <v/>
      </c>
      <c r="K141" s="66" t="str">
        <f ca="1">IFERROR(INDEX(PRN!$B$2:$F$1048576,(MATCH('Procurement Analysis P-M-Q'!$K$2,PRN!$C$2:$C$1048576,0)+$J141-1),MATCH(K$4,PRN!$B$2:$F$2,0)),"")</f>
        <v/>
      </c>
      <c r="L141" s="66" t="str">
        <f ca="1">IFERROR(INDEX(PRN!$B$2:$F$1048576,(MATCH('Procurement Analysis P-M-Q'!$K$2,PRN!$C$2:$C$1048576,0)+$J141-1),MATCH(L$4,PRN!$B$2:$F$2,0)),"")</f>
        <v/>
      </c>
      <c r="M141" s="67" t="str">
        <f ca="1">IFERROR(INDEX(PRN!$B$2:$F$1048576,(MATCH('Procurement Analysis P-M-Q'!$K$2,PRN!$C$2:$C$1048576,0)+$J141-1),MATCH(M$4,PRN!$B$2:$F$2,0)),"")</f>
        <v/>
      </c>
      <c r="O141" s="65" t="str">
        <f ca="1">IF(O140&lt;COUNTIF(PRN!C$3:C$999998,P$2),(O140+1),"")</f>
        <v/>
      </c>
      <c r="P141" s="66" t="str">
        <f ca="1">IFERROR(INDEX(PRN!$B$2:$F$1048576,(MATCH('Procurement Analysis P-M-Q'!$P$2,PRN!$C$2:$C$1048576,0)+$O141-1),MATCH(P$4,PRN!$B$2:$F$2,0)),"")</f>
        <v/>
      </c>
      <c r="Q141" s="66" t="str">
        <f ca="1">IFERROR(INDEX(PRN!$B$2:$F$1048576,(MATCH('Procurement Analysis P-M-Q'!$P$2,PRN!$C$2:$C$1048576,0)+$O141-1),MATCH(Q$4,PRN!$B$2:$F$2,0)),"")</f>
        <v/>
      </c>
      <c r="R141" s="67" t="str">
        <f ca="1">IFERROR(INDEX(PRN!$B$2:$F$1048576,(MATCH('Procurement Analysis P-M-Q'!$P$2,PRN!$C$2:$C$1048576,0)+$O141-1),MATCH(R$4,PRN!$B$2:$F$2,0)),"")</f>
        <v/>
      </c>
      <c r="T141" s="65" t="str">
        <f ca="1">IF(T140&lt;COUNTIF(PRN!M$3:M$999998,U$2),(T140+1),"")</f>
        <v/>
      </c>
      <c r="U141" s="66" t="str">
        <f ca="1">IFERROR(INDEX(PRN!$B$2:$F$1048576,(MATCH('Procurement Analysis P-M-Q'!$U$2,PRN!$C$2:$C$1048576,0)+$T141-1),MATCH(U$4,PRN!$B$2:$F$2,0)),"")</f>
        <v/>
      </c>
      <c r="V141" s="66" t="str">
        <f ca="1">IFERROR(INDEX(PRN!$B$2:$F$1048576,(MATCH('Procurement Analysis P-M-Q'!$U$2,PRN!$C$2:$C$1048576,0)+$T141-1),MATCH(V$4,PRN!$B$2:$F$2,0)),"")</f>
        <v/>
      </c>
      <c r="W141" s="66" t="str">
        <f ca="1">IFERROR(INDEX(PRN!$B$2:$F$1048576,(MATCH('Procurement Analysis P-M-Q'!$U$2,PRN!$C$2:$C$1048576,0)+$T141-1),MATCH(W$4,PRN!$B$2:$F$2,0)),"")</f>
        <v/>
      </c>
      <c r="Y141" s="65" t="str">
        <f ca="1">IF(Y140&lt;COUNTIF(PRN!R$3:R$999998,Z$2),(Y140+1),"")</f>
        <v/>
      </c>
      <c r="Z141" s="66" t="str">
        <f ca="1">IFERROR(INDEX(PRN!$B$2:$F$1048576,(MATCH('Procurement Analysis P-M-Q'!$U$2,PRN!$C$2:$C$1048576,0)+$T141-1),MATCH(Z$4,PRN!$B$2:$F$2,0)),"")</f>
        <v/>
      </c>
      <c r="AA141" s="66" t="str">
        <f ca="1">IFERROR(INDEX(PRN!$B$2:$F$1048576,(MATCH('Procurement Analysis P-M-Q'!$U$2,PRN!$C$2:$C$1048576,0)+$T141-1),MATCH(AA$4,PRN!$B$2:$F$2,0)),"")</f>
        <v/>
      </c>
      <c r="AB141" s="66" t="str">
        <f ca="1">IFERROR(INDEX(PRN!$B$2:$F$1048576,(MATCH('Procurement Analysis P-M-Q'!$U$2,PRN!$C$2:$C$1048576,0)+$T141-1),MATCH(AB$4,PRN!$B$2:$F$2,0)),"")</f>
        <v/>
      </c>
    </row>
    <row r="142" spans="5:28" ht="15.75" x14ac:dyDescent="0.25">
      <c r="E142" s="65" t="str">
        <f ca="1">IF(E141&lt;COUNTIF(PRN!C$3:C$999998,F$2),(E141+1),"")</f>
        <v/>
      </c>
      <c r="F142" s="66" t="str">
        <f ca="1">IFERROR(INDEX(PRN!$B$2:$F$1048576,(MATCH('Procurement Analysis P-M-Q'!$F$2,PRN!$C$2:$C$1048576,0)+$E142-1),MATCH(F$4,PRN!$B$2:$F$2,0)),"")</f>
        <v/>
      </c>
      <c r="G142" s="66" t="str">
        <f ca="1">IFERROR(INDEX(PRN!$B$2:$F$1048576,(MATCH('Procurement Analysis P-M-Q'!$F$2,PRN!$C$2:$C$1048576,0)+$E142-1),MATCH(G$4,PRN!$B$2:$F$2,0)),"")</f>
        <v/>
      </c>
      <c r="H142" s="67" t="str">
        <f ca="1">IFERROR(INDEX(PRN!$B$2:$F$1048576,(MATCH('Procurement Analysis P-M-Q'!$F$2,PRN!$C$2:$C$1048576,0)+$E142-1),MATCH(H$4,PRN!$B$2:$F$2,0)),"")</f>
        <v/>
      </c>
      <c r="J142" s="65" t="str">
        <f ca="1">IF(J141&lt;COUNTIF(PRN!C$3:C$999998,K$2),(J141+1),"")</f>
        <v/>
      </c>
      <c r="K142" s="66" t="str">
        <f ca="1">IFERROR(INDEX(PRN!$B$2:$F$1048576,(MATCH('Procurement Analysis P-M-Q'!$K$2,PRN!$C$2:$C$1048576,0)+$J142-1),MATCH(K$4,PRN!$B$2:$F$2,0)),"")</f>
        <v/>
      </c>
      <c r="L142" s="66" t="str">
        <f ca="1">IFERROR(INDEX(PRN!$B$2:$F$1048576,(MATCH('Procurement Analysis P-M-Q'!$K$2,PRN!$C$2:$C$1048576,0)+$J142-1),MATCH(L$4,PRN!$B$2:$F$2,0)),"")</f>
        <v/>
      </c>
      <c r="M142" s="67" t="str">
        <f ca="1">IFERROR(INDEX(PRN!$B$2:$F$1048576,(MATCH('Procurement Analysis P-M-Q'!$K$2,PRN!$C$2:$C$1048576,0)+$J142-1),MATCH(M$4,PRN!$B$2:$F$2,0)),"")</f>
        <v/>
      </c>
      <c r="O142" s="65" t="str">
        <f ca="1">IF(O141&lt;COUNTIF(PRN!C$3:C$999998,P$2),(O141+1),"")</f>
        <v/>
      </c>
      <c r="P142" s="66" t="str">
        <f ca="1">IFERROR(INDEX(PRN!$B$2:$F$1048576,(MATCH('Procurement Analysis P-M-Q'!$P$2,PRN!$C$2:$C$1048576,0)+$O142-1),MATCH(P$4,PRN!$B$2:$F$2,0)),"")</f>
        <v/>
      </c>
      <c r="Q142" s="66" t="str">
        <f ca="1">IFERROR(INDEX(PRN!$B$2:$F$1048576,(MATCH('Procurement Analysis P-M-Q'!$P$2,PRN!$C$2:$C$1048576,0)+$O142-1),MATCH(Q$4,PRN!$B$2:$F$2,0)),"")</f>
        <v/>
      </c>
      <c r="R142" s="67" t="str">
        <f ca="1">IFERROR(INDEX(PRN!$B$2:$F$1048576,(MATCH('Procurement Analysis P-M-Q'!$P$2,PRN!$C$2:$C$1048576,0)+$O142-1),MATCH(R$4,PRN!$B$2:$F$2,0)),"")</f>
        <v/>
      </c>
      <c r="T142" s="65" t="str">
        <f ca="1">IF(T141&lt;COUNTIF(PRN!M$3:M$999998,U$2),(T141+1),"")</f>
        <v/>
      </c>
      <c r="U142" s="66" t="str">
        <f ca="1">IFERROR(INDEX(PRN!$B$2:$F$1048576,(MATCH('Procurement Analysis P-M-Q'!$U$2,PRN!$C$2:$C$1048576,0)+$T142-1),MATCH(U$4,PRN!$B$2:$F$2,0)),"")</f>
        <v/>
      </c>
      <c r="V142" s="66" t="str">
        <f ca="1">IFERROR(INDEX(PRN!$B$2:$F$1048576,(MATCH('Procurement Analysis P-M-Q'!$U$2,PRN!$C$2:$C$1048576,0)+$T142-1),MATCH(V$4,PRN!$B$2:$F$2,0)),"")</f>
        <v/>
      </c>
      <c r="W142" s="66" t="str">
        <f ca="1">IFERROR(INDEX(PRN!$B$2:$F$1048576,(MATCH('Procurement Analysis P-M-Q'!$U$2,PRN!$C$2:$C$1048576,0)+$T142-1),MATCH(W$4,PRN!$B$2:$F$2,0)),"")</f>
        <v/>
      </c>
      <c r="Y142" s="65" t="str">
        <f ca="1">IF(Y141&lt;COUNTIF(PRN!R$3:R$999998,Z$2),(Y141+1),"")</f>
        <v/>
      </c>
      <c r="Z142" s="66" t="str">
        <f ca="1">IFERROR(INDEX(PRN!$B$2:$F$1048576,(MATCH('Procurement Analysis P-M-Q'!$U$2,PRN!$C$2:$C$1048576,0)+$T142-1),MATCH(Z$4,PRN!$B$2:$F$2,0)),"")</f>
        <v/>
      </c>
      <c r="AA142" s="66" t="str">
        <f ca="1">IFERROR(INDEX(PRN!$B$2:$F$1048576,(MATCH('Procurement Analysis P-M-Q'!$U$2,PRN!$C$2:$C$1048576,0)+$T142-1),MATCH(AA$4,PRN!$B$2:$F$2,0)),"")</f>
        <v/>
      </c>
      <c r="AB142" s="66" t="str">
        <f ca="1">IFERROR(INDEX(PRN!$B$2:$F$1048576,(MATCH('Procurement Analysis P-M-Q'!$U$2,PRN!$C$2:$C$1048576,0)+$T142-1),MATCH(AB$4,PRN!$B$2:$F$2,0)),"")</f>
        <v/>
      </c>
    </row>
    <row r="143" spans="5:28" ht="15.75" x14ac:dyDescent="0.25">
      <c r="E143" s="65" t="str">
        <f ca="1">IF(E142&lt;COUNTIF(PRN!C$3:C$999998,F$2),(E142+1),"")</f>
        <v/>
      </c>
      <c r="F143" s="66" t="str">
        <f ca="1">IFERROR(INDEX(PRN!$B$2:$F$1048576,(MATCH('Procurement Analysis P-M-Q'!$F$2,PRN!$C$2:$C$1048576,0)+$E143-1),MATCH(F$4,PRN!$B$2:$F$2,0)),"")</f>
        <v/>
      </c>
      <c r="G143" s="66" t="str">
        <f ca="1">IFERROR(INDEX(PRN!$B$2:$F$1048576,(MATCH('Procurement Analysis P-M-Q'!$F$2,PRN!$C$2:$C$1048576,0)+$E143-1),MATCH(G$4,PRN!$B$2:$F$2,0)),"")</f>
        <v/>
      </c>
      <c r="H143" s="67" t="str">
        <f ca="1">IFERROR(INDEX(PRN!$B$2:$F$1048576,(MATCH('Procurement Analysis P-M-Q'!$F$2,PRN!$C$2:$C$1048576,0)+$E143-1),MATCH(H$4,PRN!$B$2:$F$2,0)),"")</f>
        <v/>
      </c>
      <c r="J143" s="65" t="str">
        <f ca="1">IF(J142&lt;COUNTIF(PRN!C$3:C$999998,K$2),(J142+1),"")</f>
        <v/>
      </c>
      <c r="K143" s="66" t="str">
        <f ca="1">IFERROR(INDEX(PRN!$B$2:$F$1048576,(MATCH('Procurement Analysis P-M-Q'!$K$2,PRN!$C$2:$C$1048576,0)+$J143-1),MATCH(K$4,PRN!$B$2:$F$2,0)),"")</f>
        <v/>
      </c>
      <c r="L143" s="66" t="str">
        <f ca="1">IFERROR(INDEX(PRN!$B$2:$F$1048576,(MATCH('Procurement Analysis P-M-Q'!$K$2,PRN!$C$2:$C$1048576,0)+$J143-1),MATCH(L$4,PRN!$B$2:$F$2,0)),"")</f>
        <v/>
      </c>
      <c r="M143" s="67" t="str">
        <f ca="1">IFERROR(INDEX(PRN!$B$2:$F$1048576,(MATCH('Procurement Analysis P-M-Q'!$K$2,PRN!$C$2:$C$1048576,0)+$J143-1),MATCH(M$4,PRN!$B$2:$F$2,0)),"")</f>
        <v/>
      </c>
      <c r="O143" s="65" t="str">
        <f ca="1">IF(O142&lt;COUNTIF(PRN!C$3:C$999998,P$2),(O142+1),"")</f>
        <v/>
      </c>
      <c r="P143" s="66" t="str">
        <f ca="1">IFERROR(INDEX(PRN!$B$2:$F$1048576,(MATCH('Procurement Analysis P-M-Q'!$P$2,PRN!$C$2:$C$1048576,0)+$O143-1),MATCH(P$4,PRN!$B$2:$F$2,0)),"")</f>
        <v/>
      </c>
      <c r="Q143" s="66" t="str">
        <f ca="1">IFERROR(INDEX(PRN!$B$2:$F$1048576,(MATCH('Procurement Analysis P-M-Q'!$P$2,PRN!$C$2:$C$1048576,0)+$O143-1),MATCH(Q$4,PRN!$B$2:$F$2,0)),"")</f>
        <v/>
      </c>
      <c r="R143" s="67" t="str">
        <f ca="1">IFERROR(INDEX(PRN!$B$2:$F$1048576,(MATCH('Procurement Analysis P-M-Q'!$P$2,PRN!$C$2:$C$1048576,0)+$O143-1),MATCH(R$4,PRN!$B$2:$F$2,0)),"")</f>
        <v/>
      </c>
      <c r="T143" s="65" t="str">
        <f ca="1">IF(T142&lt;COUNTIF(PRN!M$3:M$999998,U$2),(T142+1),"")</f>
        <v/>
      </c>
      <c r="U143" s="66" t="str">
        <f ca="1">IFERROR(INDEX(PRN!$B$2:$F$1048576,(MATCH('Procurement Analysis P-M-Q'!$U$2,PRN!$C$2:$C$1048576,0)+$T143-1),MATCH(U$4,PRN!$B$2:$F$2,0)),"")</f>
        <v/>
      </c>
      <c r="V143" s="66" t="str">
        <f ca="1">IFERROR(INDEX(PRN!$B$2:$F$1048576,(MATCH('Procurement Analysis P-M-Q'!$U$2,PRN!$C$2:$C$1048576,0)+$T143-1),MATCH(V$4,PRN!$B$2:$F$2,0)),"")</f>
        <v/>
      </c>
      <c r="W143" s="66" t="str">
        <f ca="1">IFERROR(INDEX(PRN!$B$2:$F$1048576,(MATCH('Procurement Analysis P-M-Q'!$U$2,PRN!$C$2:$C$1048576,0)+$T143-1),MATCH(W$4,PRN!$B$2:$F$2,0)),"")</f>
        <v/>
      </c>
      <c r="Y143" s="65" t="str">
        <f ca="1">IF(Y142&lt;COUNTIF(PRN!R$3:R$999998,Z$2),(Y142+1),"")</f>
        <v/>
      </c>
      <c r="Z143" s="66" t="str">
        <f ca="1">IFERROR(INDEX(PRN!$B$2:$F$1048576,(MATCH('Procurement Analysis P-M-Q'!$U$2,PRN!$C$2:$C$1048576,0)+$T143-1),MATCH(Z$4,PRN!$B$2:$F$2,0)),"")</f>
        <v/>
      </c>
      <c r="AA143" s="66" t="str">
        <f ca="1">IFERROR(INDEX(PRN!$B$2:$F$1048576,(MATCH('Procurement Analysis P-M-Q'!$U$2,PRN!$C$2:$C$1048576,0)+$T143-1),MATCH(AA$4,PRN!$B$2:$F$2,0)),"")</f>
        <v/>
      </c>
      <c r="AB143" s="66" t="str">
        <f ca="1">IFERROR(INDEX(PRN!$B$2:$F$1048576,(MATCH('Procurement Analysis P-M-Q'!$U$2,PRN!$C$2:$C$1048576,0)+$T143-1),MATCH(AB$4,PRN!$B$2:$F$2,0)),"")</f>
        <v/>
      </c>
    </row>
    <row r="144" spans="5:28" ht="15.75" x14ac:dyDescent="0.25">
      <c r="E144" s="65" t="str">
        <f ca="1">IF(E143&lt;COUNTIF(PRN!C$3:C$999998,F$2),(E143+1),"")</f>
        <v/>
      </c>
      <c r="F144" s="66" t="str">
        <f ca="1">IFERROR(INDEX(PRN!$B$2:$F$1048576,(MATCH('Procurement Analysis P-M-Q'!$F$2,PRN!$C$2:$C$1048576,0)+$E144-1),MATCH(F$4,PRN!$B$2:$F$2,0)),"")</f>
        <v/>
      </c>
      <c r="G144" s="66" t="str">
        <f ca="1">IFERROR(INDEX(PRN!$B$2:$F$1048576,(MATCH('Procurement Analysis P-M-Q'!$F$2,PRN!$C$2:$C$1048576,0)+$E144-1),MATCH(G$4,PRN!$B$2:$F$2,0)),"")</f>
        <v/>
      </c>
      <c r="H144" s="67" t="str">
        <f ca="1">IFERROR(INDEX(PRN!$B$2:$F$1048576,(MATCH('Procurement Analysis P-M-Q'!$F$2,PRN!$C$2:$C$1048576,0)+$E144-1),MATCH(H$4,PRN!$B$2:$F$2,0)),"")</f>
        <v/>
      </c>
      <c r="J144" s="65" t="str">
        <f ca="1">IF(J143&lt;COUNTIF(PRN!C$3:C$999998,K$2),(J143+1),"")</f>
        <v/>
      </c>
      <c r="K144" s="66" t="str">
        <f ca="1">IFERROR(INDEX(PRN!$B$2:$F$1048576,(MATCH('Procurement Analysis P-M-Q'!$K$2,PRN!$C$2:$C$1048576,0)+$J144-1),MATCH(K$4,PRN!$B$2:$F$2,0)),"")</f>
        <v/>
      </c>
      <c r="L144" s="66" t="str">
        <f ca="1">IFERROR(INDEX(PRN!$B$2:$F$1048576,(MATCH('Procurement Analysis P-M-Q'!$K$2,PRN!$C$2:$C$1048576,0)+$J144-1),MATCH(L$4,PRN!$B$2:$F$2,0)),"")</f>
        <v/>
      </c>
      <c r="M144" s="67" t="str">
        <f ca="1">IFERROR(INDEX(PRN!$B$2:$F$1048576,(MATCH('Procurement Analysis P-M-Q'!$K$2,PRN!$C$2:$C$1048576,0)+$J144-1),MATCH(M$4,PRN!$B$2:$F$2,0)),"")</f>
        <v/>
      </c>
      <c r="O144" s="65" t="str">
        <f ca="1">IF(O143&lt;COUNTIF(PRN!C$3:C$999998,P$2),(O143+1),"")</f>
        <v/>
      </c>
      <c r="P144" s="66" t="str">
        <f ca="1">IFERROR(INDEX(PRN!$B$2:$F$1048576,(MATCH('Procurement Analysis P-M-Q'!$P$2,PRN!$C$2:$C$1048576,0)+$O144-1),MATCH(P$4,PRN!$B$2:$F$2,0)),"")</f>
        <v/>
      </c>
      <c r="Q144" s="66" t="str">
        <f ca="1">IFERROR(INDEX(PRN!$B$2:$F$1048576,(MATCH('Procurement Analysis P-M-Q'!$P$2,PRN!$C$2:$C$1048576,0)+$O144-1),MATCH(Q$4,PRN!$B$2:$F$2,0)),"")</f>
        <v/>
      </c>
      <c r="R144" s="67" t="str">
        <f ca="1">IFERROR(INDEX(PRN!$B$2:$F$1048576,(MATCH('Procurement Analysis P-M-Q'!$P$2,PRN!$C$2:$C$1048576,0)+$O144-1),MATCH(R$4,PRN!$B$2:$F$2,0)),"")</f>
        <v/>
      </c>
      <c r="T144" s="65" t="str">
        <f ca="1">IF(T143&lt;COUNTIF(PRN!M$3:M$999998,U$2),(T143+1),"")</f>
        <v/>
      </c>
      <c r="U144" s="66" t="str">
        <f ca="1">IFERROR(INDEX(PRN!$B$2:$F$1048576,(MATCH('Procurement Analysis P-M-Q'!$U$2,PRN!$C$2:$C$1048576,0)+$T144-1),MATCH(U$4,PRN!$B$2:$F$2,0)),"")</f>
        <v/>
      </c>
      <c r="V144" s="66" t="str">
        <f ca="1">IFERROR(INDEX(PRN!$B$2:$F$1048576,(MATCH('Procurement Analysis P-M-Q'!$U$2,PRN!$C$2:$C$1048576,0)+$T144-1),MATCH(V$4,PRN!$B$2:$F$2,0)),"")</f>
        <v/>
      </c>
      <c r="W144" s="66" t="str">
        <f ca="1">IFERROR(INDEX(PRN!$B$2:$F$1048576,(MATCH('Procurement Analysis P-M-Q'!$U$2,PRN!$C$2:$C$1048576,0)+$T144-1),MATCH(W$4,PRN!$B$2:$F$2,0)),"")</f>
        <v/>
      </c>
      <c r="Y144" s="65" t="str">
        <f ca="1">IF(Y143&lt;COUNTIF(PRN!R$3:R$999998,Z$2),(Y143+1),"")</f>
        <v/>
      </c>
      <c r="Z144" s="66" t="str">
        <f ca="1">IFERROR(INDEX(PRN!$B$2:$F$1048576,(MATCH('Procurement Analysis P-M-Q'!$U$2,PRN!$C$2:$C$1048576,0)+$T144-1),MATCH(Z$4,PRN!$B$2:$F$2,0)),"")</f>
        <v/>
      </c>
      <c r="AA144" s="66" t="str">
        <f ca="1">IFERROR(INDEX(PRN!$B$2:$F$1048576,(MATCH('Procurement Analysis P-M-Q'!$U$2,PRN!$C$2:$C$1048576,0)+$T144-1),MATCH(AA$4,PRN!$B$2:$F$2,0)),"")</f>
        <v/>
      </c>
      <c r="AB144" s="66" t="str">
        <f ca="1">IFERROR(INDEX(PRN!$B$2:$F$1048576,(MATCH('Procurement Analysis P-M-Q'!$U$2,PRN!$C$2:$C$1048576,0)+$T144-1),MATCH(AB$4,PRN!$B$2:$F$2,0)),"")</f>
        <v/>
      </c>
    </row>
    <row r="145" spans="5:28" ht="15.75" x14ac:dyDescent="0.25">
      <c r="E145" s="65" t="str">
        <f ca="1">IF(E144&lt;COUNTIF(PRN!C$3:C$999998,F$2),(E144+1),"")</f>
        <v/>
      </c>
      <c r="F145" s="66" t="str">
        <f ca="1">IFERROR(INDEX(PRN!$B$2:$F$1048576,(MATCH('Procurement Analysis P-M-Q'!$F$2,PRN!$C$2:$C$1048576,0)+$E145-1),MATCH(F$4,PRN!$B$2:$F$2,0)),"")</f>
        <v/>
      </c>
      <c r="G145" s="66" t="str">
        <f ca="1">IFERROR(INDEX(PRN!$B$2:$F$1048576,(MATCH('Procurement Analysis P-M-Q'!$F$2,PRN!$C$2:$C$1048576,0)+$E145-1),MATCH(G$4,PRN!$B$2:$F$2,0)),"")</f>
        <v/>
      </c>
      <c r="H145" s="67" t="str">
        <f ca="1">IFERROR(INDEX(PRN!$B$2:$F$1048576,(MATCH('Procurement Analysis P-M-Q'!$F$2,PRN!$C$2:$C$1048576,0)+$E145-1),MATCH(H$4,PRN!$B$2:$F$2,0)),"")</f>
        <v/>
      </c>
      <c r="J145" s="65" t="str">
        <f ca="1">IF(J144&lt;COUNTIF(PRN!C$3:C$999998,K$2),(J144+1),"")</f>
        <v/>
      </c>
      <c r="K145" s="66" t="str">
        <f ca="1">IFERROR(INDEX(PRN!$B$2:$F$1048576,(MATCH('Procurement Analysis P-M-Q'!$K$2,PRN!$C$2:$C$1048576,0)+$J145-1),MATCH(K$4,PRN!$B$2:$F$2,0)),"")</f>
        <v/>
      </c>
      <c r="L145" s="66" t="str">
        <f ca="1">IFERROR(INDEX(PRN!$B$2:$F$1048576,(MATCH('Procurement Analysis P-M-Q'!$K$2,PRN!$C$2:$C$1048576,0)+$J145-1),MATCH(L$4,PRN!$B$2:$F$2,0)),"")</f>
        <v/>
      </c>
      <c r="M145" s="67" t="str">
        <f ca="1">IFERROR(INDEX(PRN!$B$2:$F$1048576,(MATCH('Procurement Analysis P-M-Q'!$K$2,PRN!$C$2:$C$1048576,0)+$J145-1),MATCH(M$4,PRN!$B$2:$F$2,0)),"")</f>
        <v/>
      </c>
      <c r="O145" s="65" t="str">
        <f ca="1">IF(O144&lt;COUNTIF(PRN!C$3:C$999998,P$2),(O144+1),"")</f>
        <v/>
      </c>
      <c r="P145" s="66" t="str">
        <f ca="1">IFERROR(INDEX(PRN!$B$2:$F$1048576,(MATCH('Procurement Analysis P-M-Q'!$P$2,PRN!$C$2:$C$1048576,0)+$O145-1),MATCH(P$4,PRN!$B$2:$F$2,0)),"")</f>
        <v/>
      </c>
      <c r="Q145" s="66" t="str">
        <f ca="1">IFERROR(INDEX(PRN!$B$2:$F$1048576,(MATCH('Procurement Analysis P-M-Q'!$P$2,PRN!$C$2:$C$1048576,0)+$O145-1),MATCH(Q$4,PRN!$B$2:$F$2,0)),"")</f>
        <v/>
      </c>
      <c r="R145" s="67" t="str">
        <f ca="1">IFERROR(INDEX(PRN!$B$2:$F$1048576,(MATCH('Procurement Analysis P-M-Q'!$P$2,PRN!$C$2:$C$1048576,0)+$O145-1),MATCH(R$4,PRN!$B$2:$F$2,0)),"")</f>
        <v/>
      </c>
      <c r="T145" s="65" t="str">
        <f ca="1">IF(T144&lt;COUNTIF(PRN!M$3:M$999998,U$2),(T144+1),"")</f>
        <v/>
      </c>
      <c r="U145" s="66" t="str">
        <f ca="1">IFERROR(INDEX(PRN!$B$2:$F$1048576,(MATCH('Procurement Analysis P-M-Q'!$U$2,PRN!$C$2:$C$1048576,0)+$T145-1),MATCH(U$4,PRN!$B$2:$F$2,0)),"")</f>
        <v/>
      </c>
      <c r="V145" s="66" t="str">
        <f ca="1">IFERROR(INDEX(PRN!$B$2:$F$1048576,(MATCH('Procurement Analysis P-M-Q'!$U$2,PRN!$C$2:$C$1048576,0)+$T145-1),MATCH(V$4,PRN!$B$2:$F$2,0)),"")</f>
        <v/>
      </c>
      <c r="W145" s="66" t="str">
        <f ca="1">IFERROR(INDEX(PRN!$B$2:$F$1048576,(MATCH('Procurement Analysis P-M-Q'!$U$2,PRN!$C$2:$C$1048576,0)+$T145-1),MATCH(W$4,PRN!$B$2:$F$2,0)),"")</f>
        <v/>
      </c>
      <c r="Y145" s="65" t="str">
        <f ca="1">IF(Y144&lt;COUNTIF(PRN!R$3:R$999998,Z$2),(Y144+1),"")</f>
        <v/>
      </c>
      <c r="Z145" s="66" t="str">
        <f ca="1">IFERROR(INDEX(PRN!$B$2:$F$1048576,(MATCH('Procurement Analysis P-M-Q'!$U$2,PRN!$C$2:$C$1048576,0)+$T145-1),MATCH(Z$4,PRN!$B$2:$F$2,0)),"")</f>
        <v/>
      </c>
      <c r="AA145" s="66" t="str">
        <f ca="1">IFERROR(INDEX(PRN!$B$2:$F$1048576,(MATCH('Procurement Analysis P-M-Q'!$U$2,PRN!$C$2:$C$1048576,0)+$T145-1),MATCH(AA$4,PRN!$B$2:$F$2,0)),"")</f>
        <v/>
      </c>
      <c r="AB145" s="66" t="str">
        <f ca="1">IFERROR(INDEX(PRN!$B$2:$F$1048576,(MATCH('Procurement Analysis P-M-Q'!$U$2,PRN!$C$2:$C$1048576,0)+$T145-1),MATCH(AB$4,PRN!$B$2:$F$2,0)),"")</f>
        <v/>
      </c>
    </row>
    <row r="146" spans="5:28" ht="15.75" x14ac:dyDescent="0.25">
      <c r="E146" s="65" t="str">
        <f ca="1">IF(E145&lt;COUNTIF(PRN!C$3:C$999998,F$2),(E145+1),"")</f>
        <v/>
      </c>
      <c r="F146" s="66" t="str">
        <f ca="1">IFERROR(INDEX(PRN!$B$2:$F$1048576,(MATCH('Procurement Analysis P-M-Q'!$F$2,PRN!$C$2:$C$1048576,0)+$E146-1),MATCH(F$4,PRN!$B$2:$F$2,0)),"")</f>
        <v/>
      </c>
      <c r="G146" s="66" t="str">
        <f ca="1">IFERROR(INDEX(PRN!$B$2:$F$1048576,(MATCH('Procurement Analysis P-M-Q'!$F$2,PRN!$C$2:$C$1048576,0)+$E146-1),MATCH(G$4,PRN!$B$2:$F$2,0)),"")</f>
        <v/>
      </c>
      <c r="H146" s="67" t="str">
        <f ca="1">IFERROR(INDEX(PRN!$B$2:$F$1048576,(MATCH('Procurement Analysis P-M-Q'!$F$2,PRN!$C$2:$C$1048576,0)+$E146-1),MATCH(H$4,PRN!$B$2:$F$2,0)),"")</f>
        <v/>
      </c>
      <c r="J146" s="65" t="str">
        <f ca="1">IF(J145&lt;COUNTIF(PRN!C$3:C$999998,K$2),(J145+1),"")</f>
        <v/>
      </c>
      <c r="K146" s="66" t="str">
        <f ca="1">IFERROR(INDEX(PRN!$B$2:$F$1048576,(MATCH('Procurement Analysis P-M-Q'!$K$2,PRN!$C$2:$C$1048576,0)+$J146-1),MATCH(K$4,PRN!$B$2:$F$2,0)),"")</f>
        <v/>
      </c>
      <c r="L146" s="66" t="str">
        <f ca="1">IFERROR(INDEX(PRN!$B$2:$F$1048576,(MATCH('Procurement Analysis P-M-Q'!$K$2,PRN!$C$2:$C$1048576,0)+$J146-1),MATCH(L$4,PRN!$B$2:$F$2,0)),"")</f>
        <v/>
      </c>
      <c r="M146" s="67" t="str">
        <f ca="1">IFERROR(INDEX(PRN!$B$2:$F$1048576,(MATCH('Procurement Analysis P-M-Q'!$K$2,PRN!$C$2:$C$1048576,0)+$J146-1),MATCH(M$4,PRN!$B$2:$F$2,0)),"")</f>
        <v/>
      </c>
      <c r="O146" s="65" t="str">
        <f ca="1">IF(O145&lt;COUNTIF(PRN!C$3:C$999998,P$2),(O145+1),"")</f>
        <v/>
      </c>
      <c r="P146" s="66" t="str">
        <f ca="1">IFERROR(INDEX(PRN!$B$2:$F$1048576,(MATCH('Procurement Analysis P-M-Q'!$P$2,PRN!$C$2:$C$1048576,0)+$O146-1),MATCH(P$4,PRN!$B$2:$F$2,0)),"")</f>
        <v/>
      </c>
      <c r="Q146" s="66" t="str">
        <f ca="1">IFERROR(INDEX(PRN!$B$2:$F$1048576,(MATCH('Procurement Analysis P-M-Q'!$P$2,PRN!$C$2:$C$1048576,0)+$O146-1),MATCH(Q$4,PRN!$B$2:$F$2,0)),"")</f>
        <v/>
      </c>
      <c r="R146" s="67" t="str">
        <f ca="1">IFERROR(INDEX(PRN!$B$2:$F$1048576,(MATCH('Procurement Analysis P-M-Q'!$P$2,PRN!$C$2:$C$1048576,0)+$O146-1),MATCH(R$4,PRN!$B$2:$F$2,0)),"")</f>
        <v/>
      </c>
      <c r="T146" s="65" t="str">
        <f ca="1">IF(T145&lt;COUNTIF(PRN!M$3:M$999998,U$2),(T145+1),"")</f>
        <v/>
      </c>
      <c r="U146" s="66" t="str">
        <f ca="1">IFERROR(INDEX(PRN!$B$2:$F$1048576,(MATCH('Procurement Analysis P-M-Q'!$U$2,PRN!$C$2:$C$1048576,0)+$T146-1),MATCH(U$4,PRN!$B$2:$F$2,0)),"")</f>
        <v/>
      </c>
      <c r="V146" s="66" t="str">
        <f ca="1">IFERROR(INDEX(PRN!$B$2:$F$1048576,(MATCH('Procurement Analysis P-M-Q'!$U$2,PRN!$C$2:$C$1048576,0)+$T146-1),MATCH(V$4,PRN!$B$2:$F$2,0)),"")</f>
        <v/>
      </c>
      <c r="W146" s="66" t="str">
        <f ca="1">IFERROR(INDEX(PRN!$B$2:$F$1048576,(MATCH('Procurement Analysis P-M-Q'!$U$2,PRN!$C$2:$C$1048576,0)+$T146-1),MATCH(W$4,PRN!$B$2:$F$2,0)),"")</f>
        <v/>
      </c>
      <c r="Y146" s="65" t="str">
        <f ca="1">IF(Y145&lt;COUNTIF(PRN!R$3:R$999998,Z$2),(Y145+1),"")</f>
        <v/>
      </c>
      <c r="Z146" s="66" t="str">
        <f ca="1">IFERROR(INDEX(PRN!$B$2:$F$1048576,(MATCH('Procurement Analysis P-M-Q'!$U$2,PRN!$C$2:$C$1048576,0)+$T146-1),MATCH(Z$4,PRN!$B$2:$F$2,0)),"")</f>
        <v/>
      </c>
      <c r="AA146" s="66" t="str">
        <f ca="1">IFERROR(INDEX(PRN!$B$2:$F$1048576,(MATCH('Procurement Analysis P-M-Q'!$U$2,PRN!$C$2:$C$1048576,0)+$T146-1),MATCH(AA$4,PRN!$B$2:$F$2,0)),"")</f>
        <v/>
      </c>
      <c r="AB146" s="66" t="str">
        <f ca="1">IFERROR(INDEX(PRN!$B$2:$F$1048576,(MATCH('Procurement Analysis P-M-Q'!$U$2,PRN!$C$2:$C$1048576,0)+$T146-1),MATCH(AB$4,PRN!$B$2:$F$2,0)),"")</f>
        <v/>
      </c>
    </row>
    <row r="147" spans="5:28" ht="15.75" x14ac:dyDescent="0.25">
      <c r="E147" s="65" t="str">
        <f ca="1">IF(E146&lt;COUNTIF(PRN!C$3:C$999998,F$2),(E146+1),"")</f>
        <v/>
      </c>
      <c r="F147" s="66" t="str">
        <f ca="1">IFERROR(INDEX(PRN!$B$2:$F$1048576,(MATCH('Procurement Analysis P-M-Q'!$F$2,PRN!$C$2:$C$1048576,0)+$E147-1),MATCH(F$4,PRN!$B$2:$F$2,0)),"")</f>
        <v/>
      </c>
      <c r="G147" s="66" t="str">
        <f ca="1">IFERROR(INDEX(PRN!$B$2:$F$1048576,(MATCH('Procurement Analysis P-M-Q'!$F$2,PRN!$C$2:$C$1048576,0)+$E147-1),MATCH(G$4,PRN!$B$2:$F$2,0)),"")</f>
        <v/>
      </c>
      <c r="H147" s="67" t="str">
        <f ca="1">IFERROR(INDEX(PRN!$B$2:$F$1048576,(MATCH('Procurement Analysis P-M-Q'!$F$2,PRN!$C$2:$C$1048576,0)+$E147-1),MATCH(H$4,PRN!$B$2:$F$2,0)),"")</f>
        <v/>
      </c>
      <c r="J147" s="65" t="str">
        <f ca="1">IF(J146&lt;COUNTIF(PRN!C$3:C$999998,K$2),(J146+1),"")</f>
        <v/>
      </c>
      <c r="K147" s="66" t="str">
        <f ca="1">IFERROR(INDEX(PRN!$B$2:$F$1048576,(MATCH('Procurement Analysis P-M-Q'!$K$2,PRN!$C$2:$C$1048576,0)+$J147-1),MATCH(K$4,PRN!$B$2:$F$2,0)),"")</f>
        <v/>
      </c>
      <c r="L147" s="66" t="str">
        <f ca="1">IFERROR(INDEX(PRN!$B$2:$F$1048576,(MATCH('Procurement Analysis P-M-Q'!$K$2,PRN!$C$2:$C$1048576,0)+$J147-1),MATCH(L$4,PRN!$B$2:$F$2,0)),"")</f>
        <v/>
      </c>
      <c r="M147" s="67" t="str">
        <f ca="1">IFERROR(INDEX(PRN!$B$2:$F$1048576,(MATCH('Procurement Analysis P-M-Q'!$K$2,PRN!$C$2:$C$1048576,0)+$J147-1),MATCH(M$4,PRN!$B$2:$F$2,0)),"")</f>
        <v/>
      </c>
      <c r="O147" s="65" t="str">
        <f ca="1">IF(O146&lt;COUNTIF(PRN!C$3:C$999998,P$2),(O146+1),"")</f>
        <v/>
      </c>
      <c r="P147" s="66" t="str">
        <f ca="1">IFERROR(INDEX(PRN!$B$2:$F$1048576,(MATCH('Procurement Analysis P-M-Q'!$P$2,PRN!$C$2:$C$1048576,0)+$O147-1),MATCH(P$4,PRN!$B$2:$F$2,0)),"")</f>
        <v/>
      </c>
      <c r="Q147" s="66" t="str">
        <f ca="1">IFERROR(INDEX(PRN!$B$2:$F$1048576,(MATCH('Procurement Analysis P-M-Q'!$P$2,PRN!$C$2:$C$1048576,0)+$O147-1),MATCH(Q$4,PRN!$B$2:$F$2,0)),"")</f>
        <v/>
      </c>
      <c r="R147" s="67" t="str">
        <f ca="1">IFERROR(INDEX(PRN!$B$2:$F$1048576,(MATCH('Procurement Analysis P-M-Q'!$P$2,PRN!$C$2:$C$1048576,0)+$O147-1),MATCH(R$4,PRN!$B$2:$F$2,0)),"")</f>
        <v/>
      </c>
      <c r="T147" s="65" t="str">
        <f ca="1">IF(T146&lt;COUNTIF(PRN!M$3:M$999998,U$2),(T146+1),"")</f>
        <v/>
      </c>
      <c r="U147" s="66" t="str">
        <f ca="1">IFERROR(INDEX(PRN!$B$2:$F$1048576,(MATCH('Procurement Analysis P-M-Q'!$U$2,PRN!$C$2:$C$1048576,0)+$T147-1),MATCH(U$4,PRN!$B$2:$F$2,0)),"")</f>
        <v/>
      </c>
      <c r="V147" s="66" t="str">
        <f ca="1">IFERROR(INDEX(PRN!$B$2:$F$1048576,(MATCH('Procurement Analysis P-M-Q'!$U$2,PRN!$C$2:$C$1048576,0)+$T147-1),MATCH(V$4,PRN!$B$2:$F$2,0)),"")</f>
        <v/>
      </c>
      <c r="W147" s="66" t="str">
        <f ca="1">IFERROR(INDEX(PRN!$B$2:$F$1048576,(MATCH('Procurement Analysis P-M-Q'!$U$2,PRN!$C$2:$C$1048576,0)+$T147-1),MATCH(W$4,PRN!$B$2:$F$2,0)),"")</f>
        <v/>
      </c>
      <c r="Y147" s="65" t="str">
        <f ca="1">IF(Y146&lt;COUNTIF(PRN!R$3:R$999998,Z$2),(Y146+1),"")</f>
        <v/>
      </c>
      <c r="Z147" s="66" t="str">
        <f ca="1">IFERROR(INDEX(PRN!$B$2:$F$1048576,(MATCH('Procurement Analysis P-M-Q'!$U$2,PRN!$C$2:$C$1048576,0)+$T147-1),MATCH(Z$4,PRN!$B$2:$F$2,0)),"")</f>
        <v/>
      </c>
      <c r="AA147" s="66" t="str">
        <f ca="1">IFERROR(INDEX(PRN!$B$2:$F$1048576,(MATCH('Procurement Analysis P-M-Q'!$U$2,PRN!$C$2:$C$1048576,0)+$T147-1),MATCH(AA$4,PRN!$B$2:$F$2,0)),"")</f>
        <v/>
      </c>
      <c r="AB147" s="66" t="str">
        <f ca="1">IFERROR(INDEX(PRN!$B$2:$F$1048576,(MATCH('Procurement Analysis P-M-Q'!$U$2,PRN!$C$2:$C$1048576,0)+$T147-1),MATCH(AB$4,PRN!$B$2:$F$2,0)),"")</f>
        <v/>
      </c>
    </row>
    <row r="148" spans="5:28" ht="15.75" x14ac:dyDescent="0.25">
      <c r="E148" s="65" t="str">
        <f ca="1">IF(E147&lt;COUNTIF(PRN!C$3:C$999998,F$2),(E147+1),"")</f>
        <v/>
      </c>
      <c r="F148" s="66" t="str">
        <f ca="1">IFERROR(INDEX(PRN!$B$2:$F$1048576,(MATCH('Procurement Analysis P-M-Q'!$F$2,PRN!$C$2:$C$1048576,0)+$E148-1),MATCH(F$4,PRN!$B$2:$F$2,0)),"")</f>
        <v/>
      </c>
      <c r="G148" s="66" t="str">
        <f ca="1">IFERROR(INDEX(PRN!$B$2:$F$1048576,(MATCH('Procurement Analysis P-M-Q'!$F$2,PRN!$C$2:$C$1048576,0)+$E148-1),MATCH(G$4,PRN!$B$2:$F$2,0)),"")</f>
        <v/>
      </c>
      <c r="H148" s="67" t="str">
        <f ca="1">IFERROR(INDEX(PRN!$B$2:$F$1048576,(MATCH('Procurement Analysis P-M-Q'!$F$2,PRN!$C$2:$C$1048576,0)+$E148-1),MATCH(H$4,PRN!$B$2:$F$2,0)),"")</f>
        <v/>
      </c>
      <c r="J148" s="65" t="str">
        <f ca="1">IF(J147&lt;COUNTIF(PRN!C$3:C$999998,K$2),(J147+1),"")</f>
        <v/>
      </c>
      <c r="K148" s="66" t="str">
        <f ca="1">IFERROR(INDEX(PRN!$B$2:$F$1048576,(MATCH('Procurement Analysis P-M-Q'!$K$2,PRN!$C$2:$C$1048576,0)+$J148-1),MATCH(K$4,PRN!$B$2:$F$2,0)),"")</f>
        <v/>
      </c>
      <c r="L148" s="66" t="str">
        <f ca="1">IFERROR(INDEX(PRN!$B$2:$F$1048576,(MATCH('Procurement Analysis P-M-Q'!$K$2,PRN!$C$2:$C$1048576,0)+$J148-1),MATCH(L$4,PRN!$B$2:$F$2,0)),"")</f>
        <v/>
      </c>
      <c r="M148" s="67" t="str">
        <f ca="1">IFERROR(INDEX(PRN!$B$2:$F$1048576,(MATCH('Procurement Analysis P-M-Q'!$K$2,PRN!$C$2:$C$1048576,0)+$J148-1),MATCH(M$4,PRN!$B$2:$F$2,0)),"")</f>
        <v/>
      </c>
      <c r="O148" s="65" t="str">
        <f ca="1">IF(O147&lt;COUNTIF(PRN!C$3:C$999998,P$2),(O147+1),"")</f>
        <v/>
      </c>
      <c r="P148" s="66" t="str">
        <f ca="1">IFERROR(INDEX(PRN!$B$2:$F$1048576,(MATCH('Procurement Analysis P-M-Q'!$P$2,PRN!$C$2:$C$1048576,0)+$O148-1),MATCH(P$4,PRN!$B$2:$F$2,0)),"")</f>
        <v/>
      </c>
      <c r="Q148" s="66" t="str">
        <f ca="1">IFERROR(INDEX(PRN!$B$2:$F$1048576,(MATCH('Procurement Analysis P-M-Q'!$P$2,PRN!$C$2:$C$1048576,0)+$O148-1),MATCH(Q$4,PRN!$B$2:$F$2,0)),"")</f>
        <v/>
      </c>
      <c r="R148" s="67" t="str">
        <f ca="1">IFERROR(INDEX(PRN!$B$2:$F$1048576,(MATCH('Procurement Analysis P-M-Q'!$P$2,PRN!$C$2:$C$1048576,0)+$O148-1),MATCH(R$4,PRN!$B$2:$F$2,0)),"")</f>
        <v/>
      </c>
      <c r="T148" s="65" t="str">
        <f ca="1">IF(T147&lt;COUNTIF(PRN!M$3:M$999998,U$2),(T147+1),"")</f>
        <v/>
      </c>
      <c r="U148" s="66" t="str">
        <f ca="1">IFERROR(INDEX(PRN!$B$2:$F$1048576,(MATCH('Procurement Analysis P-M-Q'!$U$2,PRN!$C$2:$C$1048576,0)+$T148-1),MATCH(U$4,PRN!$B$2:$F$2,0)),"")</f>
        <v/>
      </c>
      <c r="V148" s="66" t="str">
        <f ca="1">IFERROR(INDEX(PRN!$B$2:$F$1048576,(MATCH('Procurement Analysis P-M-Q'!$U$2,PRN!$C$2:$C$1048576,0)+$T148-1),MATCH(V$4,PRN!$B$2:$F$2,0)),"")</f>
        <v/>
      </c>
      <c r="W148" s="66" t="str">
        <f ca="1">IFERROR(INDEX(PRN!$B$2:$F$1048576,(MATCH('Procurement Analysis P-M-Q'!$U$2,PRN!$C$2:$C$1048576,0)+$T148-1),MATCH(W$4,PRN!$B$2:$F$2,0)),"")</f>
        <v/>
      </c>
      <c r="Y148" s="65" t="str">
        <f ca="1">IF(Y147&lt;COUNTIF(PRN!R$3:R$999998,Z$2),(Y147+1),"")</f>
        <v/>
      </c>
      <c r="Z148" s="66" t="str">
        <f ca="1">IFERROR(INDEX(PRN!$B$2:$F$1048576,(MATCH('Procurement Analysis P-M-Q'!$U$2,PRN!$C$2:$C$1048576,0)+$T148-1),MATCH(Z$4,PRN!$B$2:$F$2,0)),"")</f>
        <v/>
      </c>
      <c r="AA148" s="66" t="str">
        <f ca="1">IFERROR(INDEX(PRN!$B$2:$F$1048576,(MATCH('Procurement Analysis P-M-Q'!$U$2,PRN!$C$2:$C$1048576,0)+$T148-1),MATCH(AA$4,PRN!$B$2:$F$2,0)),"")</f>
        <v/>
      </c>
      <c r="AB148" s="66" t="str">
        <f ca="1">IFERROR(INDEX(PRN!$B$2:$F$1048576,(MATCH('Procurement Analysis P-M-Q'!$U$2,PRN!$C$2:$C$1048576,0)+$T148-1),MATCH(AB$4,PRN!$B$2:$F$2,0)),"")</f>
        <v/>
      </c>
    </row>
    <row r="149" spans="5:28" ht="15.75" x14ac:dyDescent="0.25">
      <c r="E149" s="65" t="str">
        <f ca="1">IF(E148&lt;COUNTIF(PRN!C$3:C$999998,F$2),(E148+1),"")</f>
        <v/>
      </c>
      <c r="F149" s="66" t="str">
        <f ca="1">IFERROR(INDEX(PRN!$B$2:$F$1048576,(MATCH('Procurement Analysis P-M-Q'!$F$2,PRN!$C$2:$C$1048576,0)+$E149-1),MATCH(F$4,PRN!$B$2:$F$2,0)),"")</f>
        <v/>
      </c>
      <c r="G149" s="66" t="str">
        <f ca="1">IFERROR(INDEX(PRN!$B$2:$F$1048576,(MATCH('Procurement Analysis P-M-Q'!$F$2,PRN!$C$2:$C$1048576,0)+$E149-1),MATCH(G$4,PRN!$B$2:$F$2,0)),"")</f>
        <v/>
      </c>
      <c r="H149" s="67" t="str">
        <f ca="1">IFERROR(INDEX(PRN!$B$2:$F$1048576,(MATCH('Procurement Analysis P-M-Q'!$F$2,PRN!$C$2:$C$1048576,0)+$E149-1),MATCH(H$4,PRN!$B$2:$F$2,0)),"")</f>
        <v/>
      </c>
      <c r="J149" s="65" t="str">
        <f ca="1">IF(J148&lt;COUNTIF(PRN!C$3:C$999998,K$2),(J148+1),"")</f>
        <v/>
      </c>
      <c r="K149" s="66" t="str">
        <f ca="1">IFERROR(INDEX(PRN!$B$2:$F$1048576,(MATCH('Procurement Analysis P-M-Q'!$K$2,PRN!$C$2:$C$1048576,0)+$J149-1),MATCH(K$4,PRN!$B$2:$F$2,0)),"")</f>
        <v/>
      </c>
      <c r="L149" s="66" t="str">
        <f ca="1">IFERROR(INDEX(PRN!$B$2:$F$1048576,(MATCH('Procurement Analysis P-M-Q'!$K$2,PRN!$C$2:$C$1048576,0)+$J149-1),MATCH(L$4,PRN!$B$2:$F$2,0)),"")</f>
        <v/>
      </c>
      <c r="M149" s="67" t="str">
        <f ca="1">IFERROR(INDEX(PRN!$B$2:$F$1048576,(MATCH('Procurement Analysis P-M-Q'!$K$2,PRN!$C$2:$C$1048576,0)+$J149-1),MATCH(M$4,PRN!$B$2:$F$2,0)),"")</f>
        <v/>
      </c>
      <c r="O149" s="65" t="str">
        <f ca="1">IF(O148&lt;COUNTIF(PRN!C$3:C$999998,P$2),(O148+1),"")</f>
        <v/>
      </c>
      <c r="P149" s="66" t="str">
        <f ca="1">IFERROR(INDEX(PRN!$B$2:$F$1048576,(MATCH('Procurement Analysis P-M-Q'!$P$2,PRN!$C$2:$C$1048576,0)+$O149-1),MATCH(P$4,PRN!$B$2:$F$2,0)),"")</f>
        <v/>
      </c>
      <c r="Q149" s="66" t="str">
        <f ca="1">IFERROR(INDEX(PRN!$B$2:$F$1048576,(MATCH('Procurement Analysis P-M-Q'!$P$2,PRN!$C$2:$C$1048576,0)+$O149-1),MATCH(Q$4,PRN!$B$2:$F$2,0)),"")</f>
        <v/>
      </c>
      <c r="R149" s="67" t="str">
        <f ca="1">IFERROR(INDEX(PRN!$B$2:$F$1048576,(MATCH('Procurement Analysis P-M-Q'!$P$2,PRN!$C$2:$C$1048576,0)+$O149-1),MATCH(R$4,PRN!$B$2:$F$2,0)),"")</f>
        <v/>
      </c>
      <c r="T149" s="65" t="str">
        <f ca="1">IF(T148&lt;COUNTIF(PRN!M$3:M$999998,U$2),(T148+1),"")</f>
        <v/>
      </c>
      <c r="U149" s="66" t="str">
        <f ca="1">IFERROR(INDEX(PRN!$B$2:$F$1048576,(MATCH('Procurement Analysis P-M-Q'!$U$2,PRN!$C$2:$C$1048576,0)+$T149-1),MATCH(U$4,PRN!$B$2:$F$2,0)),"")</f>
        <v/>
      </c>
      <c r="V149" s="66" t="str">
        <f ca="1">IFERROR(INDEX(PRN!$B$2:$F$1048576,(MATCH('Procurement Analysis P-M-Q'!$U$2,PRN!$C$2:$C$1048576,0)+$T149-1),MATCH(V$4,PRN!$B$2:$F$2,0)),"")</f>
        <v/>
      </c>
      <c r="W149" s="66" t="str">
        <f ca="1">IFERROR(INDEX(PRN!$B$2:$F$1048576,(MATCH('Procurement Analysis P-M-Q'!$U$2,PRN!$C$2:$C$1048576,0)+$T149-1),MATCH(W$4,PRN!$B$2:$F$2,0)),"")</f>
        <v/>
      </c>
      <c r="Y149" s="65" t="str">
        <f ca="1">IF(Y148&lt;COUNTIF(PRN!R$3:R$999998,Z$2),(Y148+1),"")</f>
        <v/>
      </c>
      <c r="Z149" s="66" t="str">
        <f ca="1">IFERROR(INDEX(PRN!$B$2:$F$1048576,(MATCH('Procurement Analysis P-M-Q'!$U$2,PRN!$C$2:$C$1048576,0)+$T149-1),MATCH(Z$4,PRN!$B$2:$F$2,0)),"")</f>
        <v/>
      </c>
      <c r="AA149" s="66" t="str">
        <f ca="1">IFERROR(INDEX(PRN!$B$2:$F$1048576,(MATCH('Procurement Analysis P-M-Q'!$U$2,PRN!$C$2:$C$1048576,0)+$T149-1),MATCH(AA$4,PRN!$B$2:$F$2,0)),"")</f>
        <v/>
      </c>
      <c r="AB149" s="66" t="str">
        <f ca="1">IFERROR(INDEX(PRN!$B$2:$F$1048576,(MATCH('Procurement Analysis P-M-Q'!$U$2,PRN!$C$2:$C$1048576,0)+$T149-1),MATCH(AB$4,PRN!$B$2:$F$2,0)),"")</f>
        <v/>
      </c>
    </row>
    <row r="150" spans="5:28" ht="15.75" x14ac:dyDescent="0.25">
      <c r="E150" s="65" t="str">
        <f ca="1">IF(E149&lt;COUNTIF(PRN!C$3:C$999998,F$2),(E149+1),"")</f>
        <v/>
      </c>
      <c r="F150" s="66" t="str">
        <f ca="1">IFERROR(INDEX(PRN!$B$2:$F$1048576,(MATCH('Procurement Analysis P-M-Q'!$F$2,PRN!$C$2:$C$1048576,0)+$E150-1),MATCH(F$4,PRN!$B$2:$F$2,0)),"")</f>
        <v/>
      </c>
      <c r="G150" s="66" t="str">
        <f ca="1">IFERROR(INDEX(PRN!$B$2:$F$1048576,(MATCH('Procurement Analysis P-M-Q'!$F$2,PRN!$C$2:$C$1048576,0)+$E150-1),MATCH(G$4,PRN!$B$2:$F$2,0)),"")</f>
        <v/>
      </c>
      <c r="H150" s="67" t="str">
        <f ca="1">IFERROR(INDEX(PRN!$B$2:$F$1048576,(MATCH('Procurement Analysis P-M-Q'!$F$2,PRN!$C$2:$C$1048576,0)+$E150-1),MATCH(H$4,PRN!$B$2:$F$2,0)),"")</f>
        <v/>
      </c>
      <c r="J150" s="65" t="str">
        <f ca="1">IF(J149&lt;COUNTIF(PRN!C$3:C$999998,K$2),(J149+1),"")</f>
        <v/>
      </c>
      <c r="K150" s="66" t="str">
        <f ca="1">IFERROR(INDEX(PRN!$B$2:$F$1048576,(MATCH('Procurement Analysis P-M-Q'!$K$2,PRN!$C$2:$C$1048576,0)+$J150-1),MATCH(K$4,PRN!$B$2:$F$2,0)),"")</f>
        <v/>
      </c>
      <c r="L150" s="66" t="str">
        <f ca="1">IFERROR(INDEX(PRN!$B$2:$F$1048576,(MATCH('Procurement Analysis P-M-Q'!$K$2,PRN!$C$2:$C$1048576,0)+$J150-1),MATCH(L$4,PRN!$B$2:$F$2,0)),"")</f>
        <v/>
      </c>
      <c r="M150" s="67" t="str">
        <f ca="1">IFERROR(INDEX(PRN!$B$2:$F$1048576,(MATCH('Procurement Analysis P-M-Q'!$K$2,PRN!$C$2:$C$1048576,0)+$J150-1),MATCH(M$4,PRN!$B$2:$F$2,0)),"")</f>
        <v/>
      </c>
      <c r="O150" s="65" t="str">
        <f ca="1">IF(O149&lt;COUNTIF(PRN!C$3:C$999998,P$2),(O149+1),"")</f>
        <v/>
      </c>
      <c r="P150" s="66" t="str">
        <f ca="1">IFERROR(INDEX(PRN!$B$2:$F$1048576,(MATCH('Procurement Analysis P-M-Q'!$P$2,PRN!$C$2:$C$1048576,0)+$O150-1),MATCH(P$4,PRN!$B$2:$F$2,0)),"")</f>
        <v/>
      </c>
      <c r="Q150" s="66" t="str">
        <f ca="1">IFERROR(INDEX(PRN!$B$2:$F$1048576,(MATCH('Procurement Analysis P-M-Q'!$P$2,PRN!$C$2:$C$1048576,0)+$O150-1),MATCH(Q$4,PRN!$B$2:$F$2,0)),"")</f>
        <v/>
      </c>
      <c r="R150" s="67" t="str">
        <f ca="1">IFERROR(INDEX(PRN!$B$2:$F$1048576,(MATCH('Procurement Analysis P-M-Q'!$P$2,PRN!$C$2:$C$1048576,0)+$O150-1),MATCH(R$4,PRN!$B$2:$F$2,0)),"")</f>
        <v/>
      </c>
      <c r="T150" s="65" t="str">
        <f ca="1">IF(T149&lt;COUNTIF(PRN!M$3:M$999998,U$2),(T149+1),"")</f>
        <v/>
      </c>
      <c r="U150" s="66" t="str">
        <f ca="1">IFERROR(INDEX(PRN!$B$2:$F$1048576,(MATCH('Procurement Analysis P-M-Q'!$U$2,PRN!$C$2:$C$1048576,0)+$T150-1),MATCH(U$4,PRN!$B$2:$F$2,0)),"")</f>
        <v/>
      </c>
      <c r="V150" s="66" t="str">
        <f ca="1">IFERROR(INDEX(PRN!$B$2:$F$1048576,(MATCH('Procurement Analysis P-M-Q'!$U$2,PRN!$C$2:$C$1048576,0)+$T150-1),MATCH(V$4,PRN!$B$2:$F$2,0)),"")</f>
        <v/>
      </c>
      <c r="W150" s="66" t="str">
        <f ca="1">IFERROR(INDEX(PRN!$B$2:$F$1048576,(MATCH('Procurement Analysis P-M-Q'!$U$2,PRN!$C$2:$C$1048576,0)+$T150-1),MATCH(W$4,PRN!$B$2:$F$2,0)),"")</f>
        <v/>
      </c>
      <c r="Y150" s="65" t="str">
        <f ca="1">IF(Y149&lt;COUNTIF(PRN!R$3:R$999998,Z$2),(Y149+1),"")</f>
        <v/>
      </c>
      <c r="Z150" s="66" t="str">
        <f ca="1">IFERROR(INDEX(PRN!$B$2:$F$1048576,(MATCH('Procurement Analysis P-M-Q'!$U$2,PRN!$C$2:$C$1048576,0)+$T150-1),MATCH(Z$4,PRN!$B$2:$F$2,0)),"")</f>
        <v/>
      </c>
      <c r="AA150" s="66" t="str">
        <f ca="1">IFERROR(INDEX(PRN!$B$2:$F$1048576,(MATCH('Procurement Analysis P-M-Q'!$U$2,PRN!$C$2:$C$1048576,0)+$T150-1),MATCH(AA$4,PRN!$B$2:$F$2,0)),"")</f>
        <v/>
      </c>
      <c r="AB150" s="66" t="str">
        <f ca="1">IFERROR(INDEX(PRN!$B$2:$F$1048576,(MATCH('Procurement Analysis P-M-Q'!$U$2,PRN!$C$2:$C$1048576,0)+$T150-1),MATCH(AB$4,PRN!$B$2:$F$2,0)),"")</f>
        <v/>
      </c>
    </row>
    <row r="151" spans="5:28" ht="15.75" x14ac:dyDescent="0.25">
      <c r="E151" s="65" t="str">
        <f ca="1">IF(E150&lt;COUNTIF(PRN!C$3:C$999998,F$2),(E150+1),"")</f>
        <v/>
      </c>
      <c r="F151" s="66" t="str">
        <f ca="1">IFERROR(INDEX(PRN!$B$2:$F$1048576,(MATCH('Procurement Analysis P-M-Q'!$F$2,PRN!$C$2:$C$1048576,0)+$E151-1),MATCH(F$4,PRN!$B$2:$F$2,0)),"")</f>
        <v/>
      </c>
      <c r="G151" s="66" t="str">
        <f ca="1">IFERROR(INDEX(PRN!$B$2:$F$1048576,(MATCH('Procurement Analysis P-M-Q'!$F$2,PRN!$C$2:$C$1048576,0)+$E151-1),MATCH(G$4,PRN!$B$2:$F$2,0)),"")</f>
        <v/>
      </c>
      <c r="H151" s="67" t="str">
        <f ca="1">IFERROR(INDEX(PRN!$B$2:$F$1048576,(MATCH('Procurement Analysis P-M-Q'!$F$2,PRN!$C$2:$C$1048576,0)+$E151-1),MATCH(H$4,PRN!$B$2:$F$2,0)),"")</f>
        <v/>
      </c>
      <c r="J151" s="65" t="str">
        <f ca="1">IF(J150&lt;COUNTIF(PRN!C$3:C$999998,K$2),(J150+1),"")</f>
        <v/>
      </c>
      <c r="K151" s="66" t="str">
        <f ca="1">IFERROR(INDEX(PRN!$B$2:$F$1048576,(MATCH('Procurement Analysis P-M-Q'!$K$2,PRN!$C$2:$C$1048576,0)+$J151-1),MATCH(K$4,PRN!$B$2:$F$2,0)),"")</f>
        <v/>
      </c>
      <c r="L151" s="66" t="str">
        <f ca="1">IFERROR(INDEX(PRN!$B$2:$F$1048576,(MATCH('Procurement Analysis P-M-Q'!$K$2,PRN!$C$2:$C$1048576,0)+$J151-1),MATCH(L$4,PRN!$B$2:$F$2,0)),"")</f>
        <v/>
      </c>
      <c r="M151" s="67" t="str">
        <f ca="1">IFERROR(INDEX(PRN!$B$2:$F$1048576,(MATCH('Procurement Analysis P-M-Q'!$K$2,PRN!$C$2:$C$1048576,0)+$J151-1),MATCH(M$4,PRN!$B$2:$F$2,0)),"")</f>
        <v/>
      </c>
      <c r="O151" s="65" t="str">
        <f ca="1">IF(O150&lt;COUNTIF(PRN!C$3:C$999998,P$2),(O150+1),"")</f>
        <v/>
      </c>
      <c r="P151" s="66" t="str">
        <f ca="1">IFERROR(INDEX(PRN!$B$2:$F$1048576,(MATCH('Procurement Analysis P-M-Q'!$P$2,PRN!$C$2:$C$1048576,0)+$O151-1),MATCH(P$4,PRN!$B$2:$F$2,0)),"")</f>
        <v/>
      </c>
      <c r="Q151" s="66" t="str">
        <f ca="1">IFERROR(INDEX(PRN!$B$2:$F$1048576,(MATCH('Procurement Analysis P-M-Q'!$P$2,PRN!$C$2:$C$1048576,0)+$O151-1),MATCH(Q$4,PRN!$B$2:$F$2,0)),"")</f>
        <v/>
      </c>
      <c r="R151" s="67" t="str">
        <f ca="1">IFERROR(INDEX(PRN!$B$2:$F$1048576,(MATCH('Procurement Analysis P-M-Q'!$P$2,PRN!$C$2:$C$1048576,0)+$O151-1),MATCH(R$4,PRN!$B$2:$F$2,0)),"")</f>
        <v/>
      </c>
      <c r="T151" s="65" t="str">
        <f ca="1">IF(T150&lt;COUNTIF(PRN!M$3:M$999998,U$2),(T150+1),"")</f>
        <v/>
      </c>
      <c r="U151" s="66" t="str">
        <f ca="1">IFERROR(INDEX(PRN!$B$2:$F$1048576,(MATCH('Procurement Analysis P-M-Q'!$U$2,PRN!$C$2:$C$1048576,0)+$T151-1),MATCH(U$4,PRN!$B$2:$F$2,0)),"")</f>
        <v/>
      </c>
      <c r="V151" s="66" t="str">
        <f ca="1">IFERROR(INDEX(PRN!$B$2:$F$1048576,(MATCH('Procurement Analysis P-M-Q'!$U$2,PRN!$C$2:$C$1048576,0)+$T151-1),MATCH(V$4,PRN!$B$2:$F$2,0)),"")</f>
        <v/>
      </c>
      <c r="W151" s="66" t="str">
        <f ca="1">IFERROR(INDEX(PRN!$B$2:$F$1048576,(MATCH('Procurement Analysis P-M-Q'!$U$2,PRN!$C$2:$C$1048576,0)+$T151-1),MATCH(W$4,PRN!$B$2:$F$2,0)),"")</f>
        <v/>
      </c>
      <c r="Y151" s="65" t="str">
        <f ca="1">IF(Y150&lt;COUNTIF(PRN!R$3:R$999998,Z$2),(Y150+1),"")</f>
        <v/>
      </c>
      <c r="Z151" s="66" t="str">
        <f ca="1">IFERROR(INDEX(PRN!$B$2:$F$1048576,(MATCH('Procurement Analysis P-M-Q'!$U$2,PRN!$C$2:$C$1048576,0)+$T151-1),MATCH(Z$4,PRN!$B$2:$F$2,0)),"")</f>
        <v/>
      </c>
      <c r="AA151" s="66" t="str">
        <f ca="1">IFERROR(INDEX(PRN!$B$2:$F$1048576,(MATCH('Procurement Analysis P-M-Q'!$U$2,PRN!$C$2:$C$1048576,0)+$T151-1),MATCH(AA$4,PRN!$B$2:$F$2,0)),"")</f>
        <v/>
      </c>
      <c r="AB151" s="66" t="str">
        <f ca="1">IFERROR(INDEX(PRN!$B$2:$F$1048576,(MATCH('Procurement Analysis P-M-Q'!$U$2,PRN!$C$2:$C$1048576,0)+$T151-1),MATCH(AB$4,PRN!$B$2:$F$2,0)),"")</f>
        <v/>
      </c>
    </row>
    <row r="152" spans="5:28" ht="15.75" x14ac:dyDescent="0.25">
      <c r="E152" s="65" t="str">
        <f ca="1">IF(E151&lt;COUNTIF(PRN!C$3:C$999998,F$2),(E151+1),"")</f>
        <v/>
      </c>
      <c r="F152" s="66" t="str">
        <f ca="1">IFERROR(INDEX(PRN!$B$2:$F$1048576,(MATCH('Procurement Analysis P-M-Q'!$F$2,PRN!$C$2:$C$1048576,0)+$E152-1),MATCH(F$4,PRN!$B$2:$F$2,0)),"")</f>
        <v/>
      </c>
      <c r="G152" s="66" t="str">
        <f ca="1">IFERROR(INDEX(PRN!$B$2:$F$1048576,(MATCH('Procurement Analysis P-M-Q'!$F$2,PRN!$C$2:$C$1048576,0)+$E152-1),MATCH(G$4,PRN!$B$2:$F$2,0)),"")</f>
        <v/>
      </c>
      <c r="H152" s="67" t="str">
        <f ca="1">IFERROR(INDEX(PRN!$B$2:$F$1048576,(MATCH('Procurement Analysis P-M-Q'!$F$2,PRN!$C$2:$C$1048576,0)+$E152-1),MATCH(H$4,PRN!$B$2:$F$2,0)),"")</f>
        <v/>
      </c>
      <c r="J152" s="65" t="str">
        <f ca="1">IF(J151&lt;COUNTIF(PRN!C$3:C$999998,K$2),(J151+1),"")</f>
        <v/>
      </c>
      <c r="K152" s="66" t="str">
        <f ca="1">IFERROR(INDEX(PRN!$B$2:$F$1048576,(MATCH('Procurement Analysis P-M-Q'!$K$2,PRN!$C$2:$C$1048576,0)+$J152-1),MATCH(K$4,PRN!$B$2:$F$2,0)),"")</f>
        <v/>
      </c>
      <c r="L152" s="66" t="str">
        <f ca="1">IFERROR(INDEX(PRN!$B$2:$F$1048576,(MATCH('Procurement Analysis P-M-Q'!$K$2,PRN!$C$2:$C$1048576,0)+$J152-1),MATCH(L$4,PRN!$B$2:$F$2,0)),"")</f>
        <v/>
      </c>
      <c r="M152" s="67" t="str">
        <f ca="1">IFERROR(INDEX(PRN!$B$2:$F$1048576,(MATCH('Procurement Analysis P-M-Q'!$K$2,PRN!$C$2:$C$1048576,0)+$J152-1),MATCH(M$4,PRN!$B$2:$F$2,0)),"")</f>
        <v/>
      </c>
      <c r="O152" s="65" t="str">
        <f ca="1">IF(O151&lt;COUNTIF(PRN!C$3:C$999998,P$2),(O151+1),"")</f>
        <v/>
      </c>
      <c r="P152" s="66" t="str">
        <f ca="1">IFERROR(INDEX(PRN!$B$2:$F$1048576,(MATCH('Procurement Analysis P-M-Q'!$P$2,PRN!$C$2:$C$1048576,0)+$O152-1),MATCH(P$4,PRN!$B$2:$F$2,0)),"")</f>
        <v/>
      </c>
      <c r="Q152" s="66" t="str">
        <f ca="1">IFERROR(INDEX(PRN!$B$2:$F$1048576,(MATCH('Procurement Analysis P-M-Q'!$P$2,PRN!$C$2:$C$1048576,0)+$O152-1),MATCH(Q$4,PRN!$B$2:$F$2,0)),"")</f>
        <v/>
      </c>
      <c r="R152" s="67" t="str">
        <f ca="1">IFERROR(INDEX(PRN!$B$2:$F$1048576,(MATCH('Procurement Analysis P-M-Q'!$P$2,PRN!$C$2:$C$1048576,0)+$O152-1),MATCH(R$4,PRN!$B$2:$F$2,0)),"")</f>
        <v/>
      </c>
      <c r="T152" s="65" t="str">
        <f ca="1">IF(T151&lt;COUNTIF(PRN!M$3:M$999998,U$2),(T151+1),"")</f>
        <v/>
      </c>
      <c r="U152" s="66" t="str">
        <f ca="1">IFERROR(INDEX(PRN!$B$2:$F$1048576,(MATCH('Procurement Analysis P-M-Q'!$U$2,PRN!$C$2:$C$1048576,0)+$T152-1),MATCH(U$4,PRN!$B$2:$F$2,0)),"")</f>
        <v/>
      </c>
      <c r="V152" s="66" t="str">
        <f ca="1">IFERROR(INDEX(PRN!$B$2:$F$1048576,(MATCH('Procurement Analysis P-M-Q'!$U$2,PRN!$C$2:$C$1048576,0)+$T152-1),MATCH(V$4,PRN!$B$2:$F$2,0)),"")</f>
        <v/>
      </c>
      <c r="W152" s="66" t="str">
        <f ca="1">IFERROR(INDEX(PRN!$B$2:$F$1048576,(MATCH('Procurement Analysis P-M-Q'!$U$2,PRN!$C$2:$C$1048576,0)+$T152-1),MATCH(W$4,PRN!$B$2:$F$2,0)),"")</f>
        <v/>
      </c>
      <c r="Y152" s="65" t="str">
        <f ca="1">IF(Y151&lt;COUNTIF(PRN!R$3:R$999998,Z$2),(Y151+1),"")</f>
        <v/>
      </c>
      <c r="Z152" s="66" t="str">
        <f ca="1">IFERROR(INDEX(PRN!$B$2:$F$1048576,(MATCH('Procurement Analysis P-M-Q'!$U$2,PRN!$C$2:$C$1048576,0)+$T152-1),MATCH(Z$4,PRN!$B$2:$F$2,0)),"")</f>
        <v/>
      </c>
      <c r="AA152" s="66" t="str">
        <f ca="1">IFERROR(INDEX(PRN!$B$2:$F$1048576,(MATCH('Procurement Analysis P-M-Q'!$U$2,PRN!$C$2:$C$1048576,0)+$T152-1),MATCH(AA$4,PRN!$B$2:$F$2,0)),"")</f>
        <v/>
      </c>
      <c r="AB152" s="66" t="str">
        <f ca="1">IFERROR(INDEX(PRN!$B$2:$F$1048576,(MATCH('Procurement Analysis P-M-Q'!$U$2,PRN!$C$2:$C$1048576,0)+$T152-1),MATCH(AB$4,PRN!$B$2:$F$2,0)),"")</f>
        <v/>
      </c>
    </row>
    <row r="153" spans="5:28" ht="15.75" x14ac:dyDescent="0.25">
      <c r="E153" s="65" t="str">
        <f ca="1">IF(E152&lt;COUNTIF(PRN!C$3:C$999998,F$2),(E152+1),"")</f>
        <v/>
      </c>
      <c r="F153" s="66" t="str">
        <f ca="1">IFERROR(INDEX(PRN!$B$2:$F$1048576,(MATCH('Procurement Analysis P-M-Q'!$F$2,PRN!$C$2:$C$1048576,0)+$E153-1),MATCH(F$4,PRN!$B$2:$F$2,0)),"")</f>
        <v/>
      </c>
      <c r="G153" s="66" t="str">
        <f ca="1">IFERROR(INDEX(PRN!$B$2:$F$1048576,(MATCH('Procurement Analysis P-M-Q'!$F$2,PRN!$C$2:$C$1048576,0)+$E153-1),MATCH(G$4,PRN!$B$2:$F$2,0)),"")</f>
        <v/>
      </c>
      <c r="H153" s="67" t="str">
        <f ca="1">IFERROR(INDEX(PRN!$B$2:$F$1048576,(MATCH('Procurement Analysis P-M-Q'!$F$2,PRN!$C$2:$C$1048576,0)+$E153-1),MATCH(H$4,PRN!$B$2:$F$2,0)),"")</f>
        <v/>
      </c>
      <c r="J153" s="65" t="str">
        <f ca="1">IF(J152&lt;COUNTIF(PRN!C$3:C$999998,K$2),(J152+1),"")</f>
        <v/>
      </c>
      <c r="K153" s="66" t="str">
        <f ca="1">IFERROR(INDEX(PRN!$B$2:$F$1048576,(MATCH('Procurement Analysis P-M-Q'!$K$2,PRN!$C$2:$C$1048576,0)+$J153-1),MATCH(K$4,PRN!$B$2:$F$2,0)),"")</f>
        <v/>
      </c>
      <c r="L153" s="66" t="str">
        <f ca="1">IFERROR(INDEX(PRN!$B$2:$F$1048576,(MATCH('Procurement Analysis P-M-Q'!$K$2,PRN!$C$2:$C$1048576,0)+$J153-1),MATCH(L$4,PRN!$B$2:$F$2,0)),"")</f>
        <v/>
      </c>
      <c r="M153" s="67" t="str">
        <f ca="1">IFERROR(INDEX(PRN!$B$2:$F$1048576,(MATCH('Procurement Analysis P-M-Q'!$K$2,PRN!$C$2:$C$1048576,0)+$J153-1),MATCH(M$4,PRN!$B$2:$F$2,0)),"")</f>
        <v/>
      </c>
      <c r="O153" s="65" t="str">
        <f ca="1">IF(O152&lt;COUNTIF(PRN!C$3:C$999998,P$2),(O152+1),"")</f>
        <v/>
      </c>
      <c r="P153" s="66" t="str">
        <f ca="1">IFERROR(INDEX(PRN!$B$2:$F$1048576,(MATCH('Procurement Analysis P-M-Q'!$P$2,PRN!$C$2:$C$1048576,0)+$O153-1),MATCH(P$4,PRN!$B$2:$F$2,0)),"")</f>
        <v/>
      </c>
      <c r="Q153" s="66" t="str">
        <f ca="1">IFERROR(INDEX(PRN!$B$2:$F$1048576,(MATCH('Procurement Analysis P-M-Q'!$P$2,PRN!$C$2:$C$1048576,0)+$O153-1),MATCH(Q$4,PRN!$B$2:$F$2,0)),"")</f>
        <v/>
      </c>
      <c r="R153" s="67" t="str">
        <f ca="1">IFERROR(INDEX(PRN!$B$2:$F$1048576,(MATCH('Procurement Analysis P-M-Q'!$P$2,PRN!$C$2:$C$1048576,0)+$O153-1),MATCH(R$4,PRN!$B$2:$F$2,0)),"")</f>
        <v/>
      </c>
      <c r="T153" s="65" t="str">
        <f ca="1">IF(T152&lt;COUNTIF(PRN!M$3:M$999998,U$2),(T152+1),"")</f>
        <v/>
      </c>
      <c r="U153" s="66" t="str">
        <f ca="1">IFERROR(INDEX(PRN!$B$2:$F$1048576,(MATCH('Procurement Analysis P-M-Q'!$U$2,PRN!$C$2:$C$1048576,0)+$T153-1),MATCH(U$4,PRN!$B$2:$F$2,0)),"")</f>
        <v/>
      </c>
      <c r="V153" s="66" t="str">
        <f ca="1">IFERROR(INDEX(PRN!$B$2:$F$1048576,(MATCH('Procurement Analysis P-M-Q'!$U$2,PRN!$C$2:$C$1048576,0)+$T153-1),MATCH(V$4,PRN!$B$2:$F$2,0)),"")</f>
        <v/>
      </c>
      <c r="W153" s="66" t="str">
        <f ca="1">IFERROR(INDEX(PRN!$B$2:$F$1048576,(MATCH('Procurement Analysis P-M-Q'!$U$2,PRN!$C$2:$C$1048576,0)+$T153-1),MATCH(W$4,PRN!$B$2:$F$2,0)),"")</f>
        <v/>
      </c>
      <c r="Y153" s="65" t="str">
        <f ca="1">IF(Y152&lt;COUNTIF(PRN!R$3:R$999998,Z$2),(Y152+1),"")</f>
        <v/>
      </c>
      <c r="Z153" s="66" t="str">
        <f ca="1">IFERROR(INDEX(PRN!$B$2:$F$1048576,(MATCH('Procurement Analysis P-M-Q'!$U$2,PRN!$C$2:$C$1048576,0)+$T153-1),MATCH(Z$4,PRN!$B$2:$F$2,0)),"")</f>
        <v/>
      </c>
      <c r="AA153" s="66" t="str">
        <f ca="1">IFERROR(INDEX(PRN!$B$2:$F$1048576,(MATCH('Procurement Analysis P-M-Q'!$U$2,PRN!$C$2:$C$1048576,0)+$T153-1),MATCH(AA$4,PRN!$B$2:$F$2,0)),"")</f>
        <v/>
      </c>
      <c r="AB153" s="66" t="str">
        <f ca="1">IFERROR(INDEX(PRN!$B$2:$F$1048576,(MATCH('Procurement Analysis P-M-Q'!$U$2,PRN!$C$2:$C$1048576,0)+$T153-1),MATCH(AB$4,PRN!$B$2:$F$2,0)),"")</f>
        <v/>
      </c>
    </row>
    <row r="154" spans="5:28" ht="15.75" x14ac:dyDescent="0.25">
      <c r="E154" s="65" t="str">
        <f ca="1">IF(E153&lt;COUNTIF(PRN!C$3:C$999998,F$2),(E153+1),"")</f>
        <v/>
      </c>
      <c r="F154" s="66" t="str">
        <f ca="1">IFERROR(INDEX(PRN!$B$2:$F$1048576,(MATCH('Procurement Analysis P-M-Q'!$F$2,PRN!$C$2:$C$1048576,0)+$E154-1),MATCH(F$4,PRN!$B$2:$F$2,0)),"")</f>
        <v/>
      </c>
      <c r="G154" s="66" t="str">
        <f ca="1">IFERROR(INDEX(PRN!$B$2:$F$1048576,(MATCH('Procurement Analysis P-M-Q'!$F$2,PRN!$C$2:$C$1048576,0)+$E154-1),MATCH(G$4,PRN!$B$2:$F$2,0)),"")</f>
        <v/>
      </c>
      <c r="H154" s="67" t="str">
        <f ca="1">IFERROR(INDEX(PRN!$B$2:$F$1048576,(MATCH('Procurement Analysis P-M-Q'!$F$2,PRN!$C$2:$C$1048576,0)+$E154-1),MATCH(H$4,PRN!$B$2:$F$2,0)),"")</f>
        <v/>
      </c>
      <c r="J154" s="65" t="str">
        <f ca="1">IF(J153&lt;COUNTIF(PRN!C$3:C$999998,K$2),(J153+1),"")</f>
        <v/>
      </c>
      <c r="K154" s="66" t="str">
        <f ca="1">IFERROR(INDEX(PRN!$B$2:$F$1048576,(MATCH('Procurement Analysis P-M-Q'!$K$2,PRN!$C$2:$C$1048576,0)+$J154-1),MATCH(K$4,PRN!$B$2:$F$2,0)),"")</f>
        <v/>
      </c>
      <c r="L154" s="66" t="str">
        <f ca="1">IFERROR(INDEX(PRN!$B$2:$F$1048576,(MATCH('Procurement Analysis P-M-Q'!$K$2,PRN!$C$2:$C$1048576,0)+$J154-1),MATCH(L$4,PRN!$B$2:$F$2,0)),"")</f>
        <v/>
      </c>
      <c r="M154" s="67" t="str">
        <f ca="1">IFERROR(INDEX(PRN!$B$2:$F$1048576,(MATCH('Procurement Analysis P-M-Q'!$K$2,PRN!$C$2:$C$1048576,0)+$J154-1),MATCH(M$4,PRN!$B$2:$F$2,0)),"")</f>
        <v/>
      </c>
      <c r="O154" s="65" t="str">
        <f ca="1">IF(O153&lt;COUNTIF(PRN!C$3:C$999998,P$2),(O153+1),"")</f>
        <v/>
      </c>
      <c r="P154" s="66" t="str">
        <f ca="1">IFERROR(INDEX(PRN!$B$2:$F$1048576,(MATCH('Procurement Analysis P-M-Q'!$P$2,PRN!$C$2:$C$1048576,0)+$O154-1),MATCH(P$4,PRN!$B$2:$F$2,0)),"")</f>
        <v/>
      </c>
      <c r="Q154" s="66" t="str">
        <f ca="1">IFERROR(INDEX(PRN!$B$2:$F$1048576,(MATCH('Procurement Analysis P-M-Q'!$P$2,PRN!$C$2:$C$1048576,0)+$O154-1),MATCH(Q$4,PRN!$B$2:$F$2,0)),"")</f>
        <v/>
      </c>
      <c r="R154" s="67" t="str">
        <f ca="1">IFERROR(INDEX(PRN!$B$2:$F$1048576,(MATCH('Procurement Analysis P-M-Q'!$P$2,PRN!$C$2:$C$1048576,0)+$O154-1),MATCH(R$4,PRN!$B$2:$F$2,0)),"")</f>
        <v/>
      </c>
      <c r="T154" s="65" t="str">
        <f ca="1">IF(T153&lt;COUNTIF(PRN!M$3:M$999998,U$2),(T153+1),"")</f>
        <v/>
      </c>
      <c r="U154" s="66" t="str">
        <f ca="1">IFERROR(INDEX(PRN!$B$2:$F$1048576,(MATCH('Procurement Analysis P-M-Q'!$U$2,PRN!$C$2:$C$1048576,0)+$T154-1),MATCH(U$4,PRN!$B$2:$F$2,0)),"")</f>
        <v/>
      </c>
      <c r="V154" s="66" t="str">
        <f ca="1">IFERROR(INDEX(PRN!$B$2:$F$1048576,(MATCH('Procurement Analysis P-M-Q'!$U$2,PRN!$C$2:$C$1048576,0)+$T154-1),MATCH(V$4,PRN!$B$2:$F$2,0)),"")</f>
        <v/>
      </c>
      <c r="W154" s="66" t="str">
        <f ca="1">IFERROR(INDEX(PRN!$B$2:$F$1048576,(MATCH('Procurement Analysis P-M-Q'!$U$2,PRN!$C$2:$C$1048576,0)+$T154-1),MATCH(W$4,PRN!$B$2:$F$2,0)),"")</f>
        <v/>
      </c>
      <c r="Y154" s="65" t="str">
        <f ca="1">IF(Y153&lt;COUNTIF(PRN!R$3:R$999998,Z$2),(Y153+1),"")</f>
        <v/>
      </c>
      <c r="Z154" s="66" t="str">
        <f ca="1">IFERROR(INDEX(PRN!$B$2:$F$1048576,(MATCH('Procurement Analysis P-M-Q'!$U$2,PRN!$C$2:$C$1048576,0)+$T154-1),MATCH(Z$4,PRN!$B$2:$F$2,0)),"")</f>
        <v/>
      </c>
      <c r="AA154" s="66" t="str">
        <f ca="1">IFERROR(INDEX(PRN!$B$2:$F$1048576,(MATCH('Procurement Analysis P-M-Q'!$U$2,PRN!$C$2:$C$1048576,0)+$T154-1),MATCH(AA$4,PRN!$B$2:$F$2,0)),"")</f>
        <v/>
      </c>
      <c r="AB154" s="66" t="str">
        <f ca="1">IFERROR(INDEX(PRN!$B$2:$F$1048576,(MATCH('Procurement Analysis P-M-Q'!$U$2,PRN!$C$2:$C$1048576,0)+$T154-1),MATCH(AB$4,PRN!$B$2:$F$2,0)),"")</f>
        <v/>
      </c>
    </row>
    <row r="155" spans="5:28" ht="15.75" x14ac:dyDescent="0.25">
      <c r="E155" s="65" t="str">
        <f ca="1">IF(E154&lt;COUNTIF(PRN!C$3:C$999998,F$2),(E154+1),"")</f>
        <v/>
      </c>
      <c r="F155" s="66" t="str">
        <f ca="1">IFERROR(INDEX(PRN!$B$2:$F$1048576,(MATCH('Procurement Analysis P-M-Q'!$F$2,PRN!$C$2:$C$1048576,0)+$E155-1),MATCH(F$4,PRN!$B$2:$F$2,0)),"")</f>
        <v/>
      </c>
      <c r="G155" s="66" t="str">
        <f ca="1">IFERROR(INDEX(PRN!$B$2:$F$1048576,(MATCH('Procurement Analysis P-M-Q'!$F$2,PRN!$C$2:$C$1048576,0)+$E155-1),MATCH(G$4,PRN!$B$2:$F$2,0)),"")</f>
        <v/>
      </c>
      <c r="H155" s="67" t="str">
        <f ca="1">IFERROR(INDEX(PRN!$B$2:$F$1048576,(MATCH('Procurement Analysis P-M-Q'!$F$2,PRN!$C$2:$C$1048576,0)+$E155-1),MATCH(H$4,PRN!$B$2:$F$2,0)),"")</f>
        <v/>
      </c>
      <c r="J155" s="65" t="str">
        <f ca="1">IF(J154&lt;COUNTIF(PRN!C$3:C$999998,K$2),(J154+1),"")</f>
        <v/>
      </c>
      <c r="K155" s="66" t="str">
        <f ca="1">IFERROR(INDEX(PRN!$B$2:$F$1048576,(MATCH('Procurement Analysis P-M-Q'!$K$2,PRN!$C$2:$C$1048576,0)+$J155-1),MATCH(K$4,PRN!$B$2:$F$2,0)),"")</f>
        <v/>
      </c>
      <c r="L155" s="66" t="str">
        <f ca="1">IFERROR(INDEX(PRN!$B$2:$F$1048576,(MATCH('Procurement Analysis P-M-Q'!$K$2,PRN!$C$2:$C$1048576,0)+$J155-1),MATCH(L$4,PRN!$B$2:$F$2,0)),"")</f>
        <v/>
      </c>
      <c r="M155" s="67" t="str">
        <f ca="1">IFERROR(INDEX(PRN!$B$2:$F$1048576,(MATCH('Procurement Analysis P-M-Q'!$K$2,PRN!$C$2:$C$1048576,0)+$J155-1),MATCH(M$4,PRN!$B$2:$F$2,0)),"")</f>
        <v/>
      </c>
      <c r="O155" s="65" t="str">
        <f ca="1">IF(O154&lt;COUNTIF(PRN!C$3:C$999998,P$2),(O154+1),"")</f>
        <v/>
      </c>
      <c r="P155" s="66" t="str">
        <f ca="1">IFERROR(INDEX(PRN!$B$2:$F$1048576,(MATCH('Procurement Analysis P-M-Q'!$P$2,PRN!$C$2:$C$1048576,0)+$O155-1),MATCH(P$4,PRN!$B$2:$F$2,0)),"")</f>
        <v/>
      </c>
      <c r="Q155" s="66" t="str">
        <f ca="1">IFERROR(INDEX(PRN!$B$2:$F$1048576,(MATCH('Procurement Analysis P-M-Q'!$P$2,PRN!$C$2:$C$1048576,0)+$O155-1),MATCH(Q$4,PRN!$B$2:$F$2,0)),"")</f>
        <v/>
      </c>
      <c r="R155" s="67" t="str">
        <f ca="1">IFERROR(INDEX(PRN!$B$2:$F$1048576,(MATCH('Procurement Analysis P-M-Q'!$P$2,PRN!$C$2:$C$1048576,0)+$O155-1),MATCH(R$4,PRN!$B$2:$F$2,0)),"")</f>
        <v/>
      </c>
      <c r="T155" s="65" t="str">
        <f ca="1">IF(T154&lt;COUNTIF(PRN!M$3:M$999998,U$2),(T154+1),"")</f>
        <v/>
      </c>
      <c r="U155" s="66" t="str">
        <f ca="1">IFERROR(INDEX(PRN!$B$2:$F$1048576,(MATCH('Procurement Analysis P-M-Q'!$U$2,PRN!$C$2:$C$1048576,0)+$T155-1),MATCH(U$4,PRN!$B$2:$F$2,0)),"")</f>
        <v/>
      </c>
      <c r="V155" s="66" t="str">
        <f ca="1">IFERROR(INDEX(PRN!$B$2:$F$1048576,(MATCH('Procurement Analysis P-M-Q'!$U$2,PRN!$C$2:$C$1048576,0)+$T155-1),MATCH(V$4,PRN!$B$2:$F$2,0)),"")</f>
        <v/>
      </c>
      <c r="W155" s="66" t="str">
        <f ca="1">IFERROR(INDEX(PRN!$B$2:$F$1048576,(MATCH('Procurement Analysis P-M-Q'!$U$2,PRN!$C$2:$C$1048576,0)+$T155-1),MATCH(W$4,PRN!$B$2:$F$2,0)),"")</f>
        <v/>
      </c>
      <c r="Y155" s="65" t="str">
        <f ca="1">IF(Y154&lt;COUNTIF(PRN!R$3:R$999998,Z$2),(Y154+1),"")</f>
        <v/>
      </c>
      <c r="Z155" s="66" t="str">
        <f ca="1">IFERROR(INDEX(PRN!$B$2:$F$1048576,(MATCH('Procurement Analysis P-M-Q'!$U$2,PRN!$C$2:$C$1048576,0)+$T155-1),MATCH(Z$4,PRN!$B$2:$F$2,0)),"")</f>
        <v/>
      </c>
      <c r="AA155" s="66" t="str">
        <f ca="1">IFERROR(INDEX(PRN!$B$2:$F$1048576,(MATCH('Procurement Analysis P-M-Q'!$U$2,PRN!$C$2:$C$1048576,0)+$T155-1),MATCH(AA$4,PRN!$B$2:$F$2,0)),"")</f>
        <v/>
      </c>
      <c r="AB155" s="66" t="str">
        <f ca="1">IFERROR(INDEX(PRN!$B$2:$F$1048576,(MATCH('Procurement Analysis P-M-Q'!$U$2,PRN!$C$2:$C$1048576,0)+$T155-1),MATCH(AB$4,PRN!$B$2:$F$2,0)),"")</f>
        <v/>
      </c>
    </row>
    <row r="156" spans="5:28" ht="15.75" x14ac:dyDescent="0.25">
      <c r="E156" s="65" t="str">
        <f ca="1">IF(E155&lt;COUNTIF(PRN!C$3:C$999998,F$2),(E155+1),"")</f>
        <v/>
      </c>
      <c r="F156" s="66" t="str">
        <f ca="1">IFERROR(INDEX(PRN!$B$2:$F$1048576,(MATCH('Procurement Analysis P-M-Q'!$F$2,PRN!$C$2:$C$1048576,0)+$E156-1),MATCH(F$4,PRN!$B$2:$F$2,0)),"")</f>
        <v/>
      </c>
      <c r="G156" s="66" t="str">
        <f ca="1">IFERROR(INDEX(PRN!$B$2:$F$1048576,(MATCH('Procurement Analysis P-M-Q'!$F$2,PRN!$C$2:$C$1048576,0)+$E156-1),MATCH(G$4,PRN!$B$2:$F$2,0)),"")</f>
        <v/>
      </c>
      <c r="H156" s="67" t="str">
        <f ca="1">IFERROR(INDEX(PRN!$B$2:$F$1048576,(MATCH('Procurement Analysis P-M-Q'!$F$2,PRN!$C$2:$C$1048576,0)+$E156-1),MATCH(H$4,PRN!$B$2:$F$2,0)),"")</f>
        <v/>
      </c>
      <c r="J156" s="65" t="str">
        <f ca="1">IF(J155&lt;COUNTIF(PRN!C$3:C$999998,K$2),(J155+1),"")</f>
        <v/>
      </c>
      <c r="K156" s="66" t="str">
        <f ca="1">IFERROR(INDEX(PRN!$B$2:$F$1048576,(MATCH('Procurement Analysis P-M-Q'!$K$2,PRN!$C$2:$C$1048576,0)+$J156-1),MATCH(K$4,PRN!$B$2:$F$2,0)),"")</f>
        <v/>
      </c>
      <c r="L156" s="66" t="str">
        <f ca="1">IFERROR(INDEX(PRN!$B$2:$F$1048576,(MATCH('Procurement Analysis P-M-Q'!$K$2,PRN!$C$2:$C$1048576,0)+$J156-1),MATCH(L$4,PRN!$B$2:$F$2,0)),"")</f>
        <v/>
      </c>
      <c r="M156" s="67" t="str">
        <f ca="1">IFERROR(INDEX(PRN!$B$2:$F$1048576,(MATCH('Procurement Analysis P-M-Q'!$K$2,PRN!$C$2:$C$1048576,0)+$J156-1),MATCH(M$4,PRN!$B$2:$F$2,0)),"")</f>
        <v/>
      </c>
      <c r="O156" s="65" t="str">
        <f ca="1">IF(O155&lt;COUNTIF(PRN!C$3:C$999998,P$2),(O155+1),"")</f>
        <v/>
      </c>
      <c r="P156" s="66" t="str">
        <f ca="1">IFERROR(INDEX(PRN!$B$2:$F$1048576,(MATCH('Procurement Analysis P-M-Q'!$P$2,PRN!$C$2:$C$1048576,0)+$O156-1),MATCH(P$4,PRN!$B$2:$F$2,0)),"")</f>
        <v/>
      </c>
      <c r="Q156" s="66" t="str">
        <f ca="1">IFERROR(INDEX(PRN!$B$2:$F$1048576,(MATCH('Procurement Analysis P-M-Q'!$P$2,PRN!$C$2:$C$1048576,0)+$O156-1),MATCH(Q$4,PRN!$B$2:$F$2,0)),"")</f>
        <v/>
      </c>
      <c r="R156" s="67" t="str">
        <f ca="1">IFERROR(INDEX(PRN!$B$2:$F$1048576,(MATCH('Procurement Analysis P-M-Q'!$P$2,PRN!$C$2:$C$1048576,0)+$O156-1),MATCH(R$4,PRN!$B$2:$F$2,0)),"")</f>
        <v/>
      </c>
      <c r="T156" s="65" t="str">
        <f ca="1">IF(T155&lt;COUNTIF(PRN!M$3:M$999998,U$2),(T155+1),"")</f>
        <v/>
      </c>
      <c r="U156" s="66" t="str">
        <f ca="1">IFERROR(INDEX(PRN!$B$2:$F$1048576,(MATCH('Procurement Analysis P-M-Q'!$U$2,PRN!$C$2:$C$1048576,0)+$T156-1),MATCH(U$4,PRN!$B$2:$F$2,0)),"")</f>
        <v/>
      </c>
      <c r="V156" s="66" t="str">
        <f ca="1">IFERROR(INDEX(PRN!$B$2:$F$1048576,(MATCH('Procurement Analysis P-M-Q'!$U$2,PRN!$C$2:$C$1048576,0)+$T156-1),MATCH(V$4,PRN!$B$2:$F$2,0)),"")</f>
        <v/>
      </c>
      <c r="W156" s="66" t="str">
        <f ca="1">IFERROR(INDEX(PRN!$B$2:$F$1048576,(MATCH('Procurement Analysis P-M-Q'!$U$2,PRN!$C$2:$C$1048576,0)+$T156-1),MATCH(W$4,PRN!$B$2:$F$2,0)),"")</f>
        <v/>
      </c>
      <c r="Y156" s="65" t="str">
        <f ca="1">IF(Y155&lt;COUNTIF(PRN!R$3:R$999998,Z$2),(Y155+1),"")</f>
        <v/>
      </c>
      <c r="Z156" s="66" t="str">
        <f ca="1">IFERROR(INDEX(PRN!$B$2:$F$1048576,(MATCH('Procurement Analysis P-M-Q'!$U$2,PRN!$C$2:$C$1048576,0)+$T156-1),MATCH(Z$4,PRN!$B$2:$F$2,0)),"")</f>
        <v/>
      </c>
      <c r="AA156" s="66" t="str">
        <f ca="1">IFERROR(INDEX(PRN!$B$2:$F$1048576,(MATCH('Procurement Analysis P-M-Q'!$U$2,PRN!$C$2:$C$1048576,0)+$T156-1),MATCH(AA$4,PRN!$B$2:$F$2,0)),"")</f>
        <v/>
      </c>
      <c r="AB156" s="66" t="str">
        <f ca="1">IFERROR(INDEX(PRN!$B$2:$F$1048576,(MATCH('Procurement Analysis P-M-Q'!$U$2,PRN!$C$2:$C$1048576,0)+$T156-1),MATCH(AB$4,PRN!$B$2:$F$2,0)),"")</f>
        <v/>
      </c>
    </row>
    <row r="157" spans="5:28" ht="15.75" x14ac:dyDescent="0.25">
      <c r="E157" s="65" t="str">
        <f ca="1">IF(E156&lt;COUNTIF(PRN!C$3:C$999998,F$2),(E156+1),"")</f>
        <v/>
      </c>
      <c r="F157" s="66" t="str">
        <f ca="1">IFERROR(INDEX(PRN!$B$2:$F$1048576,(MATCH('Procurement Analysis P-M-Q'!$F$2,PRN!$C$2:$C$1048576,0)+$E157-1),MATCH(F$4,PRN!$B$2:$F$2,0)),"")</f>
        <v/>
      </c>
      <c r="G157" s="66" t="str">
        <f ca="1">IFERROR(INDEX(PRN!$B$2:$F$1048576,(MATCH('Procurement Analysis P-M-Q'!$F$2,PRN!$C$2:$C$1048576,0)+$E157-1),MATCH(G$4,PRN!$B$2:$F$2,0)),"")</f>
        <v/>
      </c>
      <c r="H157" s="67" t="str">
        <f ca="1">IFERROR(INDEX(PRN!$B$2:$F$1048576,(MATCH('Procurement Analysis P-M-Q'!$F$2,PRN!$C$2:$C$1048576,0)+$E157-1),MATCH(H$4,PRN!$B$2:$F$2,0)),"")</f>
        <v/>
      </c>
      <c r="J157" s="65" t="str">
        <f ca="1">IF(J156&lt;COUNTIF(PRN!C$3:C$999998,K$2),(J156+1),"")</f>
        <v/>
      </c>
      <c r="K157" s="66" t="str">
        <f ca="1">IFERROR(INDEX(PRN!$B$2:$F$1048576,(MATCH('Procurement Analysis P-M-Q'!$K$2,PRN!$C$2:$C$1048576,0)+$J157-1),MATCH(K$4,PRN!$B$2:$F$2,0)),"")</f>
        <v/>
      </c>
      <c r="L157" s="66" t="str">
        <f ca="1">IFERROR(INDEX(PRN!$B$2:$F$1048576,(MATCH('Procurement Analysis P-M-Q'!$K$2,PRN!$C$2:$C$1048576,0)+$J157-1),MATCH(L$4,PRN!$B$2:$F$2,0)),"")</f>
        <v/>
      </c>
      <c r="M157" s="67" t="str">
        <f ca="1">IFERROR(INDEX(PRN!$B$2:$F$1048576,(MATCH('Procurement Analysis P-M-Q'!$K$2,PRN!$C$2:$C$1048576,0)+$J157-1),MATCH(M$4,PRN!$B$2:$F$2,0)),"")</f>
        <v/>
      </c>
      <c r="O157" s="65" t="str">
        <f ca="1">IF(O156&lt;COUNTIF(PRN!C$3:C$999998,P$2),(O156+1),"")</f>
        <v/>
      </c>
      <c r="P157" s="66" t="str">
        <f ca="1">IFERROR(INDEX(PRN!$B$2:$F$1048576,(MATCH('Procurement Analysis P-M-Q'!$P$2,PRN!$C$2:$C$1048576,0)+$O157-1),MATCH(P$4,PRN!$B$2:$F$2,0)),"")</f>
        <v/>
      </c>
      <c r="Q157" s="66" t="str">
        <f ca="1">IFERROR(INDEX(PRN!$B$2:$F$1048576,(MATCH('Procurement Analysis P-M-Q'!$P$2,PRN!$C$2:$C$1048576,0)+$O157-1),MATCH(Q$4,PRN!$B$2:$F$2,0)),"")</f>
        <v/>
      </c>
      <c r="R157" s="67" t="str">
        <f ca="1">IFERROR(INDEX(PRN!$B$2:$F$1048576,(MATCH('Procurement Analysis P-M-Q'!$P$2,PRN!$C$2:$C$1048576,0)+$O157-1),MATCH(R$4,PRN!$B$2:$F$2,0)),"")</f>
        <v/>
      </c>
      <c r="T157" s="65" t="str">
        <f ca="1">IF(T156&lt;COUNTIF(PRN!M$3:M$999998,U$2),(T156+1),"")</f>
        <v/>
      </c>
      <c r="U157" s="66" t="str">
        <f ca="1">IFERROR(INDEX(PRN!$B$2:$F$1048576,(MATCH('Procurement Analysis P-M-Q'!$U$2,PRN!$C$2:$C$1048576,0)+$T157-1),MATCH(U$4,PRN!$B$2:$F$2,0)),"")</f>
        <v/>
      </c>
      <c r="V157" s="66" t="str">
        <f ca="1">IFERROR(INDEX(PRN!$B$2:$F$1048576,(MATCH('Procurement Analysis P-M-Q'!$U$2,PRN!$C$2:$C$1048576,0)+$T157-1),MATCH(V$4,PRN!$B$2:$F$2,0)),"")</f>
        <v/>
      </c>
      <c r="W157" s="66" t="str">
        <f ca="1">IFERROR(INDEX(PRN!$B$2:$F$1048576,(MATCH('Procurement Analysis P-M-Q'!$U$2,PRN!$C$2:$C$1048576,0)+$T157-1),MATCH(W$4,PRN!$B$2:$F$2,0)),"")</f>
        <v/>
      </c>
      <c r="Y157" s="65" t="str">
        <f ca="1">IF(Y156&lt;COUNTIF(PRN!R$3:R$999998,Z$2),(Y156+1),"")</f>
        <v/>
      </c>
      <c r="Z157" s="66" t="str">
        <f ca="1">IFERROR(INDEX(PRN!$B$2:$F$1048576,(MATCH('Procurement Analysis P-M-Q'!$U$2,PRN!$C$2:$C$1048576,0)+$T157-1),MATCH(Z$4,PRN!$B$2:$F$2,0)),"")</f>
        <v/>
      </c>
      <c r="AA157" s="66" t="str">
        <f ca="1">IFERROR(INDEX(PRN!$B$2:$F$1048576,(MATCH('Procurement Analysis P-M-Q'!$U$2,PRN!$C$2:$C$1048576,0)+$T157-1),MATCH(AA$4,PRN!$B$2:$F$2,0)),"")</f>
        <v/>
      </c>
      <c r="AB157" s="66" t="str">
        <f ca="1">IFERROR(INDEX(PRN!$B$2:$F$1048576,(MATCH('Procurement Analysis P-M-Q'!$U$2,PRN!$C$2:$C$1048576,0)+$T157-1),MATCH(AB$4,PRN!$B$2:$F$2,0)),"")</f>
        <v/>
      </c>
    </row>
    <row r="158" spans="5:28" ht="15.75" x14ac:dyDescent="0.25">
      <c r="E158" s="65" t="str">
        <f ca="1">IF(E157&lt;COUNTIF(PRN!C$3:C$999998,F$2),(E157+1),"")</f>
        <v/>
      </c>
      <c r="F158" s="66" t="str">
        <f ca="1">IFERROR(INDEX(PRN!$B$2:$F$1048576,(MATCH('Procurement Analysis P-M-Q'!$F$2,PRN!$C$2:$C$1048576,0)+$E158-1),MATCH(F$4,PRN!$B$2:$F$2,0)),"")</f>
        <v/>
      </c>
      <c r="G158" s="66" t="str">
        <f ca="1">IFERROR(INDEX(PRN!$B$2:$F$1048576,(MATCH('Procurement Analysis P-M-Q'!$F$2,PRN!$C$2:$C$1048576,0)+$E158-1),MATCH(G$4,PRN!$B$2:$F$2,0)),"")</f>
        <v/>
      </c>
      <c r="H158" s="67" t="str">
        <f ca="1">IFERROR(INDEX(PRN!$B$2:$F$1048576,(MATCH('Procurement Analysis P-M-Q'!$F$2,PRN!$C$2:$C$1048576,0)+$E158-1),MATCH(H$4,PRN!$B$2:$F$2,0)),"")</f>
        <v/>
      </c>
      <c r="J158" s="65" t="str">
        <f ca="1">IF(J157&lt;COUNTIF(PRN!C$3:C$999998,K$2),(J157+1),"")</f>
        <v/>
      </c>
      <c r="K158" s="66" t="str">
        <f ca="1">IFERROR(INDEX(PRN!$B$2:$F$1048576,(MATCH('Procurement Analysis P-M-Q'!$K$2,PRN!$C$2:$C$1048576,0)+$J158-1),MATCH(K$4,PRN!$B$2:$F$2,0)),"")</f>
        <v/>
      </c>
      <c r="L158" s="66" t="str">
        <f ca="1">IFERROR(INDEX(PRN!$B$2:$F$1048576,(MATCH('Procurement Analysis P-M-Q'!$K$2,PRN!$C$2:$C$1048576,0)+$J158-1),MATCH(L$4,PRN!$B$2:$F$2,0)),"")</f>
        <v/>
      </c>
      <c r="M158" s="67" t="str">
        <f ca="1">IFERROR(INDEX(PRN!$B$2:$F$1048576,(MATCH('Procurement Analysis P-M-Q'!$K$2,PRN!$C$2:$C$1048576,0)+$J158-1),MATCH(M$4,PRN!$B$2:$F$2,0)),"")</f>
        <v/>
      </c>
      <c r="O158" s="65" t="str">
        <f ca="1">IF(O157&lt;COUNTIF(PRN!C$3:C$999998,P$2),(O157+1),"")</f>
        <v/>
      </c>
      <c r="P158" s="66" t="str">
        <f ca="1">IFERROR(INDEX(PRN!$B$2:$F$1048576,(MATCH('Procurement Analysis P-M-Q'!$P$2,PRN!$C$2:$C$1048576,0)+$O158-1),MATCH(P$4,PRN!$B$2:$F$2,0)),"")</f>
        <v/>
      </c>
      <c r="Q158" s="66" t="str">
        <f ca="1">IFERROR(INDEX(PRN!$B$2:$F$1048576,(MATCH('Procurement Analysis P-M-Q'!$P$2,PRN!$C$2:$C$1048576,0)+$O158-1),MATCH(Q$4,PRN!$B$2:$F$2,0)),"")</f>
        <v/>
      </c>
      <c r="R158" s="67" t="str">
        <f ca="1">IFERROR(INDEX(PRN!$B$2:$F$1048576,(MATCH('Procurement Analysis P-M-Q'!$P$2,PRN!$C$2:$C$1048576,0)+$O158-1),MATCH(R$4,PRN!$B$2:$F$2,0)),"")</f>
        <v/>
      </c>
      <c r="T158" s="65" t="str">
        <f ca="1">IF(T157&lt;COUNTIF(PRN!M$3:M$999998,U$2),(T157+1),"")</f>
        <v/>
      </c>
      <c r="U158" s="66" t="str">
        <f ca="1">IFERROR(INDEX(PRN!$B$2:$F$1048576,(MATCH('Procurement Analysis P-M-Q'!$U$2,PRN!$C$2:$C$1048576,0)+$T158-1),MATCH(U$4,PRN!$B$2:$F$2,0)),"")</f>
        <v/>
      </c>
      <c r="V158" s="66" t="str">
        <f ca="1">IFERROR(INDEX(PRN!$B$2:$F$1048576,(MATCH('Procurement Analysis P-M-Q'!$U$2,PRN!$C$2:$C$1048576,0)+$T158-1),MATCH(V$4,PRN!$B$2:$F$2,0)),"")</f>
        <v/>
      </c>
      <c r="W158" s="66" t="str">
        <f ca="1">IFERROR(INDEX(PRN!$B$2:$F$1048576,(MATCH('Procurement Analysis P-M-Q'!$U$2,PRN!$C$2:$C$1048576,0)+$T158-1),MATCH(W$4,PRN!$B$2:$F$2,0)),"")</f>
        <v/>
      </c>
      <c r="Y158" s="65" t="str">
        <f ca="1">IF(Y157&lt;COUNTIF(PRN!R$3:R$999998,Z$2),(Y157+1),"")</f>
        <v/>
      </c>
      <c r="Z158" s="66" t="str">
        <f ca="1">IFERROR(INDEX(PRN!$B$2:$F$1048576,(MATCH('Procurement Analysis P-M-Q'!$U$2,PRN!$C$2:$C$1048576,0)+$T158-1),MATCH(Z$4,PRN!$B$2:$F$2,0)),"")</f>
        <v/>
      </c>
      <c r="AA158" s="66" t="str">
        <f ca="1">IFERROR(INDEX(PRN!$B$2:$F$1048576,(MATCH('Procurement Analysis P-M-Q'!$U$2,PRN!$C$2:$C$1048576,0)+$T158-1),MATCH(AA$4,PRN!$B$2:$F$2,0)),"")</f>
        <v/>
      </c>
      <c r="AB158" s="66" t="str">
        <f ca="1">IFERROR(INDEX(PRN!$B$2:$F$1048576,(MATCH('Procurement Analysis P-M-Q'!$U$2,PRN!$C$2:$C$1048576,0)+$T158-1),MATCH(AB$4,PRN!$B$2:$F$2,0)),"")</f>
        <v/>
      </c>
    </row>
    <row r="159" spans="5:28" ht="15.75" x14ac:dyDescent="0.25">
      <c r="E159" s="65" t="str">
        <f ca="1">IF(E158&lt;COUNTIF(PRN!C$3:C$999998,F$2),(E158+1),"")</f>
        <v/>
      </c>
      <c r="F159" s="66" t="str">
        <f ca="1">IFERROR(INDEX(PRN!$B$2:$F$1048576,(MATCH('Procurement Analysis P-M-Q'!$F$2,PRN!$C$2:$C$1048576,0)+$E159-1),MATCH(F$4,PRN!$B$2:$F$2,0)),"")</f>
        <v/>
      </c>
      <c r="G159" s="66" t="str">
        <f ca="1">IFERROR(INDEX(PRN!$B$2:$F$1048576,(MATCH('Procurement Analysis P-M-Q'!$F$2,PRN!$C$2:$C$1048576,0)+$E159-1),MATCH(G$4,PRN!$B$2:$F$2,0)),"")</f>
        <v/>
      </c>
      <c r="H159" s="67" t="str">
        <f ca="1">IFERROR(INDEX(PRN!$B$2:$F$1048576,(MATCH('Procurement Analysis P-M-Q'!$F$2,PRN!$C$2:$C$1048576,0)+$E159-1),MATCH(H$4,PRN!$B$2:$F$2,0)),"")</f>
        <v/>
      </c>
      <c r="J159" s="65" t="str">
        <f ca="1">IF(J158&lt;COUNTIF(PRN!C$3:C$999998,K$2),(J158+1),"")</f>
        <v/>
      </c>
      <c r="K159" s="66" t="str">
        <f ca="1">IFERROR(INDEX(PRN!$B$2:$F$1048576,(MATCH('Procurement Analysis P-M-Q'!$K$2,PRN!$C$2:$C$1048576,0)+$J159-1),MATCH(K$4,PRN!$B$2:$F$2,0)),"")</f>
        <v/>
      </c>
      <c r="L159" s="66" t="str">
        <f ca="1">IFERROR(INDEX(PRN!$B$2:$F$1048576,(MATCH('Procurement Analysis P-M-Q'!$K$2,PRN!$C$2:$C$1048576,0)+$J159-1),MATCH(L$4,PRN!$B$2:$F$2,0)),"")</f>
        <v/>
      </c>
      <c r="M159" s="67" t="str">
        <f ca="1">IFERROR(INDEX(PRN!$B$2:$F$1048576,(MATCH('Procurement Analysis P-M-Q'!$K$2,PRN!$C$2:$C$1048576,0)+$J159-1),MATCH(M$4,PRN!$B$2:$F$2,0)),"")</f>
        <v/>
      </c>
      <c r="O159" s="65" t="str">
        <f ca="1">IF(O158&lt;COUNTIF(PRN!C$3:C$999998,P$2),(O158+1),"")</f>
        <v/>
      </c>
      <c r="P159" s="66" t="str">
        <f ca="1">IFERROR(INDEX(PRN!$B$2:$F$1048576,(MATCH('Procurement Analysis P-M-Q'!$P$2,PRN!$C$2:$C$1048576,0)+$O159-1),MATCH(P$4,PRN!$B$2:$F$2,0)),"")</f>
        <v/>
      </c>
      <c r="Q159" s="66" t="str">
        <f ca="1">IFERROR(INDEX(PRN!$B$2:$F$1048576,(MATCH('Procurement Analysis P-M-Q'!$P$2,PRN!$C$2:$C$1048576,0)+$O159-1),MATCH(Q$4,PRN!$B$2:$F$2,0)),"")</f>
        <v/>
      </c>
      <c r="R159" s="67" t="str">
        <f ca="1">IFERROR(INDEX(PRN!$B$2:$F$1048576,(MATCH('Procurement Analysis P-M-Q'!$P$2,PRN!$C$2:$C$1048576,0)+$O159-1),MATCH(R$4,PRN!$B$2:$F$2,0)),"")</f>
        <v/>
      </c>
      <c r="T159" s="65" t="str">
        <f ca="1">IF(T158&lt;COUNTIF(PRN!M$3:M$999998,U$2),(T158+1),"")</f>
        <v/>
      </c>
      <c r="U159" s="66" t="str">
        <f ca="1">IFERROR(INDEX(PRN!$B$2:$F$1048576,(MATCH('Procurement Analysis P-M-Q'!$U$2,PRN!$C$2:$C$1048576,0)+$T159-1),MATCH(U$4,PRN!$B$2:$F$2,0)),"")</f>
        <v/>
      </c>
      <c r="V159" s="66" t="str">
        <f ca="1">IFERROR(INDEX(PRN!$B$2:$F$1048576,(MATCH('Procurement Analysis P-M-Q'!$U$2,PRN!$C$2:$C$1048576,0)+$T159-1),MATCH(V$4,PRN!$B$2:$F$2,0)),"")</f>
        <v/>
      </c>
      <c r="W159" s="66" t="str">
        <f ca="1">IFERROR(INDEX(PRN!$B$2:$F$1048576,(MATCH('Procurement Analysis P-M-Q'!$U$2,PRN!$C$2:$C$1048576,0)+$T159-1),MATCH(W$4,PRN!$B$2:$F$2,0)),"")</f>
        <v/>
      </c>
      <c r="Y159" s="65" t="str">
        <f ca="1">IF(Y158&lt;COUNTIF(PRN!R$3:R$999998,Z$2),(Y158+1),"")</f>
        <v/>
      </c>
      <c r="Z159" s="66" t="str">
        <f ca="1">IFERROR(INDEX(PRN!$B$2:$F$1048576,(MATCH('Procurement Analysis P-M-Q'!$U$2,PRN!$C$2:$C$1048576,0)+$T159-1),MATCH(Z$4,PRN!$B$2:$F$2,0)),"")</f>
        <v/>
      </c>
      <c r="AA159" s="66" t="str">
        <f ca="1">IFERROR(INDEX(PRN!$B$2:$F$1048576,(MATCH('Procurement Analysis P-M-Q'!$U$2,PRN!$C$2:$C$1048576,0)+$T159-1),MATCH(AA$4,PRN!$B$2:$F$2,0)),"")</f>
        <v/>
      </c>
      <c r="AB159" s="66" t="str">
        <f ca="1">IFERROR(INDEX(PRN!$B$2:$F$1048576,(MATCH('Procurement Analysis P-M-Q'!$U$2,PRN!$C$2:$C$1048576,0)+$T159-1),MATCH(AB$4,PRN!$B$2:$F$2,0)),"")</f>
        <v/>
      </c>
    </row>
    <row r="160" spans="5:28" ht="15.75" x14ac:dyDescent="0.25">
      <c r="E160" s="65" t="str">
        <f ca="1">IF(E159&lt;COUNTIF(PRN!C$3:C$999998,F$2),(E159+1),"")</f>
        <v/>
      </c>
      <c r="F160" s="66" t="str">
        <f ca="1">IFERROR(INDEX(PRN!$B$2:$F$1048576,(MATCH('Procurement Analysis P-M-Q'!$F$2,PRN!$C$2:$C$1048576,0)+$E160-1),MATCH(F$4,PRN!$B$2:$F$2,0)),"")</f>
        <v/>
      </c>
      <c r="G160" s="66" t="str">
        <f ca="1">IFERROR(INDEX(PRN!$B$2:$F$1048576,(MATCH('Procurement Analysis P-M-Q'!$F$2,PRN!$C$2:$C$1048576,0)+$E160-1),MATCH(G$4,PRN!$B$2:$F$2,0)),"")</f>
        <v/>
      </c>
      <c r="H160" s="67" t="str">
        <f ca="1">IFERROR(INDEX(PRN!$B$2:$F$1048576,(MATCH('Procurement Analysis P-M-Q'!$F$2,PRN!$C$2:$C$1048576,0)+$E160-1),MATCH(H$4,PRN!$B$2:$F$2,0)),"")</f>
        <v/>
      </c>
      <c r="J160" s="65" t="str">
        <f ca="1">IF(J159&lt;COUNTIF(PRN!C$3:C$999998,K$2),(J159+1),"")</f>
        <v/>
      </c>
      <c r="K160" s="66" t="str">
        <f ca="1">IFERROR(INDEX(PRN!$B$2:$F$1048576,(MATCH('Procurement Analysis P-M-Q'!$K$2,PRN!$C$2:$C$1048576,0)+$J160-1),MATCH(K$4,PRN!$B$2:$F$2,0)),"")</f>
        <v/>
      </c>
      <c r="L160" s="66" t="str">
        <f ca="1">IFERROR(INDEX(PRN!$B$2:$F$1048576,(MATCH('Procurement Analysis P-M-Q'!$K$2,PRN!$C$2:$C$1048576,0)+$J160-1),MATCH(L$4,PRN!$B$2:$F$2,0)),"")</f>
        <v/>
      </c>
      <c r="M160" s="67" t="str">
        <f ca="1">IFERROR(INDEX(PRN!$B$2:$F$1048576,(MATCH('Procurement Analysis P-M-Q'!$K$2,PRN!$C$2:$C$1048576,0)+$J160-1),MATCH(M$4,PRN!$B$2:$F$2,0)),"")</f>
        <v/>
      </c>
      <c r="O160" s="65" t="str">
        <f ca="1">IF(O159&lt;COUNTIF(PRN!C$3:C$999998,P$2),(O159+1),"")</f>
        <v/>
      </c>
      <c r="P160" s="66" t="str">
        <f ca="1">IFERROR(INDEX(PRN!$B$2:$F$1048576,(MATCH('Procurement Analysis P-M-Q'!$P$2,PRN!$C$2:$C$1048576,0)+$O160-1),MATCH(P$4,PRN!$B$2:$F$2,0)),"")</f>
        <v/>
      </c>
      <c r="Q160" s="66" t="str">
        <f ca="1">IFERROR(INDEX(PRN!$B$2:$F$1048576,(MATCH('Procurement Analysis P-M-Q'!$P$2,PRN!$C$2:$C$1048576,0)+$O160-1),MATCH(Q$4,PRN!$B$2:$F$2,0)),"")</f>
        <v/>
      </c>
      <c r="R160" s="67" t="str">
        <f ca="1">IFERROR(INDEX(PRN!$B$2:$F$1048576,(MATCH('Procurement Analysis P-M-Q'!$P$2,PRN!$C$2:$C$1048576,0)+$O160-1),MATCH(R$4,PRN!$B$2:$F$2,0)),"")</f>
        <v/>
      </c>
      <c r="T160" s="65" t="str">
        <f ca="1">IF(T159&lt;COUNTIF(PRN!M$3:M$999998,U$2),(T159+1),"")</f>
        <v/>
      </c>
      <c r="U160" s="66" t="str">
        <f ca="1">IFERROR(INDEX(PRN!$B$2:$F$1048576,(MATCH('Procurement Analysis P-M-Q'!$U$2,PRN!$C$2:$C$1048576,0)+$T160-1),MATCH(U$4,PRN!$B$2:$F$2,0)),"")</f>
        <v/>
      </c>
      <c r="V160" s="66" t="str">
        <f ca="1">IFERROR(INDEX(PRN!$B$2:$F$1048576,(MATCH('Procurement Analysis P-M-Q'!$U$2,PRN!$C$2:$C$1048576,0)+$T160-1),MATCH(V$4,PRN!$B$2:$F$2,0)),"")</f>
        <v/>
      </c>
      <c r="W160" s="66" t="str">
        <f ca="1">IFERROR(INDEX(PRN!$B$2:$F$1048576,(MATCH('Procurement Analysis P-M-Q'!$U$2,PRN!$C$2:$C$1048576,0)+$T160-1),MATCH(W$4,PRN!$B$2:$F$2,0)),"")</f>
        <v/>
      </c>
      <c r="Y160" s="65" t="str">
        <f ca="1">IF(Y159&lt;COUNTIF(PRN!R$3:R$999998,Z$2),(Y159+1),"")</f>
        <v/>
      </c>
      <c r="Z160" s="66" t="str">
        <f ca="1">IFERROR(INDEX(PRN!$B$2:$F$1048576,(MATCH('Procurement Analysis P-M-Q'!$U$2,PRN!$C$2:$C$1048576,0)+$T160-1),MATCH(Z$4,PRN!$B$2:$F$2,0)),"")</f>
        <v/>
      </c>
      <c r="AA160" s="66" t="str">
        <f ca="1">IFERROR(INDEX(PRN!$B$2:$F$1048576,(MATCH('Procurement Analysis P-M-Q'!$U$2,PRN!$C$2:$C$1048576,0)+$T160-1),MATCH(AA$4,PRN!$B$2:$F$2,0)),"")</f>
        <v/>
      </c>
      <c r="AB160" s="66" t="str">
        <f ca="1">IFERROR(INDEX(PRN!$B$2:$F$1048576,(MATCH('Procurement Analysis P-M-Q'!$U$2,PRN!$C$2:$C$1048576,0)+$T160-1),MATCH(AB$4,PRN!$B$2:$F$2,0)),"")</f>
        <v/>
      </c>
    </row>
    <row r="161" spans="5:28" ht="15.75" x14ac:dyDescent="0.25">
      <c r="E161" s="65" t="str">
        <f ca="1">IF(E160&lt;COUNTIF(PRN!C$3:C$999998,F$2),(E160+1),"")</f>
        <v/>
      </c>
      <c r="F161" s="66" t="str">
        <f ca="1">IFERROR(INDEX(PRN!$B$2:$F$1048576,(MATCH('Procurement Analysis P-M-Q'!$F$2,PRN!$C$2:$C$1048576,0)+$E161-1),MATCH(F$4,PRN!$B$2:$F$2,0)),"")</f>
        <v/>
      </c>
      <c r="G161" s="66" t="str">
        <f ca="1">IFERROR(INDEX(PRN!$B$2:$F$1048576,(MATCH('Procurement Analysis P-M-Q'!$F$2,PRN!$C$2:$C$1048576,0)+$E161-1),MATCH(G$4,PRN!$B$2:$F$2,0)),"")</f>
        <v/>
      </c>
      <c r="H161" s="67" t="str">
        <f ca="1">IFERROR(INDEX(PRN!$B$2:$F$1048576,(MATCH('Procurement Analysis P-M-Q'!$F$2,PRN!$C$2:$C$1048576,0)+$E161-1),MATCH(H$4,PRN!$B$2:$F$2,0)),"")</f>
        <v/>
      </c>
      <c r="J161" s="65" t="str">
        <f ca="1">IF(J160&lt;COUNTIF(PRN!C$3:C$999998,K$2),(J160+1),"")</f>
        <v/>
      </c>
      <c r="K161" s="66" t="str">
        <f ca="1">IFERROR(INDEX(PRN!$B$2:$F$1048576,(MATCH('Procurement Analysis P-M-Q'!$K$2,PRN!$C$2:$C$1048576,0)+$J161-1),MATCH(K$4,PRN!$B$2:$F$2,0)),"")</f>
        <v/>
      </c>
      <c r="L161" s="66" t="str">
        <f ca="1">IFERROR(INDEX(PRN!$B$2:$F$1048576,(MATCH('Procurement Analysis P-M-Q'!$K$2,PRN!$C$2:$C$1048576,0)+$J161-1),MATCH(L$4,PRN!$B$2:$F$2,0)),"")</f>
        <v/>
      </c>
      <c r="M161" s="67" t="str">
        <f ca="1">IFERROR(INDEX(PRN!$B$2:$F$1048576,(MATCH('Procurement Analysis P-M-Q'!$K$2,PRN!$C$2:$C$1048576,0)+$J161-1),MATCH(M$4,PRN!$B$2:$F$2,0)),"")</f>
        <v/>
      </c>
      <c r="O161" s="65" t="str">
        <f ca="1">IF(O160&lt;COUNTIF(PRN!C$3:C$999998,P$2),(O160+1),"")</f>
        <v/>
      </c>
      <c r="P161" s="66" t="str">
        <f ca="1">IFERROR(INDEX(PRN!$B$2:$F$1048576,(MATCH('Procurement Analysis P-M-Q'!$P$2,PRN!$C$2:$C$1048576,0)+$O161-1),MATCH(P$4,PRN!$B$2:$F$2,0)),"")</f>
        <v/>
      </c>
      <c r="Q161" s="66" t="str">
        <f ca="1">IFERROR(INDEX(PRN!$B$2:$F$1048576,(MATCH('Procurement Analysis P-M-Q'!$P$2,PRN!$C$2:$C$1048576,0)+$O161-1),MATCH(Q$4,PRN!$B$2:$F$2,0)),"")</f>
        <v/>
      </c>
      <c r="R161" s="67" t="str">
        <f ca="1">IFERROR(INDEX(PRN!$B$2:$F$1048576,(MATCH('Procurement Analysis P-M-Q'!$P$2,PRN!$C$2:$C$1048576,0)+$O161-1),MATCH(R$4,PRN!$B$2:$F$2,0)),"")</f>
        <v/>
      </c>
      <c r="T161" s="65" t="str">
        <f ca="1">IF(T160&lt;COUNTIF(PRN!M$3:M$999998,U$2),(T160+1),"")</f>
        <v/>
      </c>
      <c r="U161" s="66" t="str">
        <f ca="1">IFERROR(INDEX(PRN!$B$2:$F$1048576,(MATCH('Procurement Analysis P-M-Q'!$U$2,PRN!$C$2:$C$1048576,0)+$T161-1),MATCH(U$4,PRN!$B$2:$F$2,0)),"")</f>
        <v/>
      </c>
      <c r="V161" s="66" t="str">
        <f ca="1">IFERROR(INDEX(PRN!$B$2:$F$1048576,(MATCH('Procurement Analysis P-M-Q'!$U$2,PRN!$C$2:$C$1048576,0)+$T161-1),MATCH(V$4,PRN!$B$2:$F$2,0)),"")</f>
        <v/>
      </c>
      <c r="W161" s="66" t="str">
        <f ca="1">IFERROR(INDEX(PRN!$B$2:$F$1048576,(MATCH('Procurement Analysis P-M-Q'!$U$2,PRN!$C$2:$C$1048576,0)+$T161-1),MATCH(W$4,PRN!$B$2:$F$2,0)),"")</f>
        <v/>
      </c>
      <c r="Y161" s="65" t="str">
        <f ca="1">IF(Y160&lt;COUNTIF(PRN!R$3:R$999998,Z$2),(Y160+1),"")</f>
        <v/>
      </c>
      <c r="Z161" s="66" t="str">
        <f ca="1">IFERROR(INDEX(PRN!$B$2:$F$1048576,(MATCH('Procurement Analysis P-M-Q'!$U$2,PRN!$C$2:$C$1048576,0)+$T161-1),MATCH(Z$4,PRN!$B$2:$F$2,0)),"")</f>
        <v/>
      </c>
      <c r="AA161" s="66" t="str">
        <f ca="1">IFERROR(INDEX(PRN!$B$2:$F$1048576,(MATCH('Procurement Analysis P-M-Q'!$U$2,PRN!$C$2:$C$1048576,0)+$T161-1),MATCH(AA$4,PRN!$B$2:$F$2,0)),"")</f>
        <v/>
      </c>
      <c r="AB161" s="66" t="str">
        <f ca="1">IFERROR(INDEX(PRN!$B$2:$F$1048576,(MATCH('Procurement Analysis P-M-Q'!$U$2,PRN!$C$2:$C$1048576,0)+$T161-1),MATCH(AB$4,PRN!$B$2:$F$2,0)),"")</f>
        <v/>
      </c>
    </row>
    <row r="162" spans="5:28" ht="15.75" x14ac:dyDescent="0.25">
      <c r="E162" s="65" t="str">
        <f ca="1">IF(E161&lt;COUNTIF(PRN!C$3:C$999998,F$2),(E161+1),"")</f>
        <v/>
      </c>
      <c r="F162" s="66" t="str">
        <f ca="1">IFERROR(INDEX(PRN!$B$2:$F$1048576,(MATCH('Procurement Analysis P-M-Q'!$F$2,PRN!$C$2:$C$1048576,0)+$E162-1),MATCH(F$4,PRN!$B$2:$F$2,0)),"")</f>
        <v/>
      </c>
      <c r="G162" s="66" t="str">
        <f ca="1">IFERROR(INDEX(PRN!$B$2:$F$1048576,(MATCH('Procurement Analysis P-M-Q'!$F$2,PRN!$C$2:$C$1048576,0)+$E162-1),MATCH(G$4,PRN!$B$2:$F$2,0)),"")</f>
        <v/>
      </c>
      <c r="H162" s="67" t="str">
        <f ca="1">IFERROR(INDEX(PRN!$B$2:$F$1048576,(MATCH('Procurement Analysis P-M-Q'!$F$2,PRN!$C$2:$C$1048576,0)+$E162-1),MATCH(H$4,PRN!$B$2:$F$2,0)),"")</f>
        <v/>
      </c>
      <c r="J162" s="65" t="str">
        <f ca="1">IF(J161&lt;COUNTIF(PRN!C$3:C$999998,K$2),(J161+1),"")</f>
        <v/>
      </c>
      <c r="K162" s="66" t="str">
        <f ca="1">IFERROR(INDEX(PRN!$B$2:$F$1048576,(MATCH('Procurement Analysis P-M-Q'!$K$2,PRN!$C$2:$C$1048576,0)+$J162-1),MATCH(K$4,PRN!$B$2:$F$2,0)),"")</f>
        <v/>
      </c>
      <c r="L162" s="66" t="str">
        <f ca="1">IFERROR(INDEX(PRN!$B$2:$F$1048576,(MATCH('Procurement Analysis P-M-Q'!$K$2,PRN!$C$2:$C$1048576,0)+$J162-1),MATCH(L$4,PRN!$B$2:$F$2,0)),"")</f>
        <v/>
      </c>
      <c r="M162" s="67" t="str">
        <f ca="1">IFERROR(INDEX(PRN!$B$2:$F$1048576,(MATCH('Procurement Analysis P-M-Q'!$K$2,PRN!$C$2:$C$1048576,0)+$J162-1),MATCH(M$4,PRN!$B$2:$F$2,0)),"")</f>
        <v/>
      </c>
      <c r="O162" s="65" t="str">
        <f ca="1">IF(O161&lt;COUNTIF(PRN!C$3:C$999998,P$2),(O161+1),"")</f>
        <v/>
      </c>
      <c r="P162" s="66" t="str">
        <f ca="1">IFERROR(INDEX(PRN!$B$2:$F$1048576,(MATCH('Procurement Analysis P-M-Q'!$P$2,PRN!$C$2:$C$1048576,0)+$O162-1),MATCH(P$4,PRN!$B$2:$F$2,0)),"")</f>
        <v/>
      </c>
      <c r="Q162" s="66" t="str">
        <f ca="1">IFERROR(INDEX(PRN!$B$2:$F$1048576,(MATCH('Procurement Analysis P-M-Q'!$P$2,PRN!$C$2:$C$1048576,0)+$O162-1),MATCH(Q$4,PRN!$B$2:$F$2,0)),"")</f>
        <v/>
      </c>
      <c r="R162" s="67" t="str">
        <f ca="1">IFERROR(INDEX(PRN!$B$2:$F$1048576,(MATCH('Procurement Analysis P-M-Q'!$P$2,PRN!$C$2:$C$1048576,0)+$O162-1),MATCH(R$4,PRN!$B$2:$F$2,0)),"")</f>
        <v/>
      </c>
      <c r="T162" s="65" t="str">
        <f ca="1">IF(T161&lt;COUNTIF(PRN!M$3:M$999998,U$2),(T161+1),"")</f>
        <v/>
      </c>
      <c r="U162" s="66" t="str">
        <f ca="1">IFERROR(INDEX(PRN!$B$2:$F$1048576,(MATCH('Procurement Analysis P-M-Q'!$U$2,PRN!$C$2:$C$1048576,0)+$T162-1),MATCH(U$4,PRN!$B$2:$F$2,0)),"")</f>
        <v/>
      </c>
      <c r="V162" s="66" t="str">
        <f ca="1">IFERROR(INDEX(PRN!$B$2:$F$1048576,(MATCH('Procurement Analysis P-M-Q'!$U$2,PRN!$C$2:$C$1048576,0)+$T162-1),MATCH(V$4,PRN!$B$2:$F$2,0)),"")</f>
        <v/>
      </c>
      <c r="W162" s="66" t="str">
        <f ca="1">IFERROR(INDEX(PRN!$B$2:$F$1048576,(MATCH('Procurement Analysis P-M-Q'!$U$2,PRN!$C$2:$C$1048576,0)+$T162-1),MATCH(W$4,PRN!$B$2:$F$2,0)),"")</f>
        <v/>
      </c>
      <c r="Y162" s="65" t="str">
        <f ca="1">IF(Y161&lt;COUNTIF(PRN!R$3:R$999998,Z$2),(Y161+1),"")</f>
        <v/>
      </c>
      <c r="Z162" s="66" t="str">
        <f ca="1">IFERROR(INDEX(PRN!$B$2:$F$1048576,(MATCH('Procurement Analysis P-M-Q'!$U$2,PRN!$C$2:$C$1048576,0)+$T162-1),MATCH(Z$4,PRN!$B$2:$F$2,0)),"")</f>
        <v/>
      </c>
      <c r="AA162" s="66" t="str">
        <f ca="1">IFERROR(INDEX(PRN!$B$2:$F$1048576,(MATCH('Procurement Analysis P-M-Q'!$U$2,PRN!$C$2:$C$1048576,0)+$T162-1),MATCH(AA$4,PRN!$B$2:$F$2,0)),"")</f>
        <v/>
      </c>
      <c r="AB162" s="66" t="str">
        <f ca="1">IFERROR(INDEX(PRN!$B$2:$F$1048576,(MATCH('Procurement Analysis P-M-Q'!$U$2,PRN!$C$2:$C$1048576,0)+$T162-1),MATCH(AB$4,PRN!$B$2:$F$2,0)),"")</f>
        <v/>
      </c>
    </row>
    <row r="163" spans="5:28" ht="15.75" x14ac:dyDescent="0.25">
      <c r="E163" s="65" t="str">
        <f ca="1">IF(E162&lt;COUNTIF(PRN!C$3:C$999998,F$2),(E162+1),"")</f>
        <v/>
      </c>
      <c r="F163" s="66" t="str">
        <f ca="1">IFERROR(INDEX(PRN!$B$2:$F$1048576,(MATCH('Procurement Analysis P-M-Q'!$F$2,PRN!$C$2:$C$1048576,0)+$E163-1),MATCH(F$4,PRN!$B$2:$F$2,0)),"")</f>
        <v/>
      </c>
      <c r="G163" s="66" t="str">
        <f ca="1">IFERROR(INDEX(PRN!$B$2:$F$1048576,(MATCH('Procurement Analysis P-M-Q'!$F$2,PRN!$C$2:$C$1048576,0)+$E163-1),MATCH(G$4,PRN!$B$2:$F$2,0)),"")</f>
        <v/>
      </c>
      <c r="H163" s="67" t="str">
        <f ca="1">IFERROR(INDEX(PRN!$B$2:$F$1048576,(MATCH('Procurement Analysis P-M-Q'!$F$2,PRN!$C$2:$C$1048576,0)+$E163-1),MATCH(H$4,PRN!$B$2:$F$2,0)),"")</f>
        <v/>
      </c>
      <c r="J163" s="65" t="str">
        <f ca="1">IF(J162&lt;COUNTIF(PRN!C$3:C$999998,K$2),(J162+1),"")</f>
        <v/>
      </c>
      <c r="K163" s="66" t="str">
        <f ca="1">IFERROR(INDEX(PRN!$B$2:$F$1048576,(MATCH('Procurement Analysis P-M-Q'!$K$2,PRN!$C$2:$C$1048576,0)+$J163-1),MATCH(K$4,PRN!$B$2:$F$2,0)),"")</f>
        <v/>
      </c>
      <c r="L163" s="66" t="str">
        <f ca="1">IFERROR(INDEX(PRN!$B$2:$F$1048576,(MATCH('Procurement Analysis P-M-Q'!$K$2,PRN!$C$2:$C$1048576,0)+$J163-1),MATCH(L$4,PRN!$B$2:$F$2,0)),"")</f>
        <v/>
      </c>
      <c r="M163" s="67" t="str">
        <f ca="1">IFERROR(INDEX(PRN!$B$2:$F$1048576,(MATCH('Procurement Analysis P-M-Q'!$K$2,PRN!$C$2:$C$1048576,0)+$J163-1),MATCH(M$4,PRN!$B$2:$F$2,0)),"")</f>
        <v/>
      </c>
      <c r="O163" s="65" t="str">
        <f ca="1">IF(O162&lt;COUNTIF(PRN!C$3:C$999998,P$2),(O162+1),"")</f>
        <v/>
      </c>
      <c r="P163" s="66" t="str">
        <f ca="1">IFERROR(INDEX(PRN!$B$2:$F$1048576,(MATCH('Procurement Analysis P-M-Q'!$P$2,PRN!$C$2:$C$1048576,0)+$O163-1),MATCH(P$4,PRN!$B$2:$F$2,0)),"")</f>
        <v/>
      </c>
      <c r="Q163" s="66" t="str">
        <f ca="1">IFERROR(INDEX(PRN!$B$2:$F$1048576,(MATCH('Procurement Analysis P-M-Q'!$P$2,PRN!$C$2:$C$1048576,0)+$O163-1),MATCH(Q$4,PRN!$B$2:$F$2,0)),"")</f>
        <v/>
      </c>
      <c r="R163" s="67" t="str">
        <f ca="1">IFERROR(INDEX(PRN!$B$2:$F$1048576,(MATCH('Procurement Analysis P-M-Q'!$P$2,PRN!$C$2:$C$1048576,0)+$O163-1),MATCH(R$4,PRN!$B$2:$F$2,0)),"")</f>
        <v/>
      </c>
      <c r="T163" s="65" t="str">
        <f ca="1">IF(T162&lt;COUNTIF(PRN!M$3:M$999998,U$2),(T162+1),"")</f>
        <v/>
      </c>
      <c r="U163" s="66" t="str">
        <f ca="1">IFERROR(INDEX(PRN!$B$2:$F$1048576,(MATCH('Procurement Analysis P-M-Q'!$U$2,PRN!$C$2:$C$1048576,0)+$T163-1),MATCH(U$4,PRN!$B$2:$F$2,0)),"")</f>
        <v/>
      </c>
      <c r="V163" s="66" t="str">
        <f ca="1">IFERROR(INDEX(PRN!$B$2:$F$1048576,(MATCH('Procurement Analysis P-M-Q'!$U$2,PRN!$C$2:$C$1048576,0)+$T163-1),MATCH(V$4,PRN!$B$2:$F$2,0)),"")</f>
        <v/>
      </c>
      <c r="W163" s="66" t="str">
        <f ca="1">IFERROR(INDEX(PRN!$B$2:$F$1048576,(MATCH('Procurement Analysis P-M-Q'!$U$2,PRN!$C$2:$C$1048576,0)+$T163-1),MATCH(W$4,PRN!$B$2:$F$2,0)),"")</f>
        <v/>
      </c>
      <c r="Y163" s="65" t="str">
        <f ca="1">IF(Y162&lt;COUNTIF(PRN!R$3:R$999998,Z$2),(Y162+1),"")</f>
        <v/>
      </c>
      <c r="Z163" s="66" t="str">
        <f ca="1">IFERROR(INDEX(PRN!$B$2:$F$1048576,(MATCH('Procurement Analysis P-M-Q'!$U$2,PRN!$C$2:$C$1048576,0)+$T163-1),MATCH(Z$4,PRN!$B$2:$F$2,0)),"")</f>
        <v/>
      </c>
      <c r="AA163" s="66" t="str">
        <f ca="1">IFERROR(INDEX(PRN!$B$2:$F$1048576,(MATCH('Procurement Analysis P-M-Q'!$U$2,PRN!$C$2:$C$1048576,0)+$T163-1),MATCH(AA$4,PRN!$B$2:$F$2,0)),"")</f>
        <v/>
      </c>
      <c r="AB163" s="66" t="str">
        <f ca="1">IFERROR(INDEX(PRN!$B$2:$F$1048576,(MATCH('Procurement Analysis P-M-Q'!$U$2,PRN!$C$2:$C$1048576,0)+$T163-1),MATCH(AB$4,PRN!$B$2:$F$2,0)),"")</f>
        <v/>
      </c>
    </row>
    <row r="164" spans="5:28" ht="15.75" x14ac:dyDescent="0.25">
      <c r="E164" s="65" t="str">
        <f ca="1">IF(E163&lt;COUNTIF(PRN!C$3:C$999998,F$2),(E163+1),"")</f>
        <v/>
      </c>
      <c r="F164" s="66" t="str">
        <f ca="1">IFERROR(INDEX(PRN!$B$2:$F$1048576,(MATCH('Procurement Analysis P-M-Q'!$F$2,PRN!$C$2:$C$1048576,0)+$E164-1),MATCH(F$4,PRN!$B$2:$F$2,0)),"")</f>
        <v/>
      </c>
      <c r="G164" s="66" t="str">
        <f ca="1">IFERROR(INDEX(PRN!$B$2:$F$1048576,(MATCH('Procurement Analysis P-M-Q'!$F$2,PRN!$C$2:$C$1048576,0)+$E164-1),MATCH(G$4,PRN!$B$2:$F$2,0)),"")</f>
        <v/>
      </c>
      <c r="H164" s="67" t="str">
        <f ca="1">IFERROR(INDEX(PRN!$B$2:$F$1048576,(MATCH('Procurement Analysis P-M-Q'!$F$2,PRN!$C$2:$C$1048576,0)+$E164-1),MATCH(H$4,PRN!$B$2:$F$2,0)),"")</f>
        <v/>
      </c>
      <c r="J164" s="65" t="str">
        <f ca="1">IF(J163&lt;COUNTIF(PRN!C$3:C$999998,K$2),(J163+1),"")</f>
        <v/>
      </c>
      <c r="K164" s="66" t="str">
        <f ca="1">IFERROR(INDEX(PRN!$B$2:$F$1048576,(MATCH('Procurement Analysis P-M-Q'!$K$2,PRN!$C$2:$C$1048576,0)+$J164-1),MATCH(K$4,PRN!$B$2:$F$2,0)),"")</f>
        <v/>
      </c>
      <c r="L164" s="66" t="str">
        <f ca="1">IFERROR(INDEX(PRN!$B$2:$F$1048576,(MATCH('Procurement Analysis P-M-Q'!$K$2,PRN!$C$2:$C$1048576,0)+$J164-1),MATCH(L$4,PRN!$B$2:$F$2,0)),"")</f>
        <v/>
      </c>
      <c r="M164" s="67" t="str">
        <f ca="1">IFERROR(INDEX(PRN!$B$2:$F$1048576,(MATCH('Procurement Analysis P-M-Q'!$K$2,PRN!$C$2:$C$1048576,0)+$J164-1),MATCH(M$4,PRN!$B$2:$F$2,0)),"")</f>
        <v/>
      </c>
      <c r="O164" s="65" t="str">
        <f ca="1">IF(O163&lt;COUNTIF(PRN!C$3:C$999998,P$2),(O163+1),"")</f>
        <v/>
      </c>
      <c r="P164" s="66" t="str">
        <f ca="1">IFERROR(INDEX(PRN!$B$2:$F$1048576,(MATCH('Procurement Analysis P-M-Q'!$P$2,PRN!$C$2:$C$1048576,0)+$O164-1),MATCH(P$4,PRN!$B$2:$F$2,0)),"")</f>
        <v/>
      </c>
      <c r="Q164" s="66" t="str">
        <f ca="1">IFERROR(INDEX(PRN!$B$2:$F$1048576,(MATCH('Procurement Analysis P-M-Q'!$P$2,PRN!$C$2:$C$1048576,0)+$O164-1),MATCH(Q$4,PRN!$B$2:$F$2,0)),"")</f>
        <v/>
      </c>
      <c r="R164" s="67" t="str">
        <f ca="1">IFERROR(INDEX(PRN!$B$2:$F$1048576,(MATCH('Procurement Analysis P-M-Q'!$P$2,PRN!$C$2:$C$1048576,0)+$O164-1),MATCH(R$4,PRN!$B$2:$F$2,0)),"")</f>
        <v/>
      </c>
      <c r="T164" s="65" t="str">
        <f ca="1">IF(T163&lt;COUNTIF(PRN!M$3:M$999998,U$2),(T163+1),"")</f>
        <v/>
      </c>
      <c r="U164" s="66" t="str">
        <f ca="1">IFERROR(INDEX(PRN!$B$2:$F$1048576,(MATCH('Procurement Analysis P-M-Q'!$U$2,PRN!$C$2:$C$1048576,0)+$T164-1),MATCH(U$4,PRN!$B$2:$F$2,0)),"")</f>
        <v/>
      </c>
      <c r="V164" s="66" t="str">
        <f ca="1">IFERROR(INDEX(PRN!$B$2:$F$1048576,(MATCH('Procurement Analysis P-M-Q'!$U$2,PRN!$C$2:$C$1048576,0)+$T164-1),MATCH(V$4,PRN!$B$2:$F$2,0)),"")</f>
        <v/>
      </c>
      <c r="W164" s="66" t="str">
        <f ca="1">IFERROR(INDEX(PRN!$B$2:$F$1048576,(MATCH('Procurement Analysis P-M-Q'!$U$2,PRN!$C$2:$C$1048576,0)+$T164-1),MATCH(W$4,PRN!$B$2:$F$2,0)),"")</f>
        <v/>
      </c>
      <c r="Y164" s="65" t="str">
        <f ca="1">IF(Y163&lt;COUNTIF(PRN!R$3:R$999998,Z$2),(Y163+1),"")</f>
        <v/>
      </c>
      <c r="Z164" s="66" t="str">
        <f ca="1">IFERROR(INDEX(PRN!$B$2:$F$1048576,(MATCH('Procurement Analysis P-M-Q'!$U$2,PRN!$C$2:$C$1048576,0)+$T164-1),MATCH(Z$4,PRN!$B$2:$F$2,0)),"")</f>
        <v/>
      </c>
      <c r="AA164" s="66" t="str">
        <f ca="1">IFERROR(INDEX(PRN!$B$2:$F$1048576,(MATCH('Procurement Analysis P-M-Q'!$U$2,PRN!$C$2:$C$1048576,0)+$T164-1),MATCH(AA$4,PRN!$B$2:$F$2,0)),"")</f>
        <v/>
      </c>
      <c r="AB164" s="66" t="str">
        <f ca="1">IFERROR(INDEX(PRN!$B$2:$F$1048576,(MATCH('Procurement Analysis P-M-Q'!$U$2,PRN!$C$2:$C$1048576,0)+$T164-1),MATCH(AB$4,PRN!$B$2:$F$2,0)),"")</f>
        <v/>
      </c>
    </row>
    <row r="165" spans="5:28" ht="15.75" x14ac:dyDescent="0.25">
      <c r="E165" s="65" t="str">
        <f ca="1">IF(E164&lt;COUNTIF(PRN!C$3:C$999998,F$2),(E164+1),"")</f>
        <v/>
      </c>
      <c r="F165" s="66" t="str">
        <f ca="1">IFERROR(INDEX(PRN!$B$2:$F$1048576,(MATCH('Procurement Analysis P-M-Q'!$F$2,PRN!$C$2:$C$1048576,0)+$E165-1),MATCH(F$4,PRN!$B$2:$F$2,0)),"")</f>
        <v/>
      </c>
      <c r="G165" s="66" t="str">
        <f ca="1">IFERROR(INDEX(PRN!$B$2:$F$1048576,(MATCH('Procurement Analysis P-M-Q'!$F$2,PRN!$C$2:$C$1048576,0)+$E165-1),MATCH(G$4,PRN!$B$2:$F$2,0)),"")</f>
        <v/>
      </c>
      <c r="H165" s="67" t="str">
        <f ca="1">IFERROR(INDEX(PRN!$B$2:$F$1048576,(MATCH('Procurement Analysis P-M-Q'!$F$2,PRN!$C$2:$C$1048576,0)+$E165-1),MATCH(H$4,PRN!$B$2:$F$2,0)),"")</f>
        <v/>
      </c>
      <c r="J165" s="65" t="str">
        <f ca="1">IF(J164&lt;COUNTIF(PRN!C$3:C$999998,K$2),(J164+1),"")</f>
        <v/>
      </c>
      <c r="K165" s="66" t="str">
        <f ca="1">IFERROR(INDEX(PRN!$B$2:$F$1048576,(MATCH('Procurement Analysis P-M-Q'!$K$2,PRN!$C$2:$C$1048576,0)+$J165-1),MATCH(K$4,PRN!$B$2:$F$2,0)),"")</f>
        <v/>
      </c>
      <c r="L165" s="66" t="str">
        <f ca="1">IFERROR(INDEX(PRN!$B$2:$F$1048576,(MATCH('Procurement Analysis P-M-Q'!$K$2,PRN!$C$2:$C$1048576,0)+$J165-1),MATCH(L$4,PRN!$B$2:$F$2,0)),"")</f>
        <v/>
      </c>
      <c r="M165" s="67" t="str">
        <f ca="1">IFERROR(INDEX(PRN!$B$2:$F$1048576,(MATCH('Procurement Analysis P-M-Q'!$K$2,PRN!$C$2:$C$1048576,0)+$J165-1),MATCH(M$4,PRN!$B$2:$F$2,0)),"")</f>
        <v/>
      </c>
      <c r="O165" s="65" t="str">
        <f ca="1">IF(O164&lt;COUNTIF(PRN!C$3:C$999998,P$2),(O164+1),"")</f>
        <v/>
      </c>
      <c r="P165" s="66" t="str">
        <f ca="1">IFERROR(INDEX(PRN!$B$2:$F$1048576,(MATCH('Procurement Analysis P-M-Q'!$P$2,PRN!$C$2:$C$1048576,0)+$O165-1),MATCH(P$4,PRN!$B$2:$F$2,0)),"")</f>
        <v/>
      </c>
      <c r="Q165" s="66" t="str">
        <f ca="1">IFERROR(INDEX(PRN!$B$2:$F$1048576,(MATCH('Procurement Analysis P-M-Q'!$P$2,PRN!$C$2:$C$1048576,0)+$O165-1),MATCH(Q$4,PRN!$B$2:$F$2,0)),"")</f>
        <v/>
      </c>
      <c r="R165" s="67" t="str">
        <f ca="1">IFERROR(INDEX(PRN!$B$2:$F$1048576,(MATCH('Procurement Analysis P-M-Q'!$P$2,PRN!$C$2:$C$1048576,0)+$O165-1),MATCH(R$4,PRN!$B$2:$F$2,0)),"")</f>
        <v/>
      </c>
      <c r="T165" s="65" t="str">
        <f ca="1">IF(T164&lt;COUNTIF(PRN!M$3:M$999998,U$2),(T164+1),"")</f>
        <v/>
      </c>
      <c r="U165" s="66" t="str">
        <f ca="1">IFERROR(INDEX(PRN!$B$2:$F$1048576,(MATCH('Procurement Analysis P-M-Q'!$U$2,PRN!$C$2:$C$1048576,0)+$T165-1),MATCH(U$4,PRN!$B$2:$F$2,0)),"")</f>
        <v/>
      </c>
      <c r="V165" s="66" t="str">
        <f ca="1">IFERROR(INDEX(PRN!$B$2:$F$1048576,(MATCH('Procurement Analysis P-M-Q'!$U$2,PRN!$C$2:$C$1048576,0)+$T165-1),MATCH(V$4,PRN!$B$2:$F$2,0)),"")</f>
        <v/>
      </c>
      <c r="W165" s="66" t="str">
        <f ca="1">IFERROR(INDEX(PRN!$B$2:$F$1048576,(MATCH('Procurement Analysis P-M-Q'!$U$2,PRN!$C$2:$C$1048576,0)+$T165-1),MATCH(W$4,PRN!$B$2:$F$2,0)),"")</f>
        <v/>
      </c>
      <c r="Y165" s="65" t="str">
        <f ca="1">IF(Y164&lt;COUNTIF(PRN!R$3:R$999998,Z$2),(Y164+1),"")</f>
        <v/>
      </c>
      <c r="Z165" s="66" t="str">
        <f ca="1">IFERROR(INDEX(PRN!$B$2:$F$1048576,(MATCH('Procurement Analysis P-M-Q'!$U$2,PRN!$C$2:$C$1048576,0)+$T165-1),MATCH(Z$4,PRN!$B$2:$F$2,0)),"")</f>
        <v/>
      </c>
      <c r="AA165" s="66" t="str">
        <f ca="1">IFERROR(INDEX(PRN!$B$2:$F$1048576,(MATCH('Procurement Analysis P-M-Q'!$U$2,PRN!$C$2:$C$1048576,0)+$T165-1),MATCH(AA$4,PRN!$B$2:$F$2,0)),"")</f>
        <v/>
      </c>
      <c r="AB165" s="66" t="str">
        <f ca="1">IFERROR(INDEX(PRN!$B$2:$F$1048576,(MATCH('Procurement Analysis P-M-Q'!$U$2,PRN!$C$2:$C$1048576,0)+$T165-1),MATCH(AB$4,PRN!$B$2:$F$2,0)),"")</f>
        <v/>
      </c>
    </row>
    <row r="166" spans="5:28" ht="15.75" x14ac:dyDescent="0.25">
      <c r="E166" s="65" t="str">
        <f ca="1">IF(E165&lt;COUNTIF(PRN!C$3:C$999998,F$2),(E165+1),"")</f>
        <v/>
      </c>
      <c r="F166" s="66" t="str">
        <f ca="1">IFERROR(INDEX(PRN!$B$2:$F$1048576,(MATCH('Procurement Analysis P-M-Q'!$F$2,PRN!$C$2:$C$1048576,0)+$E166-1),MATCH(F$4,PRN!$B$2:$F$2,0)),"")</f>
        <v/>
      </c>
      <c r="G166" s="66" t="str">
        <f ca="1">IFERROR(INDEX(PRN!$B$2:$F$1048576,(MATCH('Procurement Analysis P-M-Q'!$F$2,PRN!$C$2:$C$1048576,0)+$E166-1),MATCH(G$4,PRN!$B$2:$F$2,0)),"")</f>
        <v/>
      </c>
      <c r="H166" s="67" t="str">
        <f ca="1">IFERROR(INDEX(PRN!$B$2:$F$1048576,(MATCH('Procurement Analysis P-M-Q'!$F$2,PRN!$C$2:$C$1048576,0)+$E166-1),MATCH(H$4,PRN!$B$2:$F$2,0)),"")</f>
        <v/>
      </c>
      <c r="J166" s="65" t="str">
        <f ca="1">IF(J165&lt;COUNTIF(PRN!C$3:C$999998,K$2),(J165+1),"")</f>
        <v/>
      </c>
      <c r="K166" s="66" t="str">
        <f ca="1">IFERROR(INDEX(PRN!$B$2:$F$1048576,(MATCH('Procurement Analysis P-M-Q'!$K$2,PRN!$C$2:$C$1048576,0)+$J166-1),MATCH(K$4,PRN!$B$2:$F$2,0)),"")</f>
        <v/>
      </c>
      <c r="L166" s="66" t="str">
        <f ca="1">IFERROR(INDEX(PRN!$B$2:$F$1048576,(MATCH('Procurement Analysis P-M-Q'!$K$2,PRN!$C$2:$C$1048576,0)+$J166-1),MATCH(L$4,PRN!$B$2:$F$2,0)),"")</f>
        <v/>
      </c>
      <c r="M166" s="67" t="str">
        <f ca="1">IFERROR(INDEX(PRN!$B$2:$F$1048576,(MATCH('Procurement Analysis P-M-Q'!$K$2,PRN!$C$2:$C$1048576,0)+$J166-1),MATCH(M$4,PRN!$B$2:$F$2,0)),"")</f>
        <v/>
      </c>
      <c r="O166" s="65" t="str">
        <f ca="1">IF(O165&lt;COUNTIF(PRN!C$3:C$999998,P$2),(O165+1),"")</f>
        <v/>
      </c>
      <c r="P166" s="66" t="str">
        <f ca="1">IFERROR(INDEX(PRN!$B$2:$F$1048576,(MATCH('Procurement Analysis P-M-Q'!$P$2,PRN!$C$2:$C$1048576,0)+$O166-1),MATCH(P$4,PRN!$B$2:$F$2,0)),"")</f>
        <v/>
      </c>
      <c r="Q166" s="66" t="str">
        <f ca="1">IFERROR(INDEX(PRN!$B$2:$F$1048576,(MATCH('Procurement Analysis P-M-Q'!$P$2,PRN!$C$2:$C$1048576,0)+$O166-1),MATCH(Q$4,PRN!$B$2:$F$2,0)),"")</f>
        <v/>
      </c>
      <c r="R166" s="67" t="str">
        <f ca="1">IFERROR(INDEX(PRN!$B$2:$F$1048576,(MATCH('Procurement Analysis P-M-Q'!$P$2,PRN!$C$2:$C$1048576,0)+$O166-1),MATCH(R$4,PRN!$B$2:$F$2,0)),"")</f>
        <v/>
      </c>
      <c r="T166" s="65" t="str">
        <f ca="1">IF(T165&lt;COUNTIF(PRN!M$3:M$999998,U$2),(T165+1),"")</f>
        <v/>
      </c>
      <c r="U166" s="66" t="str">
        <f ca="1">IFERROR(INDEX(PRN!$B$2:$F$1048576,(MATCH('Procurement Analysis P-M-Q'!$U$2,PRN!$C$2:$C$1048576,0)+$T166-1),MATCH(U$4,PRN!$B$2:$F$2,0)),"")</f>
        <v/>
      </c>
      <c r="V166" s="66" t="str">
        <f ca="1">IFERROR(INDEX(PRN!$B$2:$F$1048576,(MATCH('Procurement Analysis P-M-Q'!$U$2,PRN!$C$2:$C$1048576,0)+$T166-1),MATCH(V$4,PRN!$B$2:$F$2,0)),"")</f>
        <v/>
      </c>
      <c r="W166" s="66" t="str">
        <f ca="1">IFERROR(INDEX(PRN!$B$2:$F$1048576,(MATCH('Procurement Analysis P-M-Q'!$U$2,PRN!$C$2:$C$1048576,0)+$T166-1),MATCH(W$4,PRN!$B$2:$F$2,0)),"")</f>
        <v/>
      </c>
      <c r="Y166" s="65" t="str">
        <f ca="1">IF(Y165&lt;COUNTIF(PRN!R$3:R$999998,Z$2),(Y165+1),"")</f>
        <v/>
      </c>
      <c r="Z166" s="66" t="str">
        <f ca="1">IFERROR(INDEX(PRN!$B$2:$F$1048576,(MATCH('Procurement Analysis P-M-Q'!$U$2,PRN!$C$2:$C$1048576,0)+$T166-1),MATCH(Z$4,PRN!$B$2:$F$2,0)),"")</f>
        <v/>
      </c>
      <c r="AA166" s="66" t="str">
        <f ca="1">IFERROR(INDEX(PRN!$B$2:$F$1048576,(MATCH('Procurement Analysis P-M-Q'!$U$2,PRN!$C$2:$C$1048576,0)+$T166-1),MATCH(AA$4,PRN!$B$2:$F$2,0)),"")</f>
        <v/>
      </c>
      <c r="AB166" s="66" t="str">
        <f ca="1">IFERROR(INDEX(PRN!$B$2:$F$1048576,(MATCH('Procurement Analysis P-M-Q'!$U$2,PRN!$C$2:$C$1048576,0)+$T166-1),MATCH(AB$4,PRN!$B$2:$F$2,0)),"")</f>
        <v/>
      </c>
    </row>
    <row r="167" spans="5:28" ht="15.75" x14ac:dyDescent="0.25">
      <c r="E167" s="65" t="str">
        <f ca="1">IF(E166&lt;COUNTIF(PRN!C$3:C$999998,F$2),(E166+1),"")</f>
        <v/>
      </c>
      <c r="F167" s="66" t="str">
        <f ca="1">IFERROR(INDEX(PRN!$B$2:$F$1048576,(MATCH('Procurement Analysis P-M-Q'!$F$2,PRN!$C$2:$C$1048576,0)+$E167-1),MATCH(F$4,PRN!$B$2:$F$2,0)),"")</f>
        <v/>
      </c>
      <c r="G167" s="66" t="str">
        <f ca="1">IFERROR(INDEX(PRN!$B$2:$F$1048576,(MATCH('Procurement Analysis P-M-Q'!$F$2,PRN!$C$2:$C$1048576,0)+$E167-1),MATCH(G$4,PRN!$B$2:$F$2,0)),"")</f>
        <v/>
      </c>
      <c r="H167" s="67" t="str">
        <f ca="1">IFERROR(INDEX(PRN!$B$2:$F$1048576,(MATCH('Procurement Analysis P-M-Q'!$F$2,PRN!$C$2:$C$1048576,0)+$E167-1),MATCH(H$4,PRN!$B$2:$F$2,0)),"")</f>
        <v/>
      </c>
      <c r="J167" s="65" t="str">
        <f ca="1">IF(J166&lt;COUNTIF(PRN!C$3:C$999998,K$2),(J166+1),"")</f>
        <v/>
      </c>
      <c r="K167" s="66" t="str">
        <f ca="1">IFERROR(INDEX(PRN!$B$2:$F$1048576,(MATCH('Procurement Analysis P-M-Q'!$K$2,PRN!$C$2:$C$1048576,0)+$J167-1),MATCH(K$4,PRN!$B$2:$F$2,0)),"")</f>
        <v/>
      </c>
      <c r="L167" s="66" t="str">
        <f ca="1">IFERROR(INDEX(PRN!$B$2:$F$1048576,(MATCH('Procurement Analysis P-M-Q'!$K$2,PRN!$C$2:$C$1048576,0)+$J167-1),MATCH(L$4,PRN!$B$2:$F$2,0)),"")</f>
        <v/>
      </c>
      <c r="M167" s="67" t="str">
        <f ca="1">IFERROR(INDEX(PRN!$B$2:$F$1048576,(MATCH('Procurement Analysis P-M-Q'!$K$2,PRN!$C$2:$C$1048576,0)+$J167-1),MATCH(M$4,PRN!$B$2:$F$2,0)),"")</f>
        <v/>
      </c>
      <c r="O167" s="65" t="str">
        <f ca="1">IF(O166&lt;COUNTIF(PRN!C$3:C$999998,P$2),(O166+1),"")</f>
        <v/>
      </c>
      <c r="P167" s="66" t="str">
        <f ca="1">IFERROR(INDEX(PRN!$B$2:$F$1048576,(MATCH('Procurement Analysis P-M-Q'!$P$2,PRN!$C$2:$C$1048576,0)+$O167-1),MATCH(P$4,PRN!$B$2:$F$2,0)),"")</f>
        <v/>
      </c>
      <c r="Q167" s="66" t="str">
        <f ca="1">IFERROR(INDEX(PRN!$B$2:$F$1048576,(MATCH('Procurement Analysis P-M-Q'!$P$2,PRN!$C$2:$C$1048576,0)+$O167-1),MATCH(Q$4,PRN!$B$2:$F$2,0)),"")</f>
        <v/>
      </c>
      <c r="R167" s="67" t="str">
        <f ca="1">IFERROR(INDEX(PRN!$B$2:$F$1048576,(MATCH('Procurement Analysis P-M-Q'!$P$2,PRN!$C$2:$C$1048576,0)+$O167-1),MATCH(R$4,PRN!$B$2:$F$2,0)),"")</f>
        <v/>
      </c>
      <c r="T167" s="65" t="str">
        <f ca="1">IF(T166&lt;COUNTIF(PRN!M$3:M$999998,U$2),(T166+1),"")</f>
        <v/>
      </c>
      <c r="U167" s="66" t="str">
        <f ca="1">IFERROR(INDEX(PRN!$B$2:$F$1048576,(MATCH('Procurement Analysis P-M-Q'!$U$2,PRN!$C$2:$C$1048576,0)+$T167-1),MATCH(U$4,PRN!$B$2:$F$2,0)),"")</f>
        <v/>
      </c>
      <c r="V167" s="66" t="str">
        <f ca="1">IFERROR(INDEX(PRN!$B$2:$F$1048576,(MATCH('Procurement Analysis P-M-Q'!$U$2,PRN!$C$2:$C$1048576,0)+$T167-1),MATCH(V$4,PRN!$B$2:$F$2,0)),"")</f>
        <v/>
      </c>
      <c r="W167" s="66" t="str">
        <f ca="1">IFERROR(INDEX(PRN!$B$2:$F$1048576,(MATCH('Procurement Analysis P-M-Q'!$U$2,PRN!$C$2:$C$1048576,0)+$T167-1),MATCH(W$4,PRN!$B$2:$F$2,0)),"")</f>
        <v/>
      </c>
      <c r="Y167" s="65" t="str">
        <f ca="1">IF(Y166&lt;COUNTIF(PRN!R$3:R$999998,Z$2),(Y166+1),"")</f>
        <v/>
      </c>
      <c r="Z167" s="66" t="str">
        <f ca="1">IFERROR(INDEX(PRN!$B$2:$F$1048576,(MATCH('Procurement Analysis P-M-Q'!$U$2,PRN!$C$2:$C$1048576,0)+$T167-1),MATCH(Z$4,PRN!$B$2:$F$2,0)),"")</f>
        <v/>
      </c>
      <c r="AA167" s="66" t="str">
        <f ca="1">IFERROR(INDEX(PRN!$B$2:$F$1048576,(MATCH('Procurement Analysis P-M-Q'!$U$2,PRN!$C$2:$C$1048576,0)+$T167-1),MATCH(AA$4,PRN!$B$2:$F$2,0)),"")</f>
        <v/>
      </c>
      <c r="AB167" s="66" t="str">
        <f ca="1">IFERROR(INDEX(PRN!$B$2:$F$1048576,(MATCH('Procurement Analysis P-M-Q'!$U$2,PRN!$C$2:$C$1048576,0)+$T167-1),MATCH(AB$4,PRN!$B$2:$F$2,0)),"")</f>
        <v/>
      </c>
    </row>
    <row r="168" spans="5:28" ht="15.75" x14ac:dyDescent="0.25">
      <c r="E168" s="65" t="str">
        <f ca="1">IF(E167&lt;COUNTIF(PRN!C$3:C$999998,F$2),(E167+1),"")</f>
        <v/>
      </c>
      <c r="F168" s="66" t="str">
        <f ca="1">IFERROR(INDEX(PRN!$B$2:$F$1048576,(MATCH('Procurement Analysis P-M-Q'!$F$2,PRN!$C$2:$C$1048576,0)+$E168-1),MATCH(F$4,PRN!$B$2:$F$2,0)),"")</f>
        <v/>
      </c>
      <c r="G168" s="66" t="str">
        <f ca="1">IFERROR(INDEX(PRN!$B$2:$F$1048576,(MATCH('Procurement Analysis P-M-Q'!$F$2,PRN!$C$2:$C$1048576,0)+$E168-1),MATCH(G$4,PRN!$B$2:$F$2,0)),"")</f>
        <v/>
      </c>
      <c r="H168" s="67" t="str">
        <f ca="1">IFERROR(INDEX(PRN!$B$2:$F$1048576,(MATCH('Procurement Analysis P-M-Q'!$F$2,PRN!$C$2:$C$1048576,0)+$E168-1),MATCH(H$4,PRN!$B$2:$F$2,0)),"")</f>
        <v/>
      </c>
      <c r="J168" s="65" t="str">
        <f ca="1">IF(J167&lt;COUNTIF(PRN!C$3:C$999998,K$2),(J167+1),"")</f>
        <v/>
      </c>
      <c r="K168" s="66" t="str">
        <f ca="1">IFERROR(INDEX(PRN!$B$2:$F$1048576,(MATCH('Procurement Analysis P-M-Q'!$K$2,PRN!$C$2:$C$1048576,0)+$J168-1),MATCH(K$4,PRN!$B$2:$F$2,0)),"")</f>
        <v/>
      </c>
      <c r="L168" s="66" t="str">
        <f ca="1">IFERROR(INDEX(PRN!$B$2:$F$1048576,(MATCH('Procurement Analysis P-M-Q'!$K$2,PRN!$C$2:$C$1048576,0)+$J168-1),MATCH(L$4,PRN!$B$2:$F$2,0)),"")</f>
        <v/>
      </c>
      <c r="M168" s="67" t="str">
        <f ca="1">IFERROR(INDEX(PRN!$B$2:$F$1048576,(MATCH('Procurement Analysis P-M-Q'!$K$2,PRN!$C$2:$C$1048576,0)+$J168-1),MATCH(M$4,PRN!$B$2:$F$2,0)),"")</f>
        <v/>
      </c>
      <c r="O168" s="65" t="str">
        <f ca="1">IF(O167&lt;COUNTIF(PRN!C$3:C$999998,P$2),(O167+1),"")</f>
        <v/>
      </c>
      <c r="P168" s="66" t="str">
        <f ca="1">IFERROR(INDEX(PRN!$B$2:$F$1048576,(MATCH('Procurement Analysis P-M-Q'!$P$2,PRN!$C$2:$C$1048576,0)+$O168-1),MATCH(P$4,PRN!$B$2:$F$2,0)),"")</f>
        <v/>
      </c>
      <c r="Q168" s="66" t="str">
        <f ca="1">IFERROR(INDEX(PRN!$B$2:$F$1048576,(MATCH('Procurement Analysis P-M-Q'!$P$2,PRN!$C$2:$C$1048576,0)+$O168-1),MATCH(Q$4,PRN!$B$2:$F$2,0)),"")</f>
        <v/>
      </c>
      <c r="R168" s="67" t="str">
        <f ca="1">IFERROR(INDEX(PRN!$B$2:$F$1048576,(MATCH('Procurement Analysis P-M-Q'!$P$2,PRN!$C$2:$C$1048576,0)+$O168-1),MATCH(R$4,PRN!$B$2:$F$2,0)),"")</f>
        <v/>
      </c>
      <c r="T168" s="65" t="str">
        <f ca="1">IF(T167&lt;COUNTIF(PRN!M$3:M$999998,U$2),(T167+1),"")</f>
        <v/>
      </c>
      <c r="U168" s="66" t="str">
        <f ca="1">IFERROR(INDEX(PRN!$B$2:$F$1048576,(MATCH('Procurement Analysis P-M-Q'!$U$2,PRN!$C$2:$C$1048576,0)+$T168-1),MATCH(U$4,PRN!$B$2:$F$2,0)),"")</f>
        <v/>
      </c>
      <c r="V168" s="66" t="str">
        <f ca="1">IFERROR(INDEX(PRN!$B$2:$F$1048576,(MATCH('Procurement Analysis P-M-Q'!$U$2,PRN!$C$2:$C$1048576,0)+$T168-1),MATCH(V$4,PRN!$B$2:$F$2,0)),"")</f>
        <v/>
      </c>
      <c r="W168" s="66" t="str">
        <f ca="1">IFERROR(INDEX(PRN!$B$2:$F$1048576,(MATCH('Procurement Analysis P-M-Q'!$U$2,PRN!$C$2:$C$1048576,0)+$T168-1),MATCH(W$4,PRN!$B$2:$F$2,0)),"")</f>
        <v/>
      </c>
      <c r="Y168" s="65" t="str">
        <f ca="1">IF(Y167&lt;COUNTIF(PRN!R$3:R$999998,Z$2),(Y167+1),"")</f>
        <v/>
      </c>
      <c r="Z168" s="66" t="str">
        <f ca="1">IFERROR(INDEX(PRN!$B$2:$F$1048576,(MATCH('Procurement Analysis P-M-Q'!$U$2,PRN!$C$2:$C$1048576,0)+$T168-1),MATCH(Z$4,PRN!$B$2:$F$2,0)),"")</f>
        <v/>
      </c>
      <c r="AA168" s="66" t="str">
        <f ca="1">IFERROR(INDEX(PRN!$B$2:$F$1048576,(MATCH('Procurement Analysis P-M-Q'!$U$2,PRN!$C$2:$C$1048576,0)+$T168-1),MATCH(AA$4,PRN!$B$2:$F$2,0)),"")</f>
        <v/>
      </c>
      <c r="AB168" s="66" t="str">
        <f ca="1">IFERROR(INDEX(PRN!$B$2:$F$1048576,(MATCH('Procurement Analysis P-M-Q'!$U$2,PRN!$C$2:$C$1048576,0)+$T168-1),MATCH(AB$4,PRN!$B$2:$F$2,0)),"")</f>
        <v/>
      </c>
    </row>
    <row r="169" spans="5:28" ht="15.75" x14ac:dyDescent="0.25">
      <c r="E169" s="65" t="str">
        <f ca="1">IF(E168&lt;COUNTIF(PRN!C$3:C$999998,F$2),(E168+1),"")</f>
        <v/>
      </c>
      <c r="F169" s="66" t="str">
        <f ca="1">IFERROR(INDEX(PRN!$B$2:$F$1048576,(MATCH('Procurement Analysis P-M-Q'!$F$2,PRN!$C$2:$C$1048576,0)+$E169-1),MATCH(F$4,PRN!$B$2:$F$2,0)),"")</f>
        <v/>
      </c>
      <c r="G169" s="66" t="str">
        <f ca="1">IFERROR(INDEX(PRN!$B$2:$F$1048576,(MATCH('Procurement Analysis P-M-Q'!$F$2,PRN!$C$2:$C$1048576,0)+$E169-1),MATCH(G$4,PRN!$B$2:$F$2,0)),"")</f>
        <v/>
      </c>
      <c r="H169" s="67" t="str">
        <f ca="1">IFERROR(INDEX(PRN!$B$2:$F$1048576,(MATCH('Procurement Analysis P-M-Q'!$F$2,PRN!$C$2:$C$1048576,0)+$E169-1),MATCH(H$4,PRN!$B$2:$F$2,0)),"")</f>
        <v/>
      </c>
      <c r="J169" s="65" t="str">
        <f ca="1">IF(J168&lt;COUNTIF(PRN!C$3:C$999998,K$2),(J168+1),"")</f>
        <v/>
      </c>
      <c r="K169" s="66" t="str">
        <f ca="1">IFERROR(INDEX(PRN!$B$2:$F$1048576,(MATCH('Procurement Analysis P-M-Q'!$K$2,PRN!$C$2:$C$1048576,0)+$J169-1),MATCH(K$4,PRN!$B$2:$F$2,0)),"")</f>
        <v/>
      </c>
      <c r="L169" s="66" t="str">
        <f ca="1">IFERROR(INDEX(PRN!$B$2:$F$1048576,(MATCH('Procurement Analysis P-M-Q'!$K$2,PRN!$C$2:$C$1048576,0)+$J169-1),MATCH(L$4,PRN!$B$2:$F$2,0)),"")</f>
        <v/>
      </c>
      <c r="M169" s="67" t="str">
        <f ca="1">IFERROR(INDEX(PRN!$B$2:$F$1048576,(MATCH('Procurement Analysis P-M-Q'!$K$2,PRN!$C$2:$C$1048576,0)+$J169-1),MATCH(M$4,PRN!$B$2:$F$2,0)),"")</f>
        <v/>
      </c>
      <c r="O169" s="65" t="str">
        <f ca="1">IF(O168&lt;COUNTIF(PRN!C$3:C$999998,P$2),(O168+1),"")</f>
        <v/>
      </c>
      <c r="P169" s="66" t="str">
        <f ca="1">IFERROR(INDEX(PRN!$B$2:$F$1048576,(MATCH('Procurement Analysis P-M-Q'!$P$2,PRN!$C$2:$C$1048576,0)+$O169-1),MATCH(P$4,PRN!$B$2:$F$2,0)),"")</f>
        <v/>
      </c>
      <c r="Q169" s="66" t="str">
        <f ca="1">IFERROR(INDEX(PRN!$B$2:$F$1048576,(MATCH('Procurement Analysis P-M-Q'!$P$2,PRN!$C$2:$C$1048576,0)+$O169-1),MATCH(Q$4,PRN!$B$2:$F$2,0)),"")</f>
        <v/>
      </c>
      <c r="R169" s="67" t="str">
        <f ca="1">IFERROR(INDEX(PRN!$B$2:$F$1048576,(MATCH('Procurement Analysis P-M-Q'!$P$2,PRN!$C$2:$C$1048576,0)+$O169-1),MATCH(R$4,PRN!$B$2:$F$2,0)),"")</f>
        <v/>
      </c>
      <c r="T169" s="65" t="str">
        <f ca="1">IF(T168&lt;COUNTIF(PRN!M$3:M$999998,U$2),(T168+1),"")</f>
        <v/>
      </c>
      <c r="U169" s="66" t="str">
        <f ca="1">IFERROR(INDEX(PRN!$B$2:$F$1048576,(MATCH('Procurement Analysis P-M-Q'!$U$2,PRN!$C$2:$C$1048576,0)+$T169-1),MATCH(U$4,PRN!$B$2:$F$2,0)),"")</f>
        <v/>
      </c>
      <c r="V169" s="66" t="str">
        <f ca="1">IFERROR(INDEX(PRN!$B$2:$F$1048576,(MATCH('Procurement Analysis P-M-Q'!$U$2,PRN!$C$2:$C$1048576,0)+$T169-1),MATCH(V$4,PRN!$B$2:$F$2,0)),"")</f>
        <v/>
      </c>
      <c r="W169" s="66" t="str">
        <f ca="1">IFERROR(INDEX(PRN!$B$2:$F$1048576,(MATCH('Procurement Analysis P-M-Q'!$U$2,PRN!$C$2:$C$1048576,0)+$T169-1),MATCH(W$4,PRN!$B$2:$F$2,0)),"")</f>
        <v/>
      </c>
      <c r="Y169" s="65" t="str">
        <f ca="1">IF(Y168&lt;COUNTIF(PRN!R$3:R$999998,Z$2),(Y168+1),"")</f>
        <v/>
      </c>
      <c r="Z169" s="66" t="str">
        <f ca="1">IFERROR(INDEX(PRN!$B$2:$F$1048576,(MATCH('Procurement Analysis P-M-Q'!$U$2,PRN!$C$2:$C$1048576,0)+$T169-1),MATCH(Z$4,PRN!$B$2:$F$2,0)),"")</f>
        <v/>
      </c>
      <c r="AA169" s="66" t="str">
        <f ca="1">IFERROR(INDEX(PRN!$B$2:$F$1048576,(MATCH('Procurement Analysis P-M-Q'!$U$2,PRN!$C$2:$C$1048576,0)+$T169-1),MATCH(AA$4,PRN!$B$2:$F$2,0)),"")</f>
        <v/>
      </c>
      <c r="AB169" s="66" t="str">
        <f ca="1">IFERROR(INDEX(PRN!$B$2:$F$1048576,(MATCH('Procurement Analysis P-M-Q'!$U$2,PRN!$C$2:$C$1048576,0)+$T169-1),MATCH(AB$4,PRN!$B$2:$F$2,0)),"")</f>
        <v/>
      </c>
    </row>
    <row r="170" spans="5:28" ht="15.75" x14ac:dyDescent="0.25">
      <c r="E170" s="65" t="str">
        <f ca="1">IF(E169&lt;COUNTIF(PRN!C$3:C$999998,F$2),(E169+1),"")</f>
        <v/>
      </c>
      <c r="F170" s="66" t="str">
        <f ca="1">IFERROR(INDEX(PRN!$B$2:$F$1048576,(MATCH('Procurement Analysis P-M-Q'!$F$2,PRN!$C$2:$C$1048576,0)+$E170-1),MATCH(F$4,PRN!$B$2:$F$2,0)),"")</f>
        <v/>
      </c>
      <c r="G170" s="66" t="str">
        <f ca="1">IFERROR(INDEX(PRN!$B$2:$F$1048576,(MATCH('Procurement Analysis P-M-Q'!$F$2,PRN!$C$2:$C$1048576,0)+$E170-1),MATCH(G$4,PRN!$B$2:$F$2,0)),"")</f>
        <v/>
      </c>
      <c r="H170" s="67" t="str">
        <f ca="1">IFERROR(INDEX(PRN!$B$2:$F$1048576,(MATCH('Procurement Analysis P-M-Q'!$F$2,PRN!$C$2:$C$1048576,0)+$E170-1),MATCH(H$4,PRN!$B$2:$F$2,0)),"")</f>
        <v/>
      </c>
      <c r="J170" s="65" t="str">
        <f ca="1">IF(J169&lt;COUNTIF(PRN!C$3:C$999998,K$2),(J169+1),"")</f>
        <v/>
      </c>
      <c r="K170" s="66" t="str">
        <f ca="1">IFERROR(INDEX(PRN!$B$2:$F$1048576,(MATCH('Procurement Analysis P-M-Q'!$K$2,PRN!$C$2:$C$1048576,0)+$J170-1),MATCH(K$4,PRN!$B$2:$F$2,0)),"")</f>
        <v/>
      </c>
      <c r="L170" s="66" t="str">
        <f ca="1">IFERROR(INDEX(PRN!$B$2:$F$1048576,(MATCH('Procurement Analysis P-M-Q'!$K$2,PRN!$C$2:$C$1048576,0)+$J170-1),MATCH(L$4,PRN!$B$2:$F$2,0)),"")</f>
        <v/>
      </c>
      <c r="M170" s="67" t="str">
        <f ca="1">IFERROR(INDEX(PRN!$B$2:$F$1048576,(MATCH('Procurement Analysis P-M-Q'!$K$2,PRN!$C$2:$C$1048576,0)+$J170-1),MATCH(M$4,PRN!$B$2:$F$2,0)),"")</f>
        <v/>
      </c>
      <c r="O170" s="65" t="str">
        <f ca="1">IF(O169&lt;COUNTIF(PRN!C$3:C$999998,P$2),(O169+1),"")</f>
        <v/>
      </c>
      <c r="P170" s="66" t="str">
        <f ca="1">IFERROR(INDEX(PRN!$B$2:$F$1048576,(MATCH('Procurement Analysis P-M-Q'!$P$2,PRN!$C$2:$C$1048576,0)+$O170-1),MATCH(P$4,PRN!$B$2:$F$2,0)),"")</f>
        <v/>
      </c>
      <c r="Q170" s="66" t="str">
        <f ca="1">IFERROR(INDEX(PRN!$B$2:$F$1048576,(MATCH('Procurement Analysis P-M-Q'!$P$2,PRN!$C$2:$C$1048576,0)+$O170-1),MATCH(Q$4,PRN!$B$2:$F$2,0)),"")</f>
        <v/>
      </c>
      <c r="R170" s="67" t="str">
        <f ca="1">IFERROR(INDEX(PRN!$B$2:$F$1048576,(MATCH('Procurement Analysis P-M-Q'!$P$2,PRN!$C$2:$C$1048576,0)+$O170-1),MATCH(R$4,PRN!$B$2:$F$2,0)),"")</f>
        <v/>
      </c>
      <c r="T170" s="65" t="str">
        <f ca="1">IF(T169&lt;COUNTIF(PRN!M$3:M$999998,U$2),(T169+1),"")</f>
        <v/>
      </c>
      <c r="U170" s="66" t="str">
        <f ca="1">IFERROR(INDEX(PRN!$B$2:$F$1048576,(MATCH('Procurement Analysis P-M-Q'!$U$2,PRN!$C$2:$C$1048576,0)+$T170-1),MATCH(U$4,PRN!$B$2:$F$2,0)),"")</f>
        <v/>
      </c>
      <c r="V170" s="66" t="str">
        <f ca="1">IFERROR(INDEX(PRN!$B$2:$F$1048576,(MATCH('Procurement Analysis P-M-Q'!$U$2,PRN!$C$2:$C$1048576,0)+$T170-1),MATCH(V$4,PRN!$B$2:$F$2,0)),"")</f>
        <v/>
      </c>
      <c r="W170" s="66" t="str">
        <f ca="1">IFERROR(INDEX(PRN!$B$2:$F$1048576,(MATCH('Procurement Analysis P-M-Q'!$U$2,PRN!$C$2:$C$1048576,0)+$T170-1),MATCH(W$4,PRN!$B$2:$F$2,0)),"")</f>
        <v/>
      </c>
      <c r="Y170" s="65" t="str">
        <f ca="1">IF(Y169&lt;COUNTIF(PRN!R$3:R$999998,Z$2),(Y169+1),"")</f>
        <v/>
      </c>
      <c r="Z170" s="66" t="str">
        <f ca="1">IFERROR(INDEX(PRN!$B$2:$F$1048576,(MATCH('Procurement Analysis P-M-Q'!$U$2,PRN!$C$2:$C$1048576,0)+$T170-1),MATCH(Z$4,PRN!$B$2:$F$2,0)),"")</f>
        <v/>
      </c>
      <c r="AA170" s="66" t="str">
        <f ca="1">IFERROR(INDEX(PRN!$B$2:$F$1048576,(MATCH('Procurement Analysis P-M-Q'!$U$2,PRN!$C$2:$C$1048576,0)+$T170-1),MATCH(AA$4,PRN!$B$2:$F$2,0)),"")</f>
        <v/>
      </c>
      <c r="AB170" s="66" t="str">
        <f ca="1">IFERROR(INDEX(PRN!$B$2:$F$1048576,(MATCH('Procurement Analysis P-M-Q'!$U$2,PRN!$C$2:$C$1048576,0)+$T170-1),MATCH(AB$4,PRN!$B$2:$F$2,0)),"")</f>
        <v/>
      </c>
    </row>
    <row r="171" spans="5:28" ht="15.75" x14ac:dyDescent="0.25">
      <c r="E171" s="65" t="str">
        <f ca="1">IF(E170&lt;COUNTIF(PRN!C$3:C$999998,F$2),(E170+1),"")</f>
        <v/>
      </c>
      <c r="F171" s="66" t="str">
        <f ca="1">IFERROR(INDEX(PRN!$B$2:$F$1048576,(MATCH('Procurement Analysis P-M-Q'!$F$2,PRN!$C$2:$C$1048576,0)+$E171-1),MATCH(F$4,PRN!$B$2:$F$2,0)),"")</f>
        <v/>
      </c>
      <c r="G171" s="66" t="str">
        <f ca="1">IFERROR(INDEX(PRN!$B$2:$F$1048576,(MATCH('Procurement Analysis P-M-Q'!$F$2,PRN!$C$2:$C$1048576,0)+$E171-1),MATCH(G$4,PRN!$B$2:$F$2,0)),"")</f>
        <v/>
      </c>
      <c r="H171" s="67" t="str">
        <f ca="1">IFERROR(INDEX(PRN!$B$2:$F$1048576,(MATCH('Procurement Analysis P-M-Q'!$F$2,PRN!$C$2:$C$1048576,0)+$E171-1),MATCH(H$4,PRN!$B$2:$F$2,0)),"")</f>
        <v/>
      </c>
      <c r="J171" s="65" t="str">
        <f ca="1">IF(J170&lt;COUNTIF(PRN!C$3:C$999998,K$2),(J170+1),"")</f>
        <v/>
      </c>
      <c r="K171" s="66" t="str">
        <f ca="1">IFERROR(INDEX(PRN!$B$2:$F$1048576,(MATCH('Procurement Analysis P-M-Q'!$K$2,PRN!$C$2:$C$1048576,0)+$J171-1),MATCH(K$4,PRN!$B$2:$F$2,0)),"")</f>
        <v/>
      </c>
      <c r="L171" s="66" t="str">
        <f ca="1">IFERROR(INDEX(PRN!$B$2:$F$1048576,(MATCH('Procurement Analysis P-M-Q'!$K$2,PRN!$C$2:$C$1048576,0)+$J171-1),MATCH(L$4,PRN!$B$2:$F$2,0)),"")</f>
        <v/>
      </c>
      <c r="M171" s="67" t="str">
        <f ca="1">IFERROR(INDEX(PRN!$B$2:$F$1048576,(MATCH('Procurement Analysis P-M-Q'!$K$2,PRN!$C$2:$C$1048576,0)+$J171-1),MATCH(M$4,PRN!$B$2:$F$2,0)),"")</f>
        <v/>
      </c>
      <c r="O171" s="65" t="str">
        <f ca="1">IF(O170&lt;COUNTIF(PRN!C$3:C$999998,P$2),(O170+1),"")</f>
        <v/>
      </c>
      <c r="P171" s="66" t="str">
        <f ca="1">IFERROR(INDEX(PRN!$B$2:$F$1048576,(MATCH('Procurement Analysis P-M-Q'!$P$2,PRN!$C$2:$C$1048576,0)+$O171-1),MATCH(P$4,PRN!$B$2:$F$2,0)),"")</f>
        <v/>
      </c>
      <c r="Q171" s="66" t="str">
        <f ca="1">IFERROR(INDEX(PRN!$B$2:$F$1048576,(MATCH('Procurement Analysis P-M-Q'!$P$2,PRN!$C$2:$C$1048576,0)+$O171-1),MATCH(Q$4,PRN!$B$2:$F$2,0)),"")</f>
        <v/>
      </c>
      <c r="R171" s="67" t="str">
        <f ca="1">IFERROR(INDEX(PRN!$B$2:$F$1048576,(MATCH('Procurement Analysis P-M-Q'!$P$2,PRN!$C$2:$C$1048576,0)+$O171-1),MATCH(R$4,PRN!$B$2:$F$2,0)),"")</f>
        <v/>
      </c>
      <c r="T171" s="65" t="str">
        <f ca="1">IF(T170&lt;COUNTIF(PRN!M$3:M$999998,U$2),(T170+1),"")</f>
        <v/>
      </c>
      <c r="U171" s="66" t="str">
        <f ca="1">IFERROR(INDEX(PRN!$B$2:$F$1048576,(MATCH('Procurement Analysis P-M-Q'!$U$2,PRN!$C$2:$C$1048576,0)+$T171-1),MATCH(U$4,PRN!$B$2:$F$2,0)),"")</f>
        <v/>
      </c>
      <c r="V171" s="66" t="str">
        <f ca="1">IFERROR(INDEX(PRN!$B$2:$F$1048576,(MATCH('Procurement Analysis P-M-Q'!$U$2,PRN!$C$2:$C$1048576,0)+$T171-1),MATCH(V$4,PRN!$B$2:$F$2,0)),"")</f>
        <v/>
      </c>
      <c r="W171" s="66" t="str">
        <f ca="1">IFERROR(INDEX(PRN!$B$2:$F$1048576,(MATCH('Procurement Analysis P-M-Q'!$U$2,PRN!$C$2:$C$1048576,0)+$T171-1),MATCH(W$4,PRN!$B$2:$F$2,0)),"")</f>
        <v/>
      </c>
      <c r="Y171" s="65" t="str">
        <f ca="1">IF(Y170&lt;COUNTIF(PRN!R$3:R$999998,Z$2),(Y170+1),"")</f>
        <v/>
      </c>
      <c r="Z171" s="66" t="str">
        <f ca="1">IFERROR(INDEX(PRN!$B$2:$F$1048576,(MATCH('Procurement Analysis P-M-Q'!$U$2,PRN!$C$2:$C$1048576,0)+$T171-1),MATCH(Z$4,PRN!$B$2:$F$2,0)),"")</f>
        <v/>
      </c>
      <c r="AA171" s="66" t="str">
        <f ca="1">IFERROR(INDEX(PRN!$B$2:$F$1048576,(MATCH('Procurement Analysis P-M-Q'!$U$2,PRN!$C$2:$C$1048576,0)+$T171-1),MATCH(AA$4,PRN!$B$2:$F$2,0)),"")</f>
        <v/>
      </c>
      <c r="AB171" s="66" t="str">
        <f ca="1">IFERROR(INDEX(PRN!$B$2:$F$1048576,(MATCH('Procurement Analysis P-M-Q'!$U$2,PRN!$C$2:$C$1048576,0)+$T171-1),MATCH(AB$4,PRN!$B$2:$F$2,0)),"")</f>
        <v/>
      </c>
    </row>
    <row r="172" spans="5:28" ht="15.75" x14ac:dyDescent="0.25">
      <c r="E172" s="65" t="str">
        <f ca="1">IF(E171&lt;COUNTIF(PRN!C$3:C$999998,F$2),(E171+1),"")</f>
        <v/>
      </c>
      <c r="F172" s="66" t="str">
        <f ca="1">IFERROR(INDEX(PRN!$B$2:$F$1048576,(MATCH('Procurement Analysis P-M-Q'!$F$2,PRN!$C$2:$C$1048576,0)+$E172-1),MATCH(F$4,PRN!$B$2:$F$2,0)),"")</f>
        <v/>
      </c>
      <c r="G172" s="66" t="str">
        <f ca="1">IFERROR(INDEX(PRN!$B$2:$F$1048576,(MATCH('Procurement Analysis P-M-Q'!$F$2,PRN!$C$2:$C$1048576,0)+$E172-1),MATCH(G$4,PRN!$B$2:$F$2,0)),"")</f>
        <v/>
      </c>
      <c r="H172" s="67" t="str">
        <f ca="1">IFERROR(INDEX(PRN!$B$2:$F$1048576,(MATCH('Procurement Analysis P-M-Q'!$F$2,PRN!$C$2:$C$1048576,0)+$E172-1),MATCH(H$4,PRN!$B$2:$F$2,0)),"")</f>
        <v/>
      </c>
      <c r="J172" s="65" t="str">
        <f ca="1">IF(J171&lt;COUNTIF(PRN!C$3:C$999998,K$2),(J171+1),"")</f>
        <v/>
      </c>
      <c r="K172" s="66" t="str">
        <f ca="1">IFERROR(INDEX(PRN!$B$2:$F$1048576,(MATCH('Procurement Analysis P-M-Q'!$K$2,PRN!$C$2:$C$1048576,0)+$J172-1),MATCH(K$4,PRN!$B$2:$F$2,0)),"")</f>
        <v/>
      </c>
      <c r="L172" s="66" t="str">
        <f ca="1">IFERROR(INDEX(PRN!$B$2:$F$1048576,(MATCH('Procurement Analysis P-M-Q'!$K$2,PRN!$C$2:$C$1048576,0)+$J172-1),MATCH(L$4,PRN!$B$2:$F$2,0)),"")</f>
        <v/>
      </c>
      <c r="M172" s="67" t="str">
        <f ca="1">IFERROR(INDEX(PRN!$B$2:$F$1048576,(MATCH('Procurement Analysis P-M-Q'!$K$2,PRN!$C$2:$C$1048576,0)+$J172-1),MATCH(M$4,PRN!$B$2:$F$2,0)),"")</f>
        <v/>
      </c>
      <c r="O172" s="65" t="str">
        <f ca="1">IF(O171&lt;COUNTIF(PRN!C$3:C$999998,P$2),(O171+1),"")</f>
        <v/>
      </c>
      <c r="P172" s="66" t="str">
        <f ca="1">IFERROR(INDEX(PRN!$B$2:$F$1048576,(MATCH('Procurement Analysis P-M-Q'!$P$2,PRN!$C$2:$C$1048576,0)+$O172-1),MATCH(P$4,PRN!$B$2:$F$2,0)),"")</f>
        <v/>
      </c>
      <c r="Q172" s="66" t="str">
        <f ca="1">IFERROR(INDEX(PRN!$B$2:$F$1048576,(MATCH('Procurement Analysis P-M-Q'!$P$2,PRN!$C$2:$C$1048576,0)+$O172-1),MATCH(Q$4,PRN!$B$2:$F$2,0)),"")</f>
        <v/>
      </c>
      <c r="R172" s="67" t="str">
        <f ca="1">IFERROR(INDEX(PRN!$B$2:$F$1048576,(MATCH('Procurement Analysis P-M-Q'!$P$2,PRN!$C$2:$C$1048576,0)+$O172-1),MATCH(R$4,PRN!$B$2:$F$2,0)),"")</f>
        <v/>
      </c>
      <c r="T172" s="65" t="str">
        <f ca="1">IF(T171&lt;COUNTIF(PRN!M$3:M$999998,U$2),(T171+1),"")</f>
        <v/>
      </c>
      <c r="U172" s="66" t="str">
        <f ca="1">IFERROR(INDEX(PRN!$B$2:$F$1048576,(MATCH('Procurement Analysis P-M-Q'!$U$2,PRN!$C$2:$C$1048576,0)+$T172-1),MATCH(U$4,PRN!$B$2:$F$2,0)),"")</f>
        <v/>
      </c>
      <c r="V172" s="66" t="str">
        <f ca="1">IFERROR(INDEX(PRN!$B$2:$F$1048576,(MATCH('Procurement Analysis P-M-Q'!$U$2,PRN!$C$2:$C$1048576,0)+$T172-1),MATCH(V$4,PRN!$B$2:$F$2,0)),"")</f>
        <v/>
      </c>
      <c r="W172" s="66" t="str">
        <f ca="1">IFERROR(INDEX(PRN!$B$2:$F$1048576,(MATCH('Procurement Analysis P-M-Q'!$U$2,PRN!$C$2:$C$1048576,0)+$T172-1),MATCH(W$4,PRN!$B$2:$F$2,0)),"")</f>
        <v/>
      </c>
      <c r="Y172" s="65" t="str">
        <f ca="1">IF(Y171&lt;COUNTIF(PRN!R$3:R$999998,Z$2),(Y171+1),"")</f>
        <v/>
      </c>
      <c r="Z172" s="66" t="str">
        <f ca="1">IFERROR(INDEX(PRN!$B$2:$F$1048576,(MATCH('Procurement Analysis P-M-Q'!$U$2,PRN!$C$2:$C$1048576,0)+$T172-1),MATCH(Z$4,PRN!$B$2:$F$2,0)),"")</f>
        <v/>
      </c>
      <c r="AA172" s="66" t="str">
        <f ca="1">IFERROR(INDEX(PRN!$B$2:$F$1048576,(MATCH('Procurement Analysis P-M-Q'!$U$2,PRN!$C$2:$C$1048576,0)+$T172-1),MATCH(AA$4,PRN!$B$2:$F$2,0)),"")</f>
        <v/>
      </c>
      <c r="AB172" s="66" t="str">
        <f ca="1">IFERROR(INDEX(PRN!$B$2:$F$1048576,(MATCH('Procurement Analysis P-M-Q'!$U$2,PRN!$C$2:$C$1048576,0)+$T172-1),MATCH(AB$4,PRN!$B$2:$F$2,0)),"")</f>
        <v/>
      </c>
    </row>
    <row r="173" spans="5:28" ht="15.75" x14ac:dyDescent="0.25">
      <c r="E173" s="65" t="str">
        <f ca="1">IF(E172&lt;COUNTIF(PRN!C$3:C$999998,F$2),(E172+1),"")</f>
        <v/>
      </c>
      <c r="F173" s="66" t="str">
        <f ca="1">IFERROR(INDEX(PRN!$B$2:$F$1048576,(MATCH('Procurement Analysis P-M-Q'!$F$2,PRN!$C$2:$C$1048576,0)+$E173-1),MATCH(F$4,PRN!$B$2:$F$2,0)),"")</f>
        <v/>
      </c>
      <c r="G173" s="66" t="str">
        <f ca="1">IFERROR(INDEX(PRN!$B$2:$F$1048576,(MATCH('Procurement Analysis P-M-Q'!$F$2,PRN!$C$2:$C$1048576,0)+$E173-1),MATCH(G$4,PRN!$B$2:$F$2,0)),"")</f>
        <v/>
      </c>
      <c r="H173" s="67" t="str">
        <f ca="1">IFERROR(INDEX(PRN!$B$2:$F$1048576,(MATCH('Procurement Analysis P-M-Q'!$F$2,PRN!$C$2:$C$1048576,0)+$E173-1),MATCH(H$4,PRN!$B$2:$F$2,0)),"")</f>
        <v/>
      </c>
      <c r="J173" s="65" t="str">
        <f ca="1">IF(J172&lt;COUNTIF(PRN!C$3:C$999998,K$2),(J172+1),"")</f>
        <v/>
      </c>
      <c r="K173" s="66" t="str">
        <f ca="1">IFERROR(INDEX(PRN!$B$2:$F$1048576,(MATCH('Procurement Analysis P-M-Q'!$K$2,PRN!$C$2:$C$1048576,0)+$J173-1),MATCH(K$4,PRN!$B$2:$F$2,0)),"")</f>
        <v/>
      </c>
      <c r="L173" s="66" t="str">
        <f ca="1">IFERROR(INDEX(PRN!$B$2:$F$1048576,(MATCH('Procurement Analysis P-M-Q'!$K$2,PRN!$C$2:$C$1048576,0)+$J173-1),MATCH(L$4,PRN!$B$2:$F$2,0)),"")</f>
        <v/>
      </c>
      <c r="M173" s="67" t="str">
        <f ca="1">IFERROR(INDEX(PRN!$B$2:$F$1048576,(MATCH('Procurement Analysis P-M-Q'!$K$2,PRN!$C$2:$C$1048576,0)+$J173-1),MATCH(M$4,PRN!$B$2:$F$2,0)),"")</f>
        <v/>
      </c>
      <c r="O173" s="65" t="str">
        <f ca="1">IF(O172&lt;COUNTIF(PRN!C$3:C$999998,P$2),(O172+1),"")</f>
        <v/>
      </c>
      <c r="P173" s="66" t="str">
        <f ca="1">IFERROR(INDEX(PRN!$B$2:$F$1048576,(MATCH('Procurement Analysis P-M-Q'!$P$2,PRN!$C$2:$C$1048576,0)+$O173-1),MATCH(P$4,PRN!$B$2:$F$2,0)),"")</f>
        <v/>
      </c>
      <c r="Q173" s="66" t="str">
        <f ca="1">IFERROR(INDEX(PRN!$B$2:$F$1048576,(MATCH('Procurement Analysis P-M-Q'!$P$2,PRN!$C$2:$C$1048576,0)+$O173-1),MATCH(Q$4,PRN!$B$2:$F$2,0)),"")</f>
        <v/>
      </c>
      <c r="R173" s="67" t="str">
        <f ca="1">IFERROR(INDEX(PRN!$B$2:$F$1048576,(MATCH('Procurement Analysis P-M-Q'!$P$2,PRN!$C$2:$C$1048576,0)+$O173-1),MATCH(R$4,PRN!$B$2:$F$2,0)),"")</f>
        <v/>
      </c>
      <c r="T173" s="65" t="str">
        <f ca="1">IF(T172&lt;COUNTIF(PRN!M$3:M$999998,U$2),(T172+1),"")</f>
        <v/>
      </c>
      <c r="U173" s="66" t="str">
        <f ca="1">IFERROR(INDEX(PRN!$B$2:$F$1048576,(MATCH('Procurement Analysis P-M-Q'!$U$2,PRN!$C$2:$C$1048576,0)+$T173-1),MATCH(U$4,PRN!$B$2:$F$2,0)),"")</f>
        <v/>
      </c>
      <c r="V173" s="66" t="str">
        <f ca="1">IFERROR(INDEX(PRN!$B$2:$F$1048576,(MATCH('Procurement Analysis P-M-Q'!$U$2,PRN!$C$2:$C$1048576,0)+$T173-1),MATCH(V$4,PRN!$B$2:$F$2,0)),"")</f>
        <v/>
      </c>
      <c r="W173" s="66" t="str">
        <f ca="1">IFERROR(INDEX(PRN!$B$2:$F$1048576,(MATCH('Procurement Analysis P-M-Q'!$U$2,PRN!$C$2:$C$1048576,0)+$T173-1),MATCH(W$4,PRN!$B$2:$F$2,0)),"")</f>
        <v/>
      </c>
      <c r="Y173" s="65" t="str">
        <f ca="1">IF(Y172&lt;COUNTIF(PRN!R$3:R$999998,Z$2),(Y172+1),"")</f>
        <v/>
      </c>
      <c r="Z173" s="66" t="str">
        <f ca="1">IFERROR(INDEX(PRN!$B$2:$F$1048576,(MATCH('Procurement Analysis P-M-Q'!$U$2,PRN!$C$2:$C$1048576,0)+$T173-1),MATCH(Z$4,PRN!$B$2:$F$2,0)),"")</f>
        <v/>
      </c>
      <c r="AA173" s="66" t="str">
        <f ca="1">IFERROR(INDEX(PRN!$B$2:$F$1048576,(MATCH('Procurement Analysis P-M-Q'!$U$2,PRN!$C$2:$C$1048576,0)+$T173-1),MATCH(AA$4,PRN!$B$2:$F$2,0)),"")</f>
        <v/>
      </c>
      <c r="AB173" s="66" t="str">
        <f ca="1">IFERROR(INDEX(PRN!$B$2:$F$1048576,(MATCH('Procurement Analysis P-M-Q'!$U$2,PRN!$C$2:$C$1048576,0)+$T173-1),MATCH(AB$4,PRN!$B$2:$F$2,0)),"")</f>
        <v/>
      </c>
    </row>
    <row r="174" spans="5:28" ht="15.75" x14ac:dyDescent="0.25">
      <c r="E174" s="65" t="str">
        <f ca="1">IF(E173&lt;COUNTIF(PRN!C$3:C$999998,F$2),(E173+1),"")</f>
        <v/>
      </c>
      <c r="F174" s="66" t="str">
        <f ca="1">IFERROR(INDEX(PRN!$B$2:$F$1048576,(MATCH('Procurement Analysis P-M-Q'!$F$2,PRN!$C$2:$C$1048576,0)+$E174-1),MATCH(F$4,PRN!$B$2:$F$2,0)),"")</f>
        <v/>
      </c>
      <c r="G174" s="66" t="str">
        <f ca="1">IFERROR(INDEX(PRN!$B$2:$F$1048576,(MATCH('Procurement Analysis P-M-Q'!$F$2,PRN!$C$2:$C$1048576,0)+$E174-1),MATCH(G$4,PRN!$B$2:$F$2,0)),"")</f>
        <v/>
      </c>
      <c r="H174" s="67" t="str">
        <f ca="1">IFERROR(INDEX(PRN!$B$2:$F$1048576,(MATCH('Procurement Analysis P-M-Q'!$F$2,PRN!$C$2:$C$1048576,0)+$E174-1),MATCH(H$4,PRN!$B$2:$F$2,0)),"")</f>
        <v/>
      </c>
      <c r="J174" s="65" t="str">
        <f ca="1">IF(J173&lt;COUNTIF(PRN!C$3:C$999998,K$2),(J173+1),"")</f>
        <v/>
      </c>
      <c r="K174" s="66" t="str">
        <f ca="1">IFERROR(INDEX(PRN!$B$2:$F$1048576,(MATCH('Procurement Analysis P-M-Q'!$K$2,PRN!$C$2:$C$1048576,0)+$J174-1),MATCH(K$4,PRN!$B$2:$F$2,0)),"")</f>
        <v/>
      </c>
      <c r="L174" s="66" t="str">
        <f ca="1">IFERROR(INDEX(PRN!$B$2:$F$1048576,(MATCH('Procurement Analysis P-M-Q'!$K$2,PRN!$C$2:$C$1048576,0)+$J174-1),MATCH(L$4,PRN!$B$2:$F$2,0)),"")</f>
        <v/>
      </c>
      <c r="M174" s="67" t="str">
        <f ca="1">IFERROR(INDEX(PRN!$B$2:$F$1048576,(MATCH('Procurement Analysis P-M-Q'!$K$2,PRN!$C$2:$C$1048576,0)+$J174-1),MATCH(M$4,PRN!$B$2:$F$2,0)),"")</f>
        <v/>
      </c>
      <c r="O174" s="65" t="str">
        <f ca="1">IF(O173&lt;COUNTIF(PRN!C$3:C$999998,P$2),(O173+1),"")</f>
        <v/>
      </c>
      <c r="P174" s="66" t="str">
        <f ca="1">IFERROR(INDEX(PRN!$B$2:$F$1048576,(MATCH('Procurement Analysis P-M-Q'!$P$2,PRN!$C$2:$C$1048576,0)+$O174-1),MATCH(P$4,PRN!$B$2:$F$2,0)),"")</f>
        <v/>
      </c>
      <c r="Q174" s="66" t="str">
        <f ca="1">IFERROR(INDEX(PRN!$B$2:$F$1048576,(MATCH('Procurement Analysis P-M-Q'!$P$2,PRN!$C$2:$C$1048576,0)+$O174-1),MATCH(Q$4,PRN!$B$2:$F$2,0)),"")</f>
        <v/>
      </c>
      <c r="R174" s="67" t="str">
        <f ca="1">IFERROR(INDEX(PRN!$B$2:$F$1048576,(MATCH('Procurement Analysis P-M-Q'!$P$2,PRN!$C$2:$C$1048576,0)+$O174-1),MATCH(R$4,PRN!$B$2:$F$2,0)),"")</f>
        <v/>
      </c>
      <c r="T174" s="65" t="str">
        <f ca="1">IF(T173&lt;COUNTIF(PRN!M$3:M$999998,U$2),(T173+1),"")</f>
        <v/>
      </c>
      <c r="U174" s="66" t="str">
        <f ca="1">IFERROR(INDEX(PRN!$B$2:$F$1048576,(MATCH('Procurement Analysis P-M-Q'!$U$2,PRN!$C$2:$C$1048576,0)+$T174-1),MATCH(U$4,PRN!$B$2:$F$2,0)),"")</f>
        <v/>
      </c>
      <c r="V174" s="66" t="str">
        <f ca="1">IFERROR(INDEX(PRN!$B$2:$F$1048576,(MATCH('Procurement Analysis P-M-Q'!$U$2,PRN!$C$2:$C$1048576,0)+$T174-1),MATCH(V$4,PRN!$B$2:$F$2,0)),"")</f>
        <v/>
      </c>
      <c r="W174" s="66" t="str">
        <f ca="1">IFERROR(INDEX(PRN!$B$2:$F$1048576,(MATCH('Procurement Analysis P-M-Q'!$U$2,PRN!$C$2:$C$1048576,0)+$T174-1),MATCH(W$4,PRN!$B$2:$F$2,0)),"")</f>
        <v/>
      </c>
      <c r="Y174" s="65" t="str">
        <f ca="1">IF(Y173&lt;COUNTIF(PRN!R$3:R$999998,Z$2),(Y173+1),"")</f>
        <v/>
      </c>
      <c r="Z174" s="66" t="str">
        <f ca="1">IFERROR(INDEX(PRN!$B$2:$F$1048576,(MATCH('Procurement Analysis P-M-Q'!$U$2,PRN!$C$2:$C$1048576,0)+$T174-1),MATCH(Z$4,PRN!$B$2:$F$2,0)),"")</f>
        <v/>
      </c>
      <c r="AA174" s="66" t="str">
        <f ca="1">IFERROR(INDEX(PRN!$B$2:$F$1048576,(MATCH('Procurement Analysis P-M-Q'!$U$2,PRN!$C$2:$C$1048576,0)+$T174-1),MATCH(AA$4,PRN!$B$2:$F$2,0)),"")</f>
        <v/>
      </c>
      <c r="AB174" s="66" t="str">
        <f ca="1">IFERROR(INDEX(PRN!$B$2:$F$1048576,(MATCH('Procurement Analysis P-M-Q'!$U$2,PRN!$C$2:$C$1048576,0)+$T174-1),MATCH(AB$4,PRN!$B$2:$F$2,0)),"")</f>
        <v/>
      </c>
    </row>
    <row r="175" spans="5:28" ht="15.75" x14ac:dyDescent="0.25">
      <c r="E175" s="65" t="str">
        <f ca="1">IF(E174&lt;COUNTIF(PRN!C$3:C$999998,F$2),(E174+1),"")</f>
        <v/>
      </c>
      <c r="F175" s="66" t="str">
        <f ca="1">IFERROR(INDEX(PRN!$B$2:$F$1048576,(MATCH('Procurement Analysis P-M-Q'!$F$2,PRN!$C$2:$C$1048576,0)+$E175-1),MATCH(F$4,PRN!$B$2:$F$2,0)),"")</f>
        <v/>
      </c>
      <c r="G175" s="66" t="str">
        <f ca="1">IFERROR(INDEX(PRN!$B$2:$F$1048576,(MATCH('Procurement Analysis P-M-Q'!$F$2,PRN!$C$2:$C$1048576,0)+$E175-1),MATCH(G$4,PRN!$B$2:$F$2,0)),"")</f>
        <v/>
      </c>
      <c r="H175" s="67" t="str">
        <f ca="1">IFERROR(INDEX(PRN!$B$2:$F$1048576,(MATCH('Procurement Analysis P-M-Q'!$F$2,PRN!$C$2:$C$1048576,0)+$E175-1),MATCH(H$4,PRN!$B$2:$F$2,0)),"")</f>
        <v/>
      </c>
      <c r="J175" s="65" t="str">
        <f ca="1">IF(J174&lt;COUNTIF(PRN!C$3:C$999998,K$2),(J174+1),"")</f>
        <v/>
      </c>
      <c r="K175" s="66" t="str">
        <f ca="1">IFERROR(INDEX(PRN!$B$2:$F$1048576,(MATCH('Procurement Analysis P-M-Q'!$K$2,PRN!$C$2:$C$1048576,0)+$J175-1),MATCH(K$4,PRN!$B$2:$F$2,0)),"")</f>
        <v/>
      </c>
      <c r="L175" s="66" t="str">
        <f ca="1">IFERROR(INDEX(PRN!$B$2:$F$1048576,(MATCH('Procurement Analysis P-M-Q'!$K$2,PRN!$C$2:$C$1048576,0)+$J175-1),MATCH(L$4,PRN!$B$2:$F$2,0)),"")</f>
        <v/>
      </c>
      <c r="M175" s="67" t="str">
        <f ca="1">IFERROR(INDEX(PRN!$B$2:$F$1048576,(MATCH('Procurement Analysis P-M-Q'!$K$2,PRN!$C$2:$C$1048576,0)+$J175-1),MATCH(M$4,PRN!$B$2:$F$2,0)),"")</f>
        <v/>
      </c>
      <c r="O175" s="65" t="str">
        <f ca="1">IF(O174&lt;COUNTIF(PRN!C$3:C$999998,P$2),(O174+1),"")</f>
        <v/>
      </c>
      <c r="P175" s="66" t="str">
        <f ca="1">IFERROR(INDEX(PRN!$B$2:$F$1048576,(MATCH('Procurement Analysis P-M-Q'!$P$2,PRN!$C$2:$C$1048576,0)+$O175-1),MATCH(P$4,PRN!$B$2:$F$2,0)),"")</f>
        <v/>
      </c>
      <c r="Q175" s="66" t="str">
        <f ca="1">IFERROR(INDEX(PRN!$B$2:$F$1048576,(MATCH('Procurement Analysis P-M-Q'!$P$2,PRN!$C$2:$C$1048576,0)+$O175-1),MATCH(Q$4,PRN!$B$2:$F$2,0)),"")</f>
        <v/>
      </c>
      <c r="R175" s="67" t="str">
        <f ca="1">IFERROR(INDEX(PRN!$B$2:$F$1048576,(MATCH('Procurement Analysis P-M-Q'!$P$2,PRN!$C$2:$C$1048576,0)+$O175-1),MATCH(R$4,PRN!$B$2:$F$2,0)),"")</f>
        <v/>
      </c>
      <c r="T175" s="65" t="str">
        <f ca="1">IF(T174&lt;COUNTIF(PRN!M$3:M$999998,U$2),(T174+1),"")</f>
        <v/>
      </c>
      <c r="U175" s="66" t="str">
        <f ca="1">IFERROR(INDEX(PRN!$B$2:$F$1048576,(MATCH('Procurement Analysis P-M-Q'!$U$2,PRN!$C$2:$C$1048576,0)+$T175-1),MATCH(U$4,PRN!$B$2:$F$2,0)),"")</f>
        <v/>
      </c>
      <c r="V175" s="66" t="str">
        <f ca="1">IFERROR(INDEX(PRN!$B$2:$F$1048576,(MATCH('Procurement Analysis P-M-Q'!$U$2,PRN!$C$2:$C$1048576,0)+$T175-1),MATCH(V$4,PRN!$B$2:$F$2,0)),"")</f>
        <v/>
      </c>
      <c r="W175" s="66" t="str">
        <f ca="1">IFERROR(INDEX(PRN!$B$2:$F$1048576,(MATCH('Procurement Analysis P-M-Q'!$U$2,PRN!$C$2:$C$1048576,0)+$T175-1),MATCH(W$4,PRN!$B$2:$F$2,0)),"")</f>
        <v/>
      </c>
      <c r="Y175" s="65" t="str">
        <f ca="1">IF(Y174&lt;COUNTIF(PRN!R$3:R$999998,Z$2),(Y174+1),"")</f>
        <v/>
      </c>
      <c r="Z175" s="66" t="str">
        <f ca="1">IFERROR(INDEX(PRN!$B$2:$F$1048576,(MATCH('Procurement Analysis P-M-Q'!$U$2,PRN!$C$2:$C$1048576,0)+$T175-1),MATCH(Z$4,PRN!$B$2:$F$2,0)),"")</f>
        <v/>
      </c>
      <c r="AA175" s="66" t="str">
        <f ca="1">IFERROR(INDEX(PRN!$B$2:$F$1048576,(MATCH('Procurement Analysis P-M-Q'!$U$2,PRN!$C$2:$C$1048576,0)+$T175-1),MATCH(AA$4,PRN!$B$2:$F$2,0)),"")</f>
        <v/>
      </c>
      <c r="AB175" s="66" t="str">
        <f ca="1">IFERROR(INDEX(PRN!$B$2:$F$1048576,(MATCH('Procurement Analysis P-M-Q'!$U$2,PRN!$C$2:$C$1048576,0)+$T175-1),MATCH(AB$4,PRN!$B$2:$F$2,0)),"")</f>
        <v/>
      </c>
    </row>
    <row r="176" spans="5:28" ht="15.75" x14ac:dyDescent="0.25">
      <c r="E176" s="65" t="str">
        <f ca="1">IF(E175&lt;COUNTIF(PRN!C$3:C$999998,F$2),(E175+1),"")</f>
        <v/>
      </c>
      <c r="F176" s="66" t="str">
        <f ca="1">IFERROR(INDEX(PRN!$B$2:$F$1048576,(MATCH('Procurement Analysis P-M-Q'!$F$2,PRN!$C$2:$C$1048576,0)+$E176-1),MATCH(F$4,PRN!$B$2:$F$2,0)),"")</f>
        <v/>
      </c>
      <c r="G176" s="66" t="str">
        <f ca="1">IFERROR(INDEX(PRN!$B$2:$F$1048576,(MATCH('Procurement Analysis P-M-Q'!$F$2,PRN!$C$2:$C$1048576,0)+$E176-1),MATCH(G$4,PRN!$B$2:$F$2,0)),"")</f>
        <v/>
      </c>
      <c r="H176" s="67" t="str">
        <f ca="1">IFERROR(INDEX(PRN!$B$2:$F$1048576,(MATCH('Procurement Analysis P-M-Q'!$F$2,PRN!$C$2:$C$1048576,0)+$E176-1),MATCH(H$4,PRN!$B$2:$F$2,0)),"")</f>
        <v/>
      </c>
      <c r="J176" s="65" t="str">
        <f ca="1">IF(J175&lt;COUNTIF(PRN!C$3:C$999998,K$2),(J175+1),"")</f>
        <v/>
      </c>
      <c r="K176" s="66" t="str">
        <f ca="1">IFERROR(INDEX(PRN!$B$2:$F$1048576,(MATCH('Procurement Analysis P-M-Q'!$K$2,PRN!$C$2:$C$1048576,0)+$J176-1),MATCH(K$4,PRN!$B$2:$F$2,0)),"")</f>
        <v/>
      </c>
      <c r="L176" s="66" t="str">
        <f ca="1">IFERROR(INDEX(PRN!$B$2:$F$1048576,(MATCH('Procurement Analysis P-M-Q'!$K$2,PRN!$C$2:$C$1048576,0)+$J176-1),MATCH(L$4,PRN!$B$2:$F$2,0)),"")</f>
        <v/>
      </c>
      <c r="M176" s="67" t="str">
        <f ca="1">IFERROR(INDEX(PRN!$B$2:$F$1048576,(MATCH('Procurement Analysis P-M-Q'!$K$2,PRN!$C$2:$C$1048576,0)+$J176-1),MATCH(M$4,PRN!$B$2:$F$2,0)),"")</f>
        <v/>
      </c>
      <c r="O176" s="65" t="str">
        <f ca="1">IF(O175&lt;COUNTIF(PRN!C$3:C$999998,P$2),(O175+1),"")</f>
        <v/>
      </c>
      <c r="P176" s="66" t="str">
        <f ca="1">IFERROR(INDEX(PRN!$B$2:$F$1048576,(MATCH('Procurement Analysis P-M-Q'!$P$2,PRN!$C$2:$C$1048576,0)+$O176-1),MATCH(P$4,PRN!$B$2:$F$2,0)),"")</f>
        <v/>
      </c>
      <c r="Q176" s="66" t="str">
        <f ca="1">IFERROR(INDEX(PRN!$B$2:$F$1048576,(MATCH('Procurement Analysis P-M-Q'!$P$2,PRN!$C$2:$C$1048576,0)+$O176-1),MATCH(Q$4,PRN!$B$2:$F$2,0)),"")</f>
        <v/>
      </c>
      <c r="R176" s="67" t="str">
        <f ca="1">IFERROR(INDEX(PRN!$B$2:$F$1048576,(MATCH('Procurement Analysis P-M-Q'!$P$2,PRN!$C$2:$C$1048576,0)+$O176-1),MATCH(R$4,PRN!$B$2:$F$2,0)),"")</f>
        <v/>
      </c>
      <c r="T176" s="65" t="str">
        <f ca="1">IF(T175&lt;COUNTIF(PRN!M$3:M$999998,U$2),(T175+1),"")</f>
        <v/>
      </c>
      <c r="U176" s="66" t="str">
        <f ca="1">IFERROR(INDEX(PRN!$B$2:$F$1048576,(MATCH('Procurement Analysis P-M-Q'!$U$2,PRN!$C$2:$C$1048576,0)+$T176-1),MATCH(U$4,PRN!$B$2:$F$2,0)),"")</f>
        <v/>
      </c>
      <c r="V176" s="66" t="str">
        <f ca="1">IFERROR(INDEX(PRN!$B$2:$F$1048576,(MATCH('Procurement Analysis P-M-Q'!$U$2,PRN!$C$2:$C$1048576,0)+$T176-1),MATCH(V$4,PRN!$B$2:$F$2,0)),"")</f>
        <v/>
      </c>
      <c r="W176" s="66" t="str">
        <f ca="1">IFERROR(INDEX(PRN!$B$2:$F$1048576,(MATCH('Procurement Analysis P-M-Q'!$U$2,PRN!$C$2:$C$1048576,0)+$T176-1),MATCH(W$4,PRN!$B$2:$F$2,0)),"")</f>
        <v/>
      </c>
      <c r="Y176" s="65" t="str">
        <f ca="1">IF(Y175&lt;COUNTIF(PRN!R$3:R$999998,Z$2),(Y175+1),"")</f>
        <v/>
      </c>
      <c r="Z176" s="66" t="str">
        <f ca="1">IFERROR(INDEX(PRN!$B$2:$F$1048576,(MATCH('Procurement Analysis P-M-Q'!$U$2,PRN!$C$2:$C$1048576,0)+$T176-1),MATCH(Z$4,PRN!$B$2:$F$2,0)),"")</f>
        <v/>
      </c>
      <c r="AA176" s="66" t="str">
        <f ca="1">IFERROR(INDEX(PRN!$B$2:$F$1048576,(MATCH('Procurement Analysis P-M-Q'!$U$2,PRN!$C$2:$C$1048576,0)+$T176-1),MATCH(AA$4,PRN!$B$2:$F$2,0)),"")</f>
        <v/>
      </c>
      <c r="AB176" s="66" t="str">
        <f ca="1">IFERROR(INDEX(PRN!$B$2:$F$1048576,(MATCH('Procurement Analysis P-M-Q'!$U$2,PRN!$C$2:$C$1048576,0)+$T176-1),MATCH(AB$4,PRN!$B$2:$F$2,0)),"")</f>
        <v/>
      </c>
    </row>
    <row r="177" spans="5:28" ht="15.75" x14ac:dyDescent="0.25">
      <c r="E177" s="65" t="str">
        <f ca="1">IF(E176&lt;COUNTIF(PRN!C$3:C$999998,F$2),(E176+1),"")</f>
        <v/>
      </c>
      <c r="F177" s="66" t="str">
        <f ca="1">IFERROR(INDEX(PRN!$B$2:$F$1048576,(MATCH('Procurement Analysis P-M-Q'!$F$2,PRN!$C$2:$C$1048576,0)+$E177-1),MATCH(F$4,PRN!$B$2:$F$2,0)),"")</f>
        <v/>
      </c>
      <c r="G177" s="66" t="str">
        <f ca="1">IFERROR(INDEX(PRN!$B$2:$F$1048576,(MATCH('Procurement Analysis P-M-Q'!$F$2,PRN!$C$2:$C$1048576,0)+$E177-1),MATCH(G$4,PRN!$B$2:$F$2,0)),"")</f>
        <v/>
      </c>
      <c r="H177" s="67" t="str">
        <f ca="1">IFERROR(INDEX(PRN!$B$2:$F$1048576,(MATCH('Procurement Analysis P-M-Q'!$F$2,PRN!$C$2:$C$1048576,0)+$E177-1),MATCH(H$4,PRN!$B$2:$F$2,0)),"")</f>
        <v/>
      </c>
      <c r="J177" s="65" t="str">
        <f ca="1">IF(J176&lt;COUNTIF(PRN!C$3:C$999998,K$2),(J176+1),"")</f>
        <v/>
      </c>
      <c r="K177" s="66" t="str">
        <f ca="1">IFERROR(INDEX(PRN!$B$2:$F$1048576,(MATCH('Procurement Analysis P-M-Q'!$K$2,PRN!$C$2:$C$1048576,0)+$J177-1),MATCH(K$4,PRN!$B$2:$F$2,0)),"")</f>
        <v/>
      </c>
      <c r="L177" s="66" t="str">
        <f ca="1">IFERROR(INDEX(PRN!$B$2:$F$1048576,(MATCH('Procurement Analysis P-M-Q'!$K$2,PRN!$C$2:$C$1048576,0)+$J177-1),MATCH(L$4,PRN!$B$2:$F$2,0)),"")</f>
        <v/>
      </c>
      <c r="M177" s="67" t="str">
        <f ca="1">IFERROR(INDEX(PRN!$B$2:$F$1048576,(MATCH('Procurement Analysis P-M-Q'!$K$2,PRN!$C$2:$C$1048576,0)+$J177-1),MATCH(M$4,PRN!$B$2:$F$2,0)),"")</f>
        <v/>
      </c>
      <c r="O177" s="65" t="str">
        <f ca="1">IF(O176&lt;COUNTIF(PRN!C$3:C$999998,P$2),(O176+1),"")</f>
        <v/>
      </c>
      <c r="P177" s="66" t="str">
        <f ca="1">IFERROR(INDEX(PRN!$B$2:$F$1048576,(MATCH('Procurement Analysis P-M-Q'!$P$2,PRN!$C$2:$C$1048576,0)+$O177-1),MATCH(P$4,PRN!$B$2:$F$2,0)),"")</f>
        <v/>
      </c>
      <c r="Q177" s="66" t="str">
        <f ca="1">IFERROR(INDEX(PRN!$B$2:$F$1048576,(MATCH('Procurement Analysis P-M-Q'!$P$2,PRN!$C$2:$C$1048576,0)+$O177-1),MATCH(Q$4,PRN!$B$2:$F$2,0)),"")</f>
        <v/>
      </c>
      <c r="R177" s="67" t="str">
        <f ca="1">IFERROR(INDEX(PRN!$B$2:$F$1048576,(MATCH('Procurement Analysis P-M-Q'!$P$2,PRN!$C$2:$C$1048576,0)+$O177-1),MATCH(R$4,PRN!$B$2:$F$2,0)),"")</f>
        <v/>
      </c>
      <c r="T177" s="65" t="str">
        <f ca="1">IF(T176&lt;COUNTIF(PRN!M$3:M$999998,U$2),(T176+1),"")</f>
        <v/>
      </c>
      <c r="U177" s="66" t="str">
        <f ca="1">IFERROR(INDEX(PRN!$B$2:$F$1048576,(MATCH('Procurement Analysis P-M-Q'!$U$2,PRN!$C$2:$C$1048576,0)+$T177-1),MATCH(U$4,PRN!$B$2:$F$2,0)),"")</f>
        <v/>
      </c>
      <c r="V177" s="66" t="str">
        <f ca="1">IFERROR(INDEX(PRN!$B$2:$F$1048576,(MATCH('Procurement Analysis P-M-Q'!$U$2,PRN!$C$2:$C$1048576,0)+$T177-1),MATCH(V$4,PRN!$B$2:$F$2,0)),"")</f>
        <v/>
      </c>
      <c r="W177" s="66" t="str">
        <f ca="1">IFERROR(INDEX(PRN!$B$2:$F$1048576,(MATCH('Procurement Analysis P-M-Q'!$U$2,PRN!$C$2:$C$1048576,0)+$T177-1),MATCH(W$4,PRN!$B$2:$F$2,0)),"")</f>
        <v/>
      </c>
      <c r="Y177" s="65" t="str">
        <f ca="1">IF(Y176&lt;COUNTIF(PRN!R$3:R$999998,Z$2),(Y176+1),"")</f>
        <v/>
      </c>
      <c r="Z177" s="66" t="str">
        <f ca="1">IFERROR(INDEX(PRN!$B$2:$F$1048576,(MATCH('Procurement Analysis P-M-Q'!$U$2,PRN!$C$2:$C$1048576,0)+$T177-1),MATCH(Z$4,PRN!$B$2:$F$2,0)),"")</f>
        <v/>
      </c>
      <c r="AA177" s="66" t="str">
        <f ca="1">IFERROR(INDEX(PRN!$B$2:$F$1048576,(MATCH('Procurement Analysis P-M-Q'!$U$2,PRN!$C$2:$C$1048576,0)+$T177-1),MATCH(AA$4,PRN!$B$2:$F$2,0)),"")</f>
        <v/>
      </c>
      <c r="AB177" s="66" t="str">
        <f ca="1">IFERROR(INDEX(PRN!$B$2:$F$1048576,(MATCH('Procurement Analysis P-M-Q'!$U$2,PRN!$C$2:$C$1048576,0)+$T177-1),MATCH(AB$4,PRN!$B$2:$F$2,0)),"")</f>
        <v/>
      </c>
    </row>
    <row r="178" spans="5:28" ht="15.75" x14ac:dyDescent="0.25">
      <c r="E178" s="65" t="str">
        <f ca="1">IF(E177&lt;COUNTIF(PRN!C$3:C$999998,F$2),(E177+1),"")</f>
        <v/>
      </c>
      <c r="F178" s="66" t="str">
        <f ca="1">IFERROR(INDEX(PRN!$B$2:$F$1048576,(MATCH('Procurement Analysis P-M-Q'!$F$2,PRN!$C$2:$C$1048576,0)+$E178-1),MATCH(F$4,PRN!$B$2:$F$2,0)),"")</f>
        <v/>
      </c>
      <c r="G178" s="66" t="str">
        <f ca="1">IFERROR(INDEX(PRN!$B$2:$F$1048576,(MATCH('Procurement Analysis P-M-Q'!$F$2,PRN!$C$2:$C$1048576,0)+$E178-1),MATCH(G$4,PRN!$B$2:$F$2,0)),"")</f>
        <v/>
      </c>
      <c r="H178" s="67" t="str">
        <f ca="1">IFERROR(INDEX(PRN!$B$2:$F$1048576,(MATCH('Procurement Analysis P-M-Q'!$F$2,PRN!$C$2:$C$1048576,0)+$E178-1),MATCH(H$4,PRN!$B$2:$F$2,0)),"")</f>
        <v/>
      </c>
      <c r="J178" s="65" t="str">
        <f ca="1">IF(J177&lt;COUNTIF(PRN!C$3:C$999998,K$2),(J177+1),"")</f>
        <v/>
      </c>
      <c r="K178" s="66" t="str">
        <f ca="1">IFERROR(INDEX(PRN!$B$2:$F$1048576,(MATCH('Procurement Analysis P-M-Q'!$K$2,PRN!$C$2:$C$1048576,0)+$J178-1),MATCH(K$4,PRN!$B$2:$F$2,0)),"")</f>
        <v/>
      </c>
      <c r="L178" s="66" t="str">
        <f ca="1">IFERROR(INDEX(PRN!$B$2:$F$1048576,(MATCH('Procurement Analysis P-M-Q'!$K$2,PRN!$C$2:$C$1048576,0)+$J178-1),MATCH(L$4,PRN!$B$2:$F$2,0)),"")</f>
        <v/>
      </c>
      <c r="M178" s="67" t="str">
        <f ca="1">IFERROR(INDEX(PRN!$B$2:$F$1048576,(MATCH('Procurement Analysis P-M-Q'!$K$2,PRN!$C$2:$C$1048576,0)+$J178-1),MATCH(M$4,PRN!$B$2:$F$2,0)),"")</f>
        <v/>
      </c>
      <c r="O178" s="65" t="str">
        <f ca="1">IF(O177&lt;COUNTIF(PRN!C$3:C$999998,P$2),(O177+1),"")</f>
        <v/>
      </c>
      <c r="P178" s="66" t="str">
        <f ca="1">IFERROR(INDEX(PRN!$B$2:$F$1048576,(MATCH('Procurement Analysis P-M-Q'!$P$2,PRN!$C$2:$C$1048576,0)+$O178-1),MATCH(P$4,PRN!$B$2:$F$2,0)),"")</f>
        <v/>
      </c>
      <c r="Q178" s="66" t="str">
        <f ca="1">IFERROR(INDEX(PRN!$B$2:$F$1048576,(MATCH('Procurement Analysis P-M-Q'!$P$2,PRN!$C$2:$C$1048576,0)+$O178-1),MATCH(Q$4,PRN!$B$2:$F$2,0)),"")</f>
        <v/>
      </c>
      <c r="R178" s="67" t="str">
        <f ca="1">IFERROR(INDEX(PRN!$B$2:$F$1048576,(MATCH('Procurement Analysis P-M-Q'!$P$2,PRN!$C$2:$C$1048576,0)+$O178-1),MATCH(R$4,PRN!$B$2:$F$2,0)),"")</f>
        <v/>
      </c>
      <c r="T178" s="65" t="str">
        <f ca="1">IF(T177&lt;COUNTIF(PRN!M$3:M$999998,U$2),(T177+1),"")</f>
        <v/>
      </c>
      <c r="U178" s="66" t="str">
        <f ca="1">IFERROR(INDEX(PRN!$B$2:$F$1048576,(MATCH('Procurement Analysis P-M-Q'!$U$2,PRN!$C$2:$C$1048576,0)+$T178-1),MATCH(U$4,PRN!$B$2:$F$2,0)),"")</f>
        <v/>
      </c>
      <c r="V178" s="66" t="str">
        <f ca="1">IFERROR(INDEX(PRN!$B$2:$F$1048576,(MATCH('Procurement Analysis P-M-Q'!$U$2,PRN!$C$2:$C$1048576,0)+$T178-1),MATCH(V$4,PRN!$B$2:$F$2,0)),"")</f>
        <v/>
      </c>
      <c r="W178" s="66" t="str">
        <f ca="1">IFERROR(INDEX(PRN!$B$2:$F$1048576,(MATCH('Procurement Analysis P-M-Q'!$U$2,PRN!$C$2:$C$1048576,0)+$T178-1),MATCH(W$4,PRN!$B$2:$F$2,0)),"")</f>
        <v/>
      </c>
      <c r="Y178" s="65" t="str">
        <f ca="1">IF(Y177&lt;COUNTIF(PRN!R$3:R$999998,Z$2),(Y177+1),"")</f>
        <v/>
      </c>
      <c r="Z178" s="66" t="str">
        <f ca="1">IFERROR(INDEX(PRN!$B$2:$F$1048576,(MATCH('Procurement Analysis P-M-Q'!$U$2,PRN!$C$2:$C$1048576,0)+$T178-1),MATCH(Z$4,PRN!$B$2:$F$2,0)),"")</f>
        <v/>
      </c>
      <c r="AA178" s="66" t="str">
        <f ca="1">IFERROR(INDEX(PRN!$B$2:$F$1048576,(MATCH('Procurement Analysis P-M-Q'!$U$2,PRN!$C$2:$C$1048576,0)+$T178-1),MATCH(AA$4,PRN!$B$2:$F$2,0)),"")</f>
        <v/>
      </c>
      <c r="AB178" s="66" t="str">
        <f ca="1">IFERROR(INDEX(PRN!$B$2:$F$1048576,(MATCH('Procurement Analysis P-M-Q'!$U$2,PRN!$C$2:$C$1048576,0)+$T178-1),MATCH(AB$4,PRN!$B$2:$F$2,0)),"")</f>
        <v/>
      </c>
    </row>
    <row r="179" spans="5:28" ht="15.75" x14ac:dyDescent="0.25">
      <c r="E179" s="65" t="str">
        <f ca="1">IF(E178&lt;COUNTIF(PRN!C$3:C$999998,F$2),(E178+1),"")</f>
        <v/>
      </c>
      <c r="F179" s="66" t="str">
        <f ca="1">IFERROR(INDEX(PRN!$B$2:$F$1048576,(MATCH('Procurement Analysis P-M-Q'!$F$2,PRN!$C$2:$C$1048576,0)+$E179-1),MATCH(F$4,PRN!$B$2:$F$2,0)),"")</f>
        <v/>
      </c>
      <c r="G179" s="66" t="str">
        <f ca="1">IFERROR(INDEX(PRN!$B$2:$F$1048576,(MATCH('Procurement Analysis P-M-Q'!$F$2,PRN!$C$2:$C$1048576,0)+$E179-1),MATCH(G$4,PRN!$B$2:$F$2,0)),"")</f>
        <v/>
      </c>
      <c r="H179" s="67" t="str">
        <f ca="1">IFERROR(INDEX(PRN!$B$2:$F$1048576,(MATCH('Procurement Analysis P-M-Q'!$F$2,PRN!$C$2:$C$1048576,0)+$E179-1),MATCH(H$4,PRN!$B$2:$F$2,0)),"")</f>
        <v/>
      </c>
      <c r="J179" s="65" t="str">
        <f ca="1">IF(J178&lt;COUNTIF(PRN!C$3:C$999998,K$2),(J178+1),"")</f>
        <v/>
      </c>
      <c r="K179" s="66" t="str">
        <f ca="1">IFERROR(INDEX(PRN!$B$2:$F$1048576,(MATCH('Procurement Analysis P-M-Q'!$K$2,PRN!$C$2:$C$1048576,0)+$J179-1),MATCH(K$4,PRN!$B$2:$F$2,0)),"")</f>
        <v/>
      </c>
      <c r="L179" s="66" t="str">
        <f ca="1">IFERROR(INDEX(PRN!$B$2:$F$1048576,(MATCH('Procurement Analysis P-M-Q'!$K$2,PRN!$C$2:$C$1048576,0)+$J179-1),MATCH(L$4,PRN!$B$2:$F$2,0)),"")</f>
        <v/>
      </c>
      <c r="M179" s="67" t="str">
        <f ca="1">IFERROR(INDEX(PRN!$B$2:$F$1048576,(MATCH('Procurement Analysis P-M-Q'!$K$2,PRN!$C$2:$C$1048576,0)+$J179-1),MATCH(M$4,PRN!$B$2:$F$2,0)),"")</f>
        <v/>
      </c>
      <c r="O179" s="65" t="str">
        <f ca="1">IF(O178&lt;COUNTIF(PRN!C$3:C$999998,P$2),(O178+1),"")</f>
        <v/>
      </c>
      <c r="P179" s="66" t="str">
        <f ca="1">IFERROR(INDEX(PRN!$B$2:$F$1048576,(MATCH('Procurement Analysis P-M-Q'!$P$2,PRN!$C$2:$C$1048576,0)+$O179-1),MATCH(P$4,PRN!$B$2:$F$2,0)),"")</f>
        <v/>
      </c>
      <c r="Q179" s="66" t="str">
        <f ca="1">IFERROR(INDEX(PRN!$B$2:$F$1048576,(MATCH('Procurement Analysis P-M-Q'!$P$2,PRN!$C$2:$C$1048576,0)+$O179-1),MATCH(Q$4,PRN!$B$2:$F$2,0)),"")</f>
        <v/>
      </c>
      <c r="R179" s="67" t="str">
        <f ca="1">IFERROR(INDEX(PRN!$B$2:$F$1048576,(MATCH('Procurement Analysis P-M-Q'!$P$2,PRN!$C$2:$C$1048576,0)+$O179-1),MATCH(R$4,PRN!$B$2:$F$2,0)),"")</f>
        <v/>
      </c>
      <c r="T179" s="65" t="str">
        <f ca="1">IF(T178&lt;COUNTIF(PRN!M$3:M$999998,U$2),(T178+1),"")</f>
        <v/>
      </c>
      <c r="U179" s="66" t="str">
        <f ca="1">IFERROR(INDEX(PRN!$B$2:$F$1048576,(MATCH('Procurement Analysis P-M-Q'!$U$2,PRN!$C$2:$C$1048576,0)+$T179-1),MATCH(U$4,PRN!$B$2:$F$2,0)),"")</f>
        <v/>
      </c>
      <c r="V179" s="66" t="str">
        <f ca="1">IFERROR(INDEX(PRN!$B$2:$F$1048576,(MATCH('Procurement Analysis P-M-Q'!$U$2,PRN!$C$2:$C$1048576,0)+$T179-1),MATCH(V$4,PRN!$B$2:$F$2,0)),"")</f>
        <v/>
      </c>
      <c r="W179" s="66" t="str">
        <f ca="1">IFERROR(INDEX(PRN!$B$2:$F$1048576,(MATCH('Procurement Analysis P-M-Q'!$U$2,PRN!$C$2:$C$1048576,0)+$T179-1),MATCH(W$4,PRN!$B$2:$F$2,0)),"")</f>
        <v/>
      </c>
      <c r="Y179" s="65" t="str">
        <f ca="1">IF(Y178&lt;COUNTIF(PRN!R$3:R$999998,Z$2),(Y178+1),"")</f>
        <v/>
      </c>
      <c r="Z179" s="66" t="str">
        <f ca="1">IFERROR(INDEX(PRN!$B$2:$F$1048576,(MATCH('Procurement Analysis P-M-Q'!$U$2,PRN!$C$2:$C$1048576,0)+$T179-1),MATCH(Z$4,PRN!$B$2:$F$2,0)),"")</f>
        <v/>
      </c>
      <c r="AA179" s="66" t="str">
        <f ca="1">IFERROR(INDEX(PRN!$B$2:$F$1048576,(MATCH('Procurement Analysis P-M-Q'!$U$2,PRN!$C$2:$C$1048576,0)+$T179-1),MATCH(AA$4,PRN!$B$2:$F$2,0)),"")</f>
        <v/>
      </c>
      <c r="AB179" s="66" t="str">
        <f ca="1">IFERROR(INDEX(PRN!$B$2:$F$1048576,(MATCH('Procurement Analysis P-M-Q'!$U$2,PRN!$C$2:$C$1048576,0)+$T179-1),MATCH(AB$4,PRN!$B$2:$F$2,0)),"")</f>
        <v/>
      </c>
    </row>
    <row r="180" spans="5:28" ht="15.75" x14ac:dyDescent="0.25">
      <c r="E180" s="65" t="str">
        <f ca="1">IF(E179&lt;COUNTIF(PRN!C$3:C$999998,F$2),(E179+1),"")</f>
        <v/>
      </c>
      <c r="F180" s="66" t="str">
        <f ca="1">IFERROR(INDEX(PRN!$B$2:$F$1048576,(MATCH('Procurement Analysis P-M-Q'!$F$2,PRN!$C$2:$C$1048576,0)+$E180-1),MATCH(F$4,PRN!$B$2:$F$2,0)),"")</f>
        <v/>
      </c>
      <c r="G180" s="66" t="str">
        <f ca="1">IFERROR(INDEX(PRN!$B$2:$F$1048576,(MATCH('Procurement Analysis P-M-Q'!$F$2,PRN!$C$2:$C$1048576,0)+$E180-1),MATCH(G$4,PRN!$B$2:$F$2,0)),"")</f>
        <v/>
      </c>
      <c r="H180" s="67" t="str">
        <f ca="1">IFERROR(INDEX(PRN!$B$2:$F$1048576,(MATCH('Procurement Analysis P-M-Q'!$F$2,PRN!$C$2:$C$1048576,0)+$E180-1),MATCH(H$4,PRN!$B$2:$F$2,0)),"")</f>
        <v/>
      </c>
      <c r="J180" s="65" t="str">
        <f ca="1">IF(J179&lt;COUNTIF(PRN!C$3:C$999998,K$2),(J179+1),"")</f>
        <v/>
      </c>
      <c r="K180" s="66" t="str">
        <f ca="1">IFERROR(INDEX(PRN!$B$2:$F$1048576,(MATCH('Procurement Analysis P-M-Q'!$K$2,PRN!$C$2:$C$1048576,0)+$J180-1),MATCH(K$4,PRN!$B$2:$F$2,0)),"")</f>
        <v/>
      </c>
      <c r="L180" s="66" t="str">
        <f ca="1">IFERROR(INDEX(PRN!$B$2:$F$1048576,(MATCH('Procurement Analysis P-M-Q'!$K$2,PRN!$C$2:$C$1048576,0)+$J180-1),MATCH(L$4,PRN!$B$2:$F$2,0)),"")</f>
        <v/>
      </c>
      <c r="M180" s="67" t="str">
        <f ca="1">IFERROR(INDEX(PRN!$B$2:$F$1048576,(MATCH('Procurement Analysis P-M-Q'!$K$2,PRN!$C$2:$C$1048576,0)+$J180-1),MATCH(M$4,PRN!$B$2:$F$2,0)),"")</f>
        <v/>
      </c>
      <c r="O180" s="65" t="str">
        <f ca="1">IF(O179&lt;COUNTIF(PRN!C$3:C$999998,P$2),(O179+1),"")</f>
        <v/>
      </c>
      <c r="P180" s="66" t="str">
        <f ca="1">IFERROR(INDEX(PRN!$B$2:$F$1048576,(MATCH('Procurement Analysis P-M-Q'!$P$2,PRN!$C$2:$C$1048576,0)+$O180-1),MATCH(P$4,PRN!$B$2:$F$2,0)),"")</f>
        <v/>
      </c>
      <c r="Q180" s="66" t="str">
        <f ca="1">IFERROR(INDEX(PRN!$B$2:$F$1048576,(MATCH('Procurement Analysis P-M-Q'!$P$2,PRN!$C$2:$C$1048576,0)+$O180-1),MATCH(Q$4,PRN!$B$2:$F$2,0)),"")</f>
        <v/>
      </c>
      <c r="R180" s="67" t="str">
        <f ca="1">IFERROR(INDEX(PRN!$B$2:$F$1048576,(MATCH('Procurement Analysis P-M-Q'!$P$2,PRN!$C$2:$C$1048576,0)+$O180-1),MATCH(R$4,PRN!$B$2:$F$2,0)),"")</f>
        <v/>
      </c>
      <c r="T180" s="65" t="str">
        <f ca="1">IF(T179&lt;COUNTIF(PRN!M$3:M$999998,U$2),(T179+1),"")</f>
        <v/>
      </c>
      <c r="U180" s="66" t="str">
        <f ca="1">IFERROR(INDEX(PRN!$B$2:$F$1048576,(MATCH('Procurement Analysis P-M-Q'!$U$2,PRN!$C$2:$C$1048576,0)+$T180-1),MATCH(U$4,PRN!$B$2:$F$2,0)),"")</f>
        <v/>
      </c>
      <c r="V180" s="66" t="str">
        <f ca="1">IFERROR(INDEX(PRN!$B$2:$F$1048576,(MATCH('Procurement Analysis P-M-Q'!$U$2,PRN!$C$2:$C$1048576,0)+$T180-1),MATCH(V$4,PRN!$B$2:$F$2,0)),"")</f>
        <v/>
      </c>
      <c r="W180" s="66" t="str">
        <f ca="1">IFERROR(INDEX(PRN!$B$2:$F$1048576,(MATCH('Procurement Analysis P-M-Q'!$U$2,PRN!$C$2:$C$1048576,0)+$T180-1),MATCH(W$4,PRN!$B$2:$F$2,0)),"")</f>
        <v/>
      </c>
      <c r="Y180" s="65" t="str">
        <f ca="1">IF(Y179&lt;COUNTIF(PRN!R$3:R$999998,Z$2),(Y179+1),"")</f>
        <v/>
      </c>
      <c r="Z180" s="66" t="str">
        <f ca="1">IFERROR(INDEX(PRN!$B$2:$F$1048576,(MATCH('Procurement Analysis P-M-Q'!$U$2,PRN!$C$2:$C$1048576,0)+$T180-1),MATCH(Z$4,PRN!$B$2:$F$2,0)),"")</f>
        <v/>
      </c>
      <c r="AA180" s="66" t="str">
        <f ca="1">IFERROR(INDEX(PRN!$B$2:$F$1048576,(MATCH('Procurement Analysis P-M-Q'!$U$2,PRN!$C$2:$C$1048576,0)+$T180-1),MATCH(AA$4,PRN!$B$2:$F$2,0)),"")</f>
        <v/>
      </c>
      <c r="AB180" s="66" t="str">
        <f ca="1">IFERROR(INDEX(PRN!$B$2:$F$1048576,(MATCH('Procurement Analysis P-M-Q'!$U$2,PRN!$C$2:$C$1048576,0)+$T180-1),MATCH(AB$4,PRN!$B$2:$F$2,0)),"")</f>
        <v/>
      </c>
    </row>
    <row r="181" spans="5:28" ht="15.75" x14ac:dyDescent="0.25">
      <c r="E181" s="65" t="str">
        <f ca="1">IF(E180&lt;COUNTIF(PRN!C$3:C$999998,F$2),(E180+1),"")</f>
        <v/>
      </c>
      <c r="F181" s="66" t="str">
        <f ca="1">IFERROR(INDEX(PRN!$B$2:$F$1048576,(MATCH('Procurement Analysis P-M-Q'!$F$2,PRN!$C$2:$C$1048576,0)+$E181-1),MATCH(F$4,PRN!$B$2:$F$2,0)),"")</f>
        <v/>
      </c>
      <c r="G181" s="66" t="str">
        <f ca="1">IFERROR(INDEX(PRN!$B$2:$F$1048576,(MATCH('Procurement Analysis P-M-Q'!$F$2,PRN!$C$2:$C$1048576,0)+$E181-1),MATCH(G$4,PRN!$B$2:$F$2,0)),"")</f>
        <v/>
      </c>
      <c r="H181" s="67" t="str">
        <f ca="1">IFERROR(INDEX(PRN!$B$2:$F$1048576,(MATCH('Procurement Analysis P-M-Q'!$F$2,PRN!$C$2:$C$1048576,0)+$E181-1),MATCH(H$4,PRN!$B$2:$F$2,0)),"")</f>
        <v/>
      </c>
      <c r="J181" s="65" t="str">
        <f ca="1">IF(J180&lt;COUNTIF(PRN!C$3:C$999998,K$2),(J180+1),"")</f>
        <v/>
      </c>
      <c r="K181" s="66" t="str">
        <f ca="1">IFERROR(INDEX(PRN!$B$2:$F$1048576,(MATCH('Procurement Analysis P-M-Q'!$K$2,PRN!$C$2:$C$1048576,0)+$J181-1),MATCH(K$4,PRN!$B$2:$F$2,0)),"")</f>
        <v/>
      </c>
      <c r="L181" s="66" t="str">
        <f ca="1">IFERROR(INDEX(PRN!$B$2:$F$1048576,(MATCH('Procurement Analysis P-M-Q'!$K$2,PRN!$C$2:$C$1048576,0)+$J181-1),MATCH(L$4,PRN!$B$2:$F$2,0)),"")</f>
        <v/>
      </c>
      <c r="M181" s="67" t="str">
        <f ca="1">IFERROR(INDEX(PRN!$B$2:$F$1048576,(MATCH('Procurement Analysis P-M-Q'!$K$2,PRN!$C$2:$C$1048576,0)+$J181-1),MATCH(M$4,PRN!$B$2:$F$2,0)),"")</f>
        <v/>
      </c>
      <c r="O181" s="65" t="str">
        <f ca="1">IF(O180&lt;COUNTIF(PRN!C$3:C$999998,P$2),(O180+1),"")</f>
        <v/>
      </c>
      <c r="P181" s="66" t="str">
        <f ca="1">IFERROR(INDEX(PRN!$B$2:$F$1048576,(MATCH('Procurement Analysis P-M-Q'!$P$2,PRN!$C$2:$C$1048576,0)+$O181-1),MATCH(P$4,PRN!$B$2:$F$2,0)),"")</f>
        <v/>
      </c>
      <c r="Q181" s="66" t="str">
        <f ca="1">IFERROR(INDEX(PRN!$B$2:$F$1048576,(MATCH('Procurement Analysis P-M-Q'!$P$2,PRN!$C$2:$C$1048576,0)+$O181-1),MATCH(Q$4,PRN!$B$2:$F$2,0)),"")</f>
        <v/>
      </c>
      <c r="R181" s="67" t="str">
        <f ca="1">IFERROR(INDEX(PRN!$B$2:$F$1048576,(MATCH('Procurement Analysis P-M-Q'!$P$2,PRN!$C$2:$C$1048576,0)+$O181-1),MATCH(R$4,PRN!$B$2:$F$2,0)),"")</f>
        <v/>
      </c>
      <c r="T181" s="65" t="str">
        <f ca="1">IF(T180&lt;COUNTIF(PRN!M$3:M$999998,U$2),(T180+1),"")</f>
        <v/>
      </c>
      <c r="U181" s="66" t="str">
        <f ca="1">IFERROR(INDEX(PRN!$B$2:$F$1048576,(MATCH('Procurement Analysis P-M-Q'!$U$2,PRN!$C$2:$C$1048576,0)+$T181-1),MATCH(U$4,PRN!$B$2:$F$2,0)),"")</f>
        <v/>
      </c>
      <c r="V181" s="66" t="str">
        <f ca="1">IFERROR(INDEX(PRN!$B$2:$F$1048576,(MATCH('Procurement Analysis P-M-Q'!$U$2,PRN!$C$2:$C$1048576,0)+$T181-1),MATCH(V$4,PRN!$B$2:$F$2,0)),"")</f>
        <v/>
      </c>
      <c r="W181" s="66" t="str">
        <f ca="1">IFERROR(INDEX(PRN!$B$2:$F$1048576,(MATCH('Procurement Analysis P-M-Q'!$U$2,PRN!$C$2:$C$1048576,0)+$T181-1),MATCH(W$4,PRN!$B$2:$F$2,0)),"")</f>
        <v/>
      </c>
      <c r="Y181" s="65" t="str">
        <f ca="1">IF(Y180&lt;COUNTIF(PRN!R$3:R$999998,Z$2),(Y180+1),"")</f>
        <v/>
      </c>
      <c r="Z181" s="66" t="str">
        <f ca="1">IFERROR(INDEX(PRN!$B$2:$F$1048576,(MATCH('Procurement Analysis P-M-Q'!$U$2,PRN!$C$2:$C$1048576,0)+$T181-1),MATCH(Z$4,PRN!$B$2:$F$2,0)),"")</f>
        <v/>
      </c>
      <c r="AA181" s="66" t="str">
        <f ca="1">IFERROR(INDEX(PRN!$B$2:$F$1048576,(MATCH('Procurement Analysis P-M-Q'!$U$2,PRN!$C$2:$C$1048576,0)+$T181-1),MATCH(AA$4,PRN!$B$2:$F$2,0)),"")</f>
        <v/>
      </c>
      <c r="AB181" s="66" t="str">
        <f ca="1">IFERROR(INDEX(PRN!$B$2:$F$1048576,(MATCH('Procurement Analysis P-M-Q'!$U$2,PRN!$C$2:$C$1048576,0)+$T181-1),MATCH(AB$4,PRN!$B$2:$F$2,0)),"")</f>
        <v/>
      </c>
    </row>
    <row r="182" spans="5:28" ht="15.75" x14ac:dyDescent="0.25">
      <c r="E182" s="65" t="str">
        <f ca="1">IF(E181&lt;COUNTIF(PRN!C$3:C$999998,F$2),(E181+1),"")</f>
        <v/>
      </c>
      <c r="F182" s="66" t="str">
        <f ca="1">IFERROR(INDEX(PRN!$B$2:$F$1048576,(MATCH('Procurement Analysis P-M-Q'!$F$2,PRN!$C$2:$C$1048576,0)+$E182-1),MATCH(F$4,PRN!$B$2:$F$2,0)),"")</f>
        <v/>
      </c>
      <c r="G182" s="66" t="str">
        <f ca="1">IFERROR(INDEX(PRN!$B$2:$F$1048576,(MATCH('Procurement Analysis P-M-Q'!$F$2,PRN!$C$2:$C$1048576,0)+$E182-1),MATCH(G$4,PRN!$B$2:$F$2,0)),"")</f>
        <v/>
      </c>
      <c r="H182" s="67" t="str">
        <f ca="1">IFERROR(INDEX(PRN!$B$2:$F$1048576,(MATCH('Procurement Analysis P-M-Q'!$F$2,PRN!$C$2:$C$1048576,0)+$E182-1),MATCH(H$4,PRN!$B$2:$F$2,0)),"")</f>
        <v/>
      </c>
      <c r="J182" s="65" t="str">
        <f ca="1">IF(J181&lt;COUNTIF(PRN!C$3:C$999998,K$2),(J181+1),"")</f>
        <v/>
      </c>
      <c r="K182" s="66" t="str">
        <f ca="1">IFERROR(INDEX(PRN!$B$2:$F$1048576,(MATCH('Procurement Analysis P-M-Q'!$K$2,PRN!$C$2:$C$1048576,0)+$J182-1),MATCH(K$4,PRN!$B$2:$F$2,0)),"")</f>
        <v/>
      </c>
      <c r="L182" s="66" t="str">
        <f ca="1">IFERROR(INDEX(PRN!$B$2:$F$1048576,(MATCH('Procurement Analysis P-M-Q'!$K$2,PRN!$C$2:$C$1048576,0)+$J182-1),MATCH(L$4,PRN!$B$2:$F$2,0)),"")</f>
        <v/>
      </c>
      <c r="M182" s="67" t="str">
        <f ca="1">IFERROR(INDEX(PRN!$B$2:$F$1048576,(MATCH('Procurement Analysis P-M-Q'!$K$2,PRN!$C$2:$C$1048576,0)+$J182-1),MATCH(M$4,PRN!$B$2:$F$2,0)),"")</f>
        <v/>
      </c>
      <c r="O182" s="65" t="str">
        <f ca="1">IF(O181&lt;COUNTIF(PRN!C$3:C$999998,P$2),(O181+1),"")</f>
        <v/>
      </c>
      <c r="P182" s="66" t="str">
        <f ca="1">IFERROR(INDEX(PRN!$B$2:$F$1048576,(MATCH('Procurement Analysis P-M-Q'!$P$2,PRN!$C$2:$C$1048576,0)+$O182-1),MATCH(P$4,PRN!$B$2:$F$2,0)),"")</f>
        <v/>
      </c>
      <c r="Q182" s="66" t="str">
        <f ca="1">IFERROR(INDEX(PRN!$B$2:$F$1048576,(MATCH('Procurement Analysis P-M-Q'!$P$2,PRN!$C$2:$C$1048576,0)+$O182-1),MATCH(Q$4,PRN!$B$2:$F$2,0)),"")</f>
        <v/>
      </c>
      <c r="R182" s="67" t="str">
        <f ca="1">IFERROR(INDEX(PRN!$B$2:$F$1048576,(MATCH('Procurement Analysis P-M-Q'!$P$2,PRN!$C$2:$C$1048576,0)+$O182-1),MATCH(R$4,PRN!$B$2:$F$2,0)),"")</f>
        <v/>
      </c>
      <c r="T182" s="65" t="str">
        <f ca="1">IF(T181&lt;COUNTIF(PRN!M$3:M$999998,U$2),(T181+1),"")</f>
        <v/>
      </c>
      <c r="U182" s="66" t="str">
        <f ca="1">IFERROR(INDEX(PRN!$B$2:$F$1048576,(MATCH('Procurement Analysis P-M-Q'!$U$2,PRN!$C$2:$C$1048576,0)+$T182-1),MATCH(U$4,PRN!$B$2:$F$2,0)),"")</f>
        <v/>
      </c>
      <c r="V182" s="66" t="str">
        <f ca="1">IFERROR(INDEX(PRN!$B$2:$F$1048576,(MATCH('Procurement Analysis P-M-Q'!$U$2,PRN!$C$2:$C$1048576,0)+$T182-1),MATCH(V$4,PRN!$B$2:$F$2,0)),"")</f>
        <v/>
      </c>
      <c r="W182" s="66" t="str">
        <f ca="1">IFERROR(INDEX(PRN!$B$2:$F$1048576,(MATCH('Procurement Analysis P-M-Q'!$U$2,PRN!$C$2:$C$1048576,0)+$T182-1),MATCH(W$4,PRN!$B$2:$F$2,0)),"")</f>
        <v/>
      </c>
      <c r="Y182" s="65" t="str">
        <f ca="1">IF(Y181&lt;COUNTIF(PRN!R$3:R$999998,Z$2),(Y181+1),"")</f>
        <v/>
      </c>
      <c r="Z182" s="66" t="str">
        <f ca="1">IFERROR(INDEX(PRN!$B$2:$F$1048576,(MATCH('Procurement Analysis P-M-Q'!$U$2,PRN!$C$2:$C$1048576,0)+$T182-1),MATCH(Z$4,PRN!$B$2:$F$2,0)),"")</f>
        <v/>
      </c>
      <c r="AA182" s="66" t="str">
        <f ca="1">IFERROR(INDEX(PRN!$B$2:$F$1048576,(MATCH('Procurement Analysis P-M-Q'!$U$2,PRN!$C$2:$C$1048576,0)+$T182-1),MATCH(AA$4,PRN!$B$2:$F$2,0)),"")</f>
        <v/>
      </c>
      <c r="AB182" s="66" t="str">
        <f ca="1">IFERROR(INDEX(PRN!$B$2:$F$1048576,(MATCH('Procurement Analysis P-M-Q'!$U$2,PRN!$C$2:$C$1048576,0)+$T182-1),MATCH(AB$4,PRN!$B$2:$F$2,0)),"")</f>
        <v/>
      </c>
    </row>
    <row r="183" spans="5:28" ht="15.75" x14ac:dyDescent="0.25">
      <c r="E183" s="65" t="str">
        <f ca="1">IF(E182&lt;COUNTIF(PRN!C$3:C$999998,F$2),(E182+1),"")</f>
        <v/>
      </c>
      <c r="F183" s="66" t="str">
        <f ca="1">IFERROR(INDEX(PRN!$B$2:$F$1048576,(MATCH('Procurement Analysis P-M-Q'!$F$2,PRN!$C$2:$C$1048576,0)+$E183-1),MATCH(F$4,PRN!$B$2:$F$2,0)),"")</f>
        <v/>
      </c>
      <c r="G183" s="66" t="str">
        <f ca="1">IFERROR(INDEX(PRN!$B$2:$F$1048576,(MATCH('Procurement Analysis P-M-Q'!$F$2,PRN!$C$2:$C$1048576,0)+$E183-1),MATCH(G$4,PRN!$B$2:$F$2,0)),"")</f>
        <v/>
      </c>
      <c r="H183" s="67" t="str">
        <f ca="1">IFERROR(INDEX(PRN!$B$2:$F$1048576,(MATCH('Procurement Analysis P-M-Q'!$F$2,PRN!$C$2:$C$1048576,0)+$E183-1),MATCH(H$4,PRN!$B$2:$F$2,0)),"")</f>
        <v/>
      </c>
      <c r="J183" s="65" t="str">
        <f ca="1">IF(J182&lt;COUNTIF(PRN!C$3:C$999998,K$2),(J182+1),"")</f>
        <v/>
      </c>
      <c r="K183" s="66" t="str">
        <f ca="1">IFERROR(INDEX(PRN!$B$2:$F$1048576,(MATCH('Procurement Analysis P-M-Q'!$K$2,PRN!$C$2:$C$1048576,0)+$J183-1),MATCH(K$4,PRN!$B$2:$F$2,0)),"")</f>
        <v/>
      </c>
      <c r="L183" s="66" t="str">
        <f ca="1">IFERROR(INDEX(PRN!$B$2:$F$1048576,(MATCH('Procurement Analysis P-M-Q'!$K$2,PRN!$C$2:$C$1048576,0)+$J183-1),MATCH(L$4,PRN!$B$2:$F$2,0)),"")</f>
        <v/>
      </c>
      <c r="M183" s="67" t="str">
        <f ca="1">IFERROR(INDEX(PRN!$B$2:$F$1048576,(MATCH('Procurement Analysis P-M-Q'!$K$2,PRN!$C$2:$C$1048576,0)+$J183-1),MATCH(M$4,PRN!$B$2:$F$2,0)),"")</f>
        <v/>
      </c>
      <c r="O183" s="65" t="str">
        <f ca="1">IF(O182&lt;COUNTIF(PRN!C$3:C$999998,P$2),(O182+1),"")</f>
        <v/>
      </c>
      <c r="P183" s="66" t="str">
        <f ca="1">IFERROR(INDEX(PRN!$B$2:$F$1048576,(MATCH('Procurement Analysis P-M-Q'!$P$2,PRN!$C$2:$C$1048576,0)+$O183-1),MATCH(P$4,PRN!$B$2:$F$2,0)),"")</f>
        <v/>
      </c>
      <c r="Q183" s="66" t="str">
        <f ca="1">IFERROR(INDEX(PRN!$B$2:$F$1048576,(MATCH('Procurement Analysis P-M-Q'!$P$2,PRN!$C$2:$C$1048576,0)+$O183-1),MATCH(Q$4,PRN!$B$2:$F$2,0)),"")</f>
        <v/>
      </c>
      <c r="R183" s="67" t="str">
        <f ca="1">IFERROR(INDEX(PRN!$B$2:$F$1048576,(MATCH('Procurement Analysis P-M-Q'!$P$2,PRN!$C$2:$C$1048576,0)+$O183-1),MATCH(R$4,PRN!$B$2:$F$2,0)),"")</f>
        <v/>
      </c>
      <c r="T183" s="65" t="str">
        <f ca="1">IF(T182&lt;COUNTIF(PRN!M$3:M$999998,U$2),(T182+1),"")</f>
        <v/>
      </c>
      <c r="U183" s="66" t="str">
        <f ca="1">IFERROR(INDEX(PRN!$B$2:$F$1048576,(MATCH('Procurement Analysis P-M-Q'!$U$2,PRN!$C$2:$C$1048576,0)+$T183-1),MATCH(U$4,PRN!$B$2:$F$2,0)),"")</f>
        <v/>
      </c>
      <c r="V183" s="66" t="str">
        <f ca="1">IFERROR(INDEX(PRN!$B$2:$F$1048576,(MATCH('Procurement Analysis P-M-Q'!$U$2,PRN!$C$2:$C$1048576,0)+$T183-1),MATCH(V$4,PRN!$B$2:$F$2,0)),"")</f>
        <v/>
      </c>
      <c r="W183" s="66" t="str">
        <f ca="1">IFERROR(INDEX(PRN!$B$2:$F$1048576,(MATCH('Procurement Analysis P-M-Q'!$U$2,PRN!$C$2:$C$1048576,0)+$T183-1),MATCH(W$4,PRN!$B$2:$F$2,0)),"")</f>
        <v/>
      </c>
      <c r="Y183" s="65" t="str">
        <f ca="1">IF(Y182&lt;COUNTIF(PRN!R$3:R$999998,Z$2),(Y182+1),"")</f>
        <v/>
      </c>
      <c r="Z183" s="66" t="str">
        <f ca="1">IFERROR(INDEX(PRN!$B$2:$F$1048576,(MATCH('Procurement Analysis P-M-Q'!$U$2,PRN!$C$2:$C$1048576,0)+$T183-1),MATCH(Z$4,PRN!$B$2:$F$2,0)),"")</f>
        <v/>
      </c>
      <c r="AA183" s="66" t="str">
        <f ca="1">IFERROR(INDEX(PRN!$B$2:$F$1048576,(MATCH('Procurement Analysis P-M-Q'!$U$2,PRN!$C$2:$C$1048576,0)+$T183-1),MATCH(AA$4,PRN!$B$2:$F$2,0)),"")</f>
        <v/>
      </c>
      <c r="AB183" s="66" t="str">
        <f ca="1">IFERROR(INDEX(PRN!$B$2:$F$1048576,(MATCH('Procurement Analysis P-M-Q'!$U$2,PRN!$C$2:$C$1048576,0)+$T183-1),MATCH(AB$4,PRN!$B$2:$F$2,0)),"")</f>
        <v/>
      </c>
    </row>
    <row r="184" spans="5:28" ht="15.75" x14ac:dyDescent="0.25">
      <c r="E184" s="65" t="str">
        <f ca="1">IF(E183&lt;COUNTIF(PRN!C$3:C$999998,F$2),(E183+1),"")</f>
        <v/>
      </c>
      <c r="F184" s="66" t="str">
        <f ca="1">IFERROR(INDEX(PRN!$B$2:$F$1048576,(MATCH('Procurement Analysis P-M-Q'!$F$2,PRN!$C$2:$C$1048576,0)+$E184-1),MATCH(F$4,PRN!$B$2:$F$2,0)),"")</f>
        <v/>
      </c>
      <c r="G184" s="66" t="str">
        <f ca="1">IFERROR(INDEX(PRN!$B$2:$F$1048576,(MATCH('Procurement Analysis P-M-Q'!$F$2,PRN!$C$2:$C$1048576,0)+$E184-1),MATCH(G$4,PRN!$B$2:$F$2,0)),"")</f>
        <v/>
      </c>
      <c r="H184" s="67" t="str">
        <f ca="1">IFERROR(INDEX(PRN!$B$2:$F$1048576,(MATCH('Procurement Analysis P-M-Q'!$F$2,PRN!$C$2:$C$1048576,0)+$E184-1),MATCH(H$4,PRN!$B$2:$F$2,0)),"")</f>
        <v/>
      </c>
      <c r="J184" s="65" t="str">
        <f ca="1">IF(J183&lt;COUNTIF(PRN!C$3:C$999998,K$2),(J183+1),"")</f>
        <v/>
      </c>
      <c r="K184" s="66" t="str">
        <f ca="1">IFERROR(INDEX(PRN!$B$2:$F$1048576,(MATCH('Procurement Analysis P-M-Q'!$K$2,PRN!$C$2:$C$1048576,0)+$J184-1),MATCH(K$4,PRN!$B$2:$F$2,0)),"")</f>
        <v/>
      </c>
      <c r="L184" s="66" t="str">
        <f ca="1">IFERROR(INDEX(PRN!$B$2:$F$1048576,(MATCH('Procurement Analysis P-M-Q'!$K$2,PRN!$C$2:$C$1048576,0)+$J184-1),MATCH(L$4,PRN!$B$2:$F$2,0)),"")</f>
        <v/>
      </c>
      <c r="M184" s="67" t="str">
        <f ca="1">IFERROR(INDEX(PRN!$B$2:$F$1048576,(MATCH('Procurement Analysis P-M-Q'!$K$2,PRN!$C$2:$C$1048576,0)+$J184-1),MATCH(M$4,PRN!$B$2:$F$2,0)),"")</f>
        <v/>
      </c>
      <c r="O184" s="65" t="str">
        <f ca="1">IF(O183&lt;COUNTIF(PRN!C$3:C$999998,P$2),(O183+1),"")</f>
        <v/>
      </c>
      <c r="P184" s="66" t="str">
        <f ca="1">IFERROR(INDEX(PRN!$B$2:$F$1048576,(MATCH('Procurement Analysis P-M-Q'!$P$2,PRN!$C$2:$C$1048576,0)+$O184-1),MATCH(P$4,PRN!$B$2:$F$2,0)),"")</f>
        <v/>
      </c>
      <c r="Q184" s="66" t="str">
        <f ca="1">IFERROR(INDEX(PRN!$B$2:$F$1048576,(MATCH('Procurement Analysis P-M-Q'!$P$2,PRN!$C$2:$C$1048576,0)+$O184-1),MATCH(Q$4,PRN!$B$2:$F$2,0)),"")</f>
        <v/>
      </c>
      <c r="R184" s="67" t="str">
        <f ca="1">IFERROR(INDEX(PRN!$B$2:$F$1048576,(MATCH('Procurement Analysis P-M-Q'!$P$2,PRN!$C$2:$C$1048576,0)+$O184-1),MATCH(R$4,PRN!$B$2:$F$2,0)),"")</f>
        <v/>
      </c>
      <c r="T184" s="65" t="str">
        <f ca="1">IF(T183&lt;COUNTIF(PRN!M$3:M$999998,U$2),(T183+1),"")</f>
        <v/>
      </c>
      <c r="U184" s="66" t="str">
        <f ca="1">IFERROR(INDEX(PRN!$B$2:$F$1048576,(MATCH('Procurement Analysis P-M-Q'!$U$2,PRN!$C$2:$C$1048576,0)+$T184-1),MATCH(U$4,PRN!$B$2:$F$2,0)),"")</f>
        <v/>
      </c>
      <c r="V184" s="66" t="str">
        <f ca="1">IFERROR(INDEX(PRN!$B$2:$F$1048576,(MATCH('Procurement Analysis P-M-Q'!$U$2,PRN!$C$2:$C$1048576,0)+$T184-1),MATCH(V$4,PRN!$B$2:$F$2,0)),"")</f>
        <v/>
      </c>
      <c r="W184" s="66" t="str">
        <f ca="1">IFERROR(INDEX(PRN!$B$2:$F$1048576,(MATCH('Procurement Analysis P-M-Q'!$U$2,PRN!$C$2:$C$1048576,0)+$T184-1),MATCH(W$4,PRN!$B$2:$F$2,0)),"")</f>
        <v/>
      </c>
      <c r="Y184" s="65" t="str">
        <f ca="1">IF(Y183&lt;COUNTIF(PRN!R$3:R$999998,Z$2),(Y183+1),"")</f>
        <v/>
      </c>
      <c r="Z184" s="66" t="str">
        <f ca="1">IFERROR(INDEX(PRN!$B$2:$F$1048576,(MATCH('Procurement Analysis P-M-Q'!$U$2,PRN!$C$2:$C$1048576,0)+$T184-1),MATCH(Z$4,PRN!$B$2:$F$2,0)),"")</f>
        <v/>
      </c>
      <c r="AA184" s="66" t="str">
        <f ca="1">IFERROR(INDEX(PRN!$B$2:$F$1048576,(MATCH('Procurement Analysis P-M-Q'!$U$2,PRN!$C$2:$C$1048576,0)+$T184-1),MATCH(AA$4,PRN!$B$2:$F$2,0)),"")</f>
        <v/>
      </c>
      <c r="AB184" s="66" t="str">
        <f ca="1">IFERROR(INDEX(PRN!$B$2:$F$1048576,(MATCH('Procurement Analysis P-M-Q'!$U$2,PRN!$C$2:$C$1048576,0)+$T184-1),MATCH(AB$4,PRN!$B$2:$F$2,0)),"")</f>
        <v/>
      </c>
    </row>
    <row r="185" spans="5:28" ht="15.75" x14ac:dyDescent="0.25">
      <c r="E185" s="65" t="str">
        <f ca="1">IF(E184&lt;COUNTIF(PRN!C$3:C$999998,F$2),(E184+1),"")</f>
        <v/>
      </c>
      <c r="F185" s="66" t="str">
        <f ca="1">IFERROR(INDEX(PRN!$B$2:$F$1048576,(MATCH('Procurement Analysis P-M-Q'!$F$2,PRN!$C$2:$C$1048576,0)+$E185-1),MATCH(F$4,PRN!$B$2:$F$2,0)),"")</f>
        <v/>
      </c>
      <c r="G185" s="66" t="str">
        <f ca="1">IFERROR(INDEX(PRN!$B$2:$F$1048576,(MATCH('Procurement Analysis P-M-Q'!$F$2,PRN!$C$2:$C$1048576,0)+$E185-1),MATCH(G$4,PRN!$B$2:$F$2,0)),"")</f>
        <v/>
      </c>
      <c r="H185" s="67" t="str">
        <f ca="1">IFERROR(INDEX(PRN!$B$2:$F$1048576,(MATCH('Procurement Analysis P-M-Q'!$F$2,PRN!$C$2:$C$1048576,0)+$E185-1),MATCH(H$4,PRN!$B$2:$F$2,0)),"")</f>
        <v/>
      </c>
      <c r="J185" s="65" t="str">
        <f ca="1">IF(J184&lt;COUNTIF(PRN!C$3:C$999998,K$2),(J184+1),"")</f>
        <v/>
      </c>
      <c r="K185" s="66" t="str">
        <f ca="1">IFERROR(INDEX(PRN!$B$2:$F$1048576,(MATCH('Procurement Analysis P-M-Q'!$K$2,PRN!$C$2:$C$1048576,0)+$J185-1),MATCH(K$4,PRN!$B$2:$F$2,0)),"")</f>
        <v/>
      </c>
      <c r="L185" s="66" t="str">
        <f ca="1">IFERROR(INDEX(PRN!$B$2:$F$1048576,(MATCH('Procurement Analysis P-M-Q'!$K$2,PRN!$C$2:$C$1048576,0)+$J185-1),MATCH(L$4,PRN!$B$2:$F$2,0)),"")</f>
        <v/>
      </c>
      <c r="M185" s="67" t="str">
        <f ca="1">IFERROR(INDEX(PRN!$B$2:$F$1048576,(MATCH('Procurement Analysis P-M-Q'!$K$2,PRN!$C$2:$C$1048576,0)+$J185-1),MATCH(M$4,PRN!$B$2:$F$2,0)),"")</f>
        <v/>
      </c>
      <c r="O185" s="65" t="str">
        <f ca="1">IF(O184&lt;COUNTIF(PRN!C$3:C$999998,P$2),(O184+1),"")</f>
        <v/>
      </c>
      <c r="P185" s="66" t="str">
        <f ca="1">IFERROR(INDEX(PRN!$B$2:$F$1048576,(MATCH('Procurement Analysis P-M-Q'!$P$2,PRN!$C$2:$C$1048576,0)+$O185-1),MATCH(P$4,PRN!$B$2:$F$2,0)),"")</f>
        <v/>
      </c>
      <c r="Q185" s="66" t="str">
        <f ca="1">IFERROR(INDEX(PRN!$B$2:$F$1048576,(MATCH('Procurement Analysis P-M-Q'!$P$2,PRN!$C$2:$C$1048576,0)+$O185-1),MATCH(Q$4,PRN!$B$2:$F$2,0)),"")</f>
        <v/>
      </c>
      <c r="R185" s="67" t="str">
        <f ca="1">IFERROR(INDEX(PRN!$B$2:$F$1048576,(MATCH('Procurement Analysis P-M-Q'!$P$2,PRN!$C$2:$C$1048576,0)+$O185-1),MATCH(R$4,PRN!$B$2:$F$2,0)),"")</f>
        <v/>
      </c>
      <c r="T185" s="65" t="str">
        <f ca="1">IF(T184&lt;COUNTIF(PRN!M$3:M$999998,U$2),(T184+1),"")</f>
        <v/>
      </c>
      <c r="U185" s="66" t="str">
        <f ca="1">IFERROR(INDEX(PRN!$B$2:$F$1048576,(MATCH('Procurement Analysis P-M-Q'!$U$2,PRN!$C$2:$C$1048576,0)+$T185-1),MATCH(U$4,PRN!$B$2:$F$2,0)),"")</f>
        <v/>
      </c>
      <c r="V185" s="66" t="str">
        <f ca="1">IFERROR(INDEX(PRN!$B$2:$F$1048576,(MATCH('Procurement Analysis P-M-Q'!$U$2,PRN!$C$2:$C$1048576,0)+$T185-1),MATCH(V$4,PRN!$B$2:$F$2,0)),"")</f>
        <v/>
      </c>
      <c r="W185" s="66" t="str">
        <f ca="1">IFERROR(INDEX(PRN!$B$2:$F$1048576,(MATCH('Procurement Analysis P-M-Q'!$U$2,PRN!$C$2:$C$1048576,0)+$T185-1),MATCH(W$4,PRN!$B$2:$F$2,0)),"")</f>
        <v/>
      </c>
      <c r="Y185" s="65" t="str">
        <f ca="1">IF(Y184&lt;COUNTIF(PRN!R$3:R$999998,Z$2),(Y184+1),"")</f>
        <v/>
      </c>
      <c r="Z185" s="66" t="str">
        <f ca="1">IFERROR(INDEX(PRN!$B$2:$F$1048576,(MATCH('Procurement Analysis P-M-Q'!$U$2,PRN!$C$2:$C$1048576,0)+$T185-1),MATCH(Z$4,PRN!$B$2:$F$2,0)),"")</f>
        <v/>
      </c>
      <c r="AA185" s="66" t="str">
        <f ca="1">IFERROR(INDEX(PRN!$B$2:$F$1048576,(MATCH('Procurement Analysis P-M-Q'!$U$2,PRN!$C$2:$C$1048576,0)+$T185-1),MATCH(AA$4,PRN!$B$2:$F$2,0)),"")</f>
        <v/>
      </c>
      <c r="AB185" s="66" t="str">
        <f ca="1">IFERROR(INDEX(PRN!$B$2:$F$1048576,(MATCH('Procurement Analysis P-M-Q'!$U$2,PRN!$C$2:$C$1048576,0)+$T185-1),MATCH(AB$4,PRN!$B$2:$F$2,0)),"")</f>
        <v/>
      </c>
    </row>
    <row r="186" spans="5:28" ht="15.75" x14ac:dyDescent="0.25">
      <c r="E186" s="65" t="str">
        <f ca="1">IF(E185&lt;COUNTIF(PRN!C$3:C$999998,F$2),(E185+1),"")</f>
        <v/>
      </c>
      <c r="F186" s="66" t="str">
        <f ca="1">IFERROR(INDEX(PRN!$B$2:$F$1048576,(MATCH('Procurement Analysis P-M-Q'!$F$2,PRN!$C$2:$C$1048576,0)+$E186-1),MATCH(F$4,PRN!$B$2:$F$2,0)),"")</f>
        <v/>
      </c>
      <c r="G186" s="66" t="str">
        <f ca="1">IFERROR(INDEX(PRN!$B$2:$F$1048576,(MATCH('Procurement Analysis P-M-Q'!$F$2,PRN!$C$2:$C$1048576,0)+$E186-1),MATCH(G$4,PRN!$B$2:$F$2,0)),"")</f>
        <v/>
      </c>
      <c r="H186" s="67" t="str">
        <f ca="1">IFERROR(INDEX(PRN!$B$2:$F$1048576,(MATCH('Procurement Analysis P-M-Q'!$F$2,PRN!$C$2:$C$1048576,0)+$E186-1),MATCH(H$4,PRN!$B$2:$F$2,0)),"")</f>
        <v/>
      </c>
      <c r="J186" s="65" t="str">
        <f ca="1">IF(J185&lt;COUNTIF(PRN!C$3:C$999998,K$2),(J185+1),"")</f>
        <v/>
      </c>
      <c r="K186" s="66" t="str">
        <f ca="1">IFERROR(INDEX(PRN!$B$2:$F$1048576,(MATCH('Procurement Analysis P-M-Q'!$K$2,PRN!$C$2:$C$1048576,0)+$J186-1),MATCH(K$4,PRN!$B$2:$F$2,0)),"")</f>
        <v/>
      </c>
      <c r="L186" s="66" t="str">
        <f ca="1">IFERROR(INDEX(PRN!$B$2:$F$1048576,(MATCH('Procurement Analysis P-M-Q'!$K$2,PRN!$C$2:$C$1048576,0)+$J186-1),MATCH(L$4,PRN!$B$2:$F$2,0)),"")</f>
        <v/>
      </c>
      <c r="M186" s="67" t="str">
        <f ca="1">IFERROR(INDEX(PRN!$B$2:$F$1048576,(MATCH('Procurement Analysis P-M-Q'!$K$2,PRN!$C$2:$C$1048576,0)+$J186-1),MATCH(M$4,PRN!$B$2:$F$2,0)),"")</f>
        <v/>
      </c>
      <c r="O186" s="65" t="str">
        <f ca="1">IF(O185&lt;COUNTIF(PRN!C$3:C$999998,P$2),(O185+1),"")</f>
        <v/>
      </c>
      <c r="P186" s="66" t="str">
        <f ca="1">IFERROR(INDEX(PRN!$B$2:$F$1048576,(MATCH('Procurement Analysis P-M-Q'!$P$2,PRN!$C$2:$C$1048576,0)+$O186-1),MATCH(P$4,PRN!$B$2:$F$2,0)),"")</f>
        <v/>
      </c>
      <c r="Q186" s="66" t="str">
        <f ca="1">IFERROR(INDEX(PRN!$B$2:$F$1048576,(MATCH('Procurement Analysis P-M-Q'!$P$2,PRN!$C$2:$C$1048576,0)+$O186-1),MATCH(Q$4,PRN!$B$2:$F$2,0)),"")</f>
        <v/>
      </c>
      <c r="R186" s="67" t="str">
        <f ca="1">IFERROR(INDEX(PRN!$B$2:$F$1048576,(MATCH('Procurement Analysis P-M-Q'!$P$2,PRN!$C$2:$C$1048576,0)+$O186-1),MATCH(R$4,PRN!$B$2:$F$2,0)),"")</f>
        <v/>
      </c>
      <c r="T186" s="65" t="str">
        <f ca="1">IF(T185&lt;COUNTIF(PRN!M$3:M$999998,U$2),(T185+1),"")</f>
        <v/>
      </c>
      <c r="U186" s="66" t="str">
        <f ca="1">IFERROR(INDEX(PRN!$B$2:$F$1048576,(MATCH('Procurement Analysis P-M-Q'!$U$2,PRN!$C$2:$C$1048576,0)+$T186-1),MATCH(U$4,PRN!$B$2:$F$2,0)),"")</f>
        <v/>
      </c>
      <c r="V186" s="66" t="str">
        <f ca="1">IFERROR(INDEX(PRN!$B$2:$F$1048576,(MATCH('Procurement Analysis P-M-Q'!$U$2,PRN!$C$2:$C$1048576,0)+$T186-1),MATCH(V$4,PRN!$B$2:$F$2,0)),"")</f>
        <v/>
      </c>
      <c r="W186" s="66" t="str">
        <f ca="1">IFERROR(INDEX(PRN!$B$2:$F$1048576,(MATCH('Procurement Analysis P-M-Q'!$U$2,PRN!$C$2:$C$1048576,0)+$T186-1),MATCH(W$4,PRN!$B$2:$F$2,0)),"")</f>
        <v/>
      </c>
      <c r="Y186" s="65" t="str">
        <f ca="1">IF(Y185&lt;COUNTIF(PRN!R$3:R$999998,Z$2),(Y185+1),"")</f>
        <v/>
      </c>
      <c r="Z186" s="66" t="str">
        <f ca="1">IFERROR(INDEX(PRN!$B$2:$F$1048576,(MATCH('Procurement Analysis P-M-Q'!$U$2,PRN!$C$2:$C$1048576,0)+$T186-1),MATCH(Z$4,PRN!$B$2:$F$2,0)),"")</f>
        <v/>
      </c>
      <c r="AA186" s="66" t="str">
        <f ca="1">IFERROR(INDEX(PRN!$B$2:$F$1048576,(MATCH('Procurement Analysis P-M-Q'!$U$2,PRN!$C$2:$C$1048576,0)+$T186-1),MATCH(AA$4,PRN!$B$2:$F$2,0)),"")</f>
        <v/>
      </c>
      <c r="AB186" s="66" t="str">
        <f ca="1">IFERROR(INDEX(PRN!$B$2:$F$1048576,(MATCH('Procurement Analysis P-M-Q'!$U$2,PRN!$C$2:$C$1048576,0)+$T186-1),MATCH(AB$4,PRN!$B$2:$F$2,0)),"")</f>
        <v/>
      </c>
    </row>
    <row r="187" spans="5:28" ht="15.75" x14ac:dyDescent="0.25">
      <c r="E187" s="65" t="str">
        <f ca="1">IF(E186&lt;COUNTIF(PRN!C$3:C$999998,F$2),(E186+1),"")</f>
        <v/>
      </c>
      <c r="F187" s="66" t="str">
        <f ca="1">IFERROR(INDEX(PRN!$B$2:$F$1048576,(MATCH('Procurement Analysis P-M-Q'!$F$2,PRN!$C$2:$C$1048576,0)+$E187-1),MATCH(F$4,PRN!$B$2:$F$2,0)),"")</f>
        <v/>
      </c>
      <c r="G187" s="66" t="str">
        <f ca="1">IFERROR(INDEX(PRN!$B$2:$F$1048576,(MATCH('Procurement Analysis P-M-Q'!$F$2,PRN!$C$2:$C$1048576,0)+$E187-1),MATCH(G$4,PRN!$B$2:$F$2,0)),"")</f>
        <v/>
      </c>
      <c r="H187" s="67" t="str">
        <f ca="1">IFERROR(INDEX(PRN!$B$2:$F$1048576,(MATCH('Procurement Analysis P-M-Q'!$F$2,PRN!$C$2:$C$1048576,0)+$E187-1),MATCH(H$4,PRN!$B$2:$F$2,0)),"")</f>
        <v/>
      </c>
      <c r="J187" s="65" t="str">
        <f ca="1">IF(J186&lt;COUNTIF(PRN!C$3:C$999998,K$2),(J186+1),"")</f>
        <v/>
      </c>
      <c r="K187" s="66" t="str">
        <f ca="1">IFERROR(INDEX(PRN!$B$2:$F$1048576,(MATCH('Procurement Analysis P-M-Q'!$K$2,PRN!$C$2:$C$1048576,0)+$J187-1),MATCH(K$4,PRN!$B$2:$F$2,0)),"")</f>
        <v/>
      </c>
      <c r="L187" s="66" t="str">
        <f ca="1">IFERROR(INDEX(PRN!$B$2:$F$1048576,(MATCH('Procurement Analysis P-M-Q'!$K$2,PRN!$C$2:$C$1048576,0)+$J187-1),MATCH(L$4,PRN!$B$2:$F$2,0)),"")</f>
        <v/>
      </c>
      <c r="M187" s="67" t="str">
        <f ca="1">IFERROR(INDEX(PRN!$B$2:$F$1048576,(MATCH('Procurement Analysis P-M-Q'!$K$2,PRN!$C$2:$C$1048576,0)+$J187-1),MATCH(M$4,PRN!$B$2:$F$2,0)),"")</f>
        <v/>
      </c>
      <c r="O187" s="65" t="str">
        <f ca="1">IF(O186&lt;COUNTIF(PRN!C$3:C$999998,P$2),(O186+1),"")</f>
        <v/>
      </c>
      <c r="P187" s="66" t="str">
        <f ca="1">IFERROR(INDEX(PRN!$B$2:$F$1048576,(MATCH('Procurement Analysis P-M-Q'!$P$2,PRN!$C$2:$C$1048576,0)+$O187-1),MATCH(P$4,PRN!$B$2:$F$2,0)),"")</f>
        <v/>
      </c>
      <c r="Q187" s="66" t="str">
        <f ca="1">IFERROR(INDEX(PRN!$B$2:$F$1048576,(MATCH('Procurement Analysis P-M-Q'!$P$2,PRN!$C$2:$C$1048576,0)+$O187-1),MATCH(Q$4,PRN!$B$2:$F$2,0)),"")</f>
        <v/>
      </c>
      <c r="R187" s="67" t="str">
        <f ca="1">IFERROR(INDEX(PRN!$B$2:$F$1048576,(MATCH('Procurement Analysis P-M-Q'!$P$2,PRN!$C$2:$C$1048576,0)+$O187-1),MATCH(R$4,PRN!$B$2:$F$2,0)),"")</f>
        <v/>
      </c>
      <c r="T187" s="65" t="str">
        <f ca="1">IF(T186&lt;COUNTIF(PRN!M$3:M$999998,U$2),(T186+1),"")</f>
        <v/>
      </c>
      <c r="U187" s="66" t="str">
        <f ca="1">IFERROR(INDEX(PRN!$B$2:$F$1048576,(MATCH('Procurement Analysis P-M-Q'!$U$2,PRN!$C$2:$C$1048576,0)+$T187-1),MATCH(U$4,PRN!$B$2:$F$2,0)),"")</f>
        <v/>
      </c>
      <c r="V187" s="66" t="str">
        <f ca="1">IFERROR(INDEX(PRN!$B$2:$F$1048576,(MATCH('Procurement Analysis P-M-Q'!$U$2,PRN!$C$2:$C$1048576,0)+$T187-1),MATCH(V$4,PRN!$B$2:$F$2,0)),"")</f>
        <v/>
      </c>
      <c r="W187" s="66" t="str">
        <f ca="1">IFERROR(INDEX(PRN!$B$2:$F$1048576,(MATCH('Procurement Analysis P-M-Q'!$U$2,PRN!$C$2:$C$1048576,0)+$T187-1),MATCH(W$4,PRN!$B$2:$F$2,0)),"")</f>
        <v/>
      </c>
      <c r="Y187" s="65" t="str">
        <f ca="1">IF(Y186&lt;COUNTIF(PRN!R$3:R$999998,Z$2),(Y186+1),"")</f>
        <v/>
      </c>
      <c r="Z187" s="66" t="str">
        <f ca="1">IFERROR(INDEX(PRN!$B$2:$F$1048576,(MATCH('Procurement Analysis P-M-Q'!$U$2,PRN!$C$2:$C$1048576,0)+$T187-1),MATCH(Z$4,PRN!$B$2:$F$2,0)),"")</f>
        <v/>
      </c>
      <c r="AA187" s="66" t="str">
        <f ca="1">IFERROR(INDEX(PRN!$B$2:$F$1048576,(MATCH('Procurement Analysis P-M-Q'!$U$2,PRN!$C$2:$C$1048576,0)+$T187-1),MATCH(AA$4,PRN!$B$2:$F$2,0)),"")</f>
        <v/>
      </c>
      <c r="AB187" s="66" t="str">
        <f ca="1">IFERROR(INDEX(PRN!$B$2:$F$1048576,(MATCH('Procurement Analysis P-M-Q'!$U$2,PRN!$C$2:$C$1048576,0)+$T187-1),MATCH(AB$4,PRN!$B$2:$F$2,0)),"")</f>
        <v/>
      </c>
    </row>
    <row r="188" spans="5:28" ht="15.75" x14ac:dyDescent="0.25">
      <c r="E188" s="65" t="str">
        <f ca="1">IF(E187&lt;COUNTIF(PRN!C$3:C$999998,F$2),(E187+1),"")</f>
        <v/>
      </c>
      <c r="F188" s="66" t="str">
        <f ca="1">IFERROR(INDEX(PRN!$B$2:$F$1048576,(MATCH('Procurement Analysis P-M-Q'!$F$2,PRN!$C$2:$C$1048576,0)+$E188-1),MATCH(F$4,PRN!$B$2:$F$2,0)),"")</f>
        <v/>
      </c>
      <c r="G188" s="66" t="str">
        <f ca="1">IFERROR(INDEX(PRN!$B$2:$F$1048576,(MATCH('Procurement Analysis P-M-Q'!$F$2,PRN!$C$2:$C$1048576,0)+$E188-1),MATCH(G$4,PRN!$B$2:$F$2,0)),"")</f>
        <v/>
      </c>
      <c r="H188" s="67" t="str">
        <f ca="1">IFERROR(INDEX(PRN!$B$2:$F$1048576,(MATCH('Procurement Analysis P-M-Q'!$F$2,PRN!$C$2:$C$1048576,0)+$E188-1),MATCH(H$4,PRN!$B$2:$F$2,0)),"")</f>
        <v/>
      </c>
      <c r="J188" s="65" t="str">
        <f ca="1">IF(J187&lt;COUNTIF(PRN!C$3:C$999998,K$2),(J187+1),"")</f>
        <v/>
      </c>
      <c r="K188" s="66" t="str">
        <f ca="1">IFERROR(INDEX(PRN!$B$2:$F$1048576,(MATCH('Procurement Analysis P-M-Q'!$K$2,PRN!$C$2:$C$1048576,0)+$J188-1),MATCH(K$4,PRN!$B$2:$F$2,0)),"")</f>
        <v/>
      </c>
      <c r="L188" s="66" t="str">
        <f ca="1">IFERROR(INDEX(PRN!$B$2:$F$1048576,(MATCH('Procurement Analysis P-M-Q'!$K$2,PRN!$C$2:$C$1048576,0)+$J188-1),MATCH(L$4,PRN!$B$2:$F$2,0)),"")</f>
        <v/>
      </c>
      <c r="M188" s="67" t="str">
        <f ca="1">IFERROR(INDEX(PRN!$B$2:$F$1048576,(MATCH('Procurement Analysis P-M-Q'!$K$2,PRN!$C$2:$C$1048576,0)+$J188-1),MATCH(M$4,PRN!$B$2:$F$2,0)),"")</f>
        <v/>
      </c>
      <c r="O188" s="65" t="str">
        <f ca="1">IF(O187&lt;COUNTIF(PRN!C$3:C$999998,P$2),(O187+1),"")</f>
        <v/>
      </c>
      <c r="P188" s="66" t="str">
        <f ca="1">IFERROR(INDEX(PRN!$B$2:$F$1048576,(MATCH('Procurement Analysis P-M-Q'!$P$2,PRN!$C$2:$C$1048576,0)+$O188-1),MATCH(P$4,PRN!$B$2:$F$2,0)),"")</f>
        <v/>
      </c>
      <c r="Q188" s="66" t="str">
        <f ca="1">IFERROR(INDEX(PRN!$B$2:$F$1048576,(MATCH('Procurement Analysis P-M-Q'!$P$2,PRN!$C$2:$C$1048576,0)+$O188-1),MATCH(Q$4,PRN!$B$2:$F$2,0)),"")</f>
        <v/>
      </c>
      <c r="R188" s="67" t="str">
        <f ca="1">IFERROR(INDEX(PRN!$B$2:$F$1048576,(MATCH('Procurement Analysis P-M-Q'!$P$2,PRN!$C$2:$C$1048576,0)+$O188-1),MATCH(R$4,PRN!$B$2:$F$2,0)),"")</f>
        <v/>
      </c>
      <c r="T188" s="65" t="str">
        <f ca="1">IF(T187&lt;COUNTIF(PRN!M$3:M$999998,U$2),(T187+1),"")</f>
        <v/>
      </c>
      <c r="U188" s="66" t="str">
        <f ca="1">IFERROR(INDEX(PRN!$B$2:$F$1048576,(MATCH('Procurement Analysis P-M-Q'!$U$2,PRN!$C$2:$C$1048576,0)+$T188-1),MATCH(U$4,PRN!$B$2:$F$2,0)),"")</f>
        <v/>
      </c>
      <c r="V188" s="66" t="str">
        <f ca="1">IFERROR(INDEX(PRN!$B$2:$F$1048576,(MATCH('Procurement Analysis P-M-Q'!$U$2,PRN!$C$2:$C$1048576,0)+$T188-1),MATCH(V$4,PRN!$B$2:$F$2,0)),"")</f>
        <v/>
      </c>
      <c r="W188" s="66" t="str">
        <f ca="1">IFERROR(INDEX(PRN!$B$2:$F$1048576,(MATCH('Procurement Analysis P-M-Q'!$U$2,PRN!$C$2:$C$1048576,0)+$T188-1),MATCH(W$4,PRN!$B$2:$F$2,0)),"")</f>
        <v/>
      </c>
      <c r="Y188" s="65" t="str">
        <f ca="1">IF(Y187&lt;COUNTIF(PRN!R$3:R$999998,Z$2),(Y187+1),"")</f>
        <v/>
      </c>
      <c r="Z188" s="66" t="str">
        <f ca="1">IFERROR(INDEX(PRN!$B$2:$F$1048576,(MATCH('Procurement Analysis P-M-Q'!$U$2,PRN!$C$2:$C$1048576,0)+$T188-1),MATCH(Z$4,PRN!$B$2:$F$2,0)),"")</f>
        <v/>
      </c>
      <c r="AA188" s="66" t="str">
        <f ca="1">IFERROR(INDEX(PRN!$B$2:$F$1048576,(MATCH('Procurement Analysis P-M-Q'!$U$2,PRN!$C$2:$C$1048576,0)+$T188-1),MATCH(AA$4,PRN!$B$2:$F$2,0)),"")</f>
        <v/>
      </c>
      <c r="AB188" s="66" t="str">
        <f ca="1">IFERROR(INDEX(PRN!$B$2:$F$1048576,(MATCH('Procurement Analysis P-M-Q'!$U$2,PRN!$C$2:$C$1048576,0)+$T188-1),MATCH(AB$4,PRN!$B$2:$F$2,0)),"")</f>
        <v/>
      </c>
    </row>
    <row r="189" spans="5:28" ht="15.75" x14ac:dyDescent="0.25">
      <c r="E189" s="65" t="str">
        <f ca="1">IF(E188&lt;COUNTIF(PRN!C$3:C$999998,F$2),(E188+1),"")</f>
        <v/>
      </c>
      <c r="F189" s="66" t="str">
        <f ca="1">IFERROR(INDEX(PRN!$B$2:$F$1048576,(MATCH('Procurement Analysis P-M-Q'!$F$2,PRN!$C$2:$C$1048576,0)+$E189-1),MATCH(F$4,PRN!$B$2:$F$2,0)),"")</f>
        <v/>
      </c>
      <c r="G189" s="66" t="str">
        <f ca="1">IFERROR(INDEX(PRN!$B$2:$F$1048576,(MATCH('Procurement Analysis P-M-Q'!$F$2,PRN!$C$2:$C$1048576,0)+$E189-1),MATCH(G$4,PRN!$B$2:$F$2,0)),"")</f>
        <v/>
      </c>
      <c r="H189" s="67" t="str">
        <f ca="1">IFERROR(INDEX(PRN!$B$2:$F$1048576,(MATCH('Procurement Analysis P-M-Q'!$F$2,PRN!$C$2:$C$1048576,0)+$E189-1),MATCH(H$4,PRN!$B$2:$F$2,0)),"")</f>
        <v/>
      </c>
      <c r="J189" s="65" t="str">
        <f ca="1">IF(J188&lt;COUNTIF(PRN!C$3:C$999998,K$2),(J188+1),"")</f>
        <v/>
      </c>
      <c r="K189" s="66" t="str">
        <f ca="1">IFERROR(INDEX(PRN!$B$2:$F$1048576,(MATCH('Procurement Analysis P-M-Q'!$K$2,PRN!$C$2:$C$1048576,0)+$J189-1),MATCH(K$4,PRN!$B$2:$F$2,0)),"")</f>
        <v/>
      </c>
      <c r="L189" s="66" t="str">
        <f ca="1">IFERROR(INDEX(PRN!$B$2:$F$1048576,(MATCH('Procurement Analysis P-M-Q'!$K$2,PRN!$C$2:$C$1048576,0)+$J189-1),MATCH(L$4,PRN!$B$2:$F$2,0)),"")</f>
        <v/>
      </c>
      <c r="M189" s="67" t="str">
        <f ca="1">IFERROR(INDEX(PRN!$B$2:$F$1048576,(MATCH('Procurement Analysis P-M-Q'!$K$2,PRN!$C$2:$C$1048576,0)+$J189-1),MATCH(M$4,PRN!$B$2:$F$2,0)),"")</f>
        <v/>
      </c>
      <c r="O189" s="65" t="str">
        <f ca="1">IF(O188&lt;COUNTIF(PRN!C$3:C$999998,P$2),(O188+1),"")</f>
        <v/>
      </c>
      <c r="P189" s="66" t="str">
        <f ca="1">IFERROR(INDEX(PRN!$B$2:$F$1048576,(MATCH('Procurement Analysis P-M-Q'!$P$2,PRN!$C$2:$C$1048576,0)+$O189-1),MATCH(P$4,PRN!$B$2:$F$2,0)),"")</f>
        <v/>
      </c>
      <c r="Q189" s="66" t="str">
        <f ca="1">IFERROR(INDEX(PRN!$B$2:$F$1048576,(MATCH('Procurement Analysis P-M-Q'!$P$2,PRN!$C$2:$C$1048576,0)+$O189-1),MATCH(Q$4,PRN!$B$2:$F$2,0)),"")</f>
        <v/>
      </c>
      <c r="R189" s="67" t="str">
        <f ca="1">IFERROR(INDEX(PRN!$B$2:$F$1048576,(MATCH('Procurement Analysis P-M-Q'!$P$2,PRN!$C$2:$C$1048576,0)+$O189-1),MATCH(R$4,PRN!$B$2:$F$2,0)),"")</f>
        <v/>
      </c>
      <c r="T189" s="65" t="str">
        <f ca="1">IF(T188&lt;COUNTIF(PRN!M$3:M$999998,U$2),(T188+1),"")</f>
        <v/>
      </c>
      <c r="U189" s="66" t="str">
        <f ca="1">IFERROR(INDEX(PRN!$B$2:$F$1048576,(MATCH('Procurement Analysis P-M-Q'!$U$2,PRN!$C$2:$C$1048576,0)+$T189-1),MATCH(U$4,PRN!$B$2:$F$2,0)),"")</f>
        <v/>
      </c>
      <c r="V189" s="66" t="str">
        <f ca="1">IFERROR(INDEX(PRN!$B$2:$F$1048576,(MATCH('Procurement Analysis P-M-Q'!$U$2,PRN!$C$2:$C$1048576,0)+$T189-1),MATCH(V$4,PRN!$B$2:$F$2,0)),"")</f>
        <v/>
      </c>
      <c r="W189" s="66" t="str">
        <f ca="1">IFERROR(INDEX(PRN!$B$2:$F$1048576,(MATCH('Procurement Analysis P-M-Q'!$U$2,PRN!$C$2:$C$1048576,0)+$T189-1),MATCH(W$4,PRN!$B$2:$F$2,0)),"")</f>
        <v/>
      </c>
      <c r="Y189" s="65" t="str">
        <f ca="1">IF(Y188&lt;COUNTIF(PRN!R$3:R$999998,Z$2),(Y188+1),"")</f>
        <v/>
      </c>
      <c r="Z189" s="66" t="str">
        <f ca="1">IFERROR(INDEX(PRN!$B$2:$F$1048576,(MATCH('Procurement Analysis P-M-Q'!$U$2,PRN!$C$2:$C$1048576,0)+$T189-1),MATCH(Z$4,PRN!$B$2:$F$2,0)),"")</f>
        <v/>
      </c>
      <c r="AA189" s="66" t="str">
        <f ca="1">IFERROR(INDEX(PRN!$B$2:$F$1048576,(MATCH('Procurement Analysis P-M-Q'!$U$2,PRN!$C$2:$C$1048576,0)+$T189-1),MATCH(AA$4,PRN!$B$2:$F$2,0)),"")</f>
        <v/>
      </c>
      <c r="AB189" s="66" t="str">
        <f ca="1">IFERROR(INDEX(PRN!$B$2:$F$1048576,(MATCH('Procurement Analysis P-M-Q'!$U$2,PRN!$C$2:$C$1048576,0)+$T189-1),MATCH(AB$4,PRN!$B$2:$F$2,0)),"")</f>
        <v/>
      </c>
    </row>
    <row r="190" spans="5:28" ht="15.75" x14ac:dyDescent="0.25">
      <c r="E190" s="65" t="str">
        <f ca="1">IF(E189&lt;COUNTIF(PRN!C$3:C$999998,F$2),(E189+1),"")</f>
        <v/>
      </c>
      <c r="F190" s="66" t="str">
        <f ca="1">IFERROR(INDEX(PRN!$B$2:$F$1048576,(MATCH('Procurement Analysis P-M-Q'!$F$2,PRN!$C$2:$C$1048576,0)+$E190-1),MATCH(F$4,PRN!$B$2:$F$2,0)),"")</f>
        <v/>
      </c>
      <c r="G190" s="66" t="str">
        <f ca="1">IFERROR(INDEX(PRN!$B$2:$F$1048576,(MATCH('Procurement Analysis P-M-Q'!$F$2,PRN!$C$2:$C$1048576,0)+$E190-1),MATCH(G$4,PRN!$B$2:$F$2,0)),"")</f>
        <v/>
      </c>
      <c r="H190" s="67" t="str">
        <f ca="1">IFERROR(INDEX(PRN!$B$2:$F$1048576,(MATCH('Procurement Analysis P-M-Q'!$F$2,PRN!$C$2:$C$1048576,0)+$E190-1),MATCH(H$4,PRN!$B$2:$F$2,0)),"")</f>
        <v/>
      </c>
      <c r="J190" s="65" t="str">
        <f ca="1">IF(J189&lt;COUNTIF(PRN!C$3:C$999998,K$2),(J189+1),"")</f>
        <v/>
      </c>
      <c r="K190" s="66" t="str">
        <f ca="1">IFERROR(INDEX(PRN!$B$2:$F$1048576,(MATCH('Procurement Analysis P-M-Q'!$K$2,PRN!$C$2:$C$1048576,0)+$J190-1),MATCH(K$4,PRN!$B$2:$F$2,0)),"")</f>
        <v/>
      </c>
      <c r="L190" s="66" t="str">
        <f ca="1">IFERROR(INDEX(PRN!$B$2:$F$1048576,(MATCH('Procurement Analysis P-M-Q'!$K$2,PRN!$C$2:$C$1048576,0)+$J190-1),MATCH(L$4,PRN!$B$2:$F$2,0)),"")</f>
        <v/>
      </c>
      <c r="M190" s="67" t="str">
        <f ca="1">IFERROR(INDEX(PRN!$B$2:$F$1048576,(MATCH('Procurement Analysis P-M-Q'!$K$2,PRN!$C$2:$C$1048576,0)+$J190-1),MATCH(M$4,PRN!$B$2:$F$2,0)),"")</f>
        <v/>
      </c>
      <c r="O190" s="65" t="str">
        <f ca="1">IF(O189&lt;COUNTIF(PRN!C$3:C$999998,P$2),(O189+1),"")</f>
        <v/>
      </c>
      <c r="P190" s="66" t="str">
        <f ca="1">IFERROR(INDEX(PRN!$B$2:$F$1048576,(MATCH('Procurement Analysis P-M-Q'!$P$2,PRN!$C$2:$C$1048576,0)+$O190-1),MATCH(P$4,PRN!$B$2:$F$2,0)),"")</f>
        <v/>
      </c>
      <c r="Q190" s="66" t="str">
        <f ca="1">IFERROR(INDEX(PRN!$B$2:$F$1048576,(MATCH('Procurement Analysis P-M-Q'!$P$2,PRN!$C$2:$C$1048576,0)+$O190-1),MATCH(Q$4,PRN!$B$2:$F$2,0)),"")</f>
        <v/>
      </c>
      <c r="R190" s="67" t="str">
        <f ca="1">IFERROR(INDEX(PRN!$B$2:$F$1048576,(MATCH('Procurement Analysis P-M-Q'!$P$2,PRN!$C$2:$C$1048576,0)+$O190-1),MATCH(R$4,PRN!$B$2:$F$2,0)),"")</f>
        <v/>
      </c>
      <c r="T190" s="65" t="str">
        <f ca="1">IF(T189&lt;COUNTIF(PRN!M$3:M$999998,U$2),(T189+1),"")</f>
        <v/>
      </c>
      <c r="U190" s="66" t="str">
        <f ca="1">IFERROR(INDEX(PRN!$B$2:$F$1048576,(MATCH('Procurement Analysis P-M-Q'!$U$2,PRN!$C$2:$C$1048576,0)+$T190-1),MATCH(U$4,PRN!$B$2:$F$2,0)),"")</f>
        <v/>
      </c>
      <c r="V190" s="66" t="str">
        <f ca="1">IFERROR(INDEX(PRN!$B$2:$F$1048576,(MATCH('Procurement Analysis P-M-Q'!$U$2,PRN!$C$2:$C$1048576,0)+$T190-1),MATCH(V$4,PRN!$B$2:$F$2,0)),"")</f>
        <v/>
      </c>
      <c r="W190" s="66" t="str">
        <f ca="1">IFERROR(INDEX(PRN!$B$2:$F$1048576,(MATCH('Procurement Analysis P-M-Q'!$U$2,PRN!$C$2:$C$1048576,0)+$T190-1),MATCH(W$4,PRN!$B$2:$F$2,0)),"")</f>
        <v/>
      </c>
      <c r="Y190" s="65" t="str">
        <f ca="1">IF(Y189&lt;COUNTIF(PRN!R$3:R$999998,Z$2),(Y189+1),"")</f>
        <v/>
      </c>
      <c r="Z190" s="66" t="str">
        <f ca="1">IFERROR(INDEX(PRN!$B$2:$F$1048576,(MATCH('Procurement Analysis P-M-Q'!$U$2,PRN!$C$2:$C$1048576,0)+$T190-1),MATCH(Z$4,PRN!$B$2:$F$2,0)),"")</f>
        <v/>
      </c>
      <c r="AA190" s="66" t="str">
        <f ca="1">IFERROR(INDEX(PRN!$B$2:$F$1048576,(MATCH('Procurement Analysis P-M-Q'!$U$2,PRN!$C$2:$C$1048576,0)+$T190-1),MATCH(AA$4,PRN!$B$2:$F$2,0)),"")</f>
        <v/>
      </c>
      <c r="AB190" s="66" t="str">
        <f ca="1">IFERROR(INDEX(PRN!$B$2:$F$1048576,(MATCH('Procurement Analysis P-M-Q'!$U$2,PRN!$C$2:$C$1048576,0)+$T190-1),MATCH(AB$4,PRN!$B$2:$F$2,0)),"")</f>
        <v/>
      </c>
    </row>
    <row r="191" spans="5:28" ht="15.75" x14ac:dyDescent="0.25">
      <c r="E191" s="65" t="str">
        <f ca="1">IF(E190&lt;COUNTIF(PRN!C$3:C$999998,F$2),(E190+1),"")</f>
        <v/>
      </c>
      <c r="F191" s="66" t="str">
        <f ca="1">IFERROR(INDEX(PRN!$B$2:$F$1048576,(MATCH('Procurement Analysis P-M-Q'!$F$2,PRN!$C$2:$C$1048576,0)+$E191-1),MATCH(F$4,PRN!$B$2:$F$2,0)),"")</f>
        <v/>
      </c>
      <c r="G191" s="66" t="str">
        <f ca="1">IFERROR(INDEX(PRN!$B$2:$F$1048576,(MATCH('Procurement Analysis P-M-Q'!$F$2,PRN!$C$2:$C$1048576,0)+$E191-1),MATCH(G$4,PRN!$B$2:$F$2,0)),"")</f>
        <v/>
      </c>
      <c r="H191" s="67" t="str">
        <f ca="1">IFERROR(INDEX(PRN!$B$2:$F$1048576,(MATCH('Procurement Analysis P-M-Q'!$F$2,PRN!$C$2:$C$1048576,0)+$E191-1),MATCH(H$4,PRN!$B$2:$F$2,0)),"")</f>
        <v/>
      </c>
      <c r="J191" s="65" t="str">
        <f ca="1">IF(J190&lt;COUNTIF(PRN!C$3:C$999998,K$2),(J190+1),"")</f>
        <v/>
      </c>
      <c r="K191" s="66" t="str">
        <f ca="1">IFERROR(INDEX(PRN!$B$2:$F$1048576,(MATCH('Procurement Analysis P-M-Q'!$K$2,PRN!$C$2:$C$1048576,0)+$J191-1),MATCH(K$4,PRN!$B$2:$F$2,0)),"")</f>
        <v/>
      </c>
      <c r="L191" s="66" t="str">
        <f ca="1">IFERROR(INDEX(PRN!$B$2:$F$1048576,(MATCH('Procurement Analysis P-M-Q'!$K$2,PRN!$C$2:$C$1048576,0)+$J191-1),MATCH(L$4,PRN!$B$2:$F$2,0)),"")</f>
        <v/>
      </c>
      <c r="M191" s="67" t="str">
        <f ca="1">IFERROR(INDEX(PRN!$B$2:$F$1048576,(MATCH('Procurement Analysis P-M-Q'!$K$2,PRN!$C$2:$C$1048576,0)+$J191-1),MATCH(M$4,PRN!$B$2:$F$2,0)),"")</f>
        <v/>
      </c>
      <c r="O191" s="65" t="str">
        <f ca="1">IF(O190&lt;COUNTIF(PRN!C$3:C$999998,P$2),(O190+1),"")</f>
        <v/>
      </c>
      <c r="P191" s="66" t="str">
        <f ca="1">IFERROR(INDEX(PRN!$B$2:$F$1048576,(MATCH('Procurement Analysis P-M-Q'!$P$2,PRN!$C$2:$C$1048576,0)+$O191-1),MATCH(P$4,PRN!$B$2:$F$2,0)),"")</f>
        <v/>
      </c>
      <c r="Q191" s="66" t="str">
        <f ca="1">IFERROR(INDEX(PRN!$B$2:$F$1048576,(MATCH('Procurement Analysis P-M-Q'!$P$2,PRN!$C$2:$C$1048576,0)+$O191-1),MATCH(Q$4,PRN!$B$2:$F$2,0)),"")</f>
        <v/>
      </c>
      <c r="R191" s="67" t="str">
        <f ca="1">IFERROR(INDEX(PRN!$B$2:$F$1048576,(MATCH('Procurement Analysis P-M-Q'!$P$2,PRN!$C$2:$C$1048576,0)+$O191-1),MATCH(R$4,PRN!$B$2:$F$2,0)),"")</f>
        <v/>
      </c>
      <c r="T191" s="65" t="str">
        <f ca="1">IF(T190&lt;COUNTIF(PRN!M$3:M$999998,U$2),(T190+1),"")</f>
        <v/>
      </c>
      <c r="U191" s="66" t="str">
        <f ca="1">IFERROR(INDEX(PRN!$B$2:$F$1048576,(MATCH('Procurement Analysis P-M-Q'!$U$2,PRN!$C$2:$C$1048576,0)+$T191-1),MATCH(U$4,PRN!$B$2:$F$2,0)),"")</f>
        <v/>
      </c>
      <c r="V191" s="66" t="str">
        <f ca="1">IFERROR(INDEX(PRN!$B$2:$F$1048576,(MATCH('Procurement Analysis P-M-Q'!$U$2,PRN!$C$2:$C$1048576,0)+$T191-1),MATCH(V$4,PRN!$B$2:$F$2,0)),"")</f>
        <v/>
      </c>
      <c r="W191" s="66" t="str">
        <f ca="1">IFERROR(INDEX(PRN!$B$2:$F$1048576,(MATCH('Procurement Analysis P-M-Q'!$U$2,PRN!$C$2:$C$1048576,0)+$T191-1),MATCH(W$4,PRN!$B$2:$F$2,0)),"")</f>
        <v/>
      </c>
      <c r="Y191" s="65" t="str">
        <f ca="1">IF(Y190&lt;COUNTIF(PRN!R$3:R$999998,Z$2),(Y190+1),"")</f>
        <v/>
      </c>
      <c r="Z191" s="66" t="str">
        <f ca="1">IFERROR(INDEX(PRN!$B$2:$F$1048576,(MATCH('Procurement Analysis P-M-Q'!$U$2,PRN!$C$2:$C$1048576,0)+$T191-1),MATCH(Z$4,PRN!$B$2:$F$2,0)),"")</f>
        <v/>
      </c>
      <c r="AA191" s="66" t="str">
        <f ca="1">IFERROR(INDEX(PRN!$B$2:$F$1048576,(MATCH('Procurement Analysis P-M-Q'!$U$2,PRN!$C$2:$C$1048576,0)+$T191-1),MATCH(AA$4,PRN!$B$2:$F$2,0)),"")</f>
        <v/>
      </c>
      <c r="AB191" s="66" t="str">
        <f ca="1">IFERROR(INDEX(PRN!$B$2:$F$1048576,(MATCH('Procurement Analysis P-M-Q'!$U$2,PRN!$C$2:$C$1048576,0)+$T191-1),MATCH(AB$4,PRN!$B$2:$F$2,0)),"")</f>
        <v/>
      </c>
    </row>
    <row r="192" spans="5:28" ht="15.75" x14ac:dyDescent="0.25">
      <c r="E192" s="65" t="str">
        <f ca="1">IF(E191&lt;COUNTIF(PRN!C$3:C$999998,F$2),(E191+1),"")</f>
        <v/>
      </c>
      <c r="F192" s="66" t="str">
        <f ca="1">IFERROR(INDEX(PRN!$B$2:$F$1048576,(MATCH('Procurement Analysis P-M-Q'!$F$2,PRN!$C$2:$C$1048576,0)+$E192-1),MATCH(F$4,PRN!$B$2:$F$2,0)),"")</f>
        <v/>
      </c>
      <c r="G192" s="66" t="str">
        <f ca="1">IFERROR(INDEX(PRN!$B$2:$F$1048576,(MATCH('Procurement Analysis P-M-Q'!$F$2,PRN!$C$2:$C$1048576,0)+$E192-1),MATCH(G$4,PRN!$B$2:$F$2,0)),"")</f>
        <v/>
      </c>
      <c r="H192" s="67" t="str">
        <f ca="1">IFERROR(INDEX(PRN!$B$2:$F$1048576,(MATCH('Procurement Analysis P-M-Q'!$F$2,PRN!$C$2:$C$1048576,0)+$E192-1),MATCH(H$4,PRN!$B$2:$F$2,0)),"")</f>
        <v/>
      </c>
      <c r="J192" s="65" t="str">
        <f ca="1">IF(J191&lt;COUNTIF(PRN!C$3:C$999998,K$2),(J191+1),"")</f>
        <v/>
      </c>
      <c r="K192" s="66" t="str">
        <f ca="1">IFERROR(INDEX(PRN!$B$2:$F$1048576,(MATCH('Procurement Analysis P-M-Q'!$K$2,PRN!$C$2:$C$1048576,0)+$J192-1),MATCH(K$4,PRN!$B$2:$F$2,0)),"")</f>
        <v/>
      </c>
      <c r="L192" s="66" t="str">
        <f ca="1">IFERROR(INDEX(PRN!$B$2:$F$1048576,(MATCH('Procurement Analysis P-M-Q'!$K$2,PRN!$C$2:$C$1048576,0)+$J192-1),MATCH(L$4,PRN!$B$2:$F$2,0)),"")</f>
        <v/>
      </c>
      <c r="M192" s="67" t="str">
        <f ca="1">IFERROR(INDEX(PRN!$B$2:$F$1048576,(MATCH('Procurement Analysis P-M-Q'!$K$2,PRN!$C$2:$C$1048576,0)+$J192-1),MATCH(M$4,PRN!$B$2:$F$2,0)),"")</f>
        <v/>
      </c>
      <c r="O192" s="65" t="str">
        <f ca="1">IF(O191&lt;COUNTIF(PRN!C$3:C$999998,P$2),(O191+1),"")</f>
        <v/>
      </c>
      <c r="P192" s="66" t="str">
        <f ca="1">IFERROR(INDEX(PRN!$B$2:$F$1048576,(MATCH('Procurement Analysis P-M-Q'!$P$2,PRN!$C$2:$C$1048576,0)+$O192-1),MATCH(P$4,PRN!$B$2:$F$2,0)),"")</f>
        <v/>
      </c>
      <c r="Q192" s="66" t="str">
        <f ca="1">IFERROR(INDEX(PRN!$B$2:$F$1048576,(MATCH('Procurement Analysis P-M-Q'!$P$2,PRN!$C$2:$C$1048576,0)+$O192-1),MATCH(Q$4,PRN!$B$2:$F$2,0)),"")</f>
        <v/>
      </c>
      <c r="R192" s="67" t="str">
        <f ca="1">IFERROR(INDEX(PRN!$B$2:$F$1048576,(MATCH('Procurement Analysis P-M-Q'!$P$2,PRN!$C$2:$C$1048576,0)+$O192-1),MATCH(R$4,PRN!$B$2:$F$2,0)),"")</f>
        <v/>
      </c>
      <c r="T192" s="65" t="str">
        <f ca="1">IF(T191&lt;COUNTIF(PRN!M$3:M$999998,U$2),(T191+1),"")</f>
        <v/>
      </c>
      <c r="U192" s="66" t="str">
        <f ca="1">IFERROR(INDEX(PRN!$B$2:$F$1048576,(MATCH('Procurement Analysis P-M-Q'!$U$2,PRN!$C$2:$C$1048576,0)+$T192-1),MATCH(U$4,PRN!$B$2:$F$2,0)),"")</f>
        <v/>
      </c>
      <c r="V192" s="66" t="str">
        <f ca="1">IFERROR(INDEX(PRN!$B$2:$F$1048576,(MATCH('Procurement Analysis P-M-Q'!$U$2,PRN!$C$2:$C$1048576,0)+$T192-1),MATCH(V$4,PRN!$B$2:$F$2,0)),"")</f>
        <v/>
      </c>
      <c r="W192" s="66" t="str">
        <f ca="1">IFERROR(INDEX(PRN!$B$2:$F$1048576,(MATCH('Procurement Analysis P-M-Q'!$U$2,PRN!$C$2:$C$1048576,0)+$T192-1),MATCH(W$4,PRN!$B$2:$F$2,0)),"")</f>
        <v/>
      </c>
      <c r="Y192" s="65" t="str">
        <f ca="1">IF(Y191&lt;COUNTIF(PRN!R$3:R$999998,Z$2),(Y191+1),"")</f>
        <v/>
      </c>
      <c r="Z192" s="66" t="str">
        <f ca="1">IFERROR(INDEX(PRN!$B$2:$F$1048576,(MATCH('Procurement Analysis P-M-Q'!$U$2,PRN!$C$2:$C$1048576,0)+$T192-1),MATCH(Z$4,PRN!$B$2:$F$2,0)),"")</f>
        <v/>
      </c>
      <c r="AA192" s="66" t="str">
        <f ca="1">IFERROR(INDEX(PRN!$B$2:$F$1048576,(MATCH('Procurement Analysis P-M-Q'!$U$2,PRN!$C$2:$C$1048576,0)+$T192-1),MATCH(AA$4,PRN!$B$2:$F$2,0)),"")</f>
        <v/>
      </c>
      <c r="AB192" s="66" t="str">
        <f ca="1">IFERROR(INDEX(PRN!$B$2:$F$1048576,(MATCH('Procurement Analysis P-M-Q'!$U$2,PRN!$C$2:$C$1048576,0)+$T192-1),MATCH(AB$4,PRN!$B$2:$F$2,0)),"")</f>
        <v/>
      </c>
    </row>
    <row r="193" spans="5:28" ht="15.75" x14ac:dyDescent="0.25">
      <c r="E193" s="65" t="str">
        <f ca="1">IF(E192&lt;COUNTIF(PRN!C$3:C$999998,F$2),(E192+1),"")</f>
        <v/>
      </c>
      <c r="F193" s="66" t="str">
        <f ca="1">IFERROR(INDEX(PRN!$B$2:$F$1048576,(MATCH('Procurement Analysis P-M-Q'!$F$2,PRN!$C$2:$C$1048576,0)+$E193-1),MATCH(F$4,PRN!$B$2:$F$2,0)),"")</f>
        <v/>
      </c>
      <c r="G193" s="66" t="str">
        <f ca="1">IFERROR(INDEX(PRN!$B$2:$F$1048576,(MATCH('Procurement Analysis P-M-Q'!$F$2,PRN!$C$2:$C$1048576,0)+$E193-1),MATCH(G$4,PRN!$B$2:$F$2,0)),"")</f>
        <v/>
      </c>
      <c r="H193" s="67" t="str">
        <f ca="1">IFERROR(INDEX(PRN!$B$2:$F$1048576,(MATCH('Procurement Analysis P-M-Q'!$F$2,PRN!$C$2:$C$1048576,0)+$E193-1),MATCH(H$4,PRN!$B$2:$F$2,0)),"")</f>
        <v/>
      </c>
      <c r="J193" s="65" t="str">
        <f ca="1">IF(J192&lt;COUNTIF(PRN!C$3:C$999998,K$2),(J192+1),"")</f>
        <v/>
      </c>
      <c r="K193" s="66" t="str">
        <f ca="1">IFERROR(INDEX(PRN!$B$2:$F$1048576,(MATCH('Procurement Analysis P-M-Q'!$K$2,PRN!$C$2:$C$1048576,0)+$J193-1),MATCH(K$4,PRN!$B$2:$F$2,0)),"")</f>
        <v/>
      </c>
      <c r="L193" s="66" t="str">
        <f ca="1">IFERROR(INDEX(PRN!$B$2:$F$1048576,(MATCH('Procurement Analysis P-M-Q'!$K$2,PRN!$C$2:$C$1048576,0)+$J193-1),MATCH(L$4,PRN!$B$2:$F$2,0)),"")</f>
        <v/>
      </c>
      <c r="M193" s="67" t="str">
        <f ca="1">IFERROR(INDEX(PRN!$B$2:$F$1048576,(MATCH('Procurement Analysis P-M-Q'!$K$2,PRN!$C$2:$C$1048576,0)+$J193-1),MATCH(M$4,PRN!$B$2:$F$2,0)),"")</f>
        <v/>
      </c>
      <c r="O193" s="65" t="str">
        <f ca="1">IF(O192&lt;COUNTIF(PRN!C$3:C$999998,P$2),(O192+1),"")</f>
        <v/>
      </c>
      <c r="P193" s="66" t="str">
        <f ca="1">IFERROR(INDEX(PRN!$B$2:$F$1048576,(MATCH('Procurement Analysis P-M-Q'!$P$2,PRN!$C$2:$C$1048576,0)+$O193-1),MATCH(P$4,PRN!$B$2:$F$2,0)),"")</f>
        <v/>
      </c>
      <c r="Q193" s="66" t="str">
        <f ca="1">IFERROR(INDEX(PRN!$B$2:$F$1048576,(MATCH('Procurement Analysis P-M-Q'!$P$2,PRN!$C$2:$C$1048576,0)+$O193-1),MATCH(Q$4,PRN!$B$2:$F$2,0)),"")</f>
        <v/>
      </c>
      <c r="R193" s="67" t="str">
        <f ca="1">IFERROR(INDEX(PRN!$B$2:$F$1048576,(MATCH('Procurement Analysis P-M-Q'!$P$2,PRN!$C$2:$C$1048576,0)+$O193-1),MATCH(R$4,PRN!$B$2:$F$2,0)),"")</f>
        <v/>
      </c>
      <c r="T193" s="65" t="str">
        <f ca="1">IF(T192&lt;COUNTIF(PRN!M$3:M$999998,U$2),(T192+1),"")</f>
        <v/>
      </c>
      <c r="U193" s="66" t="str">
        <f ca="1">IFERROR(INDEX(PRN!$B$2:$F$1048576,(MATCH('Procurement Analysis P-M-Q'!$U$2,PRN!$C$2:$C$1048576,0)+$T193-1),MATCH(U$4,PRN!$B$2:$F$2,0)),"")</f>
        <v/>
      </c>
      <c r="V193" s="66" t="str">
        <f ca="1">IFERROR(INDEX(PRN!$B$2:$F$1048576,(MATCH('Procurement Analysis P-M-Q'!$U$2,PRN!$C$2:$C$1048576,0)+$T193-1),MATCH(V$4,PRN!$B$2:$F$2,0)),"")</f>
        <v/>
      </c>
      <c r="W193" s="66" t="str">
        <f ca="1">IFERROR(INDEX(PRN!$B$2:$F$1048576,(MATCH('Procurement Analysis P-M-Q'!$U$2,PRN!$C$2:$C$1048576,0)+$T193-1),MATCH(W$4,PRN!$B$2:$F$2,0)),"")</f>
        <v/>
      </c>
      <c r="Y193" s="65" t="str">
        <f ca="1">IF(Y192&lt;COUNTIF(PRN!R$3:R$999998,Z$2),(Y192+1),"")</f>
        <v/>
      </c>
      <c r="Z193" s="66" t="str">
        <f ca="1">IFERROR(INDEX(PRN!$B$2:$F$1048576,(MATCH('Procurement Analysis P-M-Q'!$U$2,PRN!$C$2:$C$1048576,0)+$T193-1),MATCH(Z$4,PRN!$B$2:$F$2,0)),"")</f>
        <v/>
      </c>
      <c r="AA193" s="66" t="str">
        <f ca="1">IFERROR(INDEX(PRN!$B$2:$F$1048576,(MATCH('Procurement Analysis P-M-Q'!$U$2,PRN!$C$2:$C$1048576,0)+$T193-1),MATCH(AA$4,PRN!$B$2:$F$2,0)),"")</f>
        <v/>
      </c>
      <c r="AB193" s="66" t="str">
        <f ca="1">IFERROR(INDEX(PRN!$B$2:$F$1048576,(MATCH('Procurement Analysis P-M-Q'!$U$2,PRN!$C$2:$C$1048576,0)+$T193-1),MATCH(AB$4,PRN!$B$2:$F$2,0)),"")</f>
        <v/>
      </c>
    </row>
    <row r="194" spans="5:28" ht="15.75" x14ac:dyDescent="0.25">
      <c r="E194" s="65" t="str">
        <f ca="1">IF(E193&lt;COUNTIF(PRN!C$3:C$999998,F$2),(E193+1),"")</f>
        <v/>
      </c>
      <c r="F194" s="66" t="str">
        <f ca="1">IFERROR(INDEX(PRN!$B$2:$F$1048576,(MATCH('Procurement Analysis P-M-Q'!$F$2,PRN!$C$2:$C$1048576,0)+$E194-1),MATCH(F$4,PRN!$B$2:$F$2,0)),"")</f>
        <v/>
      </c>
      <c r="G194" s="66" t="str">
        <f ca="1">IFERROR(INDEX(PRN!$B$2:$F$1048576,(MATCH('Procurement Analysis P-M-Q'!$F$2,PRN!$C$2:$C$1048576,0)+$E194-1),MATCH(G$4,PRN!$B$2:$F$2,0)),"")</f>
        <v/>
      </c>
      <c r="H194" s="67" t="str">
        <f ca="1">IFERROR(INDEX(PRN!$B$2:$F$1048576,(MATCH('Procurement Analysis P-M-Q'!$F$2,PRN!$C$2:$C$1048576,0)+$E194-1),MATCH(H$4,PRN!$B$2:$F$2,0)),"")</f>
        <v/>
      </c>
      <c r="J194" s="65" t="str">
        <f ca="1">IF(J193&lt;COUNTIF(PRN!C$3:C$999998,K$2),(J193+1),"")</f>
        <v/>
      </c>
      <c r="K194" s="66" t="str">
        <f ca="1">IFERROR(INDEX(PRN!$B$2:$F$1048576,(MATCH('Procurement Analysis P-M-Q'!$K$2,PRN!$C$2:$C$1048576,0)+$J194-1),MATCH(K$4,PRN!$B$2:$F$2,0)),"")</f>
        <v/>
      </c>
      <c r="L194" s="66" t="str">
        <f ca="1">IFERROR(INDEX(PRN!$B$2:$F$1048576,(MATCH('Procurement Analysis P-M-Q'!$K$2,PRN!$C$2:$C$1048576,0)+$J194-1),MATCH(L$4,PRN!$B$2:$F$2,0)),"")</f>
        <v/>
      </c>
      <c r="M194" s="67" t="str">
        <f ca="1">IFERROR(INDEX(PRN!$B$2:$F$1048576,(MATCH('Procurement Analysis P-M-Q'!$K$2,PRN!$C$2:$C$1048576,0)+$J194-1),MATCH(M$4,PRN!$B$2:$F$2,0)),"")</f>
        <v/>
      </c>
      <c r="O194" s="65" t="str">
        <f ca="1">IF(O193&lt;COUNTIF(PRN!C$3:C$999998,P$2),(O193+1),"")</f>
        <v/>
      </c>
      <c r="P194" s="66" t="str">
        <f ca="1">IFERROR(INDEX(PRN!$B$2:$F$1048576,(MATCH('Procurement Analysis P-M-Q'!$P$2,PRN!$C$2:$C$1048576,0)+$O194-1),MATCH(P$4,PRN!$B$2:$F$2,0)),"")</f>
        <v/>
      </c>
      <c r="Q194" s="66" t="str">
        <f ca="1">IFERROR(INDEX(PRN!$B$2:$F$1048576,(MATCH('Procurement Analysis P-M-Q'!$P$2,PRN!$C$2:$C$1048576,0)+$O194-1),MATCH(Q$4,PRN!$B$2:$F$2,0)),"")</f>
        <v/>
      </c>
      <c r="R194" s="67" t="str">
        <f ca="1">IFERROR(INDEX(PRN!$B$2:$F$1048576,(MATCH('Procurement Analysis P-M-Q'!$P$2,PRN!$C$2:$C$1048576,0)+$O194-1),MATCH(R$4,PRN!$B$2:$F$2,0)),"")</f>
        <v/>
      </c>
      <c r="T194" s="65" t="str">
        <f ca="1">IF(T193&lt;COUNTIF(PRN!M$3:M$999998,U$2),(T193+1),"")</f>
        <v/>
      </c>
      <c r="U194" s="66" t="str">
        <f ca="1">IFERROR(INDEX(PRN!$B$2:$F$1048576,(MATCH('Procurement Analysis P-M-Q'!$U$2,PRN!$C$2:$C$1048576,0)+$T194-1),MATCH(U$4,PRN!$B$2:$F$2,0)),"")</f>
        <v/>
      </c>
      <c r="V194" s="66" t="str">
        <f ca="1">IFERROR(INDEX(PRN!$B$2:$F$1048576,(MATCH('Procurement Analysis P-M-Q'!$U$2,PRN!$C$2:$C$1048576,0)+$T194-1),MATCH(V$4,PRN!$B$2:$F$2,0)),"")</f>
        <v/>
      </c>
      <c r="W194" s="66" t="str">
        <f ca="1">IFERROR(INDEX(PRN!$B$2:$F$1048576,(MATCH('Procurement Analysis P-M-Q'!$U$2,PRN!$C$2:$C$1048576,0)+$T194-1),MATCH(W$4,PRN!$B$2:$F$2,0)),"")</f>
        <v/>
      </c>
      <c r="Y194" s="65" t="str">
        <f ca="1">IF(Y193&lt;COUNTIF(PRN!R$3:R$999998,Z$2),(Y193+1),"")</f>
        <v/>
      </c>
      <c r="Z194" s="66" t="str">
        <f ca="1">IFERROR(INDEX(PRN!$B$2:$F$1048576,(MATCH('Procurement Analysis P-M-Q'!$U$2,PRN!$C$2:$C$1048576,0)+$T194-1),MATCH(Z$4,PRN!$B$2:$F$2,0)),"")</f>
        <v/>
      </c>
      <c r="AA194" s="66" t="str">
        <f ca="1">IFERROR(INDEX(PRN!$B$2:$F$1048576,(MATCH('Procurement Analysis P-M-Q'!$U$2,PRN!$C$2:$C$1048576,0)+$T194-1),MATCH(AA$4,PRN!$B$2:$F$2,0)),"")</f>
        <v/>
      </c>
      <c r="AB194" s="66" t="str">
        <f ca="1">IFERROR(INDEX(PRN!$B$2:$F$1048576,(MATCH('Procurement Analysis P-M-Q'!$U$2,PRN!$C$2:$C$1048576,0)+$T194-1),MATCH(AB$4,PRN!$B$2:$F$2,0)),"")</f>
        <v/>
      </c>
    </row>
    <row r="195" spans="5:28" ht="15.75" x14ac:dyDescent="0.25">
      <c r="E195" s="65" t="str">
        <f ca="1">IF(E194&lt;COUNTIF(PRN!C$3:C$999998,F$2),(E194+1),"")</f>
        <v/>
      </c>
      <c r="F195" s="66" t="str">
        <f ca="1">IFERROR(INDEX(PRN!$B$2:$F$1048576,(MATCH('Procurement Analysis P-M-Q'!$F$2,PRN!$C$2:$C$1048576,0)+$E195-1),MATCH(F$4,PRN!$B$2:$F$2,0)),"")</f>
        <v/>
      </c>
      <c r="G195" s="66" t="str">
        <f ca="1">IFERROR(INDEX(PRN!$B$2:$F$1048576,(MATCH('Procurement Analysis P-M-Q'!$F$2,PRN!$C$2:$C$1048576,0)+$E195-1),MATCH(G$4,PRN!$B$2:$F$2,0)),"")</f>
        <v/>
      </c>
      <c r="H195" s="67" t="str">
        <f ca="1">IFERROR(INDEX(PRN!$B$2:$F$1048576,(MATCH('Procurement Analysis P-M-Q'!$F$2,PRN!$C$2:$C$1048576,0)+$E195-1),MATCH(H$4,PRN!$B$2:$F$2,0)),"")</f>
        <v/>
      </c>
      <c r="J195" s="65" t="str">
        <f ca="1">IF(J194&lt;COUNTIF(PRN!C$3:C$999998,K$2),(J194+1),"")</f>
        <v/>
      </c>
      <c r="K195" s="66" t="str">
        <f ca="1">IFERROR(INDEX(PRN!$B$2:$F$1048576,(MATCH('Procurement Analysis P-M-Q'!$K$2,PRN!$C$2:$C$1048576,0)+$J195-1),MATCH(K$4,PRN!$B$2:$F$2,0)),"")</f>
        <v/>
      </c>
      <c r="L195" s="66" t="str">
        <f ca="1">IFERROR(INDEX(PRN!$B$2:$F$1048576,(MATCH('Procurement Analysis P-M-Q'!$K$2,PRN!$C$2:$C$1048576,0)+$J195-1),MATCH(L$4,PRN!$B$2:$F$2,0)),"")</f>
        <v/>
      </c>
      <c r="M195" s="67" t="str">
        <f ca="1">IFERROR(INDEX(PRN!$B$2:$F$1048576,(MATCH('Procurement Analysis P-M-Q'!$K$2,PRN!$C$2:$C$1048576,0)+$J195-1),MATCH(M$4,PRN!$B$2:$F$2,0)),"")</f>
        <v/>
      </c>
      <c r="O195" s="65" t="str">
        <f ca="1">IF(O194&lt;COUNTIF(PRN!C$3:C$999998,P$2),(O194+1),"")</f>
        <v/>
      </c>
      <c r="P195" s="66" t="str">
        <f ca="1">IFERROR(INDEX(PRN!$B$2:$F$1048576,(MATCH('Procurement Analysis P-M-Q'!$P$2,PRN!$C$2:$C$1048576,0)+$O195-1),MATCH(P$4,PRN!$B$2:$F$2,0)),"")</f>
        <v/>
      </c>
      <c r="Q195" s="66" t="str">
        <f ca="1">IFERROR(INDEX(PRN!$B$2:$F$1048576,(MATCH('Procurement Analysis P-M-Q'!$P$2,PRN!$C$2:$C$1048576,0)+$O195-1),MATCH(Q$4,PRN!$B$2:$F$2,0)),"")</f>
        <v/>
      </c>
      <c r="R195" s="67" t="str">
        <f ca="1">IFERROR(INDEX(PRN!$B$2:$F$1048576,(MATCH('Procurement Analysis P-M-Q'!$P$2,PRN!$C$2:$C$1048576,0)+$O195-1),MATCH(R$4,PRN!$B$2:$F$2,0)),"")</f>
        <v/>
      </c>
      <c r="T195" s="65" t="str">
        <f ca="1">IF(T194&lt;COUNTIF(PRN!M$3:M$999998,U$2),(T194+1),"")</f>
        <v/>
      </c>
      <c r="U195" s="66" t="str">
        <f ca="1">IFERROR(INDEX(PRN!$B$2:$F$1048576,(MATCH('Procurement Analysis P-M-Q'!$U$2,PRN!$C$2:$C$1048576,0)+$T195-1),MATCH(U$4,PRN!$B$2:$F$2,0)),"")</f>
        <v/>
      </c>
      <c r="V195" s="66" t="str">
        <f ca="1">IFERROR(INDEX(PRN!$B$2:$F$1048576,(MATCH('Procurement Analysis P-M-Q'!$U$2,PRN!$C$2:$C$1048576,0)+$T195-1),MATCH(V$4,PRN!$B$2:$F$2,0)),"")</f>
        <v/>
      </c>
      <c r="W195" s="66" t="str">
        <f ca="1">IFERROR(INDEX(PRN!$B$2:$F$1048576,(MATCH('Procurement Analysis P-M-Q'!$U$2,PRN!$C$2:$C$1048576,0)+$T195-1),MATCH(W$4,PRN!$B$2:$F$2,0)),"")</f>
        <v/>
      </c>
      <c r="Y195" s="65" t="str">
        <f ca="1">IF(Y194&lt;COUNTIF(PRN!R$3:R$999998,Z$2),(Y194+1),"")</f>
        <v/>
      </c>
      <c r="Z195" s="66" t="str">
        <f ca="1">IFERROR(INDEX(PRN!$B$2:$F$1048576,(MATCH('Procurement Analysis P-M-Q'!$U$2,PRN!$C$2:$C$1048576,0)+$T195-1),MATCH(Z$4,PRN!$B$2:$F$2,0)),"")</f>
        <v/>
      </c>
      <c r="AA195" s="66" t="str">
        <f ca="1">IFERROR(INDEX(PRN!$B$2:$F$1048576,(MATCH('Procurement Analysis P-M-Q'!$U$2,PRN!$C$2:$C$1048576,0)+$T195-1),MATCH(AA$4,PRN!$B$2:$F$2,0)),"")</f>
        <v/>
      </c>
      <c r="AB195" s="66" t="str">
        <f ca="1">IFERROR(INDEX(PRN!$B$2:$F$1048576,(MATCH('Procurement Analysis P-M-Q'!$U$2,PRN!$C$2:$C$1048576,0)+$T195-1),MATCH(AB$4,PRN!$B$2:$F$2,0)),"")</f>
        <v/>
      </c>
    </row>
    <row r="196" spans="5:28" ht="15.75" x14ac:dyDescent="0.25">
      <c r="E196" s="65" t="str">
        <f ca="1">IF(E195&lt;COUNTIF(PRN!C$3:C$999998,F$2),(E195+1),"")</f>
        <v/>
      </c>
      <c r="F196" s="66" t="str">
        <f ca="1">IFERROR(INDEX(PRN!$B$2:$F$1048576,(MATCH('Procurement Analysis P-M-Q'!$F$2,PRN!$C$2:$C$1048576,0)+$E196-1),MATCH(F$4,PRN!$B$2:$F$2,0)),"")</f>
        <v/>
      </c>
      <c r="G196" s="66" t="str">
        <f ca="1">IFERROR(INDEX(PRN!$B$2:$F$1048576,(MATCH('Procurement Analysis P-M-Q'!$F$2,PRN!$C$2:$C$1048576,0)+$E196-1),MATCH(G$4,PRN!$B$2:$F$2,0)),"")</f>
        <v/>
      </c>
      <c r="H196" s="67" t="str">
        <f ca="1">IFERROR(INDEX(PRN!$B$2:$F$1048576,(MATCH('Procurement Analysis P-M-Q'!$F$2,PRN!$C$2:$C$1048576,0)+$E196-1),MATCH(H$4,PRN!$B$2:$F$2,0)),"")</f>
        <v/>
      </c>
      <c r="J196" s="65" t="str">
        <f ca="1">IF(J195&lt;COUNTIF(PRN!C$3:C$999998,K$2),(J195+1),"")</f>
        <v/>
      </c>
      <c r="K196" s="66" t="str">
        <f ca="1">IFERROR(INDEX(PRN!$B$2:$F$1048576,(MATCH('Procurement Analysis P-M-Q'!$K$2,PRN!$C$2:$C$1048576,0)+$J196-1),MATCH(K$4,PRN!$B$2:$F$2,0)),"")</f>
        <v/>
      </c>
      <c r="L196" s="66" t="str">
        <f ca="1">IFERROR(INDEX(PRN!$B$2:$F$1048576,(MATCH('Procurement Analysis P-M-Q'!$K$2,PRN!$C$2:$C$1048576,0)+$J196-1),MATCH(L$4,PRN!$B$2:$F$2,0)),"")</f>
        <v/>
      </c>
      <c r="M196" s="67" t="str">
        <f ca="1">IFERROR(INDEX(PRN!$B$2:$F$1048576,(MATCH('Procurement Analysis P-M-Q'!$K$2,PRN!$C$2:$C$1048576,0)+$J196-1),MATCH(M$4,PRN!$B$2:$F$2,0)),"")</f>
        <v/>
      </c>
      <c r="O196" s="65" t="str">
        <f ca="1">IF(O195&lt;COUNTIF(PRN!C$3:C$999998,P$2),(O195+1),"")</f>
        <v/>
      </c>
      <c r="P196" s="66" t="str">
        <f ca="1">IFERROR(INDEX(PRN!$B$2:$F$1048576,(MATCH('Procurement Analysis P-M-Q'!$P$2,PRN!$C$2:$C$1048576,0)+$O196-1),MATCH(P$4,PRN!$B$2:$F$2,0)),"")</f>
        <v/>
      </c>
      <c r="Q196" s="66" t="str">
        <f ca="1">IFERROR(INDEX(PRN!$B$2:$F$1048576,(MATCH('Procurement Analysis P-M-Q'!$P$2,PRN!$C$2:$C$1048576,0)+$O196-1),MATCH(Q$4,PRN!$B$2:$F$2,0)),"")</f>
        <v/>
      </c>
      <c r="R196" s="67" t="str">
        <f ca="1">IFERROR(INDEX(PRN!$B$2:$F$1048576,(MATCH('Procurement Analysis P-M-Q'!$P$2,PRN!$C$2:$C$1048576,0)+$O196-1),MATCH(R$4,PRN!$B$2:$F$2,0)),"")</f>
        <v/>
      </c>
      <c r="T196" s="65" t="str">
        <f ca="1">IF(T195&lt;COUNTIF(PRN!M$3:M$999998,U$2),(T195+1),"")</f>
        <v/>
      </c>
      <c r="U196" s="66" t="str">
        <f ca="1">IFERROR(INDEX(PRN!$B$2:$F$1048576,(MATCH('Procurement Analysis P-M-Q'!$U$2,PRN!$C$2:$C$1048576,0)+$T196-1),MATCH(U$4,PRN!$B$2:$F$2,0)),"")</f>
        <v/>
      </c>
      <c r="V196" s="66" t="str">
        <f ca="1">IFERROR(INDEX(PRN!$B$2:$F$1048576,(MATCH('Procurement Analysis P-M-Q'!$U$2,PRN!$C$2:$C$1048576,0)+$T196-1),MATCH(V$4,PRN!$B$2:$F$2,0)),"")</f>
        <v/>
      </c>
      <c r="W196" s="66" t="str">
        <f ca="1">IFERROR(INDEX(PRN!$B$2:$F$1048576,(MATCH('Procurement Analysis P-M-Q'!$U$2,PRN!$C$2:$C$1048576,0)+$T196-1),MATCH(W$4,PRN!$B$2:$F$2,0)),"")</f>
        <v/>
      </c>
      <c r="Y196" s="65" t="str">
        <f ca="1">IF(Y195&lt;COUNTIF(PRN!R$3:R$999998,Z$2),(Y195+1),"")</f>
        <v/>
      </c>
      <c r="Z196" s="66" t="str">
        <f ca="1">IFERROR(INDEX(PRN!$B$2:$F$1048576,(MATCH('Procurement Analysis P-M-Q'!$U$2,PRN!$C$2:$C$1048576,0)+$T196-1),MATCH(Z$4,PRN!$B$2:$F$2,0)),"")</f>
        <v/>
      </c>
      <c r="AA196" s="66" t="str">
        <f ca="1">IFERROR(INDEX(PRN!$B$2:$F$1048576,(MATCH('Procurement Analysis P-M-Q'!$U$2,PRN!$C$2:$C$1048576,0)+$T196-1),MATCH(AA$4,PRN!$B$2:$F$2,0)),"")</f>
        <v/>
      </c>
      <c r="AB196" s="66" t="str">
        <f ca="1">IFERROR(INDEX(PRN!$B$2:$F$1048576,(MATCH('Procurement Analysis P-M-Q'!$U$2,PRN!$C$2:$C$1048576,0)+$T196-1),MATCH(AB$4,PRN!$B$2:$F$2,0)),"")</f>
        <v/>
      </c>
    </row>
    <row r="197" spans="5:28" ht="15.75" x14ac:dyDescent="0.25">
      <c r="E197" s="65" t="str">
        <f ca="1">IF(E196&lt;COUNTIF(PRN!C$3:C$999998,F$2),(E196+1),"")</f>
        <v/>
      </c>
      <c r="F197" s="66" t="str">
        <f ca="1">IFERROR(INDEX(PRN!$B$2:$F$1048576,(MATCH('Procurement Analysis P-M-Q'!$F$2,PRN!$C$2:$C$1048576,0)+$E197-1),MATCH(F$4,PRN!$B$2:$F$2,0)),"")</f>
        <v/>
      </c>
      <c r="G197" s="66" t="str">
        <f ca="1">IFERROR(INDEX(PRN!$B$2:$F$1048576,(MATCH('Procurement Analysis P-M-Q'!$F$2,PRN!$C$2:$C$1048576,0)+$E197-1),MATCH(G$4,PRN!$B$2:$F$2,0)),"")</f>
        <v/>
      </c>
      <c r="H197" s="67" t="str">
        <f ca="1">IFERROR(INDEX(PRN!$B$2:$F$1048576,(MATCH('Procurement Analysis P-M-Q'!$F$2,PRN!$C$2:$C$1048576,0)+$E197-1),MATCH(H$4,PRN!$B$2:$F$2,0)),"")</f>
        <v/>
      </c>
      <c r="J197" s="65" t="str">
        <f ca="1">IF(J196&lt;COUNTIF(PRN!C$3:C$999998,K$2),(J196+1),"")</f>
        <v/>
      </c>
      <c r="K197" s="66" t="str">
        <f ca="1">IFERROR(INDEX(PRN!$B$2:$F$1048576,(MATCH('Procurement Analysis P-M-Q'!$K$2,PRN!$C$2:$C$1048576,0)+$J197-1),MATCH(K$4,PRN!$B$2:$F$2,0)),"")</f>
        <v/>
      </c>
      <c r="L197" s="66" t="str">
        <f ca="1">IFERROR(INDEX(PRN!$B$2:$F$1048576,(MATCH('Procurement Analysis P-M-Q'!$K$2,PRN!$C$2:$C$1048576,0)+$J197-1),MATCH(L$4,PRN!$B$2:$F$2,0)),"")</f>
        <v/>
      </c>
      <c r="M197" s="67" t="str">
        <f ca="1">IFERROR(INDEX(PRN!$B$2:$F$1048576,(MATCH('Procurement Analysis P-M-Q'!$K$2,PRN!$C$2:$C$1048576,0)+$J197-1),MATCH(M$4,PRN!$B$2:$F$2,0)),"")</f>
        <v/>
      </c>
      <c r="O197" s="65" t="str">
        <f ca="1">IF(O196&lt;COUNTIF(PRN!C$3:C$999998,P$2),(O196+1),"")</f>
        <v/>
      </c>
      <c r="P197" s="66" t="str">
        <f ca="1">IFERROR(INDEX(PRN!$B$2:$F$1048576,(MATCH('Procurement Analysis P-M-Q'!$P$2,PRN!$C$2:$C$1048576,0)+$O197-1),MATCH(P$4,PRN!$B$2:$F$2,0)),"")</f>
        <v/>
      </c>
      <c r="Q197" s="66" t="str">
        <f ca="1">IFERROR(INDEX(PRN!$B$2:$F$1048576,(MATCH('Procurement Analysis P-M-Q'!$P$2,PRN!$C$2:$C$1048576,0)+$O197-1),MATCH(Q$4,PRN!$B$2:$F$2,0)),"")</f>
        <v/>
      </c>
      <c r="R197" s="67" t="str">
        <f ca="1">IFERROR(INDEX(PRN!$B$2:$F$1048576,(MATCH('Procurement Analysis P-M-Q'!$P$2,PRN!$C$2:$C$1048576,0)+$O197-1),MATCH(R$4,PRN!$B$2:$F$2,0)),"")</f>
        <v/>
      </c>
      <c r="T197" s="65" t="str">
        <f ca="1">IF(T196&lt;COUNTIF(PRN!M$3:M$999998,U$2),(T196+1),"")</f>
        <v/>
      </c>
      <c r="U197" s="66" t="str">
        <f ca="1">IFERROR(INDEX(PRN!$B$2:$F$1048576,(MATCH('Procurement Analysis P-M-Q'!$U$2,PRN!$C$2:$C$1048576,0)+$T197-1),MATCH(U$4,PRN!$B$2:$F$2,0)),"")</f>
        <v/>
      </c>
      <c r="V197" s="66" t="str">
        <f ca="1">IFERROR(INDEX(PRN!$B$2:$F$1048576,(MATCH('Procurement Analysis P-M-Q'!$U$2,PRN!$C$2:$C$1048576,0)+$T197-1),MATCH(V$4,PRN!$B$2:$F$2,0)),"")</f>
        <v/>
      </c>
      <c r="W197" s="66" t="str">
        <f ca="1">IFERROR(INDEX(PRN!$B$2:$F$1048576,(MATCH('Procurement Analysis P-M-Q'!$U$2,PRN!$C$2:$C$1048576,0)+$T197-1),MATCH(W$4,PRN!$B$2:$F$2,0)),"")</f>
        <v/>
      </c>
      <c r="Y197" s="65" t="str">
        <f ca="1">IF(Y196&lt;COUNTIF(PRN!R$3:R$999998,Z$2),(Y196+1),"")</f>
        <v/>
      </c>
      <c r="Z197" s="66" t="str">
        <f ca="1">IFERROR(INDEX(PRN!$B$2:$F$1048576,(MATCH('Procurement Analysis P-M-Q'!$U$2,PRN!$C$2:$C$1048576,0)+$T197-1),MATCH(Z$4,PRN!$B$2:$F$2,0)),"")</f>
        <v/>
      </c>
      <c r="AA197" s="66" t="str">
        <f ca="1">IFERROR(INDEX(PRN!$B$2:$F$1048576,(MATCH('Procurement Analysis P-M-Q'!$U$2,PRN!$C$2:$C$1048576,0)+$T197-1),MATCH(AA$4,PRN!$B$2:$F$2,0)),"")</f>
        <v/>
      </c>
      <c r="AB197" s="66" t="str">
        <f ca="1">IFERROR(INDEX(PRN!$B$2:$F$1048576,(MATCH('Procurement Analysis P-M-Q'!$U$2,PRN!$C$2:$C$1048576,0)+$T197-1),MATCH(AB$4,PRN!$B$2:$F$2,0)),"")</f>
        <v/>
      </c>
    </row>
    <row r="198" spans="5:28" ht="15.75" x14ac:dyDescent="0.25">
      <c r="E198" s="65" t="str">
        <f ca="1">IF(E197&lt;COUNTIF(PRN!C$3:C$999998,F$2),(E197+1),"")</f>
        <v/>
      </c>
      <c r="F198" s="66" t="str">
        <f ca="1">IFERROR(INDEX(PRN!$B$2:$F$1048576,(MATCH('Procurement Analysis P-M-Q'!$F$2,PRN!$C$2:$C$1048576,0)+$E198-1),MATCH(F$4,PRN!$B$2:$F$2,0)),"")</f>
        <v/>
      </c>
      <c r="G198" s="66" t="str">
        <f ca="1">IFERROR(INDEX(PRN!$B$2:$F$1048576,(MATCH('Procurement Analysis P-M-Q'!$F$2,PRN!$C$2:$C$1048576,0)+$E198-1),MATCH(G$4,PRN!$B$2:$F$2,0)),"")</f>
        <v/>
      </c>
      <c r="H198" s="67" t="str">
        <f ca="1">IFERROR(INDEX(PRN!$B$2:$F$1048576,(MATCH('Procurement Analysis P-M-Q'!$F$2,PRN!$C$2:$C$1048576,0)+$E198-1),MATCH(H$4,PRN!$B$2:$F$2,0)),"")</f>
        <v/>
      </c>
      <c r="J198" s="65" t="str">
        <f ca="1">IF(J197&lt;COUNTIF(PRN!C$3:C$999998,K$2),(J197+1),"")</f>
        <v/>
      </c>
      <c r="K198" s="66" t="str">
        <f ca="1">IFERROR(INDEX(PRN!$B$2:$F$1048576,(MATCH('Procurement Analysis P-M-Q'!$K$2,PRN!$C$2:$C$1048576,0)+$J198-1),MATCH(K$4,PRN!$B$2:$F$2,0)),"")</f>
        <v/>
      </c>
      <c r="L198" s="66" t="str">
        <f ca="1">IFERROR(INDEX(PRN!$B$2:$F$1048576,(MATCH('Procurement Analysis P-M-Q'!$K$2,PRN!$C$2:$C$1048576,0)+$J198-1),MATCH(L$4,PRN!$B$2:$F$2,0)),"")</f>
        <v/>
      </c>
      <c r="M198" s="67" t="str">
        <f ca="1">IFERROR(INDEX(PRN!$B$2:$F$1048576,(MATCH('Procurement Analysis P-M-Q'!$K$2,PRN!$C$2:$C$1048576,0)+$J198-1),MATCH(M$4,PRN!$B$2:$F$2,0)),"")</f>
        <v/>
      </c>
      <c r="O198" s="65" t="str">
        <f ca="1">IF(O197&lt;COUNTIF(PRN!C$3:C$999998,P$2),(O197+1),"")</f>
        <v/>
      </c>
      <c r="P198" s="66" t="str">
        <f ca="1">IFERROR(INDEX(PRN!$B$2:$F$1048576,(MATCH('Procurement Analysis P-M-Q'!$P$2,PRN!$C$2:$C$1048576,0)+$O198-1),MATCH(P$4,PRN!$B$2:$F$2,0)),"")</f>
        <v/>
      </c>
      <c r="Q198" s="66" t="str">
        <f ca="1">IFERROR(INDEX(PRN!$B$2:$F$1048576,(MATCH('Procurement Analysis P-M-Q'!$P$2,PRN!$C$2:$C$1048576,0)+$O198-1),MATCH(Q$4,PRN!$B$2:$F$2,0)),"")</f>
        <v/>
      </c>
      <c r="R198" s="67" t="str">
        <f ca="1">IFERROR(INDEX(PRN!$B$2:$F$1048576,(MATCH('Procurement Analysis P-M-Q'!$P$2,PRN!$C$2:$C$1048576,0)+$O198-1),MATCH(R$4,PRN!$B$2:$F$2,0)),"")</f>
        <v/>
      </c>
      <c r="T198" s="65" t="str">
        <f ca="1">IF(T197&lt;COUNTIF(PRN!M$3:M$999998,U$2),(T197+1),"")</f>
        <v/>
      </c>
      <c r="U198" s="66" t="str">
        <f ca="1">IFERROR(INDEX(PRN!$B$2:$F$1048576,(MATCH('Procurement Analysis P-M-Q'!$U$2,PRN!$C$2:$C$1048576,0)+$T198-1),MATCH(U$4,PRN!$B$2:$F$2,0)),"")</f>
        <v/>
      </c>
      <c r="V198" s="66" t="str">
        <f ca="1">IFERROR(INDEX(PRN!$B$2:$F$1048576,(MATCH('Procurement Analysis P-M-Q'!$U$2,PRN!$C$2:$C$1048576,0)+$T198-1),MATCH(V$4,PRN!$B$2:$F$2,0)),"")</f>
        <v/>
      </c>
      <c r="W198" s="66" t="str">
        <f ca="1">IFERROR(INDEX(PRN!$B$2:$F$1048576,(MATCH('Procurement Analysis P-M-Q'!$U$2,PRN!$C$2:$C$1048576,0)+$T198-1),MATCH(W$4,PRN!$B$2:$F$2,0)),"")</f>
        <v/>
      </c>
      <c r="Y198" s="65" t="str">
        <f ca="1">IF(Y197&lt;COUNTIF(PRN!R$3:R$999998,Z$2),(Y197+1),"")</f>
        <v/>
      </c>
      <c r="Z198" s="66" t="str">
        <f ca="1">IFERROR(INDEX(PRN!$B$2:$F$1048576,(MATCH('Procurement Analysis P-M-Q'!$U$2,PRN!$C$2:$C$1048576,0)+$T198-1),MATCH(Z$4,PRN!$B$2:$F$2,0)),"")</f>
        <v/>
      </c>
      <c r="AA198" s="66" t="str">
        <f ca="1">IFERROR(INDEX(PRN!$B$2:$F$1048576,(MATCH('Procurement Analysis P-M-Q'!$U$2,PRN!$C$2:$C$1048576,0)+$T198-1),MATCH(AA$4,PRN!$B$2:$F$2,0)),"")</f>
        <v/>
      </c>
      <c r="AB198" s="66" t="str">
        <f ca="1">IFERROR(INDEX(PRN!$B$2:$F$1048576,(MATCH('Procurement Analysis P-M-Q'!$U$2,PRN!$C$2:$C$1048576,0)+$T198-1),MATCH(AB$4,PRN!$B$2:$F$2,0)),"")</f>
        <v/>
      </c>
    </row>
    <row r="199" spans="5:28" ht="15.75" x14ac:dyDescent="0.25">
      <c r="E199" s="65" t="str">
        <f ca="1">IF(E198&lt;COUNTIF(PRN!C$3:C$999998,F$2),(E198+1),"")</f>
        <v/>
      </c>
      <c r="F199" s="66" t="str">
        <f ca="1">IFERROR(INDEX(PRN!$B$2:$F$1048576,(MATCH('Procurement Analysis P-M-Q'!$F$2,PRN!$C$2:$C$1048576,0)+$E199-1),MATCH(F$4,PRN!$B$2:$F$2,0)),"")</f>
        <v/>
      </c>
      <c r="G199" s="66" t="str">
        <f ca="1">IFERROR(INDEX(PRN!$B$2:$F$1048576,(MATCH('Procurement Analysis P-M-Q'!$F$2,PRN!$C$2:$C$1048576,0)+$E199-1),MATCH(G$4,PRN!$B$2:$F$2,0)),"")</f>
        <v/>
      </c>
      <c r="H199" s="67" t="str">
        <f ca="1">IFERROR(INDEX(PRN!$B$2:$F$1048576,(MATCH('Procurement Analysis P-M-Q'!$F$2,PRN!$C$2:$C$1048576,0)+$E199-1),MATCH(H$4,PRN!$B$2:$F$2,0)),"")</f>
        <v/>
      </c>
      <c r="J199" s="65" t="str">
        <f ca="1">IF(J198&lt;COUNTIF(PRN!C$3:C$999998,K$2),(J198+1),"")</f>
        <v/>
      </c>
      <c r="K199" s="66" t="str">
        <f ca="1">IFERROR(INDEX(PRN!$B$2:$F$1048576,(MATCH('Procurement Analysis P-M-Q'!$K$2,PRN!$C$2:$C$1048576,0)+$J199-1),MATCH(K$4,PRN!$B$2:$F$2,0)),"")</f>
        <v/>
      </c>
      <c r="L199" s="66" t="str">
        <f ca="1">IFERROR(INDEX(PRN!$B$2:$F$1048576,(MATCH('Procurement Analysis P-M-Q'!$K$2,PRN!$C$2:$C$1048576,0)+$J199-1),MATCH(L$4,PRN!$B$2:$F$2,0)),"")</f>
        <v/>
      </c>
      <c r="M199" s="67" t="str">
        <f ca="1">IFERROR(INDEX(PRN!$B$2:$F$1048576,(MATCH('Procurement Analysis P-M-Q'!$K$2,PRN!$C$2:$C$1048576,0)+$J199-1),MATCH(M$4,PRN!$B$2:$F$2,0)),"")</f>
        <v/>
      </c>
      <c r="O199" s="65" t="str">
        <f ca="1">IF(O198&lt;COUNTIF(PRN!C$3:C$999998,P$2),(O198+1),"")</f>
        <v/>
      </c>
      <c r="P199" s="66" t="str">
        <f ca="1">IFERROR(INDEX(PRN!$B$2:$F$1048576,(MATCH('Procurement Analysis P-M-Q'!$P$2,PRN!$C$2:$C$1048576,0)+$O199-1),MATCH(P$4,PRN!$B$2:$F$2,0)),"")</f>
        <v/>
      </c>
      <c r="Q199" s="66" t="str">
        <f ca="1">IFERROR(INDEX(PRN!$B$2:$F$1048576,(MATCH('Procurement Analysis P-M-Q'!$P$2,PRN!$C$2:$C$1048576,0)+$O199-1),MATCH(Q$4,PRN!$B$2:$F$2,0)),"")</f>
        <v/>
      </c>
      <c r="R199" s="67" t="str">
        <f ca="1">IFERROR(INDEX(PRN!$B$2:$F$1048576,(MATCH('Procurement Analysis P-M-Q'!$P$2,PRN!$C$2:$C$1048576,0)+$O199-1),MATCH(R$4,PRN!$B$2:$F$2,0)),"")</f>
        <v/>
      </c>
      <c r="T199" s="65" t="str">
        <f ca="1">IF(T198&lt;COUNTIF(PRN!M$3:M$999998,U$2),(T198+1),"")</f>
        <v/>
      </c>
      <c r="U199" s="66" t="str">
        <f ca="1">IFERROR(INDEX(PRN!$B$2:$F$1048576,(MATCH('Procurement Analysis P-M-Q'!$U$2,PRN!$C$2:$C$1048576,0)+$T199-1),MATCH(U$4,PRN!$B$2:$F$2,0)),"")</f>
        <v/>
      </c>
      <c r="V199" s="66" t="str">
        <f ca="1">IFERROR(INDEX(PRN!$B$2:$F$1048576,(MATCH('Procurement Analysis P-M-Q'!$U$2,PRN!$C$2:$C$1048576,0)+$T199-1),MATCH(V$4,PRN!$B$2:$F$2,0)),"")</f>
        <v/>
      </c>
      <c r="W199" s="66" t="str">
        <f ca="1">IFERROR(INDEX(PRN!$B$2:$F$1048576,(MATCH('Procurement Analysis P-M-Q'!$U$2,PRN!$C$2:$C$1048576,0)+$T199-1),MATCH(W$4,PRN!$B$2:$F$2,0)),"")</f>
        <v/>
      </c>
      <c r="Y199" s="65" t="str">
        <f ca="1">IF(Y198&lt;COUNTIF(PRN!R$3:R$999998,Z$2),(Y198+1),"")</f>
        <v/>
      </c>
      <c r="Z199" s="66" t="str">
        <f ca="1">IFERROR(INDEX(PRN!$B$2:$F$1048576,(MATCH('Procurement Analysis P-M-Q'!$U$2,PRN!$C$2:$C$1048576,0)+$T199-1),MATCH(Z$4,PRN!$B$2:$F$2,0)),"")</f>
        <v/>
      </c>
      <c r="AA199" s="66" t="str">
        <f ca="1">IFERROR(INDEX(PRN!$B$2:$F$1048576,(MATCH('Procurement Analysis P-M-Q'!$U$2,PRN!$C$2:$C$1048576,0)+$T199-1),MATCH(AA$4,PRN!$B$2:$F$2,0)),"")</f>
        <v/>
      </c>
      <c r="AB199" s="66" t="str">
        <f ca="1">IFERROR(INDEX(PRN!$B$2:$F$1048576,(MATCH('Procurement Analysis P-M-Q'!$U$2,PRN!$C$2:$C$1048576,0)+$T199-1),MATCH(AB$4,PRN!$B$2:$F$2,0)),"")</f>
        <v/>
      </c>
    </row>
    <row r="200" spans="5:28" ht="15.75" x14ac:dyDescent="0.25">
      <c r="E200" s="65" t="str">
        <f ca="1">IF(E199&lt;COUNTIF(PRN!C$3:C$999998,F$2),(E199+1),"")</f>
        <v/>
      </c>
      <c r="F200" s="66" t="str">
        <f ca="1">IFERROR(INDEX(PRN!$B$2:$F$1048576,(MATCH('Procurement Analysis P-M-Q'!$F$2,PRN!$C$2:$C$1048576,0)+$E200-1),MATCH(F$4,PRN!$B$2:$F$2,0)),"")</f>
        <v/>
      </c>
      <c r="G200" s="66" t="str">
        <f ca="1">IFERROR(INDEX(PRN!$B$2:$F$1048576,(MATCH('Procurement Analysis P-M-Q'!$F$2,PRN!$C$2:$C$1048576,0)+$E200-1),MATCH(G$4,PRN!$B$2:$F$2,0)),"")</f>
        <v/>
      </c>
      <c r="H200" s="67" t="str">
        <f ca="1">IFERROR(INDEX(PRN!$B$2:$F$1048576,(MATCH('Procurement Analysis P-M-Q'!$F$2,PRN!$C$2:$C$1048576,0)+$E200-1),MATCH(H$4,PRN!$B$2:$F$2,0)),"")</f>
        <v/>
      </c>
      <c r="J200" s="65" t="str">
        <f ca="1">IF(J199&lt;COUNTIF(PRN!C$3:C$999998,K$2),(J199+1),"")</f>
        <v/>
      </c>
      <c r="K200" s="66" t="str">
        <f ca="1">IFERROR(INDEX(PRN!$B$2:$F$1048576,(MATCH('Procurement Analysis P-M-Q'!$K$2,PRN!$C$2:$C$1048576,0)+$J200-1),MATCH(K$4,PRN!$B$2:$F$2,0)),"")</f>
        <v/>
      </c>
      <c r="L200" s="66" t="str">
        <f ca="1">IFERROR(INDEX(PRN!$B$2:$F$1048576,(MATCH('Procurement Analysis P-M-Q'!$K$2,PRN!$C$2:$C$1048576,0)+$J200-1),MATCH(L$4,PRN!$B$2:$F$2,0)),"")</f>
        <v/>
      </c>
      <c r="M200" s="67" t="str">
        <f ca="1">IFERROR(INDEX(PRN!$B$2:$F$1048576,(MATCH('Procurement Analysis P-M-Q'!$K$2,PRN!$C$2:$C$1048576,0)+$J200-1),MATCH(M$4,PRN!$B$2:$F$2,0)),"")</f>
        <v/>
      </c>
      <c r="O200" s="65" t="str">
        <f ca="1">IF(O199&lt;COUNTIF(PRN!C$3:C$999998,P$2),(O199+1),"")</f>
        <v/>
      </c>
      <c r="P200" s="66" t="str">
        <f ca="1">IFERROR(INDEX(PRN!$B$2:$F$1048576,(MATCH('Procurement Analysis P-M-Q'!$P$2,PRN!$C$2:$C$1048576,0)+$O200-1),MATCH(P$4,PRN!$B$2:$F$2,0)),"")</f>
        <v/>
      </c>
      <c r="Q200" s="66" t="str">
        <f ca="1">IFERROR(INDEX(PRN!$B$2:$F$1048576,(MATCH('Procurement Analysis P-M-Q'!$P$2,PRN!$C$2:$C$1048576,0)+$O200-1),MATCH(Q$4,PRN!$B$2:$F$2,0)),"")</f>
        <v/>
      </c>
      <c r="R200" s="67" t="str">
        <f ca="1">IFERROR(INDEX(PRN!$B$2:$F$1048576,(MATCH('Procurement Analysis P-M-Q'!$P$2,PRN!$C$2:$C$1048576,0)+$O200-1),MATCH(R$4,PRN!$B$2:$F$2,0)),"")</f>
        <v/>
      </c>
      <c r="T200" s="65" t="str">
        <f ca="1">IF(T199&lt;COUNTIF(PRN!M$3:M$999998,U$2),(T199+1),"")</f>
        <v/>
      </c>
      <c r="U200" s="66" t="str">
        <f ca="1">IFERROR(INDEX(PRN!$B$2:$F$1048576,(MATCH('Procurement Analysis P-M-Q'!$U$2,PRN!$C$2:$C$1048576,0)+$T200-1),MATCH(U$4,PRN!$B$2:$F$2,0)),"")</f>
        <v/>
      </c>
      <c r="V200" s="66" t="str">
        <f ca="1">IFERROR(INDEX(PRN!$B$2:$F$1048576,(MATCH('Procurement Analysis P-M-Q'!$U$2,PRN!$C$2:$C$1048576,0)+$T200-1),MATCH(V$4,PRN!$B$2:$F$2,0)),"")</f>
        <v/>
      </c>
      <c r="W200" s="66" t="str">
        <f ca="1">IFERROR(INDEX(PRN!$B$2:$F$1048576,(MATCH('Procurement Analysis P-M-Q'!$U$2,PRN!$C$2:$C$1048576,0)+$T200-1),MATCH(W$4,PRN!$B$2:$F$2,0)),"")</f>
        <v/>
      </c>
      <c r="Y200" s="65" t="str">
        <f ca="1">IF(Y199&lt;COUNTIF(PRN!R$3:R$999998,Z$2),(Y199+1),"")</f>
        <v/>
      </c>
      <c r="Z200" s="66" t="str">
        <f ca="1">IFERROR(INDEX(PRN!$B$2:$F$1048576,(MATCH('Procurement Analysis P-M-Q'!$U$2,PRN!$C$2:$C$1048576,0)+$T200-1),MATCH(Z$4,PRN!$B$2:$F$2,0)),"")</f>
        <v/>
      </c>
      <c r="AA200" s="66" t="str">
        <f ca="1">IFERROR(INDEX(PRN!$B$2:$F$1048576,(MATCH('Procurement Analysis P-M-Q'!$U$2,PRN!$C$2:$C$1048576,0)+$T200-1),MATCH(AA$4,PRN!$B$2:$F$2,0)),"")</f>
        <v/>
      </c>
      <c r="AB200" s="66" t="str">
        <f ca="1">IFERROR(INDEX(PRN!$B$2:$F$1048576,(MATCH('Procurement Analysis P-M-Q'!$U$2,PRN!$C$2:$C$1048576,0)+$T200-1),MATCH(AB$4,PRN!$B$2:$F$2,0)),"")</f>
        <v/>
      </c>
    </row>
  </sheetData>
  <mergeCells count="5">
    <mergeCell ref="E3:F3"/>
    <mergeCell ref="J3:K3"/>
    <mergeCell ref="O3:P3"/>
    <mergeCell ref="T3:U3"/>
    <mergeCell ref="Y3:Z3"/>
  </mergeCells>
  <conditionalFormatting sqref="E3:F3">
    <cfRule type="containsText" dxfId="7" priority="6" operator="containsText" text="Invalid PRN No">
      <formula>NOT(ISERROR(SEARCH("Invalid PRN No",E3)))</formula>
    </cfRule>
  </conditionalFormatting>
  <conditionalFormatting sqref="J3:K3">
    <cfRule type="containsText" dxfId="6" priority="5" operator="containsText" text="Invalid PRN No">
      <formula>NOT(ISERROR(SEARCH("Invalid PRN No",J3)))</formula>
    </cfRule>
  </conditionalFormatting>
  <conditionalFormatting sqref="O3:P3">
    <cfRule type="containsText" dxfId="5" priority="4" operator="containsText" text="Invalid PRN No">
      <formula>NOT(ISERROR(SEARCH("Invalid PRN No",O3)))</formula>
    </cfRule>
  </conditionalFormatting>
  <conditionalFormatting sqref="T3:U3">
    <cfRule type="containsText" dxfId="4" priority="3" operator="containsText" text="Invalid PRN No">
      <formula>NOT(ISERROR(SEARCH("Invalid PRN No",T3)))</formula>
    </cfRule>
  </conditionalFormatting>
  <conditionalFormatting sqref="Y3:Z3">
    <cfRule type="containsText" dxfId="3" priority="1" operator="containsText" text="Invalid PRN No">
      <formula>NOT(ISERROR(SEARCH("Invalid PRN No",Y3)))</formula>
    </cfRule>
  </conditionalFormatting>
  <dataValidations count="1">
    <dataValidation type="list" allowBlank="1" showInputMessage="1" showErrorMessage="1" sqref="C2" xr:uid="{3A95DE74-557F-4E08-8C11-4214CE744352}">
      <formula1>"Memo No,PRN No,Quotation No"</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E2118-0EF8-4940-9226-B83B2EC56836}">
  <sheetPr>
    <tabColor rgb="FF002060"/>
  </sheetPr>
  <dimension ref="A2:D17"/>
  <sheetViews>
    <sheetView workbookViewId="0">
      <selection activeCell="D15" sqref="D15"/>
    </sheetView>
  </sheetViews>
  <sheetFormatPr defaultRowHeight="15" x14ac:dyDescent="0.25"/>
  <cols>
    <col min="2" max="2" width="29.85546875" style="46" customWidth="1"/>
    <col min="3" max="3" width="30.7109375" style="57" customWidth="1"/>
    <col min="4" max="4" width="20.5703125" style="52" customWidth="1"/>
    <col min="5" max="5" width="13.28515625" style="46" customWidth="1"/>
    <col min="6" max="6" width="12" style="46" customWidth="1"/>
    <col min="7" max="7" width="11.42578125" style="46" customWidth="1"/>
    <col min="8" max="8" width="10.140625" style="46" customWidth="1"/>
    <col min="9" max="9" width="9.42578125" style="46" customWidth="1"/>
    <col min="10" max="16384" width="9.140625" style="46"/>
  </cols>
  <sheetData>
    <row r="2" spans="2:4" ht="19.5" customHeight="1" x14ac:dyDescent="0.25">
      <c r="B2" s="58" t="s">
        <v>14</v>
      </c>
      <c r="C2" s="53" t="s">
        <v>39</v>
      </c>
      <c r="D2" s="64" t="s">
        <v>154</v>
      </c>
    </row>
    <row r="3" spans="2:4" ht="19.5" customHeight="1" x14ac:dyDescent="0.25">
      <c r="B3" s="56" t="str">
        <f>+C2</f>
        <v>Memo No</v>
      </c>
      <c r="C3" s="1" t="s">
        <v>264</v>
      </c>
      <c r="D3" s="66"/>
    </row>
    <row r="4" spans="2:4" ht="19.5" customHeight="1" x14ac:dyDescent="0.25">
      <c r="B4" s="56" t="str">
        <f>IF(B$3="Memo No","PRN No",IF(B$3="PRN No","Memo No",IF(B$3="Quotation No","PRN No")))</f>
        <v>PRN No</v>
      </c>
      <c r="C4" s="9" t="str">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4,Procurement!B$3:AE$3,0)),"")</f>
        <v>121/N3/MH/2022,122/N3/MH/2022,123/N3/MH/2022</v>
      </c>
      <c r="D4" s="67">
        <f ca="1">IF(ISBLANK(C$3),"",IF(ISTEXT(C4),1,0))</f>
        <v>1</v>
      </c>
    </row>
    <row r="5" spans="2:4" ht="19.5" customHeight="1" x14ac:dyDescent="0.25">
      <c r="B5" s="56" t="str">
        <f>IF(B$3="Memo No","Quotation No",IF(B$3="PRN No","Quotation No",IF(B$3="Quotation No","Memo No")))</f>
        <v>Quotation No</v>
      </c>
      <c r="C5" s="9" t="str">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5,Procurement!B$3:AE$3,0)),"")</f>
        <v>UOJ/FK/FE/ME/CAP/CFLI/2025/06</v>
      </c>
      <c r="D5" s="67">
        <f t="shared" ref="D5:D13" ca="1" si="0">IF(ISBLANK(C$3),"",IF(ISTEXT(C5),1,0))</f>
        <v>1</v>
      </c>
    </row>
    <row r="6" spans="2:4" ht="19.5" customHeight="1" x14ac:dyDescent="0.25">
      <c r="B6" s="56" t="str">
        <f>CONCATENATE(LEFT(B5,(FIND(" ",B5)-1))," Date")</f>
        <v>Quotation Date</v>
      </c>
      <c r="C6" s="181">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6,Procurement!B$3:AE$3,0)),"")</f>
        <v>45667</v>
      </c>
      <c r="D6" s="67">
        <f t="shared" ca="1" si="0"/>
        <v>0</v>
      </c>
    </row>
    <row r="7" spans="2:4" ht="19.5" customHeight="1" x14ac:dyDescent="0.25">
      <c r="B7" s="55" t="s">
        <v>46</v>
      </c>
      <c r="C7" s="181">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7,Procurement!B$3:AE$3,0)),"")</f>
        <v>45668</v>
      </c>
      <c r="D7" s="67">
        <f t="shared" ca="1" si="0"/>
        <v>0</v>
      </c>
    </row>
    <row r="8" spans="2:4" ht="19.5" customHeight="1" x14ac:dyDescent="0.25">
      <c r="B8" s="55" t="s">
        <v>60</v>
      </c>
      <c r="C8" s="181">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8,Procurement!B$3:AE$3,0)),"")</f>
        <v>45839</v>
      </c>
      <c r="D8" s="67">
        <f t="shared" ca="1" si="0"/>
        <v>0</v>
      </c>
    </row>
    <row r="9" spans="2:4" ht="19.5" customHeight="1" x14ac:dyDescent="0.25">
      <c r="B9" s="55" t="s">
        <v>47</v>
      </c>
      <c r="C9" s="181" t="str">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9,Procurement!B$3:AE$3,0)),"")</f>
        <v/>
      </c>
      <c r="D9" s="67">
        <f t="shared" ca="1" si="0"/>
        <v>1</v>
      </c>
    </row>
    <row r="10" spans="2:4" ht="19.5" customHeight="1" x14ac:dyDescent="0.25">
      <c r="B10" s="55" t="s">
        <v>48</v>
      </c>
      <c r="C10" s="181" t="str">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10,Procurement!B$3:AE$3,0)),"")</f>
        <v/>
      </c>
      <c r="D10" s="67">
        <f t="shared" ca="1" si="0"/>
        <v>1</v>
      </c>
    </row>
    <row r="11" spans="2:4" ht="19.5" customHeight="1" x14ac:dyDescent="0.25">
      <c r="B11" s="55" t="s">
        <v>49</v>
      </c>
      <c r="C11" s="181">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11,Procurement!B$3:AE$3,0)),"")</f>
        <v>45668</v>
      </c>
      <c r="D11" s="67">
        <f t="shared" ca="1" si="0"/>
        <v>0</v>
      </c>
    </row>
    <row r="12" spans="2:4" ht="19.5" customHeight="1" x14ac:dyDescent="0.25">
      <c r="B12" s="55" t="s">
        <v>50</v>
      </c>
      <c r="C12" s="181">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12,Procurement!B$3:AE$3,0)),"")</f>
        <v>45668</v>
      </c>
      <c r="D12" s="67">
        <f t="shared" ca="1" si="0"/>
        <v>0</v>
      </c>
    </row>
    <row r="13" spans="2:4" ht="19.5" customHeight="1" x14ac:dyDescent="0.25">
      <c r="B13" s="55" t="s">
        <v>51</v>
      </c>
      <c r="C13" s="181">
        <f ca="1">IFERROR(INDEX(Procurement!B$3:AE$99993,MATCH('Procurement Status'!C$3,INDIRECT(CONCATENATE("Procurement!",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3:",MID(CELL("address",INDEX(Procurement!B$3:AE$99993,1,MATCH(B$3,Procurement!B$3:AE$3,0))),(FIND("$",CELL("address",INDEX(Procurement!B$3:AE$99993,1,MATCH(B$3,Procurement!B$3:AE$3,0))))+1),((FIND("$",CELL("address",INDEX(Procurement!B$3:AE$99993,1,MATCH(B$3,Procurement!B$3:AE$3,0))),FIND("$",CELL("address",INDEX(Procurement!B$3:AE$99993,1,MATCH(B$3,Procurement!B$3:AE$3,0))))+1)-FIND("$",CELL("address",INDEX(Procurement!B$3:AE$99993,1,MATCH(B$3,Procurement!B$3:AE$3,0)))))-1)),"99999")),0),MATCH(B13,Procurement!B$3:AE$3,0)),"")</f>
        <v>45668</v>
      </c>
      <c r="D13" s="67">
        <f t="shared" ca="1" si="0"/>
        <v>0</v>
      </c>
    </row>
    <row r="15" spans="2:4" ht="15.75" x14ac:dyDescent="0.25">
      <c r="B15" s="228" t="s">
        <v>155</v>
      </c>
      <c r="C15" s="229"/>
      <c r="D15" s="64" t="str">
        <f ca="1">IF(COUNTIF(D4:D13,"=1")=2,"Calling Quotation",IF(COUNTIF(D4:D13,"=1")=3,"Calling Quotation",IF(COUNTIF(D4:D13,"=1")=4,"Calling Quotation",IF(COUNTIF(D4:D13,"=1")=5,"BID Opening",IF(COUNTIF(D4:D13,"=1")=6,"TEC",IF(COUNTIF(D4:D13,"=1")=7,"TEC",IF(COUNTIF(D4:D13,"=1")=8,"BID EVALUATION",IF(COUNTIF(D4:D13,"=1")=9,"BID EVALUATION",IF(COUNTIF(D4:D13,"=1")=10,"PO","")))))))))</f>
        <v>Calling Quotation</v>
      </c>
    </row>
    <row r="17" spans="4:4" x14ac:dyDescent="0.25">
      <c r="D17" s="46"/>
    </row>
  </sheetData>
  <mergeCells count="1">
    <mergeCell ref="B15:C15"/>
  </mergeCells>
  <conditionalFormatting sqref="D4:D13">
    <cfRule type="cellIs" dxfId="2" priority="1" operator="equal">
      <formula>0</formula>
    </cfRule>
    <cfRule type="cellIs" dxfId="1" priority="2" operator="equal">
      <formula>1</formula>
    </cfRule>
    <cfRule type="cellIs" dxfId="0" priority="6" operator="equal">
      <formula>$D$4=1</formula>
    </cfRule>
  </conditionalFormatting>
  <dataValidations count="1">
    <dataValidation type="list" allowBlank="1" showInputMessage="1" showErrorMessage="1" sqref="C2" xr:uid="{92057358-F51C-4C8B-B9BA-4C3E27FC08CF}">
      <formula1>"Memo No,PRN No,Quotation No"</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674FB-B7A6-4F07-A442-BC7F166B8E01}">
  <sheetPr>
    <tabColor theme="5" tint="-0.499984740745262"/>
  </sheetPr>
  <dimension ref="B1:M269"/>
  <sheetViews>
    <sheetView workbookViewId="0">
      <pane xSplit="1" ySplit="2" topLeftCell="B3" activePane="bottomRight" state="frozen"/>
      <selection pane="topRight" activeCell="B1" sqref="B1"/>
      <selection pane="bottomLeft" activeCell="A3" sqref="A3"/>
      <selection pane="bottomRight" activeCell="L6" sqref="L6"/>
    </sheetView>
  </sheetViews>
  <sheetFormatPr defaultRowHeight="15" x14ac:dyDescent="0.25"/>
  <cols>
    <col min="2" max="2" width="22.5703125" style="1" customWidth="1"/>
    <col min="3" max="3" width="22.140625" customWidth="1"/>
    <col min="4" max="4" width="7" customWidth="1"/>
    <col min="5" max="5" width="25.5703125" style="47" bestFit="1" customWidth="1"/>
    <col min="6" max="6" width="27.28515625" customWidth="1"/>
    <col min="8" max="8" width="19" customWidth="1"/>
    <col min="9" max="9" width="29.42578125" style="47" customWidth="1"/>
    <col min="10" max="11" width="9.140625" style="183" customWidth="1"/>
    <col min="12" max="12" width="6.28515625" style="182" customWidth="1"/>
    <col min="13" max="13" width="22.140625" style="182" customWidth="1"/>
  </cols>
  <sheetData>
    <row r="1" spans="2:13" s="38" customFormat="1" x14ac:dyDescent="0.25">
      <c r="B1" s="59"/>
      <c r="J1" s="184"/>
      <c r="K1" s="184"/>
      <c r="L1" s="185"/>
      <c r="M1" s="185"/>
    </row>
    <row r="2" spans="2:13" ht="21" customHeight="1" x14ac:dyDescent="0.25">
      <c r="B2" s="48" t="s">
        <v>108</v>
      </c>
      <c r="C2" s="49" t="s">
        <v>114</v>
      </c>
      <c r="E2" s="48" t="s">
        <v>57</v>
      </c>
      <c r="F2" s="49" t="s">
        <v>114</v>
      </c>
      <c r="H2" s="48" t="s">
        <v>108</v>
      </c>
      <c r="I2" s="50" t="s">
        <v>112</v>
      </c>
    </row>
    <row r="3" spans="2:13" ht="21" customHeight="1" x14ac:dyDescent="0.25">
      <c r="B3" s="51" t="s">
        <v>110</v>
      </c>
      <c r="C3" s="60">
        <f>COUNTIF(Procurement!F$5:F$1048576,"Faculty Of Engineering")</f>
        <v>0</v>
      </c>
      <c r="E3" s="50" t="s">
        <v>115</v>
      </c>
      <c r="F3"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3)</f>
        <v>1</v>
      </c>
      <c r="H3" s="48" t="s">
        <v>57</v>
      </c>
      <c r="I3" s="50" t="s">
        <v>121</v>
      </c>
      <c r="K3" s="182"/>
      <c r="L3" s="182">
        <f>IF(COUNTIF('Fac Dep Info'!C3:C1048576,I$2)&gt;0,1,"")</f>
        <v>1</v>
      </c>
      <c r="M3" s="182" t="str">
        <f>IFERROR(IF(L3&gt;0,INDEX('Fac Dep Info'!C$2:D$1048576,(MATCH(I$2,'Fac Dep Info'!C$2:C$1048576,0)+L3-1),2),""),"")</f>
        <v>FT - DEAN OFFICE</v>
      </c>
    </row>
    <row r="4" spans="2:13" ht="21" customHeight="1" x14ac:dyDescent="0.25">
      <c r="B4" s="51" t="s">
        <v>111</v>
      </c>
      <c r="C4" s="60">
        <f>COUNTIF(Procurement!F$5:F$1048576,"Faculty Of Agriculture")</f>
        <v>2</v>
      </c>
      <c r="E4" s="50" t="s">
        <v>131</v>
      </c>
      <c r="F4"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4)</f>
        <v>0</v>
      </c>
      <c r="H4" s="48" t="s">
        <v>109</v>
      </c>
      <c r="I4" s="63">
        <f ca="1">COUNTIFS(INDIRECT(CONCATENATE("Procurement!",MID(CELL("address",INDEX(Procurement!B$3:AE$99993,1,MATCH(+H2,Procurement!B$3:AE$3,0))),(FIND("$",CELL("address",INDEX(Procurement!B$3:AE$99993,1,MATCH(+H2,Procurement!B$3:AE$3,0))))+1),((FIND("$",CELL("address",INDEX(Procurement!B$3:AE$99993,1,MATCH(+H2,Procurement!B$3:AE$3,0))),FIND("$",CELL("address",INDEX(Procurement!B$3:AE$99993,1,MATCH(+H2,Procurement!B$3:AE$3,0))))+1)-FIND("$",CELL("address",INDEX(Procurement!B$3:AE$99993,1,MATCH(+H2,Procurement!B$3:AE$3,0)))))-1)),"$3:",MID(CELL("address",INDEX(Procurement!B$3:AE$99993,1,MATCH(+H2,Procurement!B$3:AE$3,0))),(FIND("$",CELL("address",INDEX(Procurement!B$3:AE$99993,1,MATCH(+H2,Procurement!B$3:AE$3,0))))+1),((FIND("$",CELL("address",INDEX(Procurement!B$3:AE$99993,1,MATCH(+H2,Procurement!B$3:AE$3,0))),FIND("$",CELL("address",INDEX(Procurement!B$3:AE$99993,1,MATCH(+H2,Procurement!B$3:AE$3,0))))+1)-FIND("$",CELL("address",INDEX(Procurement!B$3:AE$99993,1,MATCH(+H2,Procurement!B$3:AE$3,0)))))-1)),"$99999")),I2,INDIRECT(CONCATENATE("Procurement!",MID(CELL("address",INDEX(Procurement!B$3:AE$99993,1,MATCH(+H3,Procurement!B$3:AE$3,0))),(FIND("$",CELL("address",INDEX(Procurement!B$3:AE$99993,1,MATCH(+H3,Procurement!B$3:AE$3,0))))+1),((FIND("$",CELL("address",INDEX(Procurement!B$3:AE$99993,1,MATCH(+H3,Procurement!B$3:AE$3,0))),FIND("$",CELL("address",INDEX(Procurement!B$3:AE$99993,1,MATCH(+H3,Procurement!B$3:AE$3,0))))+1)-FIND("$",CELL("address",INDEX(Procurement!B$3:AE$99993,1,MATCH(+H3,Procurement!B$3:AE$3,0)))))-1)),"$3:",MID(CELL("address",INDEX(Procurement!B$3:AE$99993,1,MATCH(+H3,Procurement!B$3:AE$3,0))),(FIND("$",CELL("address",INDEX(Procurement!B$3:AE$99993,1,MATCH(+H3,Procurement!B$3:AE$3,0))))+1),((FIND("$",CELL("address",INDEX(Procurement!B$3:AE$99993,1,MATCH(+H3,Procurement!B$3:AE$3,0))),FIND("$",CELL("address",INDEX(Procurement!B$3:AE$99993,1,MATCH(+H3,Procurement!B$3:AE$3,0))))+1)-FIND("$",CELL("address",INDEX(Procurement!B$3:AE$99993,1,MATCH(+H3,Procurement!B$3:AE$3,0)))))-1)),"$99999")),I3)</f>
        <v>0</v>
      </c>
      <c r="L4" s="182">
        <f>IF(L3&lt;COUNTIF('Fac Dep Info'!C$3:C$1048576,I$2),(L3+1),"")</f>
        <v>2</v>
      </c>
      <c r="M4" s="182" t="str">
        <f>IFERROR(IF(L4&gt;0,INDEX('Fac Dep Info'!C$2:D$1048576,(MATCH(I$2,'Fac Dep Info'!C$2:C$1048576,0)+L4-1),2),""),"")</f>
        <v>BIO SYSTEM TECHNOLOGY</v>
      </c>
    </row>
    <row r="5" spans="2:13" ht="21" customHeight="1" x14ac:dyDescent="0.25">
      <c r="B5" s="51" t="s">
        <v>112</v>
      </c>
      <c r="C5" s="60">
        <f>COUNTIF(Procurement!F$5:F$1048576,"Faculty Of Technology")</f>
        <v>1</v>
      </c>
      <c r="E5" s="50" t="s">
        <v>6</v>
      </c>
      <c r="F5"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5)</f>
        <v>0</v>
      </c>
      <c r="I5"/>
      <c r="L5" s="182">
        <f>IF(L4&lt;COUNTIF('Fac Dep Info'!C$3:C$1048576,I$2),(L4+1),"")</f>
        <v>3</v>
      </c>
      <c r="M5" s="182" t="str">
        <f>IFERROR(IF(L5&gt;0,INDEX('Fac Dep Info'!C$2:D$1048576,(MATCH(I$2,'Fac Dep Info'!C$2:C$1048576,0)+L5-1),2),""),"")</f>
        <v>ENGINEERING TECHNOLOGY</v>
      </c>
    </row>
    <row r="6" spans="2:13" ht="21" customHeight="1" x14ac:dyDescent="0.25">
      <c r="B6" s="51" t="s">
        <v>113</v>
      </c>
      <c r="C6" s="60">
        <f>COUNTIF(Procurement!F$5:F$1048576,"General Admin")</f>
        <v>0</v>
      </c>
      <c r="E6" s="50" t="s">
        <v>116</v>
      </c>
      <c r="F6"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6)</f>
        <v>0</v>
      </c>
      <c r="I6"/>
      <c r="L6" s="182">
        <f>IF(L5&lt;COUNTIF('Fac Dep Info'!C$3:C$1048576,I$2),(L5+1),"")</f>
        <v>4</v>
      </c>
      <c r="M6" s="182" t="str">
        <f>IFERROR(IF(L6&gt;0,INDEX('Fac Dep Info'!C$2:D$1048576,(MATCH(I$2,'Fac Dep Info'!C$2:C$1048576,0)+L6-1),2),""),"")</f>
        <v>IDS TECHNOLOGY</v>
      </c>
    </row>
    <row r="7" spans="2:13" ht="21.75" customHeight="1" x14ac:dyDescent="0.25">
      <c r="E7" s="50" t="s">
        <v>10</v>
      </c>
      <c r="F7"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7)</f>
        <v>0</v>
      </c>
      <c r="I7"/>
      <c r="L7" s="182" t="str">
        <f>IF(L6&lt;COUNTIF('Fac Dep Info'!C$3:C$1048576,I$2),(L6+1),"")</f>
        <v/>
      </c>
      <c r="M7" s="182" t="str">
        <f>IFERROR(IF(L7&gt;0,INDEX('Fac Dep Info'!C$2:D$1048576,(MATCH(I$2,'Fac Dep Info'!C$2:C$1048576,0)+L7-1),2),""),"")</f>
        <v/>
      </c>
    </row>
    <row r="8" spans="2:13" ht="21.75" customHeight="1" x14ac:dyDescent="0.25">
      <c r="E8" s="50" t="s">
        <v>117</v>
      </c>
      <c r="F8"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8)</f>
        <v>0</v>
      </c>
      <c r="I8"/>
      <c r="L8" s="182" t="str">
        <f>IF(L7&lt;COUNTIF('Fac Dep Info'!C$3:C$1048576,I$2),(L7+1),"")</f>
        <v/>
      </c>
      <c r="M8" s="182" t="str">
        <f>IFERROR(IF(L8&gt;0,INDEX('Fac Dep Info'!C$2:D$1048576,(MATCH(I$2,'Fac Dep Info'!C$2:C$1048576,0)+L8-1),2),""),"")</f>
        <v/>
      </c>
    </row>
    <row r="9" spans="2:13" ht="21.75" customHeight="1" x14ac:dyDescent="0.25">
      <c r="E9" s="50" t="s">
        <v>118</v>
      </c>
      <c r="F9"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9)</f>
        <v>0</v>
      </c>
      <c r="I9"/>
      <c r="L9" s="182" t="str">
        <f>IF(L8&lt;COUNTIF('Fac Dep Info'!C$3:C$1048576,I$2),(L8+1),"")</f>
        <v/>
      </c>
      <c r="M9" s="182" t="str">
        <f>IFERROR(IF(L9&gt;0,INDEX('Fac Dep Info'!C$2:D$1048576,(MATCH(I$2,'Fac Dep Info'!C$2:C$1048576,0)+L9-1),2),""),"")</f>
        <v/>
      </c>
    </row>
    <row r="10" spans="2:13" ht="21.75" customHeight="1" x14ac:dyDescent="0.25">
      <c r="E10" s="50" t="s">
        <v>119</v>
      </c>
      <c r="F10"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10)</f>
        <v>0</v>
      </c>
      <c r="I10"/>
      <c r="L10" s="182" t="str">
        <f>IF(L9&lt;COUNTIF('Fac Dep Info'!C$3:C$1048576,I$2),(L9+1),"")</f>
        <v/>
      </c>
      <c r="M10" s="182" t="str">
        <f>IFERROR(IF(L10&gt;0,INDEX('Fac Dep Info'!C$2:D$1048576,(MATCH(I$2,'Fac Dep Info'!C$2:C$1048576,0)+L10-1),2),""),"")</f>
        <v/>
      </c>
    </row>
    <row r="11" spans="2:13" ht="21.75" customHeight="1" x14ac:dyDescent="0.25">
      <c r="E11" s="50" t="s">
        <v>120</v>
      </c>
      <c r="F11"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11)</f>
        <v>0</v>
      </c>
      <c r="I11"/>
      <c r="L11" s="182" t="str">
        <f>IF(L10&lt;COUNTIF('Fac Dep Info'!C$3:C$1048576,I$2),(L10+1),"")</f>
        <v/>
      </c>
      <c r="M11" s="182" t="str">
        <f>IFERROR(IF(L11&gt;0,INDEX('Fac Dep Info'!C$2:D$1048576,(MATCH(I$2,'Fac Dep Info'!C$2:C$1048576,0)+L11-1),2),""),"")</f>
        <v/>
      </c>
    </row>
    <row r="12" spans="2:13" ht="21.75" customHeight="1" x14ac:dyDescent="0.25">
      <c r="E12" s="50" t="s">
        <v>121</v>
      </c>
      <c r="F12"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12)</f>
        <v>1</v>
      </c>
      <c r="I12"/>
      <c r="L12" s="182" t="str">
        <f>IF(L11&lt;COUNTIF('Fac Dep Info'!C$3:C$1048576,I$2),(L11+1),"")</f>
        <v/>
      </c>
      <c r="M12" s="182" t="str">
        <f>IFERROR(IF(L12&gt;0,INDEX('Fac Dep Info'!C$2:D$1048576,(MATCH(I$2,'Fac Dep Info'!C$2:C$1048576,0)+L12-1),2),""),"")</f>
        <v/>
      </c>
    </row>
    <row r="13" spans="2:13" ht="21.75" customHeight="1" x14ac:dyDescent="0.25">
      <c r="E13" s="50" t="s">
        <v>122</v>
      </c>
      <c r="F13"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13)</f>
        <v>0</v>
      </c>
      <c r="I13"/>
      <c r="L13" s="182" t="str">
        <f>IF(L12&lt;COUNTIF('Fac Dep Info'!C$3:C$1048576,I$2),(L12+1),"")</f>
        <v/>
      </c>
      <c r="M13" s="182" t="str">
        <f>IFERROR(IF(L13&gt;0,INDEX('Fac Dep Info'!C$2:D$1048576,(MATCH(I$2,'Fac Dep Info'!C$2:C$1048576,0)+L13-1),2),""),"")</f>
        <v/>
      </c>
    </row>
    <row r="14" spans="2:13" ht="21.75" customHeight="1" x14ac:dyDescent="0.25">
      <c r="E14" s="50" t="s">
        <v>123</v>
      </c>
      <c r="F14"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14)</f>
        <v>0</v>
      </c>
      <c r="I14"/>
      <c r="L14" s="182" t="str">
        <f>IF(L13&lt;COUNTIF('Fac Dep Info'!C$3:C$1048576,I$2),(L13+1),"")</f>
        <v/>
      </c>
      <c r="M14" s="182" t="str">
        <f>IFERROR(IF(L14&gt;0,INDEX('Fac Dep Info'!C$2:D$1048576,(MATCH(I$2,'Fac Dep Info'!C$2:C$1048576,0)+L14-1),2),""),"")</f>
        <v/>
      </c>
    </row>
    <row r="15" spans="2:13" ht="21.75" customHeight="1" x14ac:dyDescent="0.25">
      <c r="E15" s="50" t="s">
        <v>124</v>
      </c>
      <c r="F15"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15)</f>
        <v>0</v>
      </c>
      <c r="I15"/>
      <c r="L15" s="182" t="str">
        <f>IF(L14&lt;COUNTIF('Fac Dep Info'!C$3:C$1048576,I$2),(L14+1),"")</f>
        <v/>
      </c>
      <c r="M15" s="182" t="str">
        <f>IFERROR(IF(L15&gt;0,INDEX('Fac Dep Info'!C$2:D$1048576,(MATCH(I$2,'Fac Dep Info'!C$2:C$1048576,0)+L15-1),2),""),"")</f>
        <v/>
      </c>
    </row>
    <row r="16" spans="2:13" ht="21.75" customHeight="1" x14ac:dyDescent="0.25">
      <c r="E16" s="50" t="s">
        <v>125</v>
      </c>
      <c r="F16"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16)</f>
        <v>0</v>
      </c>
      <c r="I16"/>
      <c r="L16" s="182" t="str">
        <f>IF(L15&lt;COUNTIF('Fac Dep Info'!C$3:C$1048576,I$2),(L15+1),"")</f>
        <v/>
      </c>
      <c r="M16" s="182" t="str">
        <f>IFERROR(IF(L16&gt;0,INDEX('Fac Dep Info'!C$2:D$1048576,(MATCH(I$2,'Fac Dep Info'!C$2:C$1048576,0)+L16-1),2),""),"")</f>
        <v/>
      </c>
    </row>
    <row r="17" spans="5:13" ht="21.75" customHeight="1" x14ac:dyDescent="0.25">
      <c r="E17" s="50" t="s">
        <v>126</v>
      </c>
      <c r="F17"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17)</f>
        <v>0</v>
      </c>
      <c r="I17"/>
      <c r="L17" s="182" t="str">
        <f>IF(L16&lt;COUNTIF('Fac Dep Info'!C$3:C$1048576,I$2),(L16+1),"")</f>
        <v/>
      </c>
      <c r="M17" s="182" t="str">
        <f>IFERROR(IF(L17&gt;0,INDEX('Fac Dep Info'!C$2:D$1048576,(MATCH(I$2,'Fac Dep Info'!C$2:C$1048576,0)+L17-1),2),""),"")</f>
        <v/>
      </c>
    </row>
    <row r="18" spans="5:13" ht="21.75" customHeight="1" x14ac:dyDescent="0.25">
      <c r="E18" s="50" t="s">
        <v>127</v>
      </c>
      <c r="F18"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18)</f>
        <v>1</v>
      </c>
      <c r="I18"/>
      <c r="L18" s="182" t="str">
        <f>IF(L17&lt;COUNTIF('Fac Dep Info'!C$3:C$1048576,I$2),(L17+1),"")</f>
        <v/>
      </c>
      <c r="M18" s="182" t="str">
        <f>IFERROR(IF(L18&gt;0,INDEX('Fac Dep Info'!C$2:D$1048576,(MATCH(I$2,'Fac Dep Info'!C$2:C$1048576,0)+L18-1),2),""),"")</f>
        <v/>
      </c>
    </row>
    <row r="19" spans="5:13" ht="21.75" customHeight="1" x14ac:dyDescent="0.25">
      <c r="E19" s="50" t="s">
        <v>128</v>
      </c>
      <c r="F19"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19)</f>
        <v>0</v>
      </c>
      <c r="I19"/>
      <c r="L19" s="182" t="str">
        <f>IF(L18&lt;COUNTIF('Fac Dep Info'!C$3:C$1048576,I$2),(L18+1),"")</f>
        <v/>
      </c>
      <c r="M19" s="182" t="str">
        <f>IFERROR(IF(L19&gt;0,INDEX('Fac Dep Info'!C$2:D$1048576,(MATCH(I$2,'Fac Dep Info'!C$2:C$1048576,0)+L19-1),2),""),"")</f>
        <v/>
      </c>
    </row>
    <row r="20" spans="5:13" ht="21.75" customHeight="1" x14ac:dyDescent="0.25">
      <c r="E20" s="50" t="s">
        <v>129</v>
      </c>
      <c r="F20"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20)</f>
        <v>0</v>
      </c>
      <c r="I20"/>
      <c r="L20" s="182" t="str">
        <f>IF(L19&lt;COUNTIF('Fac Dep Info'!C$3:C$1048576,I$2),(L19+1),"")</f>
        <v/>
      </c>
      <c r="M20" s="182" t="str">
        <f>IFERROR(IF(L20&gt;0,INDEX('Fac Dep Info'!C$2:D$1048576,(MATCH(I$2,'Fac Dep Info'!C$2:C$1048576,0)+L20-1),2),""),"")</f>
        <v/>
      </c>
    </row>
    <row r="21" spans="5:13" ht="21.75" customHeight="1" x14ac:dyDescent="0.25">
      <c r="E21" s="61" t="s">
        <v>130</v>
      </c>
      <c r="F21"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21)</f>
        <v>0</v>
      </c>
      <c r="I21"/>
      <c r="L21" s="182" t="str">
        <f>IF(L20&lt;COUNTIF('Fac Dep Info'!C$3:C$1048576,I$2),(L20+1),"")</f>
        <v/>
      </c>
      <c r="M21" s="182" t="str">
        <f>IFERROR(IF(L21&gt;0,INDEX('Fac Dep Info'!C$2:D$1048576,(MATCH(I$2,'Fac Dep Info'!C$2:C$1048576,0)+L21-1),2),""),"")</f>
        <v/>
      </c>
    </row>
    <row r="22" spans="5:13" ht="21.75" customHeight="1" x14ac:dyDescent="0.25">
      <c r="E22" s="61" t="s">
        <v>132</v>
      </c>
      <c r="F22"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22)</f>
        <v>0</v>
      </c>
      <c r="I22"/>
      <c r="L22" s="182" t="str">
        <f>IF(L21&lt;COUNTIF('Fac Dep Info'!C$3:C$1048576,I$2),(L21+1),"")</f>
        <v/>
      </c>
      <c r="M22" s="182" t="str">
        <f>IFERROR(IF(L22&gt;0,INDEX('Fac Dep Info'!C$2:D$1048576,(MATCH(I$2,'Fac Dep Info'!C$2:C$1048576,0)+L22-1),2),""),"")</f>
        <v/>
      </c>
    </row>
    <row r="23" spans="5:13" ht="21.75" customHeight="1" x14ac:dyDescent="0.25">
      <c r="E23" s="61" t="s">
        <v>133</v>
      </c>
      <c r="F23"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23)</f>
        <v>0</v>
      </c>
      <c r="I23"/>
      <c r="L23" s="182" t="str">
        <f>IF(L22&lt;COUNTIF('Fac Dep Info'!C$3:C$1048576,I$2),(L22+1),"")</f>
        <v/>
      </c>
      <c r="M23" s="182" t="str">
        <f>IFERROR(IF(L23&gt;0,INDEX('Fac Dep Info'!C$2:D$1048576,(MATCH(I$2,'Fac Dep Info'!C$2:C$1048576,0)+L23-1),2),""),"")</f>
        <v/>
      </c>
    </row>
    <row r="24" spans="5:13" ht="21.75" customHeight="1" x14ac:dyDescent="0.25">
      <c r="E24" s="61" t="s">
        <v>134</v>
      </c>
      <c r="F24"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24)</f>
        <v>0</v>
      </c>
      <c r="I24"/>
      <c r="L24" s="182" t="str">
        <f>IF(L23&lt;COUNTIF('Fac Dep Info'!C$3:C$1048576,I$2),(L23+1),"")</f>
        <v/>
      </c>
      <c r="M24" s="182" t="str">
        <f>IFERROR(IF(L24&gt;0,INDEX('Fac Dep Info'!C$2:D$1048576,(MATCH(I$2,'Fac Dep Info'!C$2:C$1048576,0)+L24-1),2),""),"")</f>
        <v/>
      </c>
    </row>
    <row r="25" spans="5:13" ht="21.75" customHeight="1" x14ac:dyDescent="0.25">
      <c r="E25" s="61" t="s">
        <v>135</v>
      </c>
      <c r="F25"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25)</f>
        <v>0</v>
      </c>
      <c r="I25"/>
      <c r="L25" s="182" t="str">
        <f>IF(L24&lt;COUNTIF('Fac Dep Info'!C$3:C$1048576,I$2),(L24+1),"")</f>
        <v/>
      </c>
      <c r="M25" s="182" t="str">
        <f>IFERROR(IF(L25&gt;0,INDEX('Fac Dep Info'!C$2:D$1048576,(MATCH(I$2,'Fac Dep Info'!C$2:C$1048576,0)+L25-1),2),""),"")</f>
        <v/>
      </c>
    </row>
    <row r="26" spans="5:13" x14ac:dyDescent="0.25">
      <c r="E26" s="61" t="s">
        <v>513</v>
      </c>
      <c r="F26" s="50">
        <f ca="1">COUNTIF(INDIRECT(CONCATENATE("Procurement!",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$3:",MID(CELL("address",INDEX(Procurement!B$3:AE$99993,1,MATCH("Department",Procurement!B$3:AE$3,0))),(FIND("$",CELL("address",INDEX(Procurement!B$3:AE$99993,1,MATCH("Department",Procurement!B$3:AE$3,0))))+1),((FIND("$",CELL("address",INDEX(Procurement!B$3:AE$99993,1,MATCH("Department",Procurement!B$3:AE$3,0))),FIND("$",CELL("address",INDEX(Procurement!B$3:AE$99993,1,MATCH("Department",Procurement!B$3:AE$3,0))))+1)-FIND("$",CELL("address",INDEX(Procurement!B$3:AE$99993,1,MATCH("Department",Procurement!B$3:AE$3,0)))))-1)),"$99999")),+E26)</f>
        <v>0</v>
      </c>
      <c r="I26"/>
      <c r="L26" s="182" t="str">
        <f>IF(L25&lt;COUNTIF('Fac Dep Info'!C$3:C$1048576,I$2),(L25+1),"")</f>
        <v/>
      </c>
      <c r="M26" s="182" t="str">
        <f>IFERROR(IF(L26&gt;0,INDEX('Fac Dep Info'!C$2:D$1048576,(MATCH(I$2,'Fac Dep Info'!C$2:C$1048576,0)+L26-1),2),""),"")</f>
        <v/>
      </c>
    </row>
    <row r="27" spans="5:13" x14ac:dyDescent="0.25">
      <c r="E27"/>
      <c r="I27"/>
      <c r="L27" s="182" t="str">
        <f>IF(L26&lt;COUNTIF('Fac Dep Info'!C$3:C$1048576,I$2),(L26+1),"")</f>
        <v/>
      </c>
      <c r="M27" s="182" t="str">
        <f>IFERROR(IF(L27&gt;0,INDEX('Fac Dep Info'!C$2:D$1048576,(MATCH(I$2,'Fac Dep Info'!C$2:C$1048576,0)+L27-1),2),""),"")</f>
        <v/>
      </c>
    </row>
    <row r="28" spans="5:13" x14ac:dyDescent="0.25">
      <c r="E28"/>
      <c r="I28"/>
      <c r="L28" s="182" t="str">
        <f>IF(L27&lt;COUNTIF('Fac Dep Info'!C$3:C$1048576,I$2),(L27+1),"")</f>
        <v/>
      </c>
      <c r="M28" s="182" t="str">
        <f>IFERROR(IF(L28&gt;0,INDEX('Fac Dep Info'!C$2:D$1048576,(MATCH(I$2,'Fac Dep Info'!C$2:C$1048576,0)+L28-1),2),""),"")</f>
        <v/>
      </c>
    </row>
    <row r="29" spans="5:13" x14ac:dyDescent="0.25">
      <c r="E29"/>
      <c r="I29"/>
      <c r="L29" s="182" t="str">
        <f>IF(L28&lt;COUNTIF('Fac Dep Info'!C$3:C$1048576,I$2),(L28+1),"")</f>
        <v/>
      </c>
      <c r="M29" s="182" t="str">
        <f>IFERROR(IF(L29&gt;0,INDEX('Fac Dep Info'!C$2:D$1048576,(MATCH(I$2,'Fac Dep Info'!C$2:C$1048576,0)+L29-1),2),""),"")</f>
        <v/>
      </c>
    </row>
    <row r="30" spans="5:13" x14ac:dyDescent="0.25">
      <c r="E30"/>
      <c r="I30"/>
      <c r="L30" s="182" t="str">
        <f>IF(L29&lt;COUNTIF('Fac Dep Info'!C$3:C$1048576,I$2),(L29+1),"")</f>
        <v/>
      </c>
      <c r="M30" s="182" t="str">
        <f>IFERROR(IF(L30&gt;0,INDEX('Fac Dep Info'!C$2:D$1048576,(MATCH(I$2,'Fac Dep Info'!C$2:C$1048576,0)+L30-1),2),""),"")</f>
        <v/>
      </c>
    </row>
    <row r="31" spans="5:13" x14ac:dyDescent="0.25">
      <c r="E31"/>
      <c r="I31"/>
      <c r="L31" s="182" t="str">
        <f>IF(L30&lt;COUNTIF('Fac Dep Info'!C$3:C$1048576,I$2),(L30+1),"")</f>
        <v/>
      </c>
      <c r="M31" s="182" t="str">
        <f>IFERROR(IF(L31&gt;0,INDEX('Fac Dep Info'!C$2:D$1048576,(MATCH(I$2,'Fac Dep Info'!C$2:C$1048576,0)+L31-1),2),""),"")</f>
        <v/>
      </c>
    </row>
    <row r="32" spans="5:13" x14ac:dyDescent="0.25">
      <c r="E32"/>
      <c r="I32"/>
      <c r="L32" s="182" t="str">
        <f>IF(L31&lt;COUNTIF('Fac Dep Info'!C$3:C$1048576,I$2),(L31+1),"")</f>
        <v/>
      </c>
      <c r="M32" s="182" t="str">
        <f>IFERROR(IF(L32&gt;0,INDEX('Fac Dep Info'!C$2:D$1048576,(MATCH(I$2,'Fac Dep Info'!C$2:C$1048576,0)+L32-1),2),""),"")</f>
        <v/>
      </c>
    </row>
    <row r="33" spans="5:13" x14ac:dyDescent="0.25">
      <c r="E33"/>
      <c r="I33"/>
      <c r="L33" s="182" t="str">
        <f>IF(L32&lt;COUNTIF('Fac Dep Info'!C$3:C$1048576,I$2),(L32+1),"")</f>
        <v/>
      </c>
      <c r="M33" s="182" t="str">
        <f>IFERROR(IF(L33&gt;0,INDEX('Fac Dep Info'!C$2:D$1048576,(MATCH(I$2,'Fac Dep Info'!C$2:C$1048576,0)+L33-1),2),""),"")</f>
        <v/>
      </c>
    </row>
    <row r="34" spans="5:13" x14ac:dyDescent="0.25">
      <c r="E34"/>
      <c r="I34"/>
      <c r="L34" s="182" t="str">
        <f>IF(L33&lt;COUNTIF('Fac Dep Info'!C$3:C$1048576,I$2),(L33+1),"")</f>
        <v/>
      </c>
      <c r="M34" s="182" t="str">
        <f>IFERROR(IF(L34&gt;0,INDEX('Fac Dep Info'!C$2:D$1048576,(MATCH(I$2,'Fac Dep Info'!C$2:C$1048576,0)+L34-1),2),""),"")</f>
        <v/>
      </c>
    </row>
    <row r="35" spans="5:13" x14ac:dyDescent="0.25">
      <c r="E35"/>
      <c r="I35"/>
      <c r="L35" s="182" t="str">
        <f>IF(L34&lt;COUNTIF('Fac Dep Info'!C$3:C$1048576,I$2),(L34+1),"")</f>
        <v/>
      </c>
      <c r="M35" s="182" t="str">
        <f>IFERROR(IF(L35&gt;0,INDEX('Fac Dep Info'!C$2:D$1048576,(MATCH(I$2,'Fac Dep Info'!C$2:C$1048576,0)+L35-1),2),""),"")</f>
        <v/>
      </c>
    </row>
    <row r="36" spans="5:13" x14ac:dyDescent="0.25">
      <c r="E36"/>
      <c r="I36"/>
      <c r="L36" s="182" t="str">
        <f>IF(L35&lt;COUNTIF('Fac Dep Info'!C$3:C$1048576,I$2),(L35+1),"")</f>
        <v/>
      </c>
      <c r="M36" s="182" t="str">
        <f>IFERROR(IF(L36&gt;0,INDEX('Fac Dep Info'!C$2:D$1048576,(MATCH(I$2,'Fac Dep Info'!C$2:C$1048576,0)+L36-1),2),""),"")</f>
        <v/>
      </c>
    </row>
    <row r="37" spans="5:13" x14ac:dyDescent="0.25">
      <c r="E37"/>
      <c r="I37"/>
      <c r="L37" s="182" t="str">
        <f>IF(L36&lt;COUNTIF('Fac Dep Info'!C$3:C$1048576,I$2),(L36+1),"")</f>
        <v/>
      </c>
      <c r="M37" s="182" t="str">
        <f>IFERROR(IF(L37&gt;0,INDEX('Fac Dep Info'!C$2:D$1048576,(MATCH(I$2,'Fac Dep Info'!C$2:C$1048576,0)+L37-1),2),""),"")</f>
        <v/>
      </c>
    </row>
    <row r="38" spans="5:13" x14ac:dyDescent="0.25">
      <c r="E38"/>
      <c r="I38"/>
      <c r="L38" s="182" t="str">
        <f>IF(L37&lt;COUNTIF('Fac Dep Info'!C$3:C$1048576,I$2),(L37+1),"")</f>
        <v/>
      </c>
      <c r="M38" s="182" t="str">
        <f>IFERROR(IF(L38&gt;0,INDEX('Fac Dep Info'!C$2:D$1048576,(MATCH(I$2,'Fac Dep Info'!C$2:C$1048576,0)+L38-1),2),""),"")</f>
        <v/>
      </c>
    </row>
    <row r="39" spans="5:13" x14ac:dyDescent="0.25">
      <c r="E39"/>
      <c r="I39"/>
      <c r="L39" s="182" t="str">
        <f>IF(L38&lt;COUNTIF('Fac Dep Info'!C$3:C$1048576,I$2),(L38+1),"")</f>
        <v/>
      </c>
      <c r="M39" s="182" t="str">
        <f>IFERROR(IF(L39&gt;0,INDEX('Fac Dep Info'!C$2:D$1048576,(MATCH(I$2,'Fac Dep Info'!C$2:C$1048576,0)+L39-1),2),""),"")</f>
        <v/>
      </c>
    </row>
    <row r="40" spans="5:13" x14ac:dyDescent="0.25">
      <c r="E40"/>
      <c r="I40"/>
      <c r="L40" s="182" t="str">
        <f>IF(L39&lt;COUNTIF('Fac Dep Info'!C$3:C$1048576,I$2),(L39+1),"")</f>
        <v/>
      </c>
      <c r="M40" s="182" t="str">
        <f>IFERROR(IF(L40&gt;0,INDEX('Fac Dep Info'!C$2:D$1048576,(MATCH(I$2,'Fac Dep Info'!C$2:C$1048576,0)+L40-1),2),""),"")</f>
        <v/>
      </c>
    </row>
    <row r="41" spans="5:13" x14ac:dyDescent="0.25">
      <c r="E41"/>
      <c r="I41"/>
      <c r="L41" s="182" t="str">
        <f>IF(L40&lt;COUNTIF('Fac Dep Info'!C$3:C$1048576,I$2),(L40+1),"")</f>
        <v/>
      </c>
      <c r="M41" s="182" t="str">
        <f>IFERROR(IF(L41&gt;0,INDEX('Fac Dep Info'!C$2:D$1048576,(MATCH(I$2,'Fac Dep Info'!C$2:C$1048576,0)+L41-1),2),""),"")</f>
        <v/>
      </c>
    </row>
    <row r="42" spans="5:13" x14ac:dyDescent="0.25">
      <c r="E42"/>
      <c r="I42"/>
      <c r="L42" s="182" t="str">
        <f>IF(L41&lt;COUNTIF('Fac Dep Info'!C$3:C$1048576,I$2),(L41+1),"")</f>
        <v/>
      </c>
      <c r="M42" s="182" t="str">
        <f>IFERROR(IF(L42&gt;0,INDEX('Fac Dep Info'!C$2:D$1048576,(MATCH(I$2,'Fac Dep Info'!C$2:C$1048576,0)+L42-1),2),""),"")</f>
        <v/>
      </c>
    </row>
    <row r="43" spans="5:13" x14ac:dyDescent="0.25">
      <c r="E43"/>
      <c r="I43"/>
      <c r="L43" s="182" t="str">
        <f>IF(L42&lt;COUNTIF('Fac Dep Info'!C$3:C$1048576,I$2),(L42+1),"")</f>
        <v/>
      </c>
      <c r="M43" s="182" t="str">
        <f>IFERROR(IF(L43&gt;0,INDEX('Fac Dep Info'!C$2:D$1048576,(MATCH(I$2,'Fac Dep Info'!C$2:C$1048576,0)+L43-1),2),""),"")</f>
        <v/>
      </c>
    </row>
    <row r="44" spans="5:13" x14ac:dyDescent="0.25">
      <c r="E44"/>
      <c r="I44"/>
      <c r="L44" s="182" t="str">
        <f>IF(L43&lt;COUNTIF('Fac Dep Info'!C$3:C$1048576,I$2),(L43+1),"")</f>
        <v/>
      </c>
      <c r="M44" s="182" t="str">
        <f>IFERROR(IF(L44&gt;0,INDEX('Fac Dep Info'!C$2:D$1048576,(MATCH(I$2,'Fac Dep Info'!C$2:C$1048576,0)+L44-1),2),""),"")</f>
        <v/>
      </c>
    </row>
    <row r="45" spans="5:13" x14ac:dyDescent="0.25">
      <c r="E45"/>
      <c r="I45"/>
      <c r="L45" s="182" t="str">
        <f>IF(L44&lt;COUNTIF('Fac Dep Info'!C$3:C$1048576,I$2),(L44+1),"")</f>
        <v/>
      </c>
      <c r="M45" s="182" t="str">
        <f>IFERROR(IF(L45&gt;0,INDEX('Fac Dep Info'!C$2:D$1048576,(MATCH(I$2,'Fac Dep Info'!C$2:C$1048576,0)+L45-1),2),""),"")</f>
        <v/>
      </c>
    </row>
    <row r="46" spans="5:13" x14ac:dyDescent="0.25">
      <c r="E46"/>
      <c r="I46"/>
      <c r="L46" s="182" t="str">
        <f>IF(L45&lt;COUNTIF('Fac Dep Info'!C$3:C$1048576,I$2),(L45+1),"")</f>
        <v/>
      </c>
      <c r="M46" s="182" t="str">
        <f>IFERROR(IF(L46&gt;0,INDEX('Fac Dep Info'!C$2:D$1048576,(MATCH(I$2,'Fac Dep Info'!C$2:C$1048576,0)+L46-1),2),""),"")</f>
        <v/>
      </c>
    </row>
    <row r="47" spans="5:13" x14ac:dyDescent="0.25">
      <c r="E47"/>
      <c r="I47"/>
      <c r="L47" s="182" t="str">
        <f>IF(L46&lt;COUNTIF('Fac Dep Info'!C$3:C$1048576,I$2),(L46+1),"")</f>
        <v/>
      </c>
      <c r="M47" s="182" t="str">
        <f>IFERROR(IF(L47&gt;0,INDEX('Fac Dep Info'!C$2:D$1048576,(MATCH(I$2,'Fac Dep Info'!C$2:C$1048576,0)+L47-1),2),""),"")</f>
        <v/>
      </c>
    </row>
    <row r="48" spans="5:13" x14ac:dyDescent="0.25">
      <c r="E48"/>
      <c r="I48"/>
      <c r="L48" s="182" t="str">
        <f>IF(L47&lt;COUNTIF('Fac Dep Info'!C$3:C$1048576,I$2),(L47+1),"")</f>
        <v/>
      </c>
      <c r="M48" s="182" t="str">
        <f>IFERROR(IF(L48&gt;0,INDEX('Fac Dep Info'!C$2:D$1048576,(MATCH(I$2,'Fac Dep Info'!C$2:C$1048576,0)+L48-1),2),""),"")</f>
        <v/>
      </c>
    </row>
    <row r="49" spans="5:13" x14ac:dyDescent="0.25">
      <c r="E49"/>
      <c r="I49"/>
      <c r="L49" s="182" t="str">
        <f>IF(L48&lt;COUNTIF('Fac Dep Info'!C$3:C$1048576,I$2),(L48+1),"")</f>
        <v/>
      </c>
      <c r="M49" s="182" t="str">
        <f>IFERROR(IF(L49&gt;0,INDEX('Fac Dep Info'!C$2:D$1048576,(MATCH(I$2,'Fac Dep Info'!C$2:C$1048576,0)+L49-1),2),""),"")</f>
        <v/>
      </c>
    </row>
    <row r="50" spans="5:13" x14ac:dyDescent="0.25">
      <c r="E50"/>
      <c r="I50"/>
      <c r="L50" s="182" t="str">
        <f>IF(L49&lt;COUNTIF('Fac Dep Info'!C$3:C$1048576,I$2),(L49+1),"")</f>
        <v/>
      </c>
      <c r="M50" s="182" t="str">
        <f>IFERROR(IF(L50&gt;0,INDEX('Fac Dep Info'!C$2:D$1048576,(MATCH(I$2,'Fac Dep Info'!C$2:C$1048576,0)+L50-1),2),""),"")</f>
        <v/>
      </c>
    </row>
    <row r="51" spans="5:13" x14ac:dyDescent="0.25">
      <c r="E51"/>
      <c r="I51"/>
      <c r="L51" s="182" t="str">
        <f>IF(L50&lt;COUNTIF('Fac Dep Info'!C$3:C$1048576,I$2),(L50+1),"")</f>
        <v/>
      </c>
      <c r="M51" s="182" t="str">
        <f>IFERROR(IF(L51&gt;0,INDEX('Fac Dep Info'!C$2:D$1048576,(MATCH(I$2,'Fac Dep Info'!C$2:C$1048576,0)+L51-1),2),""),"")</f>
        <v/>
      </c>
    </row>
    <row r="52" spans="5:13" x14ac:dyDescent="0.25">
      <c r="E52"/>
      <c r="I52"/>
      <c r="L52" s="182" t="str">
        <f>IF(L51&lt;COUNTIF('Fac Dep Info'!C$3:C$1048576,I$2),(L51+1),"")</f>
        <v/>
      </c>
      <c r="M52" s="182" t="str">
        <f>IFERROR(IF(L52&gt;0,INDEX('Fac Dep Info'!C$2:D$1048576,(MATCH(I$2,'Fac Dep Info'!C$2:C$1048576,0)+L52-1),2),""),"")</f>
        <v/>
      </c>
    </row>
    <row r="53" spans="5:13" x14ac:dyDescent="0.25">
      <c r="E53"/>
      <c r="I53"/>
      <c r="L53" s="182" t="str">
        <f>IF(L52&lt;COUNTIF('Fac Dep Info'!C$3:C$1048576,I$2),(L52+1),"")</f>
        <v/>
      </c>
      <c r="M53" s="182" t="str">
        <f>IFERROR(IF(L53&gt;0,INDEX('Fac Dep Info'!C$2:D$1048576,(MATCH(I$2,'Fac Dep Info'!C$2:C$1048576,0)+L53-1),2),""),"")</f>
        <v/>
      </c>
    </row>
    <row r="54" spans="5:13" x14ac:dyDescent="0.25">
      <c r="E54"/>
      <c r="I54"/>
      <c r="L54" s="182" t="str">
        <f>IF(L53&lt;COUNTIF('Fac Dep Info'!C$3:C$1048576,I$2),(L53+1),"")</f>
        <v/>
      </c>
      <c r="M54" s="182" t="str">
        <f>IFERROR(IF(L54&gt;0,INDEX('Fac Dep Info'!C$2:D$1048576,(MATCH(I$2,'Fac Dep Info'!C$2:C$1048576,0)+L54-1),2),""),"")</f>
        <v/>
      </c>
    </row>
    <row r="55" spans="5:13" x14ac:dyDescent="0.25">
      <c r="E55"/>
      <c r="I55"/>
      <c r="L55" s="182" t="str">
        <f>IF(L54&lt;COUNTIF('Fac Dep Info'!C$3:C$1048576,I$2),(L54+1),"")</f>
        <v/>
      </c>
      <c r="M55" s="182" t="str">
        <f>IFERROR(IF(L55&gt;0,INDEX('Fac Dep Info'!C$2:D$1048576,(MATCH(I$2,'Fac Dep Info'!C$2:C$1048576,0)+L55-1),2),""),"")</f>
        <v/>
      </c>
    </row>
    <row r="56" spans="5:13" x14ac:dyDescent="0.25">
      <c r="E56"/>
      <c r="I56"/>
      <c r="L56" s="182" t="str">
        <f>IF(L55&lt;COUNTIF('Fac Dep Info'!C$3:C$1048576,I$2),(L55+1),"")</f>
        <v/>
      </c>
      <c r="M56" s="182" t="str">
        <f>IFERROR(IF(L56&gt;0,INDEX('Fac Dep Info'!C$2:D$1048576,(MATCH(I$2,'Fac Dep Info'!C$2:C$1048576,0)+L56-1),2),""),"")</f>
        <v/>
      </c>
    </row>
    <row r="57" spans="5:13" x14ac:dyDescent="0.25">
      <c r="E57"/>
      <c r="I57"/>
      <c r="L57" s="182" t="str">
        <f>IF(L56&lt;COUNTIF('Fac Dep Info'!C$3:C$1048576,I$2),(L56+1),"")</f>
        <v/>
      </c>
      <c r="M57" s="182" t="str">
        <f>IFERROR(IF(L57&gt;0,INDEX('Fac Dep Info'!C$2:D$1048576,(MATCH(I$2,'Fac Dep Info'!C$2:C$1048576,0)+L57-1),2),""),"")</f>
        <v/>
      </c>
    </row>
    <row r="58" spans="5:13" x14ac:dyDescent="0.25">
      <c r="E58"/>
      <c r="I58"/>
      <c r="L58" s="182" t="str">
        <f>IF(L57&lt;COUNTIF('Fac Dep Info'!C$3:C$1048576,I$2),(L57+1),"")</f>
        <v/>
      </c>
      <c r="M58" s="182" t="str">
        <f>IFERROR(IF(L58&gt;0,INDEX('Fac Dep Info'!C$2:D$1048576,(MATCH(I$2,'Fac Dep Info'!C$2:C$1048576,0)+L58-1),2),""),"")</f>
        <v/>
      </c>
    </row>
    <row r="59" spans="5:13" x14ac:dyDescent="0.25">
      <c r="E59"/>
      <c r="I59"/>
      <c r="L59" s="182" t="str">
        <f>IF(L58&lt;COUNTIF('Fac Dep Info'!C$3:C$1048576,I$2),(L58+1),"")</f>
        <v/>
      </c>
      <c r="M59" s="182" t="str">
        <f>IFERROR(IF(L59&gt;0,INDEX('Fac Dep Info'!C$2:D$1048576,(MATCH(I$2,'Fac Dep Info'!C$2:C$1048576,0)+L59-1),2),""),"")</f>
        <v/>
      </c>
    </row>
    <row r="60" spans="5:13" x14ac:dyDescent="0.25">
      <c r="E60"/>
      <c r="I60"/>
      <c r="L60" s="182" t="str">
        <f>IF(L59&lt;COUNTIF('Fac Dep Info'!C$3:C$1048576,I$2),(L59+1),"")</f>
        <v/>
      </c>
      <c r="M60" s="182" t="str">
        <f>IFERROR(IF(L60&gt;0,INDEX('Fac Dep Info'!C$2:D$1048576,(MATCH(I$2,'Fac Dep Info'!C$2:C$1048576,0)+L60-1),2),""),"")</f>
        <v/>
      </c>
    </row>
    <row r="61" spans="5:13" x14ac:dyDescent="0.25">
      <c r="E61"/>
      <c r="I61"/>
      <c r="L61" s="182" t="str">
        <f>IF(L60&lt;COUNTIF('Fac Dep Info'!C$3:C$1048576,I$2),(L60+1),"")</f>
        <v/>
      </c>
      <c r="M61" s="182" t="str">
        <f>IFERROR(IF(L61&gt;0,INDEX('Fac Dep Info'!C$2:D$1048576,(MATCH(I$2,'Fac Dep Info'!C$2:C$1048576,0)+L61-1),2),""),"")</f>
        <v/>
      </c>
    </row>
    <row r="62" spans="5:13" x14ac:dyDescent="0.25">
      <c r="E62"/>
      <c r="I62"/>
      <c r="L62" s="182" t="str">
        <f>IF(L61&lt;COUNTIF('Fac Dep Info'!C$3:C$1048576,I$2),(L61+1),"")</f>
        <v/>
      </c>
      <c r="M62" s="182" t="str">
        <f>IFERROR(IF(L62&gt;0,INDEX('Fac Dep Info'!C$2:D$1048576,(MATCH(I$2,'Fac Dep Info'!C$2:C$1048576,0)+L62-1),2),""),"")</f>
        <v/>
      </c>
    </row>
    <row r="63" spans="5:13" x14ac:dyDescent="0.25">
      <c r="E63"/>
      <c r="I63"/>
      <c r="L63" s="182" t="str">
        <f>IF(L62&lt;COUNTIF('Fac Dep Info'!C$3:C$1048576,I$2),(L62+1),"")</f>
        <v/>
      </c>
      <c r="M63" s="182" t="str">
        <f>IFERROR(IF(L63&gt;0,INDEX('Fac Dep Info'!C$2:D$1048576,(MATCH(I$2,'Fac Dep Info'!C$2:C$1048576,0)+L63-1),2),""),"")</f>
        <v/>
      </c>
    </row>
    <row r="64" spans="5:13" x14ac:dyDescent="0.25">
      <c r="E64"/>
      <c r="I64"/>
      <c r="L64" s="182" t="str">
        <f>IF(L63&lt;COUNTIF('Fac Dep Info'!C$3:C$1048576,I$2),(L63+1),"")</f>
        <v/>
      </c>
      <c r="M64" s="182" t="str">
        <f>IFERROR(IF(L64&gt;0,INDEX('Fac Dep Info'!C$2:D$1048576,(MATCH(I$2,'Fac Dep Info'!C$2:C$1048576,0)+L64-1),2),""),"")</f>
        <v/>
      </c>
    </row>
    <row r="65" spans="5:13" x14ac:dyDescent="0.25">
      <c r="E65"/>
      <c r="I65"/>
      <c r="L65" s="182" t="str">
        <f>IF(L64&lt;COUNTIF('Fac Dep Info'!C$3:C$1048576,I$2),(L64+1),"")</f>
        <v/>
      </c>
      <c r="M65" s="182" t="str">
        <f>IFERROR(IF(L65&gt;0,INDEX('Fac Dep Info'!C$2:D$1048576,(MATCH(I$2,'Fac Dep Info'!C$2:C$1048576,0)+L65-1),2),""),"")</f>
        <v/>
      </c>
    </row>
    <row r="66" spans="5:13" x14ac:dyDescent="0.25">
      <c r="E66"/>
      <c r="I66"/>
      <c r="L66" s="182" t="str">
        <f>IF(L65&lt;COUNTIF('Fac Dep Info'!C$3:C$1048576,I$2),(L65+1),"")</f>
        <v/>
      </c>
      <c r="M66" s="182" t="str">
        <f>IFERROR(IF(L66&gt;0,INDEX('Fac Dep Info'!C$2:D$1048576,(MATCH(I$2,'Fac Dep Info'!C$2:C$1048576,0)+L66-1),2),""),"")</f>
        <v/>
      </c>
    </row>
    <row r="67" spans="5:13" x14ac:dyDescent="0.25">
      <c r="E67"/>
      <c r="I67"/>
      <c r="L67" s="182" t="str">
        <f>IF(L66&lt;COUNTIF('Fac Dep Info'!C$3:C$1048576,I$2),(L66+1),"")</f>
        <v/>
      </c>
      <c r="M67" s="182" t="str">
        <f>IFERROR(IF(L67&gt;0,INDEX('Fac Dep Info'!C$2:D$1048576,(MATCH(I$2,'Fac Dep Info'!C$2:C$1048576,0)+L67-1),2),""),"")</f>
        <v/>
      </c>
    </row>
    <row r="68" spans="5:13" x14ac:dyDescent="0.25">
      <c r="E68"/>
      <c r="I68"/>
      <c r="L68" s="182" t="str">
        <f>IF(L67&lt;COUNTIF('Fac Dep Info'!C$3:C$1048576,I$2),(L67+1),"")</f>
        <v/>
      </c>
      <c r="M68" s="182" t="str">
        <f>IFERROR(IF(L68&gt;0,INDEX('Fac Dep Info'!C$2:D$1048576,(MATCH(I$2,'Fac Dep Info'!C$2:C$1048576,0)+L68-1),2),""),"")</f>
        <v/>
      </c>
    </row>
    <row r="69" spans="5:13" x14ac:dyDescent="0.25">
      <c r="E69"/>
      <c r="I69"/>
      <c r="L69" s="182" t="str">
        <f>IF(L68&lt;COUNTIF('Fac Dep Info'!C$3:C$1048576,I$2),(L68+1),"")</f>
        <v/>
      </c>
      <c r="M69" s="182" t="str">
        <f>IFERROR(IF(L69&gt;0,INDEX('Fac Dep Info'!C$2:D$1048576,(MATCH(I$2,'Fac Dep Info'!C$2:C$1048576,0)+L69-1),2),""),"")</f>
        <v/>
      </c>
    </row>
    <row r="70" spans="5:13" x14ac:dyDescent="0.25">
      <c r="E70"/>
      <c r="I70"/>
      <c r="L70" s="182" t="str">
        <f>IF(L69&lt;COUNTIF('Fac Dep Info'!C$3:C$1048576,I$2),(L69+1),"")</f>
        <v/>
      </c>
      <c r="M70" s="182" t="str">
        <f>IFERROR(IF(L70&gt;0,INDEX('Fac Dep Info'!C$2:D$1048576,(MATCH(I$2,'Fac Dep Info'!C$2:C$1048576,0)+L70-1),2),""),"")</f>
        <v/>
      </c>
    </row>
    <row r="71" spans="5:13" x14ac:dyDescent="0.25">
      <c r="E71"/>
      <c r="I71"/>
      <c r="L71" s="182" t="str">
        <f>IF(L70&lt;COUNTIF('Fac Dep Info'!C$3:C$1048576,I$2),(L70+1),"")</f>
        <v/>
      </c>
      <c r="M71" s="182" t="str">
        <f>IFERROR(IF(L71&gt;0,INDEX('Fac Dep Info'!C$2:D$1048576,(MATCH(I$2,'Fac Dep Info'!C$2:C$1048576,0)+L71-1),2),""),"")</f>
        <v/>
      </c>
    </row>
    <row r="72" spans="5:13" x14ac:dyDescent="0.25">
      <c r="E72"/>
      <c r="I72"/>
      <c r="L72" s="182" t="str">
        <f>IF(L71&lt;COUNTIF('Fac Dep Info'!C$3:C$1048576,I$2),(L71+1),"")</f>
        <v/>
      </c>
      <c r="M72" s="182" t="str">
        <f>IFERROR(IF(L72&gt;0,INDEX('Fac Dep Info'!C$2:D$1048576,(MATCH(I$2,'Fac Dep Info'!C$2:C$1048576,0)+L72-1),2),""),"")</f>
        <v/>
      </c>
    </row>
    <row r="73" spans="5:13" x14ac:dyDescent="0.25">
      <c r="E73"/>
      <c r="I73"/>
      <c r="L73" s="182" t="str">
        <f>IF(L72&lt;COUNTIF('Fac Dep Info'!C$3:C$1048576,I$2),(L72+1),"")</f>
        <v/>
      </c>
      <c r="M73" s="182" t="str">
        <f>IFERROR(IF(L73&gt;0,INDEX('Fac Dep Info'!C$2:D$1048576,(MATCH(I$2,'Fac Dep Info'!C$2:C$1048576,0)+L73-1),2),""),"")</f>
        <v/>
      </c>
    </row>
    <row r="74" spans="5:13" x14ac:dyDescent="0.25">
      <c r="E74"/>
      <c r="I74"/>
      <c r="L74" s="182" t="str">
        <f>IF(L73&lt;COUNTIF('Fac Dep Info'!C$3:C$1048576,I$2),(L73+1),"")</f>
        <v/>
      </c>
      <c r="M74" s="182" t="str">
        <f>IFERROR(IF(L74&gt;0,INDEX('Fac Dep Info'!C$2:D$1048576,(MATCH(I$2,'Fac Dep Info'!C$2:C$1048576,0)+L74-1),2),""),"")</f>
        <v/>
      </c>
    </row>
    <row r="75" spans="5:13" x14ac:dyDescent="0.25">
      <c r="E75"/>
      <c r="I75"/>
      <c r="L75" s="182" t="str">
        <f>IF(L74&lt;COUNTIF('Fac Dep Info'!C$3:C$1048576,I$2),(L74+1),"")</f>
        <v/>
      </c>
      <c r="M75" s="182" t="str">
        <f>IFERROR(IF(L75&gt;0,INDEX('Fac Dep Info'!C$2:D$1048576,(MATCH(I$2,'Fac Dep Info'!C$2:C$1048576,0)+L75-1),2),""),"")</f>
        <v/>
      </c>
    </row>
    <row r="76" spans="5:13" x14ac:dyDescent="0.25">
      <c r="E76"/>
      <c r="I76"/>
      <c r="L76" s="182" t="str">
        <f>IF(L75&lt;COUNTIF('Fac Dep Info'!C$3:C$1048576,I$2),(L75+1),"")</f>
        <v/>
      </c>
      <c r="M76" s="182" t="str">
        <f>IFERROR(IF(L76&gt;0,INDEX('Fac Dep Info'!C$2:D$1048576,(MATCH(I$2,'Fac Dep Info'!C$2:C$1048576,0)+L76-1),2),""),"")</f>
        <v/>
      </c>
    </row>
    <row r="77" spans="5:13" x14ac:dyDescent="0.25">
      <c r="E77"/>
      <c r="I77"/>
      <c r="L77" s="182" t="str">
        <f>IF(L76&lt;COUNTIF('Fac Dep Info'!C$3:C$1048576,I$2),(L76+1),"")</f>
        <v/>
      </c>
      <c r="M77" s="182" t="str">
        <f>IFERROR(IF(L77&gt;0,INDEX('Fac Dep Info'!C$2:D$1048576,(MATCH(I$2,'Fac Dep Info'!C$2:C$1048576,0)+L77-1),2),""),"")</f>
        <v/>
      </c>
    </row>
    <row r="78" spans="5:13" x14ac:dyDescent="0.25">
      <c r="E78"/>
      <c r="I78"/>
      <c r="L78" s="182" t="str">
        <f>IF(L77&lt;COUNTIF('Fac Dep Info'!C$3:C$1048576,I$2),(L77+1),"")</f>
        <v/>
      </c>
      <c r="M78" s="182" t="str">
        <f>IFERROR(IF(L78&gt;0,INDEX('Fac Dep Info'!C$2:D$1048576,(MATCH(I$2,'Fac Dep Info'!C$2:C$1048576,0)+L78-1),2),""),"")</f>
        <v/>
      </c>
    </row>
    <row r="79" spans="5:13" x14ac:dyDescent="0.25">
      <c r="E79"/>
      <c r="I79"/>
      <c r="L79" s="182" t="str">
        <f>IF(L78&lt;COUNTIF('Fac Dep Info'!C$3:C$1048576,I$2),(L78+1),"")</f>
        <v/>
      </c>
      <c r="M79" s="182" t="str">
        <f>IFERROR(IF(L79&gt;0,INDEX('Fac Dep Info'!C$2:D$1048576,(MATCH(I$2,'Fac Dep Info'!C$2:C$1048576,0)+L79-1),2),""),"")</f>
        <v/>
      </c>
    </row>
    <row r="80" spans="5:13" x14ac:dyDescent="0.25">
      <c r="E80"/>
      <c r="I80"/>
      <c r="L80" s="182" t="str">
        <f>IF(L79&lt;COUNTIF('Fac Dep Info'!C$3:C$1048576,I$2),(L79+1),"")</f>
        <v/>
      </c>
      <c r="M80" s="182" t="str">
        <f>IFERROR(IF(L80&gt;0,INDEX('Fac Dep Info'!C$2:D$1048576,(MATCH(I$2,'Fac Dep Info'!C$2:C$1048576,0)+L80-1),2),""),"")</f>
        <v/>
      </c>
    </row>
    <row r="81" spans="5:13" x14ac:dyDescent="0.25">
      <c r="E81"/>
      <c r="I81"/>
      <c r="L81" s="182" t="str">
        <f>IF(L80&lt;COUNTIF('Fac Dep Info'!C$3:C$1048576,I$2),(L80+1),"")</f>
        <v/>
      </c>
      <c r="M81" s="182" t="str">
        <f>IFERROR(IF(L81&gt;0,INDEX('Fac Dep Info'!C$2:D$1048576,(MATCH(I$2,'Fac Dep Info'!C$2:C$1048576,0)+L81-1),2),""),"")</f>
        <v/>
      </c>
    </row>
    <row r="82" spans="5:13" x14ac:dyDescent="0.25">
      <c r="E82"/>
      <c r="I82"/>
      <c r="L82" s="182" t="str">
        <f>IF(L81&lt;COUNTIF('Fac Dep Info'!C$3:C$1048576,I$2),(L81+1),"")</f>
        <v/>
      </c>
      <c r="M82" s="182" t="str">
        <f>IFERROR(IF(L82&gt;0,INDEX('Fac Dep Info'!C$2:D$1048576,(MATCH(I$2,'Fac Dep Info'!C$2:C$1048576,0)+L82-1),2),""),"")</f>
        <v/>
      </c>
    </row>
    <row r="83" spans="5:13" x14ac:dyDescent="0.25">
      <c r="E83"/>
      <c r="I83"/>
      <c r="L83" s="182" t="str">
        <f>IF(L82&lt;COUNTIF('Fac Dep Info'!C$3:C$1048576,I$2),(L82+1),"")</f>
        <v/>
      </c>
      <c r="M83" s="182" t="str">
        <f>IFERROR(IF(L83&gt;0,INDEX('Fac Dep Info'!C$2:D$1048576,(MATCH(I$2,'Fac Dep Info'!C$2:C$1048576,0)+L83-1),2),""),"")</f>
        <v/>
      </c>
    </row>
    <row r="84" spans="5:13" x14ac:dyDescent="0.25">
      <c r="E84"/>
      <c r="I84"/>
      <c r="L84" s="182" t="str">
        <f>IF(L83&lt;COUNTIF('Fac Dep Info'!C$3:C$1048576,I$2),(L83+1),"")</f>
        <v/>
      </c>
      <c r="M84" s="182" t="str">
        <f>IFERROR(IF(L84&gt;0,INDEX('Fac Dep Info'!C$2:D$1048576,(MATCH(I$2,'Fac Dep Info'!C$2:C$1048576,0)+L84-1),2),""),"")</f>
        <v/>
      </c>
    </row>
    <row r="85" spans="5:13" x14ac:dyDescent="0.25">
      <c r="E85"/>
      <c r="I85"/>
      <c r="L85" s="182" t="str">
        <f>IF(L84&lt;COUNTIF('Fac Dep Info'!C$3:C$1048576,I$2),(L84+1),"")</f>
        <v/>
      </c>
      <c r="M85" s="182" t="str">
        <f>IFERROR(IF(L85&gt;0,INDEX('Fac Dep Info'!C$2:D$1048576,(MATCH(I$2,'Fac Dep Info'!C$2:C$1048576,0)+L85-1),2),""),"")</f>
        <v/>
      </c>
    </row>
    <row r="86" spans="5:13" x14ac:dyDescent="0.25">
      <c r="E86"/>
      <c r="I86"/>
      <c r="L86" s="182" t="str">
        <f>IF(L85&lt;COUNTIF('Fac Dep Info'!C$3:C$1048576,I$2),(L85+1),"")</f>
        <v/>
      </c>
      <c r="M86" s="182" t="str">
        <f>IFERROR(IF(L86&gt;0,INDEX('Fac Dep Info'!C$2:D$1048576,(MATCH(I$2,'Fac Dep Info'!C$2:C$1048576,0)+L86-1),2),""),"")</f>
        <v/>
      </c>
    </row>
    <row r="87" spans="5:13" x14ac:dyDescent="0.25">
      <c r="E87"/>
      <c r="I87"/>
      <c r="L87" s="182" t="str">
        <f>IF(L86&lt;COUNTIF('Fac Dep Info'!C$3:C$1048576,I$2),(L86+1),"")</f>
        <v/>
      </c>
      <c r="M87" s="182" t="str">
        <f>IFERROR(IF(L87&gt;0,INDEX('Fac Dep Info'!C$2:D$1048576,(MATCH(I$2,'Fac Dep Info'!C$2:C$1048576,0)+L87-1),2),""),"")</f>
        <v/>
      </c>
    </row>
    <row r="88" spans="5:13" x14ac:dyDescent="0.25">
      <c r="E88"/>
      <c r="I88"/>
      <c r="L88" s="182" t="str">
        <f>IF(L87&lt;COUNTIF('Fac Dep Info'!C$3:C$1048576,I$2),(L87+1),"")</f>
        <v/>
      </c>
      <c r="M88" s="182" t="str">
        <f>IFERROR(IF(L88&gt;0,INDEX('Fac Dep Info'!C$2:D$1048576,(MATCH(I$2,'Fac Dep Info'!C$2:C$1048576,0)+L88-1),2),""),"")</f>
        <v/>
      </c>
    </row>
    <row r="89" spans="5:13" x14ac:dyDescent="0.25">
      <c r="E89"/>
      <c r="I89"/>
      <c r="L89" s="182" t="str">
        <f>IF(L88&lt;COUNTIF('Fac Dep Info'!C$3:C$1048576,I$2),(L88+1),"")</f>
        <v/>
      </c>
      <c r="M89" s="182" t="str">
        <f>IFERROR(IF(L89&gt;0,INDEX('Fac Dep Info'!C$2:D$1048576,(MATCH(I$2,'Fac Dep Info'!C$2:C$1048576,0)+L89-1),2),""),"")</f>
        <v/>
      </c>
    </row>
    <row r="90" spans="5:13" x14ac:dyDescent="0.25">
      <c r="E90"/>
      <c r="I90"/>
      <c r="L90" s="182" t="str">
        <f>IF(L89&lt;COUNTIF('Fac Dep Info'!C$3:C$1048576,I$2),(L89+1),"")</f>
        <v/>
      </c>
      <c r="M90" s="182" t="str">
        <f>IFERROR(IF(L90&gt;0,INDEX('Fac Dep Info'!C$2:D$1048576,(MATCH(I$2,'Fac Dep Info'!C$2:C$1048576,0)+L90-1),2),""),"")</f>
        <v/>
      </c>
    </row>
    <row r="91" spans="5:13" x14ac:dyDescent="0.25">
      <c r="E91"/>
      <c r="I91"/>
      <c r="L91" s="182" t="str">
        <f>IF(L90&lt;COUNTIF('Fac Dep Info'!C$3:C$1048576,I$2),(L90+1),"")</f>
        <v/>
      </c>
      <c r="M91" s="182" t="str">
        <f>IFERROR(IF(L91&gt;0,INDEX('Fac Dep Info'!C$2:D$1048576,(MATCH(I$2,'Fac Dep Info'!C$2:C$1048576,0)+L91-1),2),""),"")</f>
        <v/>
      </c>
    </row>
    <row r="92" spans="5:13" x14ac:dyDescent="0.25">
      <c r="E92"/>
      <c r="I92"/>
      <c r="L92" s="182" t="str">
        <f>IF(L91&lt;COUNTIF('Fac Dep Info'!C$3:C$1048576,I$2),(L91+1),"")</f>
        <v/>
      </c>
      <c r="M92" s="182" t="str">
        <f>IFERROR(IF(L92&gt;0,INDEX('Fac Dep Info'!C$2:D$1048576,(MATCH(I$2,'Fac Dep Info'!C$2:C$1048576,0)+L92-1),2),""),"")</f>
        <v/>
      </c>
    </row>
    <row r="93" spans="5:13" x14ac:dyDescent="0.25">
      <c r="E93"/>
      <c r="I93"/>
      <c r="L93" s="182" t="str">
        <f>IF(L92&lt;COUNTIF('Fac Dep Info'!C$3:C$1048576,I$2),(L92+1),"")</f>
        <v/>
      </c>
      <c r="M93" s="182" t="str">
        <f>IFERROR(IF(L93&gt;0,INDEX('Fac Dep Info'!C$2:D$1048576,(MATCH(I$2,'Fac Dep Info'!C$2:C$1048576,0)+L93-1),2),""),"")</f>
        <v/>
      </c>
    </row>
    <row r="94" spans="5:13" x14ac:dyDescent="0.25">
      <c r="E94"/>
      <c r="I94"/>
      <c r="L94" s="182" t="str">
        <f>IF(L93&lt;COUNTIF('Fac Dep Info'!C$3:C$1048576,I$2),(L93+1),"")</f>
        <v/>
      </c>
      <c r="M94" s="182" t="str">
        <f>IFERROR(IF(L94&gt;0,INDEX('Fac Dep Info'!C$2:D$1048576,(MATCH(I$2,'Fac Dep Info'!C$2:C$1048576,0)+L94-1),2),""),"")</f>
        <v/>
      </c>
    </row>
    <row r="95" spans="5:13" x14ac:dyDescent="0.25">
      <c r="E95"/>
      <c r="I95"/>
      <c r="L95" s="182" t="str">
        <f>IF(L94&lt;COUNTIF('Fac Dep Info'!C$3:C$1048576,I$2),(L94+1),"")</f>
        <v/>
      </c>
      <c r="M95" s="182" t="str">
        <f>IFERROR(IF(L95&gt;0,INDEX('Fac Dep Info'!C$2:D$1048576,(MATCH(I$2,'Fac Dep Info'!C$2:C$1048576,0)+L95-1),2),""),"")</f>
        <v/>
      </c>
    </row>
    <row r="96" spans="5:13" x14ac:dyDescent="0.25">
      <c r="E96"/>
      <c r="I96"/>
      <c r="L96" s="182" t="str">
        <f>IF(L95&lt;COUNTIF('Fac Dep Info'!C$3:C$1048576,I$2),(L95+1),"")</f>
        <v/>
      </c>
      <c r="M96" s="182" t="str">
        <f>IFERROR(IF(L96&gt;0,INDEX('Fac Dep Info'!C$2:D$1048576,(MATCH(I$2,'Fac Dep Info'!C$2:C$1048576,0)+L96-1),2),""),"")</f>
        <v/>
      </c>
    </row>
    <row r="97" spans="5:13" x14ac:dyDescent="0.25">
      <c r="E97"/>
      <c r="I97"/>
      <c r="L97" s="182" t="str">
        <f>IF(L96&lt;COUNTIF('Fac Dep Info'!C$3:C$1048576,I$2),(L96+1),"")</f>
        <v/>
      </c>
      <c r="M97" s="182" t="str">
        <f>IFERROR(IF(L97&gt;0,INDEX('Fac Dep Info'!C$2:D$1048576,(MATCH(I$2,'Fac Dep Info'!C$2:C$1048576,0)+L97-1),2),""),"")</f>
        <v/>
      </c>
    </row>
    <row r="98" spans="5:13" x14ac:dyDescent="0.25">
      <c r="E98"/>
      <c r="I98"/>
      <c r="L98" s="182" t="str">
        <f>IF(L97&lt;COUNTIF('Fac Dep Info'!C$3:C$1048576,I$2),(L97+1),"")</f>
        <v/>
      </c>
      <c r="M98" s="182" t="str">
        <f>IFERROR(IF(L98&gt;0,INDEX('Fac Dep Info'!C$2:D$1048576,(MATCH(I$2,'Fac Dep Info'!C$2:C$1048576,0)+L98-1),2),""),"")</f>
        <v/>
      </c>
    </row>
    <row r="99" spans="5:13" x14ac:dyDescent="0.25">
      <c r="E99"/>
      <c r="I99"/>
      <c r="L99" s="182" t="str">
        <f>IF(L98&lt;COUNTIF('Fac Dep Info'!C$3:C$1048576,I$2),(L98+1),"")</f>
        <v/>
      </c>
      <c r="M99" s="182" t="str">
        <f>IFERROR(IF(L99&gt;0,INDEX('Fac Dep Info'!C$2:D$1048576,(MATCH(I$2,'Fac Dep Info'!C$2:C$1048576,0)+L99-1),2),""),"")</f>
        <v/>
      </c>
    </row>
    <row r="100" spans="5:13" x14ac:dyDescent="0.25">
      <c r="E100"/>
      <c r="I100"/>
      <c r="L100" s="182" t="str">
        <f>IF(L99&lt;COUNTIF('Fac Dep Info'!C$3:C$1048576,I$2),(L99+1),"")</f>
        <v/>
      </c>
      <c r="M100" s="182" t="str">
        <f>IFERROR(IF(L100&gt;0,INDEX('Fac Dep Info'!C$2:D$1048576,(MATCH(I$2,'Fac Dep Info'!C$2:C$1048576,0)+L100-1),2),""),"")</f>
        <v/>
      </c>
    </row>
    <row r="101" spans="5:13" x14ac:dyDescent="0.25">
      <c r="E101"/>
      <c r="I101"/>
      <c r="L101" s="182" t="str">
        <f>IF(L100&lt;COUNTIF('Fac Dep Info'!C$3:C$1048576,I$2),(L100+1),"")</f>
        <v/>
      </c>
      <c r="M101" s="182" t="str">
        <f>IFERROR(IF(L101&gt;0,INDEX('Fac Dep Info'!C$2:D$1048576,(MATCH(I$2,'Fac Dep Info'!C$2:C$1048576,0)+L101-1),2),""),"")</f>
        <v/>
      </c>
    </row>
    <row r="102" spans="5:13" x14ac:dyDescent="0.25">
      <c r="E102"/>
      <c r="I102"/>
      <c r="L102" s="182" t="str">
        <f>IF(L101&lt;COUNTIF('Fac Dep Info'!C$3:C$1048576,I$2),(L101+1),"")</f>
        <v/>
      </c>
      <c r="M102" s="182" t="str">
        <f>IFERROR(IF(L102&gt;0,INDEX('Fac Dep Info'!C$2:D$1048576,(MATCH(I$2,'Fac Dep Info'!C$2:C$1048576,0)+L102-1),2),""),"")</f>
        <v/>
      </c>
    </row>
    <row r="103" spans="5:13" x14ac:dyDescent="0.25">
      <c r="E103"/>
      <c r="I103"/>
      <c r="L103" s="182" t="str">
        <f>IF(L102&lt;COUNTIF('Fac Dep Info'!C$3:C$1048576,I$2),(L102+1),"")</f>
        <v/>
      </c>
      <c r="M103" s="182" t="str">
        <f>IFERROR(IF(L103&gt;0,INDEX('Fac Dep Info'!C$2:D$1048576,(MATCH(I$2,'Fac Dep Info'!C$2:C$1048576,0)+L103-1),2),""),"")</f>
        <v/>
      </c>
    </row>
    <row r="104" spans="5:13" x14ac:dyDescent="0.25">
      <c r="E104"/>
      <c r="I104"/>
      <c r="L104" s="182" t="str">
        <f>IF(L103&lt;COUNTIF('Fac Dep Info'!C$3:C$1048576,I$2),(L103+1),"")</f>
        <v/>
      </c>
      <c r="M104" s="182" t="str">
        <f>IFERROR(IF(L104&gt;0,INDEX('Fac Dep Info'!C$2:D$1048576,(MATCH(I$2,'Fac Dep Info'!C$2:C$1048576,0)+L104-1),2),""),"")</f>
        <v/>
      </c>
    </row>
    <row r="105" spans="5:13" x14ac:dyDescent="0.25">
      <c r="E105"/>
      <c r="I105"/>
      <c r="L105" s="182" t="str">
        <f>IF(L104&lt;COUNTIF('Fac Dep Info'!C$3:C$1048576,I$2),(L104+1),"")</f>
        <v/>
      </c>
      <c r="M105" s="182" t="str">
        <f>IFERROR(IF(L105&gt;0,INDEX('Fac Dep Info'!C$2:D$1048576,(MATCH(I$2,'Fac Dep Info'!C$2:C$1048576,0)+L105-1),2),""),"")</f>
        <v/>
      </c>
    </row>
    <row r="106" spans="5:13" x14ac:dyDescent="0.25">
      <c r="E106"/>
      <c r="I106"/>
      <c r="L106" s="182" t="str">
        <f>IF(L105&lt;COUNTIF('Fac Dep Info'!C$3:C$1048576,I$2),(L105+1),"")</f>
        <v/>
      </c>
      <c r="M106" s="182" t="str">
        <f>IFERROR(IF(L106&gt;0,INDEX('Fac Dep Info'!C$2:D$1048576,(MATCH(I$2,'Fac Dep Info'!C$2:C$1048576,0)+L106-1),2),""),"")</f>
        <v/>
      </c>
    </row>
    <row r="107" spans="5:13" x14ac:dyDescent="0.25">
      <c r="E107"/>
      <c r="I107"/>
      <c r="L107" s="182" t="str">
        <f>IF(L106&lt;COUNTIF('Fac Dep Info'!C$3:C$1048576,I$2),(L106+1),"")</f>
        <v/>
      </c>
      <c r="M107" s="182" t="str">
        <f>IFERROR(IF(L107&gt;0,INDEX('Fac Dep Info'!C$2:D$1048576,(MATCH(I$2,'Fac Dep Info'!C$2:C$1048576,0)+L107-1),2),""),"")</f>
        <v/>
      </c>
    </row>
    <row r="108" spans="5:13" x14ac:dyDescent="0.25">
      <c r="E108"/>
      <c r="I108"/>
      <c r="L108" s="182" t="str">
        <f>IF(L107&lt;COUNTIF('Fac Dep Info'!C$3:C$1048576,I$2),(L107+1),"")</f>
        <v/>
      </c>
      <c r="M108" s="182" t="str">
        <f>IFERROR(IF(L108&gt;0,INDEX('Fac Dep Info'!C$2:D$1048576,(MATCH(I$2,'Fac Dep Info'!C$2:C$1048576,0)+L108-1),2),""),"")</f>
        <v/>
      </c>
    </row>
    <row r="109" spans="5:13" x14ac:dyDescent="0.25">
      <c r="E109"/>
      <c r="I109"/>
      <c r="L109" s="182" t="str">
        <f>IF(L108&lt;COUNTIF('Fac Dep Info'!C$3:C$1048576,I$2),(L108+1),"")</f>
        <v/>
      </c>
      <c r="M109" s="182" t="str">
        <f>IFERROR(IF(L109&gt;0,INDEX('Fac Dep Info'!C$2:D$1048576,(MATCH(I$2,'Fac Dep Info'!C$2:C$1048576,0)+L109-1),2),""),"")</f>
        <v/>
      </c>
    </row>
    <row r="110" spans="5:13" x14ac:dyDescent="0.25">
      <c r="E110"/>
      <c r="I110"/>
      <c r="L110" s="182" t="str">
        <f>IF(L109&lt;COUNTIF('Fac Dep Info'!C$3:C$1048576,I$2),(L109+1),"")</f>
        <v/>
      </c>
      <c r="M110" s="182" t="str">
        <f>IFERROR(IF(L110&gt;0,INDEX('Fac Dep Info'!C$2:D$1048576,(MATCH(I$2,'Fac Dep Info'!C$2:C$1048576,0)+L110-1),2),""),"")</f>
        <v/>
      </c>
    </row>
    <row r="111" spans="5:13" x14ac:dyDescent="0.25">
      <c r="E111"/>
      <c r="I111"/>
      <c r="L111" s="182" t="str">
        <f>IF(L110&lt;COUNTIF('Fac Dep Info'!C$3:C$1048576,I$2),(L110+1),"")</f>
        <v/>
      </c>
      <c r="M111" s="182" t="str">
        <f>IFERROR(IF(L111&gt;0,INDEX('Fac Dep Info'!C$2:D$1048576,(MATCH(I$2,'Fac Dep Info'!C$2:C$1048576,0)+L111-1),2),""),"")</f>
        <v/>
      </c>
    </row>
    <row r="112" spans="5:13" x14ac:dyDescent="0.25">
      <c r="E112"/>
      <c r="I112"/>
      <c r="L112" s="182" t="str">
        <f>IF(L111&lt;COUNTIF('Fac Dep Info'!C$3:C$1048576,I$2),(L111+1),"")</f>
        <v/>
      </c>
      <c r="M112" s="182" t="str">
        <f>IFERROR(IF(L112&gt;0,INDEX('Fac Dep Info'!C$2:D$1048576,(MATCH(I$2,'Fac Dep Info'!C$2:C$1048576,0)+L112-1),2),""),"")</f>
        <v/>
      </c>
    </row>
    <row r="113" spans="5:13" x14ac:dyDescent="0.25">
      <c r="E113"/>
      <c r="I113"/>
      <c r="L113" s="182" t="str">
        <f>IF(L112&lt;COUNTIF('Fac Dep Info'!C$3:C$1048576,I$2),(L112+1),"")</f>
        <v/>
      </c>
      <c r="M113" s="182" t="str">
        <f>IFERROR(IF(L113&gt;0,INDEX('Fac Dep Info'!C$2:D$1048576,(MATCH(I$2,'Fac Dep Info'!C$2:C$1048576,0)+L113-1),2),""),"")</f>
        <v/>
      </c>
    </row>
    <row r="114" spans="5:13" x14ac:dyDescent="0.25">
      <c r="E114"/>
      <c r="I114"/>
      <c r="L114" s="182" t="str">
        <f>IF(L113&lt;COUNTIF('Fac Dep Info'!C$3:C$1048576,I$2),(L113+1),"")</f>
        <v/>
      </c>
      <c r="M114" s="182" t="str">
        <f>IFERROR(IF(L114&gt;0,INDEX('Fac Dep Info'!C$2:D$1048576,(MATCH(I$2,'Fac Dep Info'!C$2:C$1048576,0)+L114-1),2),""),"")</f>
        <v/>
      </c>
    </row>
    <row r="115" spans="5:13" x14ac:dyDescent="0.25">
      <c r="E115"/>
      <c r="I115"/>
      <c r="L115" s="182" t="str">
        <f>IF(L114&lt;COUNTIF('Fac Dep Info'!C$3:C$1048576,I$2),(L114+1),"")</f>
        <v/>
      </c>
      <c r="M115" s="182" t="str">
        <f>IFERROR(IF(L115&gt;0,INDEX('Fac Dep Info'!C$2:D$1048576,(MATCH(I$2,'Fac Dep Info'!C$2:C$1048576,0)+L115-1),2),""),"")</f>
        <v/>
      </c>
    </row>
    <row r="116" spans="5:13" x14ac:dyDescent="0.25">
      <c r="E116"/>
      <c r="I116"/>
      <c r="L116" s="182" t="str">
        <f>IF(L115&lt;COUNTIF('Fac Dep Info'!C$3:C$1048576,I$2),(L115+1),"")</f>
        <v/>
      </c>
      <c r="M116" s="182" t="str">
        <f>IFERROR(IF(L116&gt;0,INDEX('Fac Dep Info'!C$2:D$1048576,(MATCH(I$2,'Fac Dep Info'!C$2:C$1048576,0)+L116-1),2),""),"")</f>
        <v/>
      </c>
    </row>
    <row r="117" spans="5:13" x14ac:dyDescent="0.25">
      <c r="E117"/>
      <c r="I117"/>
      <c r="L117" s="182" t="str">
        <f>IF(L116&lt;COUNTIF('Fac Dep Info'!C$3:C$1048576,I$2),(L116+1),"")</f>
        <v/>
      </c>
      <c r="M117" s="182" t="str">
        <f>IFERROR(IF(L117&gt;0,INDEX('Fac Dep Info'!C$2:D$1048576,(MATCH(I$2,'Fac Dep Info'!C$2:C$1048576,0)+L117-1),2),""),"")</f>
        <v/>
      </c>
    </row>
    <row r="118" spans="5:13" x14ac:dyDescent="0.25">
      <c r="E118"/>
      <c r="I118"/>
      <c r="L118" s="182" t="str">
        <f>IF(L117&lt;COUNTIF('Fac Dep Info'!C$3:C$1048576,I$2),(L117+1),"")</f>
        <v/>
      </c>
      <c r="M118" s="182" t="str">
        <f>IFERROR(IF(L118&gt;0,INDEX('Fac Dep Info'!C$2:D$1048576,(MATCH(I$2,'Fac Dep Info'!C$2:C$1048576,0)+L118-1),2),""),"")</f>
        <v/>
      </c>
    </row>
    <row r="119" spans="5:13" x14ac:dyDescent="0.25">
      <c r="E119"/>
      <c r="I119"/>
      <c r="L119" s="182" t="str">
        <f>IF(L118&lt;COUNTIF('Fac Dep Info'!C$3:C$1048576,I$2),(L118+1),"")</f>
        <v/>
      </c>
      <c r="M119" s="182" t="str">
        <f>IFERROR(IF(L119&gt;0,INDEX('Fac Dep Info'!C$2:D$1048576,(MATCH(I$2,'Fac Dep Info'!C$2:C$1048576,0)+L119-1),2),""),"")</f>
        <v/>
      </c>
    </row>
    <row r="120" spans="5:13" x14ac:dyDescent="0.25">
      <c r="E120"/>
      <c r="I120"/>
      <c r="L120" s="182" t="str">
        <f>IF(L119&lt;COUNTIF('Fac Dep Info'!C$3:C$1048576,I$2),(L119+1),"")</f>
        <v/>
      </c>
      <c r="M120" s="182" t="str">
        <f>IFERROR(IF(L120&gt;0,INDEX('Fac Dep Info'!C$2:D$1048576,(MATCH(I$2,'Fac Dep Info'!C$2:C$1048576,0)+L120-1),2),""),"")</f>
        <v/>
      </c>
    </row>
    <row r="121" spans="5:13" x14ac:dyDescent="0.25">
      <c r="E121"/>
      <c r="I121"/>
      <c r="L121" s="182" t="str">
        <f>IF(L120&lt;COUNTIF('Fac Dep Info'!C$3:C$1048576,I$2),(L120+1),"")</f>
        <v/>
      </c>
      <c r="M121" s="182" t="str">
        <f>IFERROR(IF(L121&gt;0,INDEX('Fac Dep Info'!C$2:D$1048576,(MATCH(I$2,'Fac Dep Info'!C$2:C$1048576,0)+L121-1),2),""),"")</f>
        <v/>
      </c>
    </row>
    <row r="122" spans="5:13" x14ac:dyDescent="0.25">
      <c r="E122"/>
      <c r="I122"/>
      <c r="L122" s="182" t="str">
        <f>IF(L121&lt;COUNTIF('Fac Dep Info'!C$3:C$1048576,I$2),(L121+1),"")</f>
        <v/>
      </c>
      <c r="M122" s="182" t="str">
        <f>IFERROR(IF(L122&gt;0,INDEX('Fac Dep Info'!C$2:D$1048576,(MATCH(I$2,'Fac Dep Info'!C$2:C$1048576,0)+L122-1),2),""),"")</f>
        <v/>
      </c>
    </row>
    <row r="123" spans="5:13" x14ac:dyDescent="0.25">
      <c r="E123"/>
      <c r="I123"/>
      <c r="L123" s="182" t="str">
        <f>IF(L122&lt;COUNTIF('Fac Dep Info'!C$3:C$1048576,I$2),(L122+1),"")</f>
        <v/>
      </c>
      <c r="M123" s="182" t="str">
        <f>IFERROR(IF(L123&gt;0,INDEX('Fac Dep Info'!C$2:D$1048576,(MATCH(I$2,'Fac Dep Info'!C$2:C$1048576,0)+L123-1),2),""),"")</f>
        <v/>
      </c>
    </row>
    <row r="124" spans="5:13" x14ac:dyDescent="0.25">
      <c r="E124"/>
      <c r="I124"/>
      <c r="L124" s="182" t="str">
        <f>IF(L123&lt;COUNTIF('Fac Dep Info'!C$3:C$1048576,I$2),(L123+1),"")</f>
        <v/>
      </c>
      <c r="M124" s="182" t="str">
        <f>IFERROR(IF(L124&gt;0,INDEX('Fac Dep Info'!C$2:D$1048576,(MATCH(I$2,'Fac Dep Info'!C$2:C$1048576,0)+L124-1),2),""),"")</f>
        <v/>
      </c>
    </row>
    <row r="125" spans="5:13" x14ac:dyDescent="0.25">
      <c r="E125"/>
      <c r="I125"/>
      <c r="L125" s="182" t="str">
        <f>IF(L124&lt;COUNTIF('Fac Dep Info'!C$3:C$1048576,I$2),(L124+1),"")</f>
        <v/>
      </c>
      <c r="M125" s="182" t="str">
        <f>IFERROR(IF(L125&gt;0,INDEX('Fac Dep Info'!C$2:D$1048576,(MATCH(I$2,'Fac Dep Info'!C$2:C$1048576,0)+L125-1),2),""),"")</f>
        <v/>
      </c>
    </row>
    <row r="126" spans="5:13" x14ac:dyDescent="0.25">
      <c r="E126"/>
      <c r="I126"/>
      <c r="L126" s="182" t="str">
        <f>IF(L125&lt;COUNTIF('Fac Dep Info'!C$3:C$1048576,I$2),(L125+1),"")</f>
        <v/>
      </c>
      <c r="M126" s="182" t="str">
        <f>IFERROR(IF(L126&gt;0,INDEX('Fac Dep Info'!C$2:D$1048576,(MATCH(I$2,'Fac Dep Info'!C$2:C$1048576,0)+L126-1),2),""),"")</f>
        <v/>
      </c>
    </row>
    <row r="127" spans="5:13" x14ac:dyDescent="0.25">
      <c r="E127"/>
      <c r="I127"/>
      <c r="L127" s="182" t="str">
        <f>IF(L126&lt;COUNTIF('Fac Dep Info'!C$3:C$1048576,I$2),(L126+1),"")</f>
        <v/>
      </c>
      <c r="M127" s="182" t="str">
        <f>IFERROR(IF(L127&gt;0,INDEX('Fac Dep Info'!C$2:D$1048576,(MATCH(I$2,'Fac Dep Info'!C$2:C$1048576,0)+L127-1),2),""),"")</f>
        <v/>
      </c>
    </row>
    <row r="128" spans="5:13" x14ac:dyDescent="0.25">
      <c r="E128"/>
      <c r="I128"/>
      <c r="L128" s="182" t="str">
        <f>IF(L127&lt;COUNTIF('Fac Dep Info'!C$3:C$1048576,I$2),(L127+1),"")</f>
        <v/>
      </c>
      <c r="M128" s="182" t="str">
        <f>IFERROR(IF(L128&gt;0,INDEX('Fac Dep Info'!C$2:D$1048576,(MATCH(I$2,'Fac Dep Info'!C$2:C$1048576,0)+L128-1),2),""),"")</f>
        <v/>
      </c>
    </row>
    <row r="129" spans="5:13" x14ac:dyDescent="0.25">
      <c r="E129"/>
      <c r="I129"/>
      <c r="L129" s="182" t="str">
        <f>IF(L128&lt;COUNTIF('Fac Dep Info'!C$3:C$1048576,I$2),(L128+1),"")</f>
        <v/>
      </c>
      <c r="M129" s="182" t="str">
        <f>IFERROR(IF(L129&gt;0,INDEX('Fac Dep Info'!C$2:D$1048576,(MATCH(I$2,'Fac Dep Info'!C$2:C$1048576,0)+L129-1),2),""),"")</f>
        <v/>
      </c>
    </row>
    <row r="130" spans="5:13" x14ac:dyDescent="0.25">
      <c r="E130"/>
      <c r="I130"/>
      <c r="L130" s="182" t="str">
        <f>IF(L129&lt;COUNTIF('Fac Dep Info'!C$3:C$1048576,I$2),(L129+1),"")</f>
        <v/>
      </c>
      <c r="M130" s="182" t="str">
        <f>IFERROR(IF(L130&gt;0,INDEX('Fac Dep Info'!C$2:D$1048576,(MATCH(I$2,'Fac Dep Info'!C$2:C$1048576,0)+L130-1),2),""),"")</f>
        <v/>
      </c>
    </row>
    <row r="131" spans="5:13" x14ac:dyDescent="0.25">
      <c r="E131"/>
      <c r="I131"/>
      <c r="L131" s="182" t="str">
        <f>IF(L130&lt;COUNTIF('Fac Dep Info'!C$3:C$1048576,I$2),(L130+1),"")</f>
        <v/>
      </c>
      <c r="M131" s="182" t="str">
        <f>IFERROR(IF(L131&gt;0,INDEX('Fac Dep Info'!C$2:D$1048576,(MATCH(I$2,'Fac Dep Info'!C$2:C$1048576,0)+L131-1),2),""),"")</f>
        <v/>
      </c>
    </row>
    <row r="132" spans="5:13" x14ac:dyDescent="0.25">
      <c r="E132"/>
      <c r="I132"/>
      <c r="L132" s="182" t="str">
        <f>IF(L131&lt;COUNTIF('Fac Dep Info'!C$3:C$1048576,I$2),(L131+1),"")</f>
        <v/>
      </c>
      <c r="M132" s="182" t="str">
        <f>IFERROR(IF(L132&gt;0,INDEX('Fac Dep Info'!C$2:D$1048576,(MATCH(I$2,'Fac Dep Info'!C$2:C$1048576,0)+L132-1),2),""),"")</f>
        <v/>
      </c>
    </row>
    <row r="133" spans="5:13" x14ac:dyDescent="0.25">
      <c r="E133"/>
      <c r="I133"/>
      <c r="L133" s="182" t="str">
        <f>IF(L132&lt;COUNTIF('Fac Dep Info'!C$3:C$1048576,I$2),(L132+1),"")</f>
        <v/>
      </c>
      <c r="M133" s="182" t="str">
        <f>IFERROR(IF(L133&gt;0,INDEX('Fac Dep Info'!C$2:D$1048576,(MATCH(I$2,'Fac Dep Info'!C$2:C$1048576,0)+L133-1),2),""),"")</f>
        <v/>
      </c>
    </row>
    <row r="134" spans="5:13" x14ac:dyDescent="0.25">
      <c r="E134"/>
      <c r="I134"/>
      <c r="L134" s="182" t="str">
        <f>IF(L133&lt;COUNTIF('Fac Dep Info'!C$3:C$1048576,I$2),(L133+1),"")</f>
        <v/>
      </c>
      <c r="M134" s="182" t="str">
        <f>IFERROR(IF(L134&gt;0,INDEX('Fac Dep Info'!C$2:D$1048576,(MATCH(I$2,'Fac Dep Info'!C$2:C$1048576,0)+L134-1),2),""),"")</f>
        <v/>
      </c>
    </row>
    <row r="135" spans="5:13" x14ac:dyDescent="0.25">
      <c r="E135"/>
      <c r="I135"/>
      <c r="L135" s="182" t="str">
        <f>IF(L134&lt;COUNTIF('Fac Dep Info'!C$3:C$1048576,I$2),(L134+1),"")</f>
        <v/>
      </c>
      <c r="M135" s="182" t="str">
        <f>IFERROR(IF(L135&gt;0,INDEX('Fac Dep Info'!C$2:D$1048576,(MATCH(I$2,'Fac Dep Info'!C$2:C$1048576,0)+L135-1),2),""),"")</f>
        <v/>
      </c>
    </row>
    <row r="136" spans="5:13" x14ac:dyDescent="0.25">
      <c r="E136"/>
      <c r="I136"/>
      <c r="L136" s="182" t="str">
        <f>IF(L135&lt;COUNTIF('Fac Dep Info'!C$3:C$1048576,I$2),(L135+1),"")</f>
        <v/>
      </c>
      <c r="M136" s="182" t="str">
        <f>IFERROR(IF(L136&gt;0,INDEX('Fac Dep Info'!C$2:D$1048576,(MATCH(I$2,'Fac Dep Info'!C$2:C$1048576,0)+L136-1),2),""),"")</f>
        <v/>
      </c>
    </row>
    <row r="137" spans="5:13" x14ac:dyDescent="0.25">
      <c r="E137"/>
      <c r="I137"/>
      <c r="L137" s="182" t="str">
        <f>IF(L136&lt;COUNTIF('Fac Dep Info'!C$3:C$1048576,I$2),(L136+1),"")</f>
        <v/>
      </c>
      <c r="M137" s="182" t="str">
        <f>IFERROR(IF(L137&gt;0,INDEX('Fac Dep Info'!C$2:D$1048576,(MATCH(I$2,'Fac Dep Info'!C$2:C$1048576,0)+L137-1),2),""),"")</f>
        <v/>
      </c>
    </row>
    <row r="138" spans="5:13" x14ac:dyDescent="0.25">
      <c r="E138"/>
      <c r="I138"/>
      <c r="L138" s="182" t="str">
        <f>IF(L137&lt;COUNTIF('Fac Dep Info'!C$3:C$1048576,I$2),(L137+1),"")</f>
        <v/>
      </c>
      <c r="M138" s="182" t="str">
        <f>IFERROR(IF(L138&gt;0,INDEX('Fac Dep Info'!C$2:D$1048576,(MATCH(I$2,'Fac Dep Info'!C$2:C$1048576,0)+L138-1),2),""),"")</f>
        <v/>
      </c>
    </row>
    <row r="139" spans="5:13" x14ac:dyDescent="0.25">
      <c r="E139"/>
      <c r="I139"/>
      <c r="L139" s="182" t="str">
        <f>IF(L138&lt;COUNTIF('Fac Dep Info'!C$3:C$1048576,I$2),(L138+1),"")</f>
        <v/>
      </c>
      <c r="M139" s="182" t="str">
        <f>IFERROR(IF(L139&gt;0,INDEX('Fac Dep Info'!C$2:D$1048576,(MATCH(I$2,'Fac Dep Info'!C$2:C$1048576,0)+L139-1),2),""),"")</f>
        <v/>
      </c>
    </row>
    <row r="140" spans="5:13" x14ac:dyDescent="0.25">
      <c r="E140"/>
      <c r="I140"/>
      <c r="L140" s="182" t="str">
        <f>IF(L139&lt;COUNTIF('Fac Dep Info'!C$3:C$1048576,I$2),(L139+1),"")</f>
        <v/>
      </c>
      <c r="M140" s="182" t="str">
        <f>IFERROR(IF(L140&gt;0,INDEX('Fac Dep Info'!C$2:D$1048576,(MATCH(I$2,'Fac Dep Info'!C$2:C$1048576,0)+L140-1),2),""),"")</f>
        <v/>
      </c>
    </row>
    <row r="141" spans="5:13" x14ac:dyDescent="0.25">
      <c r="E141"/>
      <c r="I141"/>
      <c r="L141" s="182" t="str">
        <f>IF(L140&lt;COUNTIF('Fac Dep Info'!C$3:C$1048576,I$2),(L140+1),"")</f>
        <v/>
      </c>
      <c r="M141" s="182" t="str">
        <f>IFERROR(IF(L141&gt;0,INDEX('Fac Dep Info'!C$2:D$1048576,(MATCH(I$2,'Fac Dep Info'!C$2:C$1048576,0)+L141-1),2),""),"")</f>
        <v/>
      </c>
    </row>
    <row r="142" spans="5:13" x14ac:dyDescent="0.25">
      <c r="E142"/>
      <c r="I142"/>
      <c r="L142" s="182" t="str">
        <f>IF(L141&lt;COUNTIF('Fac Dep Info'!C$3:C$1048576,I$2),(L141+1),"")</f>
        <v/>
      </c>
      <c r="M142" s="182" t="str">
        <f>IFERROR(IF(L142&gt;0,INDEX('Fac Dep Info'!C$2:D$1048576,(MATCH(I$2,'Fac Dep Info'!C$2:C$1048576,0)+L142-1),2),""),"")</f>
        <v/>
      </c>
    </row>
    <row r="143" spans="5:13" x14ac:dyDescent="0.25">
      <c r="E143"/>
      <c r="I143"/>
      <c r="L143" s="182" t="str">
        <f>IF(L142&lt;COUNTIF('Fac Dep Info'!C$3:C$1048576,I$2),(L142+1),"")</f>
        <v/>
      </c>
      <c r="M143" s="182" t="str">
        <f>IFERROR(IF(L143&gt;0,INDEX('Fac Dep Info'!C$2:D$1048576,(MATCH(I$2,'Fac Dep Info'!C$2:C$1048576,0)+L143-1),2),""),"")</f>
        <v/>
      </c>
    </row>
    <row r="144" spans="5:13" x14ac:dyDescent="0.25">
      <c r="E144"/>
      <c r="I144"/>
      <c r="L144" s="182" t="str">
        <f>IF(L143&lt;COUNTIF('Fac Dep Info'!C$3:C$1048576,I$2),(L143+1),"")</f>
        <v/>
      </c>
      <c r="M144" s="182" t="str">
        <f>IFERROR(IF(L144&gt;0,INDEX('Fac Dep Info'!C$2:D$1048576,(MATCH(I$2,'Fac Dep Info'!C$2:C$1048576,0)+L144-1),2),""),"")</f>
        <v/>
      </c>
    </row>
    <row r="145" spans="5:13" x14ac:dyDescent="0.25">
      <c r="E145"/>
      <c r="I145"/>
      <c r="L145" s="182" t="str">
        <f>IF(L144&lt;COUNTIF('Fac Dep Info'!C$3:C$1048576,I$2),(L144+1),"")</f>
        <v/>
      </c>
      <c r="M145" s="182" t="str">
        <f>IFERROR(IF(L145&gt;0,INDEX('Fac Dep Info'!C$2:D$1048576,(MATCH(I$2,'Fac Dep Info'!C$2:C$1048576,0)+L145-1),2),""),"")</f>
        <v/>
      </c>
    </row>
    <row r="146" spans="5:13" x14ac:dyDescent="0.25">
      <c r="E146"/>
      <c r="I146"/>
      <c r="L146" s="182" t="str">
        <f>IF(L145&lt;COUNTIF('Fac Dep Info'!C$3:C$1048576,I$2),(L145+1),"")</f>
        <v/>
      </c>
      <c r="M146" s="182" t="str">
        <f>IFERROR(IF(L146&gt;0,INDEX('Fac Dep Info'!C$2:D$1048576,(MATCH(I$2,'Fac Dep Info'!C$2:C$1048576,0)+L146-1),2),""),"")</f>
        <v/>
      </c>
    </row>
    <row r="147" spans="5:13" x14ac:dyDescent="0.25">
      <c r="E147"/>
      <c r="I147"/>
      <c r="L147" s="182" t="str">
        <f>IF(L146&lt;COUNTIF('Fac Dep Info'!C$3:C$1048576,I$2),(L146+1),"")</f>
        <v/>
      </c>
      <c r="M147" s="182" t="str">
        <f>IFERROR(IF(L147&gt;0,INDEX('Fac Dep Info'!C$2:D$1048576,(MATCH(I$2,'Fac Dep Info'!C$2:C$1048576,0)+L147-1),2),""),"")</f>
        <v/>
      </c>
    </row>
    <row r="148" spans="5:13" x14ac:dyDescent="0.25">
      <c r="E148"/>
      <c r="I148"/>
      <c r="L148" s="182" t="str">
        <f>IF(L147&lt;COUNTIF('Fac Dep Info'!C$3:C$1048576,I$2),(L147+1),"")</f>
        <v/>
      </c>
      <c r="M148" s="182" t="str">
        <f>IFERROR(IF(L148&gt;0,INDEX('Fac Dep Info'!C$2:D$1048576,(MATCH(I$2,'Fac Dep Info'!C$2:C$1048576,0)+L148-1),2),""),"")</f>
        <v/>
      </c>
    </row>
    <row r="149" spans="5:13" x14ac:dyDescent="0.25">
      <c r="E149"/>
      <c r="I149"/>
      <c r="L149" s="182" t="str">
        <f>IF(L148&lt;COUNTIF('Fac Dep Info'!C$3:C$1048576,I$2),(L148+1),"")</f>
        <v/>
      </c>
      <c r="M149" s="182" t="str">
        <f>IFERROR(IF(L149&gt;0,INDEX('Fac Dep Info'!C$2:D$1048576,(MATCH(I$2,'Fac Dep Info'!C$2:C$1048576,0)+L149-1),2),""),"")</f>
        <v/>
      </c>
    </row>
    <row r="150" spans="5:13" x14ac:dyDescent="0.25">
      <c r="E150"/>
      <c r="I150"/>
      <c r="L150" s="182" t="str">
        <f>IF(L149&lt;COUNTIF('Fac Dep Info'!C$3:C$1048576,I$2),(L149+1),"")</f>
        <v/>
      </c>
      <c r="M150" s="182" t="str">
        <f>IFERROR(IF(L150&gt;0,INDEX('Fac Dep Info'!C$2:D$1048576,(MATCH(I$2,'Fac Dep Info'!C$2:C$1048576,0)+L150-1),2),""),"")</f>
        <v/>
      </c>
    </row>
    <row r="151" spans="5:13" x14ac:dyDescent="0.25">
      <c r="E151"/>
      <c r="I151"/>
      <c r="L151" s="182" t="str">
        <f>IF(L150&lt;COUNTIF('Fac Dep Info'!C$3:C$1048576,I$2),(L150+1),"")</f>
        <v/>
      </c>
      <c r="M151" s="182" t="str">
        <f>IFERROR(IF(L151&gt;0,INDEX('Fac Dep Info'!C$2:D$1048576,(MATCH(I$2,'Fac Dep Info'!C$2:C$1048576,0)+L151-1),2),""),"")</f>
        <v/>
      </c>
    </row>
    <row r="152" spans="5:13" x14ac:dyDescent="0.25">
      <c r="E152"/>
      <c r="I152"/>
      <c r="L152" s="182" t="str">
        <f>IF(L151&lt;COUNTIF('Fac Dep Info'!C$3:C$1048576,I$2),(L151+1),"")</f>
        <v/>
      </c>
      <c r="M152" s="182" t="str">
        <f>IFERROR(IF(L152&gt;0,INDEX('Fac Dep Info'!C$2:D$1048576,(MATCH(I$2,'Fac Dep Info'!C$2:C$1048576,0)+L152-1),2),""),"")</f>
        <v/>
      </c>
    </row>
    <row r="153" spans="5:13" x14ac:dyDescent="0.25">
      <c r="E153"/>
      <c r="I153"/>
      <c r="L153" s="182" t="str">
        <f>IF(L152&lt;COUNTIF('Fac Dep Info'!C$3:C$1048576,I$2),(L152+1),"")</f>
        <v/>
      </c>
      <c r="M153" s="182" t="str">
        <f>IFERROR(IF(L153&gt;0,INDEX('Fac Dep Info'!C$2:D$1048576,(MATCH(I$2,'Fac Dep Info'!C$2:C$1048576,0)+L153-1),2),""),"")</f>
        <v/>
      </c>
    </row>
    <row r="154" spans="5:13" x14ac:dyDescent="0.25">
      <c r="E154"/>
      <c r="I154"/>
      <c r="L154" s="182" t="str">
        <f>IF(L153&lt;COUNTIF('Fac Dep Info'!C$3:C$1048576,I$2),(L153+1),"")</f>
        <v/>
      </c>
      <c r="M154" s="182" t="str">
        <f>IFERROR(IF(L154&gt;0,INDEX('Fac Dep Info'!C$2:D$1048576,(MATCH(I$2,'Fac Dep Info'!C$2:C$1048576,0)+L154-1),2),""),"")</f>
        <v/>
      </c>
    </row>
    <row r="155" spans="5:13" x14ac:dyDescent="0.25">
      <c r="E155"/>
      <c r="I155"/>
      <c r="L155" s="182" t="str">
        <f>IF(L154&lt;COUNTIF('Fac Dep Info'!C$3:C$1048576,I$2),(L154+1),"")</f>
        <v/>
      </c>
      <c r="M155" s="182" t="str">
        <f>IFERROR(IF(L155&gt;0,INDEX('Fac Dep Info'!C$2:D$1048576,(MATCH(I$2,'Fac Dep Info'!C$2:C$1048576,0)+L155-1),2),""),"")</f>
        <v/>
      </c>
    </row>
    <row r="156" spans="5:13" x14ac:dyDescent="0.25">
      <c r="E156"/>
      <c r="I156"/>
      <c r="L156" s="182" t="str">
        <f>IF(L155&lt;COUNTIF('Fac Dep Info'!C$3:C$1048576,I$2),(L155+1),"")</f>
        <v/>
      </c>
      <c r="M156" s="182" t="str">
        <f>IFERROR(IF(L156&gt;0,INDEX('Fac Dep Info'!C$2:D$1048576,(MATCH(I$2,'Fac Dep Info'!C$2:C$1048576,0)+L156-1),2),""),"")</f>
        <v/>
      </c>
    </row>
    <row r="157" spans="5:13" x14ac:dyDescent="0.25">
      <c r="E157"/>
      <c r="I157"/>
      <c r="L157" s="182" t="str">
        <f>IF(L156&lt;COUNTIF('Fac Dep Info'!C$3:C$1048576,I$2),(L156+1),"")</f>
        <v/>
      </c>
      <c r="M157" s="182" t="str">
        <f>IFERROR(IF(L157&gt;0,INDEX('Fac Dep Info'!C$2:D$1048576,(MATCH(I$2,'Fac Dep Info'!C$2:C$1048576,0)+L157-1),2),""),"")</f>
        <v/>
      </c>
    </row>
    <row r="158" spans="5:13" x14ac:dyDescent="0.25">
      <c r="E158"/>
      <c r="I158"/>
      <c r="L158" s="182" t="str">
        <f>IF(L157&lt;COUNTIF('Fac Dep Info'!C$3:C$1048576,I$2),(L157+1),"")</f>
        <v/>
      </c>
      <c r="M158" s="182" t="str">
        <f>IFERROR(IF(L158&gt;0,INDEX('Fac Dep Info'!C$2:D$1048576,(MATCH(I$2,'Fac Dep Info'!C$2:C$1048576,0)+L158-1),2),""),"")</f>
        <v/>
      </c>
    </row>
    <row r="159" spans="5:13" x14ac:dyDescent="0.25">
      <c r="E159"/>
      <c r="I159"/>
      <c r="L159" s="182" t="str">
        <f>IF(L158&lt;COUNTIF('Fac Dep Info'!C$3:C$1048576,I$2),(L158+1),"")</f>
        <v/>
      </c>
      <c r="M159" s="182" t="str">
        <f>IFERROR(IF(L159&gt;0,INDEX('Fac Dep Info'!C$2:D$1048576,(MATCH(I$2,'Fac Dep Info'!C$2:C$1048576,0)+L159-1),2),""),"")</f>
        <v/>
      </c>
    </row>
    <row r="160" spans="5:13" x14ac:dyDescent="0.25">
      <c r="E160"/>
      <c r="I160"/>
      <c r="L160" s="182" t="str">
        <f>IF(L159&lt;COUNTIF('Fac Dep Info'!C$3:C$1048576,I$2),(L159+1),"")</f>
        <v/>
      </c>
      <c r="M160" s="182" t="str">
        <f>IFERROR(IF(L160&gt;0,INDEX('Fac Dep Info'!C$2:D$1048576,(MATCH(I$2,'Fac Dep Info'!C$2:C$1048576,0)+L160-1),2),""),"")</f>
        <v/>
      </c>
    </row>
    <row r="161" spans="5:9" x14ac:dyDescent="0.25">
      <c r="E161"/>
      <c r="I161"/>
    </row>
    <row r="162" spans="5:9" x14ac:dyDescent="0.25">
      <c r="E162"/>
      <c r="I162"/>
    </row>
    <row r="163" spans="5:9" x14ac:dyDescent="0.25">
      <c r="E163"/>
      <c r="I163"/>
    </row>
    <row r="164" spans="5:9" x14ac:dyDescent="0.25">
      <c r="E164"/>
      <c r="I164"/>
    </row>
    <row r="165" spans="5:9" x14ac:dyDescent="0.25">
      <c r="E165"/>
      <c r="I165"/>
    </row>
    <row r="166" spans="5:9" x14ac:dyDescent="0.25">
      <c r="E166"/>
      <c r="I166"/>
    </row>
    <row r="167" spans="5:9" x14ac:dyDescent="0.25">
      <c r="E167"/>
      <c r="I167"/>
    </row>
    <row r="168" spans="5:9" x14ac:dyDescent="0.25">
      <c r="E168"/>
      <c r="I168"/>
    </row>
    <row r="169" spans="5:9" x14ac:dyDescent="0.25">
      <c r="E169"/>
      <c r="I169"/>
    </row>
    <row r="170" spans="5:9" x14ac:dyDescent="0.25">
      <c r="E170"/>
      <c r="I170"/>
    </row>
    <row r="171" spans="5:9" x14ac:dyDescent="0.25">
      <c r="E171"/>
      <c r="I171"/>
    </row>
    <row r="172" spans="5:9" x14ac:dyDescent="0.25">
      <c r="E172"/>
      <c r="I172"/>
    </row>
    <row r="173" spans="5:9" x14ac:dyDescent="0.25">
      <c r="E173"/>
      <c r="I173"/>
    </row>
    <row r="174" spans="5:9" x14ac:dyDescent="0.25">
      <c r="E174"/>
      <c r="I174"/>
    </row>
    <row r="175" spans="5:9" x14ac:dyDescent="0.25">
      <c r="E175"/>
      <c r="I175"/>
    </row>
    <row r="176" spans="5:9" x14ac:dyDescent="0.25">
      <c r="E176"/>
      <c r="I176"/>
    </row>
    <row r="177" spans="5:9" x14ac:dyDescent="0.25">
      <c r="E177"/>
      <c r="I177"/>
    </row>
    <row r="178" spans="5:9" x14ac:dyDescent="0.25">
      <c r="E178"/>
      <c r="I178"/>
    </row>
    <row r="179" spans="5:9" x14ac:dyDescent="0.25">
      <c r="E179"/>
      <c r="I179"/>
    </row>
    <row r="180" spans="5:9" x14ac:dyDescent="0.25">
      <c r="E180"/>
      <c r="I180"/>
    </row>
    <row r="181" spans="5:9" x14ac:dyDescent="0.25">
      <c r="E181"/>
      <c r="I181"/>
    </row>
    <row r="182" spans="5:9" x14ac:dyDescent="0.25">
      <c r="E182"/>
      <c r="I182"/>
    </row>
    <row r="183" spans="5:9" x14ac:dyDescent="0.25">
      <c r="E183"/>
      <c r="I183"/>
    </row>
    <row r="184" spans="5:9" x14ac:dyDescent="0.25">
      <c r="E184"/>
      <c r="I184"/>
    </row>
    <row r="185" spans="5:9" x14ac:dyDescent="0.25">
      <c r="E185"/>
      <c r="I185"/>
    </row>
    <row r="186" spans="5:9" x14ac:dyDescent="0.25">
      <c r="E186"/>
      <c r="I186"/>
    </row>
    <row r="187" spans="5:9" x14ac:dyDescent="0.25">
      <c r="E187"/>
      <c r="I187"/>
    </row>
    <row r="188" spans="5:9" x14ac:dyDescent="0.25">
      <c r="E188"/>
      <c r="I188"/>
    </row>
    <row r="189" spans="5:9" x14ac:dyDescent="0.25">
      <c r="E189"/>
      <c r="I189"/>
    </row>
    <row r="190" spans="5:9" x14ac:dyDescent="0.25">
      <c r="E190"/>
      <c r="I190"/>
    </row>
    <row r="191" spans="5:9" x14ac:dyDescent="0.25">
      <c r="E191"/>
      <c r="I191"/>
    </row>
    <row r="192" spans="5:9" x14ac:dyDescent="0.25">
      <c r="E192"/>
      <c r="I192"/>
    </row>
    <row r="193" spans="5:9" x14ac:dyDescent="0.25">
      <c r="E193"/>
      <c r="I193"/>
    </row>
    <row r="194" spans="5:9" x14ac:dyDescent="0.25">
      <c r="E194"/>
      <c r="I194"/>
    </row>
    <row r="195" spans="5:9" x14ac:dyDescent="0.25">
      <c r="E195"/>
      <c r="I195"/>
    </row>
    <row r="196" spans="5:9" x14ac:dyDescent="0.25">
      <c r="E196"/>
      <c r="I196"/>
    </row>
    <row r="197" spans="5:9" x14ac:dyDescent="0.25">
      <c r="E197"/>
      <c r="I197"/>
    </row>
    <row r="198" spans="5:9" x14ac:dyDescent="0.25">
      <c r="E198"/>
      <c r="I198"/>
    </row>
    <row r="199" spans="5:9" x14ac:dyDescent="0.25">
      <c r="E199"/>
      <c r="I199"/>
    </row>
    <row r="200" spans="5:9" x14ac:dyDescent="0.25">
      <c r="E200"/>
      <c r="I200"/>
    </row>
    <row r="201" spans="5:9" x14ac:dyDescent="0.25">
      <c r="E201"/>
      <c r="I201"/>
    </row>
    <row r="202" spans="5:9" x14ac:dyDescent="0.25">
      <c r="E202"/>
      <c r="I202"/>
    </row>
    <row r="203" spans="5:9" x14ac:dyDescent="0.25">
      <c r="E203"/>
      <c r="I203"/>
    </row>
    <row r="204" spans="5:9" x14ac:dyDescent="0.25">
      <c r="E204"/>
      <c r="I204"/>
    </row>
    <row r="205" spans="5:9" x14ac:dyDescent="0.25">
      <c r="E205"/>
      <c r="I205"/>
    </row>
    <row r="206" spans="5:9" x14ac:dyDescent="0.25">
      <c r="E206"/>
      <c r="I206"/>
    </row>
    <row r="207" spans="5:9" x14ac:dyDescent="0.25">
      <c r="E207"/>
      <c r="I207"/>
    </row>
    <row r="208" spans="5:9" x14ac:dyDescent="0.25">
      <c r="E208"/>
      <c r="I208"/>
    </row>
    <row r="209" spans="5:9" x14ac:dyDescent="0.25">
      <c r="E209"/>
      <c r="I209"/>
    </row>
    <row r="210" spans="5:9" x14ac:dyDescent="0.25">
      <c r="E210"/>
      <c r="I210"/>
    </row>
    <row r="211" spans="5:9" x14ac:dyDescent="0.25">
      <c r="E211"/>
      <c r="I211"/>
    </row>
    <row r="212" spans="5:9" x14ac:dyDescent="0.25">
      <c r="E212"/>
      <c r="I212"/>
    </row>
    <row r="213" spans="5:9" x14ac:dyDescent="0.25">
      <c r="E213"/>
      <c r="I213"/>
    </row>
    <row r="214" spans="5:9" x14ac:dyDescent="0.25">
      <c r="E214"/>
      <c r="I214"/>
    </row>
    <row r="215" spans="5:9" x14ac:dyDescent="0.25">
      <c r="E215"/>
      <c r="I215"/>
    </row>
    <row r="216" spans="5:9" x14ac:dyDescent="0.25">
      <c r="E216"/>
      <c r="I216"/>
    </row>
    <row r="217" spans="5:9" x14ac:dyDescent="0.25">
      <c r="E217"/>
      <c r="I217"/>
    </row>
    <row r="218" spans="5:9" x14ac:dyDescent="0.25">
      <c r="E218"/>
      <c r="I218"/>
    </row>
    <row r="219" spans="5:9" x14ac:dyDescent="0.25">
      <c r="E219"/>
      <c r="I219"/>
    </row>
    <row r="220" spans="5:9" x14ac:dyDescent="0.25">
      <c r="E220"/>
      <c r="I220"/>
    </row>
    <row r="221" spans="5:9" x14ac:dyDescent="0.25">
      <c r="E221"/>
      <c r="I221"/>
    </row>
    <row r="222" spans="5:9" x14ac:dyDescent="0.25">
      <c r="E222"/>
      <c r="I222"/>
    </row>
    <row r="223" spans="5:9" x14ac:dyDescent="0.25">
      <c r="E223"/>
      <c r="I223"/>
    </row>
    <row r="224" spans="5:9" x14ac:dyDescent="0.25">
      <c r="E224"/>
      <c r="I224"/>
    </row>
    <row r="225" spans="5:9" x14ac:dyDescent="0.25">
      <c r="E225"/>
      <c r="I225"/>
    </row>
    <row r="226" spans="5:9" x14ac:dyDescent="0.25">
      <c r="E226"/>
      <c r="I226"/>
    </row>
    <row r="227" spans="5:9" x14ac:dyDescent="0.25">
      <c r="E227"/>
      <c r="I227"/>
    </row>
    <row r="228" spans="5:9" x14ac:dyDescent="0.25">
      <c r="E228"/>
      <c r="I228"/>
    </row>
    <row r="229" spans="5:9" x14ac:dyDescent="0.25">
      <c r="E229"/>
      <c r="I229"/>
    </row>
    <row r="230" spans="5:9" x14ac:dyDescent="0.25">
      <c r="E230"/>
      <c r="I230"/>
    </row>
    <row r="231" spans="5:9" x14ac:dyDescent="0.25">
      <c r="E231"/>
      <c r="I231"/>
    </row>
    <row r="232" spans="5:9" x14ac:dyDescent="0.25">
      <c r="E232"/>
      <c r="I232"/>
    </row>
    <row r="233" spans="5:9" x14ac:dyDescent="0.25">
      <c r="E233"/>
      <c r="I233"/>
    </row>
    <row r="234" spans="5:9" x14ac:dyDescent="0.25">
      <c r="E234"/>
      <c r="I234"/>
    </row>
    <row r="235" spans="5:9" x14ac:dyDescent="0.25">
      <c r="E235"/>
    </row>
    <row r="236" spans="5:9" x14ac:dyDescent="0.25">
      <c r="E236"/>
    </row>
    <row r="237" spans="5:9" x14ac:dyDescent="0.25">
      <c r="E237"/>
    </row>
    <row r="238" spans="5:9" x14ac:dyDescent="0.25">
      <c r="E238"/>
    </row>
    <row r="239" spans="5:9" x14ac:dyDescent="0.25">
      <c r="E239"/>
    </row>
    <row r="240" spans="5:9" x14ac:dyDescent="0.25">
      <c r="E240"/>
    </row>
    <row r="241" spans="5:5" x14ac:dyDescent="0.25">
      <c r="E241"/>
    </row>
    <row r="242" spans="5:5" x14ac:dyDescent="0.25">
      <c r="E242"/>
    </row>
    <row r="243" spans="5:5" x14ac:dyDescent="0.25">
      <c r="E243"/>
    </row>
    <row r="244" spans="5:5" x14ac:dyDescent="0.25">
      <c r="E244"/>
    </row>
    <row r="245" spans="5:5" x14ac:dyDescent="0.25">
      <c r="E245"/>
    </row>
    <row r="246" spans="5:5" x14ac:dyDescent="0.25">
      <c r="E246"/>
    </row>
    <row r="247" spans="5:5" x14ac:dyDescent="0.25">
      <c r="E247"/>
    </row>
    <row r="248" spans="5:5" x14ac:dyDescent="0.25">
      <c r="E248"/>
    </row>
    <row r="249" spans="5:5" x14ac:dyDescent="0.25">
      <c r="E249"/>
    </row>
    <row r="250" spans="5:5" x14ac:dyDescent="0.25">
      <c r="E250"/>
    </row>
    <row r="251" spans="5:5" x14ac:dyDescent="0.25">
      <c r="E251"/>
    </row>
    <row r="252" spans="5:5" x14ac:dyDescent="0.25">
      <c r="E252"/>
    </row>
    <row r="253" spans="5:5" x14ac:dyDescent="0.25">
      <c r="E253"/>
    </row>
    <row r="254" spans="5:5" x14ac:dyDescent="0.25">
      <c r="E254"/>
    </row>
    <row r="255" spans="5:5" x14ac:dyDescent="0.25">
      <c r="E255"/>
    </row>
    <row r="256" spans="5:5" x14ac:dyDescent="0.25">
      <c r="E256"/>
    </row>
    <row r="257" spans="5:5" x14ac:dyDescent="0.25">
      <c r="E257"/>
    </row>
    <row r="258" spans="5:5" x14ac:dyDescent="0.25">
      <c r="E258"/>
    </row>
    <row r="259" spans="5:5" x14ac:dyDescent="0.25">
      <c r="E259"/>
    </row>
    <row r="260" spans="5:5" x14ac:dyDescent="0.25">
      <c r="E260"/>
    </row>
    <row r="261" spans="5:5" x14ac:dyDescent="0.25">
      <c r="E261"/>
    </row>
    <row r="262" spans="5:5" x14ac:dyDescent="0.25">
      <c r="E262"/>
    </row>
    <row r="263" spans="5:5" x14ac:dyDescent="0.25">
      <c r="E263"/>
    </row>
    <row r="264" spans="5:5" x14ac:dyDescent="0.25">
      <c r="E264"/>
    </row>
    <row r="265" spans="5:5" x14ac:dyDescent="0.25">
      <c r="E265"/>
    </row>
    <row r="266" spans="5:5" x14ac:dyDescent="0.25">
      <c r="E266"/>
    </row>
    <row r="267" spans="5:5" x14ac:dyDescent="0.25">
      <c r="E267"/>
    </row>
    <row r="268" spans="5:5" x14ac:dyDescent="0.25">
      <c r="E268"/>
    </row>
    <row r="269" spans="5:5" x14ac:dyDescent="0.25">
      <c r="E269"/>
    </row>
  </sheetData>
  <dataValidations count="2">
    <dataValidation type="list" allowBlank="1" showInputMessage="1" showErrorMessage="1" sqref="I2" xr:uid="{BA44A35B-CAE5-4C4A-AB4F-2B941E84F901}">
      <formula1>$B$3:$B$100</formula1>
    </dataValidation>
    <dataValidation type="list" allowBlank="1" showInputMessage="1" showErrorMessage="1" sqref="I3" xr:uid="{665B3444-155C-4418-A630-BCD69613135C}">
      <formula1>$M$3:$M$1048576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6</vt:i4>
      </vt:variant>
    </vt:vector>
  </HeadingPairs>
  <TitlesOfParts>
    <vt:vector size="25" baseType="lpstr">
      <vt:lpstr>PRN</vt:lpstr>
      <vt:lpstr>PRN Analysis</vt:lpstr>
      <vt:lpstr>PRN Analysis-01</vt:lpstr>
      <vt:lpstr>TRACK PRN</vt:lpstr>
      <vt:lpstr>TRACK PO</vt:lpstr>
      <vt:lpstr>Procurement</vt:lpstr>
      <vt:lpstr>Quotation NO Generator</vt:lpstr>
      <vt:lpstr>QUOTATION</vt:lpstr>
      <vt:lpstr>Bidder Info</vt:lpstr>
      <vt:lpstr>TEC-2025</vt:lpstr>
      <vt:lpstr>BID EVA</vt:lpstr>
      <vt:lpstr>BID EVA SUMMARY</vt:lpstr>
      <vt:lpstr>Faculty Dep Info</vt:lpstr>
      <vt:lpstr>Fac Dep Info</vt:lpstr>
      <vt:lpstr>Qua Ins Rep</vt:lpstr>
      <vt:lpstr>Procurement Analysis P-M-Q-1</vt:lpstr>
      <vt:lpstr>Procurement Analysis P-M-Q</vt:lpstr>
      <vt:lpstr>Procurement Status</vt:lpstr>
      <vt:lpstr>Procurement Analysis F-D</vt:lpstr>
      <vt:lpstr>BIDDER</vt:lpstr>
      <vt:lpstr>QUOTATION!Extract</vt:lpstr>
      <vt:lpstr>'Faculty Dep Info'!FACULTY</vt:lpstr>
      <vt:lpstr>'Faculty Dep Info'!FDC</vt:lpstr>
      <vt:lpstr>SUPLIST</vt:lpstr>
      <vt:lpstr>'TEC-2025'!TEC</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Fina Kili</cp:lastModifiedBy>
  <dcterms:created xsi:type="dcterms:W3CDTF">2022-01-14T01:28:21Z</dcterms:created>
  <dcterms:modified xsi:type="dcterms:W3CDTF">2025-07-14T05:28:13Z</dcterms:modified>
</cp:coreProperties>
</file>