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xr:revisionPtr revIDLastSave="0" documentId="8_{7657F463-EA12-428E-9D22-E4A1B55C559E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Sheet1" sheetId="1" r:id="rId1"/>
    <sheet name="Sheet2" sheetId="2" r:id="rId2"/>
  </sheets>
  <calcPr calcId="191028"/>
  <pivotCaches>
    <pivotCache cacheId="1706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E20" i="1"/>
  <c r="F20" i="1"/>
  <c r="G20" i="1"/>
  <c r="H20" i="1"/>
  <c r="I20" i="1"/>
  <c r="J20" i="1"/>
  <c r="C20" i="1"/>
  <c r="H6" i="1"/>
  <c r="H5" i="1"/>
  <c r="H18" i="1"/>
  <c r="H17" i="1"/>
  <c r="H8" i="1"/>
  <c r="H9" i="1"/>
  <c r="H10" i="1"/>
  <c r="H11" i="1"/>
  <c r="H12" i="1"/>
  <c r="H13" i="1"/>
  <c r="H14" i="1"/>
  <c r="H15" i="1"/>
  <c r="H16" i="1"/>
  <c r="H7" i="1"/>
</calcChain>
</file>

<file path=xl/sharedStrings.xml><?xml version="1.0" encoding="utf-8"?>
<sst xmlns="http://schemas.openxmlformats.org/spreadsheetml/2006/main" count="17" uniqueCount="14">
  <si>
    <t>Day</t>
  </si>
  <si>
    <t>Weight</t>
  </si>
  <si>
    <t>Temp</t>
  </si>
  <si>
    <t>Start</t>
  </si>
  <si>
    <t>Stop</t>
  </si>
  <si>
    <t>Awake</t>
  </si>
  <si>
    <t>Length</t>
  </si>
  <si>
    <t>Deep Sleep</t>
  </si>
  <si>
    <t>Deep Sleep %</t>
  </si>
  <si>
    <t>Average</t>
  </si>
  <si>
    <t>Average of Weight</t>
  </si>
  <si>
    <t>Sum of Deep Sleep %</t>
  </si>
  <si>
    <t>Average of Deep Sleep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</si>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</sst>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6" formatCode="0.0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pivotButton="1"/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3">
    <dxf>
      <numFmt numFmtId="164" formatCode="h:mm;@"/>
    </dxf>
    <dxf>
      <numFmt numFmtId="164" formatCode="h:mm;@"/>
    </dxf>
    <dxf>
      <numFmt numFmtId="164" formatCode="h:mm;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637.533292708336" createdVersion="8" refreshedVersion="8" minRefreshableVersion="3" recordCount="14" xr:uid="{997849F5-0812-43EF-AA06-93C3A8E3C493}">
  <cacheSource type="worksheet">
    <worksheetSource ref="B4:J18" sheet="Sheet1"/>
  </cacheSource>
  <cacheFields count="9">
    <cacheField name="Day" numFmtId="0">
      <sharedItems containsSemiMixedTypes="0" containsString="0" containsNumber="1" containsInteger="1" minValue="1" maxValue="14" count="1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</sharedItems>
    </cacheField>
    <cacheField name="Weight" numFmtId="0">
      <sharedItems containsSemiMixedTypes="0" containsString="0" containsNumber="1" minValue="112.5" maxValue="118.9"/>
    </cacheField>
    <cacheField name="Temp" numFmtId="0">
      <sharedItems containsSemiMixedTypes="0" containsString="0" containsNumber="1" containsInteger="1" minValue="68" maxValue="72"/>
    </cacheField>
    <cacheField name="Start" numFmtId="164">
      <sharedItems containsSemiMixedTypes="0" containsNonDate="0" containsDate="1" containsString="0" minDate="1899-12-30T00:02:00" maxDate="1899-12-30T23:56:00"/>
    </cacheField>
    <cacheField name="Stop" numFmtId="164">
      <sharedItems containsSemiMixedTypes="0" containsNonDate="0" containsDate="1" containsString="0" minDate="1899-12-30T01:28:00" maxDate="1899-12-30T11:23:00"/>
    </cacheField>
    <cacheField name="Awake" numFmtId="164">
      <sharedItems containsSemiMixedTypes="0" containsNonDate="0" containsDate="1" containsString="0" minDate="1899-12-30T00:00:00" maxDate="1899-12-30T01:13:00"/>
    </cacheField>
    <cacheField name="Length" numFmtId="164">
      <sharedItems containsSemiMixedTypes="0" containsNonDate="0" containsDate="1" containsString="0" minDate="1899-12-30T02:40:00" maxDate="1899-12-31T10:10:00"/>
    </cacheField>
    <cacheField name="Deep Sleep" numFmtId="164">
      <sharedItems containsSemiMixedTypes="0" containsNonDate="0" containsDate="1" containsString="0" minDate="1899-12-30T01:22:00" maxDate="1899-12-30T04:07:00"/>
    </cacheField>
    <cacheField name="Deep Sleep %" numFmtId="0">
      <sharedItems containsSemiMixedTypes="0" containsString="0" containsNumber="1" containsInteger="1" minValue="19" maxValue="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x v="0"/>
    <n v="112.5"/>
    <n v="68"/>
    <d v="1899-12-30T00:28:00"/>
    <d v="1899-12-30T10:31:00"/>
    <d v="1899-12-30T00:14:00"/>
    <d v="1899-12-31T09:49:00"/>
    <d v="1899-12-30T03:21:00"/>
    <n v="34"/>
  </r>
  <r>
    <x v="1"/>
    <n v="117.6"/>
    <n v="68"/>
    <d v="1899-12-30T01:17:00"/>
    <d v="1899-12-30T08:47:00"/>
    <d v="1899-12-30T00:00:00"/>
    <d v="1899-12-31T07:30:00"/>
    <d v="1899-12-30T03:09:00"/>
    <n v="42"/>
  </r>
  <r>
    <x v="2"/>
    <n v="117.2"/>
    <n v="68"/>
    <d v="1899-12-30T00:58:00"/>
    <d v="1899-12-30T11:23:00"/>
    <d v="1899-12-30T00:15:00"/>
    <d v="1899-12-31T10:10:00"/>
    <d v="1899-12-30T04:07:00"/>
    <n v="40"/>
  </r>
  <r>
    <x v="3"/>
    <n v="115.7"/>
    <n v="70"/>
    <d v="1899-12-30T00:52:00"/>
    <d v="1899-12-30T10:44:00"/>
    <d v="1899-12-30T00:04:00"/>
    <d v="1899-12-31T09:48:00"/>
    <d v="1899-12-30T03:57:00"/>
    <n v="40"/>
  </r>
  <r>
    <x v="4"/>
    <n v="114.3"/>
    <n v="70"/>
    <d v="1899-12-30T01:32:00"/>
    <d v="1899-12-30T09:24:00"/>
    <d v="1899-12-30T00:00:00"/>
    <d v="1899-12-31T07:52:00"/>
    <d v="1899-12-30T03:09:00"/>
    <n v="40"/>
  </r>
  <r>
    <x v="5"/>
    <n v="117.2"/>
    <n v="69"/>
    <d v="1899-12-30T00:02:00"/>
    <d v="1899-12-30T09:54:00"/>
    <d v="1899-12-30T00:30:00"/>
    <d v="1899-12-31T09:22:00"/>
    <d v="1899-12-30T03:01:00"/>
    <n v="32"/>
  </r>
  <r>
    <x v="6"/>
    <n v="116.2"/>
    <n v="68"/>
    <d v="1899-12-30T01:34:00"/>
    <d v="1899-12-30T09:22:00"/>
    <d v="1899-12-30T00:00:00"/>
    <d v="1899-12-31T07:48:00"/>
    <d v="1899-12-30T02:38:00"/>
    <n v="34"/>
  </r>
  <r>
    <x v="7"/>
    <n v="117.1"/>
    <n v="68"/>
    <d v="1899-12-30T01:32:00"/>
    <d v="1899-12-30T11:18:00"/>
    <d v="1899-12-30T00:00:00"/>
    <d v="1899-12-31T09:46:00"/>
    <d v="1899-12-30T02:28:00"/>
    <n v="25"/>
  </r>
  <r>
    <x v="8"/>
    <n v="116.2"/>
    <n v="69"/>
    <d v="1899-12-30T23:56:00"/>
    <d v="1899-12-30T08:54:00"/>
    <d v="1899-12-30T00:00:00"/>
    <d v="1899-12-30T08:58:00"/>
    <d v="1899-12-30T02:51:00"/>
    <n v="32"/>
  </r>
  <r>
    <x v="9"/>
    <n v="117.7"/>
    <n v="70"/>
    <d v="1899-12-30T00:03:00"/>
    <d v="1899-12-30T09:56:00"/>
    <d v="1899-12-30T00:31:00"/>
    <d v="1899-12-31T09:22:00"/>
    <d v="1899-12-30T03:04:00"/>
    <n v="33"/>
  </r>
  <r>
    <x v="10"/>
    <n v="118.9"/>
    <n v="70"/>
    <d v="1899-12-30T22:45:00"/>
    <d v="1899-12-30T08:04:00"/>
    <d v="1899-12-30T01:13:00"/>
    <d v="1899-12-30T08:06:00"/>
    <d v="1899-12-30T01:31:00"/>
    <n v="19"/>
  </r>
  <r>
    <x v="11"/>
    <n v="117.2"/>
    <n v="68"/>
    <d v="1899-12-30T22:48:00"/>
    <d v="1899-12-30T01:28:00"/>
    <d v="1899-12-30T00:00:00"/>
    <d v="1899-12-30T02:40:00"/>
    <d v="1899-12-30T01:22:00"/>
    <n v="51"/>
  </r>
  <r>
    <x v="12"/>
    <n v="114.4"/>
    <n v="72"/>
    <d v="1899-12-30T21:02:00"/>
    <d v="1899-12-30T08:18:00"/>
    <d v="1899-12-30T00:00:00"/>
    <d v="1899-12-30T11:16:00"/>
    <d v="1899-12-30T02:47:00"/>
    <n v="25"/>
  </r>
  <r>
    <x v="13"/>
    <n v="114.7"/>
    <n v="72"/>
    <d v="1899-12-30T00:13:00"/>
    <d v="1899-12-30T08:09:00"/>
    <d v="1899-12-30T00:00:00"/>
    <d v="1899-12-31T07:56:00"/>
    <d v="1899-12-30T01:35:00"/>
    <n v="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4134AE-A4CC-44FA-BF4C-1FE1B094B67C}" name="PivotTable1" cacheId="1706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compact="0" compactData="0" multipleFieldFilters="0">
  <location ref="A3:C18" firstHeaderRow="0" firstDataRow="1" firstDataCol="1"/>
  <pivotFields count="9">
    <pivotField axis="axisRow" compact="0" outline="0" showAll="0" sortType="ascending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sortType="descending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sortType="ascending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Weight" fld="1" subtotal="average" baseField="0" baseItem="0"/>
    <dataField name="Sum of Deep Sleep %" fld="8" baseField="0" baseItem="0"/>
  </dataFields>
  <pivotTableStyleInfo name="PivotStyleLight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6A2322-91FC-4A58-BC64-FF65108D3129}" name="PivotTable2" cacheId="170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E3:F18" firstHeaderRow="1" firstDataRow="1" firstDataCol="1"/>
  <pivotFields count="9">
    <pivotField axis="axisRow" compact="0" outline="0" showAll="0" sortType="ascending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numFmtId="20" outline="0" showAll="0"/>
    <pivotField compact="0" numFmtId="20" outline="0" showAll="0"/>
    <pivotField compact="0" numFmtId="20" outline="0" showAll="0"/>
    <pivotField compact="0" numFmtId="20" outline="0" showAll="0"/>
    <pivotField dataField="1" compact="0" numFmtId="20" outline="0" showAll="0"/>
    <pivotField compact="0" outline="0" showAll="0"/>
  </pivotFields>
  <rowFields count="1">
    <field x="0"/>
  </rowFields>
  <rowItems count="15">
    <i>
      <x v="11"/>
    </i>
    <i>
      <x v="10"/>
    </i>
    <i>
      <x v="13"/>
    </i>
    <i>
      <x v="7"/>
    </i>
    <i>
      <x v="6"/>
    </i>
    <i>
      <x v="12"/>
    </i>
    <i>
      <x v="8"/>
    </i>
    <i>
      <x v="5"/>
    </i>
    <i>
      <x v="9"/>
    </i>
    <i>
      <x v="1"/>
    </i>
    <i>
      <x v="4"/>
    </i>
    <i>
      <x/>
    </i>
    <i>
      <x v="3"/>
    </i>
    <i>
      <x v="2"/>
    </i>
    <i t="grand">
      <x/>
    </i>
  </rowItems>
  <colItems count="1">
    <i/>
  </colItems>
  <dataFields count="1">
    <dataField name="Average of Deep Sleep" fld="7" subtotal="average" baseField="0" baseItem="0"/>
  </dataFields>
  <formats count="3">
    <format dxfId="0">
      <pivotArea dataOnly="0" labelOnly="1" outline="0" axis="axisValues" fieldPosition="0"/>
    </format>
    <format dxfId="1">
      <pivotArea outline="0" fieldPosition="0">
        <references count="1">
          <reference field="0" count="0" selected="0"/>
        </references>
      </pivotArea>
    </format>
    <format dxfId="2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J20"/>
  <sheetViews>
    <sheetView workbookViewId="0">
      <selection activeCell="J20" sqref="J20"/>
    </sheetView>
  </sheetViews>
  <sheetFormatPr defaultRowHeight="15"/>
  <cols>
    <col min="5" max="8" width="11.85546875" bestFit="1" customWidth="1"/>
    <col min="9" max="9" width="12.7109375" customWidth="1"/>
    <col min="10" max="10" width="12.5703125" customWidth="1"/>
    <col min="11" max="11" width="12.85546875" customWidth="1"/>
  </cols>
  <sheetData>
    <row r="4" spans="2:10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s="3" t="s">
        <v>7</v>
      </c>
      <c r="J4" t="s">
        <v>8</v>
      </c>
    </row>
    <row r="5" spans="2:10">
      <c r="B5">
        <v>1</v>
      </c>
      <c r="C5">
        <v>112.5</v>
      </c>
      <c r="D5">
        <v>68</v>
      </c>
      <c r="E5" s="3">
        <v>1.9444444444444445E-2</v>
      </c>
      <c r="F5" s="3">
        <v>0.43819444444444444</v>
      </c>
      <c r="G5" s="3">
        <v>9.7222222222222224E-3</v>
      </c>
      <c r="H5" s="3">
        <f xml:space="preserve"> 1 - G5 - (E5-F5)</f>
        <v>1.4090277777777778</v>
      </c>
      <c r="I5" s="3">
        <v>0.13958333333333334</v>
      </c>
      <c r="J5">
        <v>34</v>
      </c>
    </row>
    <row r="6" spans="2:10">
      <c r="B6">
        <v>2</v>
      </c>
      <c r="C6">
        <v>117.6</v>
      </c>
      <c r="D6">
        <v>68</v>
      </c>
      <c r="E6" s="3">
        <v>5.347222222222222E-2</v>
      </c>
      <c r="F6" s="3">
        <v>0.3659722222222222</v>
      </c>
      <c r="G6" s="3">
        <v>0</v>
      </c>
      <c r="H6" s="3">
        <f xml:space="preserve"> 1 - G6 - (E6-F6)</f>
        <v>1.3125</v>
      </c>
      <c r="I6" s="3">
        <v>0.13125000000000001</v>
      </c>
      <c r="J6">
        <v>42</v>
      </c>
    </row>
    <row r="7" spans="2:10">
      <c r="B7">
        <v>3</v>
      </c>
      <c r="C7">
        <v>117.2</v>
      </c>
      <c r="D7">
        <v>68</v>
      </c>
      <c r="E7" s="3">
        <v>4.027777777777778E-2</v>
      </c>
      <c r="F7" s="3">
        <v>0.47430555555555554</v>
      </c>
      <c r="G7" s="3">
        <v>1.0416666666666666E-2</v>
      </c>
      <c r="H7" s="3">
        <f xml:space="preserve"> 1 - G7 - (E7-F7)</f>
        <v>1.4236111111111112</v>
      </c>
      <c r="I7" s="3">
        <v>0.17152777777777778</v>
      </c>
      <c r="J7">
        <v>40</v>
      </c>
    </row>
    <row r="8" spans="2:10">
      <c r="B8">
        <v>4</v>
      </c>
      <c r="C8">
        <v>115.7</v>
      </c>
      <c r="D8">
        <v>70</v>
      </c>
      <c r="E8" s="3">
        <v>3.6111111111111108E-2</v>
      </c>
      <c r="F8" s="3">
        <v>0.44722222222222224</v>
      </c>
      <c r="G8" s="3">
        <v>2.7777777777777779E-3</v>
      </c>
      <c r="H8" s="3">
        <f t="shared" ref="H8:H10" si="0" xml:space="preserve"> 1 - G8 - (E8-F8)</f>
        <v>1.4083333333333334</v>
      </c>
      <c r="I8" s="3">
        <v>0.16458333333333333</v>
      </c>
      <c r="J8">
        <v>40</v>
      </c>
    </row>
    <row r="9" spans="2:10">
      <c r="B9">
        <v>5</v>
      </c>
      <c r="C9">
        <v>114.3</v>
      </c>
      <c r="D9">
        <v>70</v>
      </c>
      <c r="E9" s="3">
        <v>6.3888888888888884E-2</v>
      </c>
      <c r="F9" s="3">
        <v>0.39166666666666666</v>
      </c>
      <c r="G9" s="3">
        <v>0</v>
      </c>
      <c r="H9" s="3">
        <f t="shared" si="0"/>
        <v>1.3277777777777777</v>
      </c>
      <c r="I9" s="3">
        <v>0.13125000000000001</v>
      </c>
      <c r="J9" s="1">
        <v>40</v>
      </c>
    </row>
    <row r="10" spans="2:10">
      <c r="B10">
        <v>6</v>
      </c>
      <c r="C10">
        <v>117.2</v>
      </c>
      <c r="D10">
        <v>69</v>
      </c>
      <c r="E10" s="3">
        <v>1.3888888888888889E-3</v>
      </c>
      <c r="F10" s="3">
        <v>0.41249999999999998</v>
      </c>
      <c r="G10" s="3">
        <v>2.0833333333333332E-2</v>
      </c>
      <c r="H10" s="3">
        <f t="shared" si="0"/>
        <v>1.3902777777777777</v>
      </c>
      <c r="I10" s="3">
        <v>0.12569444444444444</v>
      </c>
      <c r="J10">
        <v>32</v>
      </c>
    </row>
    <row r="11" spans="2:10">
      <c r="B11">
        <v>7</v>
      </c>
      <c r="C11">
        <v>116.2</v>
      </c>
      <c r="D11">
        <v>68</v>
      </c>
      <c r="E11" s="3">
        <v>6.5277777777777782E-2</v>
      </c>
      <c r="F11" s="3">
        <v>0.39027777777777778</v>
      </c>
      <c r="G11" s="3">
        <v>0</v>
      </c>
      <c r="H11" s="3">
        <f xml:space="preserve"> 1 - G11 - (E11-F11)</f>
        <v>1.325</v>
      </c>
      <c r="I11" s="3">
        <v>0.10972222222222222</v>
      </c>
      <c r="J11">
        <v>34</v>
      </c>
    </row>
    <row r="12" spans="2:10">
      <c r="B12">
        <v>8</v>
      </c>
      <c r="C12">
        <v>117.1</v>
      </c>
      <c r="D12">
        <v>68</v>
      </c>
      <c r="E12" s="3">
        <v>6.3888888888888884E-2</v>
      </c>
      <c r="F12" s="3">
        <v>0.47083333333333333</v>
      </c>
      <c r="G12" s="3">
        <v>0</v>
      </c>
      <c r="H12" s="3">
        <f xml:space="preserve"> 1 - G12 - (E12-F12)</f>
        <v>1.4069444444444446</v>
      </c>
      <c r="I12" s="3">
        <v>0.10277777777777777</v>
      </c>
      <c r="J12">
        <v>25</v>
      </c>
    </row>
    <row r="13" spans="2:10">
      <c r="B13">
        <v>9</v>
      </c>
      <c r="C13">
        <v>116.2</v>
      </c>
      <c r="D13">
        <v>69</v>
      </c>
      <c r="E13" s="3">
        <v>0.99722222222222223</v>
      </c>
      <c r="F13" s="3">
        <v>0.37083333333333335</v>
      </c>
      <c r="G13" s="3">
        <v>0</v>
      </c>
      <c r="H13" s="3">
        <f xml:space="preserve"> 1 - G13 - (E13-F13)</f>
        <v>0.37361111111111112</v>
      </c>
      <c r="I13" s="3">
        <v>0.11874999999999999</v>
      </c>
      <c r="J13">
        <v>32</v>
      </c>
    </row>
    <row r="14" spans="2:10">
      <c r="B14">
        <v>10</v>
      </c>
      <c r="C14">
        <v>117.7</v>
      </c>
      <c r="D14">
        <v>70</v>
      </c>
      <c r="E14" s="3">
        <v>2.0833333333333333E-3</v>
      </c>
      <c r="F14" s="3">
        <v>0.41388888888888886</v>
      </c>
      <c r="G14" s="3">
        <v>2.1527777777777778E-2</v>
      </c>
      <c r="H14" s="3">
        <f xml:space="preserve"> 1 - G14 - (E14-F14)</f>
        <v>1.3902777777777777</v>
      </c>
      <c r="I14" s="3">
        <v>0.12777777777777777</v>
      </c>
      <c r="J14">
        <v>33</v>
      </c>
    </row>
    <row r="15" spans="2:10">
      <c r="B15">
        <v>11</v>
      </c>
      <c r="C15">
        <v>118.9</v>
      </c>
      <c r="D15">
        <v>70</v>
      </c>
      <c r="E15" s="3">
        <v>0.94791666666666663</v>
      </c>
      <c r="F15" s="3">
        <v>0.33611111111111114</v>
      </c>
      <c r="G15" s="3">
        <v>5.0694444444444445E-2</v>
      </c>
      <c r="H15" s="3">
        <f xml:space="preserve"> 1 - G15 - (E15-F15)</f>
        <v>0.33750000000000002</v>
      </c>
      <c r="I15" s="3">
        <v>6.3194444444444442E-2</v>
      </c>
      <c r="J15">
        <v>19</v>
      </c>
    </row>
    <row r="16" spans="2:10">
      <c r="B16">
        <v>12</v>
      </c>
      <c r="C16">
        <v>117.2</v>
      </c>
      <c r="D16">
        <v>68</v>
      </c>
      <c r="E16" s="3">
        <v>0.95</v>
      </c>
      <c r="F16" s="3">
        <v>6.1111111111111109E-2</v>
      </c>
      <c r="G16" s="3">
        <v>0</v>
      </c>
      <c r="H16" s="3">
        <f xml:space="preserve"> 1 - G16 - (E16-F16)</f>
        <v>0.11111111111111116</v>
      </c>
      <c r="I16" s="3">
        <v>5.6944444444444443E-2</v>
      </c>
      <c r="J16">
        <v>51</v>
      </c>
    </row>
    <row r="17" spans="2:10">
      <c r="B17">
        <v>13</v>
      </c>
      <c r="C17">
        <v>114.4</v>
      </c>
      <c r="D17">
        <v>72</v>
      </c>
      <c r="E17" s="3">
        <v>0.87638888888888888</v>
      </c>
      <c r="F17" s="3">
        <v>0.34583333333333333</v>
      </c>
      <c r="G17" s="3">
        <v>0</v>
      </c>
      <c r="H17" s="3">
        <f xml:space="preserve"> 1 - G17 - (E17-F17)</f>
        <v>0.46944444444444444</v>
      </c>
      <c r="I17" s="3">
        <v>0.11597222222222223</v>
      </c>
      <c r="J17">
        <v>25</v>
      </c>
    </row>
    <row r="18" spans="2:10">
      <c r="B18">
        <v>14</v>
      </c>
      <c r="C18">
        <v>114.7</v>
      </c>
      <c r="D18">
        <v>72</v>
      </c>
      <c r="E18" s="3">
        <v>9.0277777777777769E-3</v>
      </c>
      <c r="F18" s="3">
        <v>0.33958333333333335</v>
      </c>
      <c r="G18" s="3">
        <v>0</v>
      </c>
      <c r="H18" s="3">
        <f xml:space="preserve"> 1 - G18 - (E18-F18)</f>
        <v>1.3305555555555555</v>
      </c>
      <c r="I18" s="3">
        <v>6.5972222222222224E-2</v>
      </c>
      <c r="J18">
        <v>20</v>
      </c>
    </row>
    <row r="20" spans="2:10">
      <c r="B20" t="s">
        <v>9</v>
      </c>
      <c r="C20" s="4">
        <f>AVERAGE(C5:C18)</f>
        <v>116.20714285714288</v>
      </c>
      <c r="D20" s="4">
        <f t="shared" ref="D20:J20" si="1">AVERAGE(D5:D18)</f>
        <v>69.285714285714292</v>
      </c>
      <c r="E20" s="3">
        <f t="shared" si="1"/>
        <v>0.2947420634920635</v>
      </c>
      <c r="F20" s="3">
        <f t="shared" si="1"/>
        <v>0.37559523809523815</v>
      </c>
      <c r="G20" s="3">
        <f t="shared" si="1"/>
        <v>8.2837301587301588E-3</v>
      </c>
      <c r="H20" s="3">
        <f t="shared" si="1"/>
        <v>1.0725694444444445</v>
      </c>
      <c r="I20" s="3">
        <f t="shared" si="1"/>
        <v>0.11607142857142858</v>
      </c>
      <c r="J20" s="4">
        <f t="shared" si="1"/>
        <v>33.357142857142854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F4A4D-509C-475A-A216-87939055AD1C}">
  <dimension ref="A3:F18"/>
  <sheetViews>
    <sheetView tabSelected="1" topLeftCell="A2" workbookViewId="0">
      <selection activeCell="F18" sqref="F18"/>
    </sheetView>
  </sheetViews>
  <sheetFormatPr defaultRowHeight="15"/>
  <cols>
    <col min="1" max="1" width="11.42578125" bestFit="1" customWidth="1"/>
    <col min="2" max="2" width="17.140625" bestFit="1" customWidth="1"/>
    <col min="3" max="3" width="20" bestFit="1" customWidth="1"/>
    <col min="4" max="4" width="3.28515625" bestFit="1" customWidth="1"/>
    <col min="5" max="5" width="11.42578125" customWidth="1"/>
    <col min="6" max="6" width="21.140625" bestFit="1" customWidth="1"/>
    <col min="7" max="8" width="3.28515625" bestFit="1" customWidth="1"/>
    <col min="9" max="9" width="11.42578125" bestFit="1" customWidth="1"/>
    <col min="10" max="10" width="18" bestFit="1" customWidth="1"/>
    <col min="11" max="22" width="5" bestFit="1" customWidth="1"/>
    <col min="23" max="23" width="11.42578125" bestFit="1" customWidth="1"/>
    <col min="24" max="24" width="10.85546875" bestFit="1" customWidth="1"/>
    <col min="25" max="25" width="7.85546875" bestFit="1" customWidth="1"/>
    <col min="26" max="26" width="10.85546875" bestFit="1" customWidth="1"/>
    <col min="27" max="27" width="11.42578125" bestFit="1" customWidth="1"/>
    <col min="28" max="28" width="6.140625" bestFit="1" customWidth="1"/>
    <col min="29" max="29" width="16" bestFit="1" customWidth="1"/>
    <col min="30" max="30" width="19" bestFit="1" customWidth="1"/>
  </cols>
  <sheetData>
    <row r="3" spans="1:6">
      <c r="A3" s="2" t="s">
        <v>0</v>
      </c>
      <c r="B3" t="s">
        <v>10</v>
      </c>
      <c r="C3" t="s">
        <v>11</v>
      </c>
      <c r="E3" s="2" t="s">
        <v>0</v>
      </c>
      <c r="F3" s="3" t="s">
        <v>12</v>
      </c>
    </row>
    <row r="4" spans="1:6">
      <c r="A4">
        <v>1</v>
      </c>
      <c r="B4">
        <v>112.5</v>
      </c>
      <c r="C4">
        <v>34</v>
      </c>
      <c r="E4">
        <v>12</v>
      </c>
      <c r="F4" s="3">
        <v>5.6944444444444443E-2</v>
      </c>
    </row>
    <row r="5" spans="1:6">
      <c r="A5">
        <v>2</v>
      </c>
      <c r="B5">
        <v>117.6</v>
      </c>
      <c r="C5">
        <v>42</v>
      </c>
      <c r="E5">
        <v>11</v>
      </c>
      <c r="F5" s="3">
        <v>6.3194444444444442E-2</v>
      </c>
    </row>
    <row r="6" spans="1:6">
      <c r="A6">
        <v>3</v>
      </c>
      <c r="B6">
        <v>117.2</v>
      </c>
      <c r="C6">
        <v>40</v>
      </c>
      <c r="E6">
        <v>14</v>
      </c>
      <c r="F6" s="3">
        <v>6.5972222222222224E-2</v>
      </c>
    </row>
    <row r="7" spans="1:6">
      <c r="A7">
        <v>4</v>
      </c>
      <c r="B7">
        <v>115.7</v>
      </c>
      <c r="C7">
        <v>40</v>
      </c>
      <c r="E7">
        <v>8</v>
      </c>
      <c r="F7" s="3">
        <v>0.10277777777777777</v>
      </c>
    </row>
    <row r="8" spans="1:6">
      <c r="A8">
        <v>5</v>
      </c>
      <c r="B8">
        <v>114.3</v>
      </c>
      <c r="C8">
        <v>40</v>
      </c>
      <c r="E8">
        <v>7</v>
      </c>
      <c r="F8" s="3">
        <v>0.10972222222222222</v>
      </c>
    </row>
    <row r="9" spans="1:6">
      <c r="A9">
        <v>6</v>
      </c>
      <c r="B9">
        <v>117.2</v>
      </c>
      <c r="C9">
        <v>32</v>
      </c>
      <c r="E9">
        <v>13</v>
      </c>
      <c r="F9" s="3">
        <v>0.11597222222222223</v>
      </c>
    </row>
    <row r="10" spans="1:6">
      <c r="A10">
        <v>7</v>
      </c>
      <c r="B10">
        <v>116.2</v>
      </c>
      <c r="C10">
        <v>34</v>
      </c>
      <c r="E10">
        <v>9</v>
      </c>
      <c r="F10" s="3">
        <v>0.11874999999999999</v>
      </c>
    </row>
    <row r="11" spans="1:6">
      <c r="A11">
        <v>8</v>
      </c>
      <c r="B11">
        <v>117.1</v>
      </c>
      <c r="C11">
        <v>25</v>
      </c>
      <c r="E11">
        <v>6</v>
      </c>
      <c r="F11" s="3">
        <v>0.12569444444444444</v>
      </c>
    </row>
    <row r="12" spans="1:6">
      <c r="A12">
        <v>9</v>
      </c>
      <c r="B12">
        <v>116.2</v>
      </c>
      <c r="C12">
        <v>32</v>
      </c>
      <c r="E12">
        <v>10</v>
      </c>
      <c r="F12" s="3">
        <v>0.12777777777777777</v>
      </c>
    </row>
    <row r="13" spans="1:6">
      <c r="A13">
        <v>10</v>
      </c>
      <c r="B13">
        <v>117.7</v>
      </c>
      <c r="C13">
        <v>33</v>
      </c>
      <c r="E13">
        <v>2</v>
      </c>
      <c r="F13" s="3">
        <v>0.13125000000000001</v>
      </c>
    </row>
    <row r="14" spans="1:6">
      <c r="A14">
        <v>11</v>
      </c>
      <c r="B14">
        <v>118.9</v>
      </c>
      <c r="C14">
        <v>19</v>
      </c>
      <c r="E14">
        <v>5</v>
      </c>
      <c r="F14" s="3">
        <v>0.13125000000000001</v>
      </c>
    </row>
    <row r="15" spans="1:6">
      <c r="A15">
        <v>12</v>
      </c>
      <c r="B15">
        <v>117.2</v>
      </c>
      <c r="C15">
        <v>51</v>
      </c>
      <c r="E15">
        <v>1</v>
      </c>
      <c r="F15" s="3">
        <v>0.13958333333333334</v>
      </c>
    </row>
    <row r="16" spans="1:6">
      <c r="A16">
        <v>13</v>
      </c>
      <c r="B16">
        <v>114.4</v>
      </c>
      <c r="C16">
        <v>25</v>
      </c>
      <c r="E16">
        <v>4</v>
      </c>
      <c r="F16" s="3">
        <v>0.16458333333333333</v>
      </c>
    </row>
    <row r="17" spans="1:6">
      <c r="A17">
        <v>14</v>
      </c>
      <c r="B17">
        <v>114.7</v>
      </c>
      <c r="C17">
        <v>20</v>
      </c>
      <c r="E17">
        <v>3</v>
      </c>
      <c r="F17" s="3">
        <v>0.17152777777777778</v>
      </c>
    </row>
    <row r="18" spans="1:6">
      <c r="A18" t="s">
        <v>13</v>
      </c>
      <c r="B18">
        <v>116.20714285714288</v>
      </c>
      <c r="C18">
        <v>467</v>
      </c>
      <c r="E18" t="s">
        <v>13</v>
      </c>
      <c r="F18" s="3">
        <v>0.11607142857142858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2024-11-17T23:26:29Z</dcterms:created>
  <dcterms:modified xsi:type="dcterms:W3CDTF">2024-12-11T21:24:48Z</dcterms:modified>
  <cp:category/>
  <cp:contentStatus/>
</cp:coreProperties>
</file>