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gentholdings-my.sharepoint.com/personal/john_tan_sh-cogent_com_sg/Documents/Documents/Linda/"/>
    </mc:Choice>
  </mc:AlternateContent>
  <xr:revisionPtr revIDLastSave="56" documentId="8_{E9C7EAB9-5A3F-42AB-A27D-A6C3532F6175}" xr6:coauthVersionLast="47" xr6:coauthVersionMax="47" xr10:uidLastSave="{5EA9DE8B-1610-4586-880D-8D7369605B24}"/>
  <bookViews>
    <workbookView xWindow="21120" yWindow="3810" windowWidth="25155" windowHeight="11115" xr2:uid="{E685274A-CF01-4130-8EF7-6CD4502DFB88}"/>
  </bookViews>
  <sheets>
    <sheet name="DCON" sheetId="1" r:id="rId1"/>
  </sheets>
  <definedNames>
    <definedName name="_xlnm._FilterDatabase" localSheetId="0" hidden="1">DCON!$A$1:$DG$1</definedName>
  </definedNames>
  <calcPr calcId="0"/>
</workbook>
</file>

<file path=xl/calcChain.xml><?xml version="1.0" encoding="utf-8"?>
<calcChain xmlns="http://schemas.openxmlformats.org/spreadsheetml/2006/main">
  <c r="Y2" i="1" l="1"/>
  <c r="AA2" i="1"/>
  <c r="BJ2" i="1"/>
  <c r="CJ2" i="1"/>
  <c r="CM2" i="1"/>
  <c r="F3" i="1"/>
  <c r="N3" i="1"/>
  <c r="P3" i="1"/>
  <c r="BJ3" i="1"/>
  <c r="BK3" i="1"/>
  <c r="CJ3" i="1"/>
  <c r="CM3" i="1"/>
  <c r="Y4" i="1"/>
  <c r="AA4" i="1"/>
  <c r="BJ4" i="1"/>
  <c r="CJ4" i="1"/>
  <c r="CM4" i="1"/>
  <c r="F5" i="1"/>
  <c r="N5" i="1"/>
  <c r="P5" i="1"/>
  <c r="BJ5" i="1"/>
  <c r="BK5" i="1"/>
  <c r="CJ5" i="1"/>
  <c r="CM5" i="1"/>
  <c r="Y6" i="1"/>
  <c r="AA6" i="1"/>
  <c r="BJ6" i="1"/>
  <c r="CJ6" i="1"/>
  <c r="CM6" i="1"/>
  <c r="N7" i="1"/>
  <c r="P7" i="1"/>
  <c r="BJ7" i="1"/>
  <c r="BK7" i="1"/>
  <c r="CM7" i="1"/>
  <c r="Y8" i="1"/>
  <c r="AA8" i="1"/>
  <c r="BJ8" i="1"/>
  <c r="CJ8" i="1"/>
  <c r="CM8" i="1"/>
  <c r="N9" i="1"/>
  <c r="P9" i="1"/>
  <c r="BJ9" i="1"/>
  <c r="BK9" i="1"/>
  <c r="CM9" i="1"/>
  <c r="Y10" i="1"/>
  <c r="AA10" i="1"/>
  <c r="BJ10" i="1"/>
  <c r="CJ10" i="1"/>
  <c r="CM10" i="1"/>
  <c r="F11" i="1"/>
  <c r="N11" i="1"/>
  <c r="P11" i="1"/>
  <c r="BJ11" i="1"/>
  <c r="BK11" i="1"/>
  <c r="CJ11" i="1"/>
  <c r="CM11" i="1"/>
  <c r="Y12" i="1"/>
  <c r="AA12" i="1"/>
  <c r="BJ12" i="1"/>
  <c r="CJ12" i="1"/>
  <c r="CM12" i="1"/>
  <c r="F13" i="1"/>
  <c r="N13" i="1"/>
  <c r="P13" i="1"/>
  <c r="BJ13" i="1"/>
  <c r="BK13" i="1"/>
  <c r="CM13" i="1"/>
  <c r="Y14" i="1"/>
  <c r="AA14" i="1"/>
  <c r="BJ14" i="1"/>
  <c r="CJ14" i="1"/>
  <c r="CM14" i="1"/>
  <c r="Y15" i="1"/>
  <c r="AA15" i="1"/>
  <c r="BJ15" i="1"/>
  <c r="CJ15" i="1"/>
  <c r="CM15" i="1"/>
  <c r="Y16" i="1"/>
  <c r="AA16" i="1"/>
  <c r="BJ16" i="1"/>
  <c r="CJ16" i="1"/>
  <c r="CM16" i="1"/>
  <c r="F17" i="1"/>
  <c r="N17" i="1"/>
  <c r="P17" i="1"/>
  <c r="BJ17" i="1"/>
  <c r="BK17" i="1"/>
  <c r="CJ17" i="1"/>
  <c r="CM17" i="1"/>
  <c r="Y18" i="1"/>
  <c r="AA18" i="1"/>
  <c r="BJ18" i="1"/>
  <c r="CJ18" i="1"/>
  <c r="CM18" i="1"/>
  <c r="F19" i="1"/>
  <c r="N19" i="1"/>
  <c r="P19" i="1"/>
  <c r="BJ19" i="1"/>
  <c r="BK19" i="1"/>
  <c r="CM19" i="1"/>
</calcChain>
</file>

<file path=xl/sharedStrings.xml><?xml version="1.0" encoding="utf-8"?>
<sst xmlns="http://schemas.openxmlformats.org/spreadsheetml/2006/main" count="1859" uniqueCount="234">
  <si>
    <t>Status</t>
  </si>
  <si>
    <t>Instruction</t>
  </si>
  <si>
    <t>Creation Date</t>
  </si>
  <si>
    <t>Container</t>
  </si>
  <si>
    <t>Previous Container</t>
  </si>
  <si>
    <t>Bill of Lading</t>
  </si>
  <si>
    <t>Connection Status</t>
  </si>
  <si>
    <t>Transhipment</t>
  </si>
  <si>
    <t>Special Details</t>
  </si>
  <si>
    <t>Abbreviated Terminal</t>
  </si>
  <si>
    <t>Yard Location</t>
  </si>
  <si>
    <t>Inter-gateway</t>
  </si>
  <si>
    <t>Discharger Vessel</t>
  </si>
  <si>
    <t>Discharger Voyage</t>
  </si>
  <si>
    <t>Discharger Abbreviated Vessel</t>
  </si>
  <si>
    <t>Discharger Abbreviated Voyage</t>
  </si>
  <si>
    <t>Discharger Berth</t>
  </si>
  <si>
    <t>Discharger Berthing Time</t>
  </si>
  <si>
    <t>Discharger Unberthing Time</t>
  </si>
  <si>
    <t>Completion of Discharge</t>
  </si>
  <si>
    <t>Discharge Cell</t>
  </si>
  <si>
    <t>Discharger Predicted Estimated Time of Arrival</t>
  </si>
  <si>
    <t>Discharger Predicted Estimated Time of Arrival As Of</t>
  </si>
  <si>
    <t>Loader Vessel</t>
  </si>
  <si>
    <t>Loader Voyage</t>
  </si>
  <si>
    <t>Loader Abbreviated Vessel</t>
  </si>
  <si>
    <t>Loader Abbreviated Voyage</t>
  </si>
  <si>
    <t>Loader Berth</t>
  </si>
  <si>
    <t>Loader Berthing Time</t>
  </si>
  <si>
    <t>Loader Unberthing Time</t>
  </si>
  <si>
    <t>Completion of Load</t>
  </si>
  <si>
    <t>Load Cell</t>
  </si>
  <si>
    <t>Loader Predicted Estimated Time of Arrival</t>
  </si>
  <si>
    <t>Loader Predicted Estimated Time of Arrival As Of</t>
  </si>
  <si>
    <t>Nomination Time</t>
  </si>
  <si>
    <t>Container Condition</t>
  </si>
  <si>
    <t>Container Operator</t>
  </si>
  <si>
    <t>Container Operator (O)</t>
  </si>
  <si>
    <t>Inward Slot Operator</t>
  </si>
  <si>
    <t>Inward Slot Operator (O)</t>
  </si>
  <si>
    <t>Inward Sub Slot Operator</t>
  </si>
  <si>
    <t>Inward Sub Slot Operator (O)</t>
  </si>
  <si>
    <t>Outward Slot Operator</t>
  </si>
  <si>
    <t>Outward Slot Operator (O)</t>
  </si>
  <si>
    <t>Outward Sub Slot Operator</t>
  </si>
  <si>
    <t>Outward Sub Slot Operator (O)</t>
  </si>
  <si>
    <t>Port of Load</t>
  </si>
  <si>
    <t>Port of Discharge 1</t>
  </si>
  <si>
    <t>Port of Discharge 2</t>
  </si>
  <si>
    <t>Port of Discharge 3</t>
  </si>
  <si>
    <t>Destination</t>
  </si>
  <si>
    <t>Container Status</t>
  </si>
  <si>
    <t>Weight</t>
  </si>
  <si>
    <t>Verified Gross Mass</t>
  </si>
  <si>
    <t>Weighing Method</t>
  </si>
  <si>
    <t>VGM Reference</t>
  </si>
  <si>
    <t>Signing Person</t>
  </si>
  <si>
    <t>Acquired Time</t>
  </si>
  <si>
    <t>ISO Code</t>
  </si>
  <si>
    <t>Container Type</t>
  </si>
  <si>
    <t>Length</t>
  </si>
  <si>
    <t>Height</t>
  </si>
  <si>
    <t>Width</t>
  </si>
  <si>
    <t>Dangerous Goods</t>
  </si>
  <si>
    <t>Dangerous Goods Status</t>
  </si>
  <si>
    <t>IMO Class</t>
  </si>
  <si>
    <t>UNDG Number</t>
  </si>
  <si>
    <t>PSA Group</t>
  </si>
  <si>
    <t>Transport</t>
  </si>
  <si>
    <t>Reefer</t>
  </si>
  <si>
    <t>Declared Temperature</t>
  </si>
  <si>
    <t>Declared Humidity</t>
  </si>
  <si>
    <t>Declared Vent</t>
  </si>
  <si>
    <t>Over Height</t>
  </si>
  <si>
    <t>Over Length (Front)</t>
  </si>
  <si>
    <t>Over Length (Back)</t>
  </si>
  <si>
    <t>Over Width (Left)</t>
  </si>
  <si>
    <t>Over Width (Right)</t>
  </si>
  <si>
    <t>UC Length</t>
  </si>
  <si>
    <t>UC Height</t>
  </si>
  <si>
    <t>UC Width</t>
  </si>
  <si>
    <t>Cargo Description</t>
  </si>
  <si>
    <t>Declared ABP</t>
  </si>
  <si>
    <t>Batch Number</t>
  </si>
  <si>
    <t>Supplementary TLI</t>
  </si>
  <si>
    <t>Re-Export</t>
  </si>
  <si>
    <t>UCR</t>
  </si>
  <si>
    <t>Seal Number</t>
  </si>
  <si>
    <t>VIP</t>
  </si>
  <si>
    <t>Forward Hubbing Scheme</t>
  </si>
  <si>
    <t>LOLO Account</t>
  </si>
  <si>
    <t>Land-reship or Shift</t>
  </si>
  <si>
    <t>Chargeable</t>
  </si>
  <si>
    <t>On-Dock Depot</t>
  </si>
  <si>
    <t>CFS</t>
  </si>
  <si>
    <t>Remarks</t>
  </si>
  <si>
    <t>Operational Remarks</t>
  </si>
  <si>
    <t>Discharge Time</t>
  </si>
  <si>
    <t>Discharge Details</t>
  </si>
  <si>
    <t>Move Time</t>
  </si>
  <si>
    <t>Move Details</t>
  </si>
  <si>
    <t>Exit Time</t>
  </si>
  <si>
    <t>Exit Details</t>
  </si>
  <si>
    <t>Arrive Time</t>
  </si>
  <si>
    <t>Arrive Details</t>
  </si>
  <si>
    <t>Load Time</t>
  </si>
  <si>
    <t>Load Details</t>
  </si>
  <si>
    <t>X-Ray Time</t>
  </si>
  <si>
    <t>X-Ray Details</t>
  </si>
  <si>
    <t>Abort Delivery Time</t>
  </si>
  <si>
    <t>Abort Delivery Details</t>
  </si>
  <si>
    <t>HISTORICAL</t>
  </si>
  <si>
    <t>ESN</t>
  </si>
  <si>
    <t>DFSU 1202777</t>
  </si>
  <si>
    <t>-</t>
  </si>
  <si>
    <t>APPROVED</t>
  </si>
  <si>
    <t>N.A</t>
  </si>
  <si>
    <t>EXPRESS BLACK SEA</t>
  </si>
  <si>
    <t>EX BLACK SEA</t>
  </si>
  <si>
    <t>P34</t>
  </si>
  <si>
    <t>037 03 06</t>
  </si>
  <si>
    <t>DD</t>
  </si>
  <si>
    <t>CMA</t>
  </si>
  <si>
    <t>CM</t>
  </si>
  <si>
    <t>AUFRE</t>
  </si>
  <si>
    <t>LADEN</t>
  </si>
  <si>
    <t>YES</t>
  </si>
  <si>
    <t>SM2</t>
  </si>
  <si>
    <t>ABBY-AHMU</t>
  </si>
  <si>
    <t>22G1</t>
  </si>
  <si>
    <t>GP</t>
  </si>
  <si>
    <t>NO</t>
  </si>
  <si>
    <t>CMAUSIJ0468110</t>
  </si>
  <si>
    <t>*****</t>
  </si>
  <si>
    <t>PM XE1228T, TRAILER TRD7384L, HAULIER COGENT, ASSIGNED YARD SECTION OFFICE, PPT GATE 4, LANE 06</t>
  </si>
  <si>
    <t>LI</t>
  </si>
  <si>
    <t>NOT APPLICABLE</t>
  </si>
  <si>
    <t>CMA CGM THAMES</t>
  </si>
  <si>
    <t>CMA THAMES</t>
  </si>
  <si>
    <t>P38</t>
  </si>
  <si>
    <t>029 05 10</t>
  </si>
  <si>
    <t>USHOU</t>
  </si>
  <si>
    <t>THOMAS YEMMA</t>
  </si>
  <si>
    <t>LUBRICANT PREPARATIONS, INCL.</t>
  </si>
  <si>
    <t>DISCHARGE</t>
  </si>
  <si>
    <t>PM XE2885P, TRAILER TRD4029H, HAULIER COGENT, LOLO A/C 054330, PPT GATE 4, LANE 20</t>
  </si>
  <si>
    <t>FCIU 3760769</t>
  </si>
  <si>
    <t>035 03 06</t>
  </si>
  <si>
    <t>CMAUSIJ0474478</t>
  </si>
  <si>
    <t>031 09 02</t>
  </si>
  <si>
    <t>PM XE4155A, TRAILER TRD5142G, HAULIER COGENT, LOLO A/C 054330, PPT GATE 4, LANE 20</t>
  </si>
  <si>
    <t>FFAU 2453400</t>
  </si>
  <si>
    <t>XIN QIN HUANG DAO</t>
  </si>
  <si>
    <t>XIN QINHUANG</t>
  </si>
  <si>
    <t>P33</t>
  </si>
  <si>
    <t>042 05 86</t>
  </si>
  <si>
    <t>CSE</t>
  </si>
  <si>
    <t>CK</t>
  </si>
  <si>
    <t>COS</t>
  </si>
  <si>
    <t>CC</t>
  </si>
  <si>
    <t>CNNSA</t>
  </si>
  <si>
    <t>CNHUA</t>
  </si>
  <si>
    <t>MATTHEW TAN</t>
  </si>
  <si>
    <t>45G1</t>
  </si>
  <si>
    <t>CCSU7250728980</t>
  </si>
  <si>
    <t>VIA JIT, PM XE1212M, TRAILER TRD5237S, HAULIER COGENT, ASSIGNED YARD SECTION OFFICE, JURONG ISLAND TERMINAL, LANE 02</t>
  </si>
  <si>
    <t>XIN HUI ZHOU</t>
  </si>
  <si>
    <t>P32</t>
  </si>
  <si>
    <t>042 03 90</t>
  </si>
  <si>
    <t>INNSA</t>
  </si>
  <si>
    <t>EMPTY</t>
  </si>
  <si>
    <t>VIA JIT, PM XE3248Y, TRAILER TRB4298H, HAULIER COGENT, LOLO A/C 053945, JURONG ISLAND TERMINAL, LANE 04</t>
  </si>
  <si>
    <t>OOCU 8564482</t>
  </si>
  <si>
    <t>010 14 84</t>
  </si>
  <si>
    <t>VIA JIT, PM XE4829P, TRAILER TRD7158Z, HAULIER COGENT, ASSIGNED YARD SECTION OFFICE, JURONG ISLAND TERMINAL, LANE 01</t>
  </si>
  <si>
    <t>022 00 86</t>
  </si>
  <si>
    <t>VIA JIT, PM XE4484A, TRAILER TRD4038G, HAULIER COGENT, LOLO A/C 053945, JURONG ISLAND TERMINAL, LANE 04</t>
  </si>
  <si>
    <t>OOLU 1789267</t>
  </si>
  <si>
    <t>SINGAPORE</t>
  </si>
  <si>
    <t>SINGAPOR</t>
  </si>
  <si>
    <t>P31</t>
  </si>
  <si>
    <t>009 03 06</t>
  </si>
  <si>
    <t>OOL</t>
  </si>
  <si>
    <t>OR</t>
  </si>
  <si>
    <t>OOLU2148098780</t>
  </si>
  <si>
    <t>PM XE1271S, TRAILER TRC5723K, HAULIER COGENT, ASSIGNED YARD SECTION OFFICE, PPT GATE 4, LANE 06</t>
  </si>
  <si>
    <t>HISTORICAL (R)</t>
  </si>
  <si>
    <t>OOCL ZHOUSHAN</t>
  </si>
  <si>
    <t>OOCL ZHOUSHA</t>
  </si>
  <si>
    <t>019 03 10</t>
  </si>
  <si>
    <t>BRAKE PAD</t>
  </si>
  <si>
    <t>PM XD7431M, TRAILER TRA5617U, HAULIER MENGCHENG, PPT GATE 4, LANE 20</t>
  </si>
  <si>
    <t>TCKU 3668503</t>
  </si>
  <si>
    <t>CMA CGM KRUGER</t>
  </si>
  <si>
    <t>CMA KRUGER</t>
  </si>
  <si>
    <t>P40</t>
  </si>
  <si>
    <t>029 10 06</t>
  </si>
  <si>
    <t>IDJKT</t>
  </si>
  <si>
    <t>IDBPN</t>
  </si>
  <si>
    <t>SM1</t>
  </si>
  <si>
    <t>CMAUSIJ0471297</t>
  </si>
  <si>
    <t>PM XE2763H, TRAILER TRC5772T, HAULIER COGENT, ASSIGNED YARD PTB0613130605, DERIVED WT: 15370 KG, PPT GATE 4, LANE 06</t>
  </si>
  <si>
    <t>IKARIA</t>
  </si>
  <si>
    <t>P29</t>
  </si>
  <si>
    <t>055 10 10</t>
  </si>
  <si>
    <t>CONTAINERS, INCL. CONTAINERS F</t>
  </si>
  <si>
    <t>PM XE6923L, TRAILER TRA3745X, HAULIER GMCGROUP, PPT GATE 4, LANE 15</t>
  </si>
  <si>
    <t>TCKU 3719431</t>
  </si>
  <si>
    <t>001 01 12</t>
  </si>
  <si>
    <t>ANL</t>
  </si>
  <si>
    <t>AL</t>
  </si>
  <si>
    <t>MARY</t>
  </si>
  <si>
    <t>ANLUGNC0239512</t>
  </si>
  <si>
    <t>TEMU 2746437</t>
  </si>
  <si>
    <t>001 06 14</t>
  </si>
  <si>
    <t>CMAUSIJ0472818</t>
  </si>
  <si>
    <t>PM XE6118U, TRAILER TRD7475H, HAULIER COGENT, ASSIGNED YARD SECTION OFFICE, PPT GATE 4, LANE 07</t>
  </si>
  <si>
    <t>TEMU 3358204</t>
  </si>
  <si>
    <t>019 09 82</t>
  </si>
  <si>
    <t>CMAUSIJ0474991</t>
  </si>
  <si>
    <t>SCAN COMPLETED</t>
  </si>
  <si>
    <t>031 07 04</t>
  </si>
  <si>
    <t>EDI-BAYPRT</t>
  </si>
  <si>
    <t>PM XE6076G, TRAILER TRD7385J, HAULIER COGENT, LOLO A/C 054330, PPT GATE 4, LANE 22</t>
  </si>
  <si>
    <t>UETU 5298163</t>
  </si>
  <si>
    <t>XIN SU ZHOU</t>
  </si>
  <si>
    <t>P35</t>
  </si>
  <si>
    <t>030 06 12</t>
  </si>
  <si>
    <t>CNDLC</t>
  </si>
  <si>
    <t>CCSU7250907430</t>
  </si>
  <si>
    <t>XIN HONG KONG</t>
  </si>
  <si>
    <t>XIN HONGKONG</t>
  </si>
  <si>
    <t>078 16 84</t>
  </si>
  <si>
    <t>PM XE7977A, TRAILER TRB7293B, HAULIER GMCGROUP, PPT GATE 4, LANE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</si>
</sst>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FEE6"/>
        <bgColor indexed="64"/>
      </patternFill>
    </fill>
    <fill>
      <patternFill patternType="solid">
        <fgColor rgb="FFECFDD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22" fontId="18" fillId="0" borderId="0" xfId="0" applyNumberFormat="1" applyFont="1"/>
    <xf numFmtId="0" fontId="19" fillId="0" borderId="0" xfId="0" applyFont="1"/>
    <xf numFmtId="0" fontId="18" fillId="33" borderId="0" xfId="0" applyFont="1" applyFill="1"/>
    <xf numFmtId="22" fontId="18" fillId="33" borderId="0" xfId="0" applyNumberFormat="1" applyFont="1" applyFill="1"/>
    <xf numFmtId="0" fontId="18" fillId="0" borderId="0" xfId="0" applyFont="1" applyFill="1"/>
    <xf numFmtId="22" fontId="18" fillId="0" borderId="0" xfId="0" applyNumberFormat="1" applyFont="1" applyFill="1"/>
    <xf numFmtId="22" fontId="18" fillId="34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FFE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048C3-D436-4E1E-9000-DA8CB8A17AE3}">
  <dimension ref="A1:DG19"/>
  <sheetViews>
    <sheetView tabSelected="1" topLeftCell="BR1" workbookViewId="0">
      <pane ySplit="1" topLeftCell="A2" activePane="bottomLeft" state="frozen"/>
      <selection pane="bottomLeft" activeCell="CT17" sqref="CT17"/>
    </sheetView>
  </sheetViews>
  <sheetFormatPr defaultRowHeight="13.5" x14ac:dyDescent="0.25"/>
  <cols>
    <col min="1" max="1" width="9.140625" style="1"/>
    <col min="2" max="2" width="4.5703125" style="1" customWidth="1"/>
    <col min="3" max="3" width="14" style="1" bestFit="1" customWidth="1"/>
    <col min="4" max="4" width="9.140625" style="1"/>
    <col min="5" max="5" width="3" style="1" customWidth="1"/>
    <col min="6" max="7" width="9.140625" style="1"/>
    <col min="8" max="8" width="6.140625" style="1" customWidth="1"/>
    <col min="9" max="9" width="4.140625" style="3" customWidth="1"/>
    <col min="10" max="10" width="2.140625" style="3" customWidth="1"/>
    <col min="11" max="11" width="3" style="3" customWidth="1"/>
    <col min="12" max="12" width="2.140625" style="3" customWidth="1"/>
    <col min="13" max="16" width="9.140625" style="1"/>
    <col min="17" max="17" width="5.85546875" style="1" customWidth="1"/>
    <col min="18" max="20" width="14" style="1" bestFit="1" customWidth="1"/>
    <col min="21" max="21" width="9.140625" style="1"/>
    <col min="22" max="22" width="3.42578125" style="1" customWidth="1"/>
    <col min="23" max="23" width="3" style="1" customWidth="1"/>
    <col min="24" max="28" width="9.140625" style="1"/>
    <col min="29" max="31" width="14" style="1" bestFit="1" customWidth="1"/>
    <col min="32" max="32" width="9.140625" style="1"/>
    <col min="33" max="33" width="4.28515625" style="1" customWidth="1"/>
    <col min="34" max="34" width="4.42578125" style="1" customWidth="1"/>
    <col min="35" max="35" width="12.85546875" style="1" bestFit="1" customWidth="1"/>
    <col min="36" max="44" width="9.140625" style="1"/>
    <col min="45" max="45" width="3.28515625" style="1" customWidth="1"/>
    <col min="46" max="46" width="4.42578125" style="1" customWidth="1"/>
    <col min="47" max="48" width="9.140625" style="1"/>
    <col min="49" max="49" width="4.42578125" style="1" customWidth="1"/>
    <col min="50" max="50" width="3.42578125" style="1" customWidth="1"/>
    <col min="51" max="52" width="9.140625" style="1"/>
    <col min="53" max="53" width="9.28515625" style="1" bestFit="1" customWidth="1"/>
    <col min="54" max="55" width="9.140625" style="1"/>
    <col min="56" max="56" width="4.42578125" style="1" customWidth="1"/>
    <col min="57" max="57" width="9.140625" style="1"/>
    <col min="58" max="58" width="12.85546875" style="1" bestFit="1" customWidth="1"/>
    <col min="59" max="60" width="9.140625" style="1"/>
    <col min="61" max="61" width="9.28515625" style="1" bestFit="1" customWidth="1"/>
    <col min="62" max="63" width="9.140625" style="1"/>
    <col min="64" max="64" width="6.140625" style="1" customWidth="1"/>
    <col min="65" max="65" width="5" style="3" customWidth="1"/>
    <col min="66" max="66" width="4" style="3" customWidth="1"/>
    <col min="67" max="67" width="3" style="3" customWidth="1"/>
    <col min="68" max="68" width="3.5703125" style="3" customWidth="1"/>
    <col min="69" max="69" width="4.85546875" style="3" customWidth="1"/>
    <col min="70" max="70" width="4.5703125" style="1" customWidth="1"/>
    <col min="71" max="72" width="3" style="3" customWidth="1"/>
    <col min="73" max="73" width="2.7109375" style="3" customWidth="1"/>
    <col min="74" max="74" width="3.5703125" style="3" customWidth="1"/>
    <col min="75" max="75" width="2.5703125" style="3" customWidth="1"/>
    <col min="76" max="76" width="3.5703125" style="3" customWidth="1"/>
    <col min="77" max="77" width="3.28515625" style="3" customWidth="1"/>
    <col min="78" max="78" width="3.7109375" style="3" customWidth="1"/>
    <col min="79" max="79" width="2.42578125" style="3" customWidth="1"/>
    <col min="80" max="80" width="3.85546875" style="3" customWidth="1"/>
    <col min="81" max="81" width="3" style="3" customWidth="1"/>
    <col min="82" max="83" width="9.140625" style="1"/>
    <col min="84" max="84" width="3.28515625" style="3" customWidth="1"/>
    <col min="85" max="85" width="2.7109375" style="3" customWidth="1"/>
    <col min="86" max="86" width="3.42578125" style="3" customWidth="1"/>
    <col min="87" max="89" width="9.140625" style="1"/>
    <col min="90" max="90" width="5.140625" style="1" customWidth="1"/>
    <col min="91" max="91" width="9.140625" style="1"/>
    <col min="92" max="92" width="5.28515625" style="1" customWidth="1"/>
    <col min="93" max="93" width="9.140625" style="1"/>
    <col min="94" max="94" width="3.28515625" style="1" customWidth="1"/>
    <col min="95" max="95" width="3.7109375" style="1" customWidth="1"/>
    <col min="96" max="96" width="3.42578125" style="1" customWidth="1"/>
    <col min="97" max="97" width="9.140625" style="1"/>
    <col min="98" max="98" width="14" style="1" bestFit="1" customWidth="1"/>
    <col min="99" max="99" width="9.140625" style="1"/>
    <col min="100" max="100" width="5.85546875" style="1" customWidth="1"/>
    <col min="101" max="101" width="6.42578125" style="1" customWidth="1"/>
    <col min="102" max="102" width="14" style="1" bestFit="1" customWidth="1"/>
    <col min="103" max="103" width="9.140625" style="1"/>
    <col min="104" max="104" width="14" style="1" bestFit="1" customWidth="1"/>
    <col min="105" max="105" width="9.140625" style="1"/>
    <col min="106" max="106" width="14" style="1" bestFit="1" customWidth="1"/>
    <col min="107" max="107" width="9.140625" style="1"/>
    <col min="108" max="108" width="14" style="1" bestFit="1" customWidth="1"/>
    <col min="109" max="16384" width="9.140625" style="1"/>
  </cols>
  <sheetData>
    <row r="1" spans="1:111" x14ac:dyDescent="0.25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1" t="s">
        <v>16</v>
      </c>
      <c r="R1" s="4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1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1" t="s">
        <v>81</v>
      </c>
      <c r="CE1" s="1" t="s">
        <v>82</v>
      </c>
      <c r="CF1" s="3" t="s">
        <v>83</v>
      </c>
      <c r="CG1" s="3" t="s">
        <v>84</v>
      </c>
      <c r="CH1" s="3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4" t="s">
        <v>97</v>
      </c>
      <c r="CU1" s="1" t="s">
        <v>98</v>
      </c>
      <c r="CV1" s="1" t="s">
        <v>99</v>
      </c>
      <c r="CW1" s="1" t="s">
        <v>100</v>
      </c>
      <c r="CX1" s="4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</row>
    <row r="2" spans="1:111" x14ac:dyDescent="0.25">
      <c r="A2" s="1" t="s">
        <v>111</v>
      </c>
      <c r="B2" s="1" t="s">
        <v>112</v>
      </c>
      <c r="C2" s="2">
        <v>45454.570138888892</v>
      </c>
      <c r="D2" s="1" t="s">
        <v>113</v>
      </c>
      <c r="E2" s="1" t="s">
        <v>114</v>
      </c>
      <c r="F2" s="1" t="s">
        <v>114</v>
      </c>
      <c r="G2" s="1" t="s">
        <v>115</v>
      </c>
      <c r="H2" s="1" t="s">
        <v>116</v>
      </c>
      <c r="I2" s="3" t="s">
        <v>114</v>
      </c>
      <c r="J2" s="3" t="s">
        <v>114</v>
      </c>
      <c r="K2" s="3" t="s">
        <v>114</v>
      </c>
      <c r="L2" s="3" t="s">
        <v>114</v>
      </c>
      <c r="M2" s="1" t="s">
        <v>114</v>
      </c>
      <c r="N2" s="1" t="s">
        <v>114</v>
      </c>
      <c r="O2" s="1" t="s">
        <v>114</v>
      </c>
      <c r="P2" s="1" t="s">
        <v>114</v>
      </c>
      <c r="Q2" s="1" t="s">
        <v>114</v>
      </c>
      <c r="R2" s="1" t="s">
        <v>114</v>
      </c>
      <c r="S2" s="1" t="s">
        <v>114</v>
      </c>
      <c r="T2" s="1" t="s">
        <v>114</v>
      </c>
      <c r="U2" s="1" t="s">
        <v>114</v>
      </c>
      <c r="V2" s="1" t="s">
        <v>114</v>
      </c>
      <c r="W2" s="1" t="s">
        <v>114</v>
      </c>
      <c r="X2" s="1" t="s">
        <v>117</v>
      </c>
      <c r="Y2" s="1" t="str">
        <f>"050S"</f>
        <v>050S</v>
      </c>
      <c r="Z2" s="1" t="s">
        <v>118</v>
      </c>
      <c r="AA2" s="1" t="str">
        <f>"050S"</f>
        <v>050S</v>
      </c>
      <c r="AB2" s="1" t="s">
        <v>119</v>
      </c>
      <c r="AC2" s="2">
        <v>45465.21875</v>
      </c>
      <c r="AD2" s="2">
        <v>45466.572916666664</v>
      </c>
      <c r="AE2" s="2">
        <v>45466.559027777781</v>
      </c>
      <c r="AF2" s="1" t="s">
        <v>120</v>
      </c>
      <c r="AG2" s="1" t="s">
        <v>114</v>
      </c>
      <c r="AH2" s="1" t="s">
        <v>114</v>
      </c>
      <c r="AI2" s="2">
        <v>45458.367361111108</v>
      </c>
      <c r="AJ2" s="1" t="s">
        <v>121</v>
      </c>
      <c r="AK2" s="1" t="s">
        <v>122</v>
      </c>
      <c r="AL2" s="1" t="s">
        <v>123</v>
      </c>
      <c r="AM2" s="1" t="s">
        <v>114</v>
      </c>
      <c r="AN2" s="1" t="s">
        <v>114</v>
      </c>
      <c r="AO2" s="1" t="s">
        <v>114</v>
      </c>
      <c r="AP2" s="1" t="s">
        <v>114</v>
      </c>
      <c r="AQ2" s="1" t="s">
        <v>122</v>
      </c>
      <c r="AR2" s="1" t="s">
        <v>123</v>
      </c>
      <c r="AS2" s="1" t="s">
        <v>114</v>
      </c>
      <c r="AT2" s="1" t="s">
        <v>114</v>
      </c>
      <c r="AU2" s="1" t="s">
        <v>114</v>
      </c>
      <c r="AV2" s="1" t="s">
        <v>124</v>
      </c>
      <c r="AW2" s="1" t="s">
        <v>114</v>
      </c>
      <c r="AX2" s="1" t="s">
        <v>114</v>
      </c>
      <c r="AY2" s="1" t="s">
        <v>124</v>
      </c>
      <c r="AZ2" s="1" t="s">
        <v>125</v>
      </c>
      <c r="BA2" s="1">
        <v>17813</v>
      </c>
      <c r="BB2" s="1" t="s">
        <v>126</v>
      </c>
      <c r="BC2" s="1" t="s">
        <v>127</v>
      </c>
      <c r="BD2" s="1" t="s">
        <v>114</v>
      </c>
      <c r="BE2" s="1" t="s">
        <v>128</v>
      </c>
      <c r="BF2" s="1" t="s">
        <v>114</v>
      </c>
      <c r="BG2" s="1" t="s">
        <v>129</v>
      </c>
      <c r="BH2" s="1" t="s">
        <v>130</v>
      </c>
      <c r="BI2" s="1">
        <v>20</v>
      </c>
      <c r="BJ2" s="1" t="str">
        <f>"0806"</f>
        <v>0806</v>
      </c>
      <c r="BK2" s="1" t="s">
        <v>114</v>
      </c>
      <c r="BL2" s="1" t="s">
        <v>131</v>
      </c>
      <c r="BM2" s="3" t="s">
        <v>114</v>
      </c>
      <c r="BN2" s="3" t="s">
        <v>114</v>
      </c>
      <c r="BO2" s="3" t="s">
        <v>114</v>
      </c>
      <c r="BP2" s="3" t="s">
        <v>114</v>
      </c>
      <c r="BQ2" s="3" t="s">
        <v>114</v>
      </c>
      <c r="BR2" s="1" t="s">
        <v>131</v>
      </c>
      <c r="BS2" s="3" t="s">
        <v>114</v>
      </c>
      <c r="BT2" s="3" t="s">
        <v>114</v>
      </c>
      <c r="BU2" s="3" t="s">
        <v>114</v>
      </c>
      <c r="BV2" s="3" t="s">
        <v>114</v>
      </c>
      <c r="BW2" s="3" t="s">
        <v>114</v>
      </c>
      <c r="BX2" s="3" t="s">
        <v>114</v>
      </c>
      <c r="BY2" s="3" t="s">
        <v>114</v>
      </c>
      <c r="BZ2" s="3" t="s">
        <v>114</v>
      </c>
      <c r="CA2" s="3" t="s">
        <v>114</v>
      </c>
      <c r="CB2" s="3" t="s">
        <v>114</v>
      </c>
      <c r="CC2" s="3" t="s">
        <v>114</v>
      </c>
      <c r="CD2" s="1" t="s">
        <v>114</v>
      </c>
      <c r="CE2" s="1" t="s">
        <v>114</v>
      </c>
      <c r="CF2" s="3" t="s">
        <v>114</v>
      </c>
      <c r="CG2" s="3" t="s">
        <v>114</v>
      </c>
      <c r="CH2" s="3" t="s">
        <v>114</v>
      </c>
      <c r="CI2" s="1" t="s">
        <v>132</v>
      </c>
      <c r="CJ2" s="1" t="str">
        <f>"H6839008"</f>
        <v>H6839008</v>
      </c>
      <c r="CK2" s="1" t="s">
        <v>131</v>
      </c>
      <c r="CL2" s="1" t="s">
        <v>114</v>
      </c>
      <c r="CM2" s="1" t="str">
        <f>"054330"</f>
        <v>054330</v>
      </c>
      <c r="CN2" s="1" t="s">
        <v>114</v>
      </c>
      <c r="CO2" s="1" t="s">
        <v>116</v>
      </c>
      <c r="CP2" s="1" t="s">
        <v>114</v>
      </c>
      <c r="CQ2" s="1" t="s">
        <v>114</v>
      </c>
      <c r="CR2" s="1" t="s">
        <v>114</v>
      </c>
      <c r="CS2" s="1" t="s">
        <v>133</v>
      </c>
      <c r="CT2" s="1" t="s">
        <v>114</v>
      </c>
      <c r="CU2" s="1" t="s">
        <v>114</v>
      </c>
      <c r="CV2" s="1" t="s">
        <v>114</v>
      </c>
      <c r="CW2" s="1" t="s">
        <v>114</v>
      </c>
      <c r="CX2" s="1" t="s">
        <v>114</v>
      </c>
      <c r="CY2" s="1" t="s">
        <v>114</v>
      </c>
      <c r="CZ2" s="2">
        <v>45457.999305555553</v>
      </c>
      <c r="DA2" s="1" t="s">
        <v>134</v>
      </c>
      <c r="DB2" s="2">
        <v>45466.262499999997</v>
      </c>
      <c r="DC2" s="1" t="s">
        <v>114</v>
      </c>
      <c r="DD2" s="1" t="s">
        <v>114</v>
      </c>
      <c r="DE2" s="1" t="s">
        <v>114</v>
      </c>
      <c r="DF2" s="1" t="s">
        <v>114</v>
      </c>
      <c r="DG2" s="1" t="s">
        <v>114</v>
      </c>
    </row>
    <row r="3" spans="1:111" x14ac:dyDescent="0.25">
      <c r="A3" s="1" t="s">
        <v>111</v>
      </c>
      <c r="B3" s="1" t="s">
        <v>135</v>
      </c>
      <c r="C3" s="2">
        <v>45447.445138888892</v>
      </c>
      <c r="D3" s="1" t="s">
        <v>113</v>
      </c>
      <c r="E3" s="1" t="s">
        <v>114</v>
      </c>
      <c r="F3" s="1" t="str">
        <f>"NAM6749707"</f>
        <v>NAM6749707</v>
      </c>
      <c r="G3" s="1" t="s">
        <v>136</v>
      </c>
      <c r="H3" s="1" t="s">
        <v>131</v>
      </c>
      <c r="I3" s="3" t="s">
        <v>114</v>
      </c>
      <c r="J3" s="3" t="s">
        <v>114</v>
      </c>
      <c r="K3" s="3" t="s">
        <v>114</v>
      </c>
      <c r="L3" s="3" t="s">
        <v>114</v>
      </c>
      <c r="M3" s="1" t="s">
        <v>137</v>
      </c>
      <c r="N3" s="1" t="str">
        <f>"0PGI7E1MA"</f>
        <v>0PGI7E1MA</v>
      </c>
      <c r="O3" s="4" t="s">
        <v>138</v>
      </c>
      <c r="P3" s="4" t="str">
        <f>"I7E1MA"</f>
        <v>I7E1MA</v>
      </c>
      <c r="Q3" s="1" t="s">
        <v>139</v>
      </c>
      <c r="R3" s="5">
        <v>45451.0625</v>
      </c>
      <c r="S3" s="2">
        <v>45452.565972222219</v>
      </c>
      <c r="T3" s="2">
        <v>45452.160416666666</v>
      </c>
      <c r="U3" s="1" t="s">
        <v>140</v>
      </c>
      <c r="V3" s="1" t="s">
        <v>114</v>
      </c>
      <c r="W3" s="1" t="s">
        <v>114</v>
      </c>
      <c r="X3" s="1" t="s">
        <v>114</v>
      </c>
      <c r="Y3" s="1" t="s">
        <v>114</v>
      </c>
      <c r="Z3" s="1" t="s">
        <v>114</v>
      </c>
      <c r="AA3" s="1" t="s">
        <v>114</v>
      </c>
      <c r="AB3" s="1" t="s">
        <v>114</v>
      </c>
      <c r="AC3" s="1" t="s">
        <v>114</v>
      </c>
      <c r="AD3" s="1" t="s">
        <v>114</v>
      </c>
      <c r="AE3" s="1" t="s">
        <v>114</v>
      </c>
      <c r="AF3" s="1" t="s">
        <v>114</v>
      </c>
      <c r="AG3" s="1" t="s">
        <v>114</v>
      </c>
      <c r="AH3" s="1" t="s">
        <v>114</v>
      </c>
      <c r="AI3" s="1" t="s">
        <v>114</v>
      </c>
      <c r="AJ3" s="1" t="s">
        <v>121</v>
      </c>
      <c r="AK3" s="1" t="s">
        <v>122</v>
      </c>
      <c r="AL3" s="1" t="s">
        <v>123</v>
      </c>
      <c r="AM3" s="1" t="s">
        <v>122</v>
      </c>
      <c r="AN3" s="1" t="s">
        <v>123</v>
      </c>
      <c r="AO3" s="1" t="s">
        <v>133</v>
      </c>
      <c r="AP3" s="1" t="s">
        <v>133</v>
      </c>
      <c r="AQ3" s="1" t="s">
        <v>114</v>
      </c>
      <c r="AR3" s="1" t="s">
        <v>114</v>
      </c>
      <c r="AS3" s="1" t="s">
        <v>114</v>
      </c>
      <c r="AT3" s="1" t="s">
        <v>114</v>
      </c>
      <c r="AU3" s="1" t="s">
        <v>141</v>
      </c>
      <c r="AV3" s="1" t="s">
        <v>114</v>
      </c>
      <c r="AW3" s="1" t="s">
        <v>114</v>
      </c>
      <c r="AX3" s="1" t="s">
        <v>114</v>
      </c>
      <c r="AY3" s="1" t="s">
        <v>114</v>
      </c>
      <c r="AZ3" s="1" t="s">
        <v>125</v>
      </c>
      <c r="BA3" s="1">
        <v>9063</v>
      </c>
      <c r="BB3" s="1" t="s">
        <v>126</v>
      </c>
      <c r="BC3" s="1" t="s">
        <v>127</v>
      </c>
      <c r="BD3" s="1" t="s">
        <v>114</v>
      </c>
      <c r="BE3" s="1" t="s">
        <v>142</v>
      </c>
      <c r="BF3" s="1" t="s">
        <v>114</v>
      </c>
      <c r="BG3" s="1" t="s">
        <v>129</v>
      </c>
      <c r="BH3" s="1" t="s">
        <v>130</v>
      </c>
      <c r="BI3" s="1">
        <v>20</v>
      </c>
      <c r="BJ3" s="1" t="str">
        <f>"0806"</f>
        <v>0806</v>
      </c>
      <c r="BK3" s="1" t="str">
        <f>"0800"</f>
        <v>0800</v>
      </c>
      <c r="BL3" s="1" t="s">
        <v>131</v>
      </c>
      <c r="BM3" s="3" t="s">
        <v>114</v>
      </c>
      <c r="BN3" s="3" t="s">
        <v>114</v>
      </c>
      <c r="BO3" s="3" t="s">
        <v>114</v>
      </c>
      <c r="BP3" s="3" t="s">
        <v>114</v>
      </c>
      <c r="BQ3" s="3" t="s">
        <v>114</v>
      </c>
      <c r="BR3" s="1" t="s">
        <v>131</v>
      </c>
      <c r="BS3" s="3" t="s">
        <v>114</v>
      </c>
      <c r="BT3" s="3" t="s">
        <v>114</v>
      </c>
      <c r="BU3" s="3" t="s">
        <v>114</v>
      </c>
      <c r="BV3" s="3" t="s">
        <v>114</v>
      </c>
      <c r="BW3" s="3" t="s">
        <v>114</v>
      </c>
      <c r="BX3" s="3" t="s">
        <v>114</v>
      </c>
      <c r="BY3" s="3" t="s">
        <v>114</v>
      </c>
      <c r="BZ3" s="3" t="s">
        <v>114</v>
      </c>
      <c r="CA3" s="3" t="s">
        <v>114</v>
      </c>
      <c r="CB3" s="3" t="s">
        <v>114</v>
      </c>
      <c r="CC3" s="3" t="s">
        <v>114</v>
      </c>
      <c r="CD3" s="1" t="s">
        <v>143</v>
      </c>
      <c r="CE3" s="1" t="s">
        <v>144</v>
      </c>
      <c r="CF3" s="3" t="s">
        <v>114</v>
      </c>
      <c r="CG3" s="3" t="s">
        <v>114</v>
      </c>
      <c r="CH3" s="3" t="s">
        <v>114</v>
      </c>
      <c r="CI3" s="1" t="s">
        <v>114</v>
      </c>
      <c r="CJ3" s="1" t="str">
        <f>"EMLT116769"</f>
        <v>EMLT116769</v>
      </c>
      <c r="CK3" s="1" t="s">
        <v>131</v>
      </c>
      <c r="CL3" s="1" t="s">
        <v>114</v>
      </c>
      <c r="CM3" s="1" t="str">
        <f>"054330"</f>
        <v>054330</v>
      </c>
      <c r="CN3" s="1" t="s">
        <v>114</v>
      </c>
      <c r="CO3" s="1" t="s">
        <v>116</v>
      </c>
      <c r="CP3" s="1" t="s">
        <v>114</v>
      </c>
      <c r="CQ3" s="1" t="s">
        <v>114</v>
      </c>
      <c r="CR3" s="1" t="s">
        <v>114</v>
      </c>
      <c r="CS3" s="1" t="s">
        <v>133</v>
      </c>
      <c r="CT3" s="5">
        <v>45451.72152777778</v>
      </c>
      <c r="CU3" s="1" t="s">
        <v>114</v>
      </c>
      <c r="CV3" s="1" t="s">
        <v>114</v>
      </c>
      <c r="CW3" s="1" t="s">
        <v>114</v>
      </c>
      <c r="CX3" s="5">
        <v>45452.488194444442</v>
      </c>
      <c r="CY3" s="1" t="s">
        <v>145</v>
      </c>
      <c r="CZ3" s="1" t="s">
        <v>114</v>
      </c>
      <c r="DA3" s="1" t="s">
        <v>114</v>
      </c>
      <c r="DB3" s="1" t="s">
        <v>114</v>
      </c>
      <c r="DC3" s="1" t="s">
        <v>114</v>
      </c>
      <c r="DD3" s="1" t="s">
        <v>114</v>
      </c>
      <c r="DE3" s="1" t="s">
        <v>114</v>
      </c>
      <c r="DF3" s="1" t="s">
        <v>114</v>
      </c>
      <c r="DG3" s="1" t="s">
        <v>114</v>
      </c>
    </row>
    <row r="4" spans="1:111" x14ac:dyDescent="0.25">
      <c r="A4" s="1" t="s">
        <v>111</v>
      </c>
      <c r="B4" s="1" t="s">
        <v>112</v>
      </c>
      <c r="C4" s="2">
        <v>45454.570138888892</v>
      </c>
      <c r="D4" s="1" t="s">
        <v>146</v>
      </c>
      <c r="E4" s="1" t="s">
        <v>114</v>
      </c>
      <c r="F4" s="1" t="s">
        <v>114</v>
      </c>
      <c r="G4" s="1" t="s">
        <v>115</v>
      </c>
      <c r="H4" s="1" t="s">
        <v>116</v>
      </c>
      <c r="I4" s="3" t="s">
        <v>114</v>
      </c>
      <c r="J4" s="3" t="s">
        <v>114</v>
      </c>
      <c r="K4" s="3" t="s">
        <v>114</v>
      </c>
      <c r="L4" s="3" t="s">
        <v>114</v>
      </c>
      <c r="M4" s="1" t="s">
        <v>114</v>
      </c>
      <c r="N4" s="1" t="s">
        <v>114</v>
      </c>
      <c r="O4" s="1" t="s">
        <v>114</v>
      </c>
      <c r="P4" s="1" t="s">
        <v>114</v>
      </c>
      <c r="Q4" s="1" t="s">
        <v>114</v>
      </c>
      <c r="R4" s="1" t="s">
        <v>114</v>
      </c>
      <c r="S4" s="1" t="s">
        <v>114</v>
      </c>
      <c r="T4" s="1" t="s">
        <v>114</v>
      </c>
      <c r="U4" s="1" t="s">
        <v>114</v>
      </c>
      <c r="V4" s="1" t="s">
        <v>114</v>
      </c>
      <c r="W4" s="1" t="s">
        <v>114</v>
      </c>
      <c r="X4" s="1" t="s">
        <v>117</v>
      </c>
      <c r="Y4" s="1" t="str">
        <f>"050S"</f>
        <v>050S</v>
      </c>
      <c r="Z4" s="1" t="s">
        <v>118</v>
      </c>
      <c r="AA4" s="1" t="str">
        <f>"050S"</f>
        <v>050S</v>
      </c>
      <c r="AB4" s="1" t="s">
        <v>119</v>
      </c>
      <c r="AC4" s="2">
        <v>45465.21875</v>
      </c>
      <c r="AD4" s="2">
        <v>45466.572916666664</v>
      </c>
      <c r="AE4" s="2">
        <v>45466.559027777781</v>
      </c>
      <c r="AF4" s="1" t="s">
        <v>147</v>
      </c>
      <c r="AG4" s="1" t="s">
        <v>114</v>
      </c>
      <c r="AH4" s="1" t="s">
        <v>114</v>
      </c>
      <c r="AI4" s="2">
        <v>45458.367361111108</v>
      </c>
      <c r="AJ4" s="1" t="s">
        <v>121</v>
      </c>
      <c r="AK4" s="1" t="s">
        <v>122</v>
      </c>
      <c r="AL4" s="1" t="s">
        <v>123</v>
      </c>
      <c r="AM4" s="1" t="s">
        <v>114</v>
      </c>
      <c r="AN4" s="1" t="s">
        <v>114</v>
      </c>
      <c r="AO4" s="1" t="s">
        <v>114</v>
      </c>
      <c r="AP4" s="1" t="s">
        <v>114</v>
      </c>
      <c r="AQ4" s="1" t="s">
        <v>122</v>
      </c>
      <c r="AR4" s="1" t="s">
        <v>123</v>
      </c>
      <c r="AS4" s="1" t="s">
        <v>114</v>
      </c>
      <c r="AT4" s="1" t="s">
        <v>114</v>
      </c>
      <c r="AU4" s="1" t="s">
        <v>114</v>
      </c>
      <c r="AV4" s="1" t="s">
        <v>124</v>
      </c>
      <c r="AW4" s="1" t="s">
        <v>114</v>
      </c>
      <c r="AX4" s="1" t="s">
        <v>114</v>
      </c>
      <c r="AY4" s="1" t="s">
        <v>124</v>
      </c>
      <c r="AZ4" s="1" t="s">
        <v>125</v>
      </c>
      <c r="BA4" s="1">
        <v>15587</v>
      </c>
      <c r="BB4" s="1" t="s">
        <v>126</v>
      </c>
      <c r="BC4" s="1" t="s">
        <v>127</v>
      </c>
      <c r="BD4" s="1" t="s">
        <v>114</v>
      </c>
      <c r="BE4" s="1" t="s">
        <v>128</v>
      </c>
      <c r="BF4" s="1" t="s">
        <v>114</v>
      </c>
      <c r="BG4" s="1" t="s">
        <v>129</v>
      </c>
      <c r="BH4" s="1" t="s">
        <v>130</v>
      </c>
      <c r="BI4" s="1">
        <v>20</v>
      </c>
      <c r="BJ4" s="1" t="str">
        <f>"0806"</f>
        <v>0806</v>
      </c>
      <c r="BK4" s="1" t="s">
        <v>114</v>
      </c>
      <c r="BL4" s="1" t="s">
        <v>131</v>
      </c>
      <c r="BM4" s="3" t="s">
        <v>114</v>
      </c>
      <c r="BN4" s="3" t="s">
        <v>114</v>
      </c>
      <c r="BO4" s="3" t="s">
        <v>114</v>
      </c>
      <c r="BP4" s="3" t="s">
        <v>114</v>
      </c>
      <c r="BQ4" s="3" t="s">
        <v>114</v>
      </c>
      <c r="BR4" s="1" t="s">
        <v>131</v>
      </c>
      <c r="BS4" s="3" t="s">
        <v>114</v>
      </c>
      <c r="BT4" s="3" t="s">
        <v>114</v>
      </c>
      <c r="BU4" s="3" t="s">
        <v>114</v>
      </c>
      <c r="BV4" s="3" t="s">
        <v>114</v>
      </c>
      <c r="BW4" s="3" t="s">
        <v>114</v>
      </c>
      <c r="BX4" s="3" t="s">
        <v>114</v>
      </c>
      <c r="BY4" s="3" t="s">
        <v>114</v>
      </c>
      <c r="BZ4" s="3" t="s">
        <v>114</v>
      </c>
      <c r="CA4" s="3" t="s">
        <v>114</v>
      </c>
      <c r="CB4" s="3" t="s">
        <v>114</v>
      </c>
      <c r="CC4" s="3" t="s">
        <v>114</v>
      </c>
      <c r="CD4" s="1" t="s">
        <v>114</v>
      </c>
      <c r="CE4" s="1" t="s">
        <v>114</v>
      </c>
      <c r="CF4" s="3" t="s">
        <v>114</v>
      </c>
      <c r="CG4" s="3" t="s">
        <v>114</v>
      </c>
      <c r="CH4" s="3" t="s">
        <v>114</v>
      </c>
      <c r="CI4" s="1" t="s">
        <v>148</v>
      </c>
      <c r="CJ4" s="1" t="str">
        <f>"H6839004"</f>
        <v>H6839004</v>
      </c>
      <c r="CK4" s="1" t="s">
        <v>131</v>
      </c>
      <c r="CL4" s="1" t="s">
        <v>114</v>
      </c>
      <c r="CM4" s="1" t="str">
        <f>"054330"</f>
        <v>054330</v>
      </c>
      <c r="CN4" s="1" t="s">
        <v>114</v>
      </c>
      <c r="CO4" s="1" t="s">
        <v>116</v>
      </c>
      <c r="CP4" s="1" t="s">
        <v>114</v>
      </c>
      <c r="CQ4" s="1" t="s">
        <v>114</v>
      </c>
      <c r="CR4" s="1" t="s">
        <v>114</v>
      </c>
      <c r="CS4" s="1" t="s">
        <v>133</v>
      </c>
      <c r="CT4" s="1" t="s">
        <v>114</v>
      </c>
      <c r="CU4" s="1" t="s">
        <v>114</v>
      </c>
      <c r="CV4" s="1" t="s">
        <v>114</v>
      </c>
      <c r="CW4" s="1" t="s">
        <v>114</v>
      </c>
      <c r="CX4" s="1" t="s">
        <v>114</v>
      </c>
      <c r="CY4" s="1" t="s">
        <v>114</v>
      </c>
      <c r="CZ4" s="2">
        <v>45457.999305555553</v>
      </c>
      <c r="DA4" s="1" t="s">
        <v>134</v>
      </c>
      <c r="DB4" s="2">
        <v>45466.262499999997</v>
      </c>
      <c r="DC4" s="1" t="s">
        <v>114</v>
      </c>
      <c r="DD4" s="1" t="s">
        <v>114</v>
      </c>
      <c r="DE4" s="1" t="s">
        <v>114</v>
      </c>
      <c r="DF4" s="1" t="s">
        <v>114</v>
      </c>
      <c r="DG4" s="1" t="s">
        <v>114</v>
      </c>
    </row>
    <row r="5" spans="1:111" x14ac:dyDescent="0.25">
      <c r="A5" s="1" t="s">
        <v>111</v>
      </c>
      <c r="B5" s="1" t="s">
        <v>135</v>
      </c>
      <c r="C5" s="2">
        <v>45447.445138888892</v>
      </c>
      <c r="D5" s="1" t="s">
        <v>146</v>
      </c>
      <c r="E5" s="1" t="s">
        <v>114</v>
      </c>
      <c r="F5" s="1" t="str">
        <f>"NAM6806263"</f>
        <v>NAM6806263</v>
      </c>
      <c r="G5" s="1" t="s">
        <v>136</v>
      </c>
      <c r="H5" s="1" t="s">
        <v>131</v>
      </c>
      <c r="I5" s="3" t="s">
        <v>114</v>
      </c>
      <c r="J5" s="3" t="s">
        <v>114</v>
      </c>
      <c r="K5" s="3" t="s">
        <v>114</v>
      </c>
      <c r="L5" s="3" t="s">
        <v>114</v>
      </c>
      <c r="M5" s="1" t="s">
        <v>137</v>
      </c>
      <c r="N5" s="1" t="str">
        <f>"0PGI7E1MA"</f>
        <v>0PGI7E1MA</v>
      </c>
      <c r="O5" s="1" t="s">
        <v>138</v>
      </c>
      <c r="P5" s="1" t="str">
        <f>"I7E1MA"</f>
        <v>I7E1MA</v>
      </c>
      <c r="Q5" s="1" t="s">
        <v>139</v>
      </c>
      <c r="R5" s="2">
        <v>45451.0625</v>
      </c>
      <c r="S5" s="2">
        <v>45452.565972222219</v>
      </c>
      <c r="T5" s="2">
        <v>45452.160416666666</v>
      </c>
      <c r="U5" s="1" t="s">
        <v>149</v>
      </c>
      <c r="V5" s="1" t="s">
        <v>114</v>
      </c>
      <c r="W5" s="1" t="s">
        <v>114</v>
      </c>
      <c r="X5" s="1" t="s">
        <v>114</v>
      </c>
      <c r="Y5" s="1" t="s">
        <v>114</v>
      </c>
      <c r="Z5" s="1" t="s">
        <v>114</v>
      </c>
      <c r="AA5" s="1" t="s">
        <v>114</v>
      </c>
      <c r="AB5" s="1" t="s">
        <v>114</v>
      </c>
      <c r="AC5" s="1" t="s">
        <v>114</v>
      </c>
      <c r="AD5" s="1" t="s">
        <v>114</v>
      </c>
      <c r="AE5" s="1" t="s">
        <v>114</v>
      </c>
      <c r="AF5" s="1" t="s">
        <v>114</v>
      </c>
      <c r="AG5" s="1" t="s">
        <v>114</v>
      </c>
      <c r="AH5" s="1" t="s">
        <v>114</v>
      </c>
      <c r="AI5" s="1" t="s">
        <v>114</v>
      </c>
      <c r="AJ5" s="1" t="s">
        <v>121</v>
      </c>
      <c r="AK5" s="1" t="s">
        <v>122</v>
      </c>
      <c r="AL5" s="1" t="s">
        <v>123</v>
      </c>
      <c r="AM5" s="1" t="s">
        <v>122</v>
      </c>
      <c r="AN5" s="1" t="s">
        <v>123</v>
      </c>
      <c r="AO5" s="1" t="s">
        <v>133</v>
      </c>
      <c r="AP5" s="1" t="s">
        <v>133</v>
      </c>
      <c r="AQ5" s="1" t="s">
        <v>114</v>
      </c>
      <c r="AR5" s="1" t="s">
        <v>114</v>
      </c>
      <c r="AS5" s="1" t="s">
        <v>114</v>
      </c>
      <c r="AT5" s="1" t="s">
        <v>114</v>
      </c>
      <c r="AU5" s="1" t="s">
        <v>141</v>
      </c>
      <c r="AV5" s="1" t="s">
        <v>114</v>
      </c>
      <c r="AW5" s="1" t="s">
        <v>114</v>
      </c>
      <c r="AX5" s="1" t="s">
        <v>114</v>
      </c>
      <c r="AY5" s="1" t="s">
        <v>114</v>
      </c>
      <c r="AZ5" s="1" t="s">
        <v>125</v>
      </c>
      <c r="BA5" s="1">
        <v>10037</v>
      </c>
      <c r="BB5" s="1" t="s">
        <v>126</v>
      </c>
      <c r="BC5" s="1" t="s">
        <v>127</v>
      </c>
      <c r="BD5" s="1" t="s">
        <v>114</v>
      </c>
      <c r="BE5" s="1" t="s">
        <v>142</v>
      </c>
      <c r="BF5" s="1" t="s">
        <v>114</v>
      </c>
      <c r="BG5" s="1" t="s">
        <v>129</v>
      </c>
      <c r="BH5" s="1" t="s">
        <v>130</v>
      </c>
      <c r="BI5" s="1">
        <v>20</v>
      </c>
      <c r="BJ5" s="1" t="str">
        <f>"0806"</f>
        <v>0806</v>
      </c>
      <c r="BK5" s="1" t="str">
        <f>"0800"</f>
        <v>0800</v>
      </c>
      <c r="BL5" s="1" t="s">
        <v>131</v>
      </c>
      <c r="BM5" s="3" t="s">
        <v>114</v>
      </c>
      <c r="BN5" s="3" t="s">
        <v>114</v>
      </c>
      <c r="BO5" s="3" t="s">
        <v>114</v>
      </c>
      <c r="BP5" s="3" t="s">
        <v>114</v>
      </c>
      <c r="BQ5" s="3" t="s">
        <v>114</v>
      </c>
      <c r="BR5" s="1" t="s">
        <v>131</v>
      </c>
      <c r="BS5" s="3" t="s">
        <v>114</v>
      </c>
      <c r="BT5" s="3" t="s">
        <v>114</v>
      </c>
      <c r="BU5" s="3" t="s">
        <v>114</v>
      </c>
      <c r="BV5" s="3" t="s">
        <v>114</v>
      </c>
      <c r="BW5" s="3" t="s">
        <v>114</v>
      </c>
      <c r="BX5" s="3" t="s">
        <v>114</v>
      </c>
      <c r="BY5" s="3" t="s">
        <v>114</v>
      </c>
      <c r="BZ5" s="3" t="s">
        <v>114</v>
      </c>
      <c r="CA5" s="3" t="s">
        <v>114</v>
      </c>
      <c r="CB5" s="3" t="s">
        <v>114</v>
      </c>
      <c r="CC5" s="3" t="s">
        <v>114</v>
      </c>
      <c r="CD5" s="1" t="s">
        <v>143</v>
      </c>
      <c r="CE5" s="1" t="s">
        <v>144</v>
      </c>
      <c r="CF5" s="3" t="s">
        <v>114</v>
      </c>
      <c r="CG5" s="3" t="s">
        <v>114</v>
      </c>
      <c r="CH5" s="3" t="s">
        <v>114</v>
      </c>
      <c r="CI5" s="1" t="s">
        <v>114</v>
      </c>
      <c r="CJ5" s="1" t="str">
        <f>"EMLT114998"</f>
        <v>EMLT114998</v>
      </c>
      <c r="CK5" s="1" t="s">
        <v>131</v>
      </c>
      <c r="CL5" s="1" t="s">
        <v>114</v>
      </c>
      <c r="CM5" s="1" t="str">
        <f>"054330"</f>
        <v>054330</v>
      </c>
      <c r="CN5" s="1" t="s">
        <v>114</v>
      </c>
      <c r="CO5" s="1" t="s">
        <v>116</v>
      </c>
      <c r="CP5" s="1" t="s">
        <v>114</v>
      </c>
      <c r="CQ5" s="1" t="s">
        <v>114</v>
      </c>
      <c r="CR5" s="1" t="s">
        <v>114</v>
      </c>
      <c r="CS5" s="1" t="s">
        <v>133</v>
      </c>
      <c r="CT5" s="2">
        <v>45451.772916666669</v>
      </c>
      <c r="CU5" s="1" t="s">
        <v>114</v>
      </c>
      <c r="CV5" s="1" t="s">
        <v>114</v>
      </c>
      <c r="CW5" s="1" t="s">
        <v>114</v>
      </c>
      <c r="CX5" s="2">
        <v>45452.482638888891</v>
      </c>
      <c r="CY5" s="1" t="s">
        <v>150</v>
      </c>
      <c r="CZ5" s="1" t="s">
        <v>114</v>
      </c>
      <c r="DA5" s="1" t="s">
        <v>114</v>
      </c>
      <c r="DB5" s="1" t="s">
        <v>114</v>
      </c>
      <c r="DC5" s="1" t="s">
        <v>114</v>
      </c>
      <c r="DD5" s="1" t="s">
        <v>114</v>
      </c>
      <c r="DE5" s="1" t="s">
        <v>114</v>
      </c>
      <c r="DF5" s="1" t="s">
        <v>114</v>
      </c>
      <c r="DG5" s="1" t="s">
        <v>114</v>
      </c>
    </row>
    <row r="6" spans="1:111" x14ac:dyDescent="0.25">
      <c r="A6" s="1" t="s">
        <v>111</v>
      </c>
      <c r="B6" s="1" t="s">
        <v>112</v>
      </c>
      <c r="C6" s="2">
        <v>45457.849305555559</v>
      </c>
      <c r="D6" s="1" t="s">
        <v>151</v>
      </c>
      <c r="E6" s="1" t="s">
        <v>114</v>
      </c>
      <c r="F6" s="1" t="s">
        <v>114</v>
      </c>
      <c r="G6" s="1" t="s">
        <v>115</v>
      </c>
      <c r="H6" s="1" t="s">
        <v>116</v>
      </c>
      <c r="I6" s="3" t="s">
        <v>114</v>
      </c>
      <c r="J6" s="3" t="s">
        <v>114</v>
      </c>
      <c r="K6" s="3" t="s">
        <v>114</v>
      </c>
      <c r="L6" s="3" t="s">
        <v>114</v>
      </c>
      <c r="M6" s="1" t="s">
        <v>114</v>
      </c>
      <c r="N6" s="1" t="s">
        <v>114</v>
      </c>
      <c r="O6" s="1" t="s">
        <v>114</v>
      </c>
      <c r="P6" s="1" t="s">
        <v>114</v>
      </c>
      <c r="Q6" s="1" t="s">
        <v>114</v>
      </c>
      <c r="R6" s="1" t="s">
        <v>114</v>
      </c>
      <c r="S6" s="1" t="s">
        <v>114</v>
      </c>
      <c r="T6" s="1" t="s">
        <v>114</v>
      </c>
      <c r="U6" s="1" t="s">
        <v>114</v>
      </c>
      <c r="V6" s="1" t="s">
        <v>114</v>
      </c>
      <c r="W6" s="1" t="s">
        <v>114</v>
      </c>
      <c r="X6" s="1" t="s">
        <v>152</v>
      </c>
      <c r="Y6" s="1" t="str">
        <f>"107N"</f>
        <v>107N</v>
      </c>
      <c r="Z6" s="1" t="s">
        <v>153</v>
      </c>
      <c r="AA6" s="1" t="str">
        <f>"107N"</f>
        <v>107N</v>
      </c>
      <c r="AB6" s="1" t="s">
        <v>154</v>
      </c>
      <c r="AC6" s="2">
        <v>45460.927083333336</v>
      </c>
      <c r="AD6" s="2">
        <v>45461.760416666664</v>
      </c>
      <c r="AE6" s="2">
        <v>45461.729166666664</v>
      </c>
      <c r="AF6" s="1" t="s">
        <v>155</v>
      </c>
      <c r="AG6" s="1" t="s">
        <v>114</v>
      </c>
      <c r="AH6" s="1" t="s">
        <v>114</v>
      </c>
      <c r="AI6" s="1" t="s">
        <v>114</v>
      </c>
      <c r="AJ6" s="1" t="s">
        <v>121</v>
      </c>
      <c r="AK6" s="1" t="s">
        <v>156</v>
      </c>
      <c r="AL6" s="1" t="s">
        <v>157</v>
      </c>
      <c r="AM6" s="1" t="s">
        <v>114</v>
      </c>
      <c r="AN6" s="1" t="s">
        <v>114</v>
      </c>
      <c r="AO6" s="1" t="s">
        <v>114</v>
      </c>
      <c r="AP6" s="1" t="s">
        <v>114</v>
      </c>
      <c r="AQ6" s="1" t="s">
        <v>158</v>
      </c>
      <c r="AR6" s="1" t="s">
        <v>159</v>
      </c>
      <c r="AS6" s="1" t="s">
        <v>114</v>
      </c>
      <c r="AT6" s="1" t="s">
        <v>114</v>
      </c>
      <c r="AU6" s="1" t="s">
        <v>114</v>
      </c>
      <c r="AV6" s="1" t="s">
        <v>160</v>
      </c>
      <c r="AW6" s="1" t="s">
        <v>114</v>
      </c>
      <c r="AX6" s="1" t="s">
        <v>114</v>
      </c>
      <c r="AY6" s="1" t="s">
        <v>161</v>
      </c>
      <c r="AZ6" s="1" t="s">
        <v>125</v>
      </c>
      <c r="BA6" s="1">
        <v>29250</v>
      </c>
      <c r="BB6" s="1" t="s">
        <v>126</v>
      </c>
      <c r="BC6" s="1" t="s">
        <v>127</v>
      </c>
      <c r="BD6" s="1" t="s">
        <v>114</v>
      </c>
      <c r="BE6" s="1" t="s">
        <v>162</v>
      </c>
      <c r="BF6" s="1" t="s">
        <v>114</v>
      </c>
      <c r="BG6" s="1" t="s">
        <v>163</v>
      </c>
      <c r="BH6" s="1" t="s">
        <v>130</v>
      </c>
      <c r="BI6" s="1">
        <v>40</v>
      </c>
      <c r="BJ6" s="1" t="str">
        <f>"0906"</f>
        <v>0906</v>
      </c>
      <c r="BK6" s="1" t="s">
        <v>114</v>
      </c>
      <c r="BL6" s="1" t="s">
        <v>131</v>
      </c>
      <c r="BM6" s="3" t="s">
        <v>114</v>
      </c>
      <c r="BN6" s="3" t="s">
        <v>114</v>
      </c>
      <c r="BO6" s="3" t="s">
        <v>114</v>
      </c>
      <c r="BP6" s="3" t="s">
        <v>114</v>
      </c>
      <c r="BQ6" s="3" t="s">
        <v>114</v>
      </c>
      <c r="BR6" s="1" t="s">
        <v>131</v>
      </c>
      <c r="BS6" s="3" t="s">
        <v>114</v>
      </c>
      <c r="BT6" s="3" t="s">
        <v>114</v>
      </c>
      <c r="BU6" s="3" t="s">
        <v>114</v>
      </c>
      <c r="BV6" s="3" t="s">
        <v>114</v>
      </c>
      <c r="BW6" s="3" t="s">
        <v>114</v>
      </c>
      <c r="BX6" s="3" t="s">
        <v>114</v>
      </c>
      <c r="BY6" s="3" t="s">
        <v>114</v>
      </c>
      <c r="BZ6" s="3" t="s">
        <v>114</v>
      </c>
      <c r="CA6" s="3" t="s">
        <v>114</v>
      </c>
      <c r="CB6" s="3" t="s">
        <v>114</v>
      </c>
      <c r="CC6" s="3" t="s">
        <v>114</v>
      </c>
      <c r="CD6" s="1" t="s">
        <v>114</v>
      </c>
      <c r="CE6" s="1" t="s">
        <v>114</v>
      </c>
      <c r="CF6" s="3" t="s">
        <v>114</v>
      </c>
      <c r="CG6" s="3" t="s">
        <v>114</v>
      </c>
      <c r="CH6" s="3" t="s">
        <v>114</v>
      </c>
      <c r="CI6" s="1" t="s">
        <v>164</v>
      </c>
      <c r="CJ6" s="1" t="str">
        <f>"EM70354I"</f>
        <v>EM70354I</v>
      </c>
      <c r="CK6" s="1" t="s">
        <v>131</v>
      </c>
      <c r="CL6" s="1" t="s">
        <v>114</v>
      </c>
      <c r="CM6" s="1" t="str">
        <f>"054330"</f>
        <v>054330</v>
      </c>
      <c r="CN6" s="1" t="s">
        <v>114</v>
      </c>
      <c r="CO6" s="1" t="s">
        <v>116</v>
      </c>
      <c r="CP6" s="1" t="s">
        <v>114</v>
      </c>
      <c r="CQ6" s="1" t="s">
        <v>114</v>
      </c>
      <c r="CR6" s="1" t="s">
        <v>114</v>
      </c>
      <c r="CS6" s="1" t="s">
        <v>133</v>
      </c>
      <c r="CT6" s="1" t="s">
        <v>114</v>
      </c>
      <c r="CU6" s="1" t="s">
        <v>114</v>
      </c>
      <c r="CV6" s="1" t="s">
        <v>114</v>
      </c>
      <c r="CW6" s="1" t="s">
        <v>114</v>
      </c>
      <c r="CX6" s="1" t="s">
        <v>114</v>
      </c>
      <c r="CY6" s="1" t="s">
        <v>114</v>
      </c>
      <c r="CZ6" s="2">
        <v>45457.991666666669</v>
      </c>
      <c r="DA6" s="1" t="s">
        <v>165</v>
      </c>
      <c r="DB6" s="2">
        <v>45461.601388888892</v>
      </c>
      <c r="DC6" s="1" t="s">
        <v>114</v>
      </c>
      <c r="DD6" s="1" t="s">
        <v>114</v>
      </c>
      <c r="DE6" s="1" t="s">
        <v>114</v>
      </c>
      <c r="DF6" s="1" t="s">
        <v>114</v>
      </c>
      <c r="DG6" s="1" t="s">
        <v>114</v>
      </c>
    </row>
    <row r="7" spans="1:111" x14ac:dyDescent="0.25">
      <c r="A7" s="1" t="s">
        <v>111</v>
      </c>
      <c r="B7" s="1" t="s">
        <v>135</v>
      </c>
      <c r="C7" s="2">
        <v>45443.759722222225</v>
      </c>
      <c r="D7" s="1" t="s">
        <v>151</v>
      </c>
      <c r="E7" s="1" t="s">
        <v>114</v>
      </c>
      <c r="F7" s="1" t="s">
        <v>114</v>
      </c>
      <c r="G7" s="1" t="s">
        <v>136</v>
      </c>
      <c r="H7" s="1" t="s">
        <v>131</v>
      </c>
      <c r="I7" s="3" t="s">
        <v>114</v>
      </c>
      <c r="J7" s="3" t="s">
        <v>114</v>
      </c>
      <c r="K7" s="3" t="s">
        <v>114</v>
      </c>
      <c r="L7" s="3" t="s">
        <v>114</v>
      </c>
      <c r="M7" s="1" t="s">
        <v>166</v>
      </c>
      <c r="N7" s="1" t="str">
        <f>"187E"</f>
        <v>187E</v>
      </c>
      <c r="O7" s="1" t="s">
        <v>166</v>
      </c>
      <c r="P7" s="1" t="str">
        <f>"187E"</f>
        <v>187E</v>
      </c>
      <c r="Q7" s="1" t="s">
        <v>167</v>
      </c>
      <c r="R7" s="2">
        <v>45451.09375</v>
      </c>
      <c r="S7" s="2">
        <v>45453.59375</v>
      </c>
      <c r="T7" s="2">
        <v>45453.573611111111</v>
      </c>
      <c r="U7" s="1" t="s">
        <v>168</v>
      </c>
      <c r="V7" s="1" t="s">
        <v>114</v>
      </c>
      <c r="W7" s="1" t="s">
        <v>114</v>
      </c>
      <c r="X7" s="1" t="s">
        <v>114</v>
      </c>
      <c r="Y7" s="1" t="s">
        <v>114</v>
      </c>
      <c r="Z7" s="1" t="s">
        <v>114</v>
      </c>
      <c r="AA7" s="1" t="s">
        <v>114</v>
      </c>
      <c r="AB7" s="1" t="s">
        <v>114</v>
      </c>
      <c r="AC7" s="1" t="s">
        <v>114</v>
      </c>
      <c r="AD7" s="1" t="s">
        <v>114</v>
      </c>
      <c r="AE7" s="1" t="s">
        <v>114</v>
      </c>
      <c r="AF7" s="1" t="s">
        <v>114</v>
      </c>
      <c r="AG7" s="1" t="s">
        <v>114</v>
      </c>
      <c r="AH7" s="1" t="s">
        <v>114</v>
      </c>
      <c r="AI7" s="1" t="s">
        <v>114</v>
      </c>
      <c r="AJ7" s="1" t="s">
        <v>121</v>
      </c>
      <c r="AK7" s="1" t="s">
        <v>158</v>
      </c>
      <c r="AL7" s="1" t="s">
        <v>159</v>
      </c>
      <c r="AM7" s="1" t="s">
        <v>158</v>
      </c>
      <c r="AN7" s="1" t="s">
        <v>159</v>
      </c>
      <c r="AO7" s="1" t="s">
        <v>133</v>
      </c>
      <c r="AP7" s="1" t="s">
        <v>133</v>
      </c>
      <c r="AQ7" s="1" t="s">
        <v>114</v>
      </c>
      <c r="AR7" s="1" t="s">
        <v>114</v>
      </c>
      <c r="AS7" s="1" t="s">
        <v>114</v>
      </c>
      <c r="AT7" s="1" t="s">
        <v>114</v>
      </c>
      <c r="AU7" s="1" t="s">
        <v>169</v>
      </c>
      <c r="AV7" s="1" t="s">
        <v>114</v>
      </c>
      <c r="AW7" s="1" t="s">
        <v>114</v>
      </c>
      <c r="AX7" s="1" t="s">
        <v>114</v>
      </c>
      <c r="AY7" s="1" t="s">
        <v>114</v>
      </c>
      <c r="AZ7" s="1" t="s">
        <v>170</v>
      </c>
      <c r="BA7" s="1">
        <v>3700</v>
      </c>
      <c r="BB7" s="1" t="s">
        <v>131</v>
      </c>
      <c r="BC7" s="1" t="s">
        <v>114</v>
      </c>
      <c r="BD7" s="1" t="s">
        <v>114</v>
      </c>
      <c r="BE7" s="1" t="s">
        <v>114</v>
      </c>
      <c r="BF7" s="1" t="s">
        <v>114</v>
      </c>
      <c r="BG7" s="1" t="s">
        <v>163</v>
      </c>
      <c r="BH7" s="1" t="s">
        <v>130</v>
      </c>
      <c r="BI7" s="1">
        <v>40</v>
      </c>
      <c r="BJ7" s="1" t="str">
        <f>"0906"</f>
        <v>0906</v>
      </c>
      <c r="BK7" s="1" t="str">
        <f>"0800"</f>
        <v>0800</v>
      </c>
      <c r="BL7" s="1" t="s">
        <v>131</v>
      </c>
      <c r="BM7" s="3" t="s">
        <v>114</v>
      </c>
      <c r="BN7" s="3" t="s">
        <v>114</v>
      </c>
      <c r="BO7" s="3" t="s">
        <v>114</v>
      </c>
      <c r="BP7" s="3" t="s">
        <v>114</v>
      </c>
      <c r="BQ7" s="3" t="s">
        <v>114</v>
      </c>
      <c r="BR7" s="1" t="s">
        <v>131</v>
      </c>
      <c r="BS7" s="3" t="s">
        <v>114</v>
      </c>
      <c r="BT7" s="3" t="s">
        <v>114</v>
      </c>
      <c r="BU7" s="3" t="s">
        <v>114</v>
      </c>
      <c r="BV7" s="3" t="s">
        <v>114</v>
      </c>
      <c r="BW7" s="3" t="s">
        <v>114</v>
      </c>
      <c r="BX7" s="3" t="s">
        <v>114</v>
      </c>
      <c r="BY7" s="3" t="s">
        <v>114</v>
      </c>
      <c r="BZ7" s="3" t="s">
        <v>114</v>
      </c>
      <c r="CA7" s="3" t="s">
        <v>114</v>
      </c>
      <c r="CB7" s="3" t="s">
        <v>114</v>
      </c>
      <c r="CC7" s="3" t="s">
        <v>114</v>
      </c>
      <c r="CD7" s="1" t="s">
        <v>114</v>
      </c>
      <c r="CE7" s="1" t="s">
        <v>144</v>
      </c>
      <c r="CF7" s="3" t="s">
        <v>114</v>
      </c>
      <c r="CG7" s="3" t="s">
        <v>114</v>
      </c>
      <c r="CH7" s="3" t="s">
        <v>114</v>
      </c>
      <c r="CI7" s="1" t="s">
        <v>114</v>
      </c>
      <c r="CJ7" s="1" t="s">
        <v>114</v>
      </c>
      <c r="CK7" s="1" t="s">
        <v>131</v>
      </c>
      <c r="CL7" s="1" t="s">
        <v>114</v>
      </c>
      <c r="CM7" s="1" t="str">
        <f>"053945"</f>
        <v>053945</v>
      </c>
      <c r="CN7" s="1" t="s">
        <v>114</v>
      </c>
      <c r="CO7" s="1" t="s">
        <v>116</v>
      </c>
      <c r="CP7" s="1" t="s">
        <v>114</v>
      </c>
      <c r="CQ7" s="1" t="s">
        <v>114</v>
      </c>
      <c r="CR7" s="1" t="s">
        <v>114</v>
      </c>
      <c r="CS7" s="1" t="s">
        <v>133</v>
      </c>
      <c r="CT7" s="2">
        <v>45451.275694444441</v>
      </c>
      <c r="CU7" s="1" t="s">
        <v>114</v>
      </c>
      <c r="CV7" s="1" t="s">
        <v>114</v>
      </c>
      <c r="CW7" s="1" t="s">
        <v>114</v>
      </c>
      <c r="CX7" s="2">
        <v>45456.45208333333</v>
      </c>
      <c r="CY7" s="1" t="s">
        <v>171</v>
      </c>
      <c r="CZ7" s="1" t="s">
        <v>114</v>
      </c>
      <c r="DA7" s="1" t="s">
        <v>114</v>
      </c>
      <c r="DB7" s="1" t="s">
        <v>114</v>
      </c>
      <c r="DC7" s="1" t="s">
        <v>114</v>
      </c>
      <c r="DD7" s="1" t="s">
        <v>114</v>
      </c>
      <c r="DE7" s="1" t="s">
        <v>114</v>
      </c>
      <c r="DF7" s="1" t="s">
        <v>114</v>
      </c>
      <c r="DG7" s="1" t="s">
        <v>114</v>
      </c>
    </row>
    <row r="8" spans="1:111" x14ac:dyDescent="0.25">
      <c r="A8" s="1" t="s">
        <v>111</v>
      </c>
      <c r="B8" s="1" t="s">
        <v>112</v>
      </c>
      <c r="C8" s="2">
        <v>45457.849305555559</v>
      </c>
      <c r="D8" s="1" t="s">
        <v>172</v>
      </c>
      <c r="E8" s="1" t="s">
        <v>114</v>
      </c>
      <c r="F8" s="1" t="s">
        <v>114</v>
      </c>
      <c r="G8" s="1" t="s">
        <v>115</v>
      </c>
      <c r="H8" s="1" t="s">
        <v>116</v>
      </c>
      <c r="I8" s="3" t="s">
        <v>114</v>
      </c>
      <c r="J8" s="3" t="s">
        <v>114</v>
      </c>
      <c r="K8" s="3" t="s">
        <v>114</v>
      </c>
      <c r="L8" s="3" t="s">
        <v>114</v>
      </c>
      <c r="M8" s="1" t="s">
        <v>114</v>
      </c>
      <c r="N8" s="1" t="s">
        <v>114</v>
      </c>
      <c r="O8" s="1" t="s">
        <v>114</v>
      </c>
      <c r="P8" s="1" t="s">
        <v>114</v>
      </c>
      <c r="Q8" s="1" t="s">
        <v>114</v>
      </c>
      <c r="R8" s="1" t="s">
        <v>114</v>
      </c>
      <c r="S8" s="1" t="s">
        <v>114</v>
      </c>
      <c r="T8" s="1" t="s">
        <v>114</v>
      </c>
      <c r="U8" s="1" t="s">
        <v>114</v>
      </c>
      <c r="V8" s="1" t="s">
        <v>114</v>
      </c>
      <c r="W8" s="1" t="s">
        <v>114</v>
      </c>
      <c r="X8" s="1" t="s">
        <v>152</v>
      </c>
      <c r="Y8" s="1" t="str">
        <f>"107N"</f>
        <v>107N</v>
      </c>
      <c r="Z8" s="1" t="s">
        <v>153</v>
      </c>
      <c r="AA8" s="1" t="str">
        <f>"107N"</f>
        <v>107N</v>
      </c>
      <c r="AB8" s="1" t="s">
        <v>154</v>
      </c>
      <c r="AC8" s="2">
        <v>45460.927083333336</v>
      </c>
      <c r="AD8" s="2">
        <v>45461.760416666664</v>
      </c>
      <c r="AE8" s="2">
        <v>45461.729166666664</v>
      </c>
      <c r="AF8" s="1" t="s">
        <v>173</v>
      </c>
      <c r="AG8" s="1" t="s">
        <v>114</v>
      </c>
      <c r="AH8" s="1" t="s">
        <v>114</v>
      </c>
      <c r="AI8" s="1" t="s">
        <v>114</v>
      </c>
      <c r="AJ8" s="1" t="s">
        <v>121</v>
      </c>
      <c r="AK8" s="1" t="s">
        <v>156</v>
      </c>
      <c r="AL8" s="1" t="s">
        <v>157</v>
      </c>
      <c r="AM8" s="1" t="s">
        <v>114</v>
      </c>
      <c r="AN8" s="1" t="s">
        <v>114</v>
      </c>
      <c r="AO8" s="1" t="s">
        <v>114</v>
      </c>
      <c r="AP8" s="1" t="s">
        <v>114</v>
      </c>
      <c r="AQ8" s="1" t="s">
        <v>158</v>
      </c>
      <c r="AR8" s="1" t="s">
        <v>159</v>
      </c>
      <c r="AS8" s="1" t="s">
        <v>114</v>
      </c>
      <c r="AT8" s="1" t="s">
        <v>114</v>
      </c>
      <c r="AU8" s="1" t="s">
        <v>114</v>
      </c>
      <c r="AV8" s="1" t="s">
        <v>160</v>
      </c>
      <c r="AW8" s="1" t="s">
        <v>114</v>
      </c>
      <c r="AX8" s="1" t="s">
        <v>114</v>
      </c>
      <c r="AY8" s="1" t="s">
        <v>161</v>
      </c>
      <c r="AZ8" s="1" t="s">
        <v>125</v>
      </c>
      <c r="BA8" s="1">
        <v>29250</v>
      </c>
      <c r="BB8" s="1" t="s">
        <v>126</v>
      </c>
      <c r="BC8" s="1" t="s">
        <v>127</v>
      </c>
      <c r="BD8" s="1" t="s">
        <v>114</v>
      </c>
      <c r="BE8" s="1" t="s">
        <v>162</v>
      </c>
      <c r="BF8" s="1" t="s">
        <v>114</v>
      </c>
      <c r="BG8" s="1" t="s">
        <v>163</v>
      </c>
      <c r="BH8" s="1" t="s">
        <v>130</v>
      </c>
      <c r="BI8" s="1">
        <v>40</v>
      </c>
      <c r="BJ8" s="1" t="str">
        <f>"0906"</f>
        <v>0906</v>
      </c>
      <c r="BK8" s="1" t="s">
        <v>114</v>
      </c>
      <c r="BL8" s="1" t="s">
        <v>131</v>
      </c>
      <c r="BM8" s="3" t="s">
        <v>114</v>
      </c>
      <c r="BN8" s="3" t="s">
        <v>114</v>
      </c>
      <c r="BO8" s="3" t="s">
        <v>114</v>
      </c>
      <c r="BP8" s="3" t="s">
        <v>114</v>
      </c>
      <c r="BQ8" s="3" t="s">
        <v>114</v>
      </c>
      <c r="BR8" s="1" t="s">
        <v>131</v>
      </c>
      <c r="BS8" s="3" t="s">
        <v>114</v>
      </c>
      <c r="BT8" s="3" t="s">
        <v>114</v>
      </c>
      <c r="BU8" s="3" t="s">
        <v>114</v>
      </c>
      <c r="BV8" s="3" t="s">
        <v>114</v>
      </c>
      <c r="BW8" s="3" t="s">
        <v>114</v>
      </c>
      <c r="BX8" s="3" t="s">
        <v>114</v>
      </c>
      <c r="BY8" s="3" t="s">
        <v>114</v>
      </c>
      <c r="BZ8" s="3" t="s">
        <v>114</v>
      </c>
      <c r="CA8" s="3" t="s">
        <v>114</v>
      </c>
      <c r="CB8" s="3" t="s">
        <v>114</v>
      </c>
      <c r="CC8" s="3" t="s">
        <v>114</v>
      </c>
      <c r="CD8" s="1" t="s">
        <v>114</v>
      </c>
      <c r="CE8" s="1" t="s">
        <v>114</v>
      </c>
      <c r="CF8" s="3" t="s">
        <v>114</v>
      </c>
      <c r="CG8" s="3" t="s">
        <v>114</v>
      </c>
      <c r="CH8" s="3" t="s">
        <v>114</v>
      </c>
      <c r="CI8" s="1" t="s">
        <v>164</v>
      </c>
      <c r="CJ8" s="1" t="str">
        <f>"EM70355I"</f>
        <v>EM70355I</v>
      </c>
      <c r="CK8" s="1" t="s">
        <v>131</v>
      </c>
      <c r="CL8" s="1" t="s">
        <v>114</v>
      </c>
      <c r="CM8" s="1" t="str">
        <f>"054330"</f>
        <v>054330</v>
      </c>
      <c r="CN8" s="1" t="s">
        <v>114</v>
      </c>
      <c r="CO8" s="1" t="s">
        <v>116</v>
      </c>
      <c r="CP8" s="1" t="s">
        <v>114</v>
      </c>
      <c r="CQ8" s="1" t="s">
        <v>114</v>
      </c>
      <c r="CR8" s="1" t="s">
        <v>114</v>
      </c>
      <c r="CS8" s="1" t="s">
        <v>133</v>
      </c>
      <c r="CT8" s="1" t="s">
        <v>114</v>
      </c>
      <c r="CU8" s="1" t="s">
        <v>114</v>
      </c>
      <c r="CV8" s="1" t="s">
        <v>114</v>
      </c>
      <c r="CW8" s="1" t="s">
        <v>114</v>
      </c>
      <c r="CX8" s="1" t="s">
        <v>114</v>
      </c>
      <c r="CY8" s="1" t="s">
        <v>114</v>
      </c>
      <c r="CZ8" s="2">
        <v>45457.999305555553</v>
      </c>
      <c r="DA8" s="1" t="s">
        <v>174</v>
      </c>
      <c r="DB8" s="2">
        <v>45461.433333333334</v>
      </c>
      <c r="DC8" s="1" t="s">
        <v>114</v>
      </c>
      <c r="DD8" s="1" t="s">
        <v>114</v>
      </c>
      <c r="DE8" s="1" t="s">
        <v>114</v>
      </c>
      <c r="DF8" s="1" t="s">
        <v>114</v>
      </c>
      <c r="DG8" s="1" t="s">
        <v>114</v>
      </c>
    </row>
    <row r="9" spans="1:111" x14ac:dyDescent="0.25">
      <c r="A9" s="1" t="s">
        <v>111</v>
      </c>
      <c r="B9" s="1" t="s">
        <v>135</v>
      </c>
      <c r="C9" s="2">
        <v>45443.752083333333</v>
      </c>
      <c r="D9" s="1" t="s">
        <v>172</v>
      </c>
      <c r="E9" s="1" t="s">
        <v>114</v>
      </c>
      <c r="F9" s="1" t="s">
        <v>114</v>
      </c>
      <c r="G9" s="1" t="s">
        <v>136</v>
      </c>
      <c r="H9" s="1" t="s">
        <v>131</v>
      </c>
      <c r="I9" s="3" t="s">
        <v>114</v>
      </c>
      <c r="J9" s="3" t="s">
        <v>114</v>
      </c>
      <c r="K9" s="3" t="s">
        <v>114</v>
      </c>
      <c r="L9" s="3" t="s">
        <v>114</v>
      </c>
      <c r="M9" s="1" t="s">
        <v>166</v>
      </c>
      <c r="N9" s="1" t="str">
        <f>"187E"</f>
        <v>187E</v>
      </c>
      <c r="O9" s="1" t="s">
        <v>166</v>
      </c>
      <c r="P9" s="1" t="str">
        <f>"187E"</f>
        <v>187E</v>
      </c>
      <c r="Q9" s="1" t="s">
        <v>167</v>
      </c>
      <c r="R9" s="2">
        <v>45451.09375</v>
      </c>
      <c r="S9" s="2">
        <v>45453.59375</v>
      </c>
      <c r="T9" s="2">
        <v>45453.573611111111</v>
      </c>
      <c r="U9" s="1" t="s">
        <v>175</v>
      </c>
      <c r="V9" s="1" t="s">
        <v>114</v>
      </c>
      <c r="W9" s="1" t="s">
        <v>114</v>
      </c>
      <c r="X9" s="1" t="s">
        <v>114</v>
      </c>
      <c r="Y9" s="1" t="s">
        <v>114</v>
      </c>
      <c r="Z9" s="1" t="s">
        <v>114</v>
      </c>
      <c r="AA9" s="1" t="s">
        <v>114</v>
      </c>
      <c r="AB9" s="1" t="s">
        <v>114</v>
      </c>
      <c r="AC9" s="1" t="s">
        <v>114</v>
      </c>
      <c r="AD9" s="1" t="s">
        <v>114</v>
      </c>
      <c r="AE9" s="1" t="s">
        <v>114</v>
      </c>
      <c r="AF9" s="1" t="s">
        <v>114</v>
      </c>
      <c r="AG9" s="1" t="s">
        <v>114</v>
      </c>
      <c r="AH9" s="1" t="s">
        <v>114</v>
      </c>
      <c r="AI9" s="1" t="s">
        <v>114</v>
      </c>
      <c r="AJ9" s="1" t="s">
        <v>121</v>
      </c>
      <c r="AK9" s="1" t="s">
        <v>158</v>
      </c>
      <c r="AL9" s="1" t="s">
        <v>159</v>
      </c>
      <c r="AM9" s="1" t="s">
        <v>158</v>
      </c>
      <c r="AN9" s="1" t="s">
        <v>159</v>
      </c>
      <c r="AO9" s="1" t="s">
        <v>133</v>
      </c>
      <c r="AP9" s="1" t="s">
        <v>133</v>
      </c>
      <c r="AQ9" s="1" t="s">
        <v>114</v>
      </c>
      <c r="AR9" s="1" t="s">
        <v>114</v>
      </c>
      <c r="AS9" s="1" t="s">
        <v>114</v>
      </c>
      <c r="AT9" s="1" t="s">
        <v>114</v>
      </c>
      <c r="AU9" s="1" t="s">
        <v>169</v>
      </c>
      <c r="AV9" s="1" t="s">
        <v>114</v>
      </c>
      <c r="AW9" s="1" t="s">
        <v>114</v>
      </c>
      <c r="AX9" s="1" t="s">
        <v>114</v>
      </c>
      <c r="AY9" s="1" t="s">
        <v>114</v>
      </c>
      <c r="AZ9" s="1" t="s">
        <v>170</v>
      </c>
      <c r="BA9" s="1">
        <v>3800</v>
      </c>
      <c r="BB9" s="1" t="s">
        <v>131</v>
      </c>
      <c r="BC9" s="1" t="s">
        <v>114</v>
      </c>
      <c r="BD9" s="1" t="s">
        <v>114</v>
      </c>
      <c r="BE9" s="1" t="s">
        <v>114</v>
      </c>
      <c r="BF9" s="1" t="s">
        <v>114</v>
      </c>
      <c r="BG9" s="1" t="s">
        <v>163</v>
      </c>
      <c r="BH9" s="1" t="s">
        <v>130</v>
      </c>
      <c r="BI9" s="1">
        <v>40</v>
      </c>
      <c r="BJ9" s="1" t="str">
        <f>"0906"</f>
        <v>0906</v>
      </c>
      <c r="BK9" s="1" t="str">
        <f>"0800"</f>
        <v>0800</v>
      </c>
      <c r="BL9" s="1" t="s">
        <v>131</v>
      </c>
      <c r="BM9" s="3" t="s">
        <v>114</v>
      </c>
      <c r="BN9" s="3" t="s">
        <v>114</v>
      </c>
      <c r="BO9" s="3" t="s">
        <v>114</v>
      </c>
      <c r="BP9" s="3" t="s">
        <v>114</v>
      </c>
      <c r="BQ9" s="3" t="s">
        <v>114</v>
      </c>
      <c r="BR9" s="1" t="s">
        <v>131</v>
      </c>
      <c r="BS9" s="3" t="s">
        <v>114</v>
      </c>
      <c r="BT9" s="3" t="s">
        <v>114</v>
      </c>
      <c r="BU9" s="3" t="s">
        <v>114</v>
      </c>
      <c r="BV9" s="3" t="s">
        <v>114</v>
      </c>
      <c r="BW9" s="3" t="s">
        <v>114</v>
      </c>
      <c r="BX9" s="3" t="s">
        <v>114</v>
      </c>
      <c r="BY9" s="3" t="s">
        <v>114</v>
      </c>
      <c r="BZ9" s="3" t="s">
        <v>114</v>
      </c>
      <c r="CA9" s="3" t="s">
        <v>114</v>
      </c>
      <c r="CB9" s="3" t="s">
        <v>114</v>
      </c>
      <c r="CC9" s="3" t="s">
        <v>114</v>
      </c>
      <c r="CD9" s="1" t="s">
        <v>114</v>
      </c>
      <c r="CE9" s="1" t="s">
        <v>144</v>
      </c>
      <c r="CF9" s="3" t="s">
        <v>114</v>
      </c>
      <c r="CG9" s="3" t="s">
        <v>114</v>
      </c>
      <c r="CH9" s="3" t="s">
        <v>114</v>
      </c>
      <c r="CI9" s="1" t="s">
        <v>114</v>
      </c>
      <c r="CJ9" s="1" t="s">
        <v>114</v>
      </c>
      <c r="CK9" s="1" t="s">
        <v>131</v>
      </c>
      <c r="CL9" s="1" t="s">
        <v>114</v>
      </c>
      <c r="CM9" s="1" t="str">
        <f>"053945"</f>
        <v>053945</v>
      </c>
      <c r="CN9" s="1" t="s">
        <v>114</v>
      </c>
      <c r="CO9" s="1" t="s">
        <v>116</v>
      </c>
      <c r="CP9" s="1" t="s">
        <v>114</v>
      </c>
      <c r="CQ9" s="1" t="s">
        <v>114</v>
      </c>
      <c r="CR9" s="1" t="s">
        <v>114</v>
      </c>
      <c r="CS9" s="1" t="s">
        <v>133</v>
      </c>
      <c r="CT9" s="2">
        <v>45451.418055555558</v>
      </c>
      <c r="CU9" s="1" t="s">
        <v>114</v>
      </c>
      <c r="CV9" s="1" t="s">
        <v>114</v>
      </c>
      <c r="CW9" s="1" t="s">
        <v>114</v>
      </c>
      <c r="CX9" s="2">
        <v>45457.45416666667</v>
      </c>
      <c r="CY9" s="1" t="s">
        <v>176</v>
      </c>
      <c r="CZ9" s="1" t="s">
        <v>114</v>
      </c>
      <c r="DA9" s="1" t="s">
        <v>114</v>
      </c>
      <c r="DB9" s="1" t="s">
        <v>114</v>
      </c>
      <c r="DC9" s="1" t="s">
        <v>114</v>
      </c>
      <c r="DD9" s="1" t="s">
        <v>114</v>
      </c>
      <c r="DE9" s="1" t="s">
        <v>114</v>
      </c>
      <c r="DF9" s="1" t="s">
        <v>114</v>
      </c>
      <c r="DG9" s="1" t="s">
        <v>114</v>
      </c>
    </row>
    <row r="10" spans="1:111" x14ac:dyDescent="0.25">
      <c r="A10" s="1" t="s">
        <v>111</v>
      </c>
      <c r="B10" s="1" t="s">
        <v>112</v>
      </c>
      <c r="C10" s="2">
        <v>45456.727083333331</v>
      </c>
      <c r="D10" s="1" t="s">
        <v>177</v>
      </c>
      <c r="E10" s="1" t="s">
        <v>114</v>
      </c>
      <c r="F10" s="1" t="s">
        <v>114</v>
      </c>
      <c r="G10" s="1" t="s">
        <v>115</v>
      </c>
      <c r="H10" s="1" t="s">
        <v>116</v>
      </c>
      <c r="I10" s="3" t="s">
        <v>114</v>
      </c>
      <c r="J10" s="3" t="s">
        <v>114</v>
      </c>
      <c r="K10" s="3" t="s">
        <v>114</v>
      </c>
      <c r="L10" s="3" t="s">
        <v>114</v>
      </c>
      <c r="M10" s="1" t="s">
        <v>114</v>
      </c>
      <c r="N10" s="1" t="s">
        <v>114</v>
      </c>
      <c r="O10" s="1" t="s">
        <v>114</v>
      </c>
      <c r="P10" s="1" t="s">
        <v>114</v>
      </c>
      <c r="Q10" s="1" t="s">
        <v>114</v>
      </c>
      <c r="R10" s="1" t="s">
        <v>114</v>
      </c>
      <c r="S10" s="1" t="s">
        <v>114</v>
      </c>
      <c r="T10" s="1" t="s">
        <v>114</v>
      </c>
      <c r="U10" s="1" t="s">
        <v>114</v>
      </c>
      <c r="V10" s="1" t="s">
        <v>114</v>
      </c>
      <c r="W10" s="1" t="s">
        <v>114</v>
      </c>
      <c r="X10" s="1" t="s">
        <v>178</v>
      </c>
      <c r="Y10" s="1" t="str">
        <f>"180S"</f>
        <v>180S</v>
      </c>
      <c r="Z10" s="1" t="s">
        <v>179</v>
      </c>
      <c r="AA10" s="1" t="str">
        <f>"180S"</f>
        <v>180S</v>
      </c>
      <c r="AB10" s="1" t="s">
        <v>180</v>
      </c>
      <c r="AC10" s="2">
        <v>45458.854166666664</v>
      </c>
      <c r="AD10" s="2">
        <v>45459.850694444445</v>
      </c>
      <c r="AE10" s="2">
        <v>45459.706944444442</v>
      </c>
      <c r="AF10" s="1" t="s">
        <v>181</v>
      </c>
      <c r="AG10" s="1" t="s">
        <v>114</v>
      </c>
      <c r="AH10" s="1" t="s">
        <v>114</v>
      </c>
      <c r="AI10" s="1" t="s">
        <v>114</v>
      </c>
      <c r="AJ10" s="1" t="s">
        <v>121</v>
      </c>
      <c r="AK10" s="1" t="s">
        <v>182</v>
      </c>
      <c r="AL10" s="1" t="s">
        <v>183</v>
      </c>
      <c r="AM10" s="1" t="s">
        <v>114</v>
      </c>
      <c r="AN10" s="1" t="s">
        <v>114</v>
      </c>
      <c r="AO10" s="1" t="s">
        <v>114</v>
      </c>
      <c r="AP10" s="1" t="s">
        <v>114</v>
      </c>
      <c r="AQ10" s="1" t="s">
        <v>182</v>
      </c>
      <c r="AR10" s="1" t="s">
        <v>183</v>
      </c>
      <c r="AS10" s="1" t="s">
        <v>114</v>
      </c>
      <c r="AT10" s="1" t="s">
        <v>114</v>
      </c>
      <c r="AU10" s="1" t="s">
        <v>114</v>
      </c>
      <c r="AV10" s="1" t="s">
        <v>124</v>
      </c>
      <c r="AW10" s="1" t="s">
        <v>114</v>
      </c>
      <c r="AX10" s="1" t="s">
        <v>114</v>
      </c>
      <c r="AY10" s="1" t="s">
        <v>124</v>
      </c>
      <c r="AZ10" s="1" t="s">
        <v>125</v>
      </c>
      <c r="BA10" s="1">
        <v>18565</v>
      </c>
      <c r="BB10" s="1" t="s">
        <v>126</v>
      </c>
      <c r="BC10" s="1" t="s">
        <v>127</v>
      </c>
      <c r="BD10" s="1" t="s">
        <v>114</v>
      </c>
      <c r="BE10" s="1" t="s">
        <v>128</v>
      </c>
      <c r="BF10" s="1" t="s">
        <v>114</v>
      </c>
      <c r="BG10" s="1" t="s">
        <v>129</v>
      </c>
      <c r="BH10" s="1" t="s">
        <v>130</v>
      </c>
      <c r="BI10" s="1">
        <v>20</v>
      </c>
      <c r="BJ10" s="1" t="str">
        <f t="shared" ref="BJ10:BJ17" si="0">"0806"</f>
        <v>0806</v>
      </c>
      <c r="BK10" s="1" t="s">
        <v>114</v>
      </c>
      <c r="BL10" s="1" t="s">
        <v>131</v>
      </c>
      <c r="BM10" s="3" t="s">
        <v>114</v>
      </c>
      <c r="BN10" s="3" t="s">
        <v>114</v>
      </c>
      <c r="BO10" s="3" t="s">
        <v>114</v>
      </c>
      <c r="BP10" s="3" t="s">
        <v>114</v>
      </c>
      <c r="BQ10" s="3" t="s">
        <v>114</v>
      </c>
      <c r="BR10" s="1" t="s">
        <v>131</v>
      </c>
      <c r="BS10" s="3" t="s">
        <v>114</v>
      </c>
      <c r="BT10" s="3" t="s">
        <v>114</v>
      </c>
      <c r="BU10" s="3" t="s">
        <v>114</v>
      </c>
      <c r="BV10" s="3" t="s">
        <v>114</v>
      </c>
      <c r="BW10" s="3" t="s">
        <v>114</v>
      </c>
      <c r="BX10" s="3" t="s">
        <v>114</v>
      </c>
      <c r="BY10" s="3" t="s">
        <v>114</v>
      </c>
      <c r="BZ10" s="3" t="s">
        <v>114</v>
      </c>
      <c r="CA10" s="3" t="s">
        <v>114</v>
      </c>
      <c r="CB10" s="3" t="s">
        <v>114</v>
      </c>
      <c r="CC10" s="3" t="s">
        <v>114</v>
      </c>
      <c r="CD10" s="1" t="s">
        <v>114</v>
      </c>
      <c r="CE10" s="1" t="s">
        <v>114</v>
      </c>
      <c r="CF10" s="3" t="s">
        <v>114</v>
      </c>
      <c r="CG10" s="3" t="s">
        <v>114</v>
      </c>
      <c r="CH10" s="3" t="s">
        <v>114</v>
      </c>
      <c r="CI10" s="1" t="s">
        <v>184</v>
      </c>
      <c r="CJ10" s="1" t="str">
        <f>"OOLJML4405"</f>
        <v>OOLJML4405</v>
      </c>
      <c r="CK10" s="1" t="s">
        <v>131</v>
      </c>
      <c r="CL10" s="1" t="s">
        <v>114</v>
      </c>
      <c r="CM10" s="1" t="str">
        <f>"054330"</f>
        <v>054330</v>
      </c>
      <c r="CN10" s="1" t="s">
        <v>114</v>
      </c>
      <c r="CO10" s="1" t="s">
        <v>116</v>
      </c>
      <c r="CP10" s="1" t="s">
        <v>114</v>
      </c>
      <c r="CQ10" s="1" t="s">
        <v>114</v>
      </c>
      <c r="CR10" s="1" t="s">
        <v>114</v>
      </c>
      <c r="CS10" s="1" t="s">
        <v>133</v>
      </c>
      <c r="CT10" s="1" t="s">
        <v>114</v>
      </c>
      <c r="CU10" s="1" t="s">
        <v>114</v>
      </c>
      <c r="CV10" s="1" t="s">
        <v>114</v>
      </c>
      <c r="CW10" s="1" t="s">
        <v>114</v>
      </c>
      <c r="CX10" s="1" t="s">
        <v>114</v>
      </c>
      <c r="CY10" s="1" t="s">
        <v>114</v>
      </c>
      <c r="CZ10" s="2">
        <v>45458</v>
      </c>
      <c r="DA10" s="1" t="s">
        <v>185</v>
      </c>
      <c r="DB10" s="2">
        <v>45459.245138888888</v>
      </c>
      <c r="DC10" s="1" t="s">
        <v>114</v>
      </c>
      <c r="DD10" s="1" t="s">
        <v>114</v>
      </c>
      <c r="DE10" s="1" t="s">
        <v>114</v>
      </c>
      <c r="DF10" s="1" t="s">
        <v>114</v>
      </c>
      <c r="DG10" s="1" t="s">
        <v>114</v>
      </c>
    </row>
    <row r="11" spans="1:111" x14ac:dyDescent="0.25">
      <c r="A11" s="1" t="s">
        <v>186</v>
      </c>
      <c r="B11" s="1" t="s">
        <v>135</v>
      </c>
      <c r="C11" s="2">
        <v>45441.695833333331</v>
      </c>
      <c r="D11" s="1" t="s">
        <v>177</v>
      </c>
      <c r="E11" s="1" t="s">
        <v>114</v>
      </c>
      <c r="F11" s="1" t="str">
        <f>"*****"</f>
        <v>*****</v>
      </c>
      <c r="G11" s="1" t="s">
        <v>136</v>
      </c>
      <c r="H11" s="1" t="s">
        <v>131</v>
      </c>
      <c r="I11" s="3" t="s">
        <v>114</v>
      </c>
      <c r="J11" s="3" t="s">
        <v>114</v>
      </c>
      <c r="K11" s="3" t="s">
        <v>114</v>
      </c>
      <c r="L11" s="3" t="s">
        <v>114</v>
      </c>
      <c r="M11" s="1" t="s">
        <v>187</v>
      </c>
      <c r="N11" s="1" t="str">
        <f>"269S"</f>
        <v>269S</v>
      </c>
      <c r="O11" s="1" t="s">
        <v>188</v>
      </c>
      <c r="P11" s="1" t="str">
        <f>"269S"</f>
        <v>269S</v>
      </c>
      <c r="Q11" s="1" t="s">
        <v>180</v>
      </c>
      <c r="R11" s="2">
        <v>45447.107638888891</v>
      </c>
      <c r="S11" s="2">
        <v>45447.878472222219</v>
      </c>
      <c r="T11" s="2">
        <v>45447.700694444444</v>
      </c>
      <c r="U11" s="1" t="s">
        <v>189</v>
      </c>
      <c r="V11" s="1" t="s">
        <v>114</v>
      </c>
      <c r="W11" s="1" t="s">
        <v>114</v>
      </c>
      <c r="X11" s="1" t="s">
        <v>114</v>
      </c>
      <c r="Y11" s="1" t="s">
        <v>114</v>
      </c>
      <c r="Z11" s="1" t="s">
        <v>114</v>
      </c>
      <c r="AA11" s="1" t="s">
        <v>114</v>
      </c>
      <c r="AB11" s="1" t="s">
        <v>114</v>
      </c>
      <c r="AC11" s="1" t="s">
        <v>114</v>
      </c>
      <c r="AD11" s="1" t="s">
        <v>114</v>
      </c>
      <c r="AE11" s="1" t="s">
        <v>114</v>
      </c>
      <c r="AF11" s="1" t="s">
        <v>114</v>
      </c>
      <c r="AG11" s="1" t="s">
        <v>114</v>
      </c>
      <c r="AH11" s="1" t="s">
        <v>114</v>
      </c>
      <c r="AI11" s="1" t="s">
        <v>114</v>
      </c>
      <c r="AJ11" s="1" t="s">
        <v>121</v>
      </c>
      <c r="AK11" s="1" t="s">
        <v>182</v>
      </c>
      <c r="AL11" s="1" t="s">
        <v>183</v>
      </c>
      <c r="AM11" s="1" t="s">
        <v>182</v>
      </c>
      <c r="AN11" s="1" t="s">
        <v>183</v>
      </c>
      <c r="AO11" s="1" t="s">
        <v>133</v>
      </c>
      <c r="AP11" s="1" t="s">
        <v>133</v>
      </c>
      <c r="AQ11" s="1" t="s">
        <v>114</v>
      </c>
      <c r="AR11" s="1" t="s">
        <v>114</v>
      </c>
      <c r="AS11" s="1" t="s">
        <v>114</v>
      </c>
      <c r="AT11" s="1" t="s">
        <v>114</v>
      </c>
      <c r="AU11" s="1" t="s">
        <v>133</v>
      </c>
      <c r="AV11" s="1" t="s">
        <v>114</v>
      </c>
      <c r="AW11" s="1" t="s">
        <v>114</v>
      </c>
      <c r="AX11" s="1" t="s">
        <v>114</v>
      </c>
      <c r="AY11" s="1" t="s">
        <v>114</v>
      </c>
      <c r="AZ11" s="1" t="s">
        <v>125</v>
      </c>
      <c r="BA11" s="1">
        <v>20626</v>
      </c>
      <c r="BB11" s="1" t="s">
        <v>126</v>
      </c>
      <c r="BC11" s="1" t="s">
        <v>127</v>
      </c>
      <c r="BD11" s="1" t="s">
        <v>114</v>
      </c>
      <c r="BE11" s="1" t="s">
        <v>114</v>
      </c>
      <c r="BF11" s="2">
        <v>45436</v>
      </c>
      <c r="BG11" s="1" t="s">
        <v>129</v>
      </c>
      <c r="BH11" s="1" t="s">
        <v>130</v>
      </c>
      <c r="BI11" s="1">
        <v>20</v>
      </c>
      <c r="BJ11" s="1" t="str">
        <f t="shared" si="0"/>
        <v>0806</v>
      </c>
      <c r="BK11" s="1" t="str">
        <f>"0800"</f>
        <v>0800</v>
      </c>
      <c r="BL11" s="1" t="s">
        <v>131</v>
      </c>
      <c r="BM11" s="3" t="s">
        <v>114</v>
      </c>
      <c r="BN11" s="3" t="s">
        <v>114</v>
      </c>
      <c r="BO11" s="3" t="s">
        <v>114</v>
      </c>
      <c r="BP11" s="3" t="s">
        <v>114</v>
      </c>
      <c r="BQ11" s="3" t="s">
        <v>114</v>
      </c>
      <c r="BR11" s="1" t="s">
        <v>131</v>
      </c>
      <c r="BS11" s="3" t="s">
        <v>114</v>
      </c>
      <c r="BT11" s="3" t="s">
        <v>114</v>
      </c>
      <c r="BU11" s="3" t="s">
        <v>114</v>
      </c>
      <c r="BV11" s="3" t="s">
        <v>114</v>
      </c>
      <c r="BW11" s="3" t="s">
        <v>114</v>
      </c>
      <c r="BX11" s="3" t="s">
        <v>114</v>
      </c>
      <c r="BY11" s="3" t="s">
        <v>114</v>
      </c>
      <c r="BZ11" s="3" t="s">
        <v>114</v>
      </c>
      <c r="CA11" s="3" t="s">
        <v>114</v>
      </c>
      <c r="CB11" s="3" t="s">
        <v>114</v>
      </c>
      <c r="CC11" s="3" t="s">
        <v>114</v>
      </c>
      <c r="CD11" s="1" t="s">
        <v>190</v>
      </c>
      <c r="CE11" s="1" t="s">
        <v>144</v>
      </c>
      <c r="CF11" s="3" t="s">
        <v>114</v>
      </c>
      <c r="CG11" s="3" t="s">
        <v>114</v>
      </c>
      <c r="CH11" s="3" t="s">
        <v>114</v>
      </c>
      <c r="CI11" s="1" t="s">
        <v>114</v>
      </c>
      <c r="CJ11" s="1" t="str">
        <f>"OOLHVJ8930"</f>
        <v>OOLHVJ8930</v>
      </c>
      <c r="CK11" s="1" t="s">
        <v>131</v>
      </c>
      <c r="CL11" s="1" t="s">
        <v>114</v>
      </c>
      <c r="CM11" s="1" t="str">
        <f>"*****"</f>
        <v>*****</v>
      </c>
      <c r="CN11" s="1" t="s">
        <v>114</v>
      </c>
      <c r="CO11" s="1" t="s">
        <v>116</v>
      </c>
      <c r="CP11" s="1" t="s">
        <v>114</v>
      </c>
      <c r="CQ11" s="1" t="s">
        <v>114</v>
      </c>
      <c r="CR11" s="1" t="s">
        <v>114</v>
      </c>
      <c r="CS11" s="1" t="s">
        <v>133</v>
      </c>
      <c r="CT11" s="2">
        <v>45447.416666666664</v>
      </c>
      <c r="CU11" s="1" t="s">
        <v>114</v>
      </c>
      <c r="CV11" s="1" t="s">
        <v>114</v>
      </c>
      <c r="CW11" s="1" t="s">
        <v>114</v>
      </c>
      <c r="CX11" s="2">
        <v>45448.302083333336</v>
      </c>
      <c r="CY11" s="1" t="s">
        <v>191</v>
      </c>
      <c r="CZ11" s="1" t="s">
        <v>114</v>
      </c>
      <c r="DA11" s="1" t="s">
        <v>114</v>
      </c>
      <c r="DB11" s="1" t="s">
        <v>114</v>
      </c>
      <c r="DC11" s="1" t="s">
        <v>114</v>
      </c>
      <c r="DD11" s="1" t="s">
        <v>114</v>
      </c>
      <c r="DE11" s="1" t="s">
        <v>114</v>
      </c>
      <c r="DF11" s="1" t="s">
        <v>114</v>
      </c>
      <c r="DG11" s="1" t="s">
        <v>114</v>
      </c>
    </row>
    <row r="12" spans="1:111" x14ac:dyDescent="0.25">
      <c r="A12" s="1" t="s">
        <v>111</v>
      </c>
      <c r="B12" s="1" t="s">
        <v>112</v>
      </c>
      <c r="C12" s="2">
        <v>45454.570833333331</v>
      </c>
      <c r="D12" s="1" t="s">
        <v>192</v>
      </c>
      <c r="E12" s="1" t="s">
        <v>114</v>
      </c>
      <c r="F12" s="1" t="s">
        <v>114</v>
      </c>
      <c r="G12" s="1" t="s">
        <v>115</v>
      </c>
      <c r="H12" s="1" t="s">
        <v>116</v>
      </c>
      <c r="I12" s="3" t="s">
        <v>114</v>
      </c>
      <c r="J12" s="3" t="s">
        <v>114</v>
      </c>
      <c r="K12" s="3" t="s">
        <v>114</v>
      </c>
      <c r="L12" s="3" t="s">
        <v>114</v>
      </c>
      <c r="M12" s="1" t="s">
        <v>114</v>
      </c>
      <c r="N12" s="1" t="s">
        <v>114</v>
      </c>
      <c r="O12" s="1" t="s">
        <v>114</v>
      </c>
      <c r="P12" s="1" t="s">
        <v>114</v>
      </c>
      <c r="Q12" s="1" t="s">
        <v>114</v>
      </c>
      <c r="R12" s="1" t="s">
        <v>114</v>
      </c>
      <c r="S12" s="1" t="s">
        <v>114</v>
      </c>
      <c r="T12" s="1" t="s">
        <v>114</v>
      </c>
      <c r="U12" s="1" t="s">
        <v>114</v>
      </c>
      <c r="V12" s="1" t="s">
        <v>114</v>
      </c>
      <c r="W12" s="1" t="s">
        <v>114</v>
      </c>
      <c r="X12" s="1" t="s">
        <v>193</v>
      </c>
      <c r="Y12" s="1" t="str">
        <f>"0XL5TS1NC"</f>
        <v>0XL5TS1NC</v>
      </c>
      <c r="Z12" s="1" t="s">
        <v>194</v>
      </c>
      <c r="AA12" s="1" t="str">
        <f>"5TS1NC"</f>
        <v>5TS1NC</v>
      </c>
      <c r="AB12" s="1" t="s">
        <v>195</v>
      </c>
      <c r="AC12" s="2">
        <v>45458.600694444445</v>
      </c>
      <c r="AD12" s="2">
        <v>45459.239583333336</v>
      </c>
      <c r="AE12" s="2">
        <v>45459.15347222222</v>
      </c>
      <c r="AF12" s="1" t="s">
        <v>196</v>
      </c>
      <c r="AG12" s="1" t="s">
        <v>114</v>
      </c>
      <c r="AH12" s="1" t="s">
        <v>114</v>
      </c>
      <c r="AI12" s="1" t="s">
        <v>114</v>
      </c>
      <c r="AJ12" s="1" t="s">
        <v>121</v>
      </c>
      <c r="AK12" s="1" t="s">
        <v>122</v>
      </c>
      <c r="AL12" s="1" t="s">
        <v>123</v>
      </c>
      <c r="AM12" s="1" t="s">
        <v>114</v>
      </c>
      <c r="AN12" s="1" t="s">
        <v>114</v>
      </c>
      <c r="AO12" s="1" t="s">
        <v>114</v>
      </c>
      <c r="AP12" s="1" t="s">
        <v>114</v>
      </c>
      <c r="AQ12" s="1" t="s">
        <v>122</v>
      </c>
      <c r="AR12" s="1" t="s">
        <v>123</v>
      </c>
      <c r="AS12" s="1" t="s">
        <v>114</v>
      </c>
      <c r="AT12" s="1" t="s">
        <v>114</v>
      </c>
      <c r="AU12" s="1" t="s">
        <v>114</v>
      </c>
      <c r="AV12" s="1" t="s">
        <v>197</v>
      </c>
      <c r="AW12" s="1" t="s">
        <v>114</v>
      </c>
      <c r="AX12" s="1" t="s">
        <v>114</v>
      </c>
      <c r="AY12" s="1" t="s">
        <v>198</v>
      </c>
      <c r="AZ12" s="1" t="s">
        <v>125</v>
      </c>
      <c r="BA12" s="1">
        <v>15370</v>
      </c>
      <c r="BB12" s="1" t="s">
        <v>126</v>
      </c>
      <c r="BC12" s="1" t="s">
        <v>199</v>
      </c>
      <c r="BD12" s="1" t="s">
        <v>114</v>
      </c>
      <c r="BE12" s="1" t="s">
        <v>128</v>
      </c>
      <c r="BF12" s="1" t="s">
        <v>114</v>
      </c>
      <c r="BG12" s="1" t="s">
        <v>129</v>
      </c>
      <c r="BH12" s="1" t="s">
        <v>130</v>
      </c>
      <c r="BI12" s="1">
        <v>20</v>
      </c>
      <c r="BJ12" s="1" t="str">
        <f t="shared" si="0"/>
        <v>0806</v>
      </c>
      <c r="BK12" s="1" t="s">
        <v>114</v>
      </c>
      <c r="BL12" s="1" t="s">
        <v>131</v>
      </c>
      <c r="BM12" s="3" t="s">
        <v>114</v>
      </c>
      <c r="BN12" s="3" t="s">
        <v>114</v>
      </c>
      <c r="BO12" s="3" t="s">
        <v>114</v>
      </c>
      <c r="BP12" s="3" t="s">
        <v>114</v>
      </c>
      <c r="BQ12" s="3" t="s">
        <v>114</v>
      </c>
      <c r="BR12" s="1" t="s">
        <v>131</v>
      </c>
      <c r="BS12" s="3" t="s">
        <v>114</v>
      </c>
      <c r="BT12" s="3" t="s">
        <v>114</v>
      </c>
      <c r="BU12" s="3" t="s">
        <v>114</v>
      </c>
      <c r="BV12" s="3" t="s">
        <v>114</v>
      </c>
      <c r="BW12" s="3" t="s">
        <v>114</v>
      </c>
      <c r="BX12" s="3" t="s">
        <v>114</v>
      </c>
      <c r="BY12" s="3" t="s">
        <v>114</v>
      </c>
      <c r="BZ12" s="3" t="s">
        <v>114</v>
      </c>
      <c r="CA12" s="3" t="s">
        <v>114</v>
      </c>
      <c r="CB12" s="3" t="s">
        <v>114</v>
      </c>
      <c r="CC12" s="3" t="s">
        <v>114</v>
      </c>
      <c r="CD12" s="1" t="s">
        <v>114</v>
      </c>
      <c r="CE12" s="1" t="s">
        <v>114</v>
      </c>
      <c r="CF12" s="3" t="s">
        <v>114</v>
      </c>
      <c r="CG12" s="3" t="s">
        <v>114</v>
      </c>
      <c r="CH12" s="3" t="s">
        <v>114</v>
      </c>
      <c r="CI12" s="1" t="s">
        <v>200</v>
      </c>
      <c r="CJ12" s="1" t="str">
        <f>"H6839006"</f>
        <v>H6839006</v>
      </c>
      <c r="CK12" s="1" t="s">
        <v>131</v>
      </c>
      <c r="CL12" s="1" t="s">
        <v>114</v>
      </c>
      <c r="CM12" s="1" t="str">
        <f>"054330"</f>
        <v>054330</v>
      </c>
      <c r="CN12" s="1" t="s">
        <v>114</v>
      </c>
      <c r="CO12" s="1" t="s">
        <v>116</v>
      </c>
      <c r="CP12" s="1" t="s">
        <v>114</v>
      </c>
      <c r="CQ12" s="1" t="s">
        <v>114</v>
      </c>
      <c r="CR12" s="1" t="s">
        <v>114</v>
      </c>
      <c r="CS12" s="1" t="s">
        <v>133</v>
      </c>
      <c r="CT12" s="1" t="s">
        <v>114</v>
      </c>
      <c r="CU12" s="1" t="s">
        <v>114</v>
      </c>
      <c r="CV12" s="1" t="s">
        <v>114</v>
      </c>
      <c r="CW12" s="1" t="s">
        <v>114</v>
      </c>
      <c r="CX12" s="1" t="s">
        <v>114</v>
      </c>
      <c r="CY12" s="1" t="s">
        <v>114</v>
      </c>
      <c r="CZ12" s="2">
        <v>45457.993750000001</v>
      </c>
      <c r="DA12" s="1" t="s">
        <v>201</v>
      </c>
      <c r="DB12" s="2">
        <v>45458.975694444445</v>
      </c>
      <c r="DC12" s="1" t="s">
        <v>114</v>
      </c>
      <c r="DD12" s="1" t="s">
        <v>114</v>
      </c>
      <c r="DE12" s="1" t="s">
        <v>114</v>
      </c>
      <c r="DF12" s="1" t="s">
        <v>114</v>
      </c>
      <c r="DG12" s="1" t="s">
        <v>114</v>
      </c>
    </row>
    <row r="13" spans="1:111" x14ac:dyDescent="0.25">
      <c r="A13" s="1" t="s">
        <v>186</v>
      </c>
      <c r="B13" s="1" t="s">
        <v>135</v>
      </c>
      <c r="C13" s="2">
        <v>45439.397916666669</v>
      </c>
      <c r="D13" s="1" t="s">
        <v>192</v>
      </c>
      <c r="E13" s="1" t="s">
        <v>114</v>
      </c>
      <c r="F13" s="1" t="str">
        <f>"*****"</f>
        <v>*****</v>
      </c>
      <c r="G13" s="1" t="s">
        <v>136</v>
      </c>
      <c r="H13" s="1" t="s">
        <v>131</v>
      </c>
      <c r="I13" s="3" t="s">
        <v>114</v>
      </c>
      <c r="J13" s="3" t="s">
        <v>114</v>
      </c>
      <c r="K13" s="3" t="s">
        <v>114</v>
      </c>
      <c r="L13" s="3" t="s">
        <v>114</v>
      </c>
      <c r="M13" s="1" t="s">
        <v>202</v>
      </c>
      <c r="N13" s="1" t="str">
        <f>"419N"</f>
        <v>419N</v>
      </c>
      <c r="O13" s="1" t="s">
        <v>202</v>
      </c>
      <c r="P13" s="1" t="str">
        <f>"419N"</f>
        <v>419N</v>
      </c>
      <c r="Q13" s="1" t="s">
        <v>203</v>
      </c>
      <c r="R13" s="2">
        <v>45443.916666666664</v>
      </c>
      <c r="S13" s="2">
        <v>45445.993055555555</v>
      </c>
      <c r="T13" s="2">
        <v>45445.734722222223</v>
      </c>
      <c r="U13" s="1" t="s">
        <v>204</v>
      </c>
      <c r="V13" s="1" t="s">
        <v>114</v>
      </c>
      <c r="W13" s="1" t="s">
        <v>114</v>
      </c>
      <c r="X13" s="1" t="s">
        <v>114</v>
      </c>
      <c r="Y13" s="1" t="s">
        <v>114</v>
      </c>
      <c r="Z13" s="1" t="s">
        <v>114</v>
      </c>
      <c r="AA13" s="1" t="s">
        <v>114</v>
      </c>
      <c r="AB13" s="1" t="s">
        <v>114</v>
      </c>
      <c r="AC13" s="1" t="s">
        <v>114</v>
      </c>
      <c r="AD13" s="1" t="s">
        <v>114</v>
      </c>
      <c r="AE13" s="1" t="s">
        <v>114</v>
      </c>
      <c r="AF13" s="1" t="s">
        <v>114</v>
      </c>
      <c r="AG13" s="1" t="s">
        <v>114</v>
      </c>
      <c r="AH13" s="1" t="s">
        <v>114</v>
      </c>
      <c r="AI13" s="1" t="s">
        <v>114</v>
      </c>
      <c r="AJ13" s="1" t="s">
        <v>121</v>
      </c>
      <c r="AK13" s="1" t="s">
        <v>122</v>
      </c>
      <c r="AL13" s="1" t="s">
        <v>123</v>
      </c>
      <c r="AM13" s="1" t="s">
        <v>122</v>
      </c>
      <c r="AN13" s="1" t="s">
        <v>123</v>
      </c>
      <c r="AO13" s="1" t="s">
        <v>133</v>
      </c>
      <c r="AP13" s="1" t="s">
        <v>133</v>
      </c>
      <c r="AQ13" s="1" t="s">
        <v>114</v>
      </c>
      <c r="AR13" s="1" t="s">
        <v>114</v>
      </c>
      <c r="AS13" s="1" t="s">
        <v>114</v>
      </c>
      <c r="AT13" s="1" t="s">
        <v>114</v>
      </c>
      <c r="AU13" s="1" t="s">
        <v>133</v>
      </c>
      <c r="AV13" s="1" t="s">
        <v>114</v>
      </c>
      <c r="AW13" s="1" t="s">
        <v>114</v>
      </c>
      <c r="AX13" s="1" t="s">
        <v>114</v>
      </c>
      <c r="AY13" s="1" t="s">
        <v>114</v>
      </c>
      <c r="AZ13" s="1" t="s">
        <v>170</v>
      </c>
      <c r="BA13" s="1">
        <v>2180</v>
      </c>
      <c r="BB13" s="1" t="s">
        <v>131</v>
      </c>
      <c r="BC13" s="1" t="s">
        <v>114</v>
      </c>
      <c r="BD13" s="1" t="s">
        <v>114</v>
      </c>
      <c r="BE13" s="1" t="s">
        <v>114</v>
      </c>
      <c r="BF13" s="1" t="s">
        <v>114</v>
      </c>
      <c r="BG13" s="1" t="s">
        <v>129</v>
      </c>
      <c r="BH13" s="1" t="s">
        <v>130</v>
      </c>
      <c r="BI13" s="1">
        <v>20</v>
      </c>
      <c r="BJ13" s="1" t="str">
        <f t="shared" si="0"/>
        <v>0806</v>
      </c>
      <c r="BK13" s="1" t="str">
        <f>"0800"</f>
        <v>0800</v>
      </c>
      <c r="BL13" s="1" t="s">
        <v>131</v>
      </c>
      <c r="BM13" s="3" t="s">
        <v>114</v>
      </c>
      <c r="BN13" s="3" t="s">
        <v>114</v>
      </c>
      <c r="BO13" s="3" t="s">
        <v>114</v>
      </c>
      <c r="BP13" s="3" t="s">
        <v>114</v>
      </c>
      <c r="BQ13" s="3" t="s">
        <v>114</v>
      </c>
      <c r="BR13" s="1" t="s">
        <v>131</v>
      </c>
      <c r="BS13" s="3" t="s">
        <v>114</v>
      </c>
      <c r="BT13" s="3" t="s">
        <v>114</v>
      </c>
      <c r="BU13" s="3" t="s">
        <v>114</v>
      </c>
      <c r="BV13" s="3" t="s">
        <v>114</v>
      </c>
      <c r="BW13" s="3" t="s">
        <v>114</v>
      </c>
      <c r="BX13" s="3" t="s">
        <v>114</v>
      </c>
      <c r="BY13" s="3" t="s">
        <v>114</v>
      </c>
      <c r="BZ13" s="3" t="s">
        <v>114</v>
      </c>
      <c r="CA13" s="3" t="s">
        <v>114</v>
      </c>
      <c r="CB13" s="3" t="s">
        <v>114</v>
      </c>
      <c r="CC13" s="3" t="s">
        <v>114</v>
      </c>
      <c r="CD13" s="1" t="s">
        <v>205</v>
      </c>
      <c r="CE13" s="1" t="s">
        <v>144</v>
      </c>
      <c r="CF13" s="3" t="s">
        <v>114</v>
      </c>
      <c r="CG13" s="3" t="s">
        <v>114</v>
      </c>
      <c r="CH13" s="3" t="s">
        <v>114</v>
      </c>
      <c r="CI13" s="1" t="s">
        <v>114</v>
      </c>
      <c r="CJ13" s="1" t="s">
        <v>114</v>
      </c>
      <c r="CK13" s="1" t="s">
        <v>131</v>
      </c>
      <c r="CL13" s="1" t="s">
        <v>114</v>
      </c>
      <c r="CM13" s="1" t="str">
        <f>"*****"</f>
        <v>*****</v>
      </c>
      <c r="CN13" s="1" t="s">
        <v>114</v>
      </c>
      <c r="CO13" s="1" t="s">
        <v>116</v>
      </c>
      <c r="CP13" s="1" t="s">
        <v>114</v>
      </c>
      <c r="CQ13" s="1" t="s">
        <v>114</v>
      </c>
      <c r="CR13" s="1" t="s">
        <v>114</v>
      </c>
      <c r="CS13" s="1" t="s">
        <v>133</v>
      </c>
      <c r="CT13" s="2">
        <v>45444.21875</v>
      </c>
      <c r="CU13" s="1" t="s">
        <v>114</v>
      </c>
      <c r="CV13" s="1" t="s">
        <v>114</v>
      </c>
      <c r="CW13" s="1" t="s">
        <v>114</v>
      </c>
      <c r="CX13" s="2">
        <v>45444.722222222219</v>
      </c>
      <c r="CY13" s="1" t="s">
        <v>206</v>
      </c>
      <c r="CZ13" s="1" t="s">
        <v>114</v>
      </c>
      <c r="DA13" s="1" t="s">
        <v>114</v>
      </c>
      <c r="DB13" s="1" t="s">
        <v>114</v>
      </c>
      <c r="DC13" s="1" t="s">
        <v>114</v>
      </c>
      <c r="DD13" s="1" t="s">
        <v>114</v>
      </c>
      <c r="DE13" s="1" t="s">
        <v>114</v>
      </c>
      <c r="DF13" s="1" t="s">
        <v>114</v>
      </c>
      <c r="DG13" s="1" t="s">
        <v>114</v>
      </c>
    </row>
    <row r="14" spans="1:111" x14ac:dyDescent="0.25">
      <c r="A14" s="1" t="s">
        <v>111</v>
      </c>
      <c r="B14" s="1" t="s">
        <v>112</v>
      </c>
      <c r="C14" s="2">
        <v>45453.657638888886</v>
      </c>
      <c r="D14" s="1" t="s">
        <v>207</v>
      </c>
      <c r="E14" s="1" t="s">
        <v>114</v>
      </c>
      <c r="F14" s="1" t="s">
        <v>114</v>
      </c>
      <c r="G14" s="1" t="s">
        <v>115</v>
      </c>
      <c r="H14" s="1" t="s">
        <v>116</v>
      </c>
      <c r="I14" s="3" t="s">
        <v>114</v>
      </c>
      <c r="J14" s="3" t="s">
        <v>114</v>
      </c>
      <c r="K14" s="3" t="s">
        <v>114</v>
      </c>
      <c r="L14" s="3" t="s">
        <v>114</v>
      </c>
      <c r="M14" s="1" t="s">
        <v>114</v>
      </c>
      <c r="N14" s="1" t="s">
        <v>114</v>
      </c>
      <c r="O14" s="1" t="s">
        <v>114</v>
      </c>
      <c r="P14" s="1" t="s">
        <v>114</v>
      </c>
      <c r="Q14" s="1" t="s">
        <v>114</v>
      </c>
      <c r="R14" s="1" t="s">
        <v>114</v>
      </c>
      <c r="S14" s="1" t="s">
        <v>114</v>
      </c>
      <c r="T14" s="1" t="s">
        <v>114</v>
      </c>
      <c r="U14" s="1" t="s">
        <v>114</v>
      </c>
      <c r="V14" s="1" t="s">
        <v>114</v>
      </c>
      <c r="W14" s="1" t="s">
        <v>114</v>
      </c>
      <c r="X14" s="1" t="s">
        <v>117</v>
      </c>
      <c r="Y14" s="1" t="str">
        <f>"050S"</f>
        <v>050S</v>
      </c>
      <c r="Z14" s="1" t="s">
        <v>118</v>
      </c>
      <c r="AA14" s="1" t="str">
        <f>"050S"</f>
        <v>050S</v>
      </c>
      <c r="AB14" s="1" t="s">
        <v>119</v>
      </c>
      <c r="AC14" s="2">
        <v>45465.21875</v>
      </c>
      <c r="AD14" s="2">
        <v>45466.572916666664</v>
      </c>
      <c r="AE14" s="2">
        <v>45466.559027777781</v>
      </c>
      <c r="AF14" s="1" t="s">
        <v>208</v>
      </c>
      <c r="AG14" s="1" t="s">
        <v>114</v>
      </c>
      <c r="AH14" s="1" t="s">
        <v>114</v>
      </c>
      <c r="AI14" s="2">
        <v>45458.05972222222</v>
      </c>
      <c r="AJ14" s="1" t="s">
        <v>121</v>
      </c>
      <c r="AK14" s="1" t="s">
        <v>209</v>
      </c>
      <c r="AL14" s="1" t="s">
        <v>210</v>
      </c>
      <c r="AM14" s="1" t="s">
        <v>114</v>
      </c>
      <c r="AN14" s="1" t="s">
        <v>114</v>
      </c>
      <c r="AO14" s="1" t="s">
        <v>114</v>
      </c>
      <c r="AP14" s="1" t="s">
        <v>114</v>
      </c>
      <c r="AQ14" s="1" t="s">
        <v>209</v>
      </c>
      <c r="AR14" s="1" t="s">
        <v>210</v>
      </c>
      <c r="AS14" s="1" t="s">
        <v>114</v>
      </c>
      <c r="AT14" s="1" t="s">
        <v>114</v>
      </c>
      <c r="AU14" s="1" t="s">
        <v>114</v>
      </c>
      <c r="AV14" s="1" t="s">
        <v>124</v>
      </c>
      <c r="AW14" s="1" t="s">
        <v>114</v>
      </c>
      <c r="AX14" s="1" t="s">
        <v>114</v>
      </c>
      <c r="AY14" s="1" t="s">
        <v>124</v>
      </c>
      <c r="AZ14" s="1" t="s">
        <v>125</v>
      </c>
      <c r="BA14" s="1">
        <v>18812</v>
      </c>
      <c r="BB14" s="1" t="s">
        <v>126</v>
      </c>
      <c r="BC14" s="1" t="s">
        <v>127</v>
      </c>
      <c r="BD14" s="1" t="s">
        <v>114</v>
      </c>
      <c r="BE14" s="1" t="s">
        <v>211</v>
      </c>
      <c r="BF14" s="1" t="s">
        <v>114</v>
      </c>
      <c r="BG14" s="1" t="s">
        <v>129</v>
      </c>
      <c r="BH14" s="1" t="s">
        <v>130</v>
      </c>
      <c r="BI14" s="1">
        <v>20</v>
      </c>
      <c r="BJ14" s="1" t="str">
        <f t="shared" si="0"/>
        <v>0806</v>
      </c>
      <c r="BK14" s="1" t="s">
        <v>114</v>
      </c>
      <c r="BL14" s="1" t="s">
        <v>131</v>
      </c>
      <c r="BM14" s="3" t="s">
        <v>114</v>
      </c>
      <c r="BN14" s="3" t="s">
        <v>114</v>
      </c>
      <c r="BO14" s="3" t="s">
        <v>114</v>
      </c>
      <c r="BP14" s="3" t="s">
        <v>114</v>
      </c>
      <c r="BQ14" s="3" t="s">
        <v>114</v>
      </c>
      <c r="BR14" s="1" t="s">
        <v>131</v>
      </c>
      <c r="BS14" s="3" t="s">
        <v>114</v>
      </c>
      <c r="BT14" s="3" t="s">
        <v>114</v>
      </c>
      <c r="BU14" s="3" t="s">
        <v>114</v>
      </c>
      <c r="BV14" s="3" t="s">
        <v>114</v>
      </c>
      <c r="BW14" s="3" t="s">
        <v>114</v>
      </c>
      <c r="BX14" s="3" t="s">
        <v>114</v>
      </c>
      <c r="BY14" s="3" t="s">
        <v>114</v>
      </c>
      <c r="BZ14" s="3" t="s">
        <v>114</v>
      </c>
      <c r="CA14" s="3" t="s">
        <v>114</v>
      </c>
      <c r="CB14" s="3" t="s">
        <v>114</v>
      </c>
      <c r="CC14" s="3" t="s">
        <v>114</v>
      </c>
      <c r="CD14" s="1" t="s">
        <v>114</v>
      </c>
      <c r="CE14" s="1" t="s">
        <v>114</v>
      </c>
      <c r="CF14" s="3" t="s">
        <v>114</v>
      </c>
      <c r="CG14" s="3" t="s">
        <v>114</v>
      </c>
      <c r="CH14" s="3" t="s">
        <v>114</v>
      </c>
      <c r="CI14" s="1" t="s">
        <v>212</v>
      </c>
      <c r="CJ14" s="1" t="str">
        <f>"H6782123"</f>
        <v>H6782123</v>
      </c>
      <c r="CK14" s="1" t="s">
        <v>131</v>
      </c>
      <c r="CL14" s="1" t="s">
        <v>114</v>
      </c>
      <c r="CM14" s="1" t="str">
        <f>"054330"</f>
        <v>054330</v>
      </c>
      <c r="CN14" s="1" t="s">
        <v>114</v>
      </c>
      <c r="CO14" s="1" t="s">
        <v>116</v>
      </c>
      <c r="CP14" s="1" t="s">
        <v>114</v>
      </c>
      <c r="CQ14" s="1" t="s">
        <v>114</v>
      </c>
      <c r="CR14" s="1" t="s">
        <v>114</v>
      </c>
      <c r="CS14" s="1" t="s">
        <v>133</v>
      </c>
      <c r="CT14" s="1" t="s">
        <v>114</v>
      </c>
      <c r="CU14" s="1" t="s">
        <v>114</v>
      </c>
      <c r="CV14" s="1" t="s">
        <v>114</v>
      </c>
      <c r="CW14" s="1" t="s">
        <v>114</v>
      </c>
      <c r="CX14" s="1" t="s">
        <v>114</v>
      </c>
      <c r="CY14" s="1" t="s">
        <v>114</v>
      </c>
      <c r="CZ14" s="2">
        <v>45458</v>
      </c>
      <c r="DA14" s="1" t="s">
        <v>185</v>
      </c>
      <c r="DB14" s="2">
        <v>45465.343055555553</v>
      </c>
      <c r="DC14" s="1" t="s">
        <v>114</v>
      </c>
      <c r="DD14" s="1" t="s">
        <v>114</v>
      </c>
      <c r="DE14" s="1" t="s">
        <v>114</v>
      </c>
      <c r="DF14" s="1" t="s">
        <v>114</v>
      </c>
      <c r="DG14" s="1" t="s">
        <v>114</v>
      </c>
    </row>
    <row r="15" spans="1:111" x14ac:dyDescent="0.25">
      <c r="A15" s="1" t="s">
        <v>111</v>
      </c>
      <c r="B15" s="1" t="s">
        <v>112</v>
      </c>
      <c r="C15" s="2">
        <v>45452.42291666667</v>
      </c>
      <c r="D15" s="1" t="s">
        <v>213</v>
      </c>
      <c r="E15" s="1" t="s">
        <v>114</v>
      </c>
      <c r="F15" s="1" t="s">
        <v>114</v>
      </c>
      <c r="G15" s="1" t="s">
        <v>115</v>
      </c>
      <c r="H15" s="1" t="s">
        <v>116</v>
      </c>
      <c r="I15" s="3" t="s">
        <v>114</v>
      </c>
      <c r="J15" s="3" t="s">
        <v>114</v>
      </c>
      <c r="K15" s="3" t="s">
        <v>114</v>
      </c>
      <c r="L15" s="3" t="s">
        <v>114</v>
      </c>
      <c r="M15" s="1" t="s">
        <v>114</v>
      </c>
      <c r="N15" s="1" t="s">
        <v>114</v>
      </c>
      <c r="O15" s="1" t="s">
        <v>114</v>
      </c>
      <c r="P15" s="1" t="s">
        <v>114</v>
      </c>
      <c r="Q15" s="1" t="s">
        <v>114</v>
      </c>
      <c r="R15" s="1" t="s">
        <v>114</v>
      </c>
      <c r="S15" s="1" t="s">
        <v>114</v>
      </c>
      <c r="T15" s="1" t="s">
        <v>114</v>
      </c>
      <c r="U15" s="1" t="s">
        <v>114</v>
      </c>
      <c r="V15" s="1" t="s">
        <v>114</v>
      </c>
      <c r="W15" s="1" t="s">
        <v>114</v>
      </c>
      <c r="X15" s="1" t="s">
        <v>117</v>
      </c>
      <c r="Y15" s="1" t="str">
        <f>"050S"</f>
        <v>050S</v>
      </c>
      <c r="Z15" s="1" t="s">
        <v>118</v>
      </c>
      <c r="AA15" s="1" t="str">
        <f>"050S"</f>
        <v>050S</v>
      </c>
      <c r="AB15" s="1" t="s">
        <v>119</v>
      </c>
      <c r="AC15" s="2">
        <v>45465.21875</v>
      </c>
      <c r="AD15" s="2">
        <v>45466.572916666664</v>
      </c>
      <c r="AE15" s="2">
        <v>45466.559027777781</v>
      </c>
      <c r="AF15" s="1" t="s">
        <v>214</v>
      </c>
      <c r="AG15" s="1" t="s">
        <v>114</v>
      </c>
      <c r="AH15" s="1" t="s">
        <v>114</v>
      </c>
      <c r="AI15" s="2">
        <v>45458.367361111108</v>
      </c>
      <c r="AJ15" s="1" t="s">
        <v>121</v>
      </c>
      <c r="AK15" s="1" t="s">
        <v>122</v>
      </c>
      <c r="AL15" s="1" t="s">
        <v>123</v>
      </c>
      <c r="AM15" s="1" t="s">
        <v>114</v>
      </c>
      <c r="AN15" s="1" t="s">
        <v>114</v>
      </c>
      <c r="AO15" s="1" t="s">
        <v>114</v>
      </c>
      <c r="AP15" s="1" t="s">
        <v>114</v>
      </c>
      <c r="AQ15" s="1" t="s">
        <v>122</v>
      </c>
      <c r="AR15" s="1" t="s">
        <v>123</v>
      </c>
      <c r="AS15" s="1" t="s">
        <v>114</v>
      </c>
      <c r="AT15" s="1" t="s">
        <v>114</v>
      </c>
      <c r="AU15" s="1" t="s">
        <v>114</v>
      </c>
      <c r="AV15" s="1" t="s">
        <v>124</v>
      </c>
      <c r="AW15" s="1" t="s">
        <v>114</v>
      </c>
      <c r="AX15" s="1" t="s">
        <v>114</v>
      </c>
      <c r="AY15" s="1" t="s">
        <v>124</v>
      </c>
      <c r="AZ15" s="1" t="s">
        <v>125</v>
      </c>
      <c r="BA15" s="1">
        <v>16735</v>
      </c>
      <c r="BB15" s="1" t="s">
        <v>126</v>
      </c>
      <c r="BC15" s="1" t="s">
        <v>127</v>
      </c>
      <c r="BD15" s="1" t="s">
        <v>114</v>
      </c>
      <c r="BE15" s="1" t="s">
        <v>128</v>
      </c>
      <c r="BF15" s="1" t="s">
        <v>114</v>
      </c>
      <c r="BG15" s="1" t="s">
        <v>129</v>
      </c>
      <c r="BH15" s="1" t="s">
        <v>130</v>
      </c>
      <c r="BI15" s="1">
        <v>20</v>
      </c>
      <c r="BJ15" s="1" t="str">
        <f t="shared" si="0"/>
        <v>0806</v>
      </c>
      <c r="BK15" s="1" t="s">
        <v>114</v>
      </c>
      <c r="BL15" s="1" t="s">
        <v>131</v>
      </c>
      <c r="BM15" s="3" t="s">
        <v>114</v>
      </c>
      <c r="BN15" s="3" t="s">
        <v>114</v>
      </c>
      <c r="BO15" s="3" t="s">
        <v>114</v>
      </c>
      <c r="BP15" s="3" t="s">
        <v>114</v>
      </c>
      <c r="BQ15" s="3" t="s">
        <v>114</v>
      </c>
      <c r="BR15" s="1" t="s">
        <v>131</v>
      </c>
      <c r="BS15" s="3" t="s">
        <v>114</v>
      </c>
      <c r="BT15" s="3" t="s">
        <v>114</v>
      </c>
      <c r="BU15" s="3" t="s">
        <v>114</v>
      </c>
      <c r="BV15" s="3" t="s">
        <v>114</v>
      </c>
      <c r="BW15" s="3" t="s">
        <v>114</v>
      </c>
      <c r="BX15" s="3" t="s">
        <v>114</v>
      </c>
      <c r="BY15" s="3" t="s">
        <v>114</v>
      </c>
      <c r="BZ15" s="3" t="s">
        <v>114</v>
      </c>
      <c r="CA15" s="3" t="s">
        <v>114</v>
      </c>
      <c r="CB15" s="3" t="s">
        <v>114</v>
      </c>
      <c r="CC15" s="3" t="s">
        <v>114</v>
      </c>
      <c r="CD15" s="1" t="s">
        <v>114</v>
      </c>
      <c r="CE15" s="1" t="s">
        <v>114</v>
      </c>
      <c r="CF15" s="3" t="s">
        <v>114</v>
      </c>
      <c r="CG15" s="3" t="s">
        <v>114</v>
      </c>
      <c r="CH15" s="3" t="s">
        <v>114</v>
      </c>
      <c r="CI15" s="1" t="s">
        <v>215</v>
      </c>
      <c r="CJ15" s="1" t="str">
        <f>"L9256942"</f>
        <v>L9256942</v>
      </c>
      <c r="CK15" s="1" t="s">
        <v>131</v>
      </c>
      <c r="CL15" s="1" t="s">
        <v>114</v>
      </c>
      <c r="CM15" s="1" t="str">
        <f>"054330"</f>
        <v>054330</v>
      </c>
      <c r="CN15" s="1" t="s">
        <v>114</v>
      </c>
      <c r="CO15" s="1" t="s">
        <v>116</v>
      </c>
      <c r="CP15" s="1" t="s">
        <v>114</v>
      </c>
      <c r="CQ15" s="1" t="s">
        <v>114</v>
      </c>
      <c r="CR15" s="1" t="s">
        <v>114</v>
      </c>
      <c r="CS15" s="1" t="s">
        <v>133</v>
      </c>
      <c r="CT15" s="1" t="s">
        <v>114</v>
      </c>
      <c r="CU15" s="1" t="s">
        <v>114</v>
      </c>
      <c r="CV15" s="1" t="s">
        <v>114</v>
      </c>
      <c r="CW15" s="1" t="s">
        <v>114</v>
      </c>
      <c r="CX15" s="1" t="s">
        <v>114</v>
      </c>
      <c r="CY15" s="1" t="s">
        <v>114</v>
      </c>
      <c r="CZ15" s="2">
        <v>45457.989583333336</v>
      </c>
      <c r="DA15" s="1" t="s">
        <v>216</v>
      </c>
      <c r="DB15" s="2">
        <v>45465.354166666664</v>
      </c>
      <c r="DC15" s="1" t="s">
        <v>114</v>
      </c>
      <c r="DD15" s="1" t="s">
        <v>114</v>
      </c>
      <c r="DE15" s="1" t="s">
        <v>114</v>
      </c>
      <c r="DF15" s="1" t="s">
        <v>114</v>
      </c>
      <c r="DG15" s="1" t="s">
        <v>114</v>
      </c>
    </row>
    <row r="16" spans="1:111" x14ac:dyDescent="0.25">
      <c r="A16" s="1" t="s">
        <v>111</v>
      </c>
      <c r="B16" s="1" t="s">
        <v>112</v>
      </c>
      <c r="C16" s="2">
        <v>45454.570138888892</v>
      </c>
      <c r="D16" s="1" t="s">
        <v>217</v>
      </c>
      <c r="E16" s="1" t="s">
        <v>114</v>
      </c>
      <c r="F16" s="1" t="s">
        <v>114</v>
      </c>
      <c r="G16" s="1" t="s">
        <v>115</v>
      </c>
      <c r="H16" s="1" t="s">
        <v>116</v>
      </c>
      <c r="I16" s="3" t="s">
        <v>114</v>
      </c>
      <c r="J16" s="3" t="s">
        <v>114</v>
      </c>
      <c r="K16" s="3" t="s">
        <v>114</v>
      </c>
      <c r="L16" s="3" t="s">
        <v>114</v>
      </c>
      <c r="M16" s="1" t="s">
        <v>114</v>
      </c>
      <c r="N16" s="1" t="s">
        <v>114</v>
      </c>
      <c r="O16" s="1" t="s">
        <v>114</v>
      </c>
      <c r="P16" s="1" t="s">
        <v>114</v>
      </c>
      <c r="Q16" s="1" t="s">
        <v>114</v>
      </c>
      <c r="R16" s="1" t="s">
        <v>114</v>
      </c>
      <c r="S16" s="1" t="s">
        <v>114</v>
      </c>
      <c r="T16" s="1" t="s">
        <v>114</v>
      </c>
      <c r="U16" s="1" t="s">
        <v>114</v>
      </c>
      <c r="V16" s="1" t="s">
        <v>114</v>
      </c>
      <c r="W16" s="1" t="s">
        <v>114</v>
      </c>
      <c r="X16" s="1" t="s">
        <v>178</v>
      </c>
      <c r="Y16" s="1" t="str">
        <f>"180S"</f>
        <v>180S</v>
      </c>
      <c r="Z16" s="1" t="s">
        <v>179</v>
      </c>
      <c r="AA16" s="1" t="str">
        <f>"180S"</f>
        <v>180S</v>
      </c>
      <c r="AB16" s="1" t="s">
        <v>180</v>
      </c>
      <c r="AC16" s="2">
        <v>45458.854166666664</v>
      </c>
      <c r="AD16" s="2">
        <v>45459.850694444445</v>
      </c>
      <c r="AE16" s="2">
        <v>45459.706944444442</v>
      </c>
      <c r="AF16" s="1" t="s">
        <v>218</v>
      </c>
      <c r="AG16" s="1" t="s">
        <v>114</v>
      </c>
      <c r="AH16" s="1" t="s">
        <v>114</v>
      </c>
      <c r="AI16" s="1" t="s">
        <v>114</v>
      </c>
      <c r="AJ16" s="1" t="s">
        <v>121</v>
      </c>
      <c r="AK16" s="1" t="s">
        <v>122</v>
      </c>
      <c r="AL16" s="1" t="s">
        <v>123</v>
      </c>
      <c r="AM16" s="1" t="s">
        <v>114</v>
      </c>
      <c r="AN16" s="1" t="s">
        <v>114</v>
      </c>
      <c r="AO16" s="1" t="s">
        <v>114</v>
      </c>
      <c r="AP16" s="1" t="s">
        <v>114</v>
      </c>
      <c r="AQ16" s="1" t="s">
        <v>122</v>
      </c>
      <c r="AR16" s="1" t="s">
        <v>123</v>
      </c>
      <c r="AS16" s="1" t="s">
        <v>114</v>
      </c>
      <c r="AT16" s="1" t="s">
        <v>114</v>
      </c>
      <c r="AU16" s="1" t="s">
        <v>114</v>
      </c>
      <c r="AV16" s="1" t="s">
        <v>124</v>
      </c>
      <c r="AW16" s="1" t="s">
        <v>114</v>
      </c>
      <c r="AX16" s="1" t="s">
        <v>114</v>
      </c>
      <c r="AY16" s="1" t="s">
        <v>124</v>
      </c>
      <c r="AZ16" s="1" t="s">
        <v>125</v>
      </c>
      <c r="BA16" s="1">
        <v>15432</v>
      </c>
      <c r="BB16" s="1" t="s">
        <v>126</v>
      </c>
      <c r="BC16" s="1" t="s">
        <v>127</v>
      </c>
      <c r="BD16" s="1" t="s">
        <v>114</v>
      </c>
      <c r="BE16" s="1" t="s">
        <v>128</v>
      </c>
      <c r="BF16" s="1" t="s">
        <v>114</v>
      </c>
      <c r="BG16" s="1" t="s">
        <v>129</v>
      </c>
      <c r="BH16" s="1" t="s">
        <v>130</v>
      </c>
      <c r="BI16" s="1">
        <v>20</v>
      </c>
      <c r="BJ16" s="1" t="str">
        <f t="shared" si="0"/>
        <v>0806</v>
      </c>
      <c r="BK16" s="1" t="s">
        <v>114</v>
      </c>
      <c r="BL16" s="1" t="s">
        <v>131</v>
      </c>
      <c r="BM16" s="3" t="s">
        <v>114</v>
      </c>
      <c r="BN16" s="3" t="s">
        <v>114</v>
      </c>
      <c r="BO16" s="3" t="s">
        <v>114</v>
      </c>
      <c r="BP16" s="3" t="s">
        <v>114</v>
      </c>
      <c r="BQ16" s="3" t="s">
        <v>114</v>
      </c>
      <c r="BR16" s="1" t="s">
        <v>131</v>
      </c>
      <c r="BS16" s="3" t="s">
        <v>114</v>
      </c>
      <c r="BT16" s="3" t="s">
        <v>114</v>
      </c>
      <c r="BU16" s="3" t="s">
        <v>114</v>
      </c>
      <c r="BV16" s="3" t="s">
        <v>114</v>
      </c>
      <c r="BW16" s="3" t="s">
        <v>114</v>
      </c>
      <c r="BX16" s="3" t="s">
        <v>114</v>
      </c>
      <c r="BY16" s="3" t="s">
        <v>114</v>
      </c>
      <c r="BZ16" s="3" t="s">
        <v>114</v>
      </c>
      <c r="CA16" s="3" t="s">
        <v>114</v>
      </c>
      <c r="CB16" s="3" t="s">
        <v>114</v>
      </c>
      <c r="CC16" s="3" t="s">
        <v>114</v>
      </c>
      <c r="CD16" s="1" t="s">
        <v>114</v>
      </c>
      <c r="CE16" s="1" t="s">
        <v>114</v>
      </c>
      <c r="CF16" s="3" t="s">
        <v>114</v>
      </c>
      <c r="CG16" s="3" t="s">
        <v>114</v>
      </c>
      <c r="CH16" s="3" t="s">
        <v>114</v>
      </c>
      <c r="CI16" s="1" t="s">
        <v>219</v>
      </c>
      <c r="CJ16" s="1" t="str">
        <f>"H6839005"</f>
        <v>H6839005</v>
      </c>
      <c r="CK16" s="1" t="s">
        <v>131</v>
      </c>
      <c r="CL16" s="1" t="s">
        <v>114</v>
      </c>
      <c r="CM16" s="1" t="str">
        <f>"054330"</f>
        <v>054330</v>
      </c>
      <c r="CN16" s="1" t="s">
        <v>114</v>
      </c>
      <c r="CO16" s="1" t="s">
        <v>116</v>
      </c>
      <c r="CP16" s="1" t="s">
        <v>114</v>
      </c>
      <c r="CQ16" s="1" t="s">
        <v>114</v>
      </c>
      <c r="CR16" s="1" t="s">
        <v>114</v>
      </c>
      <c r="CS16" s="1" t="s">
        <v>133</v>
      </c>
      <c r="CT16" s="1" t="s">
        <v>114</v>
      </c>
      <c r="CU16" s="1" t="s">
        <v>114</v>
      </c>
      <c r="CV16" s="1" t="s">
        <v>114</v>
      </c>
      <c r="CW16" s="1" t="s">
        <v>114</v>
      </c>
      <c r="CX16" s="1" t="s">
        <v>114</v>
      </c>
      <c r="CY16" s="1" t="s">
        <v>114</v>
      </c>
      <c r="CZ16" s="2">
        <v>45457.989583333336</v>
      </c>
      <c r="DA16" s="1" t="s">
        <v>216</v>
      </c>
      <c r="DB16" s="2">
        <v>45459.6</v>
      </c>
      <c r="DC16" s="1" t="s">
        <v>114</v>
      </c>
      <c r="DD16" s="2">
        <v>45457.993750000001</v>
      </c>
      <c r="DE16" s="1" t="s">
        <v>220</v>
      </c>
      <c r="DF16" s="1" t="s">
        <v>114</v>
      </c>
      <c r="DG16" s="1" t="s">
        <v>114</v>
      </c>
    </row>
    <row r="17" spans="1:111" x14ac:dyDescent="0.25">
      <c r="A17" s="1" t="s">
        <v>111</v>
      </c>
      <c r="B17" s="1" t="s">
        <v>135</v>
      </c>
      <c r="C17" s="2">
        <v>45447.445138888892</v>
      </c>
      <c r="D17" s="4" t="s">
        <v>217</v>
      </c>
      <c r="E17" s="1" t="s">
        <v>114</v>
      </c>
      <c r="F17" s="1" t="str">
        <f>"NAM6806217"</f>
        <v>NAM6806217</v>
      </c>
      <c r="G17" s="1" t="s">
        <v>136</v>
      </c>
      <c r="H17" s="1" t="s">
        <v>131</v>
      </c>
      <c r="I17" s="3" t="s">
        <v>114</v>
      </c>
      <c r="J17" s="3" t="s">
        <v>114</v>
      </c>
      <c r="K17" s="3" t="s">
        <v>114</v>
      </c>
      <c r="L17" s="3" t="s">
        <v>114</v>
      </c>
      <c r="M17" s="1" t="s">
        <v>137</v>
      </c>
      <c r="N17" s="1" t="str">
        <f>"0PGI7E1MA"</f>
        <v>0PGI7E1MA</v>
      </c>
      <c r="O17" s="4" t="s">
        <v>138</v>
      </c>
      <c r="P17" s="4" t="str">
        <f>"I7E1MA"</f>
        <v>I7E1MA</v>
      </c>
      <c r="Q17" s="1" t="s">
        <v>139</v>
      </c>
      <c r="R17" s="5">
        <v>45451.0625</v>
      </c>
      <c r="S17" s="2">
        <v>45452.565972222219</v>
      </c>
      <c r="T17" s="2">
        <v>45452.160416666666</v>
      </c>
      <c r="U17" s="1" t="s">
        <v>221</v>
      </c>
      <c r="V17" s="1" t="s">
        <v>114</v>
      </c>
      <c r="W17" s="1" t="s">
        <v>114</v>
      </c>
      <c r="X17" s="1" t="s">
        <v>114</v>
      </c>
      <c r="Y17" s="1" t="s">
        <v>114</v>
      </c>
      <c r="Z17" s="1" t="s">
        <v>114</v>
      </c>
      <c r="AA17" s="1" t="s">
        <v>114</v>
      </c>
      <c r="AB17" s="1" t="s">
        <v>114</v>
      </c>
      <c r="AC17" s="1" t="s">
        <v>114</v>
      </c>
      <c r="AD17" s="1" t="s">
        <v>114</v>
      </c>
      <c r="AE17" s="1" t="s">
        <v>114</v>
      </c>
      <c r="AF17" s="1" t="s">
        <v>114</v>
      </c>
      <c r="AG17" s="1" t="s">
        <v>114</v>
      </c>
      <c r="AH17" s="1" t="s">
        <v>114</v>
      </c>
      <c r="AI17" s="1" t="s">
        <v>114</v>
      </c>
      <c r="AJ17" s="1" t="s">
        <v>121</v>
      </c>
      <c r="AK17" s="1" t="s">
        <v>122</v>
      </c>
      <c r="AL17" s="1" t="s">
        <v>123</v>
      </c>
      <c r="AM17" s="1" t="s">
        <v>122</v>
      </c>
      <c r="AN17" s="1" t="s">
        <v>123</v>
      </c>
      <c r="AO17" s="1" t="s">
        <v>133</v>
      </c>
      <c r="AP17" s="1" t="s">
        <v>133</v>
      </c>
      <c r="AQ17" s="1" t="s">
        <v>114</v>
      </c>
      <c r="AR17" s="1" t="s">
        <v>114</v>
      </c>
      <c r="AS17" s="1" t="s">
        <v>114</v>
      </c>
      <c r="AT17" s="1" t="s">
        <v>114</v>
      </c>
      <c r="AU17" s="1" t="s">
        <v>141</v>
      </c>
      <c r="AV17" s="1" t="s">
        <v>114</v>
      </c>
      <c r="AW17" s="1" t="s">
        <v>114</v>
      </c>
      <c r="AX17" s="1" t="s">
        <v>114</v>
      </c>
      <c r="AY17" s="1" t="s">
        <v>114</v>
      </c>
      <c r="AZ17" s="1" t="s">
        <v>125</v>
      </c>
      <c r="BA17" s="1">
        <v>16402</v>
      </c>
      <c r="BB17" s="1" t="s">
        <v>126</v>
      </c>
      <c r="BC17" s="1" t="s">
        <v>114</v>
      </c>
      <c r="BD17" s="1" t="s">
        <v>114</v>
      </c>
      <c r="BE17" s="1" t="s">
        <v>222</v>
      </c>
      <c r="BF17" s="1" t="s">
        <v>114</v>
      </c>
      <c r="BG17" s="1" t="s">
        <v>129</v>
      </c>
      <c r="BH17" s="1" t="s">
        <v>130</v>
      </c>
      <c r="BI17" s="1">
        <v>20</v>
      </c>
      <c r="BJ17" s="1" t="str">
        <f t="shared" si="0"/>
        <v>0806</v>
      </c>
      <c r="BK17" s="1" t="str">
        <f>"0800"</f>
        <v>0800</v>
      </c>
      <c r="BL17" s="1" t="s">
        <v>131</v>
      </c>
      <c r="BM17" s="3" t="s">
        <v>114</v>
      </c>
      <c r="BN17" s="3" t="s">
        <v>114</v>
      </c>
      <c r="BO17" s="3" t="s">
        <v>114</v>
      </c>
      <c r="BP17" s="3" t="s">
        <v>114</v>
      </c>
      <c r="BQ17" s="3" t="s">
        <v>114</v>
      </c>
      <c r="BR17" s="1" t="s">
        <v>131</v>
      </c>
      <c r="BS17" s="3" t="s">
        <v>114</v>
      </c>
      <c r="BT17" s="3" t="s">
        <v>114</v>
      </c>
      <c r="BU17" s="3" t="s">
        <v>114</v>
      </c>
      <c r="BV17" s="3" t="s">
        <v>114</v>
      </c>
      <c r="BW17" s="3" t="s">
        <v>114</v>
      </c>
      <c r="BX17" s="3" t="s">
        <v>114</v>
      </c>
      <c r="BY17" s="3" t="s">
        <v>114</v>
      </c>
      <c r="BZ17" s="3" t="s">
        <v>114</v>
      </c>
      <c r="CA17" s="3" t="s">
        <v>114</v>
      </c>
      <c r="CB17" s="3" t="s">
        <v>114</v>
      </c>
      <c r="CC17" s="3" t="s">
        <v>114</v>
      </c>
      <c r="CD17" s="1" t="s">
        <v>143</v>
      </c>
      <c r="CE17" s="1" t="s">
        <v>144</v>
      </c>
      <c r="CF17" s="3" t="s">
        <v>114</v>
      </c>
      <c r="CG17" s="3" t="s">
        <v>114</v>
      </c>
      <c r="CH17" s="3" t="s">
        <v>114</v>
      </c>
      <c r="CI17" s="1" t="s">
        <v>114</v>
      </c>
      <c r="CJ17" s="1" t="str">
        <f>"EMLT114898"</f>
        <v>EMLT114898</v>
      </c>
      <c r="CK17" s="1" t="s">
        <v>131</v>
      </c>
      <c r="CL17" s="1" t="s">
        <v>114</v>
      </c>
      <c r="CM17" s="1" t="str">
        <f>"054330"</f>
        <v>054330</v>
      </c>
      <c r="CN17" s="1" t="s">
        <v>114</v>
      </c>
      <c r="CO17" s="1" t="s">
        <v>116</v>
      </c>
      <c r="CP17" s="1" t="s">
        <v>114</v>
      </c>
      <c r="CQ17" s="1" t="s">
        <v>114</v>
      </c>
      <c r="CR17" s="1" t="s">
        <v>114</v>
      </c>
      <c r="CS17" s="1" t="s">
        <v>133</v>
      </c>
      <c r="CT17" s="5">
        <v>45451.737500000003</v>
      </c>
      <c r="CU17" s="1" t="s">
        <v>114</v>
      </c>
      <c r="CV17" s="1" t="s">
        <v>114</v>
      </c>
      <c r="CW17" s="1" t="s">
        <v>114</v>
      </c>
      <c r="CX17" s="8">
        <v>45452.462500000001</v>
      </c>
      <c r="CY17" s="1" t="s">
        <v>223</v>
      </c>
      <c r="CZ17" s="1" t="s">
        <v>114</v>
      </c>
      <c r="DA17" s="1" t="s">
        <v>114</v>
      </c>
      <c r="DB17" s="1" t="s">
        <v>114</v>
      </c>
      <c r="DC17" s="1" t="s">
        <v>114</v>
      </c>
      <c r="DD17" s="1" t="s">
        <v>114</v>
      </c>
      <c r="DE17" s="1" t="s">
        <v>114</v>
      </c>
      <c r="DF17" s="1" t="s">
        <v>114</v>
      </c>
      <c r="DG17" s="1" t="s">
        <v>114</v>
      </c>
    </row>
    <row r="18" spans="1:111" x14ac:dyDescent="0.25">
      <c r="A18" s="1" t="s">
        <v>111</v>
      </c>
      <c r="B18" s="1" t="s">
        <v>112</v>
      </c>
      <c r="C18" s="2">
        <v>45457.599305555559</v>
      </c>
      <c r="D18" s="1" t="s">
        <v>224</v>
      </c>
      <c r="E18" s="1" t="s">
        <v>114</v>
      </c>
      <c r="F18" s="1" t="s">
        <v>114</v>
      </c>
      <c r="G18" s="1" t="s">
        <v>115</v>
      </c>
      <c r="H18" s="1" t="s">
        <v>116</v>
      </c>
      <c r="I18" s="3" t="s">
        <v>114</v>
      </c>
      <c r="J18" s="3" t="s">
        <v>114</v>
      </c>
      <c r="K18" s="3" t="s">
        <v>114</v>
      </c>
      <c r="L18" s="3" t="s">
        <v>114</v>
      </c>
      <c r="M18" s="1" t="s">
        <v>114</v>
      </c>
      <c r="N18" s="1" t="s">
        <v>114</v>
      </c>
      <c r="O18" s="1" t="s">
        <v>114</v>
      </c>
      <c r="P18" s="1" t="s">
        <v>114</v>
      </c>
      <c r="Q18" s="1" t="s">
        <v>114</v>
      </c>
      <c r="R18" s="1" t="s">
        <v>114</v>
      </c>
      <c r="S18" s="1" t="s">
        <v>114</v>
      </c>
      <c r="T18" s="1" t="s">
        <v>114</v>
      </c>
      <c r="U18" s="1" t="s">
        <v>114</v>
      </c>
      <c r="V18" s="1" t="s">
        <v>114</v>
      </c>
      <c r="W18" s="1" t="s">
        <v>114</v>
      </c>
      <c r="X18" s="1" t="s">
        <v>225</v>
      </c>
      <c r="Y18" s="1" t="str">
        <f>"257N"</f>
        <v>257N</v>
      </c>
      <c r="Z18" s="1" t="s">
        <v>225</v>
      </c>
      <c r="AA18" s="1" t="str">
        <f>"257N"</f>
        <v>257N</v>
      </c>
      <c r="AB18" s="1" t="s">
        <v>226</v>
      </c>
      <c r="AC18" s="2">
        <v>45465.079861111109</v>
      </c>
      <c r="AD18" s="2">
        <v>45466.180555555555</v>
      </c>
      <c r="AE18" s="2">
        <v>45466.169444444444</v>
      </c>
      <c r="AF18" s="1" t="s">
        <v>227</v>
      </c>
      <c r="AG18" s="1" t="s">
        <v>114</v>
      </c>
      <c r="AH18" s="1" t="s">
        <v>114</v>
      </c>
      <c r="AI18" s="1" t="s">
        <v>114</v>
      </c>
      <c r="AJ18" s="1" t="s">
        <v>121</v>
      </c>
      <c r="AK18" s="1" t="s">
        <v>156</v>
      </c>
      <c r="AL18" s="1" t="s">
        <v>157</v>
      </c>
      <c r="AM18" s="1" t="s">
        <v>114</v>
      </c>
      <c r="AN18" s="1" t="s">
        <v>114</v>
      </c>
      <c r="AO18" s="1" t="s">
        <v>114</v>
      </c>
      <c r="AP18" s="1" t="s">
        <v>114</v>
      </c>
      <c r="AQ18" s="1" t="s">
        <v>158</v>
      </c>
      <c r="AR18" s="1" t="s">
        <v>159</v>
      </c>
      <c r="AS18" s="1" t="s">
        <v>114</v>
      </c>
      <c r="AT18" s="1" t="s">
        <v>114</v>
      </c>
      <c r="AU18" s="1" t="s">
        <v>114</v>
      </c>
      <c r="AV18" s="1" t="s">
        <v>228</v>
      </c>
      <c r="AW18" s="1" t="s">
        <v>114</v>
      </c>
      <c r="AX18" s="1" t="s">
        <v>114</v>
      </c>
      <c r="AY18" s="1" t="s">
        <v>228</v>
      </c>
      <c r="AZ18" s="1" t="s">
        <v>125</v>
      </c>
      <c r="BA18" s="1">
        <v>29250</v>
      </c>
      <c r="BB18" s="1" t="s">
        <v>126</v>
      </c>
      <c r="BC18" s="1" t="s">
        <v>127</v>
      </c>
      <c r="BD18" s="1" t="s">
        <v>114</v>
      </c>
      <c r="BE18" s="1" t="s">
        <v>162</v>
      </c>
      <c r="BF18" s="1" t="s">
        <v>114</v>
      </c>
      <c r="BG18" s="1" t="s">
        <v>163</v>
      </c>
      <c r="BH18" s="1" t="s">
        <v>130</v>
      </c>
      <c r="BI18" s="1">
        <v>40</v>
      </c>
      <c r="BJ18" s="1" t="str">
        <f>"0906"</f>
        <v>0906</v>
      </c>
      <c r="BK18" s="1" t="s">
        <v>114</v>
      </c>
      <c r="BL18" s="1" t="s">
        <v>131</v>
      </c>
      <c r="BM18" s="3" t="s">
        <v>114</v>
      </c>
      <c r="BN18" s="3" t="s">
        <v>114</v>
      </c>
      <c r="BO18" s="3" t="s">
        <v>114</v>
      </c>
      <c r="BP18" s="3" t="s">
        <v>114</v>
      </c>
      <c r="BQ18" s="3" t="s">
        <v>114</v>
      </c>
      <c r="BR18" s="1" t="s">
        <v>131</v>
      </c>
      <c r="BS18" s="3" t="s">
        <v>114</v>
      </c>
      <c r="BT18" s="3" t="s">
        <v>114</v>
      </c>
      <c r="BU18" s="3" t="s">
        <v>114</v>
      </c>
      <c r="BV18" s="3" t="s">
        <v>114</v>
      </c>
      <c r="BW18" s="3" t="s">
        <v>114</v>
      </c>
      <c r="BX18" s="3" t="s">
        <v>114</v>
      </c>
      <c r="BY18" s="3" t="s">
        <v>114</v>
      </c>
      <c r="BZ18" s="3" t="s">
        <v>114</v>
      </c>
      <c r="CA18" s="3" t="s">
        <v>114</v>
      </c>
      <c r="CB18" s="3" t="s">
        <v>114</v>
      </c>
      <c r="CC18" s="3" t="s">
        <v>114</v>
      </c>
      <c r="CD18" s="1" t="s">
        <v>114</v>
      </c>
      <c r="CE18" s="1" t="s">
        <v>114</v>
      </c>
      <c r="CF18" s="3" t="s">
        <v>114</v>
      </c>
      <c r="CG18" s="3" t="s">
        <v>114</v>
      </c>
      <c r="CH18" s="3" t="s">
        <v>114</v>
      </c>
      <c r="CI18" s="1" t="s">
        <v>229</v>
      </c>
      <c r="CJ18" s="1" t="str">
        <f>"EM70338I"</f>
        <v>EM70338I</v>
      </c>
      <c r="CK18" s="1" t="s">
        <v>131</v>
      </c>
      <c r="CL18" s="1" t="s">
        <v>114</v>
      </c>
      <c r="CM18" s="1" t="str">
        <f>"054330"</f>
        <v>054330</v>
      </c>
      <c r="CN18" s="1" t="s">
        <v>114</v>
      </c>
      <c r="CO18" s="1" t="s">
        <v>116</v>
      </c>
      <c r="CP18" s="1" t="s">
        <v>114</v>
      </c>
      <c r="CQ18" s="1" t="s">
        <v>114</v>
      </c>
      <c r="CR18" s="1" t="s">
        <v>114</v>
      </c>
      <c r="CS18" s="1" t="s">
        <v>133</v>
      </c>
      <c r="CT18" s="1" t="s">
        <v>114</v>
      </c>
      <c r="CU18" s="1" t="s">
        <v>114</v>
      </c>
      <c r="CV18" s="1" t="s">
        <v>114</v>
      </c>
      <c r="CW18" s="1" t="s">
        <v>114</v>
      </c>
      <c r="CX18" s="1" t="s">
        <v>114</v>
      </c>
      <c r="CY18" s="1" t="s">
        <v>114</v>
      </c>
      <c r="CZ18" s="2">
        <v>45458.000694444447</v>
      </c>
      <c r="DA18" s="1" t="s">
        <v>165</v>
      </c>
      <c r="DB18" s="2">
        <v>45465.931250000001</v>
      </c>
      <c r="DC18" s="1" t="s">
        <v>114</v>
      </c>
      <c r="DD18" s="1" t="s">
        <v>114</v>
      </c>
      <c r="DE18" s="1" t="s">
        <v>114</v>
      </c>
      <c r="DF18" s="1" t="s">
        <v>114</v>
      </c>
      <c r="DG18" s="1" t="s">
        <v>114</v>
      </c>
    </row>
    <row r="19" spans="1:111" x14ac:dyDescent="0.25">
      <c r="A19" s="1" t="s">
        <v>186</v>
      </c>
      <c r="B19" s="1" t="s">
        <v>135</v>
      </c>
      <c r="C19" s="2">
        <v>45453.551388888889</v>
      </c>
      <c r="D19" s="6" t="s">
        <v>224</v>
      </c>
      <c r="E19" s="1" t="s">
        <v>114</v>
      </c>
      <c r="F19" s="1" t="str">
        <f>"*****"</f>
        <v>*****</v>
      </c>
      <c r="G19" s="1" t="s">
        <v>136</v>
      </c>
      <c r="H19" s="1" t="s">
        <v>131</v>
      </c>
      <c r="I19" s="3" t="s">
        <v>114</v>
      </c>
      <c r="J19" s="3" t="s">
        <v>114</v>
      </c>
      <c r="K19" s="3" t="s">
        <v>114</v>
      </c>
      <c r="L19" s="3" t="s">
        <v>114</v>
      </c>
      <c r="M19" s="1" t="s">
        <v>230</v>
      </c>
      <c r="N19" s="1" t="str">
        <f>"070EA"</f>
        <v>070EA</v>
      </c>
      <c r="O19" s="6" t="s">
        <v>231</v>
      </c>
      <c r="P19" s="6" t="str">
        <f>"070EA"</f>
        <v>070EA</v>
      </c>
      <c r="Q19" s="1" t="s">
        <v>154</v>
      </c>
      <c r="R19" s="7">
        <v>45455.229166666664</v>
      </c>
      <c r="S19" s="2">
        <v>45457.104166666664</v>
      </c>
      <c r="T19" s="2">
        <v>45456.679861111108</v>
      </c>
      <c r="U19" s="1" t="s">
        <v>232</v>
      </c>
      <c r="V19" s="1" t="s">
        <v>114</v>
      </c>
      <c r="W19" s="1" t="s">
        <v>114</v>
      </c>
      <c r="X19" s="1" t="s">
        <v>114</v>
      </c>
      <c r="Y19" s="1" t="s">
        <v>114</v>
      </c>
      <c r="Z19" s="1" t="s">
        <v>114</v>
      </c>
      <c r="AA19" s="1" t="s">
        <v>114</v>
      </c>
      <c r="AB19" s="1" t="s">
        <v>114</v>
      </c>
      <c r="AC19" s="1" t="s">
        <v>114</v>
      </c>
      <c r="AD19" s="1" t="s">
        <v>114</v>
      </c>
      <c r="AE19" s="1" t="s">
        <v>114</v>
      </c>
      <c r="AF19" s="1" t="s">
        <v>114</v>
      </c>
      <c r="AG19" s="1" t="s">
        <v>114</v>
      </c>
      <c r="AH19" s="1" t="s">
        <v>114</v>
      </c>
      <c r="AI19" s="1" t="s">
        <v>114</v>
      </c>
      <c r="AJ19" s="1" t="s">
        <v>121</v>
      </c>
      <c r="AK19" s="1" t="s">
        <v>158</v>
      </c>
      <c r="AL19" s="1" t="s">
        <v>159</v>
      </c>
      <c r="AM19" s="1" t="s">
        <v>158</v>
      </c>
      <c r="AN19" s="1" t="s">
        <v>159</v>
      </c>
      <c r="AO19" s="1" t="s">
        <v>133</v>
      </c>
      <c r="AP19" s="1" t="s">
        <v>133</v>
      </c>
      <c r="AQ19" s="1" t="s">
        <v>114</v>
      </c>
      <c r="AR19" s="1" t="s">
        <v>114</v>
      </c>
      <c r="AS19" s="1" t="s">
        <v>114</v>
      </c>
      <c r="AT19" s="1" t="s">
        <v>114</v>
      </c>
      <c r="AU19" s="1" t="s">
        <v>133</v>
      </c>
      <c r="AV19" s="1" t="s">
        <v>114</v>
      </c>
      <c r="AW19" s="1" t="s">
        <v>114</v>
      </c>
      <c r="AX19" s="1" t="s">
        <v>114</v>
      </c>
      <c r="AY19" s="1" t="s">
        <v>114</v>
      </c>
      <c r="AZ19" s="1" t="s">
        <v>170</v>
      </c>
      <c r="BA19" s="1">
        <v>3830</v>
      </c>
      <c r="BB19" s="1" t="s">
        <v>131</v>
      </c>
      <c r="BC19" s="1" t="s">
        <v>114</v>
      </c>
      <c r="BD19" s="1" t="s">
        <v>114</v>
      </c>
      <c r="BE19" s="1" t="s">
        <v>114</v>
      </c>
      <c r="BF19" s="1" t="s">
        <v>114</v>
      </c>
      <c r="BG19" s="1" t="s">
        <v>163</v>
      </c>
      <c r="BH19" s="1" t="s">
        <v>130</v>
      </c>
      <c r="BI19" s="1">
        <v>40</v>
      </c>
      <c r="BJ19" s="1" t="str">
        <f>"0906"</f>
        <v>0906</v>
      </c>
      <c r="BK19" s="1" t="str">
        <f>"0800"</f>
        <v>0800</v>
      </c>
      <c r="BL19" s="1" t="s">
        <v>131</v>
      </c>
      <c r="BM19" s="3" t="s">
        <v>114</v>
      </c>
      <c r="BN19" s="3" t="s">
        <v>114</v>
      </c>
      <c r="BO19" s="3" t="s">
        <v>114</v>
      </c>
      <c r="BP19" s="3" t="s">
        <v>114</v>
      </c>
      <c r="BQ19" s="3" t="s">
        <v>114</v>
      </c>
      <c r="BR19" s="1" t="s">
        <v>131</v>
      </c>
      <c r="BS19" s="3" t="s">
        <v>114</v>
      </c>
      <c r="BT19" s="3" t="s">
        <v>114</v>
      </c>
      <c r="BU19" s="3" t="s">
        <v>114</v>
      </c>
      <c r="BV19" s="3" t="s">
        <v>114</v>
      </c>
      <c r="BW19" s="3" t="s">
        <v>114</v>
      </c>
      <c r="BX19" s="3" t="s">
        <v>114</v>
      </c>
      <c r="BY19" s="3" t="s">
        <v>114</v>
      </c>
      <c r="BZ19" s="3" t="s">
        <v>114</v>
      </c>
      <c r="CA19" s="3" t="s">
        <v>114</v>
      </c>
      <c r="CB19" s="3" t="s">
        <v>114</v>
      </c>
      <c r="CC19" s="3" t="s">
        <v>114</v>
      </c>
      <c r="CD19" s="1" t="s">
        <v>114</v>
      </c>
      <c r="CE19" s="1" t="s">
        <v>144</v>
      </c>
      <c r="CF19" s="3" t="s">
        <v>114</v>
      </c>
      <c r="CG19" s="3" t="s">
        <v>114</v>
      </c>
      <c r="CH19" s="3" t="s">
        <v>114</v>
      </c>
      <c r="CI19" s="1" t="s">
        <v>114</v>
      </c>
      <c r="CJ19" s="1" t="s">
        <v>114</v>
      </c>
      <c r="CK19" s="1" t="s">
        <v>131</v>
      </c>
      <c r="CL19" s="1" t="s">
        <v>114</v>
      </c>
      <c r="CM19" s="1" t="str">
        <f>"*****"</f>
        <v>*****</v>
      </c>
      <c r="CN19" s="1" t="s">
        <v>114</v>
      </c>
      <c r="CO19" s="1" t="s">
        <v>116</v>
      </c>
      <c r="CP19" s="1" t="s">
        <v>114</v>
      </c>
      <c r="CQ19" s="1" t="s">
        <v>114</v>
      </c>
      <c r="CR19" s="1" t="s">
        <v>114</v>
      </c>
      <c r="CS19" s="1" t="s">
        <v>133</v>
      </c>
      <c r="CT19" s="7">
        <v>45455.93472222222</v>
      </c>
      <c r="CU19" s="1" t="s">
        <v>114</v>
      </c>
      <c r="CV19" s="1" t="s">
        <v>114</v>
      </c>
      <c r="CW19" s="1" t="s">
        <v>114</v>
      </c>
      <c r="CX19" s="2">
        <v>45456.531944444447</v>
      </c>
      <c r="CY19" s="1" t="s">
        <v>233</v>
      </c>
      <c r="CZ19" s="1" t="s">
        <v>114</v>
      </c>
      <c r="DA19" s="1" t="s">
        <v>114</v>
      </c>
      <c r="DB19" s="1" t="s">
        <v>114</v>
      </c>
      <c r="DC19" s="1" t="s">
        <v>114</v>
      </c>
      <c r="DD19" s="1" t="s">
        <v>114</v>
      </c>
      <c r="DE19" s="1" t="s">
        <v>114</v>
      </c>
      <c r="DF19" s="1" t="s">
        <v>114</v>
      </c>
      <c r="DG19" s="1" t="s">
        <v>114</v>
      </c>
    </row>
  </sheetData>
  <autoFilter ref="A1:DG1" xr:uid="{9E0048C3-D436-4E1E-9000-DA8CB8A17AE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Tan Vie Ming</dc:creator>
  <cp:lastModifiedBy>John Tan</cp:lastModifiedBy>
  <dcterms:created xsi:type="dcterms:W3CDTF">2024-07-04T09:37:19Z</dcterms:created>
  <dcterms:modified xsi:type="dcterms:W3CDTF">2024-07-05T02:06:48Z</dcterms:modified>
</cp:coreProperties>
</file>