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/>
  </bookViews>
  <sheets>
    <sheet name="主角属性" sheetId="1" r:id="rId1"/>
    <sheet name="伤害公式" sheetId="4" r:id="rId2"/>
    <sheet name="怪物属性" sheetId="2" r:id="rId3"/>
    <sheet name="Buff状态列表" sheetId="8" r:id="rId4"/>
    <sheet name="弱点连击" sheetId="10" r:id="rId5"/>
    <sheet name="怪物列表" sheetId="5" r:id="rId6"/>
    <sheet name="武器列表" sheetId="6" r:id="rId7"/>
    <sheet name="战斗模拟" sheetId="7" r:id="rId8"/>
  </sheets>
  <calcPr calcId="152511"/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2" i="10"/>
  <c r="E11" i="10"/>
  <c r="D11" i="10"/>
  <c r="H11" i="10" s="1"/>
  <c r="B11" i="10"/>
  <c r="E10" i="10"/>
  <c r="D10" i="10"/>
  <c r="H10" i="10" s="1"/>
  <c r="B10" i="10"/>
  <c r="H9" i="10"/>
  <c r="E9" i="10"/>
  <c r="D9" i="10"/>
  <c r="G9" i="10" s="1"/>
  <c r="B9" i="10"/>
  <c r="E8" i="10"/>
  <c r="D8" i="10"/>
  <c r="H8" i="10" s="1"/>
  <c r="B8" i="10"/>
  <c r="E7" i="10"/>
  <c r="D7" i="10"/>
  <c r="H7" i="10" s="1"/>
  <c r="B7" i="10"/>
  <c r="E6" i="10"/>
  <c r="D6" i="10"/>
  <c r="H6" i="10" s="1"/>
  <c r="B6" i="10"/>
  <c r="H5" i="10"/>
  <c r="E5" i="10"/>
  <c r="D5" i="10"/>
  <c r="G5" i="10" s="1"/>
  <c r="B5" i="10"/>
  <c r="E4" i="10"/>
  <c r="D4" i="10"/>
  <c r="H4" i="10" s="1"/>
  <c r="B4" i="10"/>
  <c r="E3" i="10"/>
  <c r="D3" i="10"/>
  <c r="H3" i="10" s="1"/>
  <c r="B3" i="10"/>
  <c r="G3" i="10" s="1"/>
  <c r="F2" i="10"/>
  <c r="E2" i="10"/>
  <c r="D2" i="10"/>
  <c r="H2" i="10" s="1"/>
  <c r="G2" i="10" l="1"/>
  <c r="G6" i="10"/>
  <c r="G10" i="10"/>
  <c r="G4" i="10"/>
  <c r="G8" i="10"/>
  <c r="F3" i="10"/>
  <c r="F4" i="10" s="1"/>
  <c r="F5" i="10" s="1"/>
  <c r="F6" i="10" s="1"/>
  <c r="F7" i="10" s="1"/>
  <c r="F8" i="10" s="1"/>
  <c r="F9" i="10" s="1"/>
  <c r="F10" i="10" s="1"/>
  <c r="F11" i="10" s="1"/>
  <c r="G7" i="10"/>
  <c r="G11" i="10"/>
</calcChain>
</file>

<file path=xl/comments1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</commentList>
</comments>
</file>

<file path=xl/sharedStrings.xml><?xml version="1.0" encoding="utf-8"?>
<sst xmlns="http://schemas.openxmlformats.org/spreadsheetml/2006/main" count="266" uniqueCount="231">
  <si>
    <t>类别1</t>
    <phoneticPr fontId="17" type="noConversion"/>
  </si>
  <si>
    <t>类别2</t>
    <phoneticPr fontId="17" type="noConversion"/>
  </si>
  <si>
    <t>主角自身</t>
    <phoneticPr fontId="17" type="noConversion"/>
  </si>
  <si>
    <t>武器</t>
    <phoneticPr fontId="17" type="noConversion"/>
  </si>
  <si>
    <t>名称</t>
    <phoneticPr fontId="17" type="noConversion"/>
  </si>
  <si>
    <t>远程蓄力伤害</t>
    <phoneticPr fontId="17" type="noConversion"/>
  </si>
  <si>
    <t>Name</t>
    <phoneticPr fontId="17" type="noConversion"/>
  </si>
  <si>
    <t>怪物自身</t>
    <phoneticPr fontId="17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</si>
  <si>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</si>
  <si>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</si>
  <si>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</si>
  <si>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</si>
  <si>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17" type="noConversion"/>
  </si>
  <si>
    <t>HP_Max</t>
    <phoneticPr fontId="17" type="noConversion"/>
  </si>
  <si>
    <t>招式属性</t>
    <phoneticPr fontId="17" type="noConversion"/>
  </si>
  <si>
    <t>HP_Max</t>
    <phoneticPr fontId="17" type="noConversion"/>
  </si>
  <si>
    <t>生命上限</t>
    <phoneticPr fontId="17" type="noConversion"/>
  </si>
  <si>
    <t>招式破绽区间</t>
    <phoneticPr fontId="17" type="noConversion"/>
  </si>
  <si>
    <t>无</t>
    <phoneticPr fontId="17" type="noConversion"/>
  </si>
  <si>
    <t>招式</t>
    <phoneticPr fontId="17" type="noConversion"/>
  </si>
  <si>
    <t>蓄力伤害倍数增长曲线</t>
    <phoneticPr fontId="17" type="noConversion"/>
  </si>
  <si>
    <t>怪物受击修正</t>
    <phoneticPr fontId="17" type="noConversion"/>
  </si>
  <si>
    <t>韧性</t>
    <phoneticPr fontId="17" type="noConversion"/>
  </si>
  <si>
    <t>Toughness</t>
    <phoneticPr fontId="17" type="noConversion"/>
  </si>
  <si>
    <t>韧性恢复速度（/s）</t>
    <phoneticPr fontId="17" type="noConversion"/>
  </si>
  <si>
    <t>ToughnessRecoverRate</t>
    <phoneticPr fontId="17" type="noConversion"/>
  </si>
  <si>
    <t>默认值</t>
    <phoneticPr fontId="17" type="noConversion"/>
  </si>
  <si>
    <t>韧性相关</t>
    <phoneticPr fontId="17" type="noConversion"/>
  </si>
  <si>
    <t>削刃</t>
  </si>
  <si>
    <t>基础削刃</t>
    <phoneticPr fontId="17" type="noConversion"/>
  </si>
  <si>
    <t>是否霸体</t>
    <phoneticPr fontId="17" type="noConversion"/>
  </si>
  <si>
    <t>ToughnessCut</t>
    <phoneticPr fontId="17" type="noConversion"/>
  </si>
  <si>
    <t>ToughnessRefreshDelay</t>
    <phoneticPr fontId="17" type="noConversion"/>
  </si>
  <si>
    <t>BasicATK</t>
    <phoneticPr fontId="17" type="noConversion"/>
  </si>
  <si>
    <t>攻击相关</t>
    <phoneticPr fontId="17" type="noConversion"/>
  </si>
  <si>
    <t>精力相关</t>
    <phoneticPr fontId="17" type="noConversion"/>
  </si>
  <si>
    <t>韧性刷新滞后时长（s）</t>
    <phoneticPr fontId="17" type="noConversion"/>
  </si>
  <si>
    <t>韧性恢复速度（/s）</t>
    <phoneticPr fontId="17" type="noConversion"/>
  </si>
  <si>
    <t>精力上限</t>
    <phoneticPr fontId="17" type="noConversion"/>
  </si>
  <si>
    <t>Stamina_Max</t>
    <phoneticPr fontId="17" type="noConversion"/>
  </si>
  <si>
    <t>武器削刃</t>
    <phoneticPr fontId="17" type="noConversion"/>
  </si>
  <si>
    <t>ToughnessCut_Weapon</t>
    <phoneticPr fontId="17" type="noConversion"/>
  </si>
  <si>
    <t>StaminaRecoverFactor_BladeWithdraw</t>
    <phoneticPr fontId="17" type="noConversion"/>
  </si>
  <si>
    <t>收回勾刃提供的精力恢复</t>
    <phoneticPr fontId="17" type="noConversion"/>
  </si>
  <si>
    <t>收回勾刃恢复精力系数</t>
    <phoneticPr fontId="17" type="noConversion"/>
  </si>
  <si>
    <t>近战蓄力最大伤害倍数</t>
    <phoneticPr fontId="17" type="noConversion"/>
  </si>
  <si>
    <t>精力消耗/恢复</t>
    <phoneticPr fontId="17" type="noConversion"/>
  </si>
  <si>
    <t>Stamina_CostRecover</t>
    <phoneticPr fontId="17" type="noConversion"/>
  </si>
  <si>
    <t>武器伤害</t>
    <phoneticPr fontId="17" type="noConversion"/>
  </si>
  <si>
    <t>修正系数</t>
    <phoneticPr fontId="17" type="noConversion"/>
  </si>
  <si>
    <t>ChargedMeleeATKMultiplier_Max</t>
    <phoneticPr fontId="17" type="noConversion"/>
  </si>
  <si>
    <t>ChargedDistantATK_Max</t>
    <phoneticPr fontId="17" type="noConversion"/>
  </si>
  <si>
    <t>ChargeTime_Min</t>
    <phoneticPr fontId="17" type="noConversion"/>
  </si>
  <si>
    <t>ChargeTime_Max</t>
    <phoneticPr fontId="17" type="noConversion"/>
  </si>
  <si>
    <t>ChargeATK_Multiplier_Curve</t>
    <phoneticPr fontId="17" type="noConversion"/>
  </si>
  <si>
    <t>武器招式组</t>
    <phoneticPr fontId="17" type="noConversion"/>
  </si>
  <si>
    <t>武器</t>
    <phoneticPr fontId="17" type="noConversion"/>
  </si>
  <si>
    <t>Weapon</t>
    <phoneticPr fontId="17" type="noConversion"/>
  </si>
  <si>
    <t>MeleeATK_Factor_Normal</t>
    <phoneticPr fontId="17" type="noConversion"/>
  </si>
  <si>
    <t>ChargedMeleeATK_Factor_Normal</t>
    <phoneticPr fontId="17" type="noConversion"/>
  </si>
  <si>
    <t>DistantATK_Factor_Normal</t>
    <phoneticPr fontId="17" type="noConversion"/>
  </si>
  <si>
    <t>ChargedDistantATK_Factor_Normal</t>
    <phoneticPr fontId="17" type="noConversion"/>
  </si>
  <si>
    <t>FloatingBladeATK_Factor_Normal</t>
    <phoneticPr fontId="17" type="noConversion"/>
  </si>
  <si>
    <t>DistantATK_Factor_Vulnerability</t>
  </si>
  <si>
    <t>ChargedDistantATK_Factor_Vulnerability</t>
  </si>
  <si>
    <t>ChargedMeleeATK_Factor_Vulnerability</t>
    <phoneticPr fontId="17" type="noConversion"/>
  </si>
  <si>
    <t>MeleeATK_Factor_Vulnerability</t>
    <phoneticPr fontId="17" type="noConversion"/>
  </si>
  <si>
    <t>StaminaRecover_BladeWithdraw</t>
    <phoneticPr fontId="17" type="noConversion"/>
  </si>
  <si>
    <t>IsStoic</t>
    <phoneticPr fontId="17" type="noConversion"/>
  </si>
  <si>
    <t>招式动画</t>
    <phoneticPr fontId="17" type="noConversion"/>
  </si>
  <si>
    <t>行为树文件</t>
    <phoneticPr fontId="17" type="noConversion"/>
  </si>
  <si>
    <t>BehaviorTree</t>
    <phoneticPr fontId="17" type="noConversion"/>
  </si>
  <si>
    <t>招式削刃修正系数</t>
    <phoneticPr fontId="17" type="noConversion"/>
  </si>
  <si>
    <t>ActionAKTFactor</t>
    <phoneticPr fontId="17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</si>
  <si>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</si>
  <si>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</si>
  <si>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</si>
  <si>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</si>
  <si>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17" type="noConversion"/>
  </si>
  <si>
    <t>BladeProjectSpeed_Curve</t>
    <phoneticPr fontId="17" type="noConversion"/>
  </si>
  <si>
    <t>BladeWithdrawSpeed_Max</t>
    <phoneticPr fontId="17" type="noConversion"/>
  </si>
  <si>
    <t>BladeWithdrawSpeed_Curve</t>
    <phoneticPr fontId="17" type="noConversion"/>
  </si>
  <si>
    <t>飞刀</t>
    <phoneticPr fontId="17" type="noConversion"/>
  </si>
  <si>
    <t>FloatingBladeATK_Rate</t>
    <phoneticPr fontId="17" type="noConversion"/>
  </si>
  <si>
    <t>飞刀最大悬浮时间（s）</t>
    <phoneticPr fontId="17" type="noConversion"/>
  </si>
  <si>
    <t>最小蓄力时长（s）</t>
    <phoneticPr fontId="17" type="noConversion"/>
  </si>
  <si>
    <t>最大蓄力时长（s）</t>
    <phoneticPr fontId="17" type="noConversion"/>
  </si>
  <si>
    <t>招式状态转换</t>
    <phoneticPr fontId="17" type="noConversion"/>
  </si>
  <si>
    <t>连击</t>
    <phoneticPr fontId="17" type="noConversion"/>
  </si>
  <si>
    <t>最大连击次数</t>
    <phoneticPr fontId="17" type="noConversion"/>
  </si>
  <si>
    <t>ComboInterval_Max</t>
    <phoneticPr fontId="17" type="noConversion"/>
  </si>
  <si>
    <t>ComboDuration_Max</t>
    <phoneticPr fontId="17" type="noConversion"/>
  </si>
  <si>
    <t>韧性刷新滞后时长（s）</t>
    <phoneticPr fontId="17" type="noConversion"/>
  </si>
  <si>
    <t>最大连击时长（s）</t>
    <phoneticPr fontId="17" type="noConversion"/>
  </si>
  <si>
    <t>最大连击间隔（s）</t>
    <phoneticPr fontId="17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</si>
  <si>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17" type="noConversion"/>
  </si>
  <si>
    <t>击退距离</t>
    <phoneticPr fontId="17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</si>
  <si>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17" type="noConversion"/>
  </si>
  <si>
    <t>是否可触发破绽硬直</t>
    <phoneticPr fontId="17" type="noConversion"/>
  </si>
  <si>
    <t>ActionSoftSpotRange</t>
    <phoneticPr fontId="17" type="noConversion"/>
  </si>
  <si>
    <t>EnabeSoftSpotTrigger</t>
    <phoneticPr fontId="17" type="noConversion"/>
  </si>
  <si>
    <t>触发的破绽硬直动画</t>
    <phoneticPr fontId="17" type="noConversion"/>
  </si>
  <si>
    <t>飞刀悬浮距离</t>
    <phoneticPr fontId="17" type="noConversion"/>
  </si>
  <si>
    <t>FloatingBladeDuration_Max</t>
    <phoneticPr fontId="17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</si>
  <si>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17" type="noConversion"/>
  </si>
  <si>
    <t>运动相关</t>
    <phoneticPr fontId="17" type="noConversion"/>
  </si>
  <si>
    <t>空中攻击状态最大下坠速度</t>
    <phoneticPr fontId="17" type="noConversion"/>
  </si>
  <si>
    <t>空中常规最大下坠速度</t>
    <phoneticPr fontId="17" type="noConversion"/>
  </si>
  <si>
    <t>空中常规下坠加速度</t>
    <phoneticPr fontId="17" type="noConversion"/>
  </si>
  <si>
    <t>空中攻击状态下坠加速度</t>
    <phoneticPr fontId="17" type="noConversion"/>
  </si>
  <si>
    <t>DropSpeedInAir_Normal_Max</t>
    <phoneticPr fontId="17" type="noConversion"/>
  </si>
  <si>
    <t>DropSpeedInAir_WhileATK_Max</t>
    <phoneticPr fontId="17" type="noConversion"/>
  </si>
  <si>
    <t>DropAccelarationInAir_Normal</t>
    <phoneticPr fontId="17" type="noConversion"/>
  </si>
  <si>
    <t>DropAccelarationInAir_WhileATK</t>
    <phoneticPr fontId="17" type="noConversion"/>
  </si>
  <si>
    <t>备注</t>
    <phoneticPr fontId="17" type="noConversion"/>
  </si>
  <si>
    <t>地面近战招式组</t>
    <phoneticPr fontId="17" type="noConversion"/>
  </si>
  <si>
    <t>空中近战招式组</t>
    <phoneticPr fontId="17" type="noConversion"/>
  </si>
  <si>
    <t>地面远程招式组</t>
    <phoneticPr fontId="17" type="noConversion"/>
  </si>
  <si>
    <t>空中远程招式组</t>
    <phoneticPr fontId="17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</si>
  <si>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17" type="noConversion"/>
  </si>
  <si>
    <t>MeleeAction_InAir_Group</t>
    <phoneticPr fontId="17" type="noConversion"/>
  </si>
  <si>
    <t>DistantAction_OnTheGround_Group</t>
    <phoneticPr fontId="17" type="noConversion"/>
  </si>
  <si>
    <t>DistantAction_InAir_Group</t>
    <phoneticPr fontId="17" type="noConversion"/>
  </si>
  <si>
    <t>招式空中默认最大使用次数</t>
    <phoneticPr fontId="17" type="noConversion"/>
  </si>
  <si>
    <t>ActionTimesDefult</t>
    <phoneticPr fontId="17" type="noConversion"/>
  </si>
  <si>
    <t>特殊动作（跳跃/冲刺/收回勾刃/硬直）</t>
    <phoneticPr fontId="17" type="noConversion"/>
  </si>
  <si>
    <t>跳跃</t>
    <phoneticPr fontId="17" type="noConversion"/>
  </si>
  <si>
    <t>冲刺</t>
    <phoneticPr fontId="17" type="noConversion"/>
  </si>
  <si>
    <t>收回勾刃</t>
    <phoneticPr fontId="17" type="noConversion"/>
  </si>
  <si>
    <t>硬直</t>
    <phoneticPr fontId="17" type="noConversion"/>
  </si>
  <si>
    <t>可取消区间</t>
    <phoneticPr fontId="17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</si>
  <si>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7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</si>
  <si>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17" type="noConversion"/>
  </si>
  <si>
    <t>冲刺距离</t>
    <phoneticPr fontId="17" type="noConversion"/>
  </si>
  <si>
    <t>跳跃最大高度</t>
    <phoneticPr fontId="17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</si>
  <si>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17" type="noConversion"/>
  </si>
  <si>
    <t>可取消区间</t>
    <phoneticPr fontId="17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</si>
  <si>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7" type="noConversion"/>
  </si>
  <si>
    <t>0-0</t>
    <phoneticPr fontId="17" type="noConversion"/>
  </si>
  <si>
    <t>招式位移</t>
    <phoneticPr fontId="17" type="noConversion"/>
  </si>
  <si>
    <t>ActionMovement</t>
    <phoneticPr fontId="17" type="noConversion"/>
  </si>
  <si>
    <t>硬直动画集合</t>
    <phoneticPr fontId="17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</si>
  <si>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</si>
  <si>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</si>
  <si>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17" type="noConversion"/>
  </si>
  <si>
    <t>备注</t>
    <phoneticPr fontId="17" type="noConversion"/>
  </si>
  <si>
    <t>强制主角进入击飞、击倒等</t>
    <phoneticPr fontId="17" type="noConversion"/>
  </si>
  <si>
    <t>招式强制主角播放的动画</t>
    <phoneticPr fontId="17" type="noConversion"/>
  </si>
  <si>
    <t>InforcedAnimation</t>
    <phoneticPr fontId="17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</si>
  <si>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17" type="noConversion"/>
  </si>
  <si>
    <t>蓄力招式</t>
    <phoneticPr fontId="17" type="noConversion"/>
  </si>
  <si>
    <t>这个值决定，长按的总时长达到这个时长，就进入蓄力这个动画状态；</t>
    <phoneticPr fontId="17" type="noConversion"/>
  </si>
  <si>
    <t>最小蓄力技释放时刻（s）</t>
    <phoneticPr fontId="17" type="noConversion"/>
  </si>
  <si>
    <t>ChargeReleaseTime_Min</t>
    <phoneticPr fontId="17" type="noConversion"/>
  </si>
  <si>
    <t>这个值决定了进入蓄力状态后，至少要经过这么多时间才能释放蓄力技能；</t>
    <phoneticPr fontId="17" type="noConversion"/>
  </si>
  <si>
    <t>决定单次招式对精力的消耗值；</t>
    <phoneticPr fontId="17" type="noConversion"/>
  </si>
  <si>
    <t>任何合法的状态转换都可以在本动画的取消区间内取消部分动作，立即转入下一个动画；</t>
    <phoneticPr fontId="17" type="noConversion"/>
  </si>
  <si>
    <t>在进入蓄力状态后，经过这么多时长后会被迫释放蓄力；</t>
    <phoneticPr fontId="17" type="noConversion"/>
  </si>
  <si>
    <t>命中次数(n)</t>
    <phoneticPr fontId="17" type="noConversion"/>
  </si>
  <si>
    <t>An</t>
    <phoneticPr fontId="17" type="noConversion"/>
  </si>
  <si>
    <t>D</t>
    <phoneticPr fontId="17" type="noConversion"/>
  </si>
  <si>
    <t>单次额外伤害</t>
    <phoneticPr fontId="17" type="noConversion"/>
  </si>
  <si>
    <t>累积额外伤害</t>
    <phoneticPr fontId="17" type="noConversion"/>
  </si>
  <si>
    <t>累积伤害</t>
    <phoneticPr fontId="17" type="noConversion"/>
  </si>
  <si>
    <t>额外伤害占单次总伤害占比</t>
    <phoneticPr fontId="17" type="noConversion"/>
  </si>
  <si>
    <t>额外伤害/基础伤害</t>
    <phoneticPr fontId="17" type="noConversion"/>
  </si>
  <si>
    <t>预设BossHP</t>
    <phoneticPr fontId="17" type="noConversion"/>
  </si>
  <si>
    <t>当前此伤害/基础伤害</t>
    <phoneticPr fontId="17" type="noConversion"/>
  </si>
  <si>
    <t>公式</t>
    <phoneticPr fontId="17" type="noConversion"/>
  </si>
  <si>
    <t>基础伤害</t>
    <phoneticPr fontId="17" type="noConversion"/>
  </si>
  <si>
    <t>怪物对主角造成伤害</t>
    <phoneticPr fontId="17" type="noConversion"/>
  </si>
  <si>
    <t>怪物对主角造成削刃</t>
    <phoneticPr fontId="17" type="noConversion"/>
  </si>
  <si>
    <t>怪物对主角</t>
    <phoneticPr fontId="17" type="noConversion"/>
  </si>
  <si>
    <t>主角对怪物</t>
    <phoneticPr fontId="17" type="noConversion"/>
  </si>
  <si>
    <t>近战普攻伤害</t>
    <phoneticPr fontId="17" type="noConversion"/>
  </si>
  <si>
    <t>MeleeATK</t>
    <phoneticPr fontId="17" type="noConversion"/>
  </si>
  <si>
    <t>招式伤害修正系数</t>
    <phoneticPr fontId="17" type="noConversion"/>
  </si>
  <si>
    <t>普通部位受击招式修正系数</t>
    <phoneticPr fontId="17" type="noConversion"/>
  </si>
  <si>
    <t>弱点部位受击招式修正系数</t>
    <phoneticPr fontId="17" type="noConversion"/>
  </si>
  <si>
    <t>连击额外伤害累增量</t>
    <phoneticPr fontId="17" type="noConversion"/>
  </si>
  <si>
    <t>ComboExtraAccumulativeDMG</t>
    <phoneticPr fontId="17" type="noConversion"/>
  </si>
  <si>
    <t>子类</t>
    <phoneticPr fontId="17" type="noConversion"/>
  </si>
  <si>
    <t>可触发弱点连击的招式</t>
    <phoneticPr fontId="17" type="noConversion"/>
  </si>
  <si>
    <t>飞刀悬浮</t>
    <phoneticPr fontId="17" type="noConversion"/>
  </si>
  <si>
    <t>飞刀悬浮攻击频率</t>
    <phoneticPr fontId="17" type="noConversion"/>
  </si>
  <si>
    <t>飞刀悬浮伤害</t>
    <phoneticPr fontId="17" type="noConversion"/>
  </si>
  <si>
    <t>刀刃悬浮修正系数</t>
    <phoneticPr fontId="17" type="noConversion"/>
  </si>
  <si>
    <t>主角_飞刀悬浮伤害FloatingBladeATK  *  怪物_弱点刀刃悬浮修正系数FloatingBladeATK_Factor_Vulnerability</t>
    <phoneticPr fontId="17" type="noConversion"/>
  </si>
  <si>
    <t>BasicToughnessCut</t>
    <phoneticPr fontId="17" type="noConversion"/>
  </si>
  <si>
    <t>招式削刃修正系数</t>
    <phoneticPr fontId="17" type="noConversion"/>
  </si>
  <si>
    <t>ActionToughnessCutFactor</t>
    <phoneticPr fontId="17" type="noConversion"/>
  </si>
  <si>
    <t>(主角_基础削刃BasicToughnessCut+主角_武器削刃)  *  主角_招式削刃修正系数ActionToughnessCutFactor</t>
    <phoneticPr fontId="17" type="noConversion"/>
  </si>
  <si>
    <t>飞刀悬浮削刃</t>
    <phoneticPr fontId="17" type="noConversion"/>
  </si>
  <si>
    <t>常规招式</t>
    <phoneticPr fontId="17" type="noConversion"/>
  </si>
  <si>
    <t>飞刀悬浮</t>
    <phoneticPr fontId="17" type="noConversion"/>
  </si>
  <si>
    <t>FloatingBlade_ToughnessCut</t>
    <phoneticPr fontId="17" type="noConversion"/>
  </si>
  <si>
    <t>主角_飞刀悬浮削刃FloatingBlade_ToughnessCut</t>
    <phoneticPr fontId="17" type="noConversion"/>
  </si>
  <si>
    <t>FloatingBladeATK_Factor_Vulnerability</t>
    <phoneticPr fontId="17" type="noConversion"/>
  </si>
  <si>
    <t>远程普攻伤害</t>
    <phoneticPr fontId="17" type="noConversion"/>
  </si>
  <si>
    <t>FloatingBladeATK</t>
    <phoneticPr fontId="17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</si>
  <si>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17" type="noConversion"/>
  </si>
  <si>
    <t>刀刃插中、拔出弱点修正系数</t>
    <phoneticPr fontId="17" type="noConversion"/>
  </si>
  <si>
    <t>FloatingBladeATK_Factor_StabOrExtractOut</t>
    <phoneticPr fontId="17" type="noConversion"/>
  </si>
  <si>
    <t>飞刀插中、拔出弱点</t>
    <phoneticPr fontId="17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</si>
  <si>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17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</si>
  <si>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17" type="noConversion"/>
  </si>
  <si>
    <t>类别①</t>
    <phoneticPr fontId="17" type="noConversion"/>
  </si>
  <si>
    <t>类别②</t>
    <phoneticPr fontId="17" type="noConversion"/>
  </si>
  <si>
    <t>基础伤害</t>
    <phoneticPr fontId="17" type="noConversion"/>
  </si>
  <si>
    <t>BasicATK</t>
    <phoneticPr fontId="17" type="noConversion"/>
  </si>
  <si>
    <t>ActionAKTFactor</t>
    <phoneticPr fontId="17" type="noConversion"/>
  </si>
  <si>
    <t>怪物_基础伤害BasicATK  *  怪物_招式伤害修正系数ActionAKTFactor</t>
    <phoneticPr fontId="17" type="noConversion"/>
  </si>
  <si>
    <t>ActionToughnessCutFactor</t>
    <phoneticPr fontId="17" type="noConversion"/>
  </si>
  <si>
    <t>怪物_基础削刃ToughnessCut  *  怪物_招式削刃修正系数ActionToughnessCutFactor</t>
    <phoneticPr fontId="17" type="noConversion"/>
  </si>
  <si>
    <t>DistantATK</t>
    <phoneticPr fontId="17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</si>
  <si>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17" type="noConversion"/>
  </si>
  <si>
    <t>韧性相关</t>
    <phoneticPr fontId="17" type="noConversion"/>
  </si>
  <si>
    <t>韧性恢复滞后(s)</t>
    <phoneticPr fontId="17" type="noConversion"/>
  </si>
  <si>
    <t>ToughnessRefreshDelay</t>
    <phoneticPr fontId="17" type="noConversion"/>
  </si>
  <si>
    <t>ToughnessRecoverDelay</t>
    <phoneticPr fontId="17" type="noConversion"/>
  </si>
  <si>
    <t>Toughness</t>
    <phoneticPr fontId="17" type="noConversion"/>
  </si>
  <si>
    <t>韧性安全值</t>
    <phoneticPr fontId="17" type="noConversion"/>
  </si>
  <si>
    <t>Toughness_Safe</t>
    <phoneticPr fontId="17" type="noConversion"/>
  </si>
  <si>
    <t>对应硬直动画</t>
    <phoneticPr fontId="17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</si>
  <si>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17" type="noConversion"/>
  </si>
  <si>
    <t>如果本招式触发硬直，则会造成受击放播放哪一种硬直动画，这是指定值</t>
    <phoneticPr fontId="17" type="noConversion"/>
  </si>
  <si>
    <t>StaggerAnimation_Monster</t>
    <phoneticPr fontId="17" type="noConversion"/>
  </si>
  <si>
    <t>恢复生命精力消耗</t>
    <phoneticPr fontId="17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</si>
  <si>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17" type="noConversion"/>
  </si>
  <si>
    <t>单次恢复生命百分比</t>
    <phoneticPr fontId="17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</si>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</sst>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>
      <alignment vertical="center"/>
    </xf>
    <xf numFmtId="0" fontId="21" fillId="4" borderId="1" applyNumberFormat="0" applyAlignment="0" applyProtection="0">
      <alignment vertical="center"/>
    </xf>
    <xf numFmtId="0" fontId="22" fillId="5" borderId="2" applyNumberFormat="0" applyAlignment="0" applyProtection="0">
      <alignment vertical="center"/>
    </xf>
  </cellStyleXfs>
  <cellXfs count="68">
    <xf numFmtId="0" fontId="0" fillId="0" borderId="0" xfId="0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1" fillId="4" borderId="3" xfId="2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2" fillId="5" borderId="3" xfId="3" applyBorder="1" applyAlignment="1">
      <alignment horizontal="center" vertical="center" wrapText="1"/>
    </xf>
    <xf numFmtId="9" fontId="22" fillId="5" borderId="3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3" fillId="4" borderId="3" xfId="2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弱点连击!$G$2:$G$11</c:f>
              <c:numCache>
                <c:formatCode>0%</c:formatCode>
                <c:ptCount val="10"/>
                <c:pt idx="0">
                  <c:v>0</c:v>
                </c:pt>
                <c:pt idx="1">
                  <c:v>0.14285714285714285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0.45454545454545453</c:v>
                </c:pt>
                <c:pt idx="6">
                  <c:v>0.5</c:v>
                </c:pt>
                <c:pt idx="7">
                  <c:v>0.53846153846153844</c:v>
                </c:pt>
                <c:pt idx="8">
                  <c:v>0.5714285714285714</c:v>
                </c:pt>
                <c:pt idx="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8918320"/>
        <c:axId val="-1248933008"/>
      </c:lineChart>
      <c:catAx>
        <c:axId val="-12489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8933008"/>
        <c:crosses val="autoZero"/>
        <c:auto val="1"/>
        <c:lblAlgn val="ctr"/>
        <c:lblOffset val="100"/>
        <c:noMultiLvlLbl val="0"/>
      </c:catAx>
      <c:valAx>
        <c:axId val="-12489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89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弱点连击!$H$2:$H$11</c:f>
              <c:numCache>
                <c:formatCode>0%</c:formatCode>
                <c:ptCount val="1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925936"/>
        <c:axId val="-1248931920"/>
      </c:scatterChart>
      <c:valAx>
        <c:axId val="-12489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8931920"/>
        <c:crosses val="autoZero"/>
        <c:crossBetween val="midCat"/>
      </c:valAx>
      <c:valAx>
        <c:axId val="-1248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89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弱点连击!$F$1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弱点连击!$A$2:$A$11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弱点连击!$F$2:$F$11</c:f>
              <c:numCache>
                <c:formatCode>General</c:formatCode>
                <c:ptCount val="10"/>
                <c:pt idx="0">
                  <c:v>30</c:v>
                </c:pt>
                <c:pt idx="1">
                  <c:v>65</c:v>
                </c:pt>
                <c:pt idx="2">
                  <c:v>105</c:v>
                </c:pt>
                <c:pt idx="3">
                  <c:v>150</c:v>
                </c:pt>
                <c:pt idx="4">
                  <c:v>200</c:v>
                </c:pt>
                <c:pt idx="5">
                  <c:v>255</c:v>
                </c:pt>
                <c:pt idx="6">
                  <c:v>315</c:v>
                </c:pt>
                <c:pt idx="7">
                  <c:v>380</c:v>
                </c:pt>
                <c:pt idx="8">
                  <c:v>450</c:v>
                </c:pt>
                <c:pt idx="9">
                  <c:v>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弱点连击!$E$1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弱点连击!$A$2:$A$11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弱点连击!$E$2:$E$11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105</c:v>
                </c:pt>
                <c:pt idx="7">
                  <c:v>140</c:v>
                </c:pt>
                <c:pt idx="8">
                  <c:v>180</c:v>
                </c:pt>
                <c:pt idx="9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931376"/>
        <c:axId val="-1242555184"/>
      </c:scatterChart>
      <c:valAx>
        <c:axId val="-12489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2555184"/>
        <c:crosses val="autoZero"/>
        <c:crossBetween val="midCat"/>
      </c:valAx>
      <c:valAx>
        <c:axId val="-12425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89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53340</xdr:rowOff>
    </xdr:from>
    <xdr:to>
      <xdr:col>9</xdr:col>
      <xdr:colOff>510540</xdr:colOff>
      <xdr:row>27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13</xdr:row>
      <xdr:rowOff>38100</xdr:rowOff>
    </xdr:from>
    <xdr:to>
      <xdr:col>17</xdr:col>
      <xdr:colOff>281940</xdr:colOff>
      <xdr:row>27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0</xdr:row>
      <xdr:rowOff>38100</xdr:rowOff>
    </xdr:from>
    <xdr:to>
      <xdr:col>18</xdr:col>
      <xdr:colOff>361950</xdr:colOff>
      <xdr:row>11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6.2" x14ac:dyDescent="0.25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 x14ac:dyDescent="0.25">
      <c r="A1" s="5" t="s">
        <v>0</v>
      </c>
      <c r="B1" s="5" t="s">
        <v>1</v>
      </c>
      <c r="C1" s="5" t="s">
        <v>4</v>
      </c>
      <c r="D1" s="5" t="s">
        <v>6</v>
      </c>
      <c r="E1" s="5" t="s">
        <v>26</v>
      </c>
      <c r="F1" s="5" t="s">
        <v>114</v>
      </c>
    </row>
    <row r="2" spans="1:6" ht="15.6" x14ac:dyDescent="0.25">
      <c r="A2" s="56" t="s">
        <v>2</v>
      </c>
      <c r="B2" s="52" t="s">
        <v>16</v>
      </c>
      <c r="C2" s="52"/>
      <c r="D2" s="1" t="s">
        <v>15</v>
      </c>
      <c r="E2" s="1">
        <v>100</v>
      </c>
    </row>
    <row r="3" spans="1:6" ht="15.6" x14ac:dyDescent="0.25">
      <c r="A3" s="56"/>
      <c r="B3" s="52" t="s">
        <v>35</v>
      </c>
      <c r="C3" s="1" t="s">
        <v>38</v>
      </c>
      <c r="D3" s="1" t="s">
        <v>39</v>
      </c>
      <c r="E3" s="1">
        <v>10</v>
      </c>
    </row>
    <row r="4" spans="1:6" ht="31.2" x14ac:dyDescent="0.25">
      <c r="A4" s="56"/>
      <c r="B4" s="52"/>
      <c r="C4" s="8" t="s">
        <v>44</v>
      </c>
      <c r="D4" s="1" t="s">
        <v>42</v>
      </c>
      <c r="E4" s="1">
        <v>1</v>
      </c>
    </row>
    <row r="5" spans="1:6" s="46" customFormat="1" ht="31.2" x14ac:dyDescent="0.25">
      <c r="A5" s="56"/>
      <c r="B5" s="52"/>
      <c r="C5" s="67" t="s">
        <v>227</v>
      </c>
      <c r="D5" s="67" t="s">
        <v>228</v>
      </c>
      <c r="E5" s="46">
        <v>1</v>
      </c>
      <c r="F5" s="16"/>
    </row>
    <row r="6" spans="1:6" s="46" customFormat="1" ht="15.6" x14ac:dyDescent="0.25">
      <c r="A6" s="56"/>
      <c r="B6" s="52"/>
      <c r="C6" s="67" t="s">
        <v>229</v>
      </c>
      <c r="D6" s="67" t="s">
        <v>230</v>
      </c>
      <c r="E6" s="46">
        <v>0.4</v>
      </c>
      <c r="F6" s="16"/>
    </row>
    <row r="7" spans="1:6" ht="15.6" x14ac:dyDescent="0.25">
      <c r="A7" s="56"/>
      <c r="B7" s="52"/>
    </row>
    <row r="8" spans="1:6" ht="15.6" x14ac:dyDescent="0.25">
      <c r="A8" s="56"/>
      <c r="B8" s="52" t="s">
        <v>27</v>
      </c>
      <c r="C8" s="1" t="s">
        <v>22</v>
      </c>
      <c r="D8" s="1" t="s">
        <v>23</v>
      </c>
      <c r="E8" s="46">
        <v>100</v>
      </c>
    </row>
    <row r="9" spans="1:6" ht="31.2" x14ac:dyDescent="0.25">
      <c r="A9" s="56"/>
      <c r="B9" s="52"/>
      <c r="C9" s="1" t="s">
        <v>37</v>
      </c>
      <c r="D9" s="1" t="s">
        <v>25</v>
      </c>
      <c r="E9" s="1">
        <v>33</v>
      </c>
    </row>
    <row r="10" spans="1:6" s="40" customFormat="1" ht="31.2" x14ac:dyDescent="0.25">
      <c r="A10" s="56"/>
      <c r="B10" s="52"/>
      <c r="C10" s="49" t="s">
        <v>217</v>
      </c>
      <c r="D10" s="49" t="s">
        <v>219</v>
      </c>
      <c r="E10" s="40">
        <v>1</v>
      </c>
    </row>
    <row r="11" spans="1:6" s="40" customFormat="1" ht="15.6" x14ac:dyDescent="0.25">
      <c r="A11" s="56"/>
      <c r="B11" s="52"/>
      <c r="C11" s="49" t="s">
        <v>221</v>
      </c>
      <c r="D11" s="49" t="s">
        <v>222</v>
      </c>
      <c r="E11" s="40">
        <v>40</v>
      </c>
    </row>
    <row r="12" spans="1:6" ht="31.2" x14ac:dyDescent="0.25">
      <c r="A12" s="56"/>
      <c r="B12" s="52"/>
      <c r="C12" s="1" t="s">
        <v>36</v>
      </c>
      <c r="D12" s="1" t="s">
        <v>32</v>
      </c>
      <c r="E12" s="1">
        <v>100</v>
      </c>
    </row>
    <row r="13" spans="1:6" ht="15.6" x14ac:dyDescent="0.25">
      <c r="A13" s="56"/>
      <c r="B13" s="52"/>
    </row>
    <row r="14" spans="1:6" ht="15.6" x14ac:dyDescent="0.25">
      <c r="A14" s="56"/>
      <c r="B14" s="52" t="s">
        <v>34</v>
      </c>
      <c r="C14" s="41" t="s">
        <v>29</v>
      </c>
      <c r="D14" s="41" t="s">
        <v>188</v>
      </c>
      <c r="E14" s="1">
        <v>0</v>
      </c>
    </row>
    <row r="15" spans="1:6" ht="15.6" x14ac:dyDescent="0.25">
      <c r="A15" s="56"/>
      <c r="B15" s="52"/>
      <c r="C15" s="41" t="s">
        <v>169</v>
      </c>
      <c r="D15" s="41" t="s">
        <v>33</v>
      </c>
      <c r="E15" s="1">
        <v>0</v>
      </c>
    </row>
    <row r="16" spans="1:6" ht="15.6" x14ac:dyDescent="0.25">
      <c r="A16" s="56"/>
      <c r="B16" s="52"/>
    </row>
    <row r="17" spans="1:6" ht="15.6" x14ac:dyDescent="0.25">
      <c r="A17" s="56"/>
      <c r="B17" s="52" t="s">
        <v>56</v>
      </c>
      <c r="C17" s="52"/>
      <c r="D17" s="1" t="s">
        <v>57</v>
      </c>
      <c r="E17" s="6"/>
    </row>
    <row r="18" spans="1:6" ht="31.2" x14ac:dyDescent="0.25">
      <c r="A18" s="56"/>
      <c r="B18" s="53" t="s">
        <v>105</v>
      </c>
      <c r="C18" s="10" t="s">
        <v>107</v>
      </c>
      <c r="D18" s="10" t="s">
        <v>110</v>
      </c>
      <c r="E18" s="1">
        <v>6</v>
      </c>
    </row>
    <row r="19" spans="1:6" s="7" customFormat="1" ht="31.2" x14ac:dyDescent="0.25">
      <c r="A19" s="56"/>
      <c r="B19" s="53"/>
      <c r="C19" s="10" t="s">
        <v>108</v>
      </c>
      <c r="D19" s="10" t="s">
        <v>112</v>
      </c>
      <c r="E19" s="7">
        <v>5</v>
      </c>
      <c r="F19" s="16"/>
    </row>
    <row r="20" spans="1:6" s="7" customFormat="1" ht="31.2" x14ac:dyDescent="0.25">
      <c r="A20" s="56"/>
      <c r="B20" s="53"/>
      <c r="C20" s="10" t="s">
        <v>106</v>
      </c>
      <c r="D20" s="10" t="s">
        <v>111</v>
      </c>
      <c r="E20" s="7">
        <v>3</v>
      </c>
      <c r="F20" s="16"/>
    </row>
    <row r="21" spans="1:6" s="7" customFormat="1" ht="31.2" x14ac:dyDescent="0.25">
      <c r="A21" s="56"/>
      <c r="B21" s="53"/>
      <c r="C21" s="10" t="s">
        <v>109</v>
      </c>
      <c r="D21" s="10" t="s">
        <v>113</v>
      </c>
      <c r="E21" s="7">
        <v>3</v>
      </c>
      <c r="F21" s="16"/>
    </row>
    <row r="22" spans="1:6" ht="15.6" x14ac:dyDescent="0.25">
      <c r="A22" s="56"/>
      <c r="B22" s="52"/>
    </row>
    <row r="23" spans="1:6" ht="15.6" x14ac:dyDescent="0.25">
      <c r="A23" s="56"/>
    </row>
    <row r="24" spans="1:6" ht="15.6" x14ac:dyDescent="0.25">
      <c r="A24" s="56" t="s">
        <v>3</v>
      </c>
      <c r="B24" s="55" t="s">
        <v>174</v>
      </c>
      <c r="C24" s="52"/>
      <c r="D24" s="41" t="s">
        <v>175</v>
      </c>
      <c r="E24" s="1">
        <v>100</v>
      </c>
    </row>
    <row r="25" spans="1:6" ht="31.2" x14ac:dyDescent="0.25">
      <c r="A25" s="56"/>
      <c r="B25" s="52" t="s">
        <v>28</v>
      </c>
      <c r="C25" s="41" t="s">
        <v>40</v>
      </c>
      <c r="D25" s="41" t="s">
        <v>41</v>
      </c>
      <c r="E25" s="1">
        <v>34</v>
      </c>
    </row>
    <row r="26" spans="1:6" ht="15.6" x14ac:dyDescent="0.25">
      <c r="A26" s="56"/>
      <c r="B26" s="52"/>
    </row>
    <row r="27" spans="1:6" ht="31.2" x14ac:dyDescent="0.25">
      <c r="A27" s="56"/>
      <c r="B27" s="52" t="s">
        <v>48</v>
      </c>
      <c r="C27" s="1" t="s">
        <v>45</v>
      </c>
      <c r="D27" s="1" t="s">
        <v>50</v>
      </c>
      <c r="E27" s="1">
        <v>3</v>
      </c>
    </row>
    <row r="28" spans="1:6" ht="15.6" x14ac:dyDescent="0.25">
      <c r="A28" s="56"/>
      <c r="B28" s="52"/>
      <c r="C28" s="41" t="s">
        <v>198</v>
      </c>
      <c r="D28" s="47" t="s">
        <v>214</v>
      </c>
      <c r="E28" s="1">
        <v>70</v>
      </c>
    </row>
    <row r="29" spans="1:6" ht="31.2" x14ac:dyDescent="0.25">
      <c r="A29" s="56"/>
      <c r="B29" s="52"/>
      <c r="C29" s="1" t="s">
        <v>5</v>
      </c>
      <c r="D29" s="1" t="s">
        <v>51</v>
      </c>
      <c r="E29" s="1">
        <v>150</v>
      </c>
    </row>
    <row r="30" spans="1:6" ht="15.6" x14ac:dyDescent="0.25">
      <c r="A30" s="56"/>
      <c r="B30" s="52"/>
      <c r="C30" s="41" t="s">
        <v>185</v>
      </c>
      <c r="D30" s="41" t="s">
        <v>199</v>
      </c>
      <c r="E30" s="1">
        <v>50</v>
      </c>
    </row>
    <row r="31" spans="1:6" s="39" customFormat="1" ht="31.2" x14ac:dyDescent="0.25">
      <c r="A31" s="56"/>
      <c r="B31" s="52"/>
      <c r="C31" s="41" t="s">
        <v>192</v>
      </c>
      <c r="D31" s="41" t="s">
        <v>195</v>
      </c>
      <c r="E31" s="39">
        <v>10</v>
      </c>
      <c r="F31" s="16"/>
    </row>
    <row r="32" spans="1:6" ht="31.2" x14ac:dyDescent="0.25">
      <c r="A32" s="56"/>
      <c r="B32" s="52"/>
      <c r="C32" s="41" t="s">
        <v>184</v>
      </c>
      <c r="D32" s="1" t="s">
        <v>83</v>
      </c>
      <c r="E32" s="1">
        <v>0.6</v>
      </c>
    </row>
    <row r="33" spans="1:6" ht="15.6" x14ac:dyDescent="0.25">
      <c r="A33" s="56"/>
      <c r="B33" s="52"/>
    </row>
    <row r="34" spans="1:6" ht="31.2" x14ac:dyDescent="0.25">
      <c r="A34" s="56"/>
      <c r="B34" s="52" t="s">
        <v>55</v>
      </c>
      <c r="C34" s="13" t="s">
        <v>115</v>
      </c>
      <c r="D34" s="15" t="s">
        <v>119</v>
      </c>
      <c r="E34" s="6"/>
    </row>
    <row r="35" spans="1:6" s="9" customFormat="1" ht="31.2" x14ac:dyDescent="0.25">
      <c r="A35" s="56"/>
      <c r="B35" s="52"/>
      <c r="C35" s="13" t="s">
        <v>116</v>
      </c>
      <c r="D35" s="15" t="s">
        <v>121</v>
      </c>
      <c r="E35" s="6"/>
      <c r="F35" s="16"/>
    </row>
    <row r="36" spans="1:6" s="9" customFormat="1" ht="31.2" x14ac:dyDescent="0.25">
      <c r="A36" s="56"/>
      <c r="B36" s="52"/>
      <c r="C36" s="13" t="s">
        <v>117</v>
      </c>
      <c r="D36" s="15" t="s">
        <v>120</v>
      </c>
      <c r="E36" s="6"/>
      <c r="F36" s="16"/>
    </row>
    <row r="37" spans="1:6" s="9" customFormat="1" ht="31.2" x14ac:dyDescent="0.25">
      <c r="A37" s="56"/>
      <c r="B37" s="52"/>
      <c r="C37" s="13" t="s">
        <v>118</v>
      </c>
      <c r="D37" s="15" t="s">
        <v>122</v>
      </c>
      <c r="E37" s="6"/>
      <c r="F37" s="16"/>
    </row>
    <row r="38" spans="1:6" s="9" customFormat="1" ht="31.2" customHeight="1" x14ac:dyDescent="0.25">
      <c r="A38" s="56"/>
      <c r="B38" s="52"/>
      <c r="C38" s="13"/>
      <c r="D38" s="13"/>
      <c r="E38" s="6"/>
      <c r="F38" s="17"/>
    </row>
    <row r="39" spans="1:6" ht="31.2" x14ac:dyDescent="0.25">
      <c r="A39" s="56"/>
      <c r="B39" s="52" t="s">
        <v>82</v>
      </c>
      <c r="C39" s="1" t="s">
        <v>77</v>
      </c>
      <c r="D39" s="1" t="s">
        <v>78</v>
      </c>
      <c r="E39" s="1">
        <v>8</v>
      </c>
    </row>
    <row r="40" spans="1:6" ht="31.2" x14ac:dyDescent="0.25">
      <c r="A40" s="56"/>
      <c r="B40" s="52"/>
      <c r="C40" s="1" t="s">
        <v>74</v>
      </c>
      <c r="D40" s="1" t="s">
        <v>79</v>
      </c>
      <c r="E40" s="6"/>
    </row>
    <row r="41" spans="1:6" ht="31.2" x14ac:dyDescent="0.25">
      <c r="A41" s="56"/>
      <c r="B41" s="52"/>
      <c r="C41" s="1" t="s">
        <v>75</v>
      </c>
      <c r="D41" s="1" t="s">
        <v>80</v>
      </c>
      <c r="E41" s="1">
        <v>8</v>
      </c>
    </row>
    <row r="42" spans="1:6" ht="31.2" x14ac:dyDescent="0.25">
      <c r="A42" s="56"/>
      <c r="B42" s="52"/>
      <c r="C42" s="1" t="s">
        <v>76</v>
      </c>
      <c r="D42" s="1" t="s">
        <v>81</v>
      </c>
      <c r="E42" s="6"/>
    </row>
    <row r="43" spans="1:6" ht="31.2" x14ac:dyDescent="0.25">
      <c r="A43" s="56"/>
      <c r="B43" s="52"/>
      <c r="C43" s="1" t="s">
        <v>84</v>
      </c>
      <c r="D43" s="8" t="s">
        <v>103</v>
      </c>
      <c r="E43" s="1">
        <v>8</v>
      </c>
    </row>
    <row r="44" spans="1:6" ht="31.2" x14ac:dyDescent="0.25">
      <c r="A44" s="56"/>
      <c r="B44" s="52"/>
      <c r="C44" s="8" t="s">
        <v>102</v>
      </c>
      <c r="D44" s="8" t="s">
        <v>104</v>
      </c>
      <c r="E44" s="1">
        <v>8</v>
      </c>
    </row>
    <row r="45" spans="1:6" ht="15.6" x14ac:dyDescent="0.25">
      <c r="A45" s="56"/>
      <c r="B45" s="52"/>
    </row>
    <row r="46" spans="1:6" ht="15.6" x14ac:dyDescent="0.25">
      <c r="A46" s="56"/>
      <c r="B46" s="52"/>
    </row>
    <row r="47" spans="1:6" ht="31.2" customHeight="1" x14ac:dyDescent="0.25">
      <c r="A47" s="56"/>
    </row>
    <row r="48" spans="1:6" ht="31.2" customHeight="1" x14ac:dyDescent="0.25">
      <c r="A48" s="56"/>
    </row>
    <row r="49" spans="1:6" ht="31.2" customHeight="1" x14ac:dyDescent="0.25">
      <c r="A49" s="56"/>
    </row>
    <row r="50" spans="1:6" ht="31.2" customHeight="1" x14ac:dyDescent="0.25">
      <c r="A50" s="56"/>
    </row>
    <row r="51" spans="1:6" ht="15.6" x14ac:dyDescent="0.25">
      <c r="A51" s="56"/>
    </row>
    <row r="52" spans="1:6" ht="15.6" x14ac:dyDescent="0.25">
      <c r="A52" s="56"/>
    </row>
    <row r="53" spans="1:6" ht="15.6" x14ac:dyDescent="0.25">
      <c r="A53" s="56" t="s">
        <v>19</v>
      </c>
      <c r="B53" s="54" t="s">
        <v>150</v>
      </c>
      <c r="C53" s="1" t="s">
        <v>85</v>
      </c>
      <c r="D53" s="1" t="s">
        <v>52</v>
      </c>
      <c r="E53" s="1">
        <v>0.2</v>
      </c>
      <c r="F53" s="31" t="s">
        <v>151</v>
      </c>
    </row>
    <row r="54" spans="1:6" s="28" customFormat="1" ht="31.2" x14ac:dyDescent="0.25">
      <c r="A54" s="56"/>
      <c r="B54" s="52"/>
      <c r="C54" s="30" t="s">
        <v>152</v>
      </c>
      <c r="D54" s="30" t="s">
        <v>153</v>
      </c>
      <c r="E54" s="28">
        <v>0.5</v>
      </c>
      <c r="F54" s="31" t="s">
        <v>154</v>
      </c>
    </row>
    <row r="55" spans="1:6" ht="15.6" x14ac:dyDescent="0.25">
      <c r="A55" s="56"/>
      <c r="B55" s="52"/>
      <c r="C55" s="1" t="s">
        <v>86</v>
      </c>
      <c r="D55" s="1" t="s">
        <v>53</v>
      </c>
      <c r="E55" s="1">
        <v>2</v>
      </c>
      <c r="F55" s="31" t="s">
        <v>157</v>
      </c>
    </row>
    <row r="56" spans="1:6" ht="42.6" customHeight="1" x14ac:dyDescent="0.25">
      <c r="A56" s="56"/>
      <c r="B56" s="52"/>
      <c r="C56" s="1" t="s">
        <v>20</v>
      </c>
      <c r="D56" s="1" t="s">
        <v>54</v>
      </c>
      <c r="E56"/>
      <c r="F56" s="4"/>
    </row>
    <row r="57" spans="1:6" ht="36" customHeight="1" x14ac:dyDescent="0.25">
      <c r="A57" s="56"/>
      <c r="B57" s="52" t="s">
        <v>49</v>
      </c>
      <c r="C57" s="41" t="s">
        <v>189</v>
      </c>
      <c r="D57" s="41" t="s">
        <v>190</v>
      </c>
      <c r="E57" s="1">
        <v>1</v>
      </c>
    </row>
    <row r="58" spans="1:6" ht="15.6" x14ac:dyDescent="0.25">
      <c r="A58" s="56"/>
      <c r="B58" s="52"/>
      <c r="C58" s="41" t="s">
        <v>176</v>
      </c>
      <c r="D58" s="41" t="s">
        <v>73</v>
      </c>
      <c r="E58" s="1">
        <v>1</v>
      </c>
    </row>
    <row r="59" spans="1:6" ht="31.2" x14ac:dyDescent="0.25">
      <c r="A59" s="56"/>
      <c r="B59" s="52" t="s">
        <v>46</v>
      </c>
      <c r="C59" s="52"/>
      <c r="D59" s="1" t="s">
        <v>47</v>
      </c>
      <c r="E59" s="1">
        <v>0</v>
      </c>
      <c r="F59" s="32" t="s">
        <v>155</v>
      </c>
    </row>
    <row r="60" spans="1:6" ht="15.6" x14ac:dyDescent="0.25">
      <c r="A60" s="56"/>
      <c r="B60" s="52" t="s">
        <v>87</v>
      </c>
    </row>
    <row r="61" spans="1:6" ht="15.6" x14ac:dyDescent="0.25">
      <c r="A61" s="56"/>
      <c r="B61" s="52"/>
      <c r="D61" s="15"/>
      <c r="E61" s="6"/>
    </row>
    <row r="62" spans="1:6" s="11" customFormat="1" ht="31.2" x14ac:dyDescent="0.25">
      <c r="A62" s="56"/>
      <c r="B62" s="52"/>
      <c r="C62" s="15" t="s">
        <v>123</v>
      </c>
      <c r="D62" s="15" t="s">
        <v>124</v>
      </c>
      <c r="E62" s="6"/>
      <c r="F62" s="29" t="s">
        <v>149</v>
      </c>
    </row>
    <row r="63" spans="1:6" s="11" customFormat="1" ht="15.6" x14ac:dyDescent="0.25">
      <c r="A63" s="56"/>
      <c r="B63" s="52"/>
      <c r="D63" s="12"/>
      <c r="E63" s="6"/>
      <c r="F63" s="16"/>
    </row>
    <row r="64" spans="1:6" ht="15.6" x14ac:dyDescent="0.25">
      <c r="A64" s="56"/>
      <c r="B64" s="52"/>
    </row>
    <row r="65" spans="1:6" ht="31.2" customHeight="1" x14ac:dyDescent="0.25">
      <c r="A65" s="56"/>
      <c r="B65" s="59" t="s">
        <v>139</v>
      </c>
      <c r="C65" s="59"/>
      <c r="D65" s="21" t="s">
        <v>140</v>
      </c>
      <c r="E65" s="6"/>
    </row>
    <row r="66" spans="1:6" s="2" customFormat="1" ht="31.2" customHeight="1" x14ac:dyDescent="0.25">
      <c r="A66" s="56"/>
      <c r="B66" s="59" t="s">
        <v>96</v>
      </c>
      <c r="C66" s="59"/>
      <c r="D66" s="8" t="s">
        <v>97</v>
      </c>
      <c r="E66" s="2">
        <v>0.5</v>
      </c>
      <c r="F66" s="16"/>
    </row>
    <row r="67" spans="1:6" s="2" customFormat="1" ht="31.2" customHeight="1" x14ac:dyDescent="0.25">
      <c r="A67" s="56"/>
      <c r="B67" s="59" t="s">
        <v>98</v>
      </c>
      <c r="C67" s="52"/>
      <c r="D67" s="8" t="s">
        <v>100</v>
      </c>
      <c r="E67" s="2">
        <v>0</v>
      </c>
      <c r="F67" s="16"/>
    </row>
    <row r="68" spans="1:6" s="2" customFormat="1" ht="31.2" customHeight="1" x14ac:dyDescent="0.25">
      <c r="A68" s="56"/>
      <c r="B68" s="59" t="s">
        <v>101</v>
      </c>
      <c r="C68" s="52"/>
      <c r="D68" s="8" t="s">
        <v>142</v>
      </c>
      <c r="E68" s="6"/>
      <c r="F68" s="16"/>
    </row>
    <row r="69" spans="1:6" s="2" customFormat="1" ht="31.2" customHeight="1" x14ac:dyDescent="0.25">
      <c r="A69" s="56"/>
      <c r="B69" s="58" t="s">
        <v>136</v>
      </c>
      <c r="C69" s="52"/>
      <c r="D69" s="15" t="s">
        <v>131</v>
      </c>
      <c r="E69" s="18" t="s">
        <v>132</v>
      </c>
      <c r="F69" s="32" t="s">
        <v>156</v>
      </c>
    </row>
    <row r="70" spans="1:6" s="40" customFormat="1" ht="36.6" customHeight="1" x14ac:dyDescent="0.25">
      <c r="A70" s="56"/>
      <c r="B70" s="50" t="s">
        <v>223</v>
      </c>
      <c r="C70" s="51"/>
      <c r="D70" s="49" t="s">
        <v>226</v>
      </c>
      <c r="E70" s="47">
        <v>1</v>
      </c>
      <c r="F70" s="47" t="s">
        <v>225</v>
      </c>
    </row>
    <row r="71" spans="1:6" s="9" customFormat="1" ht="31.2" customHeight="1" x14ac:dyDescent="0.25">
      <c r="A71" s="56"/>
      <c r="C71" s="13"/>
      <c r="D71" s="13"/>
      <c r="E71" s="17"/>
      <c r="F71" s="17"/>
    </row>
    <row r="72" spans="1:6" s="9" customFormat="1" ht="31.2" customHeight="1" x14ac:dyDescent="0.25">
      <c r="A72" s="56"/>
      <c r="C72" s="14"/>
      <c r="D72" s="13"/>
      <c r="E72" s="17"/>
      <c r="F72" s="16"/>
    </row>
    <row r="73" spans="1:6" s="9" customFormat="1" ht="31.2" customHeight="1" x14ac:dyDescent="0.25">
      <c r="A73" s="56"/>
      <c r="C73" s="14"/>
      <c r="D73" s="13"/>
      <c r="E73" s="17"/>
      <c r="F73" s="16"/>
    </row>
    <row r="74" spans="1:6" s="9" customFormat="1" ht="31.2" customHeight="1" x14ac:dyDescent="0.25">
      <c r="A74" s="56"/>
      <c r="C74" s="14"/>
      <c r="D74" s="13"/>
      <c r="E74" s="17"/>
      <c r="F74" s="16"/>
    </row>
    <row r="75" spans="1:6" s="9" customFormat="1" ht="31.2" customHeight="1" x14ac:dyDescent="0.25">
      <c r="A75" s="56"/>
      <c r="B75" s="13"/>
      <c r="C75" s="14"/>
      <c r="D75" s="13"/>
      <c r="E75" s="17"/>
      <c r="F75" s="16"/>
    </row>
    <row r="76" spans="1:6" s="9" customFormat="1" ht="31.2" customHeight="1" x14ac:dyDescent="0.25">
      <c r="A76" s="56"/>
      <c r="C76" s="14"/>
      <c r="D76" s="13"/>
      <c r="E76" s="17"/>
      <c r="F76" s="16"/>
    </row>
    <row r="77" spans="1:6" ht="15.6" x14ac:dyDescent="0.25">
      <c r="A77" s="56"/>
      <c r="B77" s="9"/>
    </row>
    <row r="78" spans="1:6" ht="15.6" x14ac:dyDescent="0.25">
      <c r="A78" s="56" t="s">
        <v>125</v>
      </c>
      <c r="B78" s="57" t="s">
        <v>126</v>
      </c>
      <c r="C78" s="22" t="s">
        <v>136</v>
      </c>
      <c r="D78" s="15" t="s">
        <v>131</v>
      </c>
      <c r="E78" s="23" t="s">
        <v>138</v>
      </c>
    </row>
    <row r="79" spans="1:6" ht="15.6" x14ac:dyDescent="0.25">
      <c r="A79" s="56"/>
      <c r="B79" s="52"/>
      <c r="C79" s="15" t="s">
        <v>134</v>
      </c>
      <c r="D79" s="15" t="s">
        <v>135</v>
      </c>
      <c r="E79" s="1">
        <v>5</v>
      </c>
    </row>
    <row r="80" spans="1:6" s="19" customFormat="1" ht="15.6" x14ac:dyDescent="0.25">
      <c r="A80" s="56"/>
      <c r="B80" s="52"/>
      <c r="C80" s="22"/>
      <c r="D80" s="22"/>
      <c r="F80" s="16"/>
    </row>
    <row r="81" spans="1:6" s="19" customFormat="1" ht="15.6" x14ac:dyDescent="0.25">
      <c r="A81" s="56"/>
      <c r="B81" s="52"/>
      <c r="C81" s="20"/>
      <c r="D81" s="20"/>
      <c r="F81" s="16"/>
    </row>
    <row r="82" spans="1:6" ht="15.6" x14ac:dyDescent="0.25">
      <c r="A82" s="56"/>
      <c r="B82" s="52"/>
    </row>
    <row r="83" spans="1:6" ht="15.6" x14ac:dyDescent="0.25">
      <c r="A83" s="56"/>
      <c r="B83" s="57" t="s">
        <v>127</v>
      </c>
      <c r="C83" s="15" t="s">
        <v>130</v>
      </c>
      <c r="D83" s="15" t="s">
        <v>131</v>
      </c>
      <c r="E83" s="18" t="s">
        <v>132</v>
      </c>
    </row>
    <row r="84" spans="1:6" ht="15.6" x14ac:dyDescent="0.25">
      <c r="A84" s="56"/>
      <c r="B84" s="52"/>
      <c r="C84" s="15" t="s">
        <v>133</v>
      </c>
    </row>
    <row r="85" spans="1:6" s="19" customFormat="1" ht="15.6" x14ac:dyDescent="0.25">
      <c r="A85" s="56"/>
      <c r="B85" s="52"/>
      <c r="C85" s="22"/>
      <c r="D85" s="22"/>
      <c r="F85" s="16"/>
    </row>
    <row r="86" spans="1:6" s="19" customFormat="1" ht="15.6" x14ac:dyDescent="0.25">
      <c r="A86" s="56"/>
      <c r="B86" s="52"/>
      <c r="C86" s="20"/>
      <c r="F86" s="16"/>
    </row>
    <row r="87" spans="1:6" ht="15.6" x14ac:dyDescent="0.25">
      <c r="A87" s="56"/>
      <c r="B87" s="52"/>
    </row>
    <row r="88" spans="1:6" ht="15.6" x14ac:dyDescent="0.25">
      <c r="A88" s="56"/>
      <c r="B88" s="57" t="s">
        <v>128</v>
      </c>
      <c r="C88" s="15" t="s">
        <v>130</v>
      </c>
      <c r="D88" s="22" t="s">
        <v>137</v>
      </c>
      <c r="E88" s="18" t="s">
        <v>132</v>
      </c>
    </row>
    <row r="89" spans="1:6" ht="15.6" x14ac:dyDescent="0.25">
      <c r="A89" s="56"/>
      <c r="B89" s="52"/>
    </row>
    <row r="90" spans="1:6" ht="15.6" x14ac:dyDescent="0.25">
      <c r="A90" s="56"/>
      <c r="B90" s="52"/>
    </row>
    <row r="91" spans="1:6" ht="15.6" x14ac:dyDescent="0.25">
      <c r="A91" s="56"/>
      <c r="B91" s="57" t="s">
        <v>129</v>
      </c>
      <c r="C91" s="15" t="s">
        <v>130</v>
      </c>
      <c r="D91" s="15" t="s">
        <v>131</v>
      </c>
      <c r="E91" s="18" t="s">
        <v>132</v>
      </c>
    </row>
    <row r="92" spans="1:6" ht="31.2" x14ac:dyDescent="0.25">
      <c r="A92" s="56"/>
      <c r="B92" s="52"/>
      <c r="C92" s="26" t="s">
        <v>141</v>
      </c>
      <c r="D92" s="26" t="s">
        <v>143</v>
      </c>
    </row>
    <row r="93" spans="1:6" s="19" customFormat="1" ht="15.6" x14ac:dyDescent="0.25">
      <c r="A93" s="56"/>
      <c r="B93" s="52"/>
      <c r="C93" s="13"/>
      <c r="D93" s="20"/>
      <c r="F93" s="16"/>
    </row>
    <row r="94" spans="1:6" s="19" customFormat="1" ht="15.6" x14ac:dyDescent="0.25">
      <c r="A94" s="56"/>
      <c r="B94" s="52"/>
      <c r="C94" s="13"/>
      <c r="D94" s="20"/>
      <c r="F94" s="16"/>
    </row>
    <row r="95" spans="1:6" ht="15.6" x14ac:dyDescent="0.25">
      <c r="A95" s="56"/>
      <c r="B95" s="52"/>
    </row>
    <row r="96" spans="1:6" ht="15.6" x14ac:dyDescent="0.25">
      <c r="A96" s="56"/>
      <c r="B96" s="4"/>
    </row>
    <row r="97" spans="1:2" ht="15.6" x14ac:dyDescent="0.25">
      <c r="A97" s="56"/>
      <c r="B97" s="4"/>
    </row>
    <row r="98" spans="1:2" ht="15.6" x14ac:dyDescent="0.25">
      <c r="A98" s="56"/>
      <c r="B98" s="4"/>
    </row>
    <row r="99" spans="1:2" ht="15.6" x14ac:dyDescent="0.25">
      <c r="A99" s="56"/>
      <c r="B99" s="4"/>
    </row>
    <row r="100" spans="1:2" ht="15.6" x14ac:dyDescent="0.25">
      <c r="A100" s="56"/>
      <c r="B100" s="4"/>
    </row>
    <row r="101" spans="1:2" ht="15.6" x14ac:dyDescent="0.25">
      <c r="A101" s="56"/>
    </row>
  </sheetData>
  <mergeCells count="29"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</mergeCells>
  <phoneticPr fontId="1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 x14ac:dyDescent="0.25"/>
  <cols>
    <col min="1" max="1" width="10.5546875" style="41" customWidth="1"/>
    <col min="2" max="3" width="26.77734375" style="42" customWidth="1"/>
    <col min="4" max="4" width="124" style="42" customWidth="1"/>
    <col min="5" max="16384" width="8.88671875" style="42"/>
  </cols>
  <sheetData>
    <row r="1" spans="1:4" ht="45.6" customHeight="1" x14ac:dyDescent="0.25">
      <c r="A1" s="43" t="s">
        <v>206</v>
      </c>
      <c r="B1" s="43" t="s">
        <v>207</v>
      </c>
      <c r="C1" s="43" t="s">
        <v>181</v>
      </c>
      <c r="D1" s="43" t="s">
        <v>168</v>
      </c>
    </row>
    <row r="2" spans="1:4" ht="76.8" customHeight="1" x14ac:dyDescent="0.25">
      <c r="A2" s="60" t="s">
        <v>172</v>
      </c>
      <c r="B2" s="61" t="s">
        <v>170</v>
      </c>
      <c r="C2" s="62"/>
      <c r="D2" s="44" t="s">
        <v>211</v>
      </c>
    </row>
    <row r="3" spans="1:4" ht="76.8" customHeight="1" x14ac:dyDescent="0.25">
      <c r="A3" s="60"/>
      <c r="B3" s="61" t="s">
        <v>171</v>
      </c>
      <c r="C3" s="62"/>
      <c r="D3" s="44" t="s">
        <v>213</v>
      </c>
    </row>
    <row r="4" spans="1:4" ht="73.8" customHeight="1" x14ac:dyDescent="0.25">
      <c r="A4" s="60" t="s">
        <v>173</v>
      </c>
      <c r="B4" s="60" t="s">
        <v>204</v>
      </c>
      <c r="C4" s="44" t="s">
        <v>182</v>
      </c>
      <c r="D4" s="44" t="s">
        <v>200</v>
      </c>
    </row>
    <row r="5" spans="1:4" ht="73.8" customHeight="1" x14ac:dyDescent="0.25">
      <c r="A5" s="60"/>
      <c r="B5" s="60"/>
      <c r="C5" s="44" t="s">
        <v>203</v>
      </c>
      <c r="D5" s="48" t="s">
        <v>215</v>
      </c>
    </row>
    <row r="6" spans="1:4" ht="73.8" customHeight="1" x14ac:dyDescent="0.25">
      <c r="A6" s="60"/>
      <c r="B6" s="60"/>
      <c r="C6" s="44" t="s">
        <v>183</v>
      </c>
      <c r="D6" s="44" t="s">
        <v>187</v>
      </c>
    </row>
    <row r="7" spans="1:4" ht="97.8" customHeight="1" x14ac:dyDescent="0.25">
      <c r="A7" s="60"/>
      <c r="B7" s="60" t="s">
        <v>205</v>
      </c>
      <c r="C7" s="44" t="s">
        <v>193</v>
      </c>
      <c r="D7" s="44" t="s">
        <v>191</v>
      </c>
    </row>
    <row r="8" spans="1:4" ht="83.4" customHeight="1" x14ac:dyDescent="0.25">
      <c r="A8" s="60"/>
      <c r="B8" s="60"/>
      <c r="C8" s="45" t="s">
        <v>194</v>
      </c>
      <c r="D8" s="45" t="s">
        <v>196</v>
      </c>
    </row>
    <row r="9" spans="1:4" ht="105.6" customHeight="1" x14ac:dyDescent="0.25">
      <c r="A9" s="60"/>
      <c r="B9" s="45"/>
      <c r="C9" s="45"/>
      <c r="D9" s="45"/>
    </row>
  </sheetData>
  <mergeCells count="6">
    <mergeCell ref="A2:A3"/>
    <mergeCell ref="B4:B6"/>
    <mergeCell ref="A4:A9"/>
    <mergeCell ref="B7:B8"/>
    <mergeCell ref="B2:C2"/>
    <mergeCell ref="B3:C3"/>
  </mergeCells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8"/>
  <sheetViews>
    <sheetView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F54" sqref="F54"/>
    </sheetView>
  </sheetViews>
  <sheetFormatPr defaultRowHeight="16.2" x14ac:dyDescent="0.25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 x14ac:dyDescent="0.25">
      <c r="A1" s="5" t="s">
        <v>0</v>
      </c>
      <c r="B1" s="5" t="s">
        <v>1</v>
      </c>
      <c r="C1" s="5" t="s">
        <v>4</v>
      </c>
      <c r="D1" s="5" t="s">
        <v>6</v>
      </c>
      <c r="E1" s="5" t="s">
        <v>26</v>
      </c>
      <c r="F1" s="5" t="s">
        <v>145</v>
      </c>
    </row>
    <row r="2" spans="1:6" ht="15.6" x14ac:dyDescent="0.25">
      <c r="A2" s="56" t="s">
        <v>7</v>
      </c>
      <c r="B2" s="52" t="s">
        <v>16</v>
      </c>
      <c r="C2" s="52"/>
      <c r="D2" s="1" t="s">
        <v>13</v>
      </c>
      <c r="E2" s="1">
        <v>4000</v>
      </c>
    </row>
    <row r="3" spans="1:6" ht="15.6" x14ac:dyDescent="0.25">
      <c r="A3" s="56"/>
      <c r="B3" s="65" t="s">
        <v>216</v>
      </c>
      <c r="C3" s="1" t="s">
        <v>22</v>
      </c>
      <c r="D3" s="47" t="s">
        <v>220</v>
      </c>
      <c r="E3" s="1">
        <v>100</v>
      </c>
    </row>
    <row r="4" spans="1:6" ht="31.2" x14ac:dyDescent="0.25">
      <c r="A4" s="56"/>
      <c r="B4" s="52"/>
      <c r="C4" s="1" t="s">
        <v>24</v>
      </c>
      <c r="D4" s="1" t="s">
        <v>25</v>
      </c>
      <c r="E4" s="1">
        <v>33</v>
      </c>
    </row>
    <row r="5" spans="1:6" ht="31.2" x14ac:dyDescent="0.25">
      <c r="A5" s="56"/>
      <c r="B5" s="52"/>
      <c r="C5" s="49" t="s">
        <v>217</v>
      </c>
      <c r="D5" s="49" t="s">
        <v>219</v>
      </c>
      <c r="E5" s="1">
        <v>1</v>
      </c>
    </row>
    <row r="6" spans="1:6" s="40" customFormat="1" ht="15.6" x14ac:dyDescent="0.25">
      <c r="A6" s="56"/>
      <c r="B6" s="52"/>
      <c r="C6" s="49" t="s">
        <v>221</v>
      </c>
      <c r="D6" s="49" t="s">
        <v>222</v>
      </c>
      <c r="E6" s="40">
        <v>40</v>
      </c>
    </row>
    <row r="7" spans="1:6" ht="31.2" x14ac:dyDescent="0.25">
      <c r="A7" s="56"/>
      <c r="B7" s="52"/>
      <c r="C7" s="1" t="s">
        <v>92</v>
      </c>
      <c r="D7" s="47" t="s">
        <v>218</v>
      </c>
      <c r="E7" s="1">
        <v>6</v>
      </c>
    </row>
    <row r="8" spans="1:6" ht="15.6" x14ac:dyDescent="0.25">
      <c r="A8" s="56"/>
      <c r="B8" s="52" t="s">
        <v>34</v>
      </c>
      <c r="C8" s="41" t="s">
        <v>29</v>
      </c>
      <c r="D8" s="41" t="s">
        <v>31</v>
      </c>
      <c r="E8" s="1">
        <v>20</v>
      </c>
    </row>
    <row r="9" spans="1:6" ht="15.6" x14ac:dyDescent="0.25">
      <c r="A9" s="56"/>
      <c r="B9" s="52"/>
      <c r="C9" s="41" t="s">
        <v>208</v>
      </c>
      <c r="D9" s="41" t="s">
        <v>209</v>
      </c>
      <c r="E9" s="1">
        <v>30</v>
      </c>
    </row>
    <row r="10" spans="1:6" ht="15.6" x14ac:dyDescent="0.25">
      <c r="A10" s="56"/>
      <c r="B10" s="52" t="s">
        <v>70</v>
      </c>
      <c r="C10" s="52"/>
      <c r="D10" s="1" t="s">
        <v>71</v>
      </c>
      <c r="E10" s="40"/>
    </row>
    <row r="11" spans="1:6" ht="15.6" x14ac:dyDescent="0.25">
      <c r="A11" s="56"/>
    </row>
    <row r="12" spans="1:6" ht="15.6" x14ac:dyDescent="0.25">
      <c r="A12" s="56"/>
    </row>
    <row r="13" spans="1:6" ht="15.6" x14ac:dyDescent="0.25">
      <c r="A13" s="56"/>
    </row>
    <row r="14" spans="1:6" ht="31.2" x14ac:dyDescent="0.25">
      <c r="A14" s="56" t="s">
        <v>21</v>
      </c>
      <c r="B14" s="55" t="s">
        <v>177</v>
      </c>
      <c r="C14" s="1" t="s">
        <v>8</v>
      </c>
      <c r="D14" s="1" t="s">
        <v>58</v>
      </c>
      <c r="E14" s="1">
        <v>1</v>
      </c>
    </row>
    <row r="15" spans="1:6" ht="31.2" x14ac:dyDescent="0.25">
      <c r="A15" s="56"/>
      <c r="B15" s="52"/>
      <c r="C15" s="1" t="s">
        <v>9</v>
      </c>
      <c r="D15" s="1" t="s">
        <v>59</v>
      </c>
      <c r="E15" s="1">
        <v>1</v>
      </c>
    </row>
    <row r="16" spans="1:6" ht="31.2" x14ac:dyDescent="0.25">
      <c r="A16" s="56"/>
      <c r="B16" s="52"/>
      <c r="C16" s="1" t="s">
        <v>10</v>
      </c>
      <c r="D16" s="1" t="s">
        <v>60</v>
      </c>
      <c r="E16" s="1">
        <v>1</v>
      </c>
    </row>
    <row r="17" spans="1:5" ht="31.2" x14ac:dyDescent="0.25">
      <c r="A17" s="56"/>
      <c r="B17" s="52"/>
      <c r="C17" s="1" t="s">
        <v>11</v>
      </c>
      <c r="D17" s="1" t="s">
        <v>61</v>
      </c>
      <c r="E17" s="1">
        <v>1</v>
      </c>
    </row>
    <row r="18" spans="1:5" ht="31.2" x14ac:dyDescent="0.25">
      <c r="A18" s="56"/>
      <c r="B18" s="52"/>
      <c r="C18" s="1" t="s">
        <v>12</v>
      </c>
      <c r="D18" s="1" t="s">
        <v>62</v>
      </c>
      <c r="E18" s="1">
        <v>1</v>
      </c>
    </row>
    <row r="19" spans="1:5" ht="15.6" x14ac:dyDescent="0.25">
      <c r="A19" s="56"/>
      <c r="B19" s="52"/>
    </row>
    <row r="20" spans="1:5" ht="15.6" x14ac:dyDescent="0.25">
      <c r="A20" s="56"/>
      <c r="B20" s="52"/>
    </row>
    <row r="21" spans="1:5" ht="35.4" customHeight="1" x14ac:dyDescent="0.25">
      <c r="A21" s="56"/>
      <c r="B21" s="55" t="s">
        <v>178</v>
      </c>
      <c r="C21" s="1" t="s">
        <v>8</v>
      </c>
      <c r="D21" s="1" t="s">
        <v>66</v>
      </c>
      <c r="E21" s="1">
        <v>1.5</v>
      </c>
    </row>
    <row r="22" spans="1:5" ht="31.2" x14ac:dyDescent="0.25">
      <c r="A22" s="56"/>
      <c r="B22" s="52"/>
      <c r="C22" s="1" t="s">
        <v>9</v>
      </c>
      <c r="D22" s="1" t="s">
        <v>65</v>
      </c>
      <c r="E22" s="1">
        <v>1.5</v>
      </c>
    </row>
    <row r="23" spans="1:5" ht="31.2" x14ac:dyDescent="0.25">
      <c r="A23" s="56"/>
      <c r="B23" s="52"/>
      <c r="C23" s="1" t="s">
        <v>10</v>
      </c>
      <c r="D23" s="1" t="s">
        <v>63</v>
      </c>
      <c r="E23" s="1">
        <v>1.5</v>
      </c>
    </row>
    <row r="24" spans="1:5" ht="46.8" x14ac:dyDescent="0.25">
      <c r="A24" s="56"/>
      <c r="B24" s="52"/>
      <c r="C24" s="1" t="s">
        <v>11</v>
      </c>
      <c r="D24" s="1" t="s">
        <v>64</v>
      </c>
      <c r="E24" s="1">
        <v>1.5</v>
      </c>
    </row>
    <row r="25" spans="1:5" ht="46.2" customHeight="1" x14ac:dyDescent="0.25">
      <c r="A25" s="56"/>
      <c r="B25" s="52"/>
      <c r="C25" s="41" t="s">
        <v>186</v>
      </c>
      <c r="D25" s="41" t="s">
        <v>197</v>
      </c>
      <c r="E25" s="1">
        <v>1.5</v>
      </c>
    </row>
    <row r="26" spans="1:5" ht="31.2" x14ac:dyDescent="0.25">
      <c r="A26" s="56"/>
      <c r="B26" s="52"/>
      <c r="C26" s="1" t="s">
        <v>43</v>
      </c>
      <c r="D26" s="1" t="s">
        <v>67</v>
      </c>
      <c r="E26" s="1">
        <v>5</v>
      </c>
    </row>
    <row r="27" spans="1:5" s="39" customFormat="1" ht="46.8" x14ac:dyDescent="0.25">
      <c r="A27" s="56"/>
      <c r="B27" s="52"/>
      <c r="C27" s="41" t="s">
        <v>201</v>
      </c>
      <c r="D27" s="41" t="s">
        <v>202</v>
      </c>
      <c r="E27" s="39">
        <v>0.5</v>
      </c>
    </row>
    <row r="28" spans="1:5" s="39" customFormat="1" ht="15.6" x14ac:dyDescent="0.25">
      <c r="A28" s="56"/>
      <c r="B28" s="52"/>
    </row>
    <row r="29" spans="1:5" s="39" customFormat="1" ht="15.6" x14ac:dyDescent="0.25">
      <c r="A29" s="56"/>
      <c r="B29" s="52"/>
    </row>
    <row r="30" spans="1:5" s="39" customFormat="1" ht="15.6" x14ac:dyDescent="0.25">
      <c r="A30" s="56"/>
      <c r="B30" s="52"/>
    </row>
    <row r="31" spans="1:5" s="33" customFormat="1" ht="15.6" x14ac:dyDescent="0.25">
      <c r="A31" s="56"/>
      <c r="B31" s="52"/>
    </row>
    <row r="32" spans="1:5" s="33" customFormat="1" ht="31.2" x14ac:dyDescent="0.25">
      <c r="A32" s="56"/>
      <c r="B32" s="52" t="s">
        <v>88</v>
      </c>
      <c r="C32" s="41" t="s">
        <v>179</v>
      </c>
      <c r="D32" s="41" t="s">
        <v>180</v>
      </c>
      <c r="E32" s="1">
        <v>20</v>
      </c>
    </row>
    <row r="33" spans="1:5" s="33" customFormat="1" ht="15.6" x14ac:dyDescent="0.25">
      <c r="A33" s="56"/>
      <c r="B33" s="52"/>
      <c r="C33" s="1" t="s">
        <v>89</v>
      </c>
      <c r="D33" s="8" t="s">
        <v>95</v>
      </c>
      <c r="E33" s="1">
        <v>10</v>
      </c>
    </row>
    <row r="34" spans="1:5" s="33" customFormat="1" ht="31.2" x14ac:dyDescent="0.25">
      <c r="A34" s="56"/>
      <c r="B34" s="52"/>
      <c r="C34" s="1" t="s">
        <v>93</v>
      </c>
      <c r="D34" s="1" t="s">
        <v>91</v>
      </c>
      <c r="E34" s="1">
        <v>10</v>
      </c>
    </row>
    <row r="35" spans="1:5" s="33" customFormat="1" ht="15.6" x14ac:dyDescent="0.25">
      <c r="A35" s="56"/>
      <c r="B35" s="52"/>
      <c r="C35" s="8" t="s">
        <v>94</v>
      </c>
      <c r="D35" s="1" t="s">
        <v>90</v>
      </c>
      <c r="E35" s="1">
        <v>1.5</v>
      </c>
    </row>
    <row r="36" spans="1:5" s="33" customFormat="1" ht="15.6" x14ac:dyDescent="0.25">
      <c r="A36" s="56"/>
      <c r="B36" s="52"/>
      <c r="C36" s="1"/>
      <c r="D36" s="1"/>
      <c r="E36" s="1"/>
    </row>
    <row r="37" spans="1:5" s="33" customFormat="1" ht="15.6" x14ac:dyDescent="0.25">
      <c r="A37" s="56"/>
      <c r="B37" s="4"/>
    </row>
    <row r="38" spans="1:5" s="33" customFormat="1" ht="15.6" x14ac:dyDescent="0.25">
      <c r="A38" s="56"/>
      <c r="B38" s="4"/>
    </row>
    <row r="39" spans="1:5" s="33" customFormat="1" ht="15.6" x14ac:dyDescent="0.25">
      <c r="A39" s="56"/>
      <c r="B39" s="4"/>
    </row>
    <row r="40" spans="1:5" s="33" customFormat="1" ht="15.6" x14ac:dyDescent="0.25">
      <c r="A40" s="56"/>
      <c r="B40" s="4"/>
    </row>
    <row r="41" spans="1:5" s="33" customFormat="1" ht="15.6" x14ac:dyDescent="0.25">
      <c r="A41" s="56"/>
      <c r="B41" s="4"/>
    </row>
    <row r="42" spans="1:5" s="33" customFormat="1" ht="15.6" x14ac:dyDescent="0.25">
      <c r="A42" s="56"/>
      <c r="B42" s="4"/>
    </row>
    <row r="43" spans="1:5" s="2" customFormat="1" ht="15.6" x14ac:dyDescent="0.25">
      <c r="A43" s="56"/>
      <c r="B43" s="4"/>
    </row>
    <row r="44" spans="1:5" ht="15.6" x14ac:dyDescent="0.25">
      <c r="A44" s="56"/>
      <c r="B44" s="4"/>
    </row>
    <row r="45" spans="1:5" ht="15.6" x14ac:dyDescent="0.25">
      <c r="A45" s="56"/>
    </row>
    <row r="46" spans="1:5" ht="31.2" x14ac:dyDescent="0.25">
      <c r="A46" s="56" t="s">
        <v>14</v>
      </c>
      <c r="B46" s="52" t="s">
        <v>17</v>
      </c>
      <c r="C46" s="52"/>
      <c r="D46" s="8" t="s">
        <v>99</v>
      </c>
      <c r="E46" s="1" t="s">
        <v>18</v>
      </c>
    </row>
    <row r="47" spans="1:5" ht="15.6" customHeight="1" x14ac:dyDescent="0.25">
      <c r="A47" s="56"/>
      <c r="B47" s="52" t="s">
        <v>30</v>
      </c>
      <c r="C47" s="52"/>
      <c r="D47" s="1" t="s">
        <v>68</v>
      </c>
      <c r="E47" s="1">
        <v>0</v>
      </c>
    </row>
    <row r="48" spans="1:5" ht="15.6" customHeight="1" x14ac:dyDescent="0.25">
      <c r="A48" s="56"/>
      <c r="B48" s="64" t="s">
        <v>69</v>
      </c>
      <c r="C48" s="64"/>
      <c r="D48" s="27" t="s">
        <v>144</v>
      </c>
      <c r="E48" s="6"/>
    </row>
    <row r="49" spans="1:6" ht="15.6" x14ac:dyDescent="0.25">
      <c r="A49" s="56"/>
      <c r="B49" s="59" t="s">
        <v>139</v>
      </c>
      <c r="C49" s="59"/>
      <c r="D49" s="25" t="s">
        <v>140</v>
      </c>
      <c r="E49" s="6"/>
    </row>
    <row r="50" spans="1:6" ht="15.6" customHeight="1" x14ac:dyDescent="0.25">
      <c r="A50" s="56"/>
      <c r="B50" s="59" t="s">
        <v>96</v>
      </c>
      <c r="C50" s="59"/>
      <c r="D50" s="12" t="s">
        <v>97</v>
      </c>
      <c r="E50" s="11">
        <v>0.5</v>
      </c>
    </row>
    <row r="51" spans="1:6" ht="32.4" customHeight="1" x14ac:dyDescent="0.25">
      <c r="A51" s="56"/>
      <c r="B51" s="52" t="s">
        <v>49</v>
      </c>
      <c r="C51" s="24" t="s">
        <v>72</v>
      </c>
      <c r="D51" s="41" t="s">
        <v>212</v>
      </c>
      <c r="E51" s="24">
        <v>1</v>
      </c>
    </row>
    <row r="52" spans="1:6" ht="16.2" customHeight="1" x14ac:dyDescent="0.25">
      <c r="A52" s="56"/>
      <c r="B52" s="52"/>
      <c r="C52" s="41" t="s">
        <v>176</v>
      </c>
      <c r="D52" s="41" t="s">
        <v>210</v>
      </c>
      <c r="E52" s="24">
        <v>1</v>
      </c>
    </row>
    <row r="53" spans="1:6" ht="16.2" customHeight="1" x14ac:dyDescent="0.25">
      <c r="A53" s="56"/>
      <c r="B53" s="63" t="s">
        <v>147</v>
      </c>
      <c r="C53" s="52"/>
      <c r="D53" s="27" t="s">
        <v>148</v>
      </c>
      <c r="E53" s="6"/>
      <c r="F53" s="27" t="s">
        <v>146</v>
      </c>
    </row>
    <row r="54" spans="1:6" ht="36.6" customHeight="1" x14ac:dyDescent="0.25">
      <c r="A54" s="56"/>
      <c r="B54" s="50" t="s">
        <v>223</v>
      </c>
      <c r="C54" s="51"/>
      <c r="D54" s="49" t="s">
        <v>224</v>
      </c>
      <c r="E54" s="1">
        <v>1</v>
      </c>
      <c r="F54" s="47" t="s">
        <v>225</v>
      </c>
    </row>
    <row r="55" spans="1:6" ht="16.2" customHeight="1" x14ac:dyDescent="0.25">
      <c r="A55" s="56"/>
    </row>
    <row r="56" spans="1:6" ht="16.2" customHeight="1" x14ac:dyDescent="0.25">
      <c r="A56" s="56"/>
    </row>
    <row r="57" spans="1:6" ht="16.2" customHeight="1" x14ac:dyDescent="0.25">
      <c r="A57" s="56"/>
    </row>
    <row r="58" spans="1:6" ht="16.2" customHeight="1" x14ac:dyDescent="0.25"/>
    <row r="59" spans="1:6" ht="16.2" customHeight="1" x14ac:dyDescent="0.25"/>
    <row r="60" spans="1:6" ht="16.2" customHeight="1" x14ac:dyDescent="0.25"/>
    <row r="61" spans="1:6" ht="16.2" customHeight="1" x14ac:dyDescent="0.25"/>
    <row r="62" spans="1:6" ht="16.2" customHeight="1" x14ac:dyDescent="0.25"/>
    <row r="63" spans="1:6" ht="16.2" customHeight="1" x14ac:dyDescent="0.25"/>
    <row r="64" spans="1:6" ht="16.2" customHeight="1" x14ac:dyDescent="0.25"/>
    <row r="65" ht="16.2" customHeight="1" x14ac:dyDescent="0.25"/>
    <row r="66" ht="16.2" customHeight="1" x14ac:dyDescent="0.25"/>
    <row r="67" ht="16.2" customHeight="1" x14ac:dyDescent="0.25"/>
    <row r="68" ht="16.2" customHeight="1" x14ac:dyDescent="0.25"/>
  </sheetData>
  <mergeCells count="18">
    <mergeCell ref="A2:A13"/>
    <mergeCell ref="A14:A45"/>
    <mergeCell ref="B14:B20"/>
    <mergeCell ref="B3:B7"/>
    <mergeCell ref="B8:B9"/>
    <mergeCell ref="B10:C10"/>
    <mergeCell ref="B2:C2"/>
    <mergeCell ref="B32:B36"/>
    <mergeCell ref="B21:B31"/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</mergeCells>
  <phoneticPr fontId="17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25"/>
  <sheetData/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K13" sqref="K13"/>
    </sheetView>
  </sheetViews>
  <sheetFormatPr defaultRowHeight="15.6" x14ac:dyDescent="0.25"/>
  <cols>
    <col min="1" max="16384" width="8.88671875" style="36"/>
  </cols>
  <sheetData>
    <row r="1" spans="1:11" ht="46.8" x14ac:dyDescent="0.25">
      <c r="A1" s="34" t="s">
        <v>158</v>
      </c>
      <c r="B1" s="34" t="s">
        <v>159</v>
      </c>
      <c r="C1" s="34" t="s">
        <v>160</v>
      </c>
      <c r="D1" s="34" t="s">
        <v>161</v>
      </c>
      <c r="E1" s="34" t="s">
        <v>162</v>
      </c>
      <c r="F1" s="34" t="s">
        <v>163</v>
      </c>
      <c r="G1" s="34" t="s">
        <v>164</v>
      </c>
      <c r="H1" s="34" t="s">
        <v>165</v>
      </c>
      <c r="I1" s="34" t="s">
        <v>167</v>
      </c>
      <c r="J1" s="34" t="s">
        <v>166</v>
      </c>
      <c r="K1" s="35">
        <v>1000</v>
      </c>
    </row>
    <row r="2" spans="1:11" ht="16.2" x14ac:dyDescent="0.25">
      <c r="A2" s="34">
        <v>1</v>
      </c>
      <c r="B2" s="35">
        <v>30</v>
      </c>
      <c r="C2" s="66">
        <v>5</v>
      </c>
      <c r="D2" s="37">
        <f>(A2-1)*$C$2</f>
        <v>0</v>
      </c>
      <c r="E2" s="37">
        <f>$C$2/2*(A2*A2-A2)</f>
        <v>0</v>
      </c>
      <c r="F2" s="37">
        <f>B2</f>
        <v>30</v>
      </c>
      <c r="G2" s="38">
        <f>D2/B2</f>
        <v>0</v>
      </c>
      <c r="H2" s="38">
        <f>D2/$B$2</f>
        <v>0</v>
      </c>
      <c r="I2" s="38">
        <f>B2/$B$2</f>
        <v>1</v>
      </c>
      <c r="J2" s="34"/>
      <c r="K2" s="34"/>
    </row>
    <row r="3" spans="1:11" ht="16.2" x14ac:dyDescent="0.25">
      <c r="A3" s="34">
        <v>2</v>
      </c>
      <c r="B3" s="37">
        <f>$B$2+A2*$C$2</f>
        <v>35</v>
      </c>
      <c r="C3" s="66"/>
      <c r="D3" s="37">
        <f t="shared" ref="D3:D11" si="0">(A3-1)*$C$2</f>
        <v>5</v>
      </c>
      <c r="E3" s="37">
        <f>$C$2/2*(A3*A3-A3)</f>
        <v>5</v>
      </c>
      <c r="F3" s="37">
        <f>F2+B3</f>
        <v>65</v>
      </c>
      <c r="G3" s="38">
        <f t="shared" ref="G3:G11" si="1">D3/B3</f>
        <v>0.14285714285714285</v>
      </c>
      <c r="H3" s="38">
        <f t="shared" ref="H3:H11" si="2">D3/$B$2</f>
        <v>0.16666666666666666</v>
      </c>
      <c r="I3" s="38">
        <f t="shared" ref="I3:I11" si="3">B3/$B$2</f>
        <v>1.1666666666666667</v>
      </c>
      <c r="J3" s="34"/>
      <c r="K3" s="34"/>
    </row>
    <row r="4" spans="1:11" ht="16.2" x14ac:dyDescent="0.25">
      <c r="A4" s="34">
        <v>3</v>
      </c>
      <c r="B4" s="37">
        <f t="shared" ref="B4:B11" si="4">$B$2+A3*$C$2</f>
        <v>40</v>
      </c>
      <c r="C4" s="66"/>
      <c r="D4" s="37">
        <f t="shared" si="0"/>
        <v>10</v>
      </c>
      <c r="E4" s="37">
        <f t="shared" ref="E4:E11" si="5">$C$2/2*(A4*A4-A4)</f>
        <v>15</v>
      </c>
      <c r="F4" s="37">
        <f t="shared" ref="F4:F11" si="6">F3+B4</f>
        <v>105</v>
      </c>
      <c r="G4" s="38">
        <f t="shared" si="1"/>
        <v>0.25</v>
      </c>
      <c r="H4" s="38">
        <f t="shared" si="2"/>
        <v>0.33333333333333331</v>
      </c>
      <c r="I4" s="38">
        <f t="shared" si="3"/>
        <v>1.3333333333333333</v>
      </c>
      <c r="J4" s="34"/>
      <c r="K4" s="34"/>
    </row>
    <row r="5" spans="1:11" ht="16.2" x14ac:dyDescent="0.25">
      <c r="A5" s="34">
        <v>4</v>
      </c>
      <c r="B5" s="37">
        <f t="shared" si="4"/>
        <v>45</v>
      </c>
      <c r="C5" s="66"/>
      <c r="D5" s="37">
        <f t="shared" si="0"/>
        <v>15</v>
      </c>
      <c r="E5" s="37">
        <f t="shared" si="5"/>
        <v>30</v>
      </c>
      <c r="F5" s="37">
        <f t="shared" si="6"/>
        <v>150</v>
      </c>
      <c r="G5" s="38">
        <f t="shared" si="1"/>
        <v>0.33333333333333331</v>
      </c>
      <c r="H5" s="38">
        <f t="shared" si="2"/>
        <v>0.5</v>
      </c>
      <c r="I5" s="38">
        <f t="shared" si="3"/>
        <v>1.5</v>
      </c>
      <c r="J5" s="34"/>
      <c r="K5" s="34"/>
    </row>
    <row r="6" spans="1:11" ht="16.2" x14ac:dyDescent="0.25">
      <c r="A6" s="34">
        <v>5</v>
      </c>
      <c r="B6" s="37">
        <f t="shared" si="4"/>
        <v>50</v>
      </c>
      <c r="C6" s="66"/>
      <c r="D6" s="37">
        <f t="shared" si="0"/>
        <v>20</v>
      </c>
      <c r="E6" s="37">
        <f t="shared" si="5"/>
        <v>50</v>
      </c>
      <c r="F6" s="37">
        <f t="shared" si="6"/>
        <v>200</v>
      </c>
      <c r="G6" s="38">
        <f t="shared" si="1"/>
        <v>0.4</v>
      </c>
      <c r="H6" s="38">
        <f t="shared" si="2"/>
        <v>0.66666666666666663</v>
      </c>
      <c r="I6" s="38">
        <f t="shared" si="3"/>
        <v>1.6666666666666667</v>
      </c>
      <c r="J6" s="34"/>
      <c r="K6" s="34"/>
    </row>
    <row r="7" spans="1:11" ht="16.2" x14ac:dyDescent="0.25">
      <c r="A7" s="34">
        <v>6</v>
      </c>
      <c r="B7" s="37">
        <f t="shared" si="4"/>
        <v>55</v>
      </c>
      <c r="C7" s="66"/>
      <c r="D7" s="37">
        <f t="shared" si="0"/>
        <v>25</v>
      </c>
      <c r="E7" s="37">
        <f t="shared" si="5"/>
        <v>75</v>
      </c>
      <c r="F7" s="37">
        <f t="shared" si="6"/>
        <v>255</v>
      </c>
      <c r="G7" s="38">
        <f t="shared" si="1"/>
        <v>0.45454545454545453</v>
      </c>
      <c r="H7" s="38">
        <f t="shared" si="2"/>
        <v>0.83333333333333337</v>
      </c>
      <c r="I7" s="38">
        <f t="shared" si="3"/>
        <v>1.8333333333333333</v>
      </c>
      <c r="J7" s="34"/>
      <c r="K7" s="34"/>
    </row>
    <row r="8" spans="1:11" ht="16.2" x14ac:dyDescent="0.25">
      <c r="A8" s="34">
        <v>7</v>
      </c>
      <c r="B8" s="37">
        <f t="shared" si="4"/>
        <v>60</v>
      </c>
      <c r="C8" s="66"/>
      <c r="D8" s="37">
        <f t="shared" si="0"/>
        <v>30</v>
      </c>
      <c r="E8" s="37">
        <f t="shared" si="5"/>
        <v>105</v>
      </c>
      <c r="F8" s="37">
        <f t="shared" si="6"/>
        <v>315</v>
      </c>
      <c r="G8" s="38">
        <f t="shared" si="1"/>
        <v>0.5</v>
      </c>
      <c r="H8" s="38">
        <f t="shared" si="2"/>
        <v>1</v>
      </c>
      <c r="I8" s="38">
        <f t="shared" si="3"/>
        <v>2</v>
      </c>
      <c r="J8" s="34"/>
      <c r="K8" s="34"/>
    </row>
    <row r="9" spans="1:11" ht="16.2" x14ac:dyDescent="0.25">
      <c r="A9" s="34">
        <v>8</v>
      </c>
      <c r="B9" s="37">
        <f t="shared" si="4"/>
        <v>65</v>
      </c>
      <c r="C9" s="66"/>
      <c r="D9" s="37">
        <f t="shared" si="0"/>
        <v>35</v>
      </c>
      <c r="E9" s="37">
        <f t="shared" si="5"/>
        <v>140</v>
      </c>
      <c r="F9" s="37">
        <f t="shared" si="6"/>
        <v>380</v>
      </c>
      <c r="G9" s="38">
        <f t="shared" si="1"/>
        <v>0.53846153846153844</v>
      </c>
      <c r="H9" s="38">
        <f t="shared" si="2"/>
        <v>1.1666666666666667</v>
      </c>
      <c r="I9" s="38">
        <f t="shared" si="3"/>
        <v>2.1666666666666665</v>
      </c>
      <c r="J9" s="34"/>
      <c r="K9" s="34"/>
    </row>
    <row r="10" spans="1:11" ht="16.2" x14ac:dyDescent="0.25">
      <c r="A10" s="34">
        <v>9</v>
      </c>
      <c r="B10" s="37">
        <f t="shared" si="4"/>
        <v>70</v>
      </c>
      <c r="C10" s="66"/>
      <c r="D10" s="37">
        <f t="shared" si="0"/>
        <v>40</v>
      </c>
      <c r="E10" s="37">
        <f t="shared" si="5"/>
        <v>180</v>
      </c>
      <c r="F10" s="37">
        <f t="shared" si="6"/>
        <v>450</v>
      </c>
      <c r="G10" s="38">
        <f t="shared" si="1"/>
        <v>0.5714285714285714</v>
      </c>
      <c r="H10" s="38">
        <f t="shared" si="2"/>
        <v>1.3333333333333333</v>
      </c>
      <c r="I10" s="38">
        <f t="shared" si="3"/>
        <v>2.3333333333333335</v>
      </c>
      <c r="J10" s="34"/>
      <c r="K10" s="34"/>
    </row>
    <row r="11" spans="1:11" ht="16.2" x14ac:dyDescent="0.25">
      <c r="A11" s="34">
        <v>10</v>
      </c>
      <c r="B11" s="37">
        <f t="shared" si="4"/>
        <v>75</v>
      </c>
      <c r="C11" s="66"/>
      <c r="D11" s="37">
        <f t="shared" si="0"/>
        <v>45</v>
      </c>
      <c r="E11" s="37">
        <f t="shared" si="5"/>
        <v>225</v>
      </c>
      <c r="F11" s="37">
        <f t="shared" si="6"/>
        <v>525</v>
      </c>
      <c r="G11" s="38">
        <f t="shared" si="1"/>
        <v>0.6</v>
      </c>
      <c r="H11" s="38">
        <f t="shared" si="2"/>
        <v>1.5</v>
      </c>
      <c r="I11" s="38">
        <f t="shared" si="3"/>
        <v>2.5</v>
      </c>
      <c r="J11" s="34"/>
      <c r="K11" s="34"/>
    </row>
  </sheetData>
  <mergeCells count="1">
    <mergeCell ref="C2:C11"/>
  </mergeCells>
  <phoneticPr fontId="17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4.4" x14ac:dyDescent="0.25"/>
  <sheetData/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 x14ac:dyDescent="0.25"/>
  <sheetData/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4.4" x14ac:dyDescent="0.2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主角属性</vt:lpstr>
      <vt:lpstr>伤害公式</vt:lpstr>
      <vt:lpstr>怪物属性</vt:lpstr>
      <vt:lpstr>Buff状态列表</vt:lpstr>
      <vt:lpstr>弱点连击</vt:lpstr>
      <vt:lpstr>怪物列表</vt:lpstr>
      <vt:lpstr>武器列表</vt:lpstr>
      <vt:lpstr>战斗模拟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2019-06-17T13:37:48Z</dcterms:modified>
</cp:coreProperties>
</file>