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johnathon_wheaton_jabil_com/Documents/Documents/Python Scripts/NetowrkOptimizerV2/src/examples/"/>
    </mc:Choice>
  </mc:AlternateContent>
  <xr:revisionPtr revIDLastSave="16" documentId="8_{219022CE-CFFE-409A-9464-F800E6E350CD}" xr6:coauthVersionLast="47" xr6:coauthVersionMax="47" xr10:uidLastSave="{05C61AD0-9180-4E91-94E5-0E9764A51AD2}"/>
  <bookViews>
    <workbookView xWindow="-15180" yWindow="-16320" windowWidth="29040" windowHeight="15720" firstSheet="11" activeTab="15" xr2:uid="{535FA824-8CF7-4082-B044-1F91AE1A9818}"/>
  </bookViews>
  <sheets>
    <sheet name="Parameters" sheetId="11" r:id="rId1"/>
    <sheet name="Scenarios" sheetId="44" r:id="rId2"/>
    <sheet name="Objectives" sheetId="18" r:id="rId3"/>
    <sheet name="Products" sheetId="27" r:id="rId4"/>
    <sheet name="Product Transportation Groups" sheetId="41" r:id="rId5"/>
    <sheet name="Periods" sheetId="17" r:id="rId6"/>
    <sheet name="Nodes" sheetId="14" r:id="rId7"/>
    <sheet name="Flow" sheetId="40" r:id="rId8"/>
    <sheet name="Node Types" sheetId="45" r:id="rId9"/>
    <sheet name="Node Groups" sheetId="57" r:id="rId10"/>
    <sheet name="Processing Assembly Constraints" sheetId="62" r:id="rId11"/>
    <sheet name="Shipping Assembly Constraints" sheetId="63" r:id="rId12"/>
    <sheet name="Launch, Shutdown Hard Const" sheetId="59" r:id="rId13"/>
    <sheet name="Fixed Operating Costs" sheetId="23" r:id="rId14"/>
    <sheet name="Variable Operating Costs" sheetId="24" r:id="rId15"/>
    <sheet name="Transportation Constraints" sheetId="32" r:id="rId16"/>
    <sheet name="Transportation Expansions" sheetId="47" r:id="rId17"/>
    <sheet name="Trans Expansion Capacities" sheetId="46" r:id="rId18"/>
    <sheet name="Transportation Costs" sheetId="26" r:id="rId19"/>
    <sheet name="OD Distances and Transit Times" sheetId="31" r:id="rId20"/>
    <sheet name="Load Capacity" sheetId="29" r:id="rId21"/>
    <sheet name="Max Transit Time,Distance" sheetId="36" r:id="rId22"/>
    <sheet name="PoP Demand Change Const" sheetId="21" r:id="rId23"/>
    <sheet name="Resource Capacity Types" sheetId="53" r:id="rId24"/>
    <sheet name="Resource Capacities" sheetId="55" r:id="rId25"/>
    <sheet name="Resource Costs" sheetId="52" r:id="rId26"/>
    <sheet name="Resource Initial Counts" sheetId="54" r:id="rId27"/>
    <sheet name="Node-Resource Constraints" sheetId="56" r:id="rId28"/>
    <sheet name="Resource Attribute Constraints" sheetId="60" r:id="rId29"/>
    <sheet name="Resource Attributes" sheetId="61" r:id="rId30"/>
    <sheet name="Demand" sheetId="2" r:id="rId31"/>
    <sheet name="Resource Capacity Consumption" sheetId="58" r:id="rId32"/>
    <sheet name="Carrying or Missed Demand Cost" sheetId="19" r:id="rId33"/>
    <sheet name="Carrying or Missed Constraints" sheetId="37" r:id="rId34"/>
    <sheet name="Carrying Capacity" sheetId="38" r:id="rId35"/>
    <sheet name="Carrying Expansions" sheetId="42" r:id="rId36"/>
    <sheet name="Age Constraints" sheetId="43" r:id="rId37"/>
  </sheets>
  <externalReferences>
    <externalReference r:id="rId38"/>
  </externalReferences>
  <definedNames>
    <definedName name="_xlnm._FilterDatabase" localSheetId="30" hidden="1">Demand!$A$1:$E$2</definedName>
    <definedName name="_xlnm._FilterDatabase" localSheetId="7" hidden="1">Flow!$A$1:$L$159</definedName>
    <definedName name="_xlnm._FilterDatabase" localSheetId="8" hidden="1">'Node Types'!$A$1:$G$100</definedName>
    <definedName name="_xlnm._FilterDatabase" localSheetId="6" hidden="1">Nodes!$A$1:$T$46</definedName>
    <definedName name="_xlnm._FilterDatabase" localSheetId="19" hidden="1">'OD Distances and Transit Times'!$A$1:$I$683</definedName>
    <definedName name="_xlnm._FilterDatabase" localSheetId="15" hidden="1">'Transportation Constraints'!$A$1:$K$1</definedName>
    <definedName name="_xlnm._FilterDatabase" localSheetId="14" hidden="1">'Variable Operating Costs'!$A$1:$F$47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Objectives!$G$8</definedName>
    <definedName name="solver_opt" localSheetId="1" hidden="1">Scenarios!$F$8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5" i="31" l="1"/>
  <c r="G685" i="31"/>
  <c r="H685" i="31"/>
  <c r="I685" i="31"/>
  <c r="F686" i="31"/>
  <c r="G686" i="31"/>
  <c r="H686" i="31"/>
  <c r="I686" i="31"/>
  <c r="F687" i="31"/>
  <c r="G687" i="31"/>
  <c r="H687" i="31"/>
  <c r="D687" i="31" s="1"/>
  <c r="E687" i="31" s="1"/>
  <c r="I687" i="31"/>
  <c r="F688" i="31"/>
  <c r="G688" i="31"/>
  <c r="H688" i="31"/>
  <c r="I688" i="31"/>
  <c r="F689" i="31"/>
  <c r="G689" i="31"/>
  <c r="H689" i="31"/>
  <c r="I689" i="31"/>
  <c r="F690" i="31"/>
  <c r="G690" i="31"/>
  <c r="H690" i="31"/>
  <c r="D690" i="31" s="1"/>
  <c r="E690" i="31" s="1"/>
  <c r="I690" i="31"/>
  <c r="F691" i="31"/>
  <c r="G691" i="31"/>
  <c r="H691" i="31"/>
  <c r="I691" i="31"/>
  <c r="F692" i="31"/>
  <c r="G692" i="31"/>
  <c r="H692" i="31"/>
  <c r="I692" i="31"/>
  <c r="F693" i="31"/>
  <c r="G693" i="31"/>
  <c r="H693" i="31"/>
  <c r="D693" i="31" s="1"/>
  <c r="E693" i="31" s="1"/>
  <c r="I693" i="31"/>
  <c r="F694" i="31"/>
  <c r="G694" i="31"/>
  <c r="H694" i="31"/>
  <c r="I694" i="31"/>
  <c r="F695" i="31"/>
  <c r="G695" i="31"/>
  <c r="H695" i="31"/>
  <c r="I695" i="31"/>
  <c r="F696" i="31"/>
  <c r="G696" i="31"/>
  <c r="H696" i="31"/>
  <c r="D696" i="31" s="1"/>
  <c r="E696" i="31" s="1"/>
  <c r="I696" i="31"/>
  <c r="F697" i="31"/>
  <c r="G697" i="31"/>
  <c r="H697" i="31"/>
  <c r="I697" i="31"/>
  <c r="F698" i="31"/>
  <c r="G698" i="31"/>
  <c r="H698" i="31"/>
  <c r="I698" i="31"/>
  <c r="F699" i="31"/>
  <c r="G699" i="31"/>
  <c r="H699" i="31"/>
  <c r="D699" i="31" s="1"/>
  <c r="E699" i="31" s="1"/>
  <c r="I699" i="31"/>
  <c r="F700" i="31"/>
  <c r="G700" i="31"/>
  <c r="H700" i="31"/>
  <c r="I700" i="31"/>
  <c r="F701" i="31"/>
  <c r="G701" i="31"/>
  <c r="H701" i="31"/>
  <c r="I701" i="31"/>
  <c r="F702" i="31"/>
  <c r="G702" i="31"/>
  <c r="H702" i="31"/>
  <c r="D702" i="31" s="1"/>
  <c r="E702" i="31" s="1"/>
  <c r="I702" i="31"/>
  <c r="F703" i="31"/>
  <c r="G703" i="31"/>
  <c r="H703" i="31"/>
  <c r="I703" i="31"/>
  <c r="F704" i="31"/>
  <c r="G704" i="31"/>
  <c r="H704" i="31"/>
  <c r="I704" i="31"/>
  <c r="F705" i="31"/>
  <c r="G705" i="31"/>
  <c r="H705" i="31"/>
  <c r="D705" i="31" s="1"/>
  <c r="E705" i="31" s="1"/>
  <c r="I705" i="31"/>
  <c r="F706" i="31"/>
  <c r="G706" i="31"/>
  <c r="H706" i="31"/>
  <c r="I706" i="31"/>
  <c r="F707" i="31"/>
  <c r="G707" i="31"/>
  <c r="H707" i="31"/>
  <c r="I707" i="31"/>
  <c r="F708" i="31"/>
  <c r="G708" i="31"/>
  <c r="H708" i="31"/>
  <c r="D708" i="31" s="1"/>
  <c r="E708" i="31" s="1"/>
  <c r="I708" i="31"/>
  <c r="F709" i="31"/>
  <c r="G709" i="31"/>
  <c r="H709" i="31"/>
  <c r="I709" i="31"/>
  <c r="F710" i="31"/>
  <c r="G710" i="31"/>
  <c r="H710" i="31"/>
  <c r="I710" i="31"/>
  <c r="F711" i="31"/>
  <c r="G711" i="31"/>
  <c r="H711" i="31"/>
  <c r="D711" i="31" s="1"/>
  <c r="E711" i="31" s="1"/>
  <c r="I711" i="31"/>
  <c r="F712" i="31"/>
  <c r="G712" i="31"/>
  <c r="H712" i="31"/>
  <c r="I712" i="31"/>
  <c r="F713" i="31"/>
  <c r="G713" i="31"/>
  <c r="H713" i="31"/>
  <c r="I713" i="31"/>
  <c r="F714" i="31"/>
  <c r="G714" i="31"/>
  <c r="H714" i="31"/>
  <c r="D714" i="31" s="1"/>
  <c r="E714" i="31" s="1"/>
  <c r="I714" i="31"/>
  <c r="F715" i="31"/>
  <c r="G715" i="31"/>
  <c r="H715" i="31"/>
  <c r="I715" i="31"/>
  <c r="F716" i="31"/>
  <c r="G716" i="31"/>
  <c r="H716" i="31"/>
  <c r="I716" i="31"/>
  <c r="F717" i="31"/>
  <c r="G717" i="31"/>
  <c r="H717" i="31"/>
  <c r="D717" i="31" s="1"/>
  <c r="E717" i="31" s="1"/>
  <c r="I717" i="31"/>
  <c r="F718" i="31"/>
  <c r="G718" i="31"/>
  <c r="H718" i="31"/>
  <c r="I718" i="31"/>
  <c r="F719" i="31"/>
  <c r="G719" i="31"/>
  <c r="H719" i="31"/>
  <c r="I719" i="31"/>
  <c r="F720" i="31"/>
  <c r="G720" i="31"/>
  <c r="H720" i="31"/>
  <c r="D720" i="31" s="1"/>
  <c r="E720" i="31" s="1"/>
  <c r="I720" i="31"/>
  <c r="F721" i="31"/>
  <c r="G721" i="31"/>
  <c r="H721" i="31"/>
  <c r="I721" i="31"/>
  <c r="F722" i="31"/>
  <c r="G722" i="31"/>
  <c r="H722" i="31"/>
  <c r="I722" i="31"/>
  <c r="F723" i="31"/>
  <c r="G723" i="31"/>
  <c r="H723" i="31"/>
  <c r="D723" i="31" s="1"/>
  <c r="E723" i="31" s="1"/>
  <c r="I723" i="31"/>
  <c r="I684" i="31"/>
  <c r="H684" i="31"/>
  <c r="G684" i="31"/>
  <c r="F684" i="31"/>
  <c r="F675" i="31"/>
  <c r="G675" i="31"/>
  <c r="H675" i="31"/>
  <c r="I675" i="31"/>
  <c r="F676" i="31"/>
  <c r="G676" i="31"/>
  <c r="H676" i="31"/>
  <c r="I676" i="31"/>
  <c r="F677" i="31"/>
  <c r="G677" i="31"/>
  <c r="H677" i="31"/>
  <c r="I677" i="31"/>
  <c r="F678" i="31"/>
  <c r="G678" i="31"/>
  <c r="H678" i="31"/>
  <c r="I678" i="31"/>
  <c r="F679" i="31"/>
  <c r="G679" i="31"/>
  <c r="H679" i="31"/>
  <c r="I679" i="31"/>
  <c r="F680" i="31"/>
  <c r="G680" i="31"/>
  <c r="H680" i="31"/>
  <c r="D680" i="31" s="1"/>
  <c r="E680" i="31" s="1"/>
  <c r="I680" i="31"/>
  <c r="F681" i="31"/>
  <c r="G681" i="31"/>
  <c r="H681" i="31"/>
  <c r="I681" i="31"/>
  <c r="F682" i="31"/>
  <c r="G682" i="31"/>
  <c r="H682" i="31"/>
  <c r="I682" i="31"/>
  <c r="F683" i="31"/>
  <c r="G683" i="31"/>
  <c r="H683" i="31"/>
  <c r="D683" i="31" s="1"/>
  <c r="E683" i="31" s="1"/>
  <c r="I683" i="31"/>
  <c r="I674" i="31"/>
  <c r="H674" i="31"/>
  <c r="D674" i="31" s="1"/>
  <c r="E674" i="31" s="1"/>
  <c r="G674" i="31"/>
  <c r="F674" i="31"/>
  <c r="D722" i="31" l="1"/>
  <c r="E722" i="31" s="1"/>
  <c r="D719" i="31"/>
  <c r="E719" i="31" s="1"/>
  <c r="D716" i="31"/>
  <c r="E716" i="31" s="1"/>
  <c r="D713" i="31"/>
  <c r="E713" i="31" s="1"/>
  <c r="D710" i="31"/>
  <c r="E710" i="31" s="1"/>
  <c r="D707" i="31"/>
  <c r="E707" i="31" s="1"/>
  <c r="D704" i="31"/>
  <c r="E704" i="31" s="1"/>
  <c r="D701" i="31"/>
  <c r="E701" i="31" s="1"/>
  <c r="D698" i="31"/>
  <c r="E698" i="31" s="1"/>
  <c r="D695" i="31"/>
  <c r="E695" i="31" s="1"/>
  <c r="D692" i="31"/>
  <c r="E692" i="31" s="1"/>
  <c r="D689" i="31"/>
  <c r="E689" i="31" s="1"/>
  <c r="D686" i="31"/>
  <c r="E686" i="31" s="1"/>
  <c r="D721" i="31"/>
  <c r="E721" i="31" s="1"/>
  <c r="D718" i="31"/>
  <c r="E718" i="31" s="1"/>
  <c r="D715" i="31"/>
  <c r="E715" i="31" s="1"/>
  <c r="D712" i="31"/>
  <c r="E712" i="31" s="1"/>
  <c r="D709" i="31"/>
  <c r="E709" i="31" s="1"/>
  <c r="D706" i="31"/>
  <c r="E706" i="31" s="1"/>
  <c r="D703" i="31"/>
  <c r="E703" i="31" s="1"/>
  <c r="D700" i="31"/>
  <c r="E700" i="31" s="1"/>
  <c r="D697" i="31"/>
  <c r="E697" i="31" s="1"/>
  <c r="D694" i="31"/>
  <c r="E694" i="31" s="1"/>
  <c r="D691" i="31"/>
  <c r="E691" i="31" s="1"/>
  <c r="D688" i="31"/>
  <c r="E688" i="31" s="1"/>
  <c r="D685" i="31"/>
  <c r="E685" i="31" s="1"/>
  <c r="D684" i="31"/>
  <c r="E684" i="31" s="1"/>
  <c r="D677" i="31"/>
  <c r="E677" i="31" s="1"/>
  <c r="D682" i="31"/>
  <c r="E682" i="31" s="1"/>
  <c r="D679" i="31"/>
  <c r="E679" i="31" s="1"/>
  <c r="D676" i="31"/>
  <c r="E676" i="31" s="1"/>
  <c r="D681" i="31"/>
  <c r="E681" i="31" s="1"/>
  <c r="D678" i="31"/>
  <c r="E678" i="31" s="1"/>
  <c r="D675" i="31"/>
  <c r="E675" i="31" s="1"/>
  <c r="E2" i="2" l="1"/>
  <c r="E37" i="2" s="1"/>
  <c r="E4" i="2"/>
  <c r="E39" i="2" s="1"/>
  <c r="E5" i="2"/>
  <c r="E40" i="2" s="1"/>
  <c r="E6" i="2"/>
  <c r="E41" i="2" s="1"/>
  <c r="E7" i="2"/>
  <c r="E42" i="2" s="1"/>
  <c r="E8" i="2"/>
  <c r="E43" i="2" s="1"/>
  <c r="E9" i="2"/>
  <c r="E44" i="2" s="1"/>
  <c r="E10" i="2"/>
  <c r="E45" i="2" s="1"/>
  <c r="E11" i="2"/>
  <c r="E46" i="2" s="1"/>
  <c r="E12" i="2"/>
  <c r="E47" i="2" s="1"/>
  <c r="E13" i="2"/>
  <c r="E48" i="2" s="1"/>
  <c r="E14" i="2"/>
  <c r="E49" i="2" s="1"/>
  <c r="E15" i="2"/>
  <c r="E50" i="2" s="1"/>
  <c r="E16" i="2"/>
  <c r="E51" i="2" s="1"/>
  <c r="E17" i="2"/>
  <c r="E52" i="2" s="1"/>
  <c r="E18" i="2"/>
  <c r="E53" i="2" s="1"/>
  <c r="E19" i="2"/>
  <c r="E54" i="2" s="1"/>
  <c r="E20" i="2"/>
  <c r="E55" i="2" s="1"/>
  <c r="E21" i="2"/>
  <c r="E56" i="2" s="1"/>
  <c r="E22" i="2"/>
  <c r="E57" i="2" s="1"/>
  <c r="E23" i="2"/>
  <c r="E58" i="2" s="1"/>
  <c r="E24" i="2"/>
  <c r="E59" i="2" s="1"/>
  <c r="E25" i="2"/>
  <c r="E60" i="2" s="1"/>
  <c r="E26" i="2"/>
  <c r="E61" i="2" s="1"/>
  <c r="E27" i="2"/>
  <c r="E62" i="2" s="1"/>
  <c r="E28" i="2"/>
  <c r="E63" i="2" s="1"/>
  <c r="E29" i="2"/>
  <c r="E64" i="2" s="1"/>
  <c r="E30" i="2"/>
  <c r="E65" i="2" s="1"/>
  <c r="E31" i="2"/>
  <c r="E66" i="2" s="1"/>
  <c r="E32" i="2"/>
  <c r="E67" i="2" s="1"/>
  <c r="E33" i="2"/>
  <c r="E68" i="2" s="1"/>
  <c r="E34" i="2"/>
  <c r="E69" i="2" s="1"/>
  <c r="E35" i="2"/>
  <c r="E70" i="2" s="1"/>
  <c r="E36" i="2"/>
  <c r="E71" i="2" s="1"/>
  <c r="E3" i="2"/>
  <c r="E38" i="2" s="1"/>
  <c r="K5" i="40" l="1"/>
  <c r="F5" i="31"/>
  <c r="G5" i="31"/>
  <c r="H5" i="31"/>
  <c r="I5" i="31"/>
  <c r="F6" i="31"/>
  <c r="G6" i="31"/>
  <c r="H6" i="31"/>
  <c r="I6" i="31"/>
  <c r="F7" i="31"/>
  <c r="G7" i="31"/>
  <c r="H7" i="3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G14" i="31"/>
  <c r="H14" i="31"/>
  <c r="I14" i="31"/>
  <c r="F15" i="31"/>
  <c r="G15" i="31"/>
  <c r="H15" i="31"/>
  <c r="I15" i="31"/>
  <c r="F16" i="31"/>
  <c r="G16" i="31"/>
  <c r="H16" i="31"/>
  <c r="I16" i="31"/>
  <c r="F17" i="3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G22" i="31"/>
  <c r="H22" i="31"/>
  <c r="I22" i="31"/>
  <c r="F23" i="31"/>
  <c r="G23" i="31"/>
  <c r="H23" i="31"/>
  <c r="I23" i="31"/>
  <c r="F24" i="31"/>
  <c r="G24" i="31"/>
  <c r="H24" i="31"/>
  <c r="I24" i="31"/>
  <c r="F25" i="31"/>
  <c r="G25" i="31"/>
  <c r="H25" i="31"/>
  <c r="I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H30" i="31"/>
  <c r="I30" i="31"/>
  <c r="F31" i="31"/>
  <c r="G31" i="31"/>
  <c r="H31" i="31"/>
  <c r="I31" i="31"/>
  <c r="F32" i="31"/>
  <c r="G32" i="31"/>
  <c r="H32" i="31"/>
  <c r="I32" i="31"/>
  <c r="F33" i="3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G38" i="31"/>
  <c r="H38" i="31"/>
  <c r="I38" i="31"/>
  <c r="F39" i="31"/>
  <c r="G39" i="31"/>
  <c r="H39" i="31"/>
  <c r="I39" i="31"/>
  <c r="F40" i="31"/>
  <c r="G40" i="31"/>
  <c r="H40" i="31"/>
  <c r="I40" i="31"/>
  <c r="F41" i="31"/>
  <c r="G41" i="31"/>
  <c r="H41" i="31"/>
  <c r="I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H46" i="31"/>
  <c r="I46" i="31"/>
  <c r="F47" i="31"/>
  <c r="G47" i="31"/>
  <c r="H47" i="31"/>
  <c r="I47" i="31"/>
  <c r="F48" i="3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H54" i="31"/>
  <c r="I54" i="31"/>
  <c r="F55" i="31"/>
  <c r="G55" i="31"/>
  <c r="H55" i="31"/>
  <c r="I55" i="31"/>
  <c r="F56" i="31"/>
  <c r="G56" i="31"/>
  <c r="H56" i="31"/>
  <c r="I56" i="31"/>
  <c r="F57" i="31"/>
  <c r="G57" i="31"/>
  <c r="H57" i="3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61" i="31"/>
  <c r="G61" i="31"/>
  <c r="H61" i="31"/>
  <c r="I61" i="31"/>
  <c r="F62" i="31"/>
  <c r="G62" i="31"/>
  <c r="H62" i="31"/>
  <c r="I62" i="31"/>
  <c r="F63" i="31"/>
  <c r="G63" i="31"/>
  <c r="H63" i="31"/>
  <c r="I63" i="31"/>
  <c r="F64" i="31"/>
  <c r="G64" i="31"/>
  <c r="H64" i="31"/>
  <c r="I64" i="31"/>
  <c r="F65" i="31"/>
  <c r="G65" i="31"/>
  <c r="H65" i="31"/>
  <c r="I65" i="31"/>
  <c r="F66" i="31"/>
  <c r="G66" i="31"/>
  <c r="H66" i="31"/>
  <c r="I66" i="31"/>
  <c r="F67" i="31"/>
  <c r="G67" i="31"/>
  <c r="H67" i="31"/>
  <c r="I67" i="31"/>
  <c r="F68" i="31"/>
  <c r="G68" i="31"/>
  <c r="H68" i="31"/>
  <c r="I68" i="31"/>
  <c r="F69" i="31"/>
  <c r="G69" i="31"/>
  <c r="H69" i="31"/>
  <c r="I69" i="31"/>
  <c r="F70" i="31"/>
  <c r="G70" i="31"/>
  <c r="H70" i="31"/>
  <c r="I70" i="31"/>
  <c r="F71" i="31"/>
  <c r="G71" i="31"/>
  <c r="H71" i="31"/>
  <c r="I71" i="31"/>
  <c r="F72" i="31"/>
  <c r="G72" i="31"/>
  <c r="H72" i="31"/>
  <c r="I72" i="31"/>
  <c r="F73" i="31"/>
  <c r="G73" i="31"/>
  <c r="H73" i="31"/>
  <c r="I73" i="31"/>
  <c r="F74" i="31"/>
  <c r="G74" i="31"/>
  <c r="H74" i="31"/>
  <c r="I74" i="31"/>
  <c r="F75" i="31"/>
  <c r="G75" i="31"/>
  <c r="H75" i="31"/>
  <c r="I75" i="31"/>
  <c r="F76" i="31"/>
  <c r="G76" i="31"/>
  <c r="H76" i="31"/>
  <c r="I76" i="31"/>
  <c r="F77" i="31"/>
  <c r="G77" i="31"/>
  <c r="H77" i="31"/>
  <c r="I77" i="31"/>
  <c r="F78" i="31"/>
  <c r="G78" i="31"/>
  <c r="H78" i="31"/>
  <c r="I78" i="31"/>
  <c r="F79" i="31"/>
  <c r="G79" i="31"/>
  <c r="H79" i="31"/>
  <c r="I79" i="31"/>
  <c r="F80" i="31"/>
  <c r="G80" i="31"/>
  <c r="H80" i="31"/>
  <c r="I80" i="31"/>
  <c r="F81" i="31"/>
  <c r="G81" i="31"/>
  <c r="H81" i="31"/>
  <c r="I81" i="31"/>
  <c r="F82" i="31"/>
  <c r="G82" i="31"/>
  <c r="H82" i="31"/>
  <c r="I82" i="31"/>
  <c r="F83" i="31"/>
  <c r="G83" i="31"/>
  <c r="H83" i="31"/>
  <c r="I83" i="31"/>
  <c r="F84" i="31"/>
  <c r="G84" i="31"/>
  <c r="H84" i="31"/>
  <c r="I84" i="31"/>
  <c r="F85" i="31"/>
  <c r="G85" i="31"/>
  <c r="H85" i="31"/>
  <c r="I85" i="31"/>
  <c r="F86" i="31"/>
  <c r="G86" i="31"/>
  <c r="H86" i="31"/>
  <c r="I86" i="31"/>
  <c r="F87" i="31"/>
  <c r="G87" i="31"/>
  <c r="H87" i="31"/>
  <c r="I87" i="31"/>
  <c r="F88" i="31"/>
  <c r="G88" i="31"/>
  <c r="H88" i="31"/>
  <c r="I88" i="31"/>
  <c r="F89" i="31"/>
  <c r="G89" i="31"/>
  <c r="H89" i="31"/>
  <c r="I89" i="31"/>
  <c r="F90" i="31"/>
  <c r="G90" i="31"/>
  <c r="H90" i="31"/>
  <c r="I90" i="31"/>
  <c r="F91" i="31"/>
  <c r="G91" i="31"/>
  <c r="H91" i="31"/>
  <c r="I91" i="31"/>
  <c r="F92" i="31"/>
  <c r="G92" i="31"/>
  <c r="H92" i="31"/>
  <c r="I92" i="31"/>
  <c r="F93" i="31"/>
  <c r="G93" i="31"/>
  <c r="H93" i="31"/>
  <c r="I93" i="31"/>
  <c r="F94" i="31"/>
  <c r="G94" i="31"/>
  <c r="H94" i="31"/>
  <c r="I94" i="31"/>
  <c r="F95" i="31"/>
  <c r="G95" i="31"/>
  <c r="H95" i="31"/>
  <c r="I95" i="31"/>
  <c r="F96" i="31"/>
  <c r="G96" i="31"/>
  <c r="H96" i="31"/>
  <c r="I96" i="31"/>
  <c r="F97" i="31"/>
  <c r="G97" i="31"/>
  <c r="H97" i="31"/>
  <c r="I97" i="31"/>
  <c r="F98" i="31"/>
  <c r="G98" i="31"/>
  <c r="H98" i="31"/>
  <c r="I98" i="31"/>
  <c r="F99" i="31"/>
  <c r="G99" i="31"/>
  <c r="H99" i="31"/>
  <c r="I99" i="31"/>
  <c r="F100" i="31"/>
  <c r="G100" i="31"/>
  <c r="H100" i="31"/>
  <c r="I100" i="31"/>
  <c r="F101" i="31"/>
  <c r="G101" i="31"/>
  <c r="H101" i="31"/>
  <c r="I101" i="31"/>
  <c r="F102" i="31"/>
  <c r="G102" i="31"/>
  <c r="H102" i="31"/>
  <c r="I102" i="31"/>
  <c r="F103" i="31"/>
  <c r="G103" i="31"/>
  <c r="H103" i="31"/>
  <c r="I103" i="31"/>
  <c r="F104" i="31"/>
  <c r="G104" i="31"/>
  <c r="H104" i="31"/>
  <c r="I104" i="31"/>
  <c r="F105" i="31"/>
  <c r="G105" i="31"/>
  <c r="H105" i="31"/>
  <c r="I105" i="31"/>
  <c r="F106" i="31"/>
  <c r="G106" i="31"/>
  <c r="H106" i="31"/>
  <c r="I106" i="31"/>
  <c r="F107" i="31"/>
  <c r="G107" i="31"/>
  <c r="H107" i="31"/>
  <c r="I107" i="31"/>
  <c r="F108" i="31"/>
  <c r="G108" i="31"/>
  <c r="H108" i="31"/>
  <c r="I108" i="31"/>
  <c r="F109" i="31"/>
  <c r="G109" i="31"/>
  <c r="H109" i="31"/>
  <c r="I109" i="31"/>
  <c r="F110" i="31"/>
  <c r="G110" i="31"/>
  <c r="H110" i="31"/>
  <c r="I110" i="31"/>
  <c r="F111" i="31"/>
  <c r="G111" i="31"/>
  <c r="H111" i="31"/>
  <c r="I111" i="31"/>
  <c r="F112" i="31"/>
  <c r="G112" i="31"/>
  <c r="H112" i="31"/>
  <c r="I112" i="31"/>
  <c r="F113" i="31"/>
  <c r="G113" i="31"/>
  <c r="H113" i="31"/>
  <c r="I113" i="31"/>
  <c r="F114" i="31"/>
  <c r="G114" i="31"/>
  <c r="H114" i="31"/>
  <c r="I114" i="31"/>
  <c r="F115" i="31"/>
  <c r="G115" i="31"/>
  <c r="H115" i="31"/>
  <c r="I115" i="31"/>
  <c r="F116" i="31"/>
  <c r="G116" i="31"/>
  <c r="H116" i="31"/>
  <c r="I116" i="31"/>
  <c r="F117" i="31"/>
  <c r="G117" i="31"/>
  <c r="H117" i="31"/>
  <c r="I117" i="31"/>
  <c r="F118" i="31"/>
  <c r="G118" i="31"/>
  <c r="H118" i="31"/>
  <c r="I118" i="31"/>
  <c r="F119" i="31"/>
  <c r="G119" i="31"/>
  <c r="H119" i="31"/>
  <c r="I119" i="31"/>
  <c r="F120" i="31"/>
  <c r="G120" i="31"/>
  <c r="H120" i="31"/>
  <c r="I120" i="31"/>
  <c r="F121" i="31"/>
  <c r="G121" i="31"/>
  <c r="H121" i="31"/>
  <c r="I121" i="31"/>
  <c r="F122" i="31"/>
  <c r="G122" i="31"/>
  <c r="H122" i="31"/>
  <c r="I122" i="31"/>
  <c r="F123" i="31"/>
  <c r="G123" i="31"/>
  <c r="H123" i="31"/>
  <c r="I123" i="31"/>
  <c r="F124" i="31"/>
  <c r="G124" i="31"/>
  <c r="H124" i="31"/>
  <c r="I124" i="31"/>
  <c r="F125" i="31"/>
  <c r="G125" i="31"/>
  <c r="H125" i="31"/>
  <c r="I125" i="31"/>
  <c r="F126" i="31"/>
  <c r="G126" i="31"/>
  <c r="H126" i="31"/>
  <c r="I126" i="31"/>
  <c r="F127" i="31"/>
  <c r="G127" i="31"/>
  <c r="H127" i="31"/>
  <c r="I127" i="31"/>
  <c r="F128" i="31"/>
  <c r="G128" i="31"/>
  <c r="H128" i="31"/>
  <c r="I128" i="31"/>
  <c r="F129" i="31"/>
  <c r="G129" i="31"/>
  <c r="H129" i="31"/>
  <c r="I129" i="31"/>
  <c r="F130" i="31"/>
  <c r="G130" i="31"/>
  <c r="H130" i="31"/>
  <c r="I130" i="31"/>
  <c r="F131" i="31"/>
  <c r="G131" i="31"/>
  <c r="H131" i="31"/>
  <c r="I131" i="31"/>
  <c r="F132" i="31"/>
  <c r="G132" i="31"/>
  <c r="H132" i="31"/>
  <c r="I132" i="31"/>
  <c r="F133" i="31"/>
  <c r="G133" i="31"/>
  <c r="H133" i="31"/>
  <c r="I133" i="31"/>
  <c r="F134" i="31"/>
  <c r="G134" i="31"/>
  <c r="H134" i="31"/>
  <c r="I134" i="31"/>
  <c r="F135" i="31"/>
  <c r="G135" i="31"/>
  <c r="H135" i="31"/>
  <c r="I135" i="31"/>
  <c r="F136" i="31"/>
  <c r="G136" i="31"/>
  <c r="H136" i="31"/>
  <c r="I136" i="31"/>
  <c r="F137" i="31"/>
  <c r="G137" i="31"/>
  <c r="H137" i="31"/>
  <c r="I137" i="31"/>
  <c r="F138" i="31"/>
  <c r="G138" i="31"/>
  <c r="H138" i="31"/>
  <c r="I138" i="31"/>
  <c r="F139" i="31"/>
  <c r="G139" i="31"/>
  <c r="H139" i="31"/>
  <c r="I139" i="31"/>
  <c r="F140" i="31"/>
  <c r="G140" i="31"/>
  <c r="H140" i="31"/>
  <c r="I140" i="31"/>
  <c r="F141" i="31"/>
  <c r="G141" i="31"/>
  <c r="H141" i="31"/>
  <c r="I141" i="31"/>
  <c r="F142" i="31"/>
  <c r="G142" i="31"/>
  <c r="H142" i="31"/>
  <c r="I142" i="31"/>
  <c r="F143" i="31"/>
  <c r="G143" i="31"/>
  <c r="H143" i="31"/>
  <c r="I143" i="31"/>
  <c r="F144" i="31"/>
  <c r="G144" i="31"/>
  <c r="H144" i="31"/>
  <c r="I144" i="31"/>
  <c r="F145" i="31"/>
  <c r="G145" i="31"/>
  <c r="H145" i="31"/>
  <c r="I145" i="31"/>
  <c r="F146" i="31"/>
  <c r="G146" i="31"/>
  <c r="H146" i="31"/>
  <c r="I146" i="31"/>
  <c r="F147" i="31"/>
  <c r="G147" i="31"/>
  <c r="H147" i="31"/>
  <c r="I147" i="31"/>
  <c r="F148" i="31"/>
  <c r="G148" i="31"/>
  <c r="H148" i="31"/>
  <c r="I148" i="31"/>
  <c r="F149" i="31"/>
  <c r="G149" i="31"/>
  <c r="H149" i="31"/>
  <c r="I149" i="31"/>
  <c r="F150" i="31"/>
  <c r="G150" i="31"/>
  <c r="H150" i="31"/>
  <c r="I150" i="31"/>
  <c r="F151" i="31"/>
  <c r="G151" i="31"/>
  <c r="H151" i="31"/>
  <c r="I151" i="31"/>
  <c r="F152" i="31"/>
  <c r="G152" i="31"/>
  <c r="H152" i="31"/>
  <c r="I152" i="31"/>
  <c r="F153" i="31"/>
  <c r="G153" i="31"/>
  <c r="H153" i="31"/>
  <c r="I153" i="31"/>
  <c r="F154" i="31"/>
  <c r="G154" i="31"/>
  <c r="H154" i="31"/>
  <c r="I154" i="31"/>
  <c r="F155" i="31"/>
  <c r="G155" i="31"/>
  <c r="H155" i="31"/>
  <c r="I155" i="31"/>
  <c r="F156" i="31"/>
  <c r="G156" i="31"/>
  <c r="H156" i="31"/>
  <c r="I156" i="31"/>
  <c r="F157" i="31"/>
  <c r="G157" i="31"/>
  <c r="H157" i="31"/>
  <c r="I157" i="31"/>
  <c r="F158" i="31"/>
  <c r="G158" i="31"/>
  <c r="H158" i="31"/>
  <c r="I158" i="31"/>
  <c r="F159" i="31"/>
  <c r="G159" i="31"/>
  <c r="H159" i="31"/>
  <c r="I159" i="31"/>
  <c r="F160" i="31"/>
  <c r="G160" i="31"/>
  <c r="H160" i="31"/>
  <c r="I160" i="31"/>
  <c r="F161" i="31"/>
  <c r="G161" i="31"/>
  <c r="H161" i="31"/>
  <c r="I161" i="31"/>
  <c r="F162" i="31"/>
  <c r="G162" i="31"/>
  <c r="H162" i="31"/>
  <c r="I162" i="31"/>
  <c r="F163" i="31"/>
  <c r="G163" i="31"/>
  <c r="H163" i="31"/>
  <c r="I163" i="31"/>
  <c r="F164" i="31"/>
  <c r="G164" i="31"/>
  <c r="H164" i="31"/>
  <c r="I164" i="31"/>
  <c r="F165" i="31"/>
  <c r="G165" i="31"/>
  <c r="H165" i="31"/>
  <c r="I165" i="31"/>
  <c r="F166" i="31"/>
  <c r="G166" i="31"/>
  <c r="H166" i="31"/>
  <c r="I166" i="31"/>
  <c r="F167" i="31"/>
  <c r="G167" i="31"/>
  <c r="H167" i="31"/>
  <c r="I167" i="31"/>
  <c r="F168" i="31"/>
  <c r="G168" i="31"/>
  <c r="H168" i="31"/>
  <c r="I168" i="31"/>
  <c r="F169" i="31"/>
  <c r="G169" i="31"/>
  <c r="H169" i="31"/>
  <c r="I169" i="31"/>
  <c r="F170" i="31"/>
  <c r="G170" i="31"/>
  <c r="H170" i="31"/>
  <c r="I170" i="31"/>
  <c r="F171" i="31"/>
  <c r="G171" i="31"/>
  <c r="H171" i="31"/>
  <c r="I171" i="31"/>
  <c r="F172" i="31"/>
  <c r="G172" i="31"/>
  <c r="H172" i="31"/>
  <c r="I172" i="31"/>
  <c r="F173" i="31"/>
  <c r="G173" i="31"/>
  <c r="H173" i="31"/>
  <c r="I173" i="31"/>
  <c r="F174" i="31"/>
  <c r="G174" i="31"/>
  <c r="H174" i="31"/>
  <c r="I174" i="31"/>
  <c r="F175" i="31"/>
  <c r="G175" i="31"/>
  <c r="H175" i="31"/>
  <c r="I175" i="31"/>
  <c r="F176" i="31"/>
  <c r="G176" i="31"/>
  <c r="H176" i="31"/>
  <c r="I176" i="31"/>
  <c r="F177" i="31"/>
  <c r="G177" i="31"/>
  <c r="H177" i="31"/>
  <c r="I177" i="31"/>
  <c r="F178" i="31"/>
  <c r="G178" i="31"/>
  <c r="H178" i="31"/>
  <c r="I178" i="31"/>
  <c r="F179" i="31"/>
  <c r="G179" i="31"/>
  <c r="H179" i="31"/>
  <c r="I179" i="31"/>
  <c r="F180" i="31"/>
  <c r="G180" i="31"/>
  <c r="H180" i="31"/>
  <c r="I180" i="31"/>
  <c r="F181" i="31"/>
  <c r="G181" i="31"/>
  <c r="H181" i="31"/>
  <c r="I181" i="31"/>
  <c r="F182" i="31"/>
  <c r="G182" i="31"/>
  <c r="H182" i="31"/>
  <c r="I182" i="31"/>
  <c r="F183" i="31"/>
  <c r="G183" i="31"/>
  <c r="H183" i="31"/>
  <c r="I183" i="31"/>
  <c r="F184" i="31"/>
  <c r="G184" i="31"/>
  <c r="H184" i="31"/>
  <c r="I184" i="31"/>
  <c r="F185" i="31"/>
  <c r="G185" i="31"/>
  <c r="H185" i="31"/>
  <c r="I185" i="31"/>
  <c r="F186" i="31"/>
  <c r="G186" i="31"/>
  <c r="H186" i="31"/>
  <c r="I186" i="31"/>
  <c r="F187" i="31"/>
  <c r="G187" i="31"/>
  <c r="H187" i="31"/>
  <c r="I187" i="31"/>
  <c r="F188" i="31"/>
  <c r="G188" i="31"/>
  <c r="H188" i="31"/>
  <c r="I188" i="31"/>
  <c r="F189" i="31"/>
  <c r="G189" i="31"/>
  <c r="H189" i="31"/>
  <c r="I189" i="31"/>
  <c r="F190" i="31"/>
  <c r="G190" i="31"/>
  <c r="H190" i="31"/>
  <c r="I190" i="31"/>
  <c r="F191" i="31"/>
  <c r="G191" i="31"/>
  <c r="H191" i="31"/>
  <c r="I191" i="31"/>
  <c r="F192" i="31"/>
  <c r="G192" i="31"/>
  <c r="H192" i="31"/>
  <c r="I192" i="31"/>
  <c r="F193" i="31"/>
  <c r="G193" i="31"/>
  <c r="H193" i="31"/>
  <c r="I193" i="31"/>
  <c r="F194" i="31"/>
  <c r="G194" i="31"/>
  <c r="H194" i="31"/>
  <c r="I194" i="31"/>
  <c r="F195" i="31"/>
  <c r="G195" i="31"/>
  <c r="H195" i="31"/>
  <c r="I195" i="31"/>
  <c r="F196" i="31"/>
  <c r="G196" i="31"/>
  <c r="H196" i="31"/>
  <c r="I196" i="31"/>
  <c r="F197" i="31"/>
  <c r="G197" i="31"/>
  <c r="H197" i="31"/>
  <c r="I197" i="31"/>
  <c r="F198" i="31"/>
  <c r="G198" i="31"/>
  <c r="H198" i="31"/>
  <c r="I198" i="31"/>
  <c r="F199" i="31"/>
  <c r="G199" i="31"/>
  <c r="H199" i="31"/>
  <c r="I199" i="31"/>
  <c r="F200" i="31"/>
  <c r="G200" i="31"/>
  <c r="H200" i="31"/>
  <c r="I200" i="31"/>
  <c r="F201" i="31"/>
  <c r="G201" i="31"/>
  <c r="H201" i="31"/>
  <c r="I201" i="31"/>
  <c r="F202" i="31"/>
  <c r="G202" i="31"/>
  <c r="H202" i="31"/>
  <c r="I202" i="31"/>
  <c r="F203" i="31"/>
  <c r="G203" i="31"/>
  <c r="H203" i="31"/>
  <c r="I203" i="31"/>
  <c r="F204" i="31"/>
  <c r="G204" i="31"/>
  <c r="H204" i="31"/>
  <c r="I204" i="31"/>
  <c r="F205" i="31"/>
  <c r="G205" i="31"/>
  <c r="H205" i="31"/>
  <c r="I205" i="31"/>
  <c r="F206" i="31"/>
  <c r="G206" i="31"/>
  <c r="H206" i="31"/>
  <c r="I206" i="31"/>
  <c r="F207" i="31"/>
  <c r="G207" i="31"/>
  <c r="H207" i="31"/>
  <c r="I207" i="31"/>
  <c r="F208" i="31"/>
  <c r="G208" i="31"/>
  <c r="H208" i="31"/>
  <c r="I208" i="31"/>
  <c r="F209" i="31"/>
  <c r="G209" i="31"/>
  <c r="H209" i="31"/>
  <c r="I209" i="31"/>
  <c r="F210" i="31"/>
  <c r="G210" i="31"/>
  <c r="H210" i="31"/>
  <c r="I210" i="31"/>
  <c r="F211" i="31"/>
  <c r="G211" i="31"/>
  <c r="H211" i="31"/>
  <c r="I211" i="31"/>
  <c r="F212" i="31"/>
  <c r="G212" i="31"/>
  <c r="H212" i="31"/>
  <c r="I212" i="31"/>
  <c r="F213" i="31"/>
  <c r="G213" i="31"/>
  <c r="H213" i="31"/>
  <c r="I213" i="31"/>
  <c r="F214" i="31"/>
  <c r="G214" i="31"/>
  <c r="H214" i="31"/>
  <c r="I214" i="31"/>
  <c r="F215" i="31"/>
  <c r="G215" i="31"/>
  <c r="H215" i="31"/>
  <c r="I215" i="31"/>
  <c r="F216" i="31"/>
  <c r="G216" i="31"/>
  <c r="H216" i="31"/>
  <c r="I216" i="31"/>
  <c r="F217" i="31"/>
  <c r="G217" i="31"/>
  <c r="H217" i="31"/>
  <c r="I217" i="31"/>
  <c r="F218" i="31"/>
  <c r="G218" i="31"/>
  <c r="H218" i="31"/>
  <c r="I218" i="31"/>
  <c r="F219" i="31"/>
  <c r="G219" i="31"/>
  <c r="H219" i="31"/>
  <c r="I219" i="31"/>
  <c r="F220" i="31"/>
  <c r="G220" i="31"/>
  <c r="H220" i="31"/>
  <c r="I220" i="31"/>
  <c r="F221" i="31"/>
  <c r="G221" i="31"/>
  <c r="H221" i="31"/>
  <c r="I221" i="31"/>
  <c r="F222" i="31"/>
  <c r="G222" i="31"/>
  <c r="H222" i="31"/>
  <c r="I222" i="31"/>
  <c r="F223" i="31"/>
  <c r="G223" i="31"/>
  <c r="H223" i="31"/>
  <c r="I223" i="31"/>
  <c r="F224" i="31"/>
  <c r="G224" i="31"/>
  <c r="H224" i="31"/>
  <c r="I224" i="31"/>
  <c r="F225" i="31"/>
  <c r="G225" i="31"/>
  <c r="H225" i="31"/>
  <c r="I225" i="31"/>
  <c r="F226" i="31"/>
  <c r="G226" i="31"/>
  <c r="H226" i="31"/>
  <c r="I226" i="31"/>
  <c r="F227" i="31"/>
  <c r="G227" i="31"/>
  <c r="H227" i="31"/>
  <c r="I227" i="31"/>
  <c r="F228" i="31"/>
  <c r="G228" i="31"/>
  <c r="H228" i="31"/>
  <c r="I228" i="31"/>
  <c r="F229" i="31"/>
  <c r="G229" i="31"/>
  <c r="H229" i="31"/>
  <c r="I229" i="31"/>
  <c r="F230" i="31"/>
  <c r="G230" i="31"/>
  <c r="H230" i="31"/>
  <c r="I230" i="31"/>
  <c r="F231" i="31"/>
  <c r="G231" i="31"/>
  <c r="H231" i="31"/>
  <c r="I231" i="31"/>
  <c r="F232" i="31"/>
  <c r="G232" i="31"/>
  <c r="H232" i="31"/>
  <c r="I232" i="31"/>
  <c r="F233" i="31"/>
  <c r="G233" i="31"/>
  <c r="H233" i="31"/>
  <c r="I233" i="31"/>
  <c r="F234" i="31"/>
  <c r="G234" i="31"/>
  <c r="H234" i="31"/>
  <c r="I234" i="31"/>
  <c r="F235" i="31"/>
  <c r="G235" i="31"/>
  <c r="H235" i="31"/>
  <c r="I235" i="31"/>
  <c r="F236" i="31"/>
  <c r="G236" i="31"/>
  <c r="H236" i="31"/>
  <c r="I236" i="31"/>
  <c r="F237" i="31"/>
  <c r="G237" i="31"/>
  <c r="H237" i="31"/>
  <c r="I237" i="31"/>
  <c r="F238" i="31"/>
  <c r="G238" i="31"/>
  <c r="H238" i="31"/>
  <c r="I238" i="31"/>
  <c r="F239" i="31"/>
  <c r="G239" i="31"/>
  <c r="H239" i="31"/>
  <c r="I239" i="31"/>
  <c r="F240" i="31"/>
  <c r="G240" i="31"/>
  <c r="H240" i="31"/>
  <c r="I240" i="31"/>
  <c r="F241" i="31"/>
  <c r="G241" i="31"/>
  <c r="H241" i="31"/>
  <c r="I241" i="31"/>
  <c r="F242" i="31"/>
  <c r="G242" i="31"/>
  <c r="H242" i="31"/>
  <c r="I242" i="31"/>
  <c r="F243" i="31"/>
  <c r="G243" i="31"/>
  <c r="H243" i="31"/>
  <c r="I243" i="31"/>
  <c r="F244" i="31"/>
  <c r="G244" i="31"/>
  <c r="H244" i="31"/>
  <c r="I244" i="31"/>
  <c r="F245" i="31"/>
  <c r="G245" i="31"/>
  <c r="H245" i="31"/>
  <c r="I245" i="31"/>
  <c r="F246" i="31"/>
  <c r="G246" i="31"/>
  <c r="H246" i="31"/>
  <c r="I246" i="31"/>
  <c r="F247" i="31"/>
  <c r="G247" i="31"/>
  <c r="H247" i="31"/>
  <c r="I247" i="31"/>
  <c r="F248" i="31"/>
  <c r="G248" i="31"/>
  <c r="H248" i="31"/>
  <c r="I248" i="31"/>
  <c r="F249" i="31"/>
  <c r="G249" i="31"/>
  <c r="H249" i="31"/>
  <c r="I249" i="31"/>
  <c r="F250" i="31"/>
  <c r="G250" i="31"/>
  <c r="H250" i="31"/>
  <c r="I250" i="31"/>
  <c r="F251" i="31"/>
  <c r="G251" i="31"/>
  <c r="H251" i="31"/>
  <c r="I251" i="31"/>
  <c r="F252" i="31"/>
  <c r="G252" i="31"/>
  <c r="H252" i="31"/>
  <c r="I252" i="31"/>
  <c r="F253" i="31"/>
  <c r="G253" i="31"/>
  <c r="H253" i="31"/>
  <c r="I253" i="31"/>
  <c r="F254" i="31"/>
  <c r="G254" i="31"/>
  <c r="H254" i="31"/>
  <c r="I254" i="31"/>
  <c r="F255" i="31"/>
  <c r="G255" i="31"/>
  <c r="H255" i="31"/>
  <c r="I255" i="31"/>
  <c r="F256" i="31"/>
  <c r="G256" i="31"/>
  <c r="H256" i="31"/>
  <c r="I256" i="31"/>
  <c r="F257" i="31"/>
  <c r="G257" i="31"/>
  <c r="H257" i="31"/>
  <c r="I257" i="31"/>
  <c r="F258" i="31"/>
  <c r="G258" i="31"/>
  <c r="H258" i="31"/>
  <c r="I258" i="31"/>
  <c r="F259" i="31"/>
  <c r="G259" i="31"/>
  <c r="H259" i="31"/>
  <c r="I259" i="31"/>
  <c r="F260" i="31"/>
  <c r="G260" i="31"/>
  <c r="H260" i="31"/>
  <c r="I260" i="31"/>
  <c r="F261" i="31"/>
  <c r="G261" i="31"/>
  <c r="H261" i="31"/>
  <c r="I261" i="31"/>
  <c r="F262" i="31"/>
  <c r="G262" i="31"/>
  <c r="H262" i="31"/>
  <c r="I262" i="31"/>
  <c r="F263" i="31"/>
  <c r="G263" i="31"/>
  <c r="H263" i="31"/>
  <c r="I263" i="31"/>
  <c r="F264" i="31"/>
  <c r="G264" i="31"/>
  <c r="H264" i="31"/>
  <c r="I264" i="31"/>
  <c r="F265" i="31"/>
  <c r="G265" i="31"/>
  <c r="H265" i="31"/>
  <c r="I265" i="31"/>
  <c r="F266" i="31"/>
  <c r="G266" i="31"/>
  <c r="H266" i="31"/>
  <c r="I266" i="31"/>
  <c r="F267" i="31"/>
  <c r="G267" i="31"/>
  <c r="H267" i="31"/>
  <c r="I267" i="31"/>
  <c r="F268" i="31"/>
  <c r="G268" i="31"/>
  <c r="H268" i="31"/>
  <c r="I268" i="31"/>
  <c r="F269" i="31"/>
  <c r="G269" i="31"/>
  <c r="H269" i="31"/>
  <c r="I269" i="31"/>
  <c r="F270" i="31"/>
  <c r="G270" i="31"/>
  <c r="H270" i="31"/>
  <c r="I270" i="31"/>
  <c r="F271" i="31"/>
  <c r="G271" i="31"/>
  <c r="H271" i="31"/>
  <c r="I271" i="31"/>
  <c r="F272" i="31"/>
  <c r="G272" i="31"/>
  <c r="H272" i="31"/>
  <c r="I272" i="31"/>
  <c r="F273" i="31"/>
  <c r="G273" i="31"/>
  <c r="H273" i="31"/>
  <c r="I273" i="31"/>
  <c r="F274" i="31"/>
  <c r="G274" i="31"/>
  <c r="H274" i="31"/>
  <c r="I274" i="31"/>
  <c r="F275" i="31"/>
  <c r="G275" i="31"/>
  <c r="H275" i="31"/>
  <c r="I275" i="31"/>
  <c r="F276" i="31"/>
  <c r="G276" i="31"/>
  <c r="H276" i="31"/>
  <c r="I276" i="31"/>
  <c r="F277" i="31"/>
  <c r="G277" i="31"/>
  <c r="H277" i="31"/>
  <c r="I277" i="31"/>
  <c r="F278" i="31"/>
  <c r="G278" i="31"/>
  <c r="H278" i="31"/>
  <c r="I278" i="31"/>
  <c r="F279" i="31"/>
  <c r="G279" i="31"/>
  <c r="H279" i="31"/>
  <c r="I279" i="31"/>
  <c r="F280" i="31"/>
  <c r="G280" i="31"/>
  <c r="H280" i="31"/>
  <c r="I280" i="31"/>
  <c r="F281" i="31"/>
  <c r="G281" i="31"/>
  <c r="H281" i="31"/>
  <c r="I281" i="31"/>
  <c r="F282" i="31"/>
  <c r="G282" i="31"/>
  <c r="H282" i="31"/>
  <c r="I282" i="31"/>
  <c r="F283" i="31"/>
  <c r="G283" i="31"/>
  <c r="H283" i="31"/>
  <c r="I283" i="31"/>
  <c r="F284" i="31"/>
  <c r="G284" i="31"/>
  <c r="H284" i="31"/>
  <c r="I284" i="31"/>
  <c r="F285" i="31"/>
  <c r="G285" i="31"/>
  <c r="H285" i="31"/>
  <c r="I285" i="31"/>
  <c r="F286" i="31"/>
  <c r="G286" i="31"/>
  <c r="H286" i="31"/>
  <c r="I286" i="31"/>
  <c r="F287" i="31"/>
  <c r="G287" i="31"/>
  <c r="H287" i="31"/>
  <c r="I287" i="31"/>
  <c r="F288" i="31"/>
  <c r="G288" i="31"/>
  <c r="H288" i="31"/>
  <c r="I288" i="31"/>
  <c r="F289" i="31"/>
  <c r="G289" i="31"/>
  <c r="H289" i="31"/>
  <c r="I289" i="31"/>
  <c r="F290" i="31"/>
  <c r="G290" i="31"/>
  <c r="H290" i="31"/>
  <c r="I290" i="31"/>
  <c r="F291" i="31"/>
  <c r="G291" i="31"/>
  <c r="H291" i="31"/>
  <c r="I291" i="31"/>
  <c r="F292" i="31"/>
  <c r="G292" i="31"/>
  <c r="H292" i="31"/>
  <c r="I292" i="31"/>
  <c r="F293" i="31"/>
  <c r="G293" i="31"/>
  <c r="H293" i="31"/>
  <c r="I293" i="31"/>
  <c r="F294" i="31"/>
  <c r="G294" i="31"/>
  <c r="H294" i="31"/>
  <c r="I294" i="31"/>
  <c r="F295" i="31"/>
  <c r="G295" i="31"/>
  <c r="H295" i="31"/>
  <c r="I295" i="31"/>
  <c r="F296" i="31"/>
  <c r="G296" i="31"/>
  <c r="H296" i="31"/>
  <c r="I296" i="31"/>
  <c r="F297" i="31"/>
  <c r="G297" i="31"/>
  <c r="H297" i="31"/>
  <c r="I297" i="31"/>
  <c r="F298" i="31"/>
  <c r="G298" i="31"/>
  <c r="H298" i="31"/>
  <c r="I298" i="31"/>
  <c r="F299" i="31"/>
  <c r="G299" i="31"/>
  <c r="H299" i="31"/>
  <c r="I299" i="31"/>
  <c r="F300" i="31"/>
  <c r="G300" i="31"/>
  <c r="H300" i="31"/>
  <c r="I300" i="31"/>
  <c r="F301" i="31"/>
  <c r="G301" i="31"/>
  <c r="H301" i="31"/>
  <c r="I301" i="31"/>
  <c r="F302" i="31"/>
  <c r="G302" i="31"/>
  <c r="H302" i="31"/>
  <c r="I302" i="31"/>
  <c r="F303" i="31"/>
  <c r="G303" i="31"/>
  <c r="H303" i="31"/>
  <c r="I303" i="31"/>
  <c r="F304" i="31"/>
  <c r="G304" i="31"/>
  <c r="H304" i="31"/>
  <c r="I304" i="31"/>
  <c r="F305" i="31"/>
  <c r="G305" i="31"/>
  <c r="H305" i="31"/>
  <c r="I305" i="31"/>
  <c r="F306" i="31"/>
  <c r="G306" i="31"/>
  <c r="H306" i="31"/>
  <c r="I306" i="31"/>
  <c r="F307" i="31"/>
  <c r="G307" i="31"/>
  <c r="H307" i="31"/>
  <c r="I307" i="31"/>
  <c r="F308" i="31"/>
  <c r="G308" i="31"/>
  <c r="H308" i="31"/>
  <c r="I308" i="31"/>
  <c r="F309" i="31"/>
  <c r="G309" i="31"/>
  <c r="H309" i="31"/>
  <c r="I309" i="31"/>
  <c r="F310" i="31"/>
  <c r="G310" i="31"/>
  <c r="H310" i="31"/>
  <c r="I310" i="31"/>
  <c r="F311" i="31"/>
  <c r="G311" i="31"/>
  <c r="H311" i="31"/>
  <c r="I311" i="31"/>
  <c r="F312" i="31"/>
  <c r="G312" i="31"/>
  <c r="H312" i="31"/>
  <c r="I312" i="31"/>
  <c r="F313" i="31"/>
  <c r="G313" i="31"/>
  <c r="H313" i="31"/>
  <c r="I313" i="31"/>
  <c r="F314" i="31"/>
  <c r="G314" i="31"/>
  <c r="H314" i="31"/>
  <c r="I314" i="31"/>
  <c r="F315" i="31"/>
  <c r="G315" i="31"/>
  <c r="H315" i="31"/>
  <c r="I315" i="31"/>
  <c r="F316" i="31"/>
  <c r="G316" i="31"/>
  <c r="H316" i="31"/>
  <c r="I316" i="31"/>
  <c r="F317" i="31"/>
  <c r="G317" i="31"/>
  <c r="H317" i="31"/>
  <c r="I317" i="31"/>
  <c r="F318" i="31"/>
  <c r="G318" i="31"/>
  <c r="H318" i="31"/>
  <c r="I318" i="31"/>
  <c r="F319" i="31"/>
  <c r="G319" i="31"/>
  <c r="H319" i="31"/>
  <c r="I319" i="31"/>
  <c r="F320" i="31"/>
  <c r="G320" i="31"/>
  <c r="H320" i="31"/>
  <c r="I320" i="31"/>
  <c r="F321" i="31"/>
  <c r="G321" i="31"/>
  <c r="H321" i="31"/>
  <c r="I321" i="31"/>
  <c r="F322" i="31"/>
  <c r="G322" i="31"/>
  <c r="H322" i="31"/>
  <c r="I322" i="31"/>
  <c r="F323" i="31"/>
  <c r="G323" i="31"/>
  <c r="H323" i="31"/>
  <c r="I323" i="31"/>
  <c r="F324" i="31"/>
  <c r="G324" i="31"/>
  <c r="H324" i="31"/>
  <c r="I324" i="31"/>
  <c r="F325" i="31"/>
  <c r="G325" i="31"/>
  <c r="H325" i="31"/>
  <c r="I325" i="31"/>
  <c r="F326" i="31"/>
  <c r="G326" i="31"/>
  <c r="H326" i="31"/>
  <c r="I326" i="31"/>
  <c r="F327" i="31"/>
  <c r="G327" i="31"/>
  <c r="H327" i="31"/>
  <c r="I327" i="31"/>
  <c r="F328" i="31"/>
  <c r="G328" i="31"/>
  <c r="H328" i="31"/>
  <c r="I328" i="31"/>
  <c r="F329" i="31"/>
  <c r="G329" i="31"/>
  <c r="H329" i="31"/>
  <c r="I329" i="31"/>
  <c r="F330" i="31"/>
  <c r="G330" i="31"/>
  <c r="H330" i="31"/>
  <c r="I330" i="31"/>
  <c r="F331" i="31"/>
  <c r="G331" i="31"/>
  <c r="H331" i="31"/>
  <c r="I331" i="31"/>
  <c r="F332" i="31"/>
  <c r="G332" i="31"/>
  <c r="H332" i="31"/>
  <c r="I332" i="31"/>
  <c r="F333" i="31"/>
  <c r="G333" i="31"/>
  <c r="H333" i="31"/>
  <c r="I333" i="31"/>
  <c r="F334" i="31"/>
  <c r="G334" i="31"/>
  <c r="H334" i="31"/>
  <c r="I334" i="31"/>
  <c r="F335" i="31"/>
  <c r="G335" i="31"/>
  <c r="H335" i="31"/>
  <c r="I335" i="31"/>
  <c r="F336" i="31"/>
  <c r="G336" i="31"/>
  <c r="H336" i="31"/>
  <c r="I336" i="31"/>
  <c r="F337" i="31"/>
  <c r="G337" i="31"/>
  <c r="H337" i="31"/>
  <c r="I337" i="31"/>
  <c r="F338" i="31"/>
  <c r="G338" i="31"/>
  <c r="H338" i="31"/>
  <c r="I338" i="31"/>
  <c r="F339" i="31"/>
  <c r="G339" i="31"/>
  <c r="H339" i="31"/>
  <c r="I339" i="31"/>
  <c r="F340" i="31"/>
  <c r="G340" i="31"/>
  <c r="H340" i="31"/>
  <c r="I340" i="31"/>
  <c r="F341" i="31"/>
  <c r="G341" i="31"/>
  <c r="H341" i="31"/>
  <c r="I341" i="31"/>
  <c r="F342" i="31"/>
  <c r="G342" i="31"/>
  <c r="H342" i="31"/>
  <c r="I342" i="31"/>
  <c r="F343" i="31"/>
  <c r="G343" i="31"/>
  <c r="H343" i="31"/>
  <c r="I343" i="31"/>
  <c r="F344" i="31"/>
  <c r="G344" i="31"/>
  <c r="H344" i="31"/>
  <c r="I344" i="31"/>
  <c r="F345" i="31"/>
  <c r="G345" i="31"/>
  <c r="H345" i="31"/>
  <c r="I345" i="31"/>
  <c r="F346" i="31"/>
  <c r="G346" i="31"/>
  <c r="H346" i="31"/>
  <c r="I346" i="31"/>
  <c r="F347" i="31"/>
  <c r="G347" i="31"/>
  <c r="H347" i="31"/>
  <c r="I347" i="31"/>
  <c r="F348" i="31"/>
  <c r="G348" i="31"/>
  <c r="H348" i="31"/>
  <c r="I348" i="31"/>
  <c r="F349" i="31"/>
  <c r="G349" i="31"/>
  <c r="H349" i="31"/>
  <c r="I349" i="31"/>
  <c r="F350" i="31"/>
  <c r="G350" i="31"/>
  <c r="H350" i="31"/>
  <c r="I350" i="31"/>
  <c r="F351" i="31"/>
  <c r="G351" i="31"/>
  <c r="H351" i="31"/>
  <c r="I351" i="31"/>
  <c r="F352" i="31"/>
  <c r="G352" i="31"/>
  <c r="H352" i="31"/>
  <c r="I352" i="31"/>
  <c r="F353" i="31"/>
  <c r="G353" i="31"/>
  <c r="H353" i="31"/>
  <c r="I353" i="31"/>
  <c r="F354" i="31"/>
  <c r="G354" i="31"/>
  <c r="H354" i="31"/>
  <c r="I354" i="31"/>
  <c r="F355" i="31"/>
  <c r="G355" i="31"/>
  <c r="H355" i="31"/>
  <c r="I355" i="31"/>
  <c r="F356" i="31"/>
  <c r="G356" i="31"/>
  <c r="H356" i="31"/>
  <c r="I356" i="31"/>
  <c r="F357" i="31"/>
  <c r="G357" i="31"/>
  <c r="H357" i="31"/>
  <c r="I357" i="31"/>
  <c r="F358" i="31"/>
  <c r="G358" i="31"/>
  <c r="H358" i="31"/>
  <c r="I358" i="31"/>
  <c r="F359" i="31"/>
  <c r="G359" i="31"/>
  <c r="H359" i="31"/>
  <c r="I359" i="31"/>
  <c r="F360" i="31"/>
  <c r="G360" i="31"/>
  <c r="H360" i="31"/>
  <c r="I360" i="31"/>
  <c r="F361" i="31"/>
  <c r="G361" i="31"/>
  <c r="H361" i="31"/>
  <c r="I361" i="31"/>
  <c r="F362" i="31"/>
  <c r="G362" i="31"/>
  <c r="H362" i="31"/>
  <c r="I362" i="31"/>
  <c r="F363" i="31"/>
  <c r="G363" i="31"/>
  <c r="H363" i="31"/>
  <c r="I363" i="31"/>
  <c r="F364" i="31"/>
  <c r="G364" i="31"/>
  <c r="H364" i="31"/>
  <c r="I364" i="31"/>
  <c r="F365" i="31"/>
  <c r="G365" i="31"/>
  <c r="H365" i="31"/>
  <c r="I365" i="31"/>
  <c r="F366" i="31"/>
  <c r="G366" i="31"/>
  <c r="H366" i="31"/>
  <c r="I366" i="31"/>
  <c r="F367" i="31"/>
  <c r="G367" i="31"/>
  <c r="H367" i="31"/>
  <c r="I367" i="31"/>
  <c r="F368" i="31"/>
  <c r="G368" i="31"/>
  <c r="H368" i="31"/>
  <c r="I368" i="31"/>
  <c r="F369" i="31"/>
  <c r="G369" i="31"/>
  <c r="H369" i="31"/>
  <c r="I369" i="31"/>
  <c r="F370" i="31"/>
  <c r="G370" i="31"/>
  <c r="H370" i="31"/>
  <c r="I370" i="31"/>
  <c r="F371" i="31"/>
  <c r="G371" i="31"/>
  <c r="H371" i="31"/>
  <c r="I371" i="31"/>
  <c r="F372" i="31"/>
  <c r="G372" i="31"/>
  <c r="H372" i="31"/>
  <c r="I372" i="31"/>
  <c r="F373" i="31"/>
  <c r="G373" i="31"/>
  <c r="H373" i="31"/>
  <c r="I373" i="31"/>
  <c r="F374" i="31"/>
  <c r="G374" i="31"/>
  <c r="H374" i="31"/>
  <c r="I374" i="31"/>
  <c r="F375" i="31"/>
  <c r="G375" i="31"/>
  <c r="H375" i="31"/>
  <c r="I375" i="31"/>
  <c r="F376" i="31"/>
  <c r="G376" i="31"/>
  <c r="H376" i="31"/>
  <c r="I376" i="31"/>
  <c r="F377" i="31"/>
  <c r="G377" i="31"/>
  <c r="H377" i="31"/>
  <c r="I377" i="31"/>
  <c r="F378" i="31"/>
  <c r="G378" i="31"/>
  <c r="H378" i="31"/>
  <c r="I378" i="31"/>
  <c r="F379" i="31"/>
  <c r="G379" i="31"/>
  <c r="H379" i="31"/>
  <c r="I379" i="31"/>
  <c r="F380" i="31"/>
  <c r="G380" i="31"/>
  <c r="H380" i="31"/>
  <c r="I380" i="31"/>
  <c r="F381" i="31"/>
  <c r="G381" i="31"/>
  <c r="H381" i="31"/>
  <c r="I381" i="31"/>
  <c r="F382" i="31"/>
  <c r="G382" i="31"/>
  <c r="H382" i="31"/>
  <c r="I382" i="31"/>
  <c r="F383" i="31"/>
  <c r="G383" i="31"/>
  <c r="H383" i="31"/>
  <c r="I383" i="31"/>
  <c r="F384" i="31"/>
  <c r="G384" i="31"/>
  <c r="H384" i="31"/>
  <c r="I384" i="31"/>
  <c r="F385" i="31"/>
  <c r="G385" i="31"/>
  <c r="H385" i="31"/>
  <c r="I385" i="31"/>
  <c r="F386" i="31"/>
  <c r="G386" i="31"/>
  <c r="H386" i="31"/>
  <c r="I386" i="31"/>
  <c r="F387" i="31"/>
  <c r="G387" i="31"/>
  <c r="H387" i="31"/>
  <c r="I387" i="31"/>
  <c r="F388" i="31"/>
  <c r="G388" i="31"/>
  <c r="H388" i="31"/>
  <c r="I388" i="31"/>
  <c r="F389" i="31"/>
  <c r="G389" i="31"/>
  <c r="H389" i="31"/>
  <c r="I389" i="31"/>
  <c r="F390" i="31"/>
  <c r="G390" i="31"/>
  <c r="H390" i="31"/>
  <c r="I390" i="31"/>
  <c r="F391" i="31"/>
  <c r="G391" i="31"/>
  <c r="H391" i="31"/>
  <c r="I391" i="31"/>
  <c r="F4" i="31"/>
  <c r="G4" i="31"/>
  <c r="H4" i="31"/>
  <c r="I4" i="31"/>
  <c r="F3" i="31"/>
  <c r="G3" i="31"/>
  <c r="H3" i="31"/>
  <c r="I3" i="31"/>
  <c r="I2" i="31"/>
  <c r="G2" i="31"/>
  <c r="H2" i="31"/>
  <c r="F2" i="31"/>
  <c r="D320" i="31" l="1"/>
  <c r="E320" i="31" s="1"/>
  <c r="D290" i="31"/>
  <c r="E290" i="31" s="1"/>
  <c r="D382" i="31"/>
  <c r="E382" i="31" s="1"/>
  <c r="D390" i="31"/>
  <c r="E390" i="31" s="1"/>
  <c r="D366" i="31"/>
  <c r="E366" i="31" s="1"/>
  <c r="D350" i="31"/>
  <c r="E350" i="31" s="1"/>
  <c r="D186" i="31"/>
  <c r="E186" i="31" s="1"/>
  <c r="D361" i="31"/>
  <c r="E361" i="31" s="1"/>
  <c r="D190" i="31"/>
  <c r="E190" i="31" s="1"/>
  <c r="D184" i="31"/>
  <c r="E184" i="31" s="1"/>
  <c r="D342" i="31"/>
  <c r="E342" i="31" s="1"/>
  <c r="D300" i="31"/>
  <c r="E300" i="31" s="1"/>
  <c r="D288" i="31"/>
  <c r="E288" i="31" s="1"/>
  <c r="D276" i="31"/>
  <c r="E276" i="31" s="1"/>
  <c r="D358" i="31"/>
  <c r="E358" i="31" s="1"/>
  <c r="D192" i="31"/>
  <c r="E192" i="31" s="1"/>
  <c r="D374" i="31"/>
  <c r="E374" i="31" s="1"/>
  <c r="D218" i="31"/>
  <c r="E218" i="31" s="1"/>
  <c r="D215" i="31"/>
  <c r="E215" i="31" s="1"/>
  <c r="D212" i="31"/>
  <c r="E212" i="31" s="1"/>
  <c r="D206" i="31"/>
  <c r="E206" i="31" s="1"/>
  <c r="D194" i="31"/>
  <c r="E194" i="31" s="1"/>
  <c r="D362" i="31"/>
  <c r="E362" i="31" s="1"/>
  <c r="D242" i="31"/>
  <c r="E242" i="31" s="1"/>
  <c r="D307" i="31"/>
  <c r="E307" i="31" s="1"/>
  <c r="D369" i="31"/>
  <c r="E369" i="31" s="1"/>
  <c r="D262" i="31"/>
  <c r="E262" i="31" s="1"/>
  <c r="D259" i="31"/>
  <c r="E259" i="31" s="1"/>
  <c r="D364" i="31"/>
  <c r="E364" i="31" s="1"/>
  <c r="D378" i="31"/>
  <c r="E378" i="31" s="1"/>
  <c r="D360" i="31"/>
  <c r="E360" i="31" s="1"/>
  <c r="D346" i="31"/>
  <c r="E346" i="31" s="1"/>
  <c r="D202" i="31"/>
  <c r="E202" i="31" s="1"/>
  <c r="D199" i="31"/>
  <c r="E199" i="31" s="1"/>
  <c r="D372" i="31"/>
  <c r="E372" i="31" s="1"/>
  <c r="D178" i="31"/>
  <c r="E178" i="31" s="1"/>
  <c r="D316" i="31"/>
  <c r="E316" i="31" s="1"/>
  <c r="D306" i="31"/>
  <c r="E306" i="31" s="1"/>
  <c r="D384" i="31"/>
  <c r="E384" i="31" s="1"/>
  <c r="D230" i="31"/>
  <c r="E230" i="31" s="1"/>
  <c r="D377" i="31"/>
  <c r="E377" i="31" s="1"/>
  <c r="D315" i="31"/>
  <c r="E315" i="31" s="1"/>
  <c r="D220" i="31"/>
  <c r="E220" i="31" s="1"/>
  <c r="D386" i="31"/>
  <c r="E386" i="31" s="1"/>
  <c r="D368" i="31"/>
  <c r="E368" i="31" s="1"/>
  <c r="D354" i="31"/>
  <c r="E354" i="31" s="1"/>
  <c r="D246" i="31"/>
  <c r="E246" i="31" s="1"/>
  <c r="D310" i="31"/>
  <c r="E310" i="31" s="1"/>
  <c r="D345" i="31"/>
  <c r="E345" i="31" s="1"/>
  <c r="D312" i="31"/>
  <c r="E312" i="31" s="1"/>
  <c r="D380" i="31"/>
  <c r="E380" i="31" s="1"/>
  <c r="D348" i="31"/>
  <c r="E348" i="31" s="1"/>
  <c r="D216" i="31"/>
  <c r="E216" i="31" s="1"/>
  <c r="D210" i="31"/>
  <c r="E210" i="31" s="1"/>
  <c r="D322" i="31"/>
  <c r="E322" i="31" s="1"/>
  <c r="D280" i="31"/>
  <c r="E280" i="31" s="1"/>
  <c r="D385" i="31"/>
  <c r="E385" i="31" s="1"/>
  <c r="D353" i="31"/>
  <c r="E353" i="31" s="1"/>
  <c r="D180" i="31"/>
  <c r="E180" i="31" s="1"/>
  <c r="D352" i="31"/>
  <c r="E352" i="31" s="1"/>
  <c r="D314" i="31"/>
  <c r="E314" i="31" s="1"/>
  <c r="D370" i="31"/>
  <c r="E370" i="31" s="1"/>
  <c r="D278" i="31"/>
  <c r="E278" i="31" s="1"/>
  <c r="D376" i="31"/>
  <c r="E376" i="31" s="1"/>
  <c r="D344" i="31"/>
  <c r="E344" i="31" s="1"/>
  <c r="D308" i="31"/>
  <c r="E308" i="31" s="1"/>
  <c r="D302" i="31"/>
  <c r="E302" i="31" s="1"/>
  <c r="D388" i="31"/>
  <c r="E388" i="31" s="1"/>
  <c r="D356" i="31"/>
  <c r="E356" i="31" s="1"/>
  <c r="D266" i="31"/>
  <c r="E266" i="31" s="1"/>
  <c r="D263" i="31"/>
  <c r="E263" i="31" s="1"/>
  <c r="D260" i="31"/>
  <c r="E260" i="31" s="1"/>
  <c r="D254" i="31"/>
  <c r="E254" i="31" s="1"/>
  <c r="D182" i="31"/>
  <c r="E182" i="31" s="1"/>
  <c r="D338" i="31"/>
  <c r="E338" i="31" s="1"/>
  <c r="D268" i="31"/>
  <c r="E268" i="31" s="1"/>
  <c r="D331" i="31"/>
  <c r="E331" i="31" s="1"/>
  <c r="D325" i="31"/>
  <c r="E325" i="31" s="1"/>
  <c r="D299" i="31"/>
  <c r="E299" i="31" s="1"/>
  <c r="D296" i="31"/>
  <c r="E296" i="31" s="1"/>
  <c r="D240" i="31"/>
  <c r="E240" i="31" s="1"/>
  <c r="D375" i="31"/>
  <c r="E375" i="31" s="1"/>
  <c r="D367" i="31"/>
  <c r="E367" i="31" s="1"/>
  <c r="D359" i="31"/>
  <c r="E359" i="31" s="1"/>
  <c r="D351" i="31"/>
  <c r="E351" i="31" s="1"/>
  <c r="D340" i="31"/>
  <c r="E340" i="31" s="1"/>
  <c r="D334" i="31"/>
  <c r="E334" i="31" s="1"/>
  <c r="D328" i="31"/>
  <c r="E328" i="31" s="1"/>
  <c r="D287" i="31"/>
  <c r="E287" i="31" s="1"/>
  <c r="D284" i="31"/>
  <c r="E284" i="31" s="1"/>
  <c r="D234" i="31"/>
  <c r="E234" i="31" s="1"/>
  <c r="D208" i="31"/>
  <c r="E208" i="31" s="1"/>
  <c r="D200" i="31"/>
  <c r="E200" i="31" s="1"/>
  <c r="D391" i="31"/>
  <c r="E391" i="31" s="1"/>
  <c r="D383" i="31"/>
  <c r="E383" i="31" s="1"/>
  <c r="D275" i="31"/>
  <c r="E275" i="31" s="1"/>
  <c r="D272" i="31"/>
  <c r="E272" i="31" s="1"/>
  <c r="D228" i="31"/>
  <c r="E228" i="31" s="1"/>
  <c r="D222" i="31"/>
  <c r="E222" i="31" s="1"/>
  <c r="D196" i="31"/>
  <c r="E196" i="31" s="1"/>
  <c r="D172" i="31"/>
  <c r="E172" i="31" s="1"/>
  <c r="D250" i="31"/>
  <c r="E250" i="31" s="1"/>
  <c r="D373" i="31"/>
  <c r="E373" i="31" s="1"/>
  <c r="D294" i="31"/>
  <c r="E294" i="31" s="1"/>
  <c r="D339" i="31"/>
  <c r="E339" i="31" s="1"/>
  <c r="D336" i="31"/>
  <c r="E336" i="31" s="1"/>
  <c r="D330" i="31"/>
  <c r="E330" i="31" s="1"/>
  <c r="D298" i="31"/>
  <c r="E298" i="31" s="1"/>
  <c r="D295" i="31"/>
  <c r="E295" i="31" s="1"/>
  <c r="D251" i="31"/>
  <c r="E251" i="31" s="1"/>
  <c r="D248" i="31"/>
  <c r="E248" i="31" s="1"/>
  <c r="D204" i="31"/>
  <c r="E204" i="31" s="1"/>
  <c r="D304" i="31"/>
  <c r="E304" i="31" s="1"/>
  <c r="D286" i="31"/>
  <c r="E286" i="31" s="1"/>
  <c r="D283" i="31"/>
  <c r="E283" i="31" s="1"/>
  <c r="D239" i="31"/>
  <c r="E239" i="31" s="1"/>
  <c r="D236" i="31"/>
  <c r="E236" i="31" s="1"/>
  <c r="D332" i="31"/>
  <c r="E332" i="31" s="1"/>
  <c r="D381" i="31"/>
  <c r="E381" i="31" s="1"/>
  <c r="D387" i="31"/>
  <c r="E387" i="31" s="1"/>
  <c r="D379" i="31"/>
  <c r="E379" i="31" s="1"/>
  <c r="D371" i="31"/>
  <c r="E371" i="31" s="1"/>
  <c r="D363" i="31"/>
  <c r="E363" i="31" s="1"/>
  <c r="D355" i="31"/>
  <c r="E355" i="31" s="1"/>
  <c r="D347" i="31"/>
  <c r="E347" i="31" s="1"/>
  <c r="D324" i="31"/>
  <c r="E324" i="31" s="1"/>
  <c r="D321" i="31"/>
  <c r="E321" i="31" s="1"/>
  <c r="D318" i="31"/>
  <c r="E318" i="31" s="1"/>
  <c r="D292" i="31"/>
  <c r="E292" i="31" s="1"/>
  <c r="D274" i="31"/>
  <c r="E274" i="31" s="1"/>
  <c r="D271" i="31"/>
  <c r="E271" i="31" s="1"/>
  <c r="D227" i="31"/>
  <c r="E227" i="31" s="1"/>
  <c r="D224" i="31"/>
  <c r="E224" i="31" s="1"/>
  <c r="D198" i="31"/>
  <c r="E198" i="31" s="1"/>
  <c r="D162" i="31"/>
  <c r="E162" i="31" s="1"/>
  <c r="D156" i="31"/>
  <c r="E156" i="31" s="1"/>
  <c r="D153" i="31"/>
  <c r="E153" i="31" s="1"/>
  <c r="D150" i="31"/>
  <c r="E150" i="31" s="1"/>
  <c r="D147" i="31"/>
  <c r="E147" i="31" s="1"/>
  <c r="D144" i="31"/>
  <c r="E144" i="31" s="1"/>
  <c r="D141" i="31"/>
  <c r="E141" i="31" s="1"/>
  <c r="D138" i="31"/>
  <c r="E138" i="31" s="1"/>
  <c r="D135" i="31"/>
  <c r="E135" i="31" s="1"/>
  <c r="D132" i="31"/>
  <c r="E132" i="31" s="1"/>
  <c r="D129" i="31"/>
  <c r="E129" i="31" s="1"/>
  <c r="D126" i="31"/>
  <c r="E126" i="31" s="1"/>
  <c r="D123" i="31"/>
  <c r="E123" i="31" s="1"/>
  <c r="D120" i="31"/>
  <c r="E120" i="31" s="1"/>
  <c r="D117" i="31"/>
  <c r="E117" i="31" s="1"/>
  <c r="D114" i="31"/>
  <c r="E114" i="31" s="1"/>
  <c r="D111" i="31"/>
  <c r="E111" i="31" s="1"/>
  <c r="D108" i="31"/>
  <c r="E108" i="31" s="1"/>
  <c r="D105" i="31"/>
  <c r="E105" i="31" s="1"/>
  <c r="D102" i="31"/>
  <c r="E102" i="31" s="1"/>
  <c r="D99" i="31"/>
  <c r="E99" i="31" s="1"/>
  <c r="D96" i="31"/>
  <c r="E96" i="31" s="1"/>
  <c r="D93" i="31"/>
  <c r="E93" i="31" s="1"/>
  <c r="D90" i="31"/>
  <c r="E90" i="31" s="1"/>
  <c r="D87" i="31"/>
  <c r="E87" i="31" s="1"/>
  <c r="D84" i="31"/>
  <c r="E84" i="31" s="1"/>
  <c r="D81" i="31"/>
  <c r="E81" i="31" s="1"/>
  <c r="D78" i="31"/>
  <c r="E78" i="31" s="1"/>
  <c r="D75" i="31"/>
  <c r="E75" i="31" s="1"/>
  <c r="D72" i="31"/>
  <c r="E72" i="31" s="1"/>
  <c r="D69" i="31"/>
  <c r="E69" i="31" s="1"/>
  <c r="D66" i="31"/>
  <c r="E66" i="31" s="1"/>
  <c r="D63" i="31"/>
  <c r="E63" i="31" s="1"/>
  <c r="D60" i="31"/>
  <c r="E60" i="31" s="1"/>
  <c r="D57" i="31"/>
  <c r="E57" i="31" s="1"/>
  <c r="D54" i="31"/>
  <c r="E54" i="31" s="1"/>
  <c r="D51" i="31"/>
  <c r="E51" i="31" s="1"/>
  <c r="D48" i="31"/>
  <c r="E48" i="31" s="1"/>
  <c r="D45" i="31"/>
  <c r="E45" i="31" s="1"/>
  <c r="D42" i="31"/>
  <c r="E42" i="31" s="1"/>
  <c r="D39" i="31"/>
  <c r="E39" i="31" s="1"/>
  <c r="D36" i="31"/>
  <c r="E36" i="31" s="1"/>
  <c r="D33" i="31"/>
  <c r="E33" i="31" s="1"/>
  <c r="D30" i="31"/>
  <c r="E30" i="31" s="1"/>
  <c r="D27" i="31"/>
  <c r="E27" i="31" s="1"/>
  <c r="D24" i="31"/>
  <c r="E24" i="31" s="1"/>
  <c r="D21" i="31"/>
  <c r="E21" i="31" s="1"/>
  <c r="D18" i="31"/>
  <c r="E18" i="31" s="1"/>
  <c r="D15" i="31"/>
  <c r="E15" i="31" s="1"/>
  <c r="D12" i="31"/>
  <c r="E12" i="31" s="1"/>
  <c r="D9" i="31"/>
  <c r="E9" i="31" s="1"/>
  <c r="D203" i="31"/>
  <c r="E203" i="31" s="1"/>
  <c r="D191" i="31"/>
  <c r="E191" i="31" s="1"/>
  <c r="D247" i="31"/>
  <c r="E247" i="31" s="1"/>
  <c r="D365" i="31"/>
  <c r="E365" i="31" s="1"/>
  <c r="D357" i="31"/>
  <c r="E357" i="31" s="1"/>
  <c r="D349" i="31"/>
  <c r="E349" i="31" s="1"/>
  <c r="D282" i="31"/>
  <c r="E282" i="31" s="1"/>
  <c r="D256" i="31"/>
  <c r="E256" i="31" s="1"/>
  <c r="D238" i="31"/>
  <c r="E238" i="31" s="1"/>
  <c r="D235" i="31"/>
  <c r="E235" i="31" s="1"/>
  <c r="D326" i="31"/>
  <c r="E326" i="31" s="1"/>
  <c r="D270" i="31"/>
  <c r="E270" i="31" s="1"/>
  <c r="D264" i="31"/>
  <c r="E264" i="31" s="1"/>
  <c r="D244" i="31"/>
  <c r="E244" i="31" s="1"/>
  <c r="D226" i="31"/>
  <c r="E226" i="31" s="1"/>
  <c r="D223" i="31"/>
  <c r="E223" i="31" s="1"/>
  <c r="D179" i="31"/>
  <c r="E179" i="31" s="1"/>
  <c r="D173" i="31"/>
  <c r="E173" i="31" s="1"/>
  <c r="D170" i="31"/>
  <c r="E170" i="31" s="1"/>
  <c r="D164" i="31"/>
  <c r="E164" i="31" s="1"/>
  <c r="D155" i="31"/>
  <c r="E155" i="31" s="1"/>
  <c r="D152" i="31"/>
  <c r="E152" i="31" s="1"/>
  <c r="D149" i="31"/>
  <c r="E149" i="31" s="1"/>
  <c r="D146" i="31"/>
  <c r="E146" i="31" s="1"/>
  <c r="D143" i="31"/>
  <c r="E143" i="31" s="1"/>
  <c r="D140" i="31"/>
  <c r="E140" i="31" s="1"/>
  <c r="D137" i="31"/>
  <c r="E137" i="31" s="1"/>
  <c r="D134" i="31"/>
  <c r="E134" i="31" s="1"/>
  <c r="D131" i="31"/>
  <c r="E131" i="31" s="1"/>
  <c r="D128" i="31"/>
  <c r="E128" i="31" s="1"/>
  <c r="D125" i="31"/>
  <c r="E125" i="31" s="1"/>
  <c r="D122" i="31"/>
  <c r="E122" i="31" s="1"/>
  <c r="D119" i="31"/>
  <c r="E119" i="31" s="1"/>
  <c r="D116" i="31"/>
  <c r="E116" i="31" s="1"/>
  <c r="D113" i="31"/>
  <c r="E113" i="31" s="1"/>
  <c r="D110" i="31"/>
  <c r="E110" i="31" s="1"/>
  <c r="D107" i="31"/>
  <c r="E107" i="31" s="1"/>
  <c r="D104" i="31"/>
  <c r="E104" i="31" s="1"/>
  <c r="D101" i="31"/>
  <c r="E101" i="31" s="1"/>
  <c r="D98" i="31"/>
  <c r="E98" i="31" s="1"/>
  <c r="D95" i="31"/>
  <c r="E95" i="31" s="1"/>
  <c r="D92" i="31"/>
  <c r="E92" i="31" s="1"/>
  <c r="D89" i="31"/>
  <c r="E89" i="31" s="1"/>
  <c r="D86" i="31"/>
  <c r="E86" i="31" s="1"/>
  <c r="D83" i="31"/>
  <c r="E83" i="31" s="1"/>
  <c r="D80" i="31"/>
  <c r="E80" i="31" s="1"/>
  <c r="D77" i="31"/>
  <c r="E77" i="31" s="1"/>
  <c r="D74" i="31"/>
  <c r="E74" i="31" s="1"/>
  <c r="D71" i="31"/>
  <c r="E71" i="31" s="1"/>
  <c r="D68" i="31"/>
  <c r="E68" i="31" s="1"/>
  <c r="D65" i="31"/>
  <c r="E65" i="31" s="1"/>
  <c r="D62" i="31"/>
  <c r="E62" i="31" s="1"/>
  <c r="D35" i="31"/>
  <c r="E35" i="31" s="1"/>
  <c r="D32" i="31"/>
  <c r="E32" i="31" s="1"/>
  <c r="D29" i="31"/>
  <c r="E29" i="31" s="1"/>
  <c r="D26" i="31"/>
  <c r="E26" i="31" s="1"/>
  <c r="D23" i="31"/>
  <c r="E23" i="31" s="1"/>
  <c r="D20" i="31"/>
  <c r="E20" i="31" s="1"/>
  <c r="D17" i="31"/>
  <c r="E17" i="31" s="1"/>
  <c r="D14" i="31"/>
  <c r="E14" i="31" s="1"/>
  <c r="D11" i="31"/>
  <c r="E11" i="31" s="1"/>
  <c r="D8" i="31"/>
  <c r="E8" i="31" s="1"/>
  <c r="D5" i="31"/>
  <c r="E5" i="31" s="1"/>
  <c r="D389" i="31"/>
  <c r="E389" i="31" s="1"/>
  <c r="D258" i="31"/>
  <c r="E258" i="31" s="1"/>
  <c r="D252" i="31"/>
  <c r="E252" i="31" s="1"/>
  <c r="D232" i="31"/>
  <c r="E232" i="31" s="1"/>
  <c r="D214" i="31"/>
  <c r="E214" i="31" s="1"/>
  <c r="D211" i="31"/>
  <c r="E211" i="31" s="1"/>
  <c r="D188" i="31"/>
  <c r="E188" i="31" s="1"/>
  <c r="D176" i="31"/>
  <c r="E176" i="31" s="1"/>
  <c r="D343" i="31"/>
  <c r="E343" i="31" s="1"/>
  <c r="D319" i="31"/>
  <c r="E319" i="31" s="1"/>
  <c r="D301" i="31"/>
  <c r="E301" i="31" s="1"/>
  <c r="D289" i="31"/>
  <c r="E289" i="31" s="1"/>
  <c r="D277" i="31"/>
  <c r="E277" i="31" s="1"/>
  <c r="D265" i="31"/>
  <c r="E265" i="31" s="1"/>
  <c r="D253" i="31"/>
  <c r="E253" i="31" s="1"/>
  <c r="D241" i="31"/>
  <c r="E241" i="31" s="1"/>
  <c r="D229" i="31"/>
  <c r="E229" i="31" s="1"/>
  <c r="D217" i="31"/>
  <c r="E217" i="31" s="1"/>
  <c r="D205" i="31"/>
  <c r="E205" i="31" s="1"/>
  <c r="D193" i="31"/>
  <c r="E193" i="31" s="1"/>
  <c r="D181" i="31"/>
  <c r="E181" i="31" s="1"/>
  <c r="D317" i="31"/>
  <c r="E317" i="31" s="1"/>
  <c r="D323" i="31"/>
  <c r="E323" i="31" s="1"/>
  <c r="D303" i="31"/>
  <c r="E303" i="31" s="1"/>
  <c r="D291" i="31"/>
  <c r="E291" i="31" s="1"/>
  <c r="D279" i="31"/>
  <c r="E279" i="31" s="1"/>
  <c r="D267" i="31"/>
  <c r="E267" i="31" s="1"/>
  <c r="D255" i="31"/>
  <c r="E255" i="31" s="1"/>
  <c r="D243" i="31"/>
  <c r="E243" i="31" s="1"/>
  <c r="D231" i="31"/>
  <c r="E231" i="31" s="1"/>
  <c r="D219" i="31"/>
  <c r="E219" i="31" s="1"/>
  <c r="D207" i="31"/>
  <c r="E207" i="31" s="1"/>
  <c r="D195" i="31"/>
  <c r="E195" i="31" s="1"/>
  <c r="D183" i="31"/>
  <c r="E183" i="31" s="1"/>
  <c r="D327" i="31"/>
  <c r="E327" i="31" s="1"/>
  <c r="D305" i="31"/>
  <c r="E305" i="31" s="1"/>
  <c r="D293" i="31"/>
  <c r="E293" i="31" s="1"/>
  <c r="D281" i="31"/>
  <c r="E281" i="31" s="1"/>
  <c r="D269" i="31"/>
  <c r="E269" i="31" s="1"/>
  <c r="D257" i="31"/>
  <c r="E257" i="31" s="1"/>
  <c r="D245" i="31"/>
  <c r="E245" i="31" s="1"/>
  <c r="D233" i="31"/>
  <c r="E233" i="31" s="1"/>
  <c r="D221" i="31"/>
  <c r="E221" i="31" s="1"/>
  <c r="D209" i="31"/>
  <c r="E209" i="31" s="1"/>
  <c r="D197" i="31"/>
  <c r="E197" i="31" s="1"/>
  <c r="D185" i="31"/>
  <c r="E185" i="31" s="1"/>
  <c r="D329" i="31"/>
  <c r="E329" i="31" s="1"/>
  <c r="D341" i="31"/>
  <c r="E341" i="31" s="1"/>
  <c r="D187" i="31"/>
  <c r="E187" i="31" s="1"/>
  <c r="D175" i="31"/>
  <c r="E175" i="31" s="1"/>
  <c r="D333" i="31"/>
  <c r="E333" i="31" s="1"/>
  <c r="D309" i="31"/>
  <c r="E309" i="31" s="1"/>
  <c r="D335" i="31"/>
  <c r="E335" i="31" s="1"/>
  <c r="D311" i="31"/>
  <c r="E311" i="31" s="1"/>
  <c r="D297" i="31"/>
  <c r="E297" i="31" s="1"/>
  <c r="D285" i="31"/>
  <c r="E285" i="31" s="1"/>
  <c r="D273" i="31"/>
  <c r="E273" i="31" s="1"/>
  <c r="D261" i="31"/>
  <c r="E261" i="31" s="1"/>
  <c r="D249" i="31"/>
  <c r="E249" i="31" s="1"/>
  <c r="D237" i="31"/>
  <c r="E237" i="31" s="1"/>
  <c r="D225" i="31"/>
  <c r="E225" i="31" s="1"/>
  <c r="D213" i="31"/>
  <c r="E213" i="31" s="1"/>
  <c r="D201" i="31"/>
  <c r="E201" i="31" s="1"/>
  <c r="D189" i="31"/>
  <c r="E189" i="31" s="1"/>
  <c r="D177" i="31"/>
  <c r="E177" i="31" s="1"/>
  <c r="D337" i="31"/>
  <c r="E337" i="31" s="1"/>
  <c r="D313" i="31"/>
  <c r="E313" i="31" s="1"/>
  <c r="D165" i="31"/>
  <c r="E165" i="31" s="1"/>
  <c r="D157" i="31"/>
  <c r="E157" i="31" s="1"/>
  <c r="D154" i="31"/>
  <c r="E154" i="31" s="1"/>
  <c r="D151" i="31"/>
  <c r="E151" i="31" s="1"/>
  <c r="D148" i="31"/>
  <c r="E148" i="31" s="1"/>
  <c r="D145" i="31"/>
  <c r="E145" i="31" s="1"/>
  <c r="D142" i="31"/>
  <c r="E142" i="31" s="1"/>
  <c r="D139" i="31"/>
  <c r="E139" i="31" s="1"/>
  <c r="D136" i="31"/>
  <c r="E136" i="31" s="1"/>
  <c r="D133" i="31"/>
  <c r="E133" i="31" s="1"/>
  <c r="D130" i="31"/>
  <c r="E130" i="31" s="1"/>
  <c r="D127" i="31"/>
  <c r="E127" i="31" s="1"/>
  <c r="D124" i="31"/>
  <c r="E124" i="31" s="1"/>
  <c r="D121" i="31"/>
  <c r="E121" i="31" s="1"/>
  <c r="D118" i="31"/>
  <c r="E118" i="31" s="1"/>
  <c r="D115" i="31"/>
  <c r="E115" i="31" s="1"/>
  <c r="D112" i="31"/>
  <c r="E112" i="31" s="1"/>
  <c r="D109" i="31"/>
  <c r="E109" i="31" s="1"/>
  <c r="D106" i="31"/>
  <c r="E106" i="31" s="1"/>
  <c r="D103" i="31"/>
  <c r="E103" i="31" s="1"/>
  <c r="D100" i="31"/>
  <c r="E100" i="31" s="1"/>
  <c r="D97" i="31"/>
  <c r="E97" i="31" s="1"/>
  <c r="D94" i="31"/>
  <c r="E94" i="31" s="1"/>
  <c r="D91" i="31"/>
  <c r="E91" i="31" s="1"/>
  <c r="D88" i="31"/>
  <c r="E88" i="31" s="1"/>
  <c r="D85" i="31"/>
  <c r="E85" i="31" s="1"/>
  <c r="D82" i="31"/>
  <c r="E82" i="31" s="1"/>
  <c r="D79" i="31"/>
  <c r="E79" i="31" s="1"/>
  <c r="D76" i="31"/>
  <c r="E76" i="31" s="1"/>
  <c r="D73" i="31"/>
  <c r="E73" i="31" s="1"/>
  <c r="D70" i="31"/>
  <c r="E70" i="31" s="1"/>
  <c r="D67" i="31"/>
  <c r="E67" i="31" s="1"/>
  <c r="D64" i="31"/>
  <c r="E64" i="31" s="1"/>
  <c r="D61" i="31"/>
  <c r="E61" i="31" s="1"/>
  <c r="D58" i="31"/>
  <c r="E58" i="31" s="1"/>
  <c r="D55" i="31"/>
  <c r="E55" i="31" s="1"/>
  <c r="D52" i="31"/>
  <c r="E52" i="31" s="1"/>
  <c r="D49" i="31"/>
  <c r="E49" i="31" s="1"/>
  <c r="D46" i="31"/>
  <c r="E46" i="31" s="1"/>
  <c r="D43" i="31"/>
  <c r="E43" i="31" s="1"/>
  <c r="D40" i="31"/>
  <c r="E40" i="31" s="1"/>
  <c r="D37" i="31"/>
  <c r="E37" i="31" s="1"/>
  <c r="D34" i="31"/>
  <c r="E34" i="31" s="1"/>
  <c r="D31" i="31"/>
  <c r="E31" i="31" s="1"/>
  <c r="D28" i="31"/>
  <c r="E28" i="31" s="1"/>
  <c r="D25" i="31"/>
  <c r="E25" i="31" s="1"/>
  <c r="D22" i="31"/>
  <c r="E22" i="31" s="1"/>
  <c r="D19" i="31"/>
  <c r="E19" i="31" s="1"/>
  <c r="D16" i="31"/>
  <c r="E16" i="31" s="1"/>
  <c r="D13" i="31"/>
  <c r="E13" i="31" s="1"/>
  <c r="D10" i="31"/>
  <c r="E10" i="31" s="1"/>
  <c r="D7" i="31"/>
  <c r="E7" i="31" s="1"/>
  <c r="D167" i="31"/>
  <c r="E167" i="31" s="1"/>
  <c r="D159" i="31"/>
  <c r="E159" i="31" s="1"/>
  <c r="D6" i="31"/>
  <c r="E6" i="31" s="1"/>
  <c r="D169" i="31"/>
  <c r="E169" i="31" s="1"/>
  <c r="D161" i="31"/>
  <c r="E161" i="31" s="1"/>
  <c r="D174" i="31"/>
  <c r="E174" i="31" s="1"/>
  <c r="D166" i="31"/>
  <c r="E166" i="31" s="1"/>
  <c r="D158" i="31"/>
  <c r="E158" i="31" s="1"/>
  <c r="D59" i="31"/>
  <c r="E59" i="31" s="1"/>
  <c r="D56" i="31"/>
  <c r="E56" i="31" s="1"/>
  <c r="D53" i="31"/>
  <c r="E53" i="31" s="1"/>
  <c r="D50" i="31"/>
  <c r="E50" i="31" s="1"/>
  <c r="D47" i="31"/>
  <c r="E47" i="31" s="1"/>
  <c r="D44" i="31"/>
  <c r="E44" i="31" s="1"/>
  <c r="D41" i="31"/>
  <c r="E41" i="31" s="1"/>
  <c r="D38" i="31"/>
  <c r="E38" i="31" s="1"/>
  <c r="D171" i="31"/>
  <c r="E171" i="31" s="1"/>
  <c r="D163" i="31"/>
  <c r="E163" i="31" s="1"/>
  <c r="D168" i="31"/>
  <c r="E168" i="31" s="1"/>
  <c r="D160" i="31"/>
  <c r="E160" i="31" s="1"/>
  <c r="D3" i="31"/>
  <c r="E3" i="31" s="1"/>
  <c r="D4" i="31"/>
  <c r="E4" i="31" s="1"/>
  <c r="F4" i="46" l="1"/>
  <c r="F3" i="46"/>
  <c r="I2" i="29"/>
  <c r="F5" i="46" s="1"/>
  <c r="D2" i="31"/>
  <c r="E2" i="31" s="1"/>
  <c r="H2" i="19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</futureMetadata>
  <valueMetadata count="8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</valueMetadata>
</metadata>
</file>

<file path=xl/sharedStrings.xml><?xml version="1.0" encoding="utf-8"?>
<sst xmlns="http://schemas.openxmlformats.org/spreadsheetml/2006/main" count="2591" uniqueCount="192">
  <si>
    <t>Name</t>
  </si>
  <si>
    <t>Capacity Type</t>
  </si>
  <si>
    <t>Destination</t>
  </si>
  <si>
    <t>Demand</t>
  </si>
  <si>
    <t>Scenario</t>
  </si>
  <si>
    <t>S1</t>
  </si>
  <si>
    <t>Period</t>
  </si>
  <si>
    <t>Product</t>
  </si>
  <si>
    <t>Cost</t>
  </si>
  <si>
    <t>Location</t>
  </si>
  <si>
    <t>Incremental Capacity</t>
  </si>
  <si>
    <t>Incremental Capacity Label</t>
  </si>
  <si>
    <t>Objective</t>
  </si>
  <si>
    <t>Lat</t>
  </si>
  <si>
    <t>Lon</t>
  </si>
  <si>
    <t>Fixed Cost</t>
  </si>
  <si>
    <t>Variable Cost</t>
  </si>
  <si>
    <t>Parent Capacity Type</t>
  </si>
  <si>
    <t>unit</t>
  </si>
  <si>
    <t>count</t>
  </si>
  <si>
    <t>weight</t>
  </si>
  <si>
    <t>volume</t>
  </si>
  <si>
    <t>value</t>
  </si>
  <si>
    <t>Origin</t>
  </si>
  <si>
    <t>Mode</t>
  </si>
  <si>
    <t>Container</t>
  </si>
  <si>
    <t>Measure</t>
  </si>
  <si>
    <t>load</t>
  </si>
  <si>
    <t>*</t>
  </si>
  <si>
    <t>Value</t>
  </si>
  <si>
    <t>Transit Time</t>
  </si>
  <si>
    <t>Capacity</t>
  </si>
  <si>
    <t>Cost per Destination Move</t>
  </si>
  <si>
    <t>Cost per Volume Move</t>
  </si>
  <si>
    <t>Distance</t>
  </si>
  <si>
    <t>Memphis</t>
  </si>
  <si>
    <t>Chicago</t>
  </si>
  <si>
    <t>Detroit</t>
  </si>
  <si>
    <t>New York</t>
  </si>
  <si>
    <t>FTL</t>
  </si>
  <si>
    <t>Distance Units</t>
  </si>
  <si>
    <t>km</t>
  </si>
  <si>
    <t>Max Run Time</t>
  </si>
  <si>
    <t>Cost per Unit of Distance</t>
  </si>
  <si>
    <t>Minimum Cost Regardless of Distance</t>
  </si>
  <si>
    <t>Relative Rate</t>
  </si>
  <si>
    <t>Max</t>
  </si>
  <si>
    <t>Min</t>
  </si>
  <si>
    <t>Capacity Required per Unit</t>
  </si>
  <si>
    <t>Period 2</t>
  </si>
  <si>
    <t>Period 1</t>
  </si>
  <si>
    <t>Max Destinations Moved</t>
  </si>
  <si>
    <t>Max Transit Time</t>
  </si>
  <si>
    <t>Max Distance</t>
  </si>
  <si>
    <t>Cost per Unit of Time</t>
  </si>
  <si>
    <t>Drop Cost</t>
  </si>
  <si>
    <t>Max Dropped</t>
  </si>
  <si>
    <t>Launch Cost</t>
  </si>
  <si>
    <t>Persisting Cost</t>
  </si>
  <si>
    <t>Relaxation</t>
  </si>
  <si>
    <t>Priority</t>
  </si>
  <si>
    <t>Gap Limit</t>
  </si>
  <si>
    <t>Philadelphia</t>
  </si>
  <si>
    <t>Charlotte</t>
  </si>
  <si>
    <t>Weight</t>
  </si>
  <si>
    <t>Note</t>
  </si>
  <si>
    <t>Indianapolis</t>
  </si>
  <si>
    <t>Jacksonville</t>
  </si>
  <si>
    <t>Columbus</t>
  </si>
  <si>
    <t>Origin Lat</t>
  </si>
  <si>
    <t>Origin Lon</t>
  </si>
  <si>
    <t>Destination Lat</t>
  </si>
  <si>
    <t>Destination Lon</t>
  </si>
  <si>
    <t>Total</t>
  </si>
  <si>
    <t>Node</t>
  </si>
  <si>
    <t>Downstream Node</t>
  </si>
  <si>
    <t>Destination Node</t>
  </si>
  <si>
    <t>Origin Node</t>
  </si>
  <si>
    <t>Intermediate Node</t>
  </si>
  <si>
    <t>X</t>
  </si>
  <si>
    <t>Group</t>
  </si>
  <si>
    <t>A</t>
  </si>
  <si>
    <t>Inbound Capacity</t>
  </si>
  <si>
    <t>Outbound Capacity</t>
  </si>
  <si>
    <t>Inbound Carrying Cost</t>
  </si>
  <si>
    <t>Outbound Carrying Cost</t>
  </si>
  <si>
    <t>Max Inbound Carrying</t>
  </si>
  <si>
    <t>Max Outbound Carrying</t>
  </si>
  <si>
    <t>Inbound Incremental Capacity</t>
  </si>
  <si>
    <t>Outbound Incremental Capacity</t>
  </si>
  <si>
    <t>Receive from Intermediates</t>
  </si>
  <si>
    <t>Send to Destinations</t>
  </si>
  <si>
    <t>Receive from Origins</t>
  </si>
  <si>
    <t>Send to Intermediates</t>
  </si>
  <si>
    <t>Periods</t>
  </si>
  <si>
    <t>Periods of Capacity Consumption</t>
  </si>
  <si>
    <t>Periods Delay</t>
  </si>
  <si>
    <t>Age</t>
  </si>
  <si>
    <t>Max Volume</t>
  </si>
  <si>
    <t>Cost per Unit to Violate</t>
  </si>
  <si>
    <t>Max Launch Cost</t>
  </si>
  <si>
    <t>Node Type</t>
  </si>
  <si>
    <t>Min Count</t>
  </si>
  <si>
    <t>Max Count</t>
  </si>
  <si>
    <t>Type1</t>
  </si>
  <si>
    <t>Min Pct of OB</t>
  </si>
  <si>
    <t>Max Pct of OB</t>
  </si>
  <si>
    <t>Min Pct of IB</t>
  </si>
  <si>
    <t>Max Pct of IB</t>
  </si>
  <si>
    <t>Add 30 trucks</t>
  </si>
  <si>
    <t>Resource</t>
  </si>
  <si>
    <t>Fixed Cost to Add Resource</t>
  </si>
  <si>
    <t>Resource Cost per Time Unit</t>
  </si>
  <si>
    <t>Fixed Cost to Remove Resource</t>
  </si>
  <si>
    <t>Add Resources in Units of</t>
  </si>
  <si>
    <t>Remove Resources in Units of</t>
  </si>
  <si>
    <t>Minimum Resources to Add</t>
  </si>
  <si>
    <t>Maximum Resources to Add</t>
  </si>
  <si>
    <t>Minimum Resources to Remove</t>
  </si>
  <si>
    <t>Maximum Resources to Remove</t>
  </si>
  <si>
    <t>Capacity per Resource</t>
  </si>
  <si>
    <t>Initial Count</t>
  </si>
  <si>
    <t>Labor</t>
  </si>
  <si>
    <t>Node Group</t>
  </si>
  <si>
    <t>Shut Down Cost</t>
  </si>
  <si>
    <t>Destination Node Group</t>
  </si>
  <si>
    <t>Origin Node Group</t>
  </si>
  <si>
    <t>Downstream Node Group</t>
  </si>
  <si>
    <t>Min Operating Duration</t>
  </si>
  <si>
    <t>Max Operating Duration</t>
  </si>
  <si>
    <t>Max Shutdown Duration</t>
  </si>
  <si>
    <t>Min Launches</t>
  </si>
  <si>
    <t>Max Launches</t>
  </si>
  <si>
    <t>Min Shutdowns</t>
  </si>
  <si>
    <t>Max Shutdowns</t>
  </si>
  <si>
    <t>Min Shutdown Duration</t>
  </si>
  <si>
    <t>Launch</t>
  </si>
  <si>
    <t>Shutdown</t>
  </si>
  <si>
    <t>Minimize Cost</t>
  </si>
  <si>
    <t>Resource Attribute</t>
  </si>
  <si>
    <t>@</t>
  </si>
  <si>
    <t>Value per Resource</t>
  </si>
  <si>
    <t>Product 1</t>
  </si>
  <si>
    <t>Product 2</t>
  </si>
  <si>
    <t>Product 1 Qty</t>
  </si>
  <si>
    <t>Product 2 Qty</t>
  </si>
  <si>
    <t>Washington</t>
  </si>
  <si>
    <t>Boston</t>
  </si>
  <si>
    <t>Baltimore</t>
  </si>
  <si>
    <t>Louisville/Jefferson County</t>
  </si>
  <si>
    <t>Milwaukee</t>
  </si>
  <si>
    <t>Virginia Beach</t>
  </si>
  <si>
    <t>SCs</t>
  </si>
  <si>
    <t>FCs</t>
  </si>
  <si>
    <t>Nashville_Davidson</t>
  </si>
  <si>
    <t>Atlanta</t>
  </si>
  <si>
    <t>Raleigh</t>
  </si>
  <si>
    <t>Miami</t>
  </si>
  <si>
    <t>Cleveland</t>
  </si>
  <si>
    <t>Tampa</t>
  </si>
  <si>
    <t>Lexington_Fayette</t>
  </si>
  <si>
    <t>Cincinnati</t>
  </si>
  <si>
    <t>Toledo</t>
  </si>
  <si>
    <t>Greensboro</t>
  </si>
  <si>
    <t>Newark</t>
  </si>
  <si>
    <t>Buffalo</t>
  </si>
  <si>
    <t>Jersey City</t>
  </si>
  <si>
    <t>Fort Wayne</t>
  </si>
  <si>
    <t>Orlando</t>
  </si>
  <si>
    <t>St. Petersburg</t>
  </si>
  <si>
    <t>Norfolk</t>
  </si>
  <si>
    <t>Durham</t>
  </si>
  <si>
    <t>Madison</t>
  </si>
  <si>
    <t>Winston_Salem</t>
  </si>
  <si>
    <t>Hialeah</t>
  </si>
  <si>
    <t>Chesapeake</t>
  </si>
  <si>
    <t>Richmond</t>
  </si>
  <si>
    <t>Birmingham</t>
  </si>
  <si>
    <t>Rochester</t>
  </si>
  <si>
    <t>Yonkers</t>
  </si>
  <si>
    <t>Grand Rapids</t>
  </si>
  <si>
    <t>Chattanooga</t>
  </si>
  <si>
    <t>Springfield</t>
  </si>
  <si>
    <t>Peoria</t>
  </si>
  <si>
    <t>Destinations</t>
  </si>
  <si>
    <t>Min Connections</t>
  </si>
  <si>
    <t>Max Connections</t>
  </si>
  <si>
    <t>Packages</t>
  </si>
  <si>
    <t>C_Packages</t>
  </si>
  <si>
    <t>Mechanical</t>
  </si>
  <si>
    <t>Pittsburg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</si>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</sst>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[$RMB]\ * #,##0_)"/>
    <numFmt numFmtId="165" formatCode="[$-10409]mm/dd/yyyy"/>
  </numFmts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gradientFill degree="90">
        <stop position="0">
          <color rgb="FF008A5E"/>
        </stop>
        <stop position="1">
          <color rgb="FF006C4B"/>
        </stop>
      </gradientFill>
    </fill>
    <fill>
      <gradientFill degree="90">
        <stop position="0">
          <color rgb="FF005288"/>
        </stop>
        <stop position="1">
          <color rgb="FF003960"/>
        </stop>
      </gradientFill>
    </fill>
  </fills>
  <borders count="2">
    <border>
      <left/>
      <right/>
      <top/>
      <bottom/>
      <diagonal/>
    </border>
    <border>
      <left style="thin">
        <color rgb="FF006C4B"/>
      </left>
      <right style="thin">
        <color rgb="FF006C4B"/>
      </right>
      <top style="thin">
        <color rgb="FF006C4B"/>
      </top>
      <bottom style="thin">
        <color rgb="FF006C4B"/>
      </bottom>
      <diagonal/>
    </border>
  </borders>
  <cellStyleXfs count="12">
    <xf numFmtId="0" fontId="0" fillId="0" borderId="0"/>
    <xf numFmtId="164" fontId="7" fillId="0" borderId="0">
      <alignment vertical="top"/>
    </xf>
    <xf numFmtId="0" fontId="8" fillId="3" borderId="1" applyNumberFormat="0" applyAlignment="0" applyProtection="0">
      <alignment horizontal="center" vertical="center" wrapText="1"/>
    </xf>
    <xf numFmtId="0" fontId="6" fillId="0" borderId="0"/>
    <xf numFmtId="0" fontId="9" fillId="4" borderId="0" applyNumberFormat="0" applyAlignment="0" applyProtection="0"/>
    <xf numFmtId="9" fontId="6" fillId="0" borderId="0" applyFont="0" applyFill="0" applyBorder="0" applyAlignment="0" applyProtection="0"/>
    <xf numFmtId="164" fontId="5" fillId="0" borderId="0"/>
    <xf numFmtId="43" fontId="5" fillId="0" borderId="0" applyFont="0" applyFill="0" applyBorder="0" applyAlignment="0" applyProtection="0"/>
    <xf numFmtId="165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6" fontId="0" fillId="0" borderId="0" xfId="0" applyNumberFormat="1"/>
    <xf numFmtId="8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left"/>
    </xf>
  </cellXfs>
  <cellStyles count="12">
    <cellStyle name="_x0004_" xfId="3" xr:uid="{230954FB-3290-42F9-8376-9520A680BEFD}"/>
    <cellStyle name="Comma 2" xfId="7" xr:uid="{484FD9D8-6088-4728-B3C0-42424CED091F}"/>
    <cellStyle name="Comma 4" xfId="10" xr:uid="{E9583182-81DD-4B7E-A66F-3F2AFB396A9E}"/>
    <cellStyle name="JBL Blue" xfId="4" xr:uid="{CAE7D1C6-AD20-4B2D-8548-1599CE496D48}"/>
    <cellStyle name="JBL Green" xfId="2" xr:uid="{B5DB0B81-4D8D-438B-BE55-20681CE70BC3}"/>
    <cellStyle name="Normal" xfId="0" builtinId="0"/>
    <cellStyle name="Normal 2" xfId="6" xr:uid="{C94B9E1E-1606-4F4D-AE36-EB8443DA4748}"/>
    <cellStyle name="Normal 5 2" xfId="11" xr:uid="{AB5B8211-97C1-4254-8346-71801396267B}"/>
    <cellStyle name="Normal 6" xfId="8" xr:uid="{4373049D-1B47-4D71-B571-C71CDCC35A82}"/>
    <cellStyle name="Percent 2" xfId="5" xr:uid="{8BDA3A07-7338-4146-950C-DDF101358EA8}"/>
    <cellStyle name="Percent 3" xfId="9" xr:uid="{24DCCA88-987F-4A5D-B27C-EAFC768FB3C3}"/>
    <cellStyle name="Style 1" xfId="1" xr:uid="{C1ACFF7D-10ED-43F6-B949-CD8D6243C52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eetMetadata" Target="metadata.xml"/><Relationship Id="rId47" Type="http://schemas.microsoft.com/office/2017/06/relationships/rdSupportingPropertyBag" Target="richData/rdsupportingpropertybag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microsoft.com/office/2017/06/relationships/richStyles" Target="richData/rich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06/relationships/rdRichValue" Target="richData/rdrichvalue.xml"/><Relationship Id="rId48" Type="http://schemas.microsoft.com/office/2017/06/relationships/rdRichValueTypes" Target="richData/rdRichValueTyp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microsoft.com/office/2017/06/relationships/rdSupportingPropertyBagStructure" Target="richData/rdsupportingpropertybagstructure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abil-my.sharepoint.com/personal/johnathon_wheaton_jabil_com/Documents/Documents/Python%20Scripts/NetworkOptimizer/examples/location_data_for_testing.xlsx" TargetMode="External"/><Relationship Id="rId1" Type="http://schemas.openxmlformats.org/officeDocument/2006/relationships/externalLinkPath" Target="location_data_for_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OD Distances and Transit Times"/>
      <sheetName val="Demand"/>
    </sheetNames>
    <sheetDataSet>
      <sheetData sheetId="0"/>
      <sheetData sheetId="1"/>
      <sheetData sheetId="2">
        <row r="1">
          <cell r="D1" t="str">
            <v>Destination</v>
          </cell>
          <cell r="E1" t="str">
            <v>Demand</v>
          </cell>
        </row>
        <row r="2">
          <cell r="D2" t="str">
            <v>New York</v>
          </cell>
          <cell r="E2">
            <v>88041.9</v>
          </cell>
        </row>
        <row r="3">
          <cell r="D3" t="str">
            <v>Los Angeles</v>
          </cell>
          <cell r="E3">
            <v>38987.47</v>
          </cell>
        </row>
        <row r="4">
          <cell r="D4" t="str">
            <v>Chicago</v>
          </cell>
          <cell r="E4">
            <v>27463.88</v>
          </cell>
        </row>
        <row r="5">
          <cell r="D5" t="str">
            <v>Houston</v>
          </cell>
          <cell r="E5">
            <v>23045.8</v>
          </cell>
        </row>
        <row r="6">
          <cell r="D6" t="str">
            <v>Philadelphia</v>
          </cell>
          <cell r="E6">
            <v>16037.97</v>
          </cell>
        </row>
        <row r="7">
          <cell r="D7" t="str">
            <v>Phoenix</v>
          </cell>
          <cell r="E7">
            <v>16081.39</v>
          </cell>
        </row>
        <row r="8">
          <cell r="D8" t="str">
            <v>San Antonio</v>
          </cell>
          <cell r="E8">
            <v>14346.25</v>
          </cell>
        </row>
        <row r="9">
          <cell r="D9" t="str">
            <v>San Diego</v>
          </cell>
          <cell r="E9">
            <v>13869.32</v>
          </cell>
        </row>
        <row r="10">
          <cell r="D10" t="str">
            <v>Dallas</v>
          </cell>
          <cell r="E10">
            <v>13043.79</v>
          </cell>
        </row>
        <row r="11">
          <cell r="D11" t="str">
            <v>San Jose</v>
          </cell>
          <cell r="E11">
            <v>10132.4</v>
          </cell>
        </row>
        <row r="12">
          <cell r="D12" t="str">
            <v>Austin</v>
          </cell>
          <cell r="E12">
            <v>9618.5499999999993</v>
          </cell>
        </row>
        <row r="13">
          <cell r="D13" t="str">
            <v>Indianapolis</v>
          </cell>
          <cell r="E13">
            <v>8876.42</v>
          </cell>
        </row>
        <row r="14">
          <cell r="D14" t="str">
            <v>Jacksonville</v>
          </cell>
          <cell r="E14">
            <v>9496.11</v>
          </cell>
        </row>
        <row r="15">
          <cell r="D15" t="str">
            <v>San Francisco</v>
          </cell>
          <cell r="E15">
            <v>8739.65</v>
          </cell>
        </row>
        <row r="16">
          <cell r="D16" t="str">
            <v>Columbus</v>
          </cell>
          <cell r="E16">
            <v>9057.48</v>
          </cell>
        </row>
        <row r="17">
          <cell r="D17" t="str">
            <v>Charlotte</v>
          </cell>
          <cell r="E17">
            <v>8797.09</v>
          </cell>
        </row>
        <row r="18">
          <cell r="D18" t="str">
            <v>Fort Worth</v>
          </cell>
          <cell r="E18">
            <v>9189.15</v>
          </cell>
        </row>
        <row r="19">
          <cell r="D19" t="str">
            <v>Detroit</v>
          </cell>
          <cell r="E19">
            <v>6391.11</v>
          </cell>
        </row>
        <row r="20">
          <cell r="D20" t="str">
            <v>El Paso</v>
          </cell>
          <cell r="E20">
            <v>6788.15</v>
          </cell>
        </row>
        <row r="21">
          <cell r="D21" t="str">
            <v>Memphis</v>
          </cell>
          <cell r="E21">
            <v>6331.04</v>
          </cell>
        </row>
        <row r="22">
          <cell r="D22" t="str">
            <v>Seattle</v>
          </cell>
          <cell r="E22">
            <v>7370.15</v>
          </cell>
        </row>
        <row r="23">
          <cell r="D23" t="str">
            <v>Denver</v>
          </cell>
          <cell r="E23">
            <v>7155.22</v>
          </cell>
        </row>
        <row r="24">
          <cell r="D24" t="str">
            <v>Washington</v>
          </cell>
          <cell r="E24">
            <v>5857.08</v>
          </cell>
        </row>
        <row r="25">
          <cell r="D25" t="str">
            <v>Boston</v>
          </cell>
          <cell r="E25">
            <v>6756.47</v>
          </cell>
        </row>
        <row r="26">
          <cell r="D26" t="str">
            <v>Nashville_Davidson</v>
          </cell>
          <cell r="E26">
            <v>6894.47</v>
          </cell>
        </row>
        <row r="27">
          <cell r="D27" t="str">
            <v>Baltimore</v>
          </cell>
          <cell r="E27">
            <v>5857.08</v>
          </cell>
        </row>
        <row r="28">
          <cell r="D28" t="str">
            <v>Oklahoma City</v>
          </cell>
          <cell r="E28">
            <v>6810.54</v>
          </cell>
        </row>
        <row r="29">
          <cell r="D29" t="str">
            <v>Louisville/Jefferson County</v>
          </cell>
          <cell r="E29">
            <v>6330.45</v>
          </cell>
        </row>
        <row r="30">
          <cell r="D30" t="str">
            <v>Portland</v>
          </cell>
          <cell r="E30">
            <v>6525.03</v>
          </cell>
        </row>
        <row r="31">
          <cell r="D31" t="str">
            <v>Las Vegas</v>
          </cell>
          <cell r="E31">
            <v>6419.03</v>
          </cell>
        </row>
        <row r="32">
          <cell r="D32" t="str">
            <v>Milwaukee</v>
          </cell>
          <cell r="E32">
            <v>5772.22</v>
          </cell>
        </row>
        <row r="33">
          <cell r="D33" t="str">
            <v>Albuquerque</v>
          </cell>
          <cell r="E33">
            <v>5645.59</v>
          </cell>
        </row>
        <row r="34">
          <cell r="D34" t="str">
            <v>Tucson</v>
          </cell>
          <cell r="E34">
            <v>5426.29</v>
          </cell>
        </row>
        <row r="35">
          <cell r="D35" t="str">
            <v>Fresno</v>
          </cell>
          <cell r="E35">
            <v>5421.07</v>
          </cell>
        </row>
        <row r="36">
          <cell r="D36" t="str">
            <v>Sacramento</v>
          </cell>
          <cell r="E36">
            <v>5249.43</v>
          </cell>
        </row>
        <row r="37">
          <cell r="D37" t="str">
            <v>Long Beach</v>
          </cell>
          <cell r="E37">
            <v>4667.42</v>
          </cell>
        </row>
        <row r="38">
          <cell r="D38" t="str">
            <v>Kansas City</v>
          </cell>
          <cell r="E38">
            <v>5080.8999999999996</v>
          </cell>
        </row>
        <row r="39">
          <cell r="D39" t="str">
            <v>Mesa</v>
          </cell>
          <cell r="E39">
            <v>5042.58</v>
          </cell>
        </row>
        <row r="40">
          <cell r="D40" t="str">
            <v>Virginia Beach</v>
          </cell>
          <cell r="E40">
            <v>4594.7</v>
          </cell>
        </row>
        <row r="41">
          <cell r="D41" t="str">
            <v>Atlanta</v>
          </cell>
          <cell r="E41">
            <v>4987.1499999999996</v>
          </cell>
        </row>
        <row r="42">
          <cell r="D42" t="str">
            <v>Colorado Springs</v>
          </cell>
          <cell r="E42">
            <v>4789.6099999999997</v>
          </cell>
        </row>
        <row r="43">
          <cell r="D43" t="str">
            <v>Omaha</v>
          </cell>
          <cell r="E43">
            <v>4860.51</v>
          </cell>
        </row>
        <row r="44">
          <cell r="D44" t="str">
            <v>Raleigh</v>
          </cell>
          <cell r="E44">
            <v>4676.6499999999996</v>
          </cell>
        </row>
        <row r="45">
          <cell r="D45" t="str">
            <v>Miami</v>
          </cell>
          <cell r="E45">
            <v>4422.41</v>
          </cell>
        </row>
        <row r="46">
          <cell r="D46" t="str">
            <v>Oakland</v>
          </cell>
          <cell r="E46">
            <v>4406.46</v>
          </cell>
        </row>
        <row r="47">
          <cell r="D47" t="str">
            <v>Minneapolis</v>
          </cell>
          <cell r="E47">
            <v>4299.54</v>
          </cell>
        </row>
        <row r="48">
          <cell r="D48" t="str">
            <v>Tulsa</v>
          </cell>
          <cell r="E48">
            <v>4130.66</v>
          </cell>
        </row>
        <row r="49">
          <cell r="D49" t="str">
            <v>Cleveland</v>
          </cell>
          <cell r="E49">
            <v>3726.24</v>
          </cell>
        </row>
        <row r="50">
          <cell r="D50" t="str">
            <v>Wichita</v>
          </cell>
          <cell r="E50">
            <v>3975.32</v>
          </cell>
        </row>
        <row r="51">
          <cell r="D51" t="str">
            <v>Arlington</v>
          </cell>
          <cell r="E51">
            <v>3942.66</v>
          </cell>
        </row>
        <row r="52">
          <cell r="D52" t="str">
            <v>New Orleans</v>
          </cell>
          <cell r="E52">
            <v>3839.97</v>
          </cell>
        </row>
        <row r="53">
          <cell r="D53" t="str">
            <v>Bakersfield</v>
          </cell>
          <cell r="E53">
            <v>4034.55</v>
          </cell>
        </row>
        <row r="54">
          <cell r="D54" t="str">
            <v>Tampa</v>
          </cell>
          <cell r="E54">
            <v>3849.59</v>
          </cell>
        </row>
        <row r="55">
          <cell r="D55" t="str">
            <v>Honolulu</v>
          </cell>
          <cell r="E55">
            <v>3509.64</v>
          </cell>
        </row>
        <row r="56">
          <cell r="D56" t="str">
            <v>Aurora</v>
          </cell>
          <cell r="E56">
            <v>3862.61</v>
          </cell>
        </row>
        <row r="57">
          <cell r="D57" t="str">
            <v>Anaheim</v>
          </cell>
          <cell r="E57">
            <v>3468.24</v>
          </cell>
        </row>
        <row r="58">
          <cell r="D58" t="str">
            <v>Santa Ana</v>
          </cell>
          <cell r="E58">
            <v>3102.27</v>
          </cell>
        </row>
        <row r="59">
          <cell r="D59" t="str">
            <v>St. Louis</v>
          </cell>
          <cell r="E59">
            <v>3015.78</v>
          </cell>
        </row>
        <row r="60">
          <cell r="D60" t="str">
            <v>Riverside</v>
          </cell>
          <cell r="E60">
            <v>3149.98</v>
          </cell>
        </row>
        <row r="61">
          <cell r="D61" t="str">
            <v>Corpus Christi</v>
          </cell>
          <cell r="E61">
            <v>3178.63</v>
          </cell>
        </row>
        <row r="62">
          <cell r="D62" t="str">
            <v>Lexington_Fayette</v>
          </cell>
          <cell r="E62">
            <v>3225.7</v>
          </cell>
        </row>
        <row r="63">
          <cell r="D63" t="str">
            <v>Pittsburgh</v>
          </cell>
          <cell r="E63">
            <v>764.16</v>
          </cell>
        </row>
        <row r="64">
          <cell r="D64" t="str">
            <v>Anchorage</v>
          </cell>
          <cell r="E64">
            <v>2912.47</v>
          </cell>
        </row>
        <row r="65">
          <cell r="D65" t="str">
            <v>Stockton</v>
          </cell>
          <cell r="E65">
            <v>3208.04</v>
          </cell>
        </row>
        <row r="66">
          <cell r="D66" t="str">
            <v>Cincinnati</v>
          </cell>
          <cell r="E66">
            <v>3093.17</v>
          </cell>
        </row>
        <row r="67">
          <cell r="D67" t="str">
            <v>St. Paul</v>
          </cell>
          <cell r="E67">
            <v>3115.27</v>
          </cell>
        </row>
        <row r="68">
          <cell r="D68" t="str">
            <v>Toledo</v>
          </cell>
          <cell r="E68">
            <v>2708.71</v>
          </cell>
        </row>
        <row r="69">
          <cell r="D69" t="str">
            <v>Greensboro</v>
          </cell>
          <cell r="E69">
            <v>2990.35</v>
          </cell>
        </row>
        <row r="70">
          <cell r="D70" t="str">
            <v>Newark</v>
          </cell>
          <cell r="E70">
            <v>3115.49</v>
          </cell>
        </row>
        <row r="71">
          <cell r="D71" t="str">
            <v>Plano</v>
          </cell>
          <cell r="E71">
            <v>2854.94</v>
          </cell>
        </row>
        <row r="72">
          <cell r="D72" t="str">
            <v>Henderson</v>
          </cell>
          <cell r="E72">
            <v>3176.1</v>
          </cell>
        </row>
        <row r="73">
          <cell r="D73" t="str">
            <v>Lincoln</v>
          </cell>
          <cell r="E73">
            <v>2910.82</v>
          </cell>
        </row>
        <row r="74">
          <cell r="D74" t="str">
            <v>Buffalo</v>
          </cell>
          <cell r="E74">
            <v>2783.49</v>
          </cell>
        </row>
        <row r="75">
          <cell r="D75" t="str">
            <v>Jersey City</v>
          </cell>
          <cell r="E75">
            <v>2924.49</v>
          </cell>
        </row>
        <row r="76">
          <cell r="D76" t="str">
            <v>Chula Vista</v>
          </cell>
          <cell r="E76">
            <v>2754.87</v>
          </cell>
        </row>
        <row r="77">
          <cell r="D77" t="str">
            <v>Fort Wayne</v>
          </cell>
          <cell r="E77">
            <v>2638.86</v>
          </cell>
        </row>
        <row r="78">
          <cell r="D78" t="str">
            <v>Orlando</v>
          </cell>
          <cell r="E78">
            <v>3075.73</v>
          </cell>
        </row>
        <row r="79">
          <cell r="D79" t="str">
            <v>St. Petersburg</v>
          </cell>
          <cell r="E79">
            <v>2583.08</v>
          </cell>
        </row>
        <row r="80">
          <cell r="D80" t="str">
            <v>Chandler</v>
          </cell>
          <cell r="E80">
            <v>2759.87</v>
          </cell>
        </row>
        <row r="81">
          <cell r="D81" t="str">
            <v>Laredo</v>
          </cell>
          <cell r="E81">
            <v>2552.0500000000002</v>
          </cell>
        </row>
        <row r="82">
          <cell r="D82" t="str">
            <v>Norfolk</v>
          </cell>
          <cell r="E82">
            <v>2380.0500000000002</v>
          </cell>
        </row>
        <row r="83">
          <cell r="D83" t="str">
            <v>Durham</v>
          </cell>
          <cell r="E83">
            <v>2835.06</v>
          </cell>
        </row>
        <row r="84">
          <cell r="D84" t="str">
            <v>Madison</v>
          </cell>
          <cell r="E84">
            <v>2698.4</v>
          </cell>
        </row>
        <row r="85">
          <cell r="D85" t="str">
            <v>Lubbock</v>
          </cell>
          <cell r="E85">
            <v>2571.41</v>
          </cell>
        </row>
        <row r="86">
          <cell r="D86" t="str">
            <v>Irvine</v>
          </cell>
          <cell r="E86">
            <v>3076.7</v>
          </cell>
        </row>
        <row r="87">
          <cell r="D87" t="str">
            <v>Winston_Salem</v>
          </cell>
          <cell r="E87">
            <v>2495.4499999999998</v>
          </cell>
        </row>
        <row r="88">
          <cell r="D88" t="str">
            <v>Glendale</v>
          </cell>
          <cell r="E88">
            <v>2483.25</v>
          </cell>
        </row>
        <row r="89">
          <cell r="D89" t="str">
            <v>Garland</v>
          </cell>
          <cell r="E89">
            <v>2460.1799999999998</v>
          </cell>
        </row>
        <row r="90">
          <cell r="D90" t="str">
            <v>Hialeah</v>
          </cell>
          <cell r="E90">
            <v>2231.09</v>
          </cell>
        </row>
        <row r="91">
          <cell r="D91" t="str">
            <v>Reno</v>
          </cell>
          <cell r="E91">
            <v>2641.65</v>
          </cell>
        </row>
        <row r="92">
          <cell r="D92" t="str">
            <v>Chesapeake</v>
          </cell>
          <cell r="E92">
            <v>2494.2199999999998</v>
          </cell>
        </row>
        <row r="93">
          <cell r="D93" t="str">
            <v>Gilbert</v>
          </cell>
          <cell r="E93">
            <v>2679.18</v>
          </cell>
        </row>
        <row r="94">
          <cell r="D94" t="str">
            <v>Baton Rouge</v>
          </cell>
          <cell r="E94">
            <v>2274.6999999999998</v>
          </cell>
        </row>
        <row r="95">
          <cell r="D95" t="str">
            <v>Irving</v>
          </cell>
          <cell r="E95">
            <v>2566.84</v>
          </cell>
        </row>
        <row r="96">
          <cell r="D96" t="str">
            <v>Scottsdale</v>
          </cell>
          <cell r="E96">
            <v>2413.61</v>
          </cell>
        </row>
        <row r="97">
          <cell r="D97" t="str">
            <v>North Las Vegas</v>
          </cell>
          <cell r="E97">
            <v>2625.27</v>
          </cell>
        </row>
        <row r="98">
          <cell r="D98" t="str">
            <v>Fremont</v>
          </cell>
          <cell r="E98">
            <v>2305.04</v>
          </cell>
        </row>
        <row r="99">
          <cell r="D99" t="str">
            <v>Boise City</v>
          </cell>
          <cell r="E99">
            <v>2356.84</v>
          </cell>
        </row>
        <row r="100">
          <cell r="D100" t="str">
            <v>Richmond</v>
          </cell>
          <cell r="E100">
            <v>2266.1</v>
          </cell>
        </row>
        <row r="101">
          <cell r="D101" t="str">
            <v>San Bernardino</v>
          </cell>
          <cell r="E101">
            <v>2221.0100000000002</v>
          </cell>
        </row>
        <row r="102">
          <cell r="D102" t="str">
            <v>Birmingham</v>
          </cell>
          <cell r="E102">
            <v>2007.33</v>
          </cell>
        </row>
        <row r="103">
          <cell r="D103" t="str">
            <v>Spokane</v>
          </cell>
          <cell r="E103">
            <v>2289.89</v>
          </cell>
        </row>
        <row r="104">
          <cell r="D104" t="str">
            <v>Rochester</v>
          </cell>
          <cell r="E104">
            <v>2113.2800000000002</v>
          </cell>
        </row>
        <row r="105">
          <cell r="D105" t="str">
            <v>Des Moines</v>
          </cell>
          <cell r="E105">
            <v>2141.33</v>
          </cell>
        </row>
        <row r="106">
          <cell r="D106" t="str">
            <v>Modesto</v>
          </cell>
          <cell r="E106">
            <v>2184.64</v>
          </cell>
        </row>
        <row r="107">
          <cell r="D107" t="str">
            <v>Fayetteville</v>
          </cell>
          <cell r="E107">
            <v>939.49</v>
          </cell>
        </row>
        <row r="108">
          <cell r="D108" t="str">
            <v>Tacoma</v>
          </cell>
          <cell r="E108">
            <v>2193.46</v>
          </cell>
        </row>
        <row r="109">
          <cell r="D109" t="str">
            <v>Oxnard</v>
          </cell>
          <cell r="E109">
            <v>2020.63</v>
          </cell>
        </row>
        <row r="110">
          <cell r="D110" t="str">
            <v>Fontana</v>
          </cell>
          <cell r="E110">
            <v>2083.9299999999998</v>
          </cell>
        </row>
        <row r="111">
          <cell r="D111" t="str">
            <v>Montgomery</v>
          </cell>
          <cell r="E111">
            <v>2006.03</v>
          </cell>
        </row>
        <row r="112">
          <cell r="D112" t="str">
            <v>Moreno Valley</v>
          </cell>
          <cell r="E112">
            <v>2086.34</v>
          </cell>
        </row>
        <row r="113">
          <cell r="D113" t="str">
            <v>Shreveport</v>
          </cell>
          <cell r="E113">
            <v>1875.93</v>
          </cell>
        </row>
        <row r="114">
          <cell r="D114" t="str">
            <v>Yonkers</v>
          </cell>
          <cell r="E114">
            <v>2115.69</v>
          </cell>
        </row>
        <row r="115">
          <cell r="D115" t="str">
            <v>Akron</v>
          </cell>
          <cell r="E115">
            <v>1904.69</v>
          </cell>
        </row>
        <row r="116">
          <cell r="D116" t="str">
            <v>Huntington Beach</v>
          </cell>
          <cell r="E116">
            <v>1987.11</v>
          </cell>
        </row>
        <row r="117">
          <cell r="D117" t="str">
            <v>Little Rock</v>
          </cell>
          <cell r="E117">
            <v>2025.91</v>
          </cell>
        </row>
        <row r="118">
          <cell r="D118" t="str">
            <v>Augusta_Richmond County</v>
          </cell>
          <cell r="E118">
            <v>2020.81</v>
          </cell>
        </row>
        <row r="119">
          <cell r="D119" t="str">
            <v>Amarillo</v>
          </cell>
          <cell r="E119">
            <v>2003.93</v>
          </cell>
        </row>
        <row r="120">
          <cell r="D120" t="str">
            <v>Mobile</v>
          </cell>
          <cell r="E120">
            <v>1870.41</v>
          </cell>
        </row>
        <row r="121">
          <cell r="D121" t="str">
            <v>Grand Rapids</v>
          </cell>
          <cell r="E121">
            <v>1989.17</v>
          </cell>
        </row>
        <row r="122">
          <cell r="D122" t="str">
            <v>Salt Lake City</v>
          </cell>
          <cell r="E122">
            <v>1997.23</v>
          </cell>
        </row>
        <row r="123">
          <cell r="D123" t="str">
            <v>Tallahassee</v>
          </cell>
          <cell r="E123">
            <v>1961.69</v>
          </cell>
        </row>
        <row r="124">
          <cell r="D124" t="str">
            <v>Huntsville</v>
          </cell>
          <cell r="E124">
            <v>2150.06</v>
          </cell>
        </row>
        <row r="125">
          <cell r="D125" t="str">
            <v>Grand Prairie</v>
          </cell>
          <cell r="E125">
            <v>1961</v>
          </cell>
        </row>
        <row r="126">
          <cell r="D126" t="str">
            <v>Knoxville</v>
          </cell>
          <cell r="E126">
            <v>1907.4</v>
          </cell>
        </row>
        <row r="127">
          <cell r="D127" t="str">
            <v>Worcester</v>
          </cell>
          <cell r="E127">
            <v>2065.1799999999998</v>
          </cell>
        </row>
        <row r="128">
          <cell r="D128" t="str">
            <v>Newport News</v>
          </cell>
          <cell r="E128">
            <v>1862.47</v>
          </cell>
        </row>
        <row r="129">
          <cell r="D129" t="str">
            <v>Brownsville</v>
          </cell>
          <cell r="E129">
            <v>1867.38</v>
          </cell>
        </row>
        <row r="130">
          <cell r="D130" t="str">
            <v>Overland Park</v>
          </cell>
          <cell r="E130">
            <v>1972.38</v>
          </cell>
        </row>
        <row r="131">
          <cell r="D131" t="str">
            <v>Santa Clarita</v>
          </cell>
          <cell r="E131">
            <v>2286.73</v>
          </cell>
        </row>
        <row r="132">
          <cell r="D132" t="str">
            <v>Providence</v>
          </cell>
          <cell r="E132">
            <v>1909.34</v>
          </cell>
        </row>
        <row r="133">
          <cell r="D133" t="str">
            <v>Garden Grove</v>
          </cell>
          <cell r="E133">
            <v>1719.49</v>
          </cell>
        </row>
        <row r="134">
          <cell r="D134" t="str">
            <v>Chattanooga</v>
          </cell>
          <cell r="E134">
            <v>1810.99</v>
          </cell>
        </row>
        <row r="135">
          <cell r="D135" t="str">
            <v>Oceanside</v>
          </cell>
          <cell r="E135">
            <v>1740.68</v>
          </cell>
        </row>
        <row r="136">
          <cell r="D136" t="str">
            <v>Jackson</v>
          </cell>
          <cell r="E136">
            <v>1537.01</v>
          </cell>
        </row>
        <row r="137">
          <cell r="D137" t="str">
            <v>Fort Lauderdale</v>
          </cell>
          <cell r="E137">
            <v>1827.6</v>
          </cell>
        </row>
        <row r="138">
          <cell r="D138" t="str">
            <v>Santa Rosa</v>
          </cell>
          <cell r="E138">
            <v>1781.27</v>
          </cell>
        </row>
        <row r="139">
          <cell r="D139" t="str">
            <v>Rancho Cucamonga</v>
          </cell>
          <cell r="E139">
            <v>1744.53</v>
          </cell>
        </row>
        <row r="140">
          <cell r="D140" t="str">
            <v>Port St. Lucie</v>
          </cell>
          <cell r="E140">
            <v>2048.5100000000002</v>
          </cell>
        </row>
        <row r="141">
          <cell r="D141" t="str">
            <v>Tempe</v>
          </cell>
          <cell r="E141">
            <v>1805.87</v>
          </cell>
        </row>
        <row r="142">
          <cell r="D142" t="str">
            <v>Ontario</v>
          </cell>
          <cell r="E142">
            <v>1752.65</v>
          </cell>
        </row>
        <row r="143">
          <cell r="D143" t="str">
            <v>Vancouver</v>
          </cell>
          <cell r="E143">
            <v>6622.48</v>
          </cell>
        </row>
        <row r="144">
          <cell r="D144" t="str">
            <v>Cape Coral</v>
          </cell>
          <cell r="E144">
            <v>1940.16</v>
          </cell>
        </row>
        <row r="145">
          <cell r="D145" t="str">
            <v>Sioux Falls</v>
          </cell>
          <cell r="E145">
            <v>1925.17</v>
          </cell>
        </row>
        <row r="146">
          <cell r="D146" t="str">
            <v>Springfield</v>
          </cell>
          <cell r="E146">
            <v>1143.94</v>
          </cell>
        </row>
        <row r="147">
          <cell r="D147" t="str">
            <v>Peoria</v>
          </cell>
          <cell r="E147">
            <v>1131.5</v>
          </cell>
        </row>
        <row r="148">
          <cell r="D148" t="str">
            <v>Pembroke Pines</v>
          </cell>
          <cell r="E148">
            <v>1711.78</v>
          </cell>
        </row>
        <row r="149">
          <cell r="D149" t="str">
            <v>Elk Grove</v>
          </cell>
          <cell r="E149">
            <v>1761.24</v>
          </cell>
        </row>
        <row r="150">
          <cell r="D150" t="str">
            <v>Salem</v>
          </cell>
          <cell r="E150">
            <v>1755.35</v>
          </cell>
        </row>
        <row r="151">
          <cell r="D151" t="str">
            <v>Lancaster</v>
          </cell>
          <cell r="E151">
            <v>1735.16</v>
          </cell>
        </row>
        <row r="152">
          <cell r="D152" t="str">
            <v>Corona</v>
          </cell>
          <cell r="E152">
            <v>1571.36</v>
          </cell>
        </row>
        <row r="153">
          <cell r="D153" t="str">
            <v>Eugene</v>
          </cell>
          <cell r="E153">
            <v>1766.54</v>
          </cell>
        </row>
        <row r="154">
          <cell r="D154" t="str">
            <v>Palmdale</v>
          </cell>
          <cell r="E154">
            <v>1694.5</v>
          </cell>
        </row>
        <row r="155">
          <cell r="D155" t="str">
            <v>Salinas</v>
          </cell>
          <cell r="E155">
            <v>1635.42</v>
          </cell>
        </row>
        <row r="156">
          <cell r="D156" t="str">
            <v>Pasadena</v>
          </cell>
          <cell r="E156">
            <v>1386.99</v>
          </cell>
        </row>
        <row r="157">
          <cell r="D157" t="str">
            <v>Fort Collins</v>
          </cell>
          <cell r="E157">
            <v>1698.1</v>
          </cell>
        </row>
        <row r="158">
          <cell r="D158" t="str">
            <v>Hayward</v>
          </cell>
          <cell r="E158">
            <v>1629.54</v>
          </cell>
        </row>
        <row r="159">
          <cell r="D159" t="str">
            <v>Pomona</v>
          </cell>
          <cell r="E159">
            <v>1517.13</v>
          </cell>
        </row>
        <row r="160">
          <cell r="D160" t="str">
            <v>Cary</v>
          </cell>
          <cell r="E160">
            <v>1747.21</v>
          </cell>
        </row>
        <row r="161">
          <cell r="D161" t="str">
            <v>Rockford</v>
          </cell>
          <cell r="E161">
            <v>1486.55</v>
          </cell>
        </row>
        <row r="162">
          <cell r="D162" t="str">
            <v>Alexandria</v>
          </cell>
          <cell r="E162">
            <v>1594.67</v>
          </cell>
        </row>
        <row r="163">
          <cell r="D163" t="str">
            <v>Escondido</v>
          </cell>
          <cell r="E163">
            <v>1510.38</v>
          </cell>
        </row>
        <row r="164">
          <cell r="D164" t="str">
            <v>McKinney</v>
          </cell>
          <cell r="E164">
            <v>1953.08</v>
          </cell>
        </row>
        <row r="165">
          <cell r="D165" t="str">
            <v>Joliet</v>
          </cell>
          <cell r="E165">
            <v>1503.62</v>
          </cell>
        </row>
        <row r="166">
          <cell r="D166" t="str">
            <v>Sunnyvale</v>
          </cell>
          <cell r="E166">
            <v>1558.05</v>
          </cell>
        </row>
        <row r="167">
          <cell r="D167" t="str">
            <v>Torrance</v>
          </cell>
          <cell r="E167">
            <v>1470.67</v>
          </cell>
        </row>
        <row r="168">
          <cell r="D168" t="str">
            <v>Bridgeport</v>
          </cell>
          <cell r="E168">
            <v>1486.54</v>
          </cell>
        </row>
        <row r="169">
          <cell r="D169" t="str">
            <v>Lakewood</v>
          </cell>
          <cell r="E169">
            <v>1559.84</v>
          </cell>
        </row>
        <row r="170">
          <cell r="D170" t="str">
            <v>Paterson</v>
          </cell>
          <cell r="E170">
            <v>1597.32</v>
          </cell>
        </row>
        <row r="171">
          <cell r="D171" t="str">
            <v>Naperville</v>
          </cell>
          <cell r="E171">
            <v>1495.4</v>
          </cell>
        </row>
        <row r="172">
          <cell r="D172" t="str">
            <v>Syracuse</v>
          </cell>
          <cell r="E172">
            <v>1486.2</v>
          </cell>
        </row>
        <row r="173">
          <cell r="D173" t="str">
            <v>Mesquite</v>
          </cell>
          <cell r="E173">
            <v>1501.08</v>
          </cell>
        </row>
        <row r="174">
          <cell r="D174" t="str">
            <v>Dayton</v>
          </cell>
          <cell r="E174">
            <v>1376.44</v>
          </cell>
        </row>
        <row r="175">
          <cell r="D175" t="str">
            <v>Savannah</v>
          </cell>
          <cell r="E175">
            <v>1477.8</v>
          </cell>
        </row>
        <row r="176">
          <cell r="D176" t="str">
            <v>Clarksville</v>
          </cell>
          <cell r="E176">
            <v>1667.22</v>
          </cell>
        </row>
        <row r="177">
          <cell r="D177" t="str">
            <v>Orange</v>
          </cell>
          <cell r="E177">
            <v>1399.11</v>
          </cell>
        </row>
        <row r="178">
          <cell r="D178" t="str">
            <v>Fullerton</v>
          </cell>
          <cell r="E178">
            <v>1436.17</v>
          </cell>
        </row>
        <row r="179">
          <cell r="D179" t="str">
            <v>Killeen</v>
          </cell>
          <cell r="E179">
            <v>1530.95</v>
          </cell>
        </row>
        <row r="180">
          <cell r="D180" t="str">
            <v>Frisco</v>
          </cell>
          <cell r="E180">
            <v>2005.09</v>
          </cell>
        </row>
        <row r="181">
          <cell r="D181" t="str">
            <v>Hampton</v>
          </cell>
          <cell r="E181">
            <v>1371.48</v>
          </cell>
        </row>
        <row r="182">
          <cell r="D182" t="str">
            <v>McAllen</v>
          </cell>
          <cell r="E182">
            <v>1422.1</v>
          </cell>
        </row>
        <row r="183">
          <cell r="D183" t="str">
            <v>Warren</v>
          </cell>
          <cell r="E183">
            <v>1393.87</v>
          </cell>
        </row>
        <row r="184">
          <cell r="D184" t="str">
            <v>Bellevue</v>
          </cell>
          <cell r="E184">
            <v>1518.54</v>
          </cell>
        </row>
        <row r="185">
          <cell r="D185" t="str">
            <v>West Valley City</v>
          </cell>
          <cell r="E185">
            <v>1402.3</v>
          </cell>
        </row>
        <row r="186">
          <cell r="D186" t="str">
            <v>Columbia</v>
          </cell>
          <cell r="E186">
            <v>1366.32</v>
          </cell>
        </row>
        <row r="187">
          <cell r="D187" t="str">
            <v>Olathe</v>
          </cell>
          <cell r="E187">
            <v>1412.9</v>
          </cell>
        </row>
        <row r="188">
          <cell r="D188" t="str">
            <v>Sterling Heights</v>
          </cell>
          <cell r="E188">
            <v>1343.46</v>
          </cell>
        </row>
        <row r="189">
          <cell r="D189" t="str">
            <v>New Haven</v>
          </cell>
          <cell r="E189">
            <v>1340.23</v>
          </cell>
        </row>
        <row r="190">
          <cell r="D190" t="str">
            <v>Miramar</v>
          </cell>
          <cell r="E190">
            <v>1347.21</v>
          </cell>
        </row>
        <row r="191">
          <cell r="D191" t="str">
            <v>Waco</v>
          </cell>
          <cell r="E191">
            <v>1384.86</v>
          </cell>
        </row>
        <row r="192">
          <cell r="D192" t="str">
            <v>Thousand Oaks</v>
          </cell>
          <cell r="E192">
            <v>1269.6600000000001</v>
          </cell>
        </row>
        <row r="193">
          <cell r="D193" t="str">
            <v>Cedar Rapids</v>
          </cell>
          <cell r="E193">
            <v>1377.1</v>
          </cell>
        </row>
        <row r="194">
          <cell r="D194" t="str">
            <v>Charleston</v>
          </cell>
          <cell r="E194">
            <v>1502.27</v>
          </cell>
        </row>
        <row r="195">
          <cell r="D195" t="str">
            <v>Visalia</v>
          </cell>
          <cell r="E195">
            <v>1413.84</v>
          </cell>
        </row>
        <row r="196">
          <cell r="D196" t="str">
            <v>Topeka</v>
          </cell>
          <cell r="E196">
            <v>1265.8699999999999</v>
          </cell>
        </row>
        <row r="197">
          <cell r="D197" t="str">
            <v>Elizabeth</v>
          </cell>
          <cell r="E197">
            <v>1372.98</v>
          </cell>
        </row>
        <row r="198">
          <cell r="D198" t="str">
            <v>Gainesville</v>
          </cell>
          <cell r="E198">
            <v>1410.85</v>
          </cell>
        </row>
        <row r="199">
          <cell r="D199" t="str">
            <v>Thornton</v>
          </cell>
          <cell r="E199">
            <v>1418.67</v>
          </cell>
        </row>
        <row r="200">
          <cell r="D200" t="str">
            <v>Roseville</v>
          </cell>
          <cell r="E200">
            <v>1477.73</v>
          </cell>
        </row>
        <row r="201">
          <cell r="D201" t="str">
            <v>Carrollton</v>
          </cell>
          <cell r="E201">
            <v>1334.34</v>
          </cell>
        </row>
        <row r="202">
          <cell r="D202" t="str">
            <v>Coral Springs</v>
          </cell>
          <cell r="E202">
            <v>1343.94</v>
          </cell>
        </row>
        <row r="203">
          <cell r="D203" t="str">
            <v>Stamford</v>
          </cell>
          <cell r="E203">
            <v>1354.7</v>
          </cell>
        </row>
        <row r="204">
          <cell r="D204" t="str">
            <v>Simi Valley</v>
          </cell>
          <cell r="E204">
            <v>1263.56</v>
          </cell>
        </row>
        <row r="205">
          <cell r="D205" t="str">
            <v>Concord</v>
          </cell>
          <cell r="E205">
            <v>1254.0999999999999</v>
          </cell>
        </row>
        <row r="206">
          <cell r="D206" t="str">
            <v>Hartford</v>
          </cell>
          <cell r="E206">
            <v>1210.54</v>
          </cell>
        </row>
        <row r="207">
          <cell r="D207" t="str">
            <v>Kent</v>
          </cell>
          <cell r="E207">
            <v>1365.88</v>
          </cell>
        </row>
        <row r="208">
          <cell r="D208" t="str">
            <v>Lafayette</v>
          </cell>
          <cell r="E208">
            <v>1213.74</v>
          </cell>
        </row>
        <row r="209">
          <cell r="D209" t="str">
            <v>Midland</v>
          </cell>
          <cell r="E209">
            <v>1325.24</v>
          </cell>
        </row>
        <row r="210">
          <cell r="D210" t="str">
            <v>Surprise</v>
          </cell>
          <cell r="E210">
            <v>1431.48</v>
          </cell>
        </row>
        <row r="211">
          <cell r="D211" t="str">
            <v>Denton</v>
          </cell>
          <cell r="E211">
            <v>1398.69</v>
          </cell>
        </row>
        <row r="212">
          <cell r="D212" t="str">
            <v>Victorville</v>
          </cell>
          <cell r="E212">
            <v>1348.1</v>
          </cell>
        </row>
        <row r="213">
          <cell r="D213" t="str">
            <v>Evansville</v>
          </cell>
          <cell r="E213">
            <v>1172.98</v>
          </cell>
        </row>
        <row r="214">
          <cell r="D214" t="str">
            <v>Santa Clara</v>
          </cell>
          <cell r="E214">
            <v>1276.47</v>
          </cell>
        </row>
        <row r="215">
          <cell r="D215" t="str">
            <v>Abilene</v>
          </cell>
          <cell r="E215">
            <v>1251.82</v>
          </cell>
        </row>
        <row r="216">
          <cell r="D216" t="str">
            <v>Athens_Clarke County</v>
          </cell>
          <cell r="E216">
            <v>1273.1500000000001</v>
          </cell>
        </row>
        <row r="217">
          <cell r="D217" t="str">
            <v>Vallejo</v>
          </cell>
          <cell r="E217">
            <v>1260.9000000000001</v>
          </cell>
        </row>
        <row r="218">
          <cell r="D218" t="str">
            <v>Allentown</v>
          </cell>
          <cell r="E218">
            <v>1258.45</v>
          </cell>
        </row>
        <row r="219">
          <cell r="D219" t="str">
            <v>Norman</v>
          </cell>
          <cell r="E219">
            <v>1280.26</v>
          </cell>
        </row>
        <row r="220">
          <cell r="D220" t="str">
            <v>Beaumont</v>
          </cell>
          <cell r="E220">
            <v>1152.82</v>
          </cell>
        </row>
        <row r="221">
          <cell r="D221" t="str">
            <v>Independence</v>
          </cell>
          <cell r="E221">
            <v>1230.1099999999999</v>
          </cell>
        </row>
        <row r="222">
          <cell r="D222" t="str">
            <v>Murfreesboro</v>
          </cell>
          <cell r="E222">
            <v>1527.69</v>
          </cell>
        </row>
        <row r="223">
          <cell r="D223" t="str">
            <v>Ann Arbor</v>
          </cell>
          <cell r="E223">
            <v>1238.51</v>
          </cell>
        </row>
        <row r="224">
          <cell r="D224" t="str">
            <v>Berkeley</v>
          </cell>
          <cell r="E224">
            <v>1243.21</v>
          </cell>
        </row>
        <row r="225">
          <cell r="D225" t="str">
            <v>Provo</v>
          </cell>
          <cell r="E225">
            <v>1151.6199999999999</v>
          </cell>
        </row>
        <row r="226">
          <cell r="D226" t="str">
            <v>El Monte</v>
          </cell>
          <cell r="E226">
            <v>1094.5</v>
          </cell>
        </row>
        <row r="227">
          <cell r="D227" t="str">
            <v>Lansing</v>
          </cell>
          <cell r="E227">
            <v>1126.44</v>
          </cell>
        </row>
        <row r="228">
          <cell r="D228" t="str">
            <v>Fargo</v>
          </cell>
          <cell r="E228">
            <v>1259.9000000000001</v>
          </cell>
        </row>
        <row r="229">
          <cell r="D229" t="str">
            <v>Downey</v>
          </cell>
          <cell r="E229">
            <v>1143.55</v>
          </cell>
        </row>
        <row r="230">
          <cell r="D230" t="str">
            <v>Costa Mesa</v>
          </cell>
          <cell r="E230">
            <v>1119.18</v>
          </cell>
        </row>
        <row r="231">
          <cell r="D231" t="str">
            <v>Wilmington</v>
          </cell>
          <cell r="E231">
            <v>708.98</v>
          </cell>
        </row>
        <row r="232">
          <cell r="D232" t="str">
            <v>Arvada</v>
          </cell>
          <cell r="E232">
            <v>1244.02</v>
          </cell>
        </row>
        <row r="233">
          <cell r="D233" t="str">
            <v>Inglewood</v>
          </cell>
          <cell r="E233">
            <v>1077.6199999999999</v>
          </cell>
        </row>
        <row r="234">
          <cell r="D234" t="str">
            <v>Miami Gardens</v>
          </cell>
          <cell r="E234">
            <v>1116.4000000000001</v>
          </cell>
        </row>
        <row r="235">
          <cell r="D235" t="str">
            <v>Carlsbad</v>
          </cell>
          <cell r="E235">
            <v>1147.46</v>
          </cell>
        </row>
        <row r="236">
          <cell r="D236" t="str">
            <v>Westminster</v>
          </cell>
          <cell r="E236">
            <v>909.11</v>
          </cell>
        </row>
        <row r="237">
          <cell r="D237" t="str">
            <v>Odessa</v>
          </cell>
          <cell r="E237">
            <v>10105.370000000001</v>
          </cell>
        </row>
        <row r="238">
          <cell r="D238" t="str">
            <v>Manchester</v>
          </cell>
          <cell r="E238">
            <v>5476.27</v>
          </cell>
        </row>
        <row r="239">
          <cell r="D239" t="str">
            <v>Elgin</v>
          </cell>
          <cell r="E239">
            <v>1147.97</v>
          </cell>
        </row>
        <row r="240">
          <cell r="D240" t="str">
            <v>West Jordan</v>
          </cell>
          <cell r="E240">
            <v>1169.6099999999999</v>
          </cell>
        </row>
        <row r="241">
          <cell r="D241" t="str">
            <v>Round Rock</v>
          </cell>
          <cell r="E241">
            <v>1194.68</v>
          </cell>
        </row>
        <row r="242">
          <cell r="D242" t="str">
            <v>Clearwater</v>
          </cell>
          <cell r="E242">
            <v>1172.92</v>
          </cell>
        </row>
        <row r="243">
          <cell r="D243" t="str">
            <v>Waterbury</v>
          </cell>
          <cell r="E243">
            <v>1144.03</v>
          </cell>
        </row>
        <row r="244">
          <cell r="D244" t="str">
            <v>Gresham</v>
          </cell>
          <cell r="E244">
            <v>1142.47</v>
          </cell>
        </row>
        <row r="245">
          <cell r="D245" t="str">
            <v>Fairfield</v>
          </cell>
          <cell r="E245">
            <v>1198.81</v>
          </cell>
        </row>
        <row r="246">
          <cell r="D246" t="str">
            <v>Billings</v>
          </cell>
          <cell r="E246">
            <v>1171.1600000000001</v>
          </cell>
        </row>
        <row r="247">
          <cell r="D247" t="str">
            <v>Lowell</v>
          </cell>
          <cell r="E247">
            <v>1139.94</v>
          </cell>
        </row>
        <row r="248">
          <cell r="D248" t="str">
            <v>San Buenaventura</v>
          </cell>
          <cell r="E248">
            <v>1107.6300000000001</v>
          </cell>
        </row>
        <row r="249">
          <cell r="D249" t="str">
            <v>Pueblo</v>
          </cell>
          <cell r="E249">
            <v>1118.76</v>
          </cell>
        </row>
        <row r="250">
          <cell r="D250" t="str">
            <v>High Point</v>
          </cell>
          <cell r="E250">
            <v>1140.5899999999999</v>
          </cell>
        </row>
        <row r="251">
          <cell r="D251" t="str">
            <v>West Covina</v>
          </cell>
          <cell r="E251">
            <v>1095.01</v>
          </cell>
        </row>
        <row r="252">
          <cell r="D252" t="str">
            <v>Murrieta</v>
          </cell>
          <cell r="E252">
            <v>1109.49</v>
          </cell>
        </row>
        <row r="253">
          <cell r="D253" t="str">
            <v>Cambridge</v>
          </cell>
          <cell r="E253">
            <v>1184.03</v>
          </cell>
        </row>
        <row r="254">
          <cell r="D254" t="str">
            <v>Antioch</v>
          </cell>
          <cell r="E254">
            <v>1152.9100000000001</v>
          </cell>
        </row>
        <row r="255">
          <cell r="D255" t="str">
            <v>Temecula</v>
          </cell>
          <cell r="E255">
            <v>1100.03</v>
          </cell>
        </row>
        <row r="256">
          <cell r="D256" t="str">
            <v>Norwalk</v>
          </cell>
          <cell r="E256">
            <v>911.84</v>
          </cell>
        </row>
        <row r="257">
          <cell r="D257" t="str">
            <v>Centennial</v>
          </cell>
          <cell r="E257">
            <v>1084.18</v>
          </cell>
        </row>
        <row r="258">
          <cell r="D258" t="str">
            <v>Everett</v>
          </cell>
          <cell r="E258">
            <v>1106.29</v>
          </cell>
        </row>
        <row r="259">
          <cell r="D259" t="str">
            <v>Palm Bay</v>
          </cell>
          <cell r="E259">
            <v>1197.5999999999999</v>
          </cell>
        </row>
        <row r="260">
          <cell r="D260" t="str">
            <v>Wichita Falls</v>
          </cell>
          <cell r="E260">
            <v>1023.16</v>
          </cell>
        </row>
        <row r="261">
          <cell r="D261" t="str">
            <v>Green Bay</v>
          </cell>
          <cell r="E261">
            <v>1073.95</v>
          </cell>
        </row>
        <row r="262">
          <cell r="D262" t="str">
            <v>Daly City</v>
          </cell>
          <cell r="E262">
            <v>1049.01</v>
          </cell>
        </row>
        <row r="263">
          <cell r="D263" t="str">
            <v>Burbank</v>
          </cell>
          <cell r="E263">
            <v>1073.3699999999999</v>
          </cell>
        </row>
        <row r="264">
          <cell r="D264" t="str">
            <v>Richardson</v>
          </cell>
          <cell r="E264">
            <v>1194.69</v>
          </cell>
        </row>
        <row r="265">
          <cell r="D265" t="str">
            <v>Pompano Beach</v>
          </cell>
          <cell r="E265">
            <v>1120.46</v>
          </cell>
        </row>
        <row r="266">
          <cell r="D266" t="str">
            <v>North Charleston</v>
          </cell>
          <cell r="E266">
            <v>1148.52</v>
          </cell>
        </row>
        <row r="267">
          <cell r="D267" t="str">
            <v>Broken Arrow</v>
          </cell>
          <cell r="E267">
            <v>1135.4000000000001</v>
          </cell>
        </row>
        <row r="268">
          <cell r="D268" t="str">
            <v>Boulder</v>
          </cell>
          <cell r="E268">
            <v>1082.5</v>
          </cell>
        </row>
        <row r="269">
          <cell r="D269" t="str">
            <v>West Palm Beach</v>
          </cell>
          <cell r="E269">
            <v>1174.1500000000001</v>
          </cell>
        </row>
        <row r="270">
          <cell r="D270" t="str">
            <v>Santa Maria</v>
          </cell>
          <cell r="E270">
            <v>1097.07</v>
          </cell>
        </row>
        <row r="271">
          <cell r="D271" t="str">
            <v>El Cajon</v>
          </cell>
          <cell r="E271">
            <v>1062.1500000000001</v>
          </cell>
        </row>
        <row r="272">
          <cell r="D272" t="str">
            <v>Davenport</v>
          </cell>
          <cell r="E272">
            <v>3.88</v>
          </cell>
        </row>
        <row r="273">
          <cell r="D273" t="str">
            <v>Rialto</v>
          </cell>
          <cell r="E273">
            <v>1040.26</v>
          </cell>
        </row>
        <row r="274">
          <cell r="D274" t="str">
            <v>Las Cruces</v>
          </cell>
          <cell r="E274">
            <v>1113.8499999999999</v>
          </cell>
        </row>
        <row r="275">
          <cell r="D275" t="str">
            <v>San Mateo</v>
          </cell>
          <cell r="E275">
            <v>1056.6099999999999</v>
          </cell>
        </row>
        <row r="276">
          <cell r="D276" t="str">
            <v>Lewisville</v>
          </cell>
          <cell r="E276">
            <v>1118.22</v>
          </cell>
        </row>
        <row r="277">
          <cell r="D277" t="str">
            <v>South Bend</v>
          </cell>
          <cell r="E277">
            <v>1034.53</v>
          </cell>
        </row>
        <row r="278">
          <cell r="D278" t="str">
            <v>Lakeland</v>
          </cell>
          <cell r="E278">
            <v>1126.4100000000001</v>
          </cell>
        </row>
        <row r="279">
          <cell r="D279" t="str">
            <v>Erie</v>
          </cell>
          <cell r="E279">
            <v>948.31</v>
          </cell>
        </row>
        <row r="280">
          <cell r="D280" t="str">
            <v>Tyler</v>
          </cell>
          <cell r="E280">
            <v>1059.95</v>
          </cell>
        </row>
        <row r="281">
          <cell r="D281" t="str">
            <v>Pearland</v>
          </cell>
          <cell r="E281">
            <v>1258.28</v>
          </cell>
        </row>
        <row r="282">
          <cell r="D282" t="str">
            <v>College Station</v>
          </cell>
          <cell r="E282">
            <v>1205.1099999999999</v>
          </cell>
        </row>
        <row r="283">
          <cell r="D283" t="str">
            <v>Kenosha</v>
          </cell>
          <cell r="E283">
            <v>999.86</v>
          </cell>
        </row>
        <row r="284">
          <cell r="D284" t="str">
            <v>Sandy Springs</v>
          </cell>
          <cell r="E284">
            <v>1080.8</v>
          </cell>
        </row>
        <row r="285">
          <cell r="D285" t="str">
            <v>Clovis</v>
          </cell>
          <cell r="E285">
            <v>1201.24</v>
          </cell>
        </row>
        <row r="286">
          <cell r="D286" t="str">
            <v>Flint</v>
          </cell>
          <cell r="E286">
            <v>812.52</v>
          </cell>
        </row>
        <row r="287">
          <cell r="D287" t="str">
            <v>Roanoke</v>
          </cell>
          <cell r="E287">
            <v>1000.11</v>
          </cell>
        </row>
        <row r="288">
          <cell r="D288" t="str">
            <v>Albany</v>
          </cell>
          <cell r="E288">
            <v>992.24</v>
          </cell>
        </row>
        <row r="289">
          <cell r="D289" t="str">
            <v>Jurupa Valley</v>
          </cell>
          <cell r="E289">
            <v>1050.53</v>
          </cell>
        </row>
        <row r="290">
          <cell r="D290" t="str">
            <v>Compton</v>
          </cell>
          <cell r="E290">
            <v>957.4</v>
          </cell>
        </row>
        <row r="291">
          <cell r="D291" t="str">
            <v>San Angelo</v>
          </cell>
          <cell r="E291">
            <v>998.93</v>
          </cell>
        </row>
        <row r="292">
          <cell r="D292" t="str">
            <v>Hillsboro</v>
          </cell>
          <cell r="E292">
            <v>1064.47</v>
          </cell>
        </row>
        <row r="293">
          <cell r="D293" t="str">
            <v>Lawton</v>
          </cell>
          <cell r="E293">
            <v>903.81</v>
          </cell>
        </row>
        <row r="294">
          <cell r="D294" t="str">
            <v>Renton</v>
          </cell>
          <cell r="E294">
            <v>1067.8499999999999</v>
          </cell>
        </row>
        <row r="295">
          <cell r="D295" t="str">
            <v>Vista</v>
          </cell>
          <cell r="E295">
            <v>983.81</v>
          </cell>
        </row>
        <row r="296">
          <cell r="D296" t="str">
            <v>Davie</v>
          </cell>
          <cell r="E296">
            <v>1056.9100000000001</v>
          </cell>
        </row>
        <row r="297">
          <cell r="D297" t="str">
            <v>Greeley</v>
          </cell>
          <cell r="E297">
            <v>1087.95</v>
          </cell>
        </row>
        <row r="298">
          <cell r="D298" t="str">
            <v>Mission Viejo</v>
          </cell>
          <cell r="E298">
            <v>936.53</v>
          </cell>
        </row>
        <row r="299">
          <cell r="D299" t="str">
            <v>Portsmouth</v>
          </cell>
          <cell r="E299">
            <v>979.15</v>
          </cell>
        </row>
        <row r="300">
          <cell r="D300" t="str">
            <v>Dearborn</v>
          </cell>
          <cell r="E300">
            <v>1099.76</v>
          </cell>
        </row>
        <row r="301">
          <cell r="D301" t="str">
            <v>South Gate</v>
          </cell>
          <cell r="E301">
            <v>927.26</v>
          </cell>
        </row>
        <row r="302">
          <cell r="D302" t="str">
            <v>Tuscaloosa</v>
          </cell>
          <cell r="E302">
            <v>996</v>
          </cell>
        </row>
        <row r="303">
          <cell r="D303" t="str">
            <v>Livonia</v>
          </cell>
          <cell r="E303">
            <v>955.35</v>
          </cell>
        </row>
        <row r="304">
          <cell r="D304" t="str">
            <v>New Bedford</v>
          </cell>
          <cell r="E304">
            <v>1010.79</v>
          </cell>
        </row>
        <row r="305">
          <cell r="D305" t="str">
            <v>Vacaville</v>
          </cell>
          <cell r="E305">
            <v>1023.86</v>
          </cell>
        </row>
        <row r="306">
          <cell r="D306" t="str">
            <v>Brockton</v>
          </cell>
          <cell r="E306">
            <v>1056.43</v>
          </cell>
        </row>
        <row r="307">
          <cell r="D307" t="str">
            <v>Roswell</v>
          </cell>
          <cell r="E307">
            <v>484.22</v>
          </cell>
        </row>
        <row r="308">
          <cell r="D308" t="str">
            <v>Beaverton</v>
          </cell>
          <cell r="E308">
            <v>974.94</v>
          </cell>
        </row>
        <row r="309">
          <cell r="D309" t="str">
            <v>Quincy</v>
          </cell>
          <cell r="E309">
            <v>1016.36</v>
          </cell>
        </row>
        <row r="310">
          <cell r="D310" t="str">
            <v>Sparks</v>
          </cell>
          <cell r="E310">
            <v>1084.45</v>
          </cell>
        </row>
        <row r="311">
          <cell r="D311" t="str">
            <v>Yakima</v>
          </cell>
          <cell r="E311">
            <v>969.68</v>
          </cell>
        </row>
        <row r="312">
          <cell r="D312" t="str">
            <v>Lee's Summit</v>
          </cell>
          <cell r="E312">
            <v>1011.08</v>
          </cell>
        </row>
        <row r="313">
          <cell r="D313" t="str">
            <v>Federal Way</v>
          </cell>
          <cell r="E313">
            <v>1010.3</v>
          </cell>
        </row>
        <row r="314">
          <cell r="D314" t="str">
            <v>Carson</v>
          </cell>
          <cell r="E314">
            <v>955.58</v>
          </cell>
        </row>
        <row r="315">
          <cell r="D315" t="str">
            <v>Santa Monica</v>
          </cell>
          <cell r="E315">
            <v>930.76</v>
          </cell>
        </row>
        <row r="316">
          <cell r="D316" t="str">
            <v>Hesperia</v>
          </cell>
          <cell r="E316">
            <v>998.18</v>
          </cell>
        </row>
        <row r="317">
          <cell r="D317" t="str">
            <v>Allen</v>
          </cell>
          <cell r="E317">
            <v>1046.27</v>
          </cell>
        </row>
        <row r="318">
          <cell r="D318" t="str">
            <v>Rio Rancho</v>
          </cell>
          <cell r="E318">
            <v>1040.46</v>
          </cell>
        </row>
        <row r="319">
          <cell r="D319" t="str">
            <v>Yuma</v>
          </cell>
          <cell r="E319">
            <v>955.48</v>
          </cell>
        </row>
        <row r="320">
          <cell r="D320" t="str">
            <v>Orem</v>
          </cell>
          <cell r="E320">
            <v>981.29</v>
          </cell>
        </row>
        <row r="321">
          <cell r="D321" t="str">
            <v>Lynn</v>
          </cell>
          <cell r="E321">
            <v>1012.53</v>
          </cell>
        </row>
        <row r="322">
          <cell r="D322" t="str">
            <v>Redding</v>
          </cell>
          <cell r="E322">
            <v>936.11</v>
          </cell>
        </row>
        <row r="323">
          <cell r="D323" t="str">
            <v>Spokane Valley</v>
          </cell>
          <cell r="E323">
            <v>1029.76</v>
          </cell>
        </row>
        <row r="324">
          <cell r="D324" t="str">
            <v>Miami Beach</v>
          </cell>
          <cell r="E324">
            <v>828.9</v>
          </cell>
        </row>
        <row r="325">
          <cell r="D325" t="str">
            <v>League City</v>
          </cell>
          <cell r="E325">
            <v>1143.92</v>
          </cell>
        </row>
        <row r="326">
          <cell r="D326" t="str">
            <v>Lawrence</v>
          </cell>
          <cell r="E326">
            <v>891.43</v>
          </cell>
        </row>
        <row r="327">
          <cell r="D327" t="str">
            <v>Santa Barbara</v>
          </cell>
          <cell r="E327">
            <v>886.65</v>
          </cell>
        </row>
        <row r="328">
          <cell r="D328" t="str">
            <v>Plantation</v>
          </cell>
          <cell r="E328">
            <v>917.5</v>
          </cell>
        </row>
        <row r="329">
          <cell r="D329" t="str">
            <v>Sandy</v>
          </cell>
          <cell r="E329">
            <v>969.04</v>
          </cell>
        </row>
        <row r="330">
          <cell r="D330" t="str">
            <v>Sunrise</v>
          </cell>
          <cell r="E330">
            <v>973.35</v>
          </cell>
        </row>
        <row r="331">
          <cell r="D331" t="str">
            <v>Macon</v>
          </cell>
          <cell r="E331">
            <v>1526.63</v>
          </cell>
        </row>
        <row r="332">
          <cell r="D332" t="str">
            <v>Longmont</v>
          </cell>
          <cell r="E332">
            <v>988.85</v>
          </cell>
        </row>
        <row r="333">
          <cell r="D333" t="str">
            <v>Boca Raton</v>
          </cell>
          <cell r="E333">
            <v>974.22</v>
          </cell>
        </row>
        <row r="334">
          <cell r="D334" t="str">
            <v>San Marcos</v>
          </cell>
          <cell r="E334">
            <v>948.33</v>
          </cell>
        </row>
        <row r="335">
          <cell r="D335" t="str">
            <v>Greenville</v>
          </cell>
          <cell r="E335">
            <v>707.2</v>
          </cell>
        </row>
        <row r="336">
          <cell r="D336" t="str">
            <v>Waukegan</v>
          </cell>
          <cell r="E336">
            <v>893.21</v>
          </cell>
        </row>
        <row r="337">
          <cell r="D337" t="str">
            <v>Fall River</v>
          </cell>
          <cell r="E337">
            <v>940</v>
          </cell>
        </row>
        <row r="338">
          <cell r="D338" t="str">
            <v>Chico</v>
          </cell>
          <cell r="E338">
            <v>1014.75</v>
          </cell>
        </row>
        <row r="339">
          <cell r="D339" t="str">
            <v>Newton</v>
          </cell>
          <cell r="E339">
            <v>889.23</v>
          </cell>
        </row>
        <row r="340">
          <cell r="D340" t="str">
            <v>San Leandro</v>
          </cell>
          <cell r="E340">
            <v>910.08</v>
          </cell>
        </row>
        <row r="341">
          <cell r="D341" t="str">
            <v>Reading</v>
          </cell>
          <cell r="E341">
            <v>936.11</v>
          </cell>
        </row>
        <row r="342">
          <cell r="D342" t="str">
            <v>Fort Smith</v>
          </cell>
          <cell r="E342">
            <v>891.42</v>
          </cell>
        </row>
        <row r="343">
          <cell r="D343" t="str">
            <v>Newport Beach</v>
          </cell>
          <cell r="E343">
            <v>852.39</v>
          </cell>
        </row>
        <row r="344">
          <cell r="D344" t="str">
            <v>Asheville</v>
          </cell>
          <cell r="E344">
            <v>945.89</v>
          </cell>
        </row>
        <row r="345">
          <cell r="D345" t="str">
            <v>Nashua</v>
          </cell>
          <cell r="E345">
            <v>913.22</v>
          </cell>
        </row>
        <row r="346">
          <cell r="D346" t="str">
            <v>Edmond</v>
          </cell>
          <cell r="E346">
            <v>944.28</v>
          </cell>
        </row>
        <row r="347">
          <cell r="D347" t="str">
            <v>Whittier</v>
          </cell>
          <cell r="E347">
            <v>873.06</v>
          </cell>
        </row>
        <row r="348">
          <cell r="D348" t="str">
            <v>Nampa</v>
          </cell>
          <cell r="E348">
            <v>1002</v>
          </cell>
        </row>
        <row r="349">
          <cell r="D349" t="str">
            <v>Bloomington</v>
          </cell>
          <cell r="E349">
            <v>243.39</v>
          </cell>
        </row>
        <row r="350">
          <cell r="D350" t="str">
            <v>Deltona</v>
          </cell>
          <cell r="E350">
            <v>936.92</v>
          </cell>
        </row>
        <row r="351">
          <cell r="D351" t="str">
            <v>Hawthorne</v>
          </cell>
          <cell r="E351">
            <v>880.83</v>
          </cell>
        </row>
        <row r="352">
          <cell r="D352" t="str">
            <v>Duluth</v>
          </cell>
          <cell r="E352">
            <v>866.97</v>
          </cell>
        </row>
        <row r="353">
          <cell r="D353" t="str">
            <v>Carmel</v>
          </cell>
          <cell r="E353">
            <v>32.200000000000003</v>
          </cell>
        </row>
        <row r="354">
          <cell r="D354" t="str">
            <v>Citrus Heights</v>
          </cell>
          <cell r="E354">
            <v>875.83</v>
          </cell>
        </row>
        <row r="355">
          <cell r="D355" t="str">
            <v>Livermore</v>
          </cell>
          <cell r="E355">
            <v>879.55</v>
          </cell>
        </row>
        <row r="356">
          <cell r="D356" t="str">
            <v>Tracy</v>
          </cell>
          <cell r="E356">
            <v>930</v>
          </cell>
        </row>
        <row r="357">
          <cell r="D357" t="str">
            <v>Alhambra</v>
          </cell>
          <cell r="E357">
            <v>828.68</v>
          </cell>
        </row>
        <row r="358">
          <cell r="D358" t="str">
            <v>Trenton</v>
          </cell>
          <cell r="E358">
            <v>908.71</v>
          </cell>
        </row>
        <row r="359">
          <cell r="D359" t="str">
            <v>Ogden</v>
          </cell>
          <cell r="E359">
            <v>873.21</v>
          </cell>
        </row>
        <row r="360">
          <cell r="D360" t="str">
            <v>Hoover</v>
          </cell>
          <cell r="E360">
            <v>926.06</v>
          </cell>
        </row>
        <row r="361">
          <cell r="D361" t="str">
            <v>Cicero</v>
          </cell>
          <cell r="E361">
            <v>852.68</v>
          </cell>
        </row>
        <row r="362">
          <cell r="D362" t="str">
            <v>Fishers</v>
          </cell>
          <cell r="E362">
            <v>989.77</v>
          </cell>
        </row>
        <row r="363">
          <cell r="D363" t="str">
            <v>Sugar Land</v>
          </cell>
          <cell r="E363">
            <v>1110.26</v>
          </cell>
        </row>
        <row r="364">
          <cell r="D364" t="str">
            <v>Danbury</v>
          </cell>
          <cell r="E364">
            <v>865.18</v>
          </cell>
        </row>
        <row r="365">
          <cell r="D365" t="str">
            <v>Meridian</v>
          </cell>
          <cell r="E365">
            <v>1176.3499999999999</v>
          </cell>
        </row>
        <row r="366">
          <cell r="D366" t="str">
            <v>Indio</v>
          </cell>
          <cell r="E366">
            <v>891.37</v>
          </cell>
        </row>
        <row r="367">
          <cell r="D367" t="str">
            <v>Menifee</v>
          </cell>
          <cell r="E367">
            <v>1025.27</v>
          </cell>
        </row>
        <row r="368">
          <cell r="D368" t="str">
            <v>Champaign</v>
          </cell>
          <cell r="E368">
            <v>883.02</v>
          </cell>
        </row>
        <row r="369">
          <cell r="D369" t="str">
            <v>Buena Park</v>
          </cell>
          <cell r="E369">
            <v>840.34</v>
          </cell>
        </row>
        <row r="370">
          <cell r="D370" t="str">
            <v>Troy</v>
          </cell>
          <cell r="E370">
            <v>109.6</v>
          </cell>
        </row>
        <row r="371">
          <cell r="D371" t="str">
            <v>O'Fallon</v>
          </cell>
          <cell r="E371">
            <v>913.16</v>
          </cell>
        </row>
        <row r="372">
          <cell r="D372" t="str">
            <v>Johns Creek</v>
          </cell>
          <cell r="E372">
            <v>824.53</v>
          </cell>
        </row>
        <row r="373">
          <cell r="D373" t="str">
            <v>Bellingham</v>
          </cell>
          <cell r="E373">
            <v>914.82</v>
          </cell>
        </row>
        <row r="374">
          <cell r="D374" t="str">
            <v>Westland</v>
          </cell>
          <cell r="E374">
            <v>854.2</v>
          </cell>
        </row>
        <row r="375">
          <cell r="D375" t="str">
            <v>Sioux City</v>
          </cell>
          <cell r="E375">
            <v>857.97</v>
          </cell>
        </row>
        <row r="376">
          <cell r="D376" t="str">
            <v>Warwick</v>
          </cell>
          <cell r="E376">
            <v>828.23</v>
          </cell>
        </row>
        <row r="377">
          <cell r="D377" t="str">
            <v>Hemet</v>
          </cell>
          <cell r="E377">
            <v>898.33</v>
          </cell>
        </row>
        <row r="378">
          <cell r="D378" t="str">
            <v>Longview</v>
          </cell>
          <cell r="E378">
            <v>816.38</v>
          </cell>
        </row>
        <row r="379">
          <cell r="D379" t="str">
            <v>Farmington Hills</v>
          </cell>
          <cell r="E379">
            <v>839.86</v>
          </cell>
        </row>
        <row r="380">
          <cell r="D380" t="str">
            <v>Bend</v>
          </cell>
          <cell r="E380">
            <v>6.03</v>
          </cell>
        </row>
        <row r="381">
          <cell r="D381" t="str">
            <v>Merced</v>
          </cell>
          <cell r="E381">
            <v>863.33</v>
          </cell>
        </row>
        <row r="382">
          <cell r="D382" t="str">
            <v>Mission</v>
          </cell>
          <cell r="E382">
            <v>936.53</v>
          </cell>
        </row>
        <row r="383">
          <cell r="D383" t="str">
            <v>Chino</v>
          </cell>
          <cell r="E383">
            <v>914.03</v>
          </cell>
        </row>
        <row r="384">
          <cell r="D384" t="str">
            <v>Redwood City</v>
          </cell>
          <cell r="E384">
            <v>842.92</v>
          </cell>
        </row>
        <row r="385">
          <cell r="D385" t="str">
            <v>Edinburg</v>
          </cell>
          <cell r="E385">
            <v>1002.43</v>
          </cell>
        </row>
        <row r="386">
          <cell r="D386" t="str">
            <v>Cranston</v>
          </cell>
          <cell r="E386">
            <v>829.34</v>
          </cell>
        </row>
        <row r="387">
          <cell r="D387" t="str">
            <v>Parma</v>
          </cell>
          <cell r="E387">
            <v>811.46</v>
          </cell>
        </row>
        <row r="388">
          <cell r="D388" t="str">
            <v>New Rochelle</v>
          </cell>
          <cell r="E388">
            <v>797.26</v>
          </cell>
        </row>
        <row r="389">
          <cell r="D389" t="str">
            <v>Lake Forest</v>
          </cell>
          <cell r="E389">
            <v>193.67</v>
          </cell>
        </row>
        <row r="390">
          <cell r="D390" t="str">
            <v>Napa</v>
          </cell>
          <cell r="E390">
            <v>792.46</v>
          </cell>
        </row>
        <row r="391">
          <cell r="D391" t="str">
            <v>Hammond</v>
          </cell>
          <cell r="E391">
            <v>778.79</v>
          </cell>
        </row>
        <row r="392">
          <cell r="D392" t="str">
            <v>Avondale</v>
          </cell>
          <cell r="E392">
            <v>9189.15</v>
          </cell>
        </row>
        <row r="393">
          <cell r="D393" t="str">
            <v>Somerville</v>
          </cell>
          <cell r="E393">
            <v>810.45</v>
          </cell>
        </row>
        <row r="394">
          <cell r="D394" t="str">
            <v>Palm Coast</v>
          </cell>
          <cell r="E394">
            <v>892.58</v>
          </cell>
        </row>
        <row r="395">
          <cell r="D395" t="str">
            <v>Bryan</v>
          </cell>
          <cell r="E395">
            <v>839.8</v>
          </cell>
        </row>
        <row r="396">
          <cell r="D396" t="str">
            <v>Gary</v>
          </cell>
          <cell r="E396">
            <v>690.93</v>
          </cell>
        </row>
        <row r="397">
          <cell r="D397" t="str">
            <v>Largo</v>
          </cell>
          <cell r="E397">
            <v>824.85</v>
          </cell>
        </row>
        <row r="398">
          <cell r="D398" t="str">
            <v>Brooklyn Park</v>
          </cell>
          <cell r="E398">
            <v>864.78</v>
          </cell>
        </row>
        <row r="399">
          <cell r="D399" t="str">
            <v>Tustin</v>
          </cell>
          <cell r="E399">
            <v>802.76</v>
          </cell>
        </row>
        <row r="400">
          <cell r="D400" t="str">
            <v>Racine</v>
          </cell>
          <cell r="E400">
            <v>778.16</v>
          </cell>
        </row>
        <row r="401">
          <cell r="D401" t="str">
            <v>Deerfield Beach</v>
          </cell>
          <cell r="E401">
            <v>868.59</v>
          </cell>
        </row>
        <row r="402">
          <cell r="D402" t="str">
            <v>Mountain View</v>
          </cell>
          <cell r="E402">
            <v>823.76</v>
          </cell>
        </row>
        <row r="403">
          <cell r="D403" t="str">
            <v>Medford</v>
          </cell>
          <cell r="E403">
            <v>858.24</v>
          </cell>
        </row>
        <row r="404">
          <cell r="D404" t="str">
            <v>Bellflower</v>
          </cell>
          <cell r="E404">
            <v>791.9</v>
          </cell>
        </row>
        <row r="405">
          <cell r="D405" t="str">
            <v>Melbourne</v>
          </cell>
          <cell r="E405">
            <v>45295</v>
          </cell>
        </row>
        <row r="406">
          <cell r="D406" t="str">
            <v>St. Joseph</v>
          </cell>
          <cell r="E406">
            <v>724.73</v>
          </cell>
        </row>
        <row r="407">
          <cell r="D407" t="str">
            <v>Camden</v>
          </cell>
          <cell r="E407">
            <v>717.91</v>
          </cell>
        </row>
        <row r="408">
          <cell r="D408" t="str">
            <v>St. George</v>
          </cell>
          <cell r="E408">
            <v>953.42</v>
          </cell>
        </row>
        <row r="409">
          <cell r="D409" t="str">
            <v>Kennewick</v>
          </cell>
          <cell r="E409">
            <v>839.21</v>
          </cell>
        </row>
        <row r="410">
          <cell r="D410" t="str">
            <v>Baldwin Park</v>
          </cell>
          <cell r="E410">
            <v>721.76</v>
          </cell>
        </row>
        <row r="411">
          <cell r="D411" t="str">
            <v>Chino Hills</v>
          </cell>
          <cell r="E411">
            <v>784.11</v>
          </cell>
        </row>
        <row r="412">
          <cell r="D412" t="str">
            <v>Alameda</v>
          </cell>
          <cell r="E412">
            <v>782.8</v>
          </cell>
        </row>
        <row r="413">
          <cell r="D413" t="str">
            <v>Arlington Heights</v>
          </cell>
          <cell r="E413">
            <v>776.76</v>
          </cell>
        </row>
        <row r="414">
          <cell r="D414" t="str">
            <v>Scranton</v>
          </cell>
          <cell r="E414">
            <v>763.28</v>
          </cell>
        </row>
        <row r="415">
          <cell r="D415" t="str">
            <v>Evanston</v>
          </cell>
          <cell r="E415">
            <v>781.1</v>
          </cell>
        </row>
        <row r="416">
          <cell r="D416" t="str">
            <v>Kalamazoo</v>
          </cell>
          <cell r="E416">
            <v>735.98</v>
          </cell>
        </row>
        <row r="417">
          <cell r="D417" t="str">
            <v>Baytown</v>
          </cell>
          <cell r="E417">
            <v>837.01</v>
          </cell>
        </row>
        <row r="418">
          <cell r="D418" t="str">
            <v>Upland</v>
          </cell>
          <cell r="E418">
            <v>790.4</v>
          </cell>
        </row>
        <row r="419">
          <cell r="D419" t="str">
            <v>Springdale</v>
          </cell>
          <cell r="E419">
            <v>841.61</v>
          </cell>
        </row>
        <row r="420">
          <cell r="D420" t="str">
            <v>Schaumburg</v>
          </cell>
          <cell r="E420">
            <v>787.23</v>
          </cell>
        </row>
        <row r="421">
          <cell r="D421" t="str">
            <v>Auburn</v>
          </cell>
          <cell r="E421">
            <v>761.43</v>
          </cell>
        </row>
        <row r="422">
          <cell r="D422" t="str">
            <v>Decatur</v>
          </cell>
          <cell r="E422">
            <v>1.75</v>
          </cell>
        </row>
        <row r="423">
          <cell r="D423" t="str">
            <v>San Ramon</v>
          </cell>
          <cell r="E423">
            <v>846.05</v>
          </cell>
        </row>
        <row r="424">
          <cell r="D424" t="str">
            <v>Pleasanton</v>
          </cell>
          <cell r="E424">
            <v>798.71</v>
          </cell>
        </row>
        <row r="425">
          <cell r="D425" t="str">
            <v>Lake Charles</v>
          </cell>
          <cell r="E425">
            <v>848.72</v>
          </cell>
        </row>
        <row r="426">
          <cell r="D426" t="str">
            <v>Plymouth</v>
          </cell>
          <cell r="E426">
            <v>2679.18</v>
          </cell>
        </row>
        <row r="427">
          <cell r="D427" t="str">
            <v>Bolingbrook</v>
          </cell>
          <cell r="E427">
            <v>739.22</v>
          </cell>
        </row>
        <row r="428">
          <cell r="D428" t="str">
            <v>Pharr</v>
          </cell>
          <cell r="E428">
            <v>797.15</v>
          </cell>
        </row>
        <row r="429">
          <cell r="D429" t="str">
            <v>Appleton</v>
          </cell>
          <cell r="E429">
            <v>756.44</v>
          </cell>
        </row>
        <row r="430">
          <cell r="D430" t="str">
            <v>Gastonia</v>
          </cell>
          <cell r="E430">
            <v>804.11</v>
          </cell>
        </row>
        <row r="431">
          <cell r="D431" t="str">
            <v>Folsom</v>
          </cell>
          <cell r="E431">
            <v>804.54</v>
          </cell>
        </row>
        <row r="432">
          <cell r="D432" t="str">
            <v>Southfield</v>
          </cell>
          <cell r="E432">
            <v>766.18</v>
          </cell>
        </row>
        <row r="433">
          <cell r="D433" t="str">
            <v>Rochester Hills</v>
          </cell>
          <cell r="E433">
            <v>763</v>
          </cell>
        </row>
        <row r="434">
          <cell r="D434" t="str">
            <v>New Britain</v>
          </cell>
          <cell r="E434">
            <v>741.35</v>
          </cell>
        </row>
        <row r="435">
          <cell r="D435" t="str">
            <v>Warner Robins</v>
          </cell>
          <cell r="E435">
            <v>803.08</v>
          </cell>
        </row>
        <row r="436">
          <cell r="D436" t="str">
            <v>Union City</v>
          </cell>
          <cell r="E436">
            <v>701.43</v>
          </cell>
        </row>
        <row r="437">
          <cell r="D437" t="str">
            <v>Perris</v>
          </cell>
          <cell r="E437">
            <v>787</v>
          </cell>
        </row>
        <row r="438">
          <cell r="D438" t="str">
            <v>Manteca</v>
          </cell>
          <cell r="E438">
            <v>834.98</v>
          </cell>
        </row>
        <row r="439">
          <cell r="D439" t="str">
            <v>Iowa City</v>
          </cell>
          <cell r="E439">
            <v>748.28</v>
          </cell>
        </row>
        <row r="440">
          <cell r="D440" t="str">
            <v>Jonesboro</v>
          </cell>
          <cell r="E440">
            <v>785.76</v>
          </cell>
        </row>
        <row r="441">
          <cell r="D441" t="str">
            <v>Lynwood</v>
          </cell>
          <cell r="E441">
            <v>672.65</v>
          </cell>
        </row>
        <row r="442">
          <cell r="D442" t="str">
            <v>Loveland</v>
          </cell>
          <cell r="E442">
            <v>763.78</v>
          </cell>
        </row>
        <row r="443">
          <cell r="D443" t="str">
            <v>Pawtucket</v>
          </cell>
          <cell r="E443">
            <v>756.04</v>
          </cell>
        </row>
        <row r="444">
          <cell r="D444" t="str">
            <v>Boynton Beach</v>
          </cell>
          <cell r="E444">
            <v>803.8</v>
          </cell>
        </row>
        <row r="445">
          <cell r="D445" t="str">
            <v>Waukesha</v>
          </cell>
          <cell r="E445">
            <v>711.58</v>
          </cell>
        </row>
        <row r="446">
          <cell r="D446" t="str">
            <v>Gulfport</v>
          </cell>
          <cell r="E446">
            <v>729.26</v>
          </cell>
        </row>
        <row r="447">
          <cell r="D447" t="str">
            <v>Apple Valley</v>
          </cell>
          <cell r="E447">
            <v>757.91</v>
          </cell>
        </row>
        <row r="448">
          <cell r="D448" t="str">
            <v>Passaic</v>
          </cell>
          <cell r="E448">
            <v>705.37</v>
          </cell>
        </row>
        <row r="449">
          <cell r="D449" t="str">
            <v>Rapid City</v>
          </cell>
          <cell r="E449">
            <v>747.03</v>
          </cell>
        </row>
        <row r="450">
          <cell r="D450" t="str">
            <v>Layton</v>
          </cell>
          <cell r="E450">
            <v>817.73</v>
          </cell>
        </row>
        <row r="451">
          <cell r="D451" t="str">
            <v>Turlock</v>
          </cell>
          <cell r="E451">
            <v>727.4</v>
          </cell>
        </row>
        <row r="452">
          <cell r="D452" t="str">
            <v>Muncie</v>
          </cell>
          <cell r="E452">
            <v>651.94000000000005</v>
          </cell>
        </row>
        <row r="453">
          <cell r="D453" t="str">
            <v>Temple</v>
          </cell>
          <cell r="E453">
            <v>820.73</v>
          </cell>
        </row>
        <row r="454">
          <cell r="D454" t="str">
            <v>Missouri City</v>
          </cell>
          <cell r="E454">
            <v>742.59</v>
          </cell>
        </row>
        <row r="455">
          <cell r="D455" t="str">
            <v>Redlands</v>
          </cell>
          <cell r="E455">
            <v>731.68</v>
          </cell>
        </row>
        <row r="456">
          <cell r="D456" t="str">
            <v>Santa Fe</v>
          </cell>
          <cell r="E456">
            <v>875.05</v>
          </cell>
        </row>
        <row r="457">
          <cell r="D457" t="str">
            <v>Lauderhill</v>
          </cell>
          <cell r="E457">
            <v>744.82</v>
          </cell>
        </row>
        <row r="458">
          <cell r="D458" t="str">
            <v>Milpitas</v>
          </cell>
          <cell r="E458">
            <v>802.73</v>
          </cell>
        </row>
        <row r="459">
          <cell r="D459" t="str">
            <v>Palatine</v>
          </cell>
          <cell r="E459">
            <v>679.08</v>
          </cell>
        </row>
        <row r="460">
          <cell r="D460" t="str">
            <v>Missoula</v>
          </cell>
          <cell r="E460">
            <v>734.89</v>
          </cell>
        </row>
        <row r="461">
          <cell r="D461" t="str">
            <v>Rock Hill</v>
          </cell>
          <cell r="E461">
            <v>743.72</v>
          </cell>
        </row>
        <row r="462">
          <cell r="D462" t="str">
            <v>Franklin</v>
          </cell>
          <cell r="E462">
            <v>6788.15</v>
          </cell>
        </row>
        <row r="463">
          <cell r="D463" t="str">
            <v>Flagstaff</v>
          </cell>
          <cell r="E463">
            <v>768.31</v>
          </cell>
        </row>
        <row r="464">
          <cell r="D464" t="str">
            <v>Flower Mound</v>
          </cell>
          <cell r="E464">
            <v>759.56</v>
          </cell>
        </row>
        <row r="465">
          <cell r="D465" t="str">
            <v>Weston</v>
          </cell>
          <cell r="E465">
            <v>681.07</v>
          </cell>
        </row>
        <row r="466">
          <cell r="D466" t="str">
            <v>Waterloo</v>
          </cell>
          <cell r="E466">
            <v>673.14</v>
          </cell>
        </row>
        <row r="467">
          <cell r="D467" t="str">
            <v>Mount Vernon</v>
          </cell>
          <cell r="E467">
            <v>738.93</v>
          </cell>
        </row>
        <row r="468">
          <cell r="D468" t="str">
            <v>Fort Myers</v>
          </cell>
          <cell r="E468">
            <v>863.95</v>
          </cell>
        </row>
        <row r="469">
          <cell r="D469" t="str">
            <v>Dothan</v>
          </cell>
          <cell r="E469">
            <v>710.72</v>
          </cell>
        </row>
        <row r="470">
          <cell r="D470" t="str">
            <v>Rancho Cordova</v>
          </cell>
          <cell r="E470">
            <v>793.32</v>
          </cell>
        </row>
        <row r="471">
          <cell r="D471" t="str">
            <v>Redondo Beach</v>
          </cell>
          <cell r="E471">
            <v>715.76</v>
          </cell>
        </row>
        <row r="472">
          <cell r="D472" t="str">
            <v>Pasco</v>
          </cell>
          <cell r="E472">
            <v>771.08</v>
          </cell>
        </row>
        <row r="473">
          <cell r="D473" t="str">
            <v>St. Charles</v>
          </cell>
          <cell r="E473">
            <v>704.93</v>
          </cell>
        </row>
        <row r="474">
          <cell r="D474" t="str">
            <v>Eau Claire</v>
          </cell>
          <cell r="E474">
            <v>694.21</v>
          </cell>
        </row>
        <row r="475">
          <cell r="D475" t="str">
            <v>North Richland Hills</v>
          </cell>
          <cell r="E475">
            <v>699.17</v>
          </cell>
        </row>
        <row r="476">
          <cell r="D476" t="str">
            <v>Bismarck</v>
          </cell>
          <cell r="E476">
            <v>736.22</v>
          </cell>
        </row>
        <row r="477">
          <cell r="D477" t="str">
            <v>Yorba Linda</v>
          </cell>
          <cell r="E477">
            <v>683.36</v>
          </cell>
        </row>
        <row r="478">
          <cell r="D478" t="str">
            <v>Kenner</v>
          </cell>
          <cell r="E478">
            <v>664.48</v>
          </cell>
        </row>
        <row r="479">
          <cell r="D479" t="str">
            <v>Walnut Creek</v>
          </cell>
          <cell r="E479">
            <v>701.27</v>
          </cell>
        </row>
        <row r="480">
          <cell r="D480" t="str">
            <v>Frederick</v>
          </cell>
          <cell r="E480">
            <v>781.71</v>
          </cell>
        </row>
        <row r="481">
          <cell r="D481" t="str">
            <v>Oshkosh</v>
          </cell>
          <cell r="E481">
            <v>668.16</v>
          </cell>
        </row>
        <row r="482">
          <cell r="D482" t="str">
            <v>Pittsburg</v>
          </cell>
          <cell r="E482">
            <v>764.16</v>
          </cell>
        </row>
        <row r="483">
          <cell r="D483" t="str">
            <v>Palo Alto</v>
          </cell>
          <cell r="E483">
            <v>685.72</v>
          </cell>
        </row>
        <row r="484">
          <cell r="D484" t="str">
            <v>Bossier City</v>
          </cell>
          <cell r="E484">
            <v>627.01</v>
          </cell>
        </row>
        <row r="485">
          <cell r="D485" t="str">
            <v>St. Cloud</v>
          </cell>
          <cell r="E485">
            <v>688.81</v>
          </cell>
        </row>
        <row r="486">
          <cell r="D486" t="str">
            <v>Davis</v>
          </cell>
          <cell r="E486">
            <v>668.5</v>
          </cell>
        </row>
        <row r="487">
          <cell r="D487" t="str">
            <v>South San Francisco</v>
          </cell>
          <cell r="E487">
            <v>661.05</v>
          </cell>
        </row>
        <row r="488">
          <cell r="D488" t="str">
            <v>Camarillo</v>
          </cell>
          <cell r="E488">
            <v>707.41</v>
          </cell>
        </row>
        <row r="489">
          <cell r="D489" t="str">
            <v>North Little Rock</v>
          </cell>
          <cell r="E489">
            <v>645.91</v>
          </cell>
        </row>
        <row r="490">
          <cell r="D490" t="str">
            <v>Schenectady</v>
          </cell>
          <cell r="E490">
            <v>670.47</v>
          </cell>
        </row>
        <row r="491">
          <cell r="D491" t="str">
            <v>Gaithersburg</v>
          </cell>
          <cell r="E491">
            <v>691.01</v>
          </cell>
        </row>
        <row r="492">
          <cell r="D492" t="str">
            <v>Harlingen</v>
          </cell>
          <cell r="E492">
            <v>718.29</v>
          </cell>
        </row>
        <row r="493">
          <cell r="D493" t="str">
            <v>Woodbury</v>
          </cell>
          <cell r="E493">
            <v>751.02</v>
          </cell>
        </row>
        <row r="494">
          <cell r="D494" t="str">
            <v>Eagan</v>
          </cell>
          <cell r="E494">
            <v>688.55</v>
          </cell>
        </row>
        <row r="495">
          <cell r="D495" t="str">
            <v>Yuba City</v>
          </cell>
          <cell r="E495">
            <v>701.17</v>
          </cell>
        </row>
        <row r="496">
          <cell r="D496" t="str">
            <v>Maple Grove</v>
          </cell>
          <cell r="E496">
            <v>702.53</v>
          </cell>
        </row>
        <row r="497">
          <cell r="D497" t="str">
            <v>Youngstown</v>
          </cell>
          <cell r="E497">
            <v>600.67999999999995</v>
          </cell>
        </row>
        <row r="498">
          <cell r="D498" t="str">
            <v>Skokie</v>
          </cell>
          <cell r="E498">
            <v>678.24</v>
          </cell>
        </row>
        <row r="499">
          <cell r="D499" t="str">
            <v>Kissimmee</v>
          </cell>
          <cell r="E499">
            <v>792.26</v>
          </cell>
        </row>
        <row r="500">
          <cell r="D500" t="str">
            <v>Johnson City</v>
          </cell>
          <cell r="E500">
            <v>710.46</v>
          </cell>
        </row>
        <row r="501">
          <cell r="D501" t="str">
            <v>San Clemente</v>
          </cell>
          <cell r="E501">
            <v>642.92999999999995</v>
          </cell>
        </row>
        <row r="502">
          <cell r="D502" t="str">
            <v>Bayonne</v>
          </cell>
          <cell r="E502">
            <v>716.86</v>
          </cell>
        </row>
        <row r="503">
          <cell r="D503" t="str">
            <v>Laguna Niguel</v>
          </cell>
          <cell r="E503">
            <v>643.54999999999995</v>
          </cell>
        </row>
        <row r="504">
          <cell r="D504" t="str">
            <v>East Orange</v>
          </cell>
          <cell r="E504">
            <v>696.12</v>
          </cell>
        </row>
        <row r="505">
          <cell r="D505" t="str">
            <v>Shawnee</v>
          </cell>
          <cell r="E505">
            <v>673.11</v>
          </cell>
        </row>
        <row r="506">
          <cell r="D506" t="str">
            <v>Homestead</v>
          </cell>
          <cell r="E506">
            <v>807.37</v>
          </cell>
        </row>
        <row r="507">
          <cell r="D507" t="str">
            <v>Rockville</v>
          </cell>
          <cell r="E507">
            <v>1.3</v>
          </cell>
        </row>
        <row r="508">
          <cell r="D508" t="str">
            <v>Delray Beach</v>
          </cell>
          <cell r="E508">
            <v>668.46</v>
          </cell>
        </row>
        <row r="509">
          <cell r="D509" t="str">
            <v>Janesville</v>
          </cell>
          <cell r="E509">
            <v>24.61</v>
          </cell>
        </row>
        <row r="510">
          <cell r="D510" t="str">
            <v>Pico Rivera</v>
          </cell>
          <cell r="E510">
            <v>620.88</v>
          </cell>
        </row>
        <row r="511">
          <cell r="D511" t="str">
            <v>Lorain</v>
          </cell>
          <cell r="E511">
            <v>652.11</v>
          </cell>
        </row>
        <row r="512">
          <cell r="D512" t="str">
            <v>Montebello</v>
          </cell>
          <cell r="E512">
            <v>626.4</v>
          </cell>
        </row>
        <row r="513">
          <cell r="D513" t="str">
            <v>Lodi</v>
          </cell>
          <cell r="E513">
            <v>663.48</v>
          </cell>
        </row>
        <row r="514">
          <cell r="D514" t="str">
            <v>New Braunfels</v>
          </cell>
          <cell r="E514">
            <v>904.03</v>
          </cell>
        </row>
        <row r="515">
          <cell r="D515" t="str">
            <v>Marysville</v>
          </cell>
          <cell r="E515">
            <v>128.44</v>
          </cell>
        </row>
        <row r="516">
          <cell r="D516" t="str">
            <v>Tamarac</v>
          </cell>
          <cell r="E516">
            <v>718.97</v>
          </cell>
        </row>
        <row r="517">
          <cell r="D517" t="str">
            <v>Madera</v>
          </cell>
          <cell r="E517">
            <v>662.24</v>
          </cell>
        </row>
        <row r="518">
          <cell r="D518" t="str">
            <v>Conroe</v>
          </cell>
          <cell r="E518">
            <v>899.56</v>
          </cell>
        </row>
        <row r="519">
          <cell r="D519" t="str">
            <v>Santa Cruz</v>
          </cell>
          <cell r="E519">
            <v>629.55999999999995</v>
          </cell>
        </row>
        <row r="520">
          <cell r="D520" t="str">
            <v>Eden Prairie</v>
          </cell>
          <cell r="E520">
            <v>641.98</v>
          </cell>
        </row>
        <row r="521">
          <cell r="D521" t="str">
            <v>Cheyenne</v>
          </cell>
          <cell r="E521">
            <v>651.32000000000005</v>
          </cell>
        </row>
        <row r="522">
          <cell r="D522" t="str">
            <v>Daytona Beach</v>
          </cell>
          <cell r="E522">
            <v>726.47</v>
          </cell>
        </row>
        <row r="523">
          <cell r="D523" t="str">
            <v>Alpharetta</v>
          </cell>
          <cell r="E523">
            <v>658.18</v>
          </cell>
        </row>
        <row r="524">
          <cell r="D524" t="str">
            <v>Waltham</v>
          </cell>
          <cell r="E524">
            <v>652.17999999999995</v>
          </cell>
        </row>
        <row r="525">
          <cell r="D525" t="str">
            <v>Coon Rapids</v>
          </cell>
          <cell r="E525">
            <v>635.99</v>
          </cell>
        </row>
        <row r="526">
          <cell r="D526" t="str">
            <v>Haverhill</v>
          </cell>
          <cell r="E526">
            <v>677.87</v>
          </cell>
        </row>
        <row r="527">
          <cell r="D527" t="str">
            <v>Council Bluffs</v>
          </cell>
          <cell r="E527">
            <v>627.99</v>
          </cell>
        </row>
        <row r="528">
          <cell r="D528" t="str">
            <v>Utica</v>
          </cell>
          <cell r="E528">
            <v>652.83000000000004</v>
          </cell>
        </row>
        <row r="529">
          <cell r="D529" t="str">
            <v>Ames</v>
          </cell>
          <cell r="E529">
            <v>664.27</v>
          </cell>
        </row>
        <row r="530">
          <cell r="D530" t="str">
            <v>La Habra</v>
          </cell>
          <cell r="E530">
            <v>630.97</v>
          </cell>
        </row>
        <row r="531">
          <cell r="D531" t="str">
            <v>Encinitas</v>
          </cell>
          <cell r="E531">
            <v>620.07000000000005</v>
          </cell>
        </row>
        <row r="532">
          <cell r="D532" t="str">
            <v>Bowling Green</v>
          </cell>
          <cell r="E532">
            <v>722.94</v>
          </cell>
        </row>
        <row r="533">
          <cell r="D533" t="str">
            <v>Burnsville</v>
          </cell>
          <cell r="E533">
            <v>643.16999999999996</v>
          </cell>
        </row>
        <row r="534">
          <cell r="D534" t="str">
            <v>West Des Moines</v>
          </cell>
          <cell r="E534">
            <v>687.23</v>
          </cell>
        </row>
        <row r="535">
          <cell r="D535" t="str">
            <v>Cedar Park</v>
          </cell>
          <cell r="E535">
            <v>775.95</v>
          </cell>
        </row>
        <row r="536">
          <cell r="D536" t="str">
            <v>Tulare</v>
          </cell>
          <cell r="E536">
            <v>688.75</v>
          </cell>
        </row>
        <row r="537">
          <cell r="D537" t="str">
            <v>Monterey Park</v>
          </cell>
          <cell r="E537">
            <v>610.96</v>
          </cell>
        </row>
        <row r="538">
          <cell r="D538" t="str">
            <v>Vineland</v>
          </cell>
          <cell r="E538">
            <v>607.79999999999995</v>
          </cell>
        </row>
        <row r="539">
          <cell r="D539" t="str">
            <v>Terre Haute</v>
          </cell>
          <cell r="E539">
            <v>583.89</v>
          </cell>
        </row>
        <row r="540">
          <cell r="D540" t="str">
            <v>North Miami</v>
          </cell>
          <cell r="E540">
            <v>601.91</v>
          </cell>
        </row>
        <row r="541">
          <cell r="D541" t="str">
            <v>Mansfield</v>
          </cell>
          <cell r="E541">
            <v>78.3</v>
          </cell>
        </row>
        <row r="542">
          <cell r="D542" t="str">
            <v>West Allis</v>
          </cell>
          <cell r="E542">
            <v>603.25</v>
          </cell>
        </row>
        <row r="543">
          <cell r="D543" t="str">
            <v>Taylorsville</v>
          </cell>
          <cell r="E543">
            <v>0.38</v>
          </cell>
        </row>
        <row r="544">
          <cell r="D544" t="str">
            <v>Malden</v>
          </cell>
          <cell r="E544">
            <v>662.63</v>
          </cell>
        </row>
        <row r="545">
          <cell r="D545" t="str">
            <v>Meriden</v>
          </cell>
          <cell r="E545">
            <v>608.5</v>
          </cell>
        </row>
        <row r="546">
          <cell r="D546" t="str">
            <v>Blaine</v>
          </cell>
          <cell r="E546">
            <v>702.22</v>
          </cell>
        </row>
        <row r="547">
          <cell r="D547" t="str">
            <v>Wellington</v>
          </cell>
          <cell r="E547">
            <v>2151</v>
          </cell>
        </row>
        <row r="548">
          <cell r="D548" t="str">
            <v>Cupertino</v>
          </cell>
          <cell r="E548">
            <v>603.80999999999995</v>
          </cell>
        </row>
        <row r="549">
          <cell r="D549" t="str">
            <v>St. Clair Shores</v>
          </cell>
          <cell r="E549">
            <v>588.74</v>
          </cell>
        </row>
        <row r="550">
          <cell r="D550" t="str">
            <v>Gardena</v>
          </cell>
          <cell r="E550">
            <v>610.27</v>
          </cell>
        </row>
        <row r="551">
          <cell r="D551" t="str">
            <v>National City</v>
          </cell>
          <cell r="E551">
            <v>561.73</v>
          </cell>
        </row>
        <row r="552">
          <cell r="D552" t="str">
            <v>Grand Junction</v>
          </cell>
          <cell r="E552">
            <v>655.6</v>
          </cell>
        </row>
        <row r="553">
          <cell r="D553" t="str">
            <v>Rocklin</v>
          </cell>
          <cell r="E553">
            <v>716.01</v>
          </cell>
        </row>
        <row r="554">
          <cell r="D554" t="str">
            <v>Chapel Hill</v>
          </cell>
          <cell r="E554">
            <v>619.6</v>
          </cell>
        </row>
        <row r="555">
          <cell r="D555" t="str">
            <v>Casper</v>
          </cell>
          <cell r="E555">
            <v>5</v>
          </cell>
        </row>
        <row r="556">
          <cell r="D556" t="str">
            <v>Petaluma</v>
          </cell>
          <cell r="E556">
            <v>597.76</v>
          </cell>
        </row>
        <row r="557">
          <cell r="D557" t="str">
            <v>South Jordan</v>
          </cell>
          <cell r="E557">
            <v>774.87</v>
          </cell>
        </row>
        <row r="558">
          <cell r="D558" t="str">
            <v>Great Falls</v>
          </cell>
          <cell r="E558">
            <v>604.41999999999996</v>
          </cell>
        </row>
        <row r="559">
          <cell r="D559" t="str">
            <v>North Port</v>
          </cell>
          <cell r="E559">
            <v>747.93</v>
          </cell>
        </row>
        <row r="560">
          <cell r="D560" t="str">
            <v>Marietta</v>
          </cell>
          <cell r="E560">
            <v>609.72</v>
          </cell>
        </row>
        <row r="561">
          <cell r="D561" t="str">
            <v>San Rafael</v>
          </cell>
          <cell r="E561">
            <v>612.71</v>
          </cell>
        </row>
        <row r="562">
          <cell r="D562" t="str">
            <v>Royal Oak</v>
          </cell>
          <cell r="E562">
            <v>582.11</v>
          </cell>
        </row>
        <row r="563">
          <cell r="D563" t="str">
            <v>Des Plaines</v>
          </cell>
          <cell r="E563">
            <v>606.75</v>
          </cell>
        </row>
        <row r="564">
          <cell r="D564" t="str">
            <v>Huntington Park</v>
          </cell>
          <cell r="E564">
            <v>548.83000000000004</v>
          </cell>
        </row>
        <row r="565">
          <cell r="D565" t="str">
            <v>La Mesa</v>
          </cell>
          <cell r="E565">
            <v>611.21</v>
          </cell>
        </row>
        <row r="566">
          <cell r="D566" t="str">
            <v>Orland Park</v>
          </cell>
          <cell r="E566">
            <v>587.03</v>
          </cell>
        </row>
        <row r="567">
          <cell r="D567" t="str">
            <v>Lakeville</v>
          </cell>
          <cell r="E567">
            <v>694.9</v>
          </cell>
        </row>
        <row r="568">
          <cell r="D568" t="str">
            <v>Owensboro</v>
          </cell>
          <cell r="E568">
            <v>601.83000000000004</v>
          </cell>
        </row>
        <row r="569">
          <cell r="D569" t="str">
            <v>Moore</v>
          </cell>
          <cell r="E569">
            <v>627.92999999999995</v>
          </cell>
        </row>
        <row r="570">
          <cell r="D570" t="str">
            <v>Jupiter</v>
          </cell>
          <cell r="E570">
            <v>610.47</v>
          </cell>
        </row>
        <row r="571">
          <cell r="D571" t="str">
            <v>Idaho Falls</v>
          </cell>
          <cell r="E571">
            <v>648.17999999999995</v>
          </cell>
        </row>
        <row r="572">
          <cell r="D572" t="str">
            <v>Dubuque</v>
          </cell>
          <cell r="E572">
            <v>596.66999999999996</v>
          </cell>
        </row>
        <row r="573">
          <cell r="D573" t="str">
            <v>Bartlett</v>
          </cell>
          <cell r="E573">
            <v>577.86</v>
          </cell>
        </row>
        <row r="574">
          <cell r="D574" t="str">
            <v>Rowlett</v>
          </cell>
          <cell r="E574">
            <v>625.35</v>
          </cell>
        </row>
        <row r="575">
          <cell r="D575" t="str">
            <v>Novi</v>
          </cell>
          <cell r="E575">
            <v>662.43</v>
          </cell>
        </row>
        <row r="576">
          <cell r="D576" t="str">
            <v>White Plains</v>
          </cell>
          <cell r="E576">
            <v>595.59</v>
          </cell>
        </row>
        <row r="577">
          <cell r="D577" t="str">
            <v>Arcadia</v>
          </cell>
          <cell r="E577">
            <v>566.80999999999995</v>
          </cell>
        </row>
        <row r="578">
          <cell r="D578" t="str">
            <v>Redmond</v>
          </cell>
          <cell r="E578">
            <v>732.56</v>
          </cell>
        </row>
        <row r="579">
          <cell r="D579" t="str">
            <v>Lake Elsinore</v>
          </cell>
          <cell r="E579">
            <v>702.65</v>
          </cell>
        </row>
        <row r="580">
          <cell r="D580" t="str">
            <v>Ocala</v>
          </cell>
          <cell r="E580">
            <v>635.91</v>
          </cell>
        </row>
        <row r="581">
          <cell r="D581" t="str">
            <v>Tinley Park</v>
          </cell>
          <cell r="E581">
            <v>559.71</v>
          </cell>
        </row>
        <row r="582">
          <cell r="D582" t="str">
            <v>Port Orange</v>
          </cell>
          <cell r="E582">
            <v>625.96</v>
          </cell>
        </row>
        <row r="583">
          <cell r="D583" t="str">
            <v>Oak Lawn</v>
          </cell>
          <cell r="E583">
            <v>583.62</v>
          </cell>
        </row>
        <row r="584">
          <cell r="D584" t="str">
            <v>Rocky Mount</v>
          </cell>
          <cell r="E584">
            <v>543.41</v>
          </cell>
        </row>
        <row r="585">
          <cell r="D585" t="str">
            <v>Kokomo</v>
          </cell>
          <cell r="E585">
            <v>596.04</v>
          </cell>
        </row>
        <row r="586">
          <cell r="D586" t="str">
            <v>Coconut Creek</v>
          </cell>
          <cell r="E586">
            <v>578.33000000000004</v>
          </cell>
        </row>
        <row r="587">
          <cell r="D587" t="str">
            <v>Bowie</v>
          </cell>
          <cell r="E587">
            <v>583.29</v>
          </cell>
        </row>
        <row r="588">
          <cell r="D588" t="str">
            <v>Berwyn</v>
          </cell>
          <cell r="E588">
            <v>572.5</v>
          </cell>
        </row>
        <row r="589">
          <cell r="D589" t="str">
            <v>Midwest City</v>
          </cell>
          <cell r="E589">
            <v>584.09</v>
          </cell>
        </row>
        <row r="590">
          <cell r="D590" t="str">
            <v>Fountain Valley</v>
          </cell>
          <cell r="E590">
            <v>570.47</v>
          </cell>
        </row>
        <row r="591">
          <cell r="D591" t="str">
            <v>Buckeye</v>
          </cell>
          <cell r="E591">
            <v>915.02</v>
          </cell>
        </row>
        <row r="592">
          <cell r="D592" t="str">
            <v>Dearborn Heights</v>
          </cell>
          <cell r="E592">
            <v>632.91999999999996</v>
          </cell>
        </row>
        <row r="593">
          <cell r="D593" t="str">
            <v>Woodland</v>
          </cell>
          <cell r="E593">
            <v>610.32000000000005</v>
          </cell>
        </row>
        <row r="594">
          <cell r="D594" t="str">
            <v>Noblesville</v>
          </cell>
          <cell r="E594">
            <v>696.04</v>
          </cell>
        </row>
        <row r="595">
          <cell r="D595" t="str">
            <v>Valdosta</v>
          </cell>
          <cell r="E595">
            <v>553.78</v>
          </cell>
        </row>
        <row r="596">
          <cell r="D596" t="str">
            <v>Diamond Bar</v>
          </cell>
          <cell r="E596">
            <v>550.72</v>
          </cell>
        </row>
        <row r="597">
          <cell r="D597" t="str">
            <v>Manhattan</v>
          </cell>
          <cell r="E597">
            <v>16942.509999999998</v>
          </cell>
        </row>
        <row r="598">
          <cell r="D598" t="str">
            <v>Santee</v>
          </cell>
          <cell r="E598">
            <v>600.37</v>
          </cell>
        </row>
        <row r="599">
          <cell r="D599" t="str">
            <v>Taunton</v>
          </cell>
          <cell r="E599">
            <v>604.79</v>
          </cell>
        </row>
        <row r="600">
          <cell r="D600" t="str">
            <v>Sanford</v>
          </cell>
          <cell r="E600">
            <v>610.51</v>
          </cell>
        </row>
        <row r="601">
          <cell r="D601" t="str">
            <v>Kettering</v>
          </cell>
          <cell r="E601">
            <v>562.26</v>
          </cell>
        </row>
        <row r="602">
          <cell r="D602" t="str">
            <v>New Brunswick</v>
          </cell>
          <cell r="E602">
            <v>552.66</v>
          </cell>
        </row>
        <row r="603">
          <cell r="D603" t="str">
            <v>Chicopee</v>
          </cell>
          <cell r="E603">
            <v>555.6</v>
          </cell>
        </row>
        <row r="604">
          <cell r="D604" t="str">
            <v>Margate</v>
          </cell>
          <cell r="E604">
            <v>612.23</v>
          </cell>
        </row>
        <row r="605">
          <cell r="D605" t="str">
            <v>Hempstead</v>
          </cell>
          <cell r="E605">
            <v>591.69000000000005</v>
          </cell>
        </row>
        <row r="606">
          <cell r="D606" t="str">
            <v>Corvallis</v>
          </cell>
          <cell r="E606">
            <v>599.22</v>
          </cell>
        </row>
        <row r="607">
          <cell r="D607" t="str">
            <v>Eastvale</v>
          </cell>
          <cell r="E607">
            <v>697.57</v>
          </cell>
        </row>
        <row r="608">
          <cell r="D608" t="str">
            <v>Porterville</v>
          </cell>
          <cell r="E608">
            <v>626.23</v>
          </cell>
        </row>
        <row r="609">
          <cell r="D609" t="str">
            <v>West Haven</v>
          </cell>
          <cell r="E609">
            <v>555.84</v>
          </cell>
        </row>
        <row r="610">
          <cell r="D610" t="str">
            <v>Brentwood</v>
          </cell>
          <cell r="E610">
            <v>642.91999999999996</v>
          </cell>
        </row>
        <row r="611">
          <cell r="D611" t="str">
            <v>Paramount</v>
          </cell>
          <cell r="E611">
            <v>537.33000000000004</v>
          </cell>
        </row>
        <row r="612">
          <cell r="D612" t="str">
            <v>Grand Forks</v>
          </cell>
          <cell r="E612">
            <v>591.66</v>
          </cell>
        </row>
        <row r="613">
          <cell r="D613" t="str">
            <v>Georgetown</v>
          </cell>
          <cell r="E613">
            <v>671.76</v>
          </cell>
        </row>
        <row r="614">
          <cell r="D614" t="str">
            <v>St. Peters</v>
          </cell>
          <cell r="E614">
            <v>577.32000000000005</v>
          </cell>
        </row>
        <row r="615">
          <cell r="D615" t="str">
            <v>Shoreline</v>
          </cell>
          <cell r="E615">
            <v>586.08000000000004</v>
          </cell>
        </row>
        <row r="616">
          <cell r="D616" t="str">
            <v>Mount Prospect</v>
          </cell>
          <cell r="E616">
            <v>568.52</v>
          </cell>
        </row>
        <row r="617">
          <cell r="D617" t="str">
            <v>Hanford</v>
          </cell>
          <cell r="E617">
            <v>579.9</v>
          </cell>
        </row>
        <row r="618">
          <cell r="D618" t="str">
            <v>Normal</v>
          </cell>
          <cell r="E618">
            <v>527.36</v>
          </cell>
        </row>
        <row r="619">
          <cell r="D619" t="str">
            <v>Rosemead</v>
          </cell>
          <cell r="E619">
            <v>511.85</v>
          </cell>
        </row>
        <row r="620">
          <cell r="D620" t="str">
            <v>Lehi</v>
          </cell>
          <cell r="E620">
            <v>759.07</v>
          </cell>
        </row>
        <row r="621">
          <cell r="D621" t="str">
            <v>Pocatello</v>
          </cell>
          <cell r="E621">
            <v>563.20000000000005</v>
          </cell>
        </row>
        <row r="622">
          <cell r="D622" t="str">
            <v>Highland</v>
          </cell>
          <cell r="E622">
            <v>193.48</v>
          </cell>
        </row>
        <row r="623">
          <cell r="D623" t="str">
            <v>Novato</v>
          </cell>
          <cell r="E623">
            <v>532.25</v>
          </cell>
        </row>
        <row r="624">
          <cell r="D624" t="str">
            <v>Port Arthur</v>
          </cell>
          <cell r="E624">
            <v>560.39</v>
          </cell>
        </row>
        <row r="625">
          <cell r="D625" t="str">
            <v>Carson City</v>
          </cell>
          <cell r="E625">
            <v>586.39</v>
          </cell>
        </row>
        <row r="626">
          <cell r="D626" t="str">
            <v>Hendersonville</v>
          </cell>
          <cell r="E626">
            <v>617.53</v>
          </cell>
        </row>
        <row r="627">
          <cell r="D627" t="str">
            <v>Elyria</v>
          </cell>
          <cell r="E627">
            <v>526.55999999999995</v>
          </cell>
        </row>
        <row r="628">
          <cell r="D628" t="str">
            <v>Revere</v>
          </cell>
          <cell r="E628">
            <v>621.86</v>
          </cell>
        </row>
        <row r="629">
          <cell r="D629" t="str">
            <v>Pflugerville</v>
          </cell>
          <cell r="E629">
            <v>651.91</v>
          </cell>
        </row>
        <row r="630">
          <cell r="D630" t="str">
            <v>Wheaton</v>
          </cell>
          <cell r="E630">
            <v>539.70000000000005</v>
          </cell>
        </row>
        <row r="631">
          <cell r="D631" t="str">
            <v>Smyrna</v>
          </cell>
          <cell r="E631">
            <v>530.70000000000005</v>
          </cell>
        </row>
        <row r="632">
          <cell r="D632" t="str">
            <v>Sarasota</v>
          </cell>
          <cell r="E632">
            <v>548.41999999999996</v>
          </cell>
        </row>
        <row r="633">
          <cell r="D633" t="str">
            <v>Blue Springs</v>
          </cell>
          <cell r="E633">
            <v>586.03</v>
          </cell>
        </row>
        <row r="634">
          <cell r="D634" t="str">
            <v>Colton</v>
          </cell>
          <cell r="E634">
            <v>539.09</v>
          </cell>
        </row>
        <row r="635">
          <cell r="D635" t="str">
            <v>Euless</v>
          </cell>
          <cell r="E635">
            <v>610.32000000000005</v>
          </cell>
        </row>
        <row r="636">
          <cell r="D636" t="str">
            <v>Castle Rock</v>
          </cell>
          <cell r="E636">
            <v>731.58</v>
          </cell>
        </row>
        <row r="637">
          <cell r="D637" t="str">
            <v>Cathedral City</v>
          </cell>
          <cell r="E637">
            <v>514.92999999999995</v>
          </cell>
        </row>
        <row r="638">
          <cell r="D638" t="str">
            <v>Kingsport</v>
          </cell>
          <cell r="E638">
            <v>554.41999999999996</v>
          </cell>
        </row>
        <row r="639">
          <cell r="D639" t="str">
            <v>Lake Havasu City</v>
          </cell>
          <cell r="E639">
            <v>571.44000000000005</v>
          </cell>
        </row>
        <row r="640">
          <cell r="D640" t="str">
            <v>Pensacola</v>
          </cell>
          <cell r="E640">
            <v>543.12</v>
          </cell>
        </row>
        <row r="641">
          <cell r="D641" t="str">
            <v>Hoboken</v>
          </cell>
          <cell r="E641">
            <v>604.19000000000005</v>
          </cell>
        </row>
        <row r="642">
          <cell r="D642" t="str">
            <v>Yucaipa</v>
          </cell>
          <cell r="E642">
            <v>545.41999999999996</v>
          </cell>
        </row>
        <row r="643">
          <cell r="D643" t="str">
            <v>Watsonville</v>
          </cell>
          <cell r="E643">
            <v>525.9</v>
          </cell>
        </row>
        <row r="644">
          <cell r="D644" t="str">
            <v>Richland</v>
          </cell>
          <cell r="E644">
            <v>605.6</v>
          </cell>
        </row>
        <row r="645">
          <cell r="D645" t="str">
            <v>Delano</v>
          </cell>
          <cell r="E645">
            <v>514.28</v>
          </cell>
        </row>
        <row r="646">
          <cell r="D646" t="str">
            <v>Hoffman Estates</v>
          </cell>
          <cell r="E646">
            <v>525.29999999999995</v>
          </cell>
        </row>
        <row r="647">
          <cell r="D647" t="str">
            <v>Florissant</v>
          </cell>
          <cell r="E647">
            <v>525.33000000000004</v>
          </cell>
        </row>
        <row r="648">
          <cell r="D648" t="str">
            <v>Placentia</v>
          </cell>
          <cell r="E648">
            <v>518.24</v>
          </cell>
        </row>
        <row r="649">
          <cell r="D649" t="str">
            <v>West New York</v>
          </cell>
          <cell r="E649">
            <v>529.12</v>
          </cell>
        </row>
        <row r="650">
          <cell r="D650" t="str">
            <v>Dublin</v>
          </cell>
          <cell r="E650">
            <v>5531.65</v>
          </cell>
        </row>
        <row r="651">
          <cell r="D651" t="str">
            <v>Oak Park</v>
          </cell>
          <cell r="E651">
            <v>545.83000000000004</v>
          </cell>
        </row>
        <row r="652">
          <cell r="D652" t="str">
            <v>Perth Amboy</v>
          </cell>
          <cell r="E652">
            <v>554.36</v>
          </cell>
        </row>
        <row r="653">
          <cell r="D653" t="str">
            <v>Battle Creek</v>
          </cell>
          <cell r="E653">
            <v>527.21</v>
          </cell>
        </row>
        <row r="654">
          <cell r="D654" t="str">
            <v>Bradenton</v>
          </cell>
          <cell r="E654">
            <v>556.98</v>
          </cell>
        </row>
        <row r="655">
          <cell r="D655" t="str">
            <v>Gilroy</v>
          </cell>
          <cell r="E655">
            <v>595.20000000000005</v>
          </cell>
        </row>
        <row r="656">
          <cell r="D656" t="str">
            <v>Ankeny</v>
          </cell>
          <cell r="E656">
            <v>678.87</v>
          </cell>
        </row>
        <row r="657">
          <cell r="D657" t="str">
            <v>La Crosse</v>
          </cell>
          <cell r="E657">
            <v>526.79999999999995</v>
          </cell>
        </row>
        <row r="658">
          <cell r="D658" t="str">
            <v>Burlington</v>
          </cell>
          <cell r="E658">
            <v>447.43</v>
          </cell>
        </row>
        <row r="659">
          <cell r="D659" t="str">
            <v>Minnetonka</v>
          </cell>
          <cell r="E659">
            <v>537.80999999999995</v>
          </cell>
        </row>
        <row r="660">
          <cell r="D660" t="str">
            <v>Elkhart</v>
          </cell>
          <cell r="E660">
            <v>539.23</v>
          </cell>
        </row>
        <row r="661">
          <cell r="D661" t="str">
            <v>Glendora</v>
          </cell>
          <cell r="E661">
            <v>525.58000000000004</v>
          </cell>
        </row>
        <row r="662">
          <cell r="D662" t="str">
            <v>Southaven</v>
          </cell>
          <cell r="E662">
            <v>546.48</v>
          </cell>
        </row>
        <row r="663">
          <cell r="D663" t="str">
            <v>Joplin</v>
          </cell>
          <cell r="E663">
            <v>517.62</v>
          </cell>
        </row>
        <row r="664">
          <cell r="D664" t="str">
            <v>Enid</v>
          </cell>
          <cell r="E664">
            <v>513.08000000000004</v>
          </cell>
        </row>
        <row r="665">
          <cell r="D665" t="str">
            <v>Palm Beach Gardens</v>
          </cell>
          <cell r="E665">
            <v>591.82000000000005</v>
          </cell>
        </row>
        <row r="666">
          <cell r="D666" t="str">
            <v>Brookhaven</v>
          </cell>
          <cell r="E666">
            <v>116.74</v>
          </cell>
        </row>
        <row r="667">
          <cell r="D667" t="str">
            <v>Grand Island</v>
          </cell>
          <cell r="E667">
            <v>531.30999999999995</v>
          </cell>
        </row>
        <row r="668">
          <cell r="D668" t="str">
            <v>Palm Desert</v>
          </cell>
          <cell r="E668">
            <v>511.63</v>
          </cell>
        </row>
        <row r="669">
          <cell r="D669" t="str">
            <v>Tigard</v>
          </cell>
          <cell r="E669">
            <v>545.39</v>
          </cell>
        </row>
        <row r="670">
          <cell r="D670" t="str">
            <v>Lenexa</v>
          </cell>
          <cell r="E670">
            <v>574.34</v>
          </cell>
        </row>
        <row r="671">
          <cell r="D671" t="str">
            <v>Saginaw</v>
          </cell>
          <cell r="E671">
            <v>442.02</v>
          </cell>
        </row>
        <row r="672">
          <cell r="D672" t="str">
            <v>Kentwood</v>
          </cell>
          <cell r="E672">
            <v>543.04</v>
          </cell>
        </row>
        <row r="673">
          <cell r="D673" t="str">
            <v>Doral</v>
          </cell>
          <cell r="E673">
            <v>758.74</v>
          </cell>
        </row>
        <row r="674">
          <cell r="D674" t="str">
            <v>Grapevine</v>
          </cell>
          <cell r="E674">
            <v>506.31</v>
          </cell>
        </row>
        <row r="675">
          <cell r="D675" t="str">
            <v>Aliso Viejo</v>
          </cell>
          <cell r="E675">
            <v>521.76</v>
          </cell>
        </row>
        <row r="676">
          <cell r="D676" t="str">
            <v>Sammamish</v>
          </cell>
          <cell r="E676">
            <v>674.55</v>
          </cell>
        </row>
        <row r="677">
          <cell r="D677" t="str">
            <v>Casa Grande</v>
          </cell>
          <cell r="E677">
            <v>536.58000000000004</v>
          </cell>
        </row>
        <row r="678">
          <cell r="D678" t="str">
            <v>Pinellas Park</v>
          </cell>
          <cell r="E678">
            <v>530.92999999999995</v>
          </cell>
        </row>
        <row r="679">
          <cell r="D679" t="str">
            <v>West Sacramento</v>
          </cell>
          <cell r="E679">
            <v>539.15</v>
          </cell>
        </row>
        <row r="680">
          <cell r="D680" t="str">
            <v>Burien</v>
          </cell>
          <cell r="E680">
            <v>520.66</v>
          </cell>
        </row>
        <row r="681">
          <cell r="D681" t="str">
            <v>Commerce City</v>
          </cell>
          <cell r="E681">
            <v>624.17999999999995</v>
          </cell>
        </row>
        <row r="682">
          <cell r="D682" t="str">
            <v>Monroe</v>
          </cell>
          <cell r="E682">
            <v>477.02</v>
          </cell>
        </row>
        <row r="683">
          <cell r="D683" t="str">
            <v>Cerritos</v>
          </cell>
          <cell r="E683">
            <v>495.78</v>
          </cell>
        </row>
        <row r="684">
          <cell r="D684" t="str">
            <v>Downers Grove</v>
          </cell>
          <cell r="E684">
            <v>502.47</v>
          </cell>
        </row>
        <row r="685">
          <cell r="D685" t="str">
            <v>Coral Gables</v>
          </cell>
          <cell r="E685">
            <v>492.48</v>
          </cell>
        </row>
        <row r="686">
          <cell r="D686" t="str">
            <v>Niagara Falls</v>
          </cell>
          <cell r="E686">
            <v>486.71</v>
          </cell>
        </row>
        <row r="687">
          <cell r="D687" t="str">
            <v>Poway</v>
          </cell>
          <cell r="E687">
            <v>488.41</v>
          </cell>
        </row>
        <row r="688">
          <cell r="D688" t="str">
            <v>Edina</v>
          </cell>
          <cell r="E688">
            <v>534.94000000000005</v>
          </cell>
        </row>
        <row r="689">
          <cell r="D689" t="str">
            <v>Cuyahoga Falls</v>
          </cell>
          <cell r="E689">
            <v>511.14</v>
          </cell>
        </row>
        <row r="690">
          <cell r="D690" t="str">
            <v>Rancho Santa Margarita</v>
          </cell>
          <cell r="E690">
            <v>479.49</v>
          </cell>
        </row>
        <row r="691">
          <cell r="D691" t="str">
            <v>La Mirada</v>
          </cell>
          <cell r="E691">
            <v>480.08</v>
          </cell>
        </row>
        <row r="692">
          <cell r="D692" t="str">
            <v>Cypress</v>
          </cell>
          <cell r="E692">
            <v>501.51</v>
          </cell>
        </row>
        <row r="693">
          <cell r="D693" t="str">
            <v>Galveston</v>
          </cell>
          <cell r="E693">
            <v>536.95000000000005</v>
          </cell>
        </row>
        <row r="694">
          <cell r="D694" t="str">
            <v>Sheboygan</v>
          </cell>
          <cell r="E694">
            <v>499.29</v>
          </cell>
        </row>
        <row r="695">
          <cell r="D695" t="str">
            <v>Middletown</v>
          </cell>
          <cell r="E695">
            <v>477.17</v>
          </cell>
        </row>
        <row r="696">
          <cell r="D696" t="str">
            <v>Parker</v>
          </cell>
          <cell r="E696">
            <v>585.12</v>
          </cell>
        </row>
        <row r="697">
          <cell r="D697" t="str">
            <v>Bedford</v>
          </cell>
          <cell r="E697">
            <v>499.28</v>
          </cell>
        </row>
        <row r="698">
          <cell r="D698" t="str">
            <v>East Lansing</v>
          </cell>
          <cell r="E698">
            <v>477.41</v>
          </cell>
        </row>
        <row r="699">
          <cell r="D699" t="str">
            <v>Methuen</v>
          </cell>
          <cell r="E699">
            <v>530.59</v>
          </cell>
        </row>
        <row r="700">
          <cell r="D700" t="str">
            <v>Covina</v>
          </cell>
          <cell r="E700">
            <v>512.67999999999995</v>
          </cell>
        </row>
        <row r="701">
          <cell r="D701" t="str">
            <v>Olympia</v>
          </cell>
          <cell r="E701">
            <v>556.04999999999995</v>
          </cell>
        </row>
        <row r="702">
          <cell r="D702" t="str">
            <v>Mishawaka</v>
          </cell>
          <cell r="E702">
            <v>510.63</v>
          </cell>
        </row>
        <row r="703">
          <cell r="D703" t="str">
            <v>Salina</v>
          </cell>
          <cell r="E703">
            <v>468.89</v>
          </cell>
        </row>
        <row r="704">
          <cell r="D704" t="str">
            <v>Azusa</v>
          </cell>
          <cell r="E704">
            <v>500</v>
          </cell>
        </row>
        <row r="705">
          <cell r="D705" t="str">
            <v>Leesburg</v>
          </cell>
          <cell r="E705">
            <v>482.5</v>
          </cell>
        </row>
        <row r="706">
          <cell r="D706" t="str">
            <v>Dunwoody</v>
          </cell>
          <cell r="E706">
            <v>516.83000000000004</v>
          </cell>
        </row>
        <row r="707">
          <cell r="D707" t="str">
            <v>Hattiesburg</v>
          </cell>
          <cell r="E707">
            <v>487.3</v>
          </cell>
        </row>
        <row r="708">
          <cell r="D708" t="str">
            <v>Bonita Springs</v>
          </cell>
          <cell r="E708">
            <v>536.44000000000005</v>
          </cell>
        </row>
        <row r="709">
          <cell r="D709" t="str">
            <v>Portage</v>
          </cell>
          <cell r="E709">
            <v>488.91</v>
          </cell>
        </row>
        <row r="710">
          <cell r="D710" t="str">
            <v>St. Louis Park</v>
          </cell>
          <cell r="E710">
            <v>500.1</v>
          </cell>
        </row>
        <row r="711">
          <cell r="D711" t="str">
            <v>Collierville</v>
          </cell>
          <cell r="E711">
            <v>513.24</v>
          </cell>
        </row>
        <row r="712">
          <cell r="D712" t="str">
            <v>Stillwater</v>
          </cell>
          <cell r="E712">
            <v>193.94</v>
          </cell>
        </row>
        <row r="713">
          <cell r="D713" t="str">
            <v>East Providence</v>
          </cell>
          <cell r="E713">
            <v>471.39</v>
          </cell>
        </row>
        <row r="714">
          <cell r="D714" t="str">
            <v>Wauwatosa</v>
          </cell>
          <cell r="E714">
            <v>483.87</v>
          </cell>
        </row>
        <row r="715">
          <cell r="D715" t="str">
            <v>Mentor</v>
          </cell>
          <cell r="E715">
            <v>474.5</v>
          </cell>
        </row>
        <row r="716">
          <cell r="D716" t="str">
            <v>Ceres</v>
          </cell>
          <cell r="E716">
            <v>493.02</v>
          </cell>
        </row>
        <row r="717">
          <cell r="D717" t="str">
            <v>Cedar Hill</v>
          </cell>
          <cell r="E717">
            <v>491.48</v>
          </cell>
        </row>
        <row r="718">
          <cell r="D718" t="str">
            <v>Binghamton</v>
          </cell>
          <cell r="E718">
            <v>479.69</v>
          </cell>
        </row>
        <row r="719">
          <cell r="D719" t="str">
            <v>Coeur d'Alene</v>
          </cell>
          <cell r="E719">
            <v>546.28</v>
          </cell>
        </row>
        <row r="720">
          <cell r="D720" t="str">
            <v>San Luis Obispo</v>
          </cell>
          <cell r="E720">
            <v>470.63</v>
          </cell>
        </row>
        <row r="721">
          <cell r="D721" t="str">
            <v>Minot</v>
          </cell>
          <cell r="E721">
            <v>483.77</v>
          </cell>
        </row>
        <row r="722">
          <cell r="D722" t="str">
            <v>Palm Springs</v>
          </cell>
          <cell r="E722">
            <v>445.75</v>
          </cell>
        </row>
        <row r="723">
          <cell r="D723" t="str">
            <v>Pine Bluff</v>
          </cell>
          <cell r="E723">
            <v>412.53</v>
          </cell>
        </row>
        <row r="724">
          <cell r="D724" t="str">
            <v>Texas City</v>
          </cell>
          <cell r="E724">
            <v>518.98</v>
          </cell>
        </row>
        <row r="725">
          <cell r="D725" t="str">
            <v>Summerville</v>
          </cell>
          <cell r="E725">
            <v>509.15</v>
          </cell>
        </row>
        <row r="726">
          <cell r="D726" t="str">
            <v>Twin Falls</v>
          </cell>
          <cell r="E726">
            <v>518.07000000000005</v>
          </cell>
        </row>
        <row r="727">
          <cell r="D727" t="str">
            <v>Jeffersonville</v>
          </cell>
          <cell r="E727">
            <v>494.47</v>
          </cell>
        </row>
        <row r="728">
          <cell r="D728" t="str">
            <v>San Jacinto</v>
          </cell>
          <cell r="E728">
            <v>538.98</v>
          </cell>
        </row>
        <row r="729">
          <cell r="D729" t="str">
            <v>Altoona</v>
          </cell>
          <cell r="E729">
            <v>439.63</v>
          </cell>
        </row>
        <row r="730">
          <cell r="D730" t="str">
            <v>Beavercreek</v>
          </cell>
          <cell r="E730">
            <v>465.49</v>
          </cell>
        </row>
        <row r="731">
          <cell r="D731" t="str">
            <v>Apopka</v>
          </cell>
          <cell r="E731">
            <v>548.73</v>
          </cell>
        </row>
        <row r="732">
          <cell r="D732" t="str">
            <v>Elmhurst</v>
          </cell>
          <cell r="E732">
            <v>457.86</v>
          </cell>
        </row>
        <row r="733">
          <cell r="D733" t="str">
            <v>Farmington</v>
          </cell>
          <cell r="E733">
            <v>466.24</v>
          </cell>
        </row>
        <row r="734">
          <cell r="D734" t="str">
            <v>Glenview</v>
          </cell>
          <cell r="E734">
            <v>487.05</v>
          </cell>
        </row>
        <row r="735">
          <cell r="D735" t="str">
            <v>Cleveland Heights</v>
          </cell>
          <cell r="E735">
            <v>453.12</v>
          </cell>
        </row>
        <row r="736">
          <cell r="D736" t="str">
            <v>Draper</v>
          </cell>
          <cell r="E736">
            <v>510.17</v>
          </cell>
        </row>
        <row r="737">
          <cell r="D737" t="str">
            <v>Sierra Vista</v>
          </cell>
          <cell r="E737">
            <v>453.08</v>
          </cell>
        </row>
        <row r="738">
          <cell r="D738" t="str">
            <v>Lacey</v>
          </cell>
          <cell r="E738">
            <v>535.26</v>
          </cell>
        </row>
        <row r="739">
          <cell r="D739" t="str">
            <v>Biloxi</v>
          </cell>
          <cell r="E739">
            <v>494.49</v>
          </cell>
        </row>
        <row r="740">
          <cell r="D740" t="str">
            <v>Strongsville</v>
          </cell>
          <cell r="E740">
            <v>464.91</v>
          </cell>
        </row>
        <row r="741">
          <cell r="D741" t="str">
            <v>Barnstable Town</v>
          </cell>
          <cell r="E741">
            <v>489.16</v>
          </cell>
        </row>
        <row r="742">
          <cell r="D742" t="str">
            <v>Wylie</v>
          </cell>
          <cell r="E742">
            <v>575.26</v>
          </cell>
        </row>
        <row r="743">
          <cell r="D743" t="str">
            <v>Sayreville</v>
          </cell>
          <cell r="E743">
            <v>453.45</v>
          </cell>
        </row>
        <row r="744">
          <cell r="D744" t="str">
            <v>Kannapolis</v>
          </cell>
          <cell r="E744">
            <v>531.14</v>
          </cell>
        </row>
        <row r="745">
          <cell r="D745" t="str">
            <v>Littleton</v>
          </cell>
          <cell r="E745">
            <v>456.52</v>
          </cell>
        </row>
        <row r="746">
          <cell r="D746" t="str">
            <v>Titusville</v>
          </cell>
          <cell r="E746">
            <v>487.89</v>
          </cell>
        </row>
        <row r="747">
          <cell r="D747" t="str">
            <v>Hackensack</v>
          </cell>
          <cell r="E747">
            <v>460.3</v>
          </cell>
        </row>
        <row r="748">
          <cell r="D748" t="str">
            <v>Pittsfield</v>
          </cell>
          <cell r="E748">
            <v>439.27</v>
          </cell>
        </row>
        <row r="749">
          <cell r="D749" t="str">
            <v>York</v>
          </cell>
          <cell r="E749">
            <v>2084</v>
          </cell>
        </row>
        <row r="750">
          <cell r="D750" t="str">
            <v>Lombard</v>
          </cell>
          <cell r="E750">
            <v>444.76</v>
          </cell>
        </row>
        <row r="751">
          <cell r="D751" t="str">
            <v>Attleboro</v>
          </cell>
          <cell r="E751">
            <v>464.61</v>
          </cell>
        </row>
        <row r="752">
          <cell r="D752" t="str">
            <v>DeKalb</v>
          </cell>
          <cell r="E752">
            <v>402.9</v>
          </cell>
        </row>
        <row r="753">
          <cell r="D753" t="str">
            <v>Blacksburg</v>
          </cell>
          <cell r="E753">
            <v>448.26</v>
          </cell>
        </row>
        <row r="754">
          <cell r="D754" t="str">
            <v>Haltom City</v>
          </cell>
          <cell r="E754">
            <v>460.73</v>
          </cell>
        </row>
        <row r="755">
          <cell r="D755" t="str">
            <v>Lompoc</v>
          </cell>
          <cell r="E755">
            <v>444.44</v>
          </cell>
        </row>
        <row r="756">
          <cell r="D756" t="str">
            <v>El Centro</v>
          </cell>
          <cell r="E756">
            <v>443.22</v>
          </cell>
        </row>
        <row r="757">
          <cell r="D757" t="str">
            <v>Jefferson City</v>
          </cell>
          <cell r="E757">
            <v>432.28</v>
          </cell>
        </row>
        <row r="758">
          <cell r="D758" t="str">
            <v>Cutler Bay</v>
          </cell>
          <cell r="E758">
            <v>454.25</v>
          </cell>
        </row>
        <row r="759">
          <cell r="D759" t="str">
            <v>Oakland Park</v>
          </cell>
          <cell r="E759">
            <v>442.29</v>
          </cell>
        </row>
        <row r="760">
          <cell r="D760" t="str">
            <v>North Miami Beach</v>
          </cell>
          <cell r="E760">
            <v>436.76</v>
          </cell>
        </row>
        <row r="761">
          <cell r="D761" t="str">
            <v>Freeport</v>
          </cell>
          <cell r="E761">
            <v>58.61</v>
          </cell>
        </row>
        <row r="762">
          <cell r="D762" t="str">
            <v>Moline</v>
          </cell>
          <cell r="E762">
            <v>429.85</v>
          </cell>
        </row>
        <row r="763">
          <cell r="D763" t="str">
            <v>Coachella</v>
          </cell>
          <cell r="E763">
            <v>419.41</v>
          </cell>
        </row>
        <row r="764">
          <cell r="D764" t="str">
            <v>Fort Pierce</v>
          </cell>
          <cell r="E764">
            <v>472.97</v>
          </cell>
        </row>
        <row r="765">
          <cell r="D765" t="str">
            <v>Bountiful</v>
          </cell>
          <cell r="E765">
            <v>457.62</v>
          </cell>
        </row>
        <row r="766">
          <cell r="D766" t="str">
            <v>Fond du Lac</v>
          </cell>
          <cell r="E766">
            <v>446.78</v>
          </cell>
        </row>
        <row r="767">
          <cell r="D767" t="str">
            <v>Danville</v>
          </cell>
          <cell r="E767">
            <v>435.82</v>
          </cell>
        </row>
        <row r="768">
          <cell r="D768" t="str">
            <v>Keller</v>
          </cell>
          <cell r="E768">
            <v>457.76</v>
          </cell>
        </row>
        <row r="769">
          <cell r="D769" t="str">
            <v>Bell Gardens</v>
          </cell>
          <cell r="E769">
            <v>395.01</v>
          </cell>
        </row>
        <row r="770">
          <cell r="D770" t="str">
            <v>North Lauderdale</v>
          </cell>
          <cell r="E770">
            <v>447.94</v>
          </cell>
        </row>
        <row r="771">
          <cell r="D771" t="str">
            <v>Rancho Palos Verdes</v>
          </cell>
          <cell r="E771">
            <v>422.87</v>
          </cell>
        </row>
        <row r="772">
          <cell r="D772" t="str">
            <v>San Bruno</v>
          </cell>
          <cell r="E772">
            <v>439.08</v>
          </cell>
        </row>
        <row r="773">
          <cell r="D773" t="str">
            <v>Altamonte Springs</v>
          </cell>
          <cell r="E773">
            <v>462.31</v>
          </cell>
        </row>
        <row r="774">
          <cell r="D774" t="str">
            <v>Buffalo Grove</v>
          </cell>
          <cell r="E774">
            <v>432.12</v>
          </cell>
        </row>
        <row r="775">
          <cell r="D775" t="str">
            <v>Urbandale</v>
          </cell>
          <cell r="E775">
            <v>455.8</v>
          </cell>
        </row>
        <row r="776">
          <cell r="D776" t="str">
            <v>State College</v>
          </cell>
          <cell r="E776">
            <v>405.01</v>
          </cell>
        </row>
        <row r="777">
          <cell r="D777" t="str">
            <v>Urbana</v>
          </cell>
          <cell r="E777">
            <v>383.36</v>
          </cell>
        </row>
        <row r="778">
          <cell r="D778" t="str">
            <v>Kearny</v>
          </cell>
          <cell r="E778">
            <v>419.99</v>
          </cell>
        </row>
        <row r="779">
          <cell r="D779" t="str">
            <v>Oro Valley</v>
          </cell>
          <cell r="E779">
            <v>470.7</v>
          </cell>
        </row>
        <row r="780">
          <cell r="D780" t="str">
            <v>Findlay</v>
          </cell>
          <cell r="E780">
            <v>403.13</v>
          </cell>
        </row>
        <row r="781">
          <cell r="D781" t="str">
            <v>Rohnert Park</v>
          </cell>
          <cell r="E781">
            <v>443.9</v>
          </cell>
        </row>
        <row r="782">
          <cell r="D782" t="str">
            <v>Linden</v>
          </cell>
          <cell r="E782">
            <v>18.63</v>
          </cell>
        </row>
        <row r="783">
          <cell r="D783" t="str">
            <v>Sumter</v>
          </cell>
          <cell r="E783">
            <v>434.63</v>
          </cell>
        </row>
        <row r="784">
          <cell r="D784" t="str">
            <v>Wilkes_Barre</v>
          </cell>
          <cell r="E784">
            <v>443.28</v>
          </cell>
        </row>
        <row r="785">
          <cell r="D785" t="str">
            <v>Woonsocket</v>
          </cell>
          <cell r="E785">
            <v>432.4</v>
          </cell>
        </row>
        <row r="786">
          <cell r="D786" t="str">
            <v>Leominster</v>
          </cell>
          <cell r="E786">
            <v>437.82</v>
          </cell>
        </row>
        <row r="787">
          <cell r="D787" t="str">
            <v>Shelton</v>
          </cell>
          <cell r="E787">
            <v>408.69</v>
          </cell>
        </row>
        <row r="788">
          <cell r="D788" t="str">
            <v>Brea</v>
          </cell>
          <cell r="E788">
            <v>473.25</v>
          </cell>
        </row>
        <row r="789">
          <cell r="D789" t="str">
            <v>Morgan Hill</v>
          </cell>
          <cell r="E789">
            <v>454.83</v>
          </cell>
        </row>
        <row r="790">
          <cell r="D790" t="str">
            <v>Edmonds</v>
          </cell>
          <cell r="E790">
            <v>428.53</v>
          </cell>
        </row>
        <row r="791">
          <cell r="D791" t="str">
            <v>Burleson</v>
          </cell>
          <cell r="E791">
            <v>476.41</v>
          </cell>
        </row>
        <row r="792">
          <cell r="D792" t="str">
            <v>Beverly</v>
          </cell>
          <cell r="E792">
            <v>426.7</v>
          </cell>
        </row>
        <row r="793">
          <cell r="D793" t="str">
            <v>Mankato</v>
          </cell>
          <cell r="E793">
            <v>444.88</v>
          </cell>
        </row>
        <row r="794">
          <cell r="D794" t="str">
            <v>Hagerstown</v>
          </cell>
          <cell r="E794">
            <v>435.27</v>
          </cell>
        </row>
        <row r="795">
          <cell r="D795" t="str">
            <v>Prescott</v>
          </cell>
          <cell r="E795">
            <v>458.27</v>
          </cell>
        </row>
        <row r="796">
          <cell r="D796" t="str">
            <v>Cedar Falls</v>
          </cell>
          <cell r="E796">
            <v>407.13</v>
          </cell>
        </row>
        <row r="797">
          <cell r="D797" t="str">
            <v>La Puente</v>
          </cell>
          <cell r="E797">
            <v>380.62</v>
          </cell>
        </row>
        <row r="798">
          <cell r="D798" t="str">
            <v>Fitchburg</v>
          </cell>
          <cell r="E798">
            <v>419.46</v>
          </cell>
        </row>
        <row r="799">
          <cell r="D799" t="str">
            <v>Carol Stream</v>
          </cell>
          <cell r="E799">
            <v>398.54</v>
          </cell>
        </row>
        <row r="800">
          <cell r="D800" t="str">
            <v>Hickory</v>
          </cell>
          <cell r="E800">
            <v>434.9</v>
          </cell>
        </row>
        <row r="801">
          <cell r="D801" t="str">
            <v>Streamwood</v>
          </cell>
          <cell r="E801">
            <v>395.77</v>
          </cell>
        </row>
        <row r="802">
          <cell r="D802" t="str">
            <v>Norwich</v>
          </cell>
          <cell r="E802">
            <v>1959.71</v>
          </cell>
        </row>
        <row r="803">
          <cell r="D803" t="str">
            <v>Coppell</v>
          </cell>
          <cell r="E803">
            <v>429.83</v>
          </cell>
        </row>
        <row r="804">
          <cell r="D804" t="str">
            <v>San Gabriel</v>
          </cell>
          <cell r="E804">
            <v>395.68</v>
          </cell>
        </row>
        <row r="805">
          <cell r="D805" t="str">
            <v>Holyoke</v>
          </cell>
          <cell r="E805">
            <v>382.38</v>
          </cell>
        </row>
        <row r="806">
          <cell r="D806" t="str">
            <v>Bentonville</v>
          </cell>
          <cell r="E806">
            <v>541.64</v>
          </cell>
        </row>
        <row r="807">
          <cell r="D807" t="str">
            <v>Florence</v>
          </cell>
          <cell r="E807">
            <v>3809.48</v>
          </cell>
        </row>
        <row r="808">
          <cell r="D808" t="str">
            <v>Peachtree Corners</v>
          </cell>
          <cell r="E808">
            <v>422.43</v>
          </cell>
        </row>
        <row r="809">
          <cell r="D809" t="str">
            <v>Bozeman</v>
          </cell>
          <cell r="E809">
            <v>532.92999999999995</v>
          </cell>
        </row>
        <row r="810">
          <cell r="D810" t="str">
            <v>New Berlin</v>
          </cell>
          <cell r="E810">
            <v>9.01</v>
          </cell>
        </row>
        <row r="811">
          <cell r="D811" t="str">
            <v>Goose Creek</v>
          </cell>
          <cell r="E811">
            <v>3.03</v>
          </cell>
        </row>
        <row r="812">
          <cell r="D812" t="str">
            <v>Prescott Valley</v>
          </cell>
          <cell r="E812">
            <v>467.85</v>
          </cell>
        </row>
        <row r="813">
          <cell r="D813" t="str">
            <v>Maplewood</v>
          </cell>
          <cell r="E813">
            <v>420.88</v>
          </cell>
        </row>
        <row r="814">
          <cell r="D814" t="str">
            <v>Romeoville</v>
          </cell>
          <cell r="E814">
            <v>398.63</v>
          </cell>
        </row>
        <row r="815">
          <cell r="D815" t="str">
            <v>Duncanville</v>
          </cell>
          <cell r="E815">
            <v>407.06</v>
          </cell>
        </row>
        <row r="816">
          <cell r="D816" t="str">
            <v>Atlantic City</v>
          </cell>
          <cell r="E816">
            <v>384.97</v>
          </cell>
        </row>
        <row r="817">
          <cell r="D817" t="str">
            <v>The Colony</v>
          </cell>
          <cell r="E817">
            <v>445.34</v>
          </cell>
        </row>
        <row r="818">
          <cell r="D818" t="str">
            <v>Culver City</v>
          </cell>
          <cell r="E818">
            <v>407.79</v>
          </cell>
        </row>
        <row r="819">
          <cell r="D819" t="str">
            <v>Marlborough</v>
          </cell>
          <cell r="E819">
            <v>61.33</v>
          </cell>
        </row>
        <row r="820">
          <cell r="D820" t="str">
            <v>Hilton Head Island</v>
          </cell>
          <cell r="E820">
            <v>376.61</v>
          </cell>
        </row>
        <row r="821">
          <cell r="D821" t="str">
            <v>Moorhead</v>
          </cell>
          <cell r="E821">
            <v>445.05</v>
          </cell>
        </row>
        <row r="822">
          <cell r="D822" t="str">
            <v>Calexico</v>
          </cell>
          <cell r="E822">
            <v>386.33</v>
          </cell>
        </row>
        <row r="823">
          <cell r="D823" t="str">
            <v>Bullhead City</v>
          </cell>
          <cell r="E823">
            <v>413.48</v>
          </cell>
        </row>
        <row r="824">
          <cell r="D824" t="str">
            <v>Germantown</v>
          </cell>
          <cell r="E824">
            <v>865.18</v>
          </cell>
        </row>
        <row r="825">
          <cell r="D825" t="str">
            <v>La Quinta</v>
          </cell>
          <cell r="E825">
            <v>375.58</v>
          </cell>
        </row>
        <row r="826">
          <cell r="D826" t="str">
            <v>Wausau</v>
          </cell>
          <cell r="E826">
            <v>399.94</v>
          </cell>
        </row>
        <row r="827">
          <cell r="D827" t="str">
            <v>Ocoee</v>
          </cell>
          <cell r="E827">
            <v>472.95</v>
          </cell>
        </row>
        <row r="828">
          <cell r="D828" t="str">
            <v>Shakopee</v>
          </cell>
          <cell r="E828">
            <v>436.98</v>
          </cell>
        </row>
        <row r="829">
          <cell r="D829" t="str">
            <v>Woburn</v>
          </cell>
          <cell r="E829">
            <v>408.76</v>
          </cell>
        </row>
        <row r="830">
          <cell r="D830" t="str">
            <v>Bremerton</v>
          </cell>
          <cell r="E830">
            <v>435.05</v>
          </cell>
        </row>
        <row r="831">
          <cell r="D831" t="str">
            <v>Rock Island</v>
          </cell>
          <cell r="E831">
            <v>371.08</v>
          </cell>
        </row>
        <row r="832">
          <cell r="D832" t="str">
            <v>Muskogee</v>
          </cell>
          <cell r="E832">
            <v>368.78</v>
          </cell>
        </row>
        <row r="833">
          <cell r="D833" t="str">
            <v>Cape Girardeau</v>
          </cell>
          <cell r="E833">
            <v>395.4</v>
          </cell>
        </row>
        <row r="834">
          <cell r="D834" t="str">
            <v>Annapolis</v>
          </cell>
          <cell r="E834">
            <v>406.87</v>
          </cell>
        </row>
        <row r="835">
          <cell r="D835" t="str">
            <v>Greenacres</v>
          </cell>
          <cell r="E835">
            <v>439.9</v>
          </cell>
        </row>
        <row r="836">
          <cell r="D836" t="str">
            <v>Ormond Beach</v>
          </cell>
          <cell r="E836">
            <v>430.8</v>
          </cell>
        </row>
        <row r="837">
          <cell r="D837" t="str">
            <v>Hallandale Beach</v>
          </cell>
          <cell r="E837">
            <v>412.17</v>
          </cell>
        </row>
        <row r="838">
          <cell r="D838" t="str">
            <v>Stanton</v>
          </cell>
          <cell r="E838">
            <v>379.62</v>
          </cell>
        </row>
        <row r="839">
          <cell r="D839" t="str">
            <v>Puyallup</v>
          </cell>
          <cell r="E839">
            <v>429.73</v>
          </cell>
        </row>
        <row r="840">
          <cell r="D840" t="str">
            <v>Pacifica</v>
          </cell>
          <cell r="E840">
            <v>386.4</v>
          </cell>
        </row>
        <row r="841">
          <cell r="D841" t="str">
            <v>Hanover Park</v>
          </cell>
          <cell r="E841">
            <v>374.7</v>
          </cell>
        </row>
        <row r="842">
          <cell r="D842" t="str">
            <v>Hurst</v>
          </cell>
          <cell r="E842">
            <v>7.64</v>
          </cell>
        </row>
        <row r="843">
          <cell r="D843" t="str">
            <v>Lima</v>
          </cell>
          <cell r="E843">
            <v>99438</v>
          </cell>
        </row>
        <row r="844">
          <cell r="D844" t="str">
            <v>Marana</v>
          </cell>
          <cell r="E844">
            <v>519.08000000000004</v>
          </cell>
        </row>
        <row r="845">
          <cell r="D845" t="str">
            <v>Carpentersville</v>
          </cell>
          <cell r="E845">
            <v>379.83</v>
          </cell>
        </row>
        <row r="846">
          <cell r="D846" t="str">
            <v>Oakley</v>
          </cell>
          <cell r="E846">
            <v>945.89</v>
          </cell>
        </row>
        <row r="847">
          <cell r="D847" t="str">
            <v>Huber Heights</v>
          </cell>
          <cell r="E847">
            <v>434.39</v>
          </cell>
        </row>
        <row r="848">
          <cell r="D848" t="str">
            <v>Montclair</v>
          </cell>
          <cell r="E848">
            <v>409.21</v>
          </cell>
        </row>
        <row r="849">
          <cell r="D849" t="str">
            <v>Wheeling</v>
          </cell>
          <cell r="E849">
            <v>270.52</v>
          </cell>
        </row>
        <row r="850">
          <cell r="D850" t="str">
            <v>Brookfield</v>
          </cell>
          <cell r="E850">
            <v>194.76</v>
          </cell>
        </row>
        <row r="851">
          <cell r="D851" t="str">
            <v>Park Ridge</v>
          </cell>
          <cell r="E851">
            <v>396.56</v>
          </cell>
        </row>
        <row r="852">
          <cell r="D852" t="str">
            <v>Valley Stream</v>
          </cell>
          <cell r="E852">
            <v>406.34</v>
          </cell>
        </row>
        <row r="853">
          <cell r="D853" t="str">
            <v>Spartanburg</v>
          </cell>
          <cell r="E853">
            <v>387.32</v>
          </cell>
        </row>
        <row r="854">
          <cell r="D854" t="str">
            <v>Lake Oswego</v>
          </cell>
          <cell r="E854">
            <v>407.31</v>
          </cell>
        </row>
        <row r="855">
          <cell r="D855" t="str">
            <v>Friendswood</v>
          </cell>
          <cell r="E855">
            <v>412.13</v>
          </cell>
        </row>
        <row r="856">
          <cell r="D856" t="str">
            <v>Westerville</v>
          </cell>
          <cell r="E856">
            <v>391.9</v>
          </cell>
        </row>
        <row r="857">
          <cell r="D857" t="str">
            <v>Northglenn</v>
          </cell>
          <cell r="E857">
            <v>381.31</v>
          </cell>
        </row>
        <row r="858">
          <cell r="D858" t="str">
            <v>Phenix City</v>
          </cell>
          <cell r="E858">
            <v>388.16</v>
          </cell>
        </row>
        <row r="859">
          <cell r="D859" t="str">
            <v>Grove City</v>
          </cell>
          <cell r="E859">
            <v>412.52</v>
          </cell>
        </row>
        <row r="860">
          <cell r="D860" t="str">
            <v>Texarkana</v>
          </cell>
          <cell r="E860">
            <v>361.93</v>
          </cell>
        </row>
        <row r="861">
          <cell r="D861" t="str">
            <v>Dover</v>
          </cell>
          <cell r="E861">
            <v>394.03</v>
          </cell>
        </row>
        <row r="862">
          <cell r="D862" t="str">
            <v>Lincoln Park</v>
          </cell>
          <cell r="E862">
            <v>402.45</v>
          </cell>
        </row>
        <row r="863">
          <cell r="D863" t="str">
            <v>Calumet City</v>
          </cell>
          <cell r="E863">
            <v>360.33</v>
          </cell>
        </row>
        <row r="864">
          <cell r="D864" t="str">
            <v>Muskegon</v>
          </cell>
          <cell r="E864">
            <v>383.18</v>
          </cell>
        </row>
        <row r="865">
          <cell r="D865" t="str">
            <v>Aventura</v>
          </cell>
          <cell r="E865">
            <v>402.42</v>
          </cell>
        </row>
        <row r="866">
          <cell r="D866" t="str">
            <v>Martinez</v>
          </cell>
          <cell r="E866">
            <v>0.42</v>
          </cell>
        </row>
        <row r="867">
          <cell r="D867" t="str">
            <v>Greenfield</v>
          </cell>
          <cell r="E867">
            <v>10.59</v>
          </cell>
        </row>
        <row r="868">
          <cell r="D868" t="str">
            <v>Apache Junction</v>
          </cell>
          <cell r="E868">
            <v>384.99</v>
          </cell>
        </row>
        <row r="869">
          <cell r="D869" t="str">
            <v>Monrovia</v>
          </cell>
          <cell r="E869">
            <v>10217.620000000001</v>
          </cell>
        </row>
        <row r="870">
          <cell r="D870" t="str">
            <v>Weslaco</v>
          </cell>
          <cell r="E870">
            <v>401.6</v>
          </cell>
        </row>
        <row r="871">
          <cell r="D871" t="str">
            <v>Keizer</v>
          </cell>
          <cell r="E871">
            <v>393.76</v>
          </cell>
        </row>
        <row r="872">
          <cell r="D872" t="str">
            <v>Spanish Fork</v>
          </cell>
          <cell r="E872">
            <v>426.02</v>
          </cell>
        </row>
        <row r="873">
          <cell r="D873" t="str">
            <v>Beloit</v>
          </cell>
          <cell r="E873">
            <v>366.57</v>
          </cell>
        </row>
        <row r="874">
          <cell r="D874" t="str">
            <v>Panama City</v>
          </cell>
          <cell r="E874">
            <v>8806.91</v>
          </cell>
        </row>
      </sheetData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1">
  <rv s="0">
    <fb>40.713046599999998</fb>
    <v>0</v>
  </rv>
  <rv s="0">
    <fb>-74.007230100000001</fb>
    <v>0</v>
  </rv>
  <rv s="0">
    <fb>41.883229</fb>
    <v>0</v>
  </rv>
  <rv s="0">
    <fb>-87.632397999999995</fb>
    <v>0</v>
  </rv>
  <rv s="0">
    <fb>39.950000000000003</fb>
    <v>0</v>
  </rv>
  <rv s="0">
    <fb>-75.166667000000004</fb>
    <v>0</v>
  </rv>
  <rv s="0">
    <fb>39.790999999999997</fb>
    <v>0</v>
  </rv>
  <rv s="0">
    <fb>-86.147999999999996</fb>
    <v>0</v>
  </rv>
  <rv s="0">
    <fb>30.336943999999999</fb>
    <v>0</v>
  </rv>
  <rv s="0">
    <fb>-81.661389</fb>
    <v>0</v>
  </rv>
  <rv s="0">
    <fb>39.983333000000002</fb>
    <v>0</v>
  </rv>
  <rv s="0">
    <fb>-82.983333000000002</fb>
    <v>0</v>
  </rv>
  <rv s="0">
    <fb>35.223786699999998</fb>
    <v>0</v>
  </rv>
  <rv s="0">
    <fb>-80.841141300000004</fb>
    <v>0</v>
  </rv>
  <rv s="0">
    <fb>42.332940700000002</fb>
    <v>0</v>
  </rv>
  <rv s="0">
    <fb>-83.047836500000003</fb>
    <v>0</v>
  </rv>
  <rv s="0">
    <fb>35.117364999999999</fb>
    <v>0</v>
  </rv>
  <rv s="0">
    <fb>-89.971068000000002</fb>
    <v>0</v>
  </rv>
  <rv s="0">
    <fb>39.283332999999999</fb>
    <v>0</v>
  </rv>
  <rv s="0">
    <fb>-76.616667000000007</fb>
    <v>0</v>
  </rv>
  <rv s="0">
    <fb>42.358055999999998</fb>
    <v>0</v>
  </rv>
  <rv s="0">
    <fb>-71.063610999999995</fb>
    <v>0</v>
  </rv>
  <rv s="0">
    <fb>36.166666999999997</fb>
    <v>0</v>
  </rv>
  <rv s="0">
    <fb>-86.783332999999999</fb>
    <v>0</v>
  </rv>
  <rv s="0">
    <fb>38.25</fb>
    <v>0</v>
  </rv>
  <rv s="0">
    <fb>-85.766666999999998</fb>
    <v>0</v>
  </rv>
  <rv s="0">
    <fb>43.05</fb>
    <v>0</v>
  </rv>
  <rv s="0">
    <fb>-87.95</fb>
    <v>0</v>
  </rv>
  <rv s="0">
    <fb>33.748547000000002</fb>
    <v>0</v>
  </rv>
  <rv s="0">
    <fb>-84.391502000000003</fb>
    <v>0</v>
  </rv>
  <rv s="0">
    <fb>35.780555999999997</fb>
    <v>0</v>
  </rv>
  <rv s="0">
    <fb>-78.638889000000006</fb>
    <v>0</v>
  </rv>
  <rv s="0">
    <fb>25.775084</fb>
    <v>0</v>
  </rv>
  <rv s="0">
    <fb>-80.194702000000007</fb>
    <v>0</v>
  </rv>
  <rv s="0">
    <fb>41.482222</fb>
    <v>0</v>
  </rv>
  <rv s="0">
    <fb>-81.669721999999993</fb>
    <v>0</v>
  </rv>
  <rv s="0">
    <fb>27.947423000000001</fb>
    <v>0</v>
  </rv>
  <rv s="0">
    <fb>-82.458776</fb>
    <v>0</v>
  </rv>
  <rv s="0">
    <fb>38.029722</fb>
    <v>0</v>
  </rv>
  <rv s="0">
    <fb>-84.494721999999996</fb>
    <v>0</v>
  </rv>
  <rv s="0">
    <fb>39.103697400000001</fb>
    <v>0</v>
  </rv>
  <rv s="0">
    <fb>-84.513613100000001</fb>
    <v>0</v>
  </rv>
  <rv s="0">
    <fb>41.665556000000002</fb>
    <v>0</v>
  </rv>
  <rv s="0">
    <fb>-83.575277999999997</fb>
    <v>0</v>
  </rv>
  <rv s="0">
    <fb>36.08</fb>
    <v>0</v>
  </rv>
  <rv s="0">
    <fb>-79.819444000000004</fb>
    <v>0</v>
  </rv>
  <rv s="0">
    <fb>40.724220000000003</fb>
    <v>0</v>
  </rv>
  <rv s="0">
    <fb>-74.172573999999997</fb>
    <v>0</v>
  </rv>
  <rv s="0">
    <fb>42.887690999999997</fb>
    <v>0</v>
  </rv>
  <rv s="0">
    <fb>-78.879373999999999</fb>
    <v>0</v>
  </rv>
  <rv s="0">
    <fb>40.713999999999999</fb>
    <v>0</v>
  </rv>
  <rv s="0">
    <fb>-74.070999999999998</fb>
    <v>0</v>
  </rv>
  <rv s="0">
    <fb>41.077474000000002</fb>
    <v>0</v>
  </rv>
  <rv s="0">
    <fb>-85.137495000000001</fb>
    <v>0</v>
  </rv>
  <rv s="0">
    <fb>28.538330999999999</fb>
    <v>0</v>
  </rv>
  <rv s="0">
    <fb>-81.378878999999998</fb>
    <v>0</v>
  </rv>
  <rv s="0">
    <fb>27.773056</fb>
    <v>0</v>
  </rv>
  <rv s="0">
    <fb>-82.64</fb>
    <v>0</v>
  </rv>
  <rv s="0">
    <fb>35.988610999999999</fb>
    <v>0</v>
  </rv>
  <rv s="0">
    <fb>-78.907222000000004</fb>
    <v>0</v>
  </rv>
  <rv s="0">
    <fb>43.067</fb>
    <v>0</v>
  </rv>
  <rv s="0">
    <fb>-89.4</fb>
    <v>0</v>
  </rv>
  <rv s="0">
    <fb>36.102764000000001</fb>
    <v>0</v>
  </rv>
  <rv s="0">
    <fb>25.860555999999999</fb>
    <v>0</v>
  </rv>
  <rv s="0">
    <fb>-80.293888999999993</fb>
    <v>0</v>
  </rv>
  <rv s="0">
    <fb>37.540759000000001</fb>
    <v>0</v>
  </rv>
  <rv s="0">
    <fb>-77.433931999999999</fb>
    <v>0</v>
  </rv>
  <rv s="0">
    <fb>33.524999999999999</fb>
    <v>0</v>
  </rv>
  <rv s="0">
    <fb>-86.813000000000002</fb>
    <v>0</v>
  </rv>
  <rv s="0">
    <fb>43.165556000000002</fb>
    <v>0</v>
  </rv>
  <rv s="0">
    <fb>-77.611389000000003</fb>
    <v>0</v>
  </rv>
  <rv s="0">
    <fb>40.930793999999999</fb>
    <v>0</v>
  </rv>
  <rv s="0">
    <fb>-73.898294000000007</fb>
    <v>0</v>
  </rv>
  <rv s="0">
    <fb>42.965461699999999</fb>
    <v>0</v>
  </rv>
  <rv s="0">
    <fb>-85.670171400000001</fb>
    <v>0</v>
  </rv>
  <rv s="0">
    <fb>35.045555999999998</fb>
    <v>0</v>
  </rv>
  <rv s="0">
    <fb>-85.267222000000004</fb>
    <v>0</v>
  </rv>
  <rv s="0">
    <fb>39.698329999999999</fb>
    <v>0</v>
  </rv>
  <rv s="0">
    <fb>-89.619720000000001</fb>
    <v>0</v>
  </rv>
  <rv s="0">
    <fb>40.720832999999999</fb>
    <v>0</v>
  </rv>
  <rv s="0">
    <fb>-89.609443999999996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3AC8-B31E-4E84-9A9B-AD6F2792BC20}">
  <sheetPr codeName="Sheet1"/>
  <dimension ref="A1:B7"/>
  <sheetViews>
    <sheetView workbookViewId="0">
      <selection activeCell="B4" sqref="B4"/>
    </sheetView>
  </sheetViews>
  <sheetFormatPr defaultRowHeight="14.5" x14ac:dyDescent="0.35"/>
  <cols>
    <col min="1" max="1" width="25" style="1" bestFit="1" customWidth="1"/>
    <col min="2" max="2" width="48.1796875" style="2" bestFit="1" customWidth="1"/>
  </cols>
  <sheetData>
    <row r="1" spans="1:2" x14ac:dyDescent="0.35">
      <c r="A1" s="1" t="s">
        <v>40</v>
      </c>
      <c r="B1" s="3" t="s">
        <v>41</v>
      </c>
    </row>
    <row r="2" spans="1:2" x14ac:dyDescent="0.35">
      <c r="A2" s="1" t="s">
        <v>42</v>
      </c>
      <c r="B2" s="2">
        <v>1200</v>
      </c>
    </row>
    <row r="3" spans="1:2" x14ac:dyDescent="0.35">
      <c r="A3" s="1" t="s">
        <v>61</v>
      </c>
      <c r="B3">
        <v>0.5</v>
      </c>
    </row>
    <row r="4" spans="1:2" x14ac:dyDescent="0.35">
      <c r="A4"/>
      <c r="B4"/>
    </row>
    <row r="6" spans="1:2" x14ac:dyDescent="0.35">
      <c r="B6" s="12"/>
    </row>
    <row r="7" spans="1:2" x14ac:dyDescent="0.35">
      <c r="B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0ADD-C61F-46D4-9297-D291A5639916}">
  <sheetPr codeName="Sheet21"/>
  <dimension ref="A1:C47"/>
  <sheetViews>
    <sheetView workbookViewId="0">
      <selection activeCell="G12" sqref="G12"/>
    </sheetView>
  </sheetViews>
  <sheetFormatPr defaultRowHeight="14.5" x14ac:dyDescent="0.35"/>
  <cols>
    <col min="2" max="2" width="10.90625" bestFit="1" customWidth="1"/>
    <col min="3" max="3" width="29.1796875" bestFit="1" customWidth="1"/>
  </cols>
  <sheetData>
    <row r="1" spans="1:3" x14ac:dyDescent="0.35">
      <c r="A1" s="1" t="s">
        <v>4</v>
      </c>
      <c r="B1" s="1" t="s">
        <v>80</v>
      </c>
      <c r="C1" s="1" t="s">
        <v>74</v>
      </c>
    </row>
    <row r="2" spans="1:3" x14ac:dyDescent="0.35">
      <c r="A2" t="s">
        <v>28</v>
      </c>
      <c r="B2" t="s">
        <v>153</v>
      </c>
      <c r="C2" t="s">
        <v>150</v>
      </c>
    </row>
    <row r="3" spans="1:3" x14ac:dyDescent="0.35">
      <c r="A3" t="s">
        <v>28</v>
      </c>
      <c r="B3" t="s">
        <v>153</v>
      </c>
      <c r="C3" t="s">
        <v>161</v>
      </c>
    </row>
    <row r="4" spans="1:3" x14ac:dyDescent="0.35">
      <c r="A4" t="s">
        <v>28</v>
      </c>
      <c r="B4" t="s">
        <v>153</v>
      </c>
      <c r="C4" t="s">
        <v>176</v>
      </c>
    </row>
    <row r="5" spans="1:3" x14ac:dyDescent="0.35">
      <c r="A5" t="s">
        <v>28</v>
      </c>
      <c r="B5" t="s">
        <v>153</v>
      </c>
      <c r="C5" t="s">
        <v>180</v>
      </c>
    </row>
    <row r="6" spans="1:3" x14ac:dyDescent="0.35">
      <c r="A6" t="s">
        <v>28</v>
      </c>
      <c r="B6" t="s">
        <v>153</v>
      </c>
      <c r="C6" t="s">
        <v>181</v>
      </c>
    </row>
    <row r="7" spans="1:3" x14ac:dyDescent="0.35">
      <c r="A7" t="s">
        <v>28</v>
      </c>
      <c r="B7" t="s">
        <v>153</v>
      </c>
      <c r="C7" t="s">
        <v>183</v>
      </c>
    </row>
    <row r="8" spans="1:3" x14ac:dyDescent="0.35">
      <c r="A8" t="s">
        <v>28</v>
      </c>
      <c r="B8" t="s">
        <v>152</v>
      </c>
      <c r="C8" t="s">
        <v>63</v>
      </c>
    </row>
    <row r="9" spans="1:3" x14ac:dyDescent="0.35">
      <c r="A9" t="s">
        <v>28</v>
      </c>
      <c r="B9" t="s">
        <v>152</v>
      </c>
      <c r="C9" t="s">
        <v>148</v>
      </c>
    </row>
    <row r="10" spans="1:3" x14ac:dyDescent="0.35">
      <c r="A10" t="s">
        <v>28</v>
      </c>
      <c r="B10" t="s">
        <v>152</v>
      </c>
      <c r="C10" t="s">
        <v>155</v>
      </c>
    </row>
    <row r="11" spans="1:3" x14ac:dyDescent="0.35">
      <c r="A11" t="s">
        <v>28</v>
      </c>
      <c r="B11" t="s">
        <v>152</v>
      </c>
      <c r="C11" t="s">
        <v>179</v>
      </c>
    </row>
    <row r="12" spans="1:3" x14ac:dyDescent="0.35">
      <c r="A12" t="s">
        <v>28</v>
      </c>
      <c r="B12" t="s">
        <v>152</v>
      </c>
      <c r="C12" t="s">
        <v>190</v>
      </c>
    </row>
    <row r="13" spans="1:3" x14ac:dyDescent="0.35">
      <c r="A13" t="s">
        <v>28</v>
      </c>
      <c r="B13" t="s">
        <v>184</v>
      </c>
      <c r="C13" t="s">
        <v>38</v>
      </c>
    </row>
    <row r="14" spans="1:3" x14ac:dyDescent="0.35">
      <c r="A14" t="s">
        <v>28</v>
      </c>
      <c r="B14" t="s">
        <v>184</v>
      </c>
      <c r="C14" t="s">
        <v>36</v>
      </c>
    </row>
    <row r="15" spans="1:3" x14ac:dyDescent="0.35">
      <c r="A15" t="s">
        <v>28</v>
      </c>
      <c r="B15" t="s">
        <v>184</v>
      </c>
      <c r="C15" t="s">
        <v>62</v>
      </c>
    </row>
    <row r="16" spans="1:3" x14ac:dyDescent="0.35">
      <c r="A16" t="s">
        <v>28</v>
      </c>
      <c r="B16" t="s">
        <v>184</v>
      </c>
      <c r="C16" t="s">
        <v>66</v>
      </c>
    </row>
    <row r="17" spans="1:3" x14ac:dyDescent="0.35">
      <c r="A17" t="s">
        <v>28</v>
      </c>
      <c r="B17" t="s">
        <v>184</v>
      </c>
      <c r="C17" t="s">
        <v>67</v>
      </c>
    </row>
    <row r="18" spans="1:3" x14ac:dyDescent="0.35">
      <c r="A18" t="s">
        <v>28</v>
      </c>
      <c r="B18" t="s">
        <v>184</v>
      </c>
      <c r="C18" t="s">
        <v>68</v>
      </c>
    </row>
    <row r="19" spans="1:3" x14ac:dyDescent="0.35">
      <c r="A19" t="s">
        <v>28</v>
      </c>
      <c r="B19" t="s">
        <v>184</v>
      </c>
      <c r="C19" t="s">
        <v>37</v>
      </c>
    </row>
    <row r="20" spans="1:3" x14ac:dyDescent="0.35">
      <c r="A20" t="s">
        <v>28</v>
      </c>
      <c r="B20" t="s">
        <v>184</v>
      </c>
      <c r="C20" t="s">
        <v>35</v>
      </c>
    </row>
    <row r="21" spans="1:3" x14ac:dyDescent="0.35">
      <c r="A21" t="s">
        <v>28</v>
      </c>
      <c r="B21" t="s">
        <v>184</v>
      </c>
      <c r="C21" t="s">
        <v>146</v>
      </c>
    </row>
    <row r="22" spans="1:3" x14ac:dyDescent="0.35">
      <c r="A22" t="s">
        <v>28</v>
      </c>
      <c r="B22" t="s">
        <v>184</v>
      </c>
      <c r="C22" t="s">
        <v>147</v>
      </c>
    </row>
    <row r="23" spans="1:3" x14ac:dyDescent="0.35">
      <c r="A23" t="s">
        <v>28</v>
      </c>
      <c r="B23" t="s">
        <v>184</v>
      </c>
      <c r="C23" t="s">
        <v>154</v>
      </c>
    </row>
    <row r="24" spans="1:3" x14ac:dyDescent="0.35">
      <c r="A24" t="s">
        <v>28</v>
      </c>
      <c r="B24" t="s">
        <v>184</v>
      </c>
      <c r="C24" t="s">
        <v>149</v>
      </c>
    </row>
    <row r="25" spans="1:3" x14ac:dyDescent="0.35">
      <c r="A25" t="s">
        <v>28</v>
      </c>
      <c r="B25" t="s">
        <v>184</v>
      </c>
      <c r="C25" t="s">
        <v>151</v>
      </c>
    </row>
    <row r="26" spans="1:3" x14ac:dyDescent="0.35">
      <c r="A26" t="s">
        <v>28</v>
      </c>
      <c r="B26" t="s">
        <v>184</v>
      </c>
      <c r="C26" t="s">
        <v>156</v>
      </c>
    </row>
    <row r="27" spans="1:3" x14ac:dyDescent="0.35">
      <c r="A27" t="s">
        <v>28</v>
      </c>
      <c r="B27" t="s">
        <v>184</v>
      </c>
      <c r="C27" t="s">
        <v>157</v>
      </c>
    </row>
    <row r="28" spans="1:3" x14ac:dyDescent="0.35">
      <c r="A28" t="s">
        <v>28</v>
      </c>
      <c r="B28" t="s">
        <v>184</v>
      </c>
      <c r="C28" t="s">
        <v>158</v>
      </c>
    </row>
    <row r="29" spans="1:3" x14ac:dyDescent="0.35">
      <c r="A29" t="s">
        <v>28</v>
      </c>
      <c r="B29" t="s">
        <v>184</v>
      </c>
      <c r="C29" t="s">
        <v>159</v>
      </c>
    </row>
    <row r="30" spans="1:3" x14ac:dyDescent="0.35">
      <c r="A30" t="s">
        <v>28</v>
      </c>
      <c r="B30" t="s">
        <v>184</v>
      </c>
      <c r="C30" t="s">
        <v>160</v>
      </c>
    </row>
    <row r="31" spans="1:3" x14ac:dyDescent="0.35">
      <c r="A31" t="s">
        <v>28</v>
      </c>
      <c r="B31" t="s">
        <v>184</v>
      </c>
      <c r="C31" t="s">
        <v>162</v>
      </c>
    </row>
    <row r="32" spans="1:3" x14ac:dyDescent="0.35">
      <c r="A32" t="s">
        <v>28</v>
      </c>
      <c r="B32" t="s">
        <v>184</v>
      </c>
      <c r="C32" t="s">
        <v>163</v>
      </c>
    </row>
    <row r="33" spans="1:3" x14ac:dyDescent="0.35">
      <c r="A33" t="s">
        <v>28</v>
      </c>
      <c r="B33" t="s">
        <v>184</v>
      </c>
      <c r="C33" t="s">
        <v>164</v>
      </c>
    </row>
    <row r="34" spans="1:3" x14ac:dyDescent="0.35">
      <c r="A34" t="s">
        <v>28</v>
      </c>
      <c r="B34" t="s">
        <v>184</v>
      </c>
      <c r="C34" t="s">
        <v>165</v>
      </c>
    </row>
    <row r="35" spans="1:3" x14ac:dyDescent="0.35">
      <c r="A35" t="s">
        <v>28</v>
      </c>
      <c r="B35" t="s">
        <v>184</v>
      </c>
      <c r="C35" t="s">
        <v>166</v>
      </c>
    </row>
    <row r="36" spans="1:3" x14ac:dyDescent="0.35">
      <c r="A36" t="s">
        <v>28</v>
      </c>
      <c r="B36" t="s">
        <v>184</v>
      </c>
      <c r="C36" t="s">
        <v>167</v>
      </c>
    </row>
    <row r="37" spans="1:3" x14ac:dyDescent="0.35">
      <c r="A37" t="s">
        <v>28</v>
      </c>
      <c r="B37" t="s">
        <v>184</v>
      </c>
      <c r="C37" t="s">
        <v>168</v>
      </c>
    </row>
    <row r="38" spans="1:3" x14ac:dyDescent="0.35">
      <c r="A38" t="s">
        <v>28</v>
      </c>
      <c r="B38" t="s">
        <v>184</v>
      </c>
      <c r="C38" t="s">
        <v>169</v>
      </c>
    </row>
    <row r="39" spans="1:3" x14ac:dyDescent="0.35">
      <c r="A39" t="s">
        <v>28</v>
      </c>
      <c r="B39" t="s">
        <v>184</v>
      </c>
      <c r="C39" t="s">
        <v>170</v>
      </c>
    </row>
    <row r="40" spans="1:3" x14ac:dyDescent="0.35">
      <c r="A40" t="s">
        <v>28</v>
      </c>
      <c r="B40" t="s">
        <v>184</v>
      </c>
      <c r="C40" t="s">
        <v>171</v>
      </c>
    </row>
    <row r="41" spans="1:3" x14ac:dyDescent="0.35">
      <c r="A41" t="s">
        <v>28</v>
      </c>
      <c r="B41" t="s">
        <v>184</v>
      </c>
      <c r="C41" t="s">
        <v>172</v>
      </c>
    </row>
    <row r="42" spans="1:3" x14ac:dyDescent="0.35">
      <c r="A42" t="s">
        <v>28</v>
      </c>
      <c r="B42" t="s">
        <v>184</v>
      </c>
      <c r="C42" t="s">
        <v>173</v>
      </c>
    </row>
    <row r="43" spans="1:3" x14ac:dyDescent="0.35">
      <c r="A43" t="s">
        <v>28</v>
      </c>
      <c r="B43" t="s">
        <v>184</v>
      </c>
      <c r="C43" t="s">
        <v>174</v>
      </c>
    </row>
    <row r="44" spans="1:3" x14ac:dyDescent="0.35">
      <c r="A44" t="s">
        <v>28</v>
      </c>
      <c r="B44" t="s">
        <v>184</v>
      </c>
      <c r="C44" t="s">
        <v>175</v>
      </c>
    </row>
    <row r="45" spans="1:3" x14ac:dyDescent="0.35">
      <c r="A45" t="s">
        <v>28</v>
      </c>
      <c r="B45" t="s">
        <v>184</v>
      </c>
      <c r="C45" t="s">
        <v>177</v>
      </c>
    </row>
    <row r="46" spans="1:3" x14ac:dyDescent="0.35">
      <c r="A46" t="s">
        <v>28</v>
      </c>
      <c r="B46" t="s">
        <v>184</v>
      </c>
      <c r="C46" t="s">
        <v>178</v>
      </c>
    </row>
    <row r="47" spans="1:3" x14ac:dyDescent="0.35">
      <c r="A47" t="s">
        <v>28</v>
      </c>
      <c r="B47" t="s">
        <v>184</v>
      </c>
      <c r="C47" t="s">
        <v>182</v>
      </c>
    </row>
  </sheetData>
  <conditionalFormatting sqref="C1:C1048576">
    <cfRule type="duplicateValues" dxfId="7" priority="1"/>
    <cfRule type="duplicateValues" dxfId="6" priority="2"/>
  </conditionalFormatting>
  <conditionalFormatting sqref="C2:C5">
    <cfRule type="duplicateValues" dxfId="5" priority="4"/>
  </conditionalFormatting>
  <conditionalFormatting sqref="C6:C7">
    <cfRule type="duplicateValues" dxfId="4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B277-4079-4F19-9480-5703BEFA0F4B}">
  <sheetPr codeName="Sheet36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142</v>
      </c>
      <c r="F1" s="1" t="s">
        <v>143</v>
      </c>
      <c r="G1" s="1" t="s">
        <v>144</v>
      </c>
      <c r="H1" s="1" t="s">
        <v>145</v>
      </c>
      <c r="I1" s="11"/>
      <c r="J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43D-85D0-4718-B94A-41AD19BE0F21}">
  <sheetPr codeName="Sheet37"/>
  <dimension ref="A1:J1"/>
  <sheetViews>
    <sheetView workbookViewId="0">
      <selection activeCell="E30" sqref="E30"/>
    </sheetView>
  </sheetViews>
  <sheetFormatPr defaultRowHeight="14.5" x14ac:dyDescent="0.35"/>
  <sheetData>
    <row r="1" spans="1:10" x14ac:dyDescent="0.35">
      <c r="A1" s="11" t="s">
        <v>4</v>
      </c>
      <c r="B1" s="11" t="s">
        <v>6</v>
      </c>
      <c r="C1" s="11" t="s">
        <v>23</v>
      </c>
      <c r="D1" s="11" t="s">
        <v>126</v>
      </c>
      <c r="E1" s="11" t="s">
        <v>2</v>
      </c>
      <c r="F1" s="11" t="s">
        <v>125</v>
      </c>
      <c r="G1" s="11" t="s">
        <v>142</v>
      </c>
      <c r="H1" s="11" t="s">
        <v>143</v>
      </c>
      <c r="I1" s="1" t="s">
        <v>144</v>
      </c>
      <c r="J1" s="1" t="s">
        <v>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8225-EB9C-4C6E-9F24-AB7AB2603418}">
  <sheetPr codeName="Sheet10"/>
  <dimension ref="A1:E1"/>
  <sheetViews>
    <sheetView workbookViewId="0">
      <selection activeCell="G20" sqref="G20"/>
    </sheetView>
  </sheetViews>
  <sheetFormatPr defaultRowHeight="14.5" x14ac:dyDescent="0.35"/>
  <cols>
    <col min="3" max="3" width="12.90625" bestFit="1" customWidth="1"/>
    <col min="4" max="4" width="15.6328125" bestFit="1" customWidth="1"/>
    <col min="5" max="5" width="9.54296875" bestFit="1" customWidth="1"/>
  </cols>
  <sheetData>
    <row r="1" spans="1:5" x14ac:dyDescent="0.35">
      <c r="A1" s="1" t="s">
        <v>4</v>
      </c>
      <c r="B1" s="1" t="s">
        <v>0</v>
      </c>
      <c r="C1" s="1" t="s">
        <v>6</v>
      </c>
      <c r="D1" s="1" t="s">
        <v>136</v>
      </c>
      <c r="E1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A5A-430D-4826-92B9-840568497D03}">
  <sheetPr codeName="Sheet12"/>
  <dimension ref="A1:O2"/>
  <sheetViews>
    <sheetView workbookViewId="0">
      <selection activeCell="F3" sqref="F3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1796875" bestFit="1" customWidth="1"/>
    <col min="6" max="6" width="10.90625" bestFit="1" customWidth="1"/>
    <col min="7" max="7" width="14.1796875" bestFit="1" customWidth="1"/>
    <col min="8" max="9" width="14.1796875" customWidth="1"/>
  </cols>
  <sheetData>
    <row r="1" spans="1:15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15</v>
      </c>
      <c r="F1" s="1" t="s">
        <v>57</v>
      </c>
      <c r="G1" s="10" t="s">
        <v>124</v>
      </c>
      <c r="H1" s="1"/>
      <c r="I1" s="1"/>
      <c r="J1" s="1"/>
      <c r="K1" s="1"/>
      <c r="L1" s="1"/>
      <c r="M1" s="1"/>
      <c r="N1" s="1"/>
      <c r="O1" s="1"/>
    </row>
    <row r="2" spans="1:15" x14ac:dyDescent="0.35">
      <c r="A2" t="s">
        <v>28</v>
      </c>
      <c r="B2" t="s">
        <v>28</v>
      </c>
      <c r="C2" t="s">
        <v>190</v>
      </c>
      <c r="D2" t="s">
        <v>152</v>
      </c>
      <c r="E2">
        <v>0</v>
      </c>
      <c r="F2">
        <v>20000000</v>
      </c>
      <c r="G2">
        <v>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8224-1420-45DE-9E57-D96AFAA00220}">
  <sheetPr codeName="Sheet13"/>
  <dimension ref="A1:N23"/>
  <sheetViews>
    <sheetView workbookViewId="0">
      <selection activeCell="I2" sqref="I2"/>
    </sheetView>
  </sheetViews>
  <sheetFormatPr defaultRowHeight="14.5" x14ac:dyDescent="0.35"/>
  <cols>
    <col min="3" max="3" width="24.54296875" bestFit="1" customWidth="1"/>
    <col min="4" max="4" width="24.54296875" customWidth="1"/>
    <col min="5" max="5" width="15" bestFit="1" customWidth="1"/>
    <col min="6" max="6" width="12.1796875" bestFit="1" customWidth="1"/>
    <col min="7" max="7" width="10.453125" customWidth="1"/>
  </cols>
  <sheetData>
    <row r="1" spans="1:14" x14ac:dyDescent="0.35">
      <c r="A1" s="1" t="s">
        <v>4</v>
      </c>
      <c r="B1" s="1" t="s">
        <v>6</v>
      </c>
      <c r="C1" s="1" t="s">
        <v>0</v>
      </c>
      <c r="D1" s="1" t="s">
        <v>123</v>
      </c>
      <c r="E1" s="1" t="s">
        <v>7</v>
      </c>
      <c r="F1" s="1" t="s">
        <v>16</v>
      </c>
      <c r="G1" s="1" t="s">
        <v>95</v>
      </c>
      <c r="H1" s="1" t="s">
        <v>96</v>
      </c>
    </row>
    <row r="2" spans="1:14" x14ac:dyDescent="0.35">
      <c r="A2" t="s">
        <v>28</v>
      </c>
      <c r="B2" t="s">
        <v>28</v>
      </c>
      <c r="C2" t="s">
        <v>28</v>
      </c>
      <c r="D2" t="s">
        <v>152</v>
      </c>
      <c r="E2" t="s">
        <v>28</v>
      </c>
      <c r="F2">
        <v>1000</v>
      </c>
      <c r="G2">
        <v>0</v>
      </c>
      <c r="H2">
        <v>0</v>
      </c>
      <c r="K2" s="4"/>
      <c r="L2" s="4"/>
      <c r="M2" s="4"/>
      <c r="N2" s="5"/>
    </row>
    <row r="3" spans="1:14" x14ac:dyDescent="0.35">
      <c r="K3" s="4"/>
      <c r="L3" s="4"/>
      <c r="M3" s="4"/>
      <c r="N3" s="5"/>
    </row>
    <row r="4" spans="1:14" x14ac:dyDescent="0.35">
      <c r="K4" s="4"/>
      <c r="L4" s="4"/>
      <c r="M4" s="4"/>
      <c r="N4" s="5"/>
    </row>
    <row r="5" spans="1:14" x14ac:dyDescent="0.35">
      <c r="K5" s="4"/>
      <c r="L5" s="4"/>
      <c r="M5" s="4"/>
      <c r="N5" s="5"/>
    </row>
    <row r="6" spans="1:14" x14ac:dyDescent="0.35">
      <c r="K6" s="4"/>
      <c r="L6" s="4"/>
      <c r="M6" s="4"/>
      <c r="N6" s="5"/>
    </row>
    <row r="7" spans="1:14" x14ac:dyDescent="0.35">
      <c r="K7" s="4"/>
      <c r="L7" s="4"/>
      <c r="M7" s="4"/>
      <c r="N7" s="5"/>
    </row>
    <row r="8" spans="1:14" x14ac:dyDescent="0.35">
      <c r="K8" s="4"/>
      <c r="L8" s="4"/>
      <c r="M8" s="4"/>
      <c r="N8" s="5"/>
    </row>
    <row r="9" spans="1:14" x14ac:dyDescent="0.35">
      <c r="K9" s="4"/>
      <c r="L9" s="4"/>
      <c r="M9" s="4"/>
      <c r="N9" s="5"/>
    </row>
    <row r="10" spans="1:14" x14ac:dyDescent="0.35">
      <c r="K10" s="4"/>
      <c r="L10" s="4"/>
      <c r="M10" s="4"/>
      <c r="N10" s="5"/>
    </row>
    <row r="11" spans="1:14" ht="0.65" customHeight="1" x14ac:dyDescent="0.35">
      <c r="K11" s="4"/>
      <c r="L11" s="4"/>
      <c r="M11" s="4"/>
      <c r="N11" s="5"/>
    </row>
    <row r="12" spans="1:14" x14ac:dyDescent="0.35">
      <c r="K12" s="4"/>
      <c r="L12" s="4"/>
      <c r="M12" s="4"/>
      <c r="N12" s="5"/>
    </row>
    <row r="13" spans="1:14" x14ac:dyDescent="0.35">
      <c r="K13" s="4"/>
      <c r="L13" s="4"/>
      <c r="M13" s="4"/>
      <c r="N13" s="5"/>
    </row>
    <row r="14" spans="1:14" x14ac:dyDescent="0.35">
      <c r="K14" s="4"/>
      <c r="L14" s="4"/>
      <c r="M14" s="4"/>
      <c r="N14" s="5"/>
    </row>
    <row r="15" spans="1:14" x14ac:dyDescent="0.35">
      <c r="K15" s="4"/>
      <c r="L15" s="4"/>
      <c r="M15" s="4"/>
      <c r="N15" s="5"/>
    </row>
    <row r="16" spans="1:14" x14ac:dyDescent="0.35">
      <c r="K16" s="4"/>
      <c r="L16" s="4"/>
      <c r="M16" s="4"/>
      <c r="N16" s="5"/>
    </row>
    <row r="17" spans="11:14" x14ac:dyDescent="0.35">
      <c r="K17" s="4"/>
      <c r="L17" s="4"/>
      <c r="M17" s="4"/>
      <c r="N17" s="5"/>
    </row>
    <row r="18" spans="11:14" x14ac:dyDescent="0.35">
      <c r="K18" s="4"/>
      <c r="L18" s="4"/>
      <c r="M18" s="4"/>
      <c r="N18" s="5"/>
    </row>
    <row r="19" spans="11:14" x14ac:dyDescent="0.35">
      <c r="K19" s="4"/>
      <c r="L19" s="4"/>
      <c r="M19" s="4"/>
      <c r="N19" s="5"/>
    </row>
    <row r="20" spans="11:14" x14ac:dyDescent="0.35">
      <c r="K20" s="4"/>
      <c r="L20" s="4"/>
      <c r="M20" s="4"/>
      <c r="N20" s="5"/>
    </row>
    <row r="21" spans="11:14" x14ac:dyDescent="0.35">
      <c r="K21" s="4"/>
      <c r="L21" s="4"/>
      <c r="M21" s="4"/>
      <c r="N21" s="5"/>
    </row>
    <row r="22" spans="11:14" x14ac:dyDescent="0.35">
      <c r="K22" s="4"/>
      <c r="L22" s="4"/>
      <c r="M22" s="4"/>
      <c r="N22" s="5"/>
    </row>
    <row r="23" spans="11:14" x14ac:dyDescent="0.35">
      <c r="K23" s="4"/>
      <c r="L23" s="4"/>
      <c r="M23" s="4"/>
      <c r="N23" s="5"/>
    </row>
  </sheetData>
  <autoFilter ref="A1:F47" xr:uid="{84138224-1420-45DE-9E57-D96AFAA00220}"/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12B-EE2F-404D-A303-3B70009D6534}">
  <sheetPr codeName="Sheet14"/>
  <dimension ref="A1:K6"/>
  <sheetViews>
    <sheetView tabSelected="1" workbookViewId="0">
      <selection activeCell="O9" sqref="O9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9.1796875" customWidth="1"/>
    <col min="8" max="8" width="9" bestFit="1" customWidth="1"/>
    <col min="11" max="11" width="10.81640625" bestFit="1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0</v>
      </c>
      <c r="K2">
        <v>9999999999</v>
      </c>
    </row>
    <row r="3" spans="1:11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9999999999</v>
      </c>
    </row>
    <row r="4" spans="1:11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20</v>
      </c>
      <c r="J4">
        <v>0</v>
      </c>
      <c r="K4">
        <v>9999999999</v>
      </c>
    </row>
    <row r="5" spans="1:11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21</v>
      </c>
      <c r="J5">
        <v>0</v>
      </c>
      <c r="K5">
        <v>9999999999</v>
      </c>
    </row>
    <row r="6" spans="1:11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9999999999</v>
      </c>
    </row>
  </sheetData>
  <autoFilter ref="A1:K1" xr:uid="{96CF612B-EE2F-404D-A303-3B70009D6534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5A23-B6C3-452B-B4DE-3AE97F4CCD81}">
  <sheetPr codeName="Sheet25"/>
  <dimension ref="A1:K2"/>
  <sheetViews>
    <sheetView workbookViewId="0">
      <selection activeCell="G15" sqref="G15"/>
    </sheetView>
  </sheetViews>
  <sheetFormatPr defaultRowHeight="14.5" x14ac:dyDescent="0.35"/>
  <cols>
    <col min="7" max="7" width="13.1796875" customWidth="1"/>
  </cols>
  <sheetData>
    <row r="1" spans="1:11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11</v>
      </c>
      <c r="H1" s="1" t="s">
        <v>8</v>
      </c>
      <c r="I1" s="1" t="s">
        <v>58</v>
      </c>
      <c r="J1" s="1" t="s">
        <v>47</v>
      </c>
      <c r="K1" s="1" t="s">
        <v>46</v>
      </c>
    </row>
    <row r="2" spans="1:11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109</v>
      </c>
      <c r="H2">
        <v>1</v>
      </c>
      <c r="I2">
        <v>1</v>
      </c>
      <c r="J2">
        <v>0</v>
      </c>
      <c r="K2">
        <v>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D510-7373-4388-BAB9-06ACE2BBC8F8}">
  <sheetPr codeName="Sheet26"/>
  <dimension ref="A1:F6"/>
  <sheetViews>
    <sheetView workbookViewId="0">
      <selection activeCell="G15" sqref="G15"/>
    </sheetView>
  </sheetViews>
  <sheetFormatPr defaultRowHeight="14.5" x14ac:dyDescent="0.35"/>
  <cols>
    <col min="2" max="2" width="13.1796875" customWidth="1"/>
  </cols>
  <sheetData>
    <row r="1" spans="1:6" x14ac:dyDescent="0.35">
      <c r="A1" s="1" t="s">
        <v>4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10</v>
      </c>
    </row>
    <row r="2" spans="1:6" x14ac:dyDescent="0.35">
      <c r="A2" t="s">
        <v>28</v>
      </c>
      <c r="B2" t="s">
        <v>109</v>
      </c>
      <c r="C2" t="s">
        <v>39</v>
      </c>
      <c r="D2" t="s">
        <v>27</v>
      </c>
      <c r="E2" t="s">
        <v>19</v>
      </c>
      <c r="F2">
        <v>1</v>
      </c>
    </row>
    <row r="3" spans="1:6" x14ac:dyDescent="0.35">
      <c r="A3" t="s">
        <v>28</v>
      </c>
      <c r="B3" t="s">
        <v>109</v>
      </c>
      <c r="C3" t="s">
        <v>39</v>
      </c>
      <c r="D3" t="s">
        <v>27</v>
      </c>
      <c r="E3" t="s">
        <v>18</v>
      </c>
      <c r="F3">
        <f>'Load Capacity'!I4</f>
        <v>500</v>
      </c>
    </row>
    <row r="4" spans="1:6" x14ac:dyDescent="0.35">
      <c r="A4" t="s">
        <v>28</v>
      </c>
      <c r="B4" t="s">
        <v>109</v>
      </c>
      <c r="C4" t="s">
        <v>39</v>
      </c>
      <c r="D4" t="s">
        <v>27</v>
      </c>
      <c r="E4" t="s">
        <v>18</v>
      </c>
      <c r="F4">
        <f>'Load Capacity'!I3</f>
        <v>5000</v>
      </c>
    </row>
    <row r="5" spans="1:6" x14ac:dyDescent="0.35">
      <c r="A5" t="s">
        <v>28</v>
      </c>
      <c r="B5" t="s">
        <v>109</v>
      </c>
      <c r="C5" t="s">
        <v>39</v>
      </c>
      <c r="D5" t="s">
        <v>27</v>
      </c>
      <c r="E5" t="s">
        <v>18</v>
      </c>
      <c r="F5">
        <f>'Load Capacity'!I2</f>
        <v>450</v>
      </c>
    </row>
    <row r="6" spans="1:6" x14ac:dyDescent="0.35">
      <c r="A6" t="s">
        <v>28</v>
      </c>
      <c r="B6" t="s">
        <v>109</v>
      </c>
      <c r="C6" t="s">
        <v>39</v>
      </c>
      <c r="D6" t="s">
        <v>27</v>
      </c>
      <c r="E6" t="s">
        <v>18</v>
      </c>
      <c r="F6">
        <v>10000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A503-70B8-4F67-9ECE-3DDC3653A444}">
  <sheetPr codeName="Sheet15"/>
  <dimension ref="A1:M6"/>
  <sheetViews>
    <sheetView topLeftCell="B1" workbookViewId="0">
      <selection activeCell="H24" sqref="H24"/>
    </sheetView>
  </sheetViews>
  <sheetFormatPr defaultRowHeight="14.5" x14ac:dyDescent="0.35"/>
  <cols>
    <col min="3" max="3" width="9.1796875" bestFit="1" customWidth="1"/>
    <col min="4" max="4" width="9.1796875" customWidth="1"/>
    <col min="5" max="5" width="11.81640625" bestFit="1" customWidth="1"/>
    <col min="6" max="6" width="11.81640625" customWidth="1"/>
    <col min="8" max="8" width="9" bestFit="1" customWidth="1"/>
    <col min="10" max="10" width="9.54296875" bestFit="1" customWidth="1"/>
    <col min="11" max="12" width="22.1796875" bestFit="1" customWidth="1"/>
    <col min="13" max="13" width="33.54296875" bestFit="1" customWidth="1"/>
  </cols>
  <sheetData>
    <row r="1" spans="1:13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25</v>
      </c>
      <c r="I1" s="1" t="s">
        <v>26</v>
      </c>
      <c r="J1" s="1" t="s">
        <v>15</v>
      </c>
      <c r="K1" s="1" t="s">
        <v>43</v>
      </c>
      <c r="L1" s="1" t="s">
        <v>54</v>
      </c>
      <c r="M1" s="1" t="s">
        <v>44</v>
      </c>
    </row>
    <row r="2" spans="1:13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27</v>
      </c>
      <c r="I2" t="s">
        <v>19</v>
      </c>
      <c r="J2">
        <v>100</v>
      </c>
      <c r="K2">
        <v>2.5</v>
      </c>
      <c r="L2">
        <v>0</v>
      </c>
      <c r="M2">
        <v>200</v>
      </c>
    </row>
    <row r="3" spans="1:13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18</v>
      </c>
      <c r="I3" t="s">
        <v>19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18</v>
      </c>
      <c r="I4" t="s">
        <v>21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39</v>
      </c>
      <c r="H5" t="s">
        <v>18</v>
      </c>
      <c r="I5" t="s">
        <v>20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39</v>
      </c>
      <c r="H6" t="s">
        <v>18</v>
      </c>
      <c r="I6" t="s">
        <v>22</v>
      </c>
      <c r="J6">
        <v>0</v>
      </c>
      <c r="K6">
        <v>0</v>
      </c>
      <c r="L6">
        <v>0</v>
      </c>
      <c r="M6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5811-8EDA-4097-8E7A-1A18A5B9DA24}">
  <sheetPr codeName="Sheet7"/>
  <dimension ref="A1:D2"/>
  <sheetViews>
    <sheetView workbookViewId="0">
      <selection activeCell="B17" sqref="B17"/>
    </sheetView>
  </sheetViews>
  <sheetFormatPr defaultRowHeight="14.5" x14ac:dyDescent="0.35"/>
  <cols>
    <col min="2" max="2" width="15.1796875" bestFit="1" customWidth="1"/>
    <col min="5" max="5" width="8.81640625" customWidth="1"/>
  </cols>
  <sheetData>
    <row r="1" spans="1:4" x14ac:dyDescent="0.35">
      <c r="A1" s="1" t="s">
        <v>4</v>
      </c>
      <c r="B1" s="1" t="s">
        <v>100</v>
      </c>
      <c r="C1" s="1"/>
      <c r="D1" s="1"/>
    </row>
    <row r="2" spans="1:4" x14ac:dyDescent="0.35">
      <c r="A2" t="s">
        <v>5</v>
      </c>
      <c r="B2">
        <v>99999999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C02F-FCB6-428F-AFF2-E80A60948353}">
  <sheetPr codeName="Sheet17" filterMode="1"/>
  <dimension ref="A1:J723"/>
  <sheetViews>
    <sheetView workbookViewId="0"/>
  </sheetViews>
  <sheetFormatPr defaultRowHeight="14.5" x14ac:dyDescent="0.35"/>
  <cols>
    <col min="1" max="1" width="18.1796875" bestFit="1" customWidth="1"/>
    <col min="2" max="2" width="21.453125" customWidth="1"/>
    <col min="4" max="4" width="8.1796875" bestFit="1" customWidth="1"/>
    <col min="5" max="5" width="11.1796875" bestFit="1" customWidth="1"/>
    <col min="7" max="7" width="9" bestFit="1" customWidth="1"/>
    <col min="14" max="14" width="8.453125" customWidth="1"/>
  </cols>
  <sheetData>
    <row r="1" spans="1:10" x14ac:dyDescent="0.35">
      <c r="A1" s="1" t="s">
        <v>23</v>
      </c>
      <c r="B1" s="1" t="s">
        <v>2</v>
      </c>
      <c r="C1" s="1" t="s">
        <v>24</v>
      </c>
      <c r="D1" s="1" t="s">
        <v>34</v>
      </c>
      <c r="E1" s="1" t="s">
        <v>30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94</v>
      </c>
    </row>
    <row r="2" spans="1:10" hidden="1" x14ac:dyDescent="0.35">
      <c r="A2" t="s">
        <v>150</v>
      </c>
      <c r="B2" t="s">
        <v>63</v>
      </c>
      <c r="C2" t="s">
        <v>39</v>
      </c>
      <c r="D2">
        <f t="shared" ref="D2" si="0">SQRT((H2-F2)^2+(I2-G2)^2)*60</f>
        <v>634.37193497283999</v>
      </c>
      <c r="E2">
        <f t="shared" ref="E2" si="1">D2/60</f>
        <v>10.572865582880667</v>
      </c>
      <c r="F2" vm="27">
        <f>INDEX(Nodes!D:D,MATCH(A2,Nodes!B:B,0))</f>
        <v>43.05</v>
      </c>
      <c r="G2" vm="28">
        <f>INDEX(Nodes!E:E,MATCH(A2,Nodes!B:B,0))</f>
        <v>-87.95</v>
      </c>
      <c r="H2" vm="13">
        <f>INDEX(Nodes!D:D,MATCH(B2,Nodes!B:B,0))</f>
        <v>35.223786699999998</v>
      </c>
      <c r="I2" vm="14">
        <f>INDEX(Nodes!E:E,MATCH(B2,Nodes!B:B,0))</f>
        <v>-80.841141300000004</v>
      </c>
      <c r="J2">
        <v>0</v>
      </c>
    </row>
    <row r="3" spans="1:10" hidden="1" x14ac:dyDescent="0.35">
      <c r="A3" t="s">
        <v>150</v>
      </c>
      <c r="B3" t="s">
        <v>148</v>
      </c>
      <c r="C3" t="s">
        <v>39</v>
      </c>
      <c r="D3">
        <f t="shared" ref="D3:D4" si="2">SQRT((H3-F3)^2+(I3-G3)^2)*60</f>
        <v>716.57238422925593</v>
      </c>
      <c r="E3">
        <f t="shared" ref="E3:E4" si="3">D3/60</f>
        <v>11.942873070487598</v>
      </c>
      <c r="F3" vm="27">
        <f>INDEX(Nodes!D:D,MATCH(A3,Nodes!B:B,0))</f>
        <v>43.05</v>
      </c>
      <c r="G3" vm="28">
        <f>INDEX(Nodes!E:E,MATCH(A3,Nodes!B:B,0))</f>
        <v>-87.95</v>
      </c>
      <c r="H3" vm="19">
        <f>INDEX(Nodes!D:D,MATCH(B3,Nodes!B:B,0))</f>
        <v>39.283332999999999</v>
      </c>
      <c r="I3" vm="20">
        <f>INDEX(Nodes!E:E,MATCH(B3,Nodes!B:B,0))</f>
        <v>-76.616667000000007</v>
      </c>
      <c r="J3">
        <v>0</v>
      </c>
    </row>
    <row r="4" spans="1:10" hidden="1" x14ac:dyDescent="0.35">
      <c r="A4" t="s">
        <v>150</v>
      </c>
      <c r="B4" t="s">
        <v>155</v>
      </c>
      <c r="C4" t="s">
        <v>39</v>
      </c>
      <c r="D4">
        <f t="shared" si="2"/>
        <v>597.53474320575413</v>
      </c>
      <c r="E4">
        <f t="shared" si="3"/>
        <v>9.9589123867625684</v>
      </c>
      <c r="F4" vm="27">
        <f>INDEX(Nodes!D:D,MATCH(A4,Nodes!B:B,0))</f>
        <v>43.05</v>
      </c>
      <c r="G4" vm="28">
        <f>INDEX(Nodes!E:E,MATCH(A4,Nodes!B:B,0))</f>
        <v>-87.95</v>
      </c>
      <c r="H4" vm="29">
        <f>INDEX(Nodes!D:D,MATCH(B4,Nodes!B:B,0))</f>
        <v>33.748547000000002</v>
      </c>
      <c r="I4" vm="30">
        <f>INDEX(Nodes!E:E,MATCH(B4,Nodes!B:B,0))</f>
        <v>-84.391502000000003</v>
      </c>
      <c r="J4">
        <v>0</v>
      </c>
    </row>
    <row r="5" spans="1:10" hidden="1" x14ac:dyDescent="0.35">
      <c r="A5" t="s">
        <v>150</v>
      </c>
      <c r="B5" t="s">
        <v>179</v>
      </c>
      <c r="C5" t="s">
        <v>39</v>
      </c>
      <c r="D5">
        <f t="shared" ref="D5:D68" si="4">SQRT((H5-F5)^2+(I5-G5)^2)*60</f>
        <v>852.63668235136277</v>
      </c>
      <c r="E5">
        <f t="shared" ref="E5:E68" si="5">D5/60</f>
        <v>14.210611372522713</v>
      </c>
      <c r="F5" vm="27">
        <f>INDEX(Nodes!D:D,MATCH(A5,Nodes!B:B,0))</f>
        <v>43.05</v>
      </c>
      <c r="G5" vm="28">
        <f>INDEX(Nodes!E:E,MATCH(A5,Nodes!B:B,0))</f>
        <v>-87.95</v>
      </c>
      <c r="H5" vm="72">
        <f>INDEX(Nodes!D:D,MATCH(B5,Nodes!B:B,0))</f>
        <v>40.930793999999999</v>
      </c>
      <c r="I5" vm="73">
        <f>INDEX(Nodes!E:E,MATCH(B5,Nodes!B:B,0))</f>
        <v>-73.898294000000007</v>
      </c>
      <c r="J5">
        <v>0</v>
      </c>
    </row>
    <row r="6" spans="1:10" hidden="1" x14ac:dyDescent="0.35">
      <c r="A6" t="s">
        <v>150</v>
      </c>
      <c r="B6" t="s">
        <v>38</v>
      </c>
      <c r="C6" t="s">
        <v>39</v>
      </c>
      <c r="D6">
        <f t="shared" si="4"/>
        <v>848.23573447551917</v>
      </c>
      <c r="E6">
        <f t="shared" si="5"/>
        <v>14.137262241258652</v>
      </c>
      <c r="F6" vm="27">
        <f>INDEX(Nodes!D:D,MATCH(A6,Nodes!B:B,0))</f>
        <v>43.05</v>
      </c>
      <c r="G6" vm="28">
        <f>INDEX(Nodes!E:E,MATCH(A6,Nodes!B:B,0))</f>
        <v>-87.95</v>
      </c>
      <c r="H6" vm="1">
        <f>INDEX(Nodes!D:D,MATCH(B6,Nodes!B:B,0))</f>
        <v>40.713046599999998</v>
      </c>
      <c r="I6" vm="2">
        <f>INDEX(Nodes!E:E,MATCH(B6,Nodes!B:B,0))</f>
        <v>-74.007230100000001</v>
      </c>
      <c r="J6">
        <v>0</v>
      </c>
    </row>
    <row r="7" spans="1:10" hidden="1" x14ac:dyDescent="0.35">
      <c r="A7" t="s">
        <v>150</v>
      </c>
      <c r="B7" t="s">
        <v>36</v>
      </c>
      <c r="C7" t="s">
        <v>39</v>
      </c>
      <c r="D7">
        <f t="shared" si="4"/>
        <v>72.553512310859176</v>
      </c>
      <c r="E7">
        <f t="shared" si="5"/>
        <v>1.2092252051809862</v>
      </c>
      <c r="F7" vm="27">
        <f>INDEX(Nodes!D:D,MATCH(A7,Nodes!B:B,0))</f>
        <v>43.05</v>
      </c>
      <c r="G7" vm="28">
        <f>INDEX(Nodes!E:E,MATCH(A7,Nodes!B:B,0))</f>
        <v>-87.95</v>
      </c>
      <c r="H7" vm="3">
        <f>INDEX(Nodes!D:D,MATCH(B7,Nodes!B:B,0))</f>
        <v>41.883229</v>
      </c>
      <c r="I7" vm="4">
        <f>INDEX(Nodes!E:E,MATCH(B7,Nodes!B:B,0))</f>
        <v>-87.632397999999995</v>
      </c>
      <c r="J7">
        <v>0</v>
      </c>
    </row>
    <row r="8" spans="1:10" hidden="1" x14ac:dyDescent="0.35">
      <c r="A8" t="s">
        <v>150</v>
      </c>
      <c r="B8" t="s">
        <v>62</v>
      </c>
      <c r="C8" t="s">
        <v>39</v>
      </c>
      <c r="D8">
        <f t="shared" si="4"/>
        <v>789.23061859002917</v>
      </c>
      <c r="E8">
        <f t="shared" si="5"/>
        <v>13.153843643167153</v>
      </c>
      <c r="F8" vm="27">
        <f>INDEX(Nodes!D:D,MATCH(A8,Nodes!B:B,0))</f>
        <v>43.05</v>
      </c>
      <c r="G8" vm="28">
        <f>INDEX(Nodes!E:E,MATCH(A8,Nodes!B:B,0))</f>
        <v>-87.95</v>
      </c>
      <c r="H8" vm="5">
        <f>INDEX(Nodes!D:D,MATCH(B8,Nodes!B:B,0))</f>
        <v>39.950000000000003</v>
      </c>
      <c r="I8" vm="6">
        <f>INDEX(Nodes!E:E,MATCH(B8,Nodes!B:B,0))</f>
        <v>-75.166667000000004</v>
      </c>
      <c r="J8">
        <v>0</v>
      </c>
    </row>
    <row r="9" spans="1:10" hidden="1" x14ac:dyDescent="0.35">
      <c r="A9" t="s">
        <v>150</v>
      </c>
      <c r="B9" t="s">
        <v>66</v>
      </c>
      <c r="C9" t="s">
        <v>39</v>
      </c>
      <c r="D9">
        <f t="shared" si="4"/>
        <v>223.44087808635217</v>
      </c>
      <c r="E9">
        <f t="shared" si="5"/>
        <v>3.7240146347725362</v>
      </c>
      <c r="F9" vm="27">
        <f>INDEX(Nodes!D:D,MATCH(A9,Nodes!B:B,0))</f>
        <v>43.05</v>
      </c>
      <c r="G9" vm="28">
        <f>INDEX(Nodes!E:E,MATCH(A9,Nodes!B:B,0))</f>
        <v>-87.95</v>
      </c>
      <c r="H9" vm="7">
        <f>INDEX(Nodes!D:D,MATCH(B9,Nodes!B:B,0))</f>
        <v>39.790999999999997</v>
      </c>
      <c r="I9" vm="8">
        <f>INDEX(Nodes!E:E,MATCH(B9,Nodes!B:B,0))</f>
        <v>-86.147999999999996</v>
      </c>
      <c r="J9">
        <v>0</v>
      </c>
    </row>
    <row r="10" spans="1:10" hidden="1" x14ac:dyDescent="0.35">
      <c r="A10" t="s">
        <v>150</v>
      </c>
      <c r="B10" t="s">
        <v>67</v>
      </c>
      <c r="C10" t="s">
        <v>39</v>
      </c>
      <c r="D10">
        <f t="shared" si="4"/>
        <v>851.00312349981721</v>
      </c>
      <c r="E10">
        <f t="shared" si="5"/>
        <v>14.18338539166362</v>
      </c>
      <c r="F10" vm="27">
        <f>INDEX(Nodes!D:D,MATCH(A10,Nodes!B:B,0))</f>
        <v>43.05</v>
      </c>
      <c r="G10" vm="28">
        <f>INDEX(Nodes!E:E,MATCH(A10,Nodes!B:B,0))</f>
        <v>-87.95</v>
      </c>
      <c r="H10" vm="9">
        <f>INDEX(Nodes!D:D,MATCH(B10,Nodes!B:B,0))</f>
        <v>30.336943999999999</v>
      </c>
      <c r="I10" vm="10">
        <f>INDEX(Nodes!E:E,MATCH(B10,Nodes!B:B,0))</f>
        <v>-81.661389</v>
      </c>
      <c r="J10">
        <v>0</v>
      </c>
    </row>
    <row r="11" spans="1:10" hidden="1" x14ac:dyDescent="0.35">
      <c r="A11" t="s">
        <v>150</v>
      </c>
      <c r="B11" t="s">
        <v>68</v>
      </c>
      <c r="C11" t="s">
        <v>39</v>
      </c>
      <c r="D11">
        <f t="shared" si="4"/>
        <v>350.22852436659224</v>
      </c>
      <c r="E11">
        <f t="shared" si="5"/>
        <v>5.8371420727765377</v>
      </c>
      <c r="F11" vm="27">
        <f>INDEX(Nodes!D:D,MATCH(A11,Nodes!B:B,0))</f>
        <v>43.05</v>
      </c>
      <c r="G11" vm="28">
        <f>INDEX(Nodes!E:E,MATCH(A11,Nodes!B:B,0))</f>
        <v>-87.95</v>
      </c>
      <c r="H11" vm="11">
        <f>INDEX(Nodes!D:D,MATCH(B11,Nodes!B:B,0))</f>
        <v>39.983333000000002</v>
      </c>
      <c r="I11" vm="12">
        <f>INDEX(Nodes!E:E,MATCH(B11,Nodes!B:B,0))</f>
        <v>-82.983333000000002</v>
      </c>
      <c r="J11">
        <v>0</v>
      </c>
    </row>
    <row r="12" spans="1:10" hidden="1" x14ac:dyDescent="0.35">
      <c r="A12" t="s">
        <v>150</v>
      </c>
      <c r="B12" t="s">
        <v>37</v>
      </c>
      <c r="C12" t="s">
        <v>39</v>
      </c>
      <c r="D12">
        <f t="shared" si="4"/>
        <v>297.25977136776419</v>
      </c>
      <c r="E12">
        <f t="shared" si="5"/>
        <v>4.95432952279607</v>
      </c>
      <c r="F12" vm="27">
        <f>INDEX(Nodes!D:D,MATCH(A12,Nodes!B:B,0))</f>
        <v>43.05</v>
      </c>
      <c r="G12" vm="28">
        <f>INDEX(Nodes!E:E,MATCH(A12,Nodes!B:B,0))</f>
        <v>-87.95</v>
      </c>
      <c r="H12" vm="15">
        <f>INDEX(Nodes!D:D,MATCH(B12,Nodes!B:B,0))</f>
        <v>42.332940700000002</v>
      </c>
      <c r="I12" vm="16">
        <f>INDEX(Nodes!E:E,MATCH(B12,Nodes!B:B,0))</f>
        <v>-83.047836500000003</v>
      </c>
      <c r="J12">
        <v>0</v>
      </c>
    </row>
    <row r="13" spans="1:10" hidden="1" x14ac:dyDescent="0.35">
      <c r="A13" t="s">
        <v>150</v>
      </c>
      <c r="B13" t="s">
        <v>35</v>
      </c>
      <c r="C13" t="s">
        <v>39</v>
      </c>
      <c r="D13">
        <f t="shared" si="4"/>
        <v>491.16299743960383</v>
      </c>
      <c r="E13">
        <f t="shared" si="5"/>
        <v>8.1860499573267305</v>
      </c>
      <c r="F13" vm="27">
        <f>INDEX(Nodes!D:D,MATCH(A13,Nodes!B:B,0))</f>
        <v>43.05</v>
      </c>
      <c r="G13" vm="28">
        <f>INDEX(Nodes!E:E,MATCH(A13,Nodes!B:B,0))</f>
        <v>-87.95</v>
      </c>
      <c r="H13" vm="17">
        <f>INDEX(Nodes!D:D,MATCH(B13,Nodes!B:B,0))</f>
        <v>35.117364999999999</v>
      </c>
      <c r="I13" vm="18">
        <f>INDEX(Nodes!E:E,MATCH(B13,Nodes!B:B,0))</f>
        <v>-89.971068000000002</v>
      </c>
      <c r="J13">
        <v>0</v>
      </c>
    </row>
    <row r="14" spans="1:10" hidden="1" x14ac:dyDescent="0.35">
      <c r="A14" t="s">
        <v>150</v>
      </c>
      <c r="B14" t="s">
        <v>146</v>
      </c>
      <c r="C14" t="s">
        <v>39</v>
      </c>
      <c r="D14">
        <f t="shared" si="4"/>
        <v>716.57238422925593</v>
      </c>
      <c r="E14">
        <f t="shared" si="5"/>
        <v>11.942873070487598</v>
      </c>
      <c r="F14" vm="27">
        <f>INDEX(Nodes!D:D,MATCH(A14,Nodes!B:B,0))</f>
        <v>43.05</v>
      </c>
      <c r="G14" vm="28">
        <f>INDEX(Nodes!E:E,MATCH(A14,Nodes!B:B,0))</f>
        <v>-87.95</v>
      </c>
      <c r="H14" vm="19">
        <f>INDEX(Nodes!D:D,MATCH(B14,Nodes!B:B,0))</f>
        <v>39.283332999999999</v>
      </c>
      <c r="I14" vm="20">
        <f>INDEX(Nodes!E:E,MATCH(B14,Nodes!B:B,0))</f>
        <v>-76.616667000000007</v>
      </c>
      <c r="J14">
        <v>0</v>
      </c>
    </row>
    <row r="15" spans="1:10" hidden="1" x14ac:dyDescent="0.35">
      <c r="A15" t="s">
        <v>150</v>
      </c>
      <c r="B15" t="s">
        <v>147</v>
      </c>
      <c r="C15" t="s">
        <v>39</v>
      </c>
      <c r="D15">
        <f t="shared" si="4"/>
        <v>1014.0335851688772</v>
      </c>
      <c r="E15">
        <f t="shared" si="5"/>
        <v>16.900559752814619</v>
      </c>
      <c r="F15" vm="27">
        <f>INDEX(Nodes!D:D,MATCH(A15,Nodes!B:B,0))</f>
        <v>43.05</v>
      </c>
      <c r="G15" vm="28">
        <f>INDEX(Nodes!E:E,MATCH(A15,Nodes!B:B,0))</f>
        <v>-87.95</v>
      </c>
      <c r="H15" vm="21">
        <f>INDEX(Nodes!D:D,MATCH(B15,Nodes!B:B,0))</f>
        <v>42.358055999999998</v>
      </c>
      <c r="I15" vm="22">
        <f>INDEX(Nodes!E:E,MATCH(B15,Nodes!B:B,0))</f>
        <v>-71.063610999999995</v>
      </c>
      <c r="J15">
        <v>0</v>
      </c>
    </row>
    <row r="16" spans="1:10" hidden="1" x14ac:dyDescent="0.35">
      <c r="A16" t="s">
        <v>150</v>
      </c>
      <c r="B16" t="s">
        <v>154</v>
      </c>
      <c r="C16" t="s">
        <v>39</v>
      </c>
      <c r="D16">
        <f t="shared" si="4"/>
        <v>418.89018403395522</v>
      </c>
      <c r="E16">
        <f t="shared" si="5"/>
        <v>6.9815030672325866</v>
      </c>
      <c r="F16" vm="27">
        <f>INDEX(Nodes!D:D,MATCH(A16,Nodes!B:B,0))</f>
        <v>43.05</v>
      </c>
      <c r="G16" vm="28">
        <f>INDEX(Nodes!E:E,MATCH(A16,Nodes!B:B,0))</f>
        <v>-87.95</v>
      </c>
      <c r="H16" vm="23">
        <f>INDEX(Nodes!D:D,MATCH(B16,Nodes!B:B,0))</f>
        <v>36.166666999999997</v>
      </c>
      <c r="I16" vm="24">
        <f>INDEX(Nodes!E:E,MATCH(B16,Nodes!B:B,0))</f>
        <v>-86.783332999999999</v>
      </c>
      <c r="J16">
        <v>0</v>
      </c>
    </row>
    <row r="17" spans="1:10" hidden="1" x14ac:dyDescent="0.35">
      <c r="A17" t="s">
        <v>150</v>
      </c>
      <c r="B17" t="s">
        <v>149</v>
      </c>
      <c r="C17" t="s">
        <v>39</v>
      </c>
      <c r="D17">
        <f t="shared" si="4"/>
        <v>316.39373375590168</v>
      </c>
      <c r="E17">
        <f t="shared" si="5"/>
        <v>5.2732288959316946</v>
      </c>
      <c r="F17" vm="27">
        <f>INDEX(Nodes!D:D,MATCH(A17,Nodes!B:B,0))</f>
        <v>43.05</v>
      </c>
      <c r="G17" vm="28">
        <f>INDEX(Nodes!E:E,MATCH(A17,Nodes!B:B,0))</f>
        <v>-87.95</v>
      </c>
      <c r="H17" vm="25">
        <f>INDEX(Nodes!D:D,MATCH(B17,Nodes!B:B,0))</f>
        <v>38.25</v>
      </c>
      <c r="I17" vm="26">
        <f>INDEX(Nodes!E:E,MATCH(B17,Nodes!B:B,0))</f>
        <v>-85.766666999999998</v>
      </c>
      <c r="J17">
        <v>0</v>
      </c>
    </row>
    <row r="18" spans="1:10" hidden="1" x14ac:dyDescent="0.35">
      <c r="A18" t="s">
        <v>150</v>
      </c>
      <c r="B18" t="s">
        <v>151</v>
      </c>
      <c r="C18" t="s">
        <v>39</v>
      </c>
      <c r="D18">
        <f t="shared" si="4"/>
        <v>805.3574181951883</v>
      </c>
      <c r="E18">
        <f t="shared" si="5"/>
        <v>13.422623636586472</v>
      </c>
      <c r="F18" vm="27">
        <f>INDEX(Nodes!D:D,MATCH(A18,Nodes!B:B,0))</f>
        <v>43.05</v>
      </c>
      <c r="G18" vm="28">
        <f>INDEX(Nodes!E:E,MATCH(A18,Nodes!B:B,0))</f>
        <v>-87.95</v>
      </c>
      <c r="H18">
        <f>INDEX(Nodes!D:D,MATCH(B18,Nodes!B:B,0))</f>
        <v>36.853292600000003</v>
      </c>
      <c r="I18">
        <f>INDEX(Nodes!E:E,MATCH(B18,Nodes!B:B,0))</f>
        <v>-76.043378200000006</v>
      </c>
      <c r="J18">
        <v>0</v>
      </c>
    </row>
    <row r="19" spans="1:10" hidden="1" x14ac:dyDescent="0.35">
      <c r="A19" t="s">
        <v>150</v>
      </c>
      <c r="B19" t="s">
        <v>156</v>
      </c>
      <c r="C19" t="s">
        <v>39</v>
      </c>
      <c r="D19">
        <f t="shared" si="4"/>
        <v>708.76637536246392</v>
      </c>
      <c r="E19">
        <f t="shared" si="5"/>
        <v>11.812772922707731</v>
      </c>
      <c r="F19" vm="27">
        <f>INDEX(Nodes!D:D,MATCH(A19,Nodes!B:B,0))</f>
        <v>43.05</v>
      </c>
      <c r="G19" vm="28">
        <f>INDEX(Nodes!E:E,MATCH(A19,Nodes!B:B,0))</f>
        <v>-87.95</v>
      </c>
      <c r="H19" vm="31">
        <f>INDEX(Nodes!D:D,MATCH(B19,Nodes!B:B,0))</f>
        <v>35.780555999999997</v>
      </c>
      <c r="I19" vm="32">
        <f>INDEX(Nodes!E:E,MATCH(B19,Nodes!B:B,0))</f>
        <v>-78.638889000000006</v>
      </c>
      <c r="J19">
        <v>0</v>
      </c>
    </row>
    <row r="20" spans="1:10" hidden="1" x14ac:dyDescent="0.35">
      <c r="A20" t="s">
        <v>150</v>
      </c>
      <c r="B20" t="s">
        <v>157</v>
      </c>
      <c r="C20" t="s">
        <v>39</v>
      </c>
      <c r="D20">
        <f t="shared" si="4"/>
        <v>1136.1525124529257</v>
      </c>
      <c r="E20">
        <f t="shared" si="5"/>
        <v>18.935875207548762</v>
      </c>
      <c r="F20" vm="27">
        <f>INDEX(Nodes!D:D,MATCH(A20,Nodes!B:B,0))</f>
        <v>43.05</v>
      </c>
      <c r="G20" vm="28">
        <f>INDEX(Nodes!E:E,MATCH(A20,Nodes!B:B,0))</f>
        <v>-87.95</v>
      </c>
      <c r="H20" vm="33">
        <f>INDEX(Nodes!D:D,MATCH(B20,Nodes!B:B,0))</f>
        <v>25.775084</v>
      </c>
      <c r="I20" vm="34">
        <f>INDEX(Nodes!E:E,MATCH(B20,Nodes!B:B,0))</f>
        <v>-80.194702000000007</v>
      </c>
      <c r="J20">
        <v>0</v>
      </c>
    </row>
    <row r="21" spans="1:10" hidden="1" x14ac:dyDescent="0.35">
      <c r="A21" t="s">
        <v>150</v>
      </c>
      <c r="B21" t="s">
        <v>158</v>
      </c>
      <c r="C21" t="s">
        <v>39</v>
      </c>
      <c r="D21">
        <f t="shared" si="4"/>
        <v>388.38041996532883</v>
      </c>
      <c r="E21">
        <f t="shared" si="5"/>
        <v>6.4730069994221475</v>
      </c>
      <c r="F21" vm="27">
        <f>INDEX(Nodes!D:D,MATCH(A21,Nodes!B:B,0))</f>
        <v>43.05</v>
      </c>
      <c r="G21" vm="28">
        <f>INDEX(Nodes!E:E,MATCH(A21,Nodes!B:B,0))</f>
        <v>-87.95</v>
      </c>
      <c r="H21" vm="35">
        <f>INDEX(Nodes!D:D,MATCH(B21,Nodes!B:B,0))</f>
        <v>41.482222</v>
      </c>
      <c r="I21" vm="36">
        <f>INDEX(Nodes!E:E,MATCH(B21,Nodes!B:B,0))</f>
        <v>-81.669721999999993</v>
      </c>
      <c r="J21">
        <v>0</v>
      </c>
    </row>
    <row r="22" spans="1:10" hidden="1" x14ac:dyDescent="0.35">
      <c r="A22" t="s">
        <v>150</v>
      </c>
      <c r="B22" t="s">
        <v>159</v>
      </c>
      <c r="C22" t="s">
        <v>39</v>
      </c>
      <c r="D22">
        <f t="shared" si="4"/>
        <v>964.19341576925194</v>
      </c>
      <c r="E22">
        <f t="shared" si="5"/>
        <v>16.069890262820866</v>
      </c>
      <c r="F22" vm="27">
        <f>INDEX(Nodes!D:D,MATCH(A22,Nodes!B:B,0))</f>
        <v>43.05</v>
      </c>
      <c r="G22" vm="28">
        <f>INDEX(Nodes!E:E,MATCH(A22,Nodes!B:B,0))</f>
        <v>-87.95</v>
      </c>
      <c r="H22" vm="37">
        <f>INDEX(Nodes!D:D,MATCH(B22,Nodes!B:B,0))</f>
        <v>27.947423000000001</v>
      </c>
      <c r="I22" vm="38">
        <f>INDEX(Nodes!E:E,MATCH(B22,Nodes!B:B,0))</f>
        <v>-82.458776</v>
      </c>
      <c r="J22">
        <v>0</v>
      </c>
    </row>
    <row r="23" spans="1:10" hidden="1" x14ac:dyDescent="0.35">
      <c r="A23" t="s">
        <v>150</v>
      </c>
      <c r="B23" t="s">
        <v>160</v>
      </c>
      <c r="C23" t="s">
        <v>39</v>
      </c>
      <c r="D23">
        <f t="shared" si="4"/>
        <v>365.66609648208419</v>
      </c>
      <c r="E23">
        <f t="shared" si="5"/>
        <v>6.0944349413680694</v>
      </c>
      <c r="F23" vm="27">
        <f>INDEX(Nodes!D:D,MATCH(A23,Nodes!B:B,0))</f>
        <v>43.05</v>
      </c>
      <c r="G23" vm="28">
        <f>INDEX(Nodes!E:E,MATCH(A23,Nodes!B:B,0))</f>
        <v>-87.95</v>
      </c>
      <c r="H23" vm="39">
        <f>INDEX(Nodes!D:D,MATCH(B23,Nodes!B:B,0))</f>
        <v>38.029722</v>
      </c>
      <c r="I23" vm="40">
        <f>INDEX(Nodes!E:E,MATCH(B23,Nodes!B:B,0))</f>
        <v>-84.494721999999996</v>
      </c>
      <c r="J23">
        <v>0</v>
      </c>
    </row>
    <row r="24" spans="1:10" hidden="1" x14ac:dyDescent="0.35">
      <c r="A24" t="s">
        <v>150</v>
      </c>
      <c r="B24" t="s">
        <v>162</v>
      </c>
      <c r="C24" t="s">
        <v>39</v>
      </c>
      <c r="D24">
        <f t="shared" si="4"/>
        <v>275.31356660926127</v>
      </c>
      <c r="E24">
        <f t="shared" si="5"/>
        <v>4.5885594434876875</v>
      </c>
      <c r="F24" vm="27">
        <f>INDEX(Nodes!D:D,MATCH(A24,Nodes!B:B,0))</f>
        <v>43.05</v>
      </c>
      <c r="G24" vm="28">
        <f>INDEX(Nodes!E:E,MATCH(A24,Nodes!B:B,0))</f>
        <v>-87.95</v>
      </c>
      <c r="H24" vm="43">
        <f>INDEX(Nodes!D:D,MATCH(B24,Nodes!B:B,0))</f>
        <v>41.665556000000002</v>
      </c>
      <c r="I24" vm="44">
        <f>INDEX(Nodes!E:E,MATCH(B24,Nodes!B:B,0))</f>
        <v>-83.575277999999997</v>
      </c>
      <c r="J24">
        <v>0</v>
      </c>
    </row>
    <row r="25" spans="1:10" hidden="1" x14ac:dyDescent="0.35">
      <c r="A25" t="s">
        <v>150</v>
      </c>
      <c r="B25" t="s">
        <v>163</v>
      </c>
      <c r="C25" t="s">
        <v>39</v>
      </c>
      <c r="D25">
        <f t="shared" si="4"/>
        <v>642.55165327690929</v>
      </c>
      <c r="E25">
        <f t="shared" si="5"/>
        <v>10.709194221281821</v>
      </c>
      <c r="F25" vm="27">
        <f>INDEX(Nodes!D:D,MATCH(A25,Nodes!B:B,0))</f>
        <v>43.05</v>
      </c>
      <c r="G25" vm="28">
        <f>INDEX(Nodes!E:E,MATCH(A25,Nodes!B:B,0))</f>
        <v>-87.95</v>
      </c>
      <c r="H25" vm="45">
        <f>INDEX(Nodes!D:D,MATCH(B25,Nodes!B:B,0))</f>
        <v>36.08</v>
      </c>
      <c r="I25" vm="46">
        <f>INDEX(Nodes!E:E,MATCH(B25,Nodes!B:B,0))</f>
        <v>-79.819444000000004</v>
      </c>
      <c r="J25">
        <v>0</v>
      </c>
    </row>
    <row r="26" spans="1:10" hidden="1" x14ac:dyDescent="0.35">
      <c r="A26" t="s">
        <v>150</v>
      </c>
      <c r="B26" t="s">
        <v>164</v>
      </c>
      <c r="C26" t="s">
        <v>39</v>
      </c>
      <c r="D26">
        <f t="shared" si="4"/>
        <v>838.34133338274216</v>
      </c>
      <c r="E26">
        <f t="shared" si="5"/>
        <v>13.972355556379036</v>
      </c>
      <c r="F26" vm="27">
        <f>INDEX(Nodes!D:D,MATCH(A26,Nodes!B:B,0))</f>
        <v>43.05</v>
      </c>
      <c r="G26" vm="28">
        <f>INDEX(Nodes!E:E,MATCH(A26,Nodes!B:B,0))</f>
        <v>-87.95</v>
      </c>
      <c r="H26" vm="47">
        <f>INDEX(Nodes!D:D,MATCH(B26,Nodes!B:B,0))</f>
        <v>40.724220000000003</v>
      </c>
      <c r="I26" vm="48">
        <f>INDEX(Nodes!E:E,MATCH(B26,Nodes!B:B,0))</f>
        <v>-74.172573999999997</v>
      </c>
      <c r="J26">
        <v>0</v>
      </c>
    </row>
    <row r="27" spans="1:10" hidden="1" x14ac:dyDescent="0.35">
      <c r="A27" t="s">
        <v>150</v>
      </c>
      <c r="B27" t="s">
        <v>165</v>
      </c>
      <c r="C27" t="s">
        <v>39</v>
      </c>
      <c r="D27">
        <f t="shared" si="4"/>
        <v>544.32468332428721</v>
      </c>
      <c r="E27">
        <f t="shared" si="5"/>
        <v>9.072078055404786</v>
      </c>
      <c r="F27" vm="27">
        <f>INDEX(Nodes!D:D,MATCH(A27,Nodes!B:B,0))</f>
        <v>43.05</v>
      </c>
      <c r="G27" vm="28">
        <f>INDEX(Nodes!E:E,MATCH(A27,Nodes!B:B,0))</f>
        <v>-87.95</v>
      </c>
      <c r="H27" vm="49">
        <f>INDEX(Nodes!D:D,MATCH(B27,Nodes!B:B,0))</f>
        <v>42.887690999999997</v>
      </c>
      <c r="I27" vm="50">
        <f>INDEX(Nodes!E:E,MATCH(B27,Nodes!B:B,0))</f>
        <v>-78.879373999999999</v>
      </c>
      <c r="J27">
        <v>0</v>
      </c>
    </row>
    <row r="28" spans="1:10" hidden="1" x14ac:dyDescent="0.35">
      <c r="A28" t="s">
        <v>150</v>
      </c>
      <c r="B28" t="s">
        <v>166</v>
      </c>
      <c r="C28" t="s">
        <v>39</v>
      </c>
      <c r="D28">
        <f t="shared" si="4"/>
        <v>844.45291946916768</v>
      </c>
      <c r="E28">
        <f t="shared" si="5"/>
        <v>14.074215324486127</v>
      </c>
      <c r="F28" vm="27">
        <f>INDEX(Nodes!D:D,MATCH(A28,Nodes!B:B,0))</f>
        <v>43.05</v>
      </c>
      <c r="G28" vm="28">
        <f>INDEX(Nodes!E:E,MATCH(A28,Nodes!B:B,0))</f>
        <v>-87.95</v>
      </c>
      <c r="H28" vm="51">
        <f>INDEX(Nodes!D:D,MATCH(B28,Nodes!B:B,0))</f>
        <v>40.713999999999999</v>
      </c>
      <c r="I28" vm="52">
        <f>INDEX(Nodes!E:E,MATCH(B28,Nodes!B:B,0))</f>
        <v>-74.070999999999998</v>
      </c>
      <c r="J28">
        <v>0</v>
      </c>
    </row>
    <row r="29" spans="1:10" hidden="1" x14ac:dyDescent="0.35">
      <c r="A29" t="s">
        <v>150</v>
      </c>
      <c r="B29" t="s">
        <v>167</v>
      </c>
      <c r="C29" t="s">
        <v>39</v>
      </c>
      <c r="D29">
        <f t="shared" si="4"/>
        <v>206.11587882675016</v>
      </c>
      <c r="E29">
        <f t="shared" si="5"/>
        <v>3.4352646471125028</v>
      </c>
      <c r="F29" vm="27">
        <f>INDEX(Nodes!D:D,MATCH(A29,Nodes!B:B,0))</f>
        <v>43.05</v>
      </c>
      <c r="G29" vm="28">
        <f>INDEX(Nodes!E:E,MATCH(A29,Nodes!B:B,0))</f>
        <v>-87.95</v>
      </c>
      <c r="H29" vm="53">
        <f>INDEX(Nodes!D:D,MATCH(B29,Nodes!B:B,0))</f>
        <v>41.077474000000002</v>
      </c>
      <c r="I29" vm="54">
        <f>INDEX(Nodes!E:E,MATCH(B29,Nodes!B:B,0))</f>
        <v>-85.137495000000001</v>
      </c>
      <c r="J29">
        <v>0</v>
      </c>
    </row>
    <row r="30" spans="1:10" hidden="1" x14ac:dyDescent="0.35">
      <c r="A30" t="s">
        <v>150</v>
      </c>
      <c r="B30" t="s">
        <v>168</v>
      </c>
      <c r="C30" t="s">
        <v>39</v>
      </c>
      <c r="D30">
        <f t="shared" si="4"/>
        <v>955.80615508790652</v>
      </c>
      <c r="E30">
        <f t="shared" si="5"/>
        <v>15.930102584798442</v>
      </c>
      <c r="F30" vm="27">
        <f>INDEX(Nodes!D:D,MATCH(A30,Nodes!B:B,0))</f>
        <v>43.05</v>
      </c>
      <c r="G30" vm="28">
        <f>INDEX(Nodes!E:E,MATCH(A30,Nodes!B:B,0))</f>
        <v>-87.95</v>
      </c>
      <c r="H30" vm="55">
        <f>INDEX(Nodes!D:D,MATCH(B30,Nodes!B:B,0))</f>
        <v>28.538330999999999</v>
      </c>
      <c r="I30" vm="56">
        <f>INDEX(Nodes!E:E,MATCH(B30,Nodes!B:B,0))</f>
        <v>-81.378878999999998</v>
      </c>
      <c r="J30">
        <v>0</v>
      </c>
    </row>
    <row r="31" spans="1:10" hidden="1" x14ac:dyDescent="0.35">
      <c r="A31" t="s">
        <v>150</v>
      </c>
      <c r="B31" t="s">
        <v>169</v>
      </c>
      <c r="C31" t="s">
        <v>39</v>
      </c>
      <c r="D31">
        <f t="shared" si="4"/>
        <v>970.40817428795879</v>
      </c>
      <c r="E31">
        <f t="shared" si="5"/>
        <v>16.173469571465979</v>
      </c>
      <c r="F31" vm="27">
        <f>INDEX(Nodes!D:D,MATCH(A31,Nodes!B:B,0))</f>
        <v>43.05</v>
      </c>
      <c r="G31" vm="28">
        <f>INDEX(Nodes!E:E,MATCH(A31,Nodes!B:B,0))</f>
        <v>-87.95</v>
      </c>
      <c r="H31" vm="57">
        <f>INDEX(Nodes!D:D,MATCH(B31,Nodes!B:B,0))</f>
        <v>27.773056</v>
      </c>
      <c r="I31" vm="58">
        <f>INDEX(Nodes!E:E,MATCH(B31,Nodes!B:B,0))</f>
        <v>-82.64</v>
      </c>
      <c r="J31">
        <v>0</v>
      </c>
    </row>
    <row r="32" spans="1:10" hidden="1" x14ac:dyDescent="0.35">
      <c r="A32" t="s">
        <v>150</v>
      </c>
      <c r="B32" t="s">
        <v>170</v>
      </c>
      <c r="C32" t="s">
        <v>39</v>
      </c>
      <c r="D32">
        <f t="shared" si="4"/>
        <v>784.00551845812015</v>
      </c>
      <c r="E32">
        <f t="shared" si="5"/>
        <v>13.066758640968668</v>
      </c>
      <c r="F32" vm="27">
        <f>INDEX(Nodes!D:D,MATCH(A32,Nodes!B:B,0))</f>
        <v>43.05</v>
      </c>
      <c r="G32" vm="28">
        <f>INDEX(Nodes!E:E,MATCH(A32,Nodes!B:B,0))</f>
        <v>-87.95</v>
      </c>
      <c r="H32">
        <f>INDEX(Nodes!D:D,MATCH(B32,Nodes!B:B,0))</f>
        <v>36.930982100000001</v>
      </c>
      <c r="I32">
        <f>INDEX(Nodes!E:E,MATCH(B32,Nodes!B:B,0))</f>
        <v>-76.404533299999997</v>
      </c>
      <c r="J32">
        <v>0</v>
      </c>
    </row>
    <row r="33" spans="1:10" hidden="1" x14ac:dyDescent="0.35">
      <c r="A33" t="s">
        <v>150</v>
      </c>
      <c r="B33" t="s">
        <v>171</v>
      </c>
      <c r="C33" t="s">
        <v>39</v>
      </c>
      <c r="D33">
        <f t="shared" si="4"/>
        <v>688.39390964750544</v>
      </c>
      <c r="E33">
        <f t="shared" si="5"/>
        <v>11.473231827458424</v>
      </c>
      <c r="F33" vm="27">
        <f>INDEX(Nodes!D:D,MATCH(A33,Nodes!B:B,0))</f>
        <v>43.05</v>
      </c>
      <c r="G33" vm="28">
        <f>INDEX(Nodes!E:E,MATCH(A33,Nodes!B:B,0))</f>
        <v>-87.95</v>
      </c>
      <c r="H33" vm="59">
        <f>INDEX(Nodes!D:D,MATCH(B33,Nodes!B:B,0))</f>
        <v>35.988610999999999</v>
      </c>
      <c r="I33" vm="60">
        <f>INDEX(Nodes!E:E,MATCH(B33,Nodes!B:B,0))</f>
        <v>-78.907222000000004</v>
      </c>
      <c r="J33">
        <v>0</v>
      </c>
    </row>
    <row r="34" spans="1:10" hidden="1" x14ac:dyDescent="0.35">
      <c r="A34" t="s">
        <v>150</v>
      </c>
      <c r="B34" t="s">
        <v>172</v>
      </c>
      <c r="C34" t="s">
        <v>39</v>
      </c>
      <c r="D34">
        <f t="shared" si="4"/>
        <v>87.005979104886976</v>
      </c>
      <c r="E34">
        <f t="shared" si="5"/>
        <v>1.4500996517481162</v>
      </c>
      <c r="F34" vm="27">
        <f>INDEX(Nodes!D:D,MATCH(A34,Nodes!B:B,0))</f>
        <v>43.05</v>
      </c>
      <c r="G34" vm="28">
        <f>INDEX(Nodes!E:E,MATCH(A34,Nodes!B:B,0))</f>
        <v>-87.95</v>
      </c>
      <c r="H34" vm="61">
        <f>INDEX(Nodes!D:D,MATCH(B34,Nodes!B:B,0))</f>
        <v>43.067</v>
      </c>
      <c r="I34" vm="62">
        <f>INDEX(Nodes!E:E,MATCH(B34,Nodes!B:B,0))</f>
        <v>-89.4</v>
      </c>
      <c r="J34">
        <v>0</v>
      </c>
    </row>
    <row r="35" spans="1:10" hidden="1" x14ac:dyDescent="0.35">
      <c r="A35" t="s">
        <v>150</v>
      </c>
      <c r="B35" t="s">
        <v>173</v>
      </c>
      <c r="C35" t="s">
        <v>39</v>
      </c>
      <c r="D35">
        <f t="shared" si="4"/>
        <v>6841.3437482886211</v>
      </c>
      <c r="E35">
        <f t="shared" si="5"/>
        <v>114.02239580481036</v>
      </c>
      <c r="F35" vm="27">
        <f>INDEX(Nodes!D:D,MATCH(A35,Nodes!B:B,0))</f>
        <v>43.05</v>
      </c>
      <c r="G35" vm="28">
        <f>INDEX(Nodes!E:E,MATCH(A35,Nodes!B:B,0))</f>
        <v>-87.95</v>
      </c>
      <c r="H35" vm="63">
        <f>INDEX(Nodes!D:D,MATCH(B35,Nodes!B:B,0))</f>
        <v>36.102764000000001</v>
      </c>
      <c r="I35" vm="64">
        <f>INDEX(Nodes!E:E,MATCH(B35,Nodes!B:B,0))</f>
        <v>25.860555999999999</v>
      </c>
      <c r="J35">
        <v>0</v>
      </c>
    </row>
    <row r="36" spans="1:10" hidden="1" x14ac:dyDescent="0.35">
      <c r="A36" t="s">
        <v>150</v>
      </c>
      <c r="B36" t="s">
        <v>174</v>
      </c>
      <c r="C36" t="s">
        <v>39</v>
      </c>
      <c r="D36">
        <f t="shared" si="4"/>
        <v>1129.0415733817979</v>
      </c>
      <c r="E36">
        <f t="shared" si="5"/>
        <v>18.817359556363296</v>
      </c>
      <c r="F36" vm="27">
        <f>INDEX(Nodes!D:D,MATCH(A36,Nodes!B:B,0))</f>
        <v>43.05</v>
      </c>
      <c r="G36" vm="28">
        <f>INDEX(Nodes!E:E,MATCH(A36,Nodes!B:B,0))</f>
        <v>-87.95</v>
      </c>
      <c r="H36" vm="64">
        <f>INDEX(Nodes!D:D,MATCH(B36,Nodes!B:B,0))</f>
        <v>25.860555999999999</v>
      </c>
      <c r="I36" vm="65">
        <f>INDEX(Nodes!E:E,MATCH(B36,Nodes!B:B,0))</f>
        <v>-80.293888999999993</v>
      </c>
      <c r="J36">
        <v>0</v>
      </c>
    </row>
    <row r="37" spans="1:10" hidden="1" x14ac:dyDescent="0.35">
      <c r="A37" t="s">
        <v>150</v>
      </c>
      <c r="B37" t="s">
        <v>175</v>
      </c>
      <c r="C37" t="s">
        <v>39</v>
      </c>
      <c r="D37">
        <f t="shared" si="4"/>
        <v>788.30015231657148</v>
      </c>
      <c r="E37">
        <f t="shared" si="5"/>
        <v>13.138335871942859</v>
      </c>
      <c r="F37" vm="27">
        <f>INDEX(Nodes!D:D,MATCH(A37,Nodes!B:B,0))</f>
        <v>43.05</v>
      </c>
      <c r="G37" vm="28">
        <f>INDEX(Nodes!E:E,MATCH(A37,Nodes!B:B,0))</f>
        <v>-87.95</v>
      </c>
      <c r="H37">
        <f>INDEX(Nodes!D:D,MATCH(B37,Nodes!B:B,0))</f>
        <v>36.708659699999998</v>
      </c>
      <c r="I37">
        <f>INDEX(Nodes!E:E,MATCH(B37,Nodes!B:B,0))</f>
        <v>-76.443337900000003</v>
      </c>
      <c r="J37">
        <v>0</v>
      </c>
    </row>
    <row r="38" spans="1:10" hidden="1" x14ac:dyDescent="0.35">
      <c r="A38" t="s">
        <v>150</v>
      </c>
      <c r="B38" t="s">
        <v>177</v>
      </c>
      <c r="C38" t="s">
        <v>39</v>
      </c>
      <c r="D38">
        <f t="shared" si="4"/>
        <v>575.55731113417369</v>
      </c>
      <c r="E38">
        <f t="shared" si="5"/>
        <v>9.5926218522362277</v>
      </c>
      <c r="F38" vm="27">
        <f>INDEX(Nodes!D:D,MATCH(A38,Nodes!B:B,0))</f>
        <v>43.05</v>
      </c>
      <c r="G38" vm="28">
        <f>INDEX(Nodes!E:E,MATCH(A38,Nodes!B:B,0))</f>
        <v>-87.95</v>
      </c>
      <c r="H38" vm="68">
        <f>INDEX(Nodes!D:D,MATCH(B38,Nodes!B:B,0))</f>
        <v>33.524999999999999</v>
      </c>
      <c r="I38" vm="69">
        <f>INDEX(Nodes!E:E,MATCH(B38,Nodes!B:B,0))</f>
        <v>-86.813000000000002</v>
      </c>
      <c r="J38">
        <v>0</v>
      </c>
    </row>
    <row r="39" spans="1:10" hidden="1" x14ac:dyDescent="0.35">
      <c r="A39" t="s">
        <v>150</v>
      </c>
      <c r="B39" t="s">
        <v>178</v>
      </c>
      <c r="C39" t="s">
        <v>39</v>
      </c>
      <c r="D39">
        <f t="shared" si="4"/>
        <v>620.35540632321829</v>
      </c>
      <c r="E39">
        <f t="shared" si="5"/>
        <v>10.339256772053638</v>
      </c>
      <c r="F39" vm="27">
        <f>INDEX(Nodes!D:D,MATCH(A39,Nodes!B:B,0))</f>
        <v>43.05</v>
      </c>
      <c r="G39" vm="28">
        <f>INDEX(Nodes!E:E,MATCH(A39,Nodes!B:B,0))</f>
        <v>-87.95</v>
      </c>
      <c r="H39" vm="70">
        <f>INDEX(Nodes!D:D,MATCH(B39,Nodes!B:B,0))</f>
        <v>43.165556000000002</v>
      </c>
      <c r="I39" vm="71">
        <f>INDEX(Nodes!E:E,MATCH(B39,Nodes!B:B,0))</f>
        <v>-77.611389000000003</v>
      </c>
      <c r="J39">
        <v>0</v>
      </c>
    </row>
    <row r="40" spans="1:10" hidden="1" x14ac:dyDescent="0.35">
      <c r="A40" t="s">
        <v>150</v>
      </c>
      <c r="B40" t="s">
        <v>182</v>
      </c>
      <c r="C40" t="s">
        <v>39</v>
      </c>
      <c r="D40">
        <f t="shared" si="4"/>
        <v>224.67301574127666</v>
      </c>
      <c r="E40">
        <f t="shared" si="5"/>
        <v>3.7445502623546107</v>
      </c>
      <c r="F40" vm="27">
        <f>INDEX(Nodes!D:D,MATCH(A40,Nodes!B:B,0))</f>
        <v>43.05</v>
      </c>
      <c r="G40" vm="28">
        <f>INDEX(Nodes!E:E,MATCH(A40,Nodes!B:B,0))</f>
        <v>-87.95</v>
      </c>
      <c r="H40" vm="78">
        <f>INDEX(Nodes!D:D,MATCH(B40,Nodes!B:B,0))</f>
        <v>39.698329999999999</v>
      </c>
      <c r="I40" vm="79">
        <f>INDEX(Nodes!E:E,MATCH(B40,Nodes!B:B,0))</f>
        <v>-89.619720000000001</v>
      </c>
      <c r="J40">
        <v>0</v>
      </c>
    </row>
    <row r="41" spans="1:10" hidden="1" x14ac:dyDescent="0.35">
      <c r="A41" t="s">
        <v>161</v>
      </c>
      <c r="B41" t="s">
        <v>63</v>
      </c>
      <c r="C41" t="s">
        <v>39</v>
      </c>
      <c r="D41">
        <f t="shared" si="4"/>
        <v>320.54129559601375</v>
      </c>
      <c r="E41">
        <f t="shared" si="5"/>
        <v>5.3423549266002288</v>
      </c>
      <c r="F41" vm="41">
        <f>INDEX(Nodes!D:D,MATCH(A41,Nodes!B:B,0))</f>
        <v>39.103697400000001</v>
      </c>
      <c r="G41" vm="42">
        <f>INDEX(Nodes!E:E,MATCH(A41,Nodes!B:B,0))</f>
        <v>-84.513613100000001</v>
      </c>
      <c r="H41" vm="13">
        <f>INDEX(Nodes!D:D,MATCH(B41,Nodes!B:B,0))</f>
        <v>35.223786699999998</v>
      </c>
      <c r="I41" vm="14">
        <f>INDEX(Nodes!E:E,MATCH(B41,Nodes!B:B,0))</f>
        <v>-80.841141300000004</v>
      </c>
      <c r="J41">
        <v>0</v>
      </c>
    </row>
    <row r="42" spans="1:10" hidden="1" x14ac:dyDescent="0.35">
      <c r="A42" t="s">
        <v>161</v>
      </c>
      <c r="B42" t="s">
        <v>148</v>
      </c>
      <c r="C42" t="s">
        <v>39</v>
      </c>
      <c r="D42">
        <f t="shared" si="4"/>
        <v>473.93933784645151</v>
      </c>
      <c r="E42">
        <f t="shared" si="5"/>
        <v>7.8989889641075255</v>
      </c>
      <c r="F42" vm="41">
        <f>INDEX(Nodes!D:D,MATCH(A42,Nodes!B:B,0))</f>
        <v>39.103697400000001</v>
      </c>
      <c r="G42" vm="42">
        <f>INDEX(Nodes!E:E,MATCH(A42,Nodes!B:B,0))</f>
        <v>-84.513613100000001</v>
      </c>
      <c r="H42" vm="19">
        <f>INDEX(Nodes!D:D,MATCH(B42,Nodes!B:B,0))</f>
        <v>39.283332999999999</v>
      </c>
      <c r="I42" vm="20">
        <f>INDEX(Nodes!E:E,MATCH(B42,Nodes!B:B,0))</f>
        <v>-76.616667000000007</v>
      </c>
      <c r="J42">
        <v>0</v>
      </c>
    </row>
    <row r="43" spans="1:10" hidden="1" x14ac:dyDescent="0.35">
      <c r="A43" t="s">
        <v>161</v>
      </c>
      <c r="B43" t="s">
        <v>155</v>
      </c>
      <c r="C43" t="s">
        <v>39</v>
      </c>
      <c r="D43">
        <f t="shared" si="4"/>
        <v>321.39254648872634</v>
      </c>
      <c r="E43">
        <f t="shared" si="5"/>
        <v>5.3565424414787719</v>
      </c>
      <c r="F43" vm="41">
        <f>INDEX(Nodes!D:D,MATCH(A43,Nodes!B:B,0))</f>
        <v>39.103697400000001</v>
      </c>
      <c r="G43" vm="42">
        <f>INDEX(Nodes!E:E,MATCH(A43,Nodes!B:B,0))</f>
        <v>-84.513613100000001</v>
      </c>
      <c r="H43" vm="29">
        <f>INDEX(Nodes!D:D,MATCH(B43,Nodes!B:B,0))</f>
        <v>33.748547000000002</v>
      </c>
      <c r="I43" vm="30">
        <f>INDEX(Nodes!E:E,MATCH(B43,Nodes!B:B,0))</f>
        <v>-84.391502000000003</v>
      </c>
      <c r="J43">
        <v>0</v>
      </c>
    </row>
    <row r="44" spans="1:10" hidden="1" x14ac:dyDescent="0.35">
      <c r="A44" t="s">
        <v>161</v>
      </c>
      <c r="B44" t="s">
        <v>179</v>
      </c>
      <c r="C44" t="s">
        <v>39</v>
      </c>
      <c r="D44">
        <f t="shared" si="4"/>
        <v>646.28462281722477</v>
      </c>
      <c r="E44">
        <f t="shared" si="5"/>
        <v>10.77141038028708</v>
      </c>
      <c r="F44" vm="41">
        <f>INDEX(Nodes!D:D,MATCH(A44,Nodes!B:B,0))</f>
        <v>39.103697400000001</v>
      </c>
      <c r="G44" vm="42">
        <f>INDEX(Nodes!E:E,MATCH(A44,Nodes!B:B,0))</f>
        <v>-84.513613100000001</v>
      </c>
      <c r="H44" vm="72">
        <f>INDEX(Nodes!D:D,MATCH(B44,Nodes!B:B,0))</f>
        <v>40.930793999999999</v>
      </c>
      <c r="I44" vm="73">
        <f>INDEX(Nodes!E:E,MATCH(B44,Nodes!B:B,0))</f>
        <v>-73.898294000000007</v>
      </c>
      <c r="J44">
        <v>0</v>
      </c>
    </row>
    <row r="45" spans="1:10" hidden="1" x14ac:dyDescent="0.35">
      <c r="A45" t="s">
        <v>161</v>
      </c>
      <c r="B45" t="s">
        <v>38</v>
      </c>
      <c r="C45" t="s">
        <v>39</v>
      </c>
      <c r="D45">
        <f t="shared" si="4"/>
        <v>637.73561835985493</v>
      </c>
      <c r="E45">
        <f t="shared" si="5"/>
        <v>10.628926972664249</v>
      </c>
      <c r="F45" vm="41">
        <f>INDEX(Nodes!D:D,MATCH(A45,Nodes!B:B,0))</f>
        <v>39.103697400000001</v>
      </c>
      <c r="G45" vm="42">
        <f>INDEX(Nodes!E:E,MATCH(A45,Nodes!B:B,0))</f>
        <v>-84.513613100000001</v>
      </c>
      <c r="H45" vm="1">
        <f>INDEX(Nodes!D:D,MATCH(B45,Nodes!B:B,0))</f>
        <v>40.713046599999998</v>
      </c>
      <c r="I45" vm="2">
        <f>INDEX(Nodes!E:E,MATCH(B45,Nodes!B:B,0))</f>
        <v>-74.007230100000001</v>
      </c>
      <c r="J45">
        <v>0</v>
      </c>
    </row>
    <row r="46" spans="1:10" hidden="1" x14ac:dyDescent="0.35">
      <c r="A46" t="s">
        <v>161</v>
      </c>
      <c r="B46" t="s">
        <v>36</v>
      </c>
      <c r="C46" t="s">
        <v>39</v>
      </c>
      <c r="D46">
        <f t="shared" si="4"/>
        <v>250.65796337702795</v>
      </c>
      <c r="E46">
        <f t="shared" si="5"/>
        <v>4.1776327229504657</v>
      </c>
      <c r="F46" vm="41">
        <f>INDEX(Nodes!D:D,MATCH(A46,Nodes!B:B,0))</f>
        <v>39.103697400000001</v>
      </c>
      <c r="G46" vm="42">
        <f>INDEX(Nodes!E:E,MATCH(A46,Nodes!B:B,0))</f>
        <v>-84.513613100000001</v>
      </c>
      <c r="H46" vm="3">
        <f>INDEX(Nodes!D:D,MATCH(B46,Nodes!B:B,0))</f>
        <v>41.883229</v>
      </c>
      <c r="I46" vm="4">
        <f>INDEX(Nodes!E:E,MATCH(B46,Nodes!B:B,0))</f>
        <v>-87.632397999999995</v>
      </c>
      <c r="J46">
        <v>0</v>
      </c>
    </row>
    <row r="47" spans="1:10" hidden="1" x14ac:dyDescent="0.35">
      <c r="A47" t="s">
        <v>161</v>
      </c>
      <c r="B47" t="s">
        <v>62</v>
      </c>
      <c r="C47" t="s">
        <v>39</v>
      </c>
      <c r="D47">
        <f t="shared" si="4"/>
        <v>563.11088264520231</v>
      </c>
      <c r="E47">
        <f t="shared" si="5"/>
        <v>9.3851813774200377</v>
      </c>
      <c r="F47" vm="41">
        <f>INDEX(Nodes!D:D,MATCH(A47,Nodes!B:B,0))</f>
        <v>39.103697400000001</v>
      </c>
      <c r="G47" vm="42">
        <f>INDEX(Nodes!E:E,MATCH(A47,Nodes!B:B,0))</f>
        <v>-84.513613100000001</v>
      </c>
      <c r="H47" vm="5">
        <f>INDEX(Nodes!D:D,MATCH(B47,Nodes!B:B,0))</f>
        <v>39.950000000000003</v>
      </c>
      <c r="I47" vm="6">
        <f>INDEX(Nodes!E:E,MATCH(B47,Nodes!B:B,0))</f>
        <v>-75.166667000000004</v>
      </c>
      <c r="J47">
        <v>0</v>
      </c>
    </row>
    <row r="48" spans="1:10" hidden="1" x14ac:dyDescent="0.35">
      <c r="A48" t="s">
        <v>161</v>
      </c>
      <c r="B48" t="s">
        <v>66</v>
      </c>
      <c r="C48" t="s">
        <v>39</v>
      </c>
      <c r="D48">
        <f t="shared" si="4"/>
        <v>106.38129276470583</v>
      </c>
      <c r="E48">
        <f t="shared" si="5"/>
        <v>1.7730215460784307</v>
      </c>
      <c r="F48" vm="41">
        <f>INDEX(Nodes!D:D,MATCH(A48,Nodes!B:B,0))</f>
        <v>39.103697400000001</v>
      </c>
      <c r="G48" vm="42">
        <f>INDEX(Nodes!E:E,MATCH(A48,Nodes!B:B,0))</f>
        <v>-84.513613100000001</v>
      </c>
      <c r="H48" vm="7">
        <f>INDEX(Nodes!D:D,MATCH(B48,Nodes!B:B,0))</f>
        <v>39.790999999999997</v>
      </c>
      <c r="I48" vm="8">
        <f>INDEX(Nodes!E:E,MATCH(B48,Nodes!B:B,0))</f>
        <v>-86.147999999999996</v>
      </c>
      <c r="J48">
        <v>0</v>
      </c>
    </row>
    <row r="49" spans="1:10" hidden="1" x14ac:dyDescent="0.35">
      <c r="A49" t="s">
        <v>161</v>
      </c>
      <c r="B49" t="s">
        <v>67</v>
      </c>
      <c r="C49" t="s">
        <v>39</v>
      </c>
      <c r="D49">
        <f t="shared" si="4"/>
        <v>553.14386101168714</v>
      </c>
      <c r="E49">
        <f t="shared" si="5"/>
        <v>9.2190643501947864</v>
      </c>
      <c r="F49" vm="41">
        <f>INDEX(Nodes!D:D,MATCH(A49,Nodes!B:B,0))</f>
        <v>39.103697400000001</v>
      </c>
      <c r="G49" vm="42">
        <f>INDEX(Nodes!E:E,MATCH(A49,Nodes!B:B,0))</f>
        <v>-84.513613100000001</v>
      </c>
      <c r="H49" vm="9">
        <f>INDEX(Nodes!D:D,MATCH(B49,Nodes!B:B,0))</f>
        <v>30.336943999999999</v>
      </c>
      <c r="I49" vm="10">
        <f>INDEX(Nodes!E:E,MATCH(B49,Nodes!B:B,0))</f>
        <v>-81.661389</v>
      </c>
      <c r="J49">
        <v>0</v>
      </c>
    </row>
    <row r="50" spans="1:10" hidden="1" x14ac:dyDescent="0.35">
      <c r="A50" t="s">
        <v>161</v>
      </c>
      <c r="B50" t="s">
        <v>68</v>
      </c>
      <c r="C50" t="s">
        <v>39</v>
      </c>
      <c r="D50">
        <f t="shared" si="4"/>
        <v>105.90494560536879</v>
      </c>
      <c r="E50">
        <f t="shared" si="5"/>
        <v>1.7650824267561467</v>
      </c>
      <c r="F50" vm="41">
        <f>INDEX(Nodes!D:D,MATCH(A50,Nodes!B:B,0))</f>
        <v>39.103697400000001</v>
      </c>
      <c r="G50" vm="42">
        <f>INDEX(Nodes!E:E,MATCH(A50,Nodes!B:B,0))</f>
        <v>-84.513613100000001</v>
      </c>
      <c r="H50" vm="11">
        <f>INDEX(Nodes!D:D,MATCH(B50,Nodes!B:B,0))</f>
        <v>39.983333000000002</v>
      </c>
      <c r="I50" vm="12">
        <f>INDEX(Nodes!E:E,MATCH(B50,Nodes!B:B,0))</f>
        <v>-82.983333000000002</v>
      </c>
      <c r="J50">
        <v>0</v>
      </c>
    </row>
    <row r="51" spans="1:10" hidden="1" x14ac:dyDescent="0.35">
      <c r="A51" t="s">
        <v>161</v>
      </c>
      <c r="B51" t="s">
        <v>37</v>
      </c>
      <c r="C51" t="s">
        <v>39</v>
      </c>
      <c r="D51">
        <f t="shared" si="4"/>
        <v>212.78028102746927</v>
      </c>
      <c r="E51">
        <f t="shared" si="5"/>
        <v>3.546338017124488</v>
      </c>
      <c r="F51" vm="41">
        <f>INDEX(Nodes!D:D,MATCH(A51,Nodes!B:B,0))</f>
        <v>39.103697400000001</v>
      </c>
      <c r="G51" vm="42">
        <f>INDEX(Nodes!E:E,MATCH(A51,Nodes!B:B,0))</f>
        <v>-84.513613100000001</v>
      </c>
      <c r="H51" vm="15">
        <f>INDEX(Nodes!D:D,MATCH(B51,Nodes!B:B,0))</f>
        <v>42.332940700000002</v>
      </c>
      <c r="I51" vm="16">
        <f>INDEX(Nodes!E:E,MATCH(B51,Nodes!B:B,0))</f>
        <v>-83.047836500000003</v>
      </c>
      <c r="J51">
        <v>0</v>
      </c>
    </row>
    <row r="52" spans="1:10" hidden="1" x14ac:dyDescent="0.35">
      <c r="A52" t="s">
        <v>161</v>
      </c>
      <c r="B52" t="s">
        <v>35</v>
      </c>
      <c r="C52" t="s">
        <v>39</v>
      </c>
      <c r="D52">
        <f t="shared" si="4"/>
        <v>405.49818243706801</v>
      </c>
      <c r="E52">
        <f t="shared" si="5"/>
        <v>6.7583030406178004</v>
      </c>
      <c r="F52" vm="41">
        <f>INDEX(Nodes!D:D,MATCH(A52,Nodes!B:B,0))</f>
        <v>39.103697400000001</v>
      </c>
      <c r="G52" vm="42">
        <f>INDEX(Nodes!E:E,MATCH(A52,Nodes!B:B,0))</f>
        <v>-84.513613100000001</v>
      </c>
      <c r="H52" vm="17">
        <f>INDEX(Nodes!D:D,MATCH(B52,Nodes!B:B,0))</f>
        <v>35.117364999999999</v>
      </c>
      <c r="I52" vm="18">
        <f>INDEX(Nodes!E:E,MATCH(B52,Nodes!B:B,0))</f>
        <v>-89.971068000000002</v>
      </c>
      <c r="J52">
        <v>0</v>
      </c>
    </row>
    <row r="53" spans="1:10" hidden="1" x14ac:dyDescent="0.35">
      <c r="A53" t="s">
        <v>161</v>
      </c>
      <c r="B53" t="s">
        <v>146</v>
      </c>
      <c r="C53" t="s">
        <v>39</v>
      </c>
      <c r="D53">
        <f t="shared" si="4"/>
        <v>473.93933784645151</v>
      </c>
      <c r="E53">
        <f t="shared" si="5"/>
        <v>7.8989889641075255</v>
      </c>
      <c r="F53" vm="41">
        <f>INDEX(Nodes!D:D,MATCH(A53,Nodes!B:B,0))</f>
        <v>39.103697400000001</v>
      </c>
      <c r="G53" vm="42">
        <f>INDEX(Nodes!E:E,MATCH(A53,Nodes!B:B,0))</f>
        <v>-84.513613100000001</v>
      </c>
      <c r="H53" vm="19">
        <f>INDEX(Nodes!D:D,MATCH(B53,Nodes!B:B,0))</f>
        <v>39.283332999999999</v>
      </c>
      <c r="I53" vm="20">
        <f>INDEX(Nodes!E:E,MATCH(B53,Nodes!B:B,0))</f>
        <v>-76.616667000000007</v>
      </c>
      <c r="J53">
        <v>0</v>
      </c>
    </row>
    <row r="54" spans="1:10" hidden="1" x14ac:dyDescent="0.35">
      <c r="A54" t="s">
        <v>161</v>
      </c>
      <c r="B54" t="s">
        <v>147</v>
      </c>
      <c r="C54" t="s">
        <v>39</v>
      </c>
      <c r="D54">
        <f t="shared" si="4"/>
        <v>830.28685584840775</v>
      </c>
      <c r="E54">
        <f t="shared" si="5"/>
        <v>13.838114264140129</v>
      </c>
      <c r="F54" vm="41">
        <f>INDEX(Nodes!D:D,MATCH(A54,Nodes!B:B,0))</f>
        <v>39.103697400000001</v>
      </c>
      <c r="G54" vm="42">
        <f>INDEX(Nodes!E:E,MATCH(A54,Nodes!B:B,0))</f>
        <v>-84.513613100000001</v>
      </c>
      <c r="H54" vm="21">
        <f>INDEX(Nodes!D:D,MATCH(B54,Nodes!B:B,0))</f>
        <v>42.358055999999998</v>
      </c>
      <c r="I54" vm="22">
        <f>INDEX(Nodes!E:E,MATCH(B54,Nodes!B:B,0))</f>
        <v>-71.063610999999995</v>
      </c>
      <c r="J54">
        <v>0</v>
      </c>
    </row>
    <row r="55" spans="1:10" hidden="1" x14ac:dyDescent="0.35">
      <c r="A55" t="s">
        <v>161</v>
      </c>
      <c r="B55" t="s">
        <v>154</v>
      </c>
      <c r="C55" t="s">
        <v>39</v>
      </c>
      <c r="D55">
        <f t="shared" si="4"/>
        <v>222.71056010420494</v>
      </c>
      <c r="E55">
        <f t="shared" si="5"/>
        <v>3.7118426684034156</v>
      </c>
      <c r="F55" vm="41">
        <f>INDEX(Nodes!D:D,MATCH(A55,Nodes!B:B,0))</f>
        <v>39.103697400000001</v>
      </c>
      <c r="G55" vm="42">
        <f>INDEX(Nodes!E:E,MATCH(A55,Nodes!B:B,0))</f>
        <v>-84.513613100000001</v>
      </c>
      <c r="H55" vm="23">
        <f>INDEX(Nodes!D:D,MATCH(B55,Nodes!B:B,0))</f>
        <v>36.166666999999997</v>
      </c>
      <c r="I55" vm="24">
        <f>INDEX(Nodes!E:E,MATCH(B55,Nodes!B:B,0))</f>
        <v>-86.783332999999999</v>
      </c>
      <c r="J55">
        <v>0</v>
      </c>
    </row>
    <row r="56" spans="1:10" hidden="1" x14ac:dyDescent="0.35">
      <c r="A56" t="s">
        <v>161</v>
      </c>
      <c r="B56" t="s">
        <v>149</v>
      </c>
      <c r="C56" t="s">
        <v>39</v>
      </c>
      <c r="D56">
        <f t="shared" si="4"/>
        <v>90.973600442430978</v>
      </c>
      <c r="E56">
        <f t="shared" si="5"/>
        <v>1.5162266740405164</v>
      </c>
      <c r="F56" vm="41">
        <f>INDEX(Nodes!D:D,MATCH(A56,Nodes!B:B,0))</f>
        <v>39.103697400000001</v>
      </c>
      <c r="G56" vm="42">
        <f>INDEX(Nodes!E:E,MATCH(A56,Nodes!B:B,0))</f>
        <v>-84.513613100000001</v>
      </c>
      <c r="H56" vm="25">
        <f>INDEX(Nodes!D:D,MATCH(B56,Nodes!B:B,0))</f>
        <v>38.25</v>
      </c>
      <c r="I56" vm="26">
        <f>INDEX(Nodes!E:E,MATCH(B56,Nodes!B:B,0))</f>
        <v>-85.766666999999998</v>
      </c>
      <c r="J56">
        <v>0</v>
      </c>
    </row>
    <row r="57" spans="1:10" hidden="1" x14ac:dyDescent="0.35">
      <c r="A57" t="s">
        <v>161</v>
      </c>
      <c r="B57" t="s">
        <v>151</v>
      </c>
      <c r="C57" t="s">
        <v>39</v>
      </c>
      <c r="D57">
        <f t="shared" si="4"/>
        <v>525.84515181766903</v>
      </c>
      <c r="E57">
        <f t="shared" si="5"/>
        <v>8.7640858636278178</v>
      </c>
      <c r="F57" vm="41">
        <f>INDEX(Nodes!D:D,MATCH(A57,Nodes!B:B,0))</f>
        <v>39.103697400000001</v>
      </c>
      <c r="G57" vm="42">
        <f>INDEX(Nodes!E:E,MATCH(A57,Nodes!B:B,0))</f>
        <v>-84.513613100000001</v>
      </c>
      <c r="H57">
        <f>INDEX(Nodes!D:D,MATCH(B57,Nodes!B:B,0))</f>
        <v>36.853292600000003</v>
      </c>
      <c r="I57">
        <f>INDEX(Nodes!E:E,MATCH(B57,Nodes!B:B,0))</f>
        <v>-76.043378200000006</v>
      </c>
      <c r="J57">
        <v>0</v>
      </c>
    </row>
    <row r="58" spans="1:10" hidden="1" x14ac:dyDescent="0.35">
      <c r="A58" t="s">
        <v>161</v>
      </c>
      <c r="B58" t="s">
        <v>156</v>
      </c>
      <c r="C58" t="s">
        <v>39</v>
      </c>
      <c r="D58">
        <f t="shared" si="4"/>
        <v>404.96956336970936</v>
      </c>
      <c r="E58">
        <f t="shared" si="5"/>
        <v>6.7494927228284896</v>
      </c>
      <c r="F58" vm="41">
        <f>INDEX(Nodes!D:D,MATCH(A58,Nodes!B:B,0))</f>
        <v>39.103697400000001</v>
      </c>
      <c r="G58" vm="42">
        <f>INDEX(Nodes!E:E,MATCH(A58,Nodes!B:B,0))</f>
        <v>-84.513613100000001</v>
      </c>
      <c r="H58" vm="31">
        <f>INDEX(Nodes!D:D,MATCH(B58,Nodes!B:B,0))</f>
        <v>35.780555999999997</v>
      </c>
      <c r="I58" vm="32">
        <f>INDEX(Nodes!E:E,MATCH(B58,Nodes!B:B,0))</f>
        <v>-78.638889000000006</v>
      </c>
      <c r="J58">
        <v>0</v>
      </c>
    </row>
    <row r="59" spans="1:10" hidden="1" x14ac:dyDescent="0.35">
      <c r="A59" t="s">
        <v>161</v>
      </c>
      <c r="B59" t="s">
        <v>157</v>
      </c>
      <c r="C59" t="s">
        <v>39</v>
      </c>
      <c r="D59">
        <f t="shared" si="4"/>
        <v>840.65316375001282</v>
      </c>
      <c r="E59">
        <f t="shared" si="5"/>
        <v>14.010886062500214</v>
      </c>
      <c r="F59" vm="41">
        <f>INDEX(Nodes!D:D,MATCH(A59,Nodes!B:B,0))</f>
        <v>39.103697400000001</v>
      </c>
      <c r="G59" vm="42">
        <f>INDEX(Nodes!E:E,MATCH(A59,Nodes!B:B,0))</f>
        <v>-84.513613100000001</v>
      </c>
      <c r="H59" vm="33">
        <f>INDEX(Nodes!D:D,MATCH(B59,Nodes!B:B,0))</f>
        <v>25.775084</v>
      </c>
      <c r="I59" vm="34">
        <f>INDEX(Nodes!E:E,MATCH(B59,Nodes!B:B,0))</f>
        <v>-80.194702000000007</v>
      </c>
      <c r="J59">
        <v>0</v>
      </c>
    </row>
    <row r="60" spans="1:10" hidden="1" x14ac:dyDescent="0.35">
      <c r="A60" t="s">
        <v>161</v>
      </c>
      <c r="B60" t="s">
        <v>158</v>
      </c>
      <c r="C60" t="s">
        <v>39</v>
      </c>
      <c r="D60">
        <f t="shared" si="4"/>
        <v>222.44627464012936</v>
      </c>
      <c r="E60">
        <f t="shared" si="5"/>
        <v>3.7074379106688227</v>
      </c>
      <c r="F60" vm="41">
        <f>INDEX(Nodes!D:D,MATCH(A60,Nodes!B:B,0))</f>
        <v>39.103697400000001</v>
      </c>
      <c r="G60" vm="42">
        <f>INDEX(Nodes!E:E,MATCH(A60,Nodes!B:B,0))</f>
        <v>-84.513613100000001</v>
      </c>
      <c r="H60" vm="35">
        <f>INDEX(Nodes!D:D,MATCH(B60,Nodes!B:B,0))</f>
        <v>41.482222</v>
      </c>
      <c r="I60" vm="36">
        <f>INDEX(Nodes!E:E,MATCH(B60,Nodes!B:B,0))</f>
        <v>-81.669721999999993</v>
      </c>
      <c r="J60">
        <v>0</v>
      </c>
    </row>
    <row r="61" spans="1:10" hidden="1" x14ac:dyDescent="0.35">
      <c r="A61" t="s">
        <v>161</v>
      </c>
      <c r="B61" t="s">
        <v>159</v>
      </c>
      <c r="C61" t="s">
        <v>39</v>
      </c>
      <c r="D61">
        <f t="shared" si="4"/>
        <v>680.63597494128567</v>
      </c>
      <c r="E61">
        <f t="shared" si="5"/>
        <v>11.343932915688095</v>
      </c>
      <c r="F61" vm="41">
        <f>INDEX(Nodes!D:D,MATCH(A61,Nodes!B:B,0))</f>
        <v>39.103697400000001</v>
      </c>
      <c r="G61" vm="42">
        <f>INDEX(Nodes!E:E,MATCH(A61,Nodes!B:B,0))</f>
        <v>-84.513613100000001</v>
      </c>
      <c r="H61" vm="37">
        <f>INDEX(Nodes!D:D,MATCH(B61,Nodes!B:B,0))</f>
        <v>27.947423000000001</v>
      </c>
      <c r="I61" vm="38">
        <f>INDEX(Nodes!E:E,MATCH(B61,Nodes!B:B,0))</f>
        <v>-82.458776</v>
      </c>
      <c r="J61">
        <v>0</v>
      </c>
    </row>
    <row r="62" spans="1:10" hidden="1" x14ac:dyDescent="0.35">
      <c r="A62" t="s">
        <v>161</v>
      </c>
      <c r="B62" t="s">
        <v>160</v>
      </c>
      <c r="C62" t="s">
        <v>39</v>
      </c>
      <c r="D62">
        <f t="shared" si="4"/>
        <v>64.448491995327146</v>
      </c>
      <c r="E62">
        <f t="shared" si="5"/>
        <v>1.0741415332554525</v>
      </c>
      <c r="F62" vm="41">
        <f>INDEX(Nodes!D:D,MATCH(A62,Nodes!B:B,0))</f>
        <v>39.103697400000001</v>
      </c>
      <c r="G62" vm="42">
        <f>INDEX(Nodes!E:E,MATCH(A62,Nodes!B:B,0))</f>
        <v>-84.513613100000001</v>
      </c>
      <c r="H62" vm="39">
        <f>INDEX(Nodes!D:D,MATCH(B62,Nodes!B:B,0))</f>
        <v>38.029722</v>
      </c>
      <c r="I62" vm="40">
        <f>INDEX(Nodes!E:E,MATCH(B62,Nodes!B:B,0))</f>
        <v>-84.494721999999996</v>
      </c>
      <c r="J62">
        <v>0</v>
      </c>
    </row>
    <row r="63" spans="1:10" hidden="1" x14ac:dyDescent="0.35">
      <c r="A63" t="s">
        <v>161</v>
      </c>
      <c r="B63" t="s">
        <v>162</v>
      </c>
      <c r="C63" t="s">
        <v>39</v>
      </c>
      <c r="D63">
        <f t="shared" si="4"/>
        <v>163.69768503747855</v>
      </c>
      <c r="E63">
        <f t="shared" si="5"/>
        <v>2.7282947506246424</v>
      </c>
      <c r="F63" vm="41">
        <f>INDEX(Nodes!D:D,MATCH(A63,Nodes!B:B,0))</f>
        <v>39.103697400000001</v>
      </c>
      <c r="G63" vm="42">
        <f>INDEX(Nodes!E:E,MATCH(A63,Nodes!B:B,0))</f>
        <v>-84.513613100000001</v>
      </c>
      <c r="H63" vm="43">
        <f>INDEX(Nodes!D:D,MATCH(B63,Nodes!B:B,0))</f>
        <v>41.665556000000002</v>
      </c>
      <c r="I63" vm="44">
        <f>INDEX(Nodes!E:E,MATCH(B63,Nodes!B:B,0))</f>
        <v>-83.575277999999997</v>
      </c>
      <c r="J63">
        <v>0</v>
      </c>
    </row>
    <row r="64" spans="1:10" hidden="1" x14ac:dyDescent="0.35">
      <c r="A64" t="s">
        <v>161</v>
      </c>
      <c r="B64" t="s">
        <v>163</v>
      </c>
      <c r="C64" t="s">
        <v>39</v>
      </c>
      <c r="D64">
        <f t="shared" si="4"/>
        <v>335.02341742359084</v>
      </c>
      <c r="E64">
        <f t="shared" si="5"/>
        <v>5.583723623726514</v>
      </c>
      <c r="F64" vm="41">
        <f>INDEX(Nodes!D:D,MATCH(A64,Nodes!B:B,0))</f>
        <v>39.103697400000001</v>
      </c>
      <c r="G64" vm="42">
        <f>INDEX(Nodes!E:E,MATCH(A64,Nodes!B:B,0))</f>
        <v>-84.513613100000001</v>
      </c>
      <c r="H64" vm="45">
        <f>INDEX(Nodes!D:D,MATCH(B64,Nodes!B:B,0))</f>
        <v>36.08</v>
      </c>
      <c r="I64" vm="46">
        <f>INDEX(Nodes!E:E,MATCH(B64,Nodes!B:B,0))</f>
        <v>-79.819444000000004</v>
      </c>
      <c r="J64">
        <v>0</v>
      </c>
    </row>
    <row r="65" spans="1:10" hidden="1" x14ac:dyDescent="0.35">
      <c r="A65" t="s">
        <v>161</v>
      </c>
      <c r="B65" t="s">
        <v>164</v>
      </c>
      <c r="C65" t="s">
        <v>39</v>
      </c>
      <c r="D65">
        <f t="shared" si="4"/>
        <v>628.03460047470537</v>
      </c>
      <c r="E65">
        <f t="shared" si="5"/>
        <v>10.467243341245089</v>
      </c>
      <c r="F65" vm="41">
        <f>INDEX(Nodes!D:D,MATCH(A65,Nodes!B:B,0))</f>
        <v>39.103697400000001</v>
      </c>
      <c r="G65" vm="42">
        <f>INDEX(Nodes!E:E,MATCH(A65,Nodes!B:B,0))</f>
        <v>-84.513613100000001</v>
      </c>
      <c r="H65" vm="47">
        <f>INDEX(Nodes!D:D,MATCH(B65,Nodes!B:B,0))</f>
        <v>40.724220000000003</v>
      </c>
      <c r="I65" vm="48">
        <f>INDEX(Nodes!E:E,MATCH(B65,Nodes!B:B,0))</f>
        <v>-74.172573999999997</v>
      </c>
      <c r="J65">
        <v>0</v>
      </c>
    </row>
    <row r="66" spans="1:10" hidden="1" x14ac:dyDescent="0.35">
      <c r="A66" t="s">
        <v>161</v>
      </c>
      <c r="B66" t="s">
        <v>165</v>
      </c>
      <c r="C66" t="s">
        <v>39</v>
      </c>
      <c r="D66">
        <f t="shared" si="4"/>
        <v>407.21950847536164</v>
      </c>
      <c r="E66">
        <f t="shared" si="5"/>
        <v>6.7869918079226936</v>
      </c>
      <c r="F66" vm="41">
        <f>INDEX(Nodes!D:D,MATCH(A66,Nodes!B:B,0))</f>
        <v>39.103697400000001</v>
      </c>
      <c r="G66" vm="42">
        <f>INDEX(Nodes!E:E,MATCH(A66,Nodes!B:B,0))</f>
        <v>-84.513613100000001</v>
      </c>
      <c r="H66" vm="49">
        <f>INDEX(Nodes!D:D,MATCH(B66,Nodes!B:B,0))</f>
        <v>42.887690999999997</v>
      </c>
      <c r="I66" vm="50">
        <f>INDEX(Nodes!E:E,MATCH(B66,Nodes!B:B,0))</f>
        <v>-78.879373999999999</v>
      </c>
      <c r="J66">
        <v>0</v>
      </c>
    </row>
    <row r="67" spans="1:10" hidden="1" x14ac:dyDescent="0.35">
      <c r="A67" t="s">
        <v>161</v>
      </c>
      <c r="B67" t="s">
        <v>166</v>
      </c>
      <c r="C67" t="s">
        <v>39</v>
      </c>
      <c r="D67">
        <f t="shared" si="4"/>
        <v>633.96251793894749</v>
      </c>
      <c r="E67">
        <f t="shared" si="5"/>
        <v>10.566041965649125</v>
      </c>
      <c r="F67" vm="41">
        <f>INDEX(Nodes!D:D,MATCH(A67,Nodes!B:B,0))</f>
        <v>39.103697400000001</v>
      </c>
      <c r="G67" vm="42">
        <f>INDEX(Nodes!E:E,MATCH(A67,Nodes!B:B,0))</f>
        <v>-84.513613100000001</v>
      </c>
      <c r="H67" vm="51">
        <f>INDEX(Nodes!D:D,MATCH(B67,Nodes!B:B,0))</f>
        <v>40.713999999999999</v>
      </c>
      <c r="I67" vm="52">
        <f>INDEX(Nodes!E:E,MATCH(B67,Nodes!B:B,0))</f>
        <v>-74.070999999999998</v>
      </c>
      <c r="J67">
        <v>0</v>
      </c>
    </row>
    <row r="68" spans="1:10" hidden="1" x14ac:dyDescent="0.35">
      <c r="A68" t="s">
        <v>161</v>
      </c>
      <c r="B68" t="s">
        <v>167</v>
      </c>
      <c r="C68" t="s">
        <v>39</v>
      </c>
      <c r="D68">
        <f t="shared" si="4"/>
        <v>124.20177813010017</v>
      </c>
      <c r="E68">
        <f t="shared" si="5"/>
        <v>2.0700296355016694</v>
      </c>
      <c r="F68" vm="41">
        <f>INDEX(Nodes!D:D,MATCH(A68,Nodes!B:B,0))</f>
        <v>39.103697400000001</v>
      </c>
      <c r="G68" vm="42">
        <f>INDEX(Nodes!E:E,MATCH(A68,Nodes!B:B,0))</f>
        <v>-84.513613100000001</v>
      </c>
      <c r="H68" vm="53">
        <f>INDEX(Nodes!D:D,MATCH(B68,Nodes!B:B,0))</f>
        <v>41.077474000000002</v>
      </c>
      <c r="I68" vm="54">
        <f>INDEX(Nodes!E:E,MATCH(B68,Nodes!B:B,0))</f>
        <v>-85.137495000000001</v>
      </c>
      <c r="J68">
        <v>0</v>
      </c>
    </row>
    <row r="69" spans="1:10" hidden="1" x14ac:dyDescent="0.35">
      <c r="A69" t="s">
        <v>161</v>
      </c>
      <c r="B69" t="s">
        <v>168</v>
      </c>
      <c r="C69" t="s">
        <v>39</v>
      </c>
      <c r="D69">
        <f t="shared" ref="D69:D132" si="6">SQRT((H69-F69)^2+(I69-G69)^2)*60</f>
        <v>661.23572964429763</v>
      </c>
      <c r="E69">
        <f t="shared" ref="E69:E132" si="7">D69/60</f>
        <v>11.020595494071626</v>
      </c>
      <c r="F69" vm="41">
        <f>INDEX(Nodes!D:D,MATCH(A69,Nodes!B:B,0))</f>
        <v>39.103697400000001</v>
      </c>
      <c r="G69" vm="42">
        <f>INDEX(Nodes!E:E,MATCH(A69,Nodes!B:B,0))</f>
        <v>-84.513613100000001</v>
      </c>
      <c r="H69" vm="55">
        <f>INDEX(Nodes!D:D,MATCH(B69,Nodes!B:B,0))</f>
        <v>28.538330999999999</v>
      </c>
      <c r="I69" vm="56">
        <f>INDEX(Nodes!E:E,MATCH(B69,Nodes!B:B,0))</f>
        <v>-81.378878999999998</v>
      </c>
      <c r="J69">
        <v>0</v>
      </c>
    </row>
    <row r="70" spans="1:10" hidden="1" x14ac:dyDescent="0.35">
      <c r="A70" t="s">
        <v>161</v>
      </c>
      <c r="B70" t="s">
        <v>169</v>
      </c>
      <c r="C70" t="s">
        <v>39</v>
      </c>
      <c r="D70">
        <f t="shared" si="6"/>
        <v>689.07031433808561</v>
      </c>
      <c r="E70">
        <f t="shared" si="7"/>
        <v>11.484505238968094</v>
      </c>
      <c r="F70" vm="41">
        <f>INDEX(Nodes!D:D,MATCH(A70,Nodes!B:B,0))</f>
        <v>39.103697400000001</v>
      </c>
      <c r="G70" vm="42">
        <f>INDEX(Nodes!E:E,MATCH(A70,Nodes!B:B,0))</f>
        <v>-84.513613100000001</v>
      </c>
      <c r="H70" vm="57">
        <f>INDEX(Nodes!D:D,MATCH(B70,Nodes!B:B,0))</f>
        <v>27.773056</v>
      </c>
      <c r="I70" vm="58">
        <f>INDEX(Nodes!E:E,MATCH(B70,Nodes!B:B,0))</f>
        <v>-82.64</v>
      </c>
      <c r="J70">
        <v>0</v>
      </c>
    </row>
    <row r="71" spans="1:10" hidden="1" x14ac:dyDescent="0.35">
      <c r="A71" t="s">
        <v>161</v>
      </c>
      <c r="B71" t="s">
        <v>170</v>
      </c>
      <c r="C71" t="s">
        <v>39</v>
      </c>
      <c r="D71">
        <f t="shared" si="6"/>
        <v>503.70658236659949</v>
      </c>
      <c r="E71">
        <f t="shared" si="7"/>
        <v>8.3951097061099915</v>
      </c>
      <c r="F71" vm="41">
        <f>INDEX(Nodes!D:D,MATCH(A71,Nodes!B:B,0))</f>
        <v>39.103697400000001</v>
      </c>
      <c r="G71" vm="42">
        <f>INDEX(Nodes!E:E,MATCH(A71,Nodes!B:B,0))</f>
        <v>-84.513613100000001</v>
      </c>
      <c r="H71">
        <f>INDEX(Nodes!D:D,MATCH(B71,Nodes!B:B,0))</f>
        <v>36.930982100000001</v>
      </c>
      <c r="I71">
        <f>INDEX(Nodes!E:E,MATCH(B71,Nodes!B:B,0))</f>
        <v>-76.404533299999997</v>
      </c>
      <c r="J71">
        <v>0</v>
      </c>
    </row>
    <row r="72" spans="1:10" hidden="1" x14ac:dyDescent="0.35">
      <c r="A72" t="s">
        <v>161</v>
      </c>
      <c r="B72" t="s">
        <v>171</v>
      </c>
      <c r="C72" t="s">
        <v>39</v>
      </c>
      <c r="D72">
        <f t="shared" si="6"/>
        <v>384.8212364257551</v>
      </c>
      <c r="E72">
        <f t="shared" si="7"/>
        <v>6.4136872737625854</v>
      </c>
      <c r="F72" vm="41">
        <f>INDEX(Nodes!D:D,MATCH(A72,Nodes!B:B,0))</f>
        <v>39.103697400000001</v>
      </c>
      <c r="G72" vm="42">
        <f>INDEX(Nodes!E:E,MATCH(A72,Nodes!B:B,0))</f>
        <v>-84.513613100000001</v>
      </c>
      <c r="H72" vm="59">
        <f>INDEX(Nodes!D:D,MATCH(B72,Nodes!B:B,0))</f>
        <v>35.988610999999999</v>
      </c>
      <c r="I72" vm="60">
        <f>INDEX(Nodes!E:E,MATCH(B72,Nodes!B:B,0))</f>
        <v>-78.907222000000004</v>
      </c>
      <c r="J72">
        <v>0</v>
      </c>
    </row>
    <row r="73" spans="1:10" hidden="1" x14ac:dyDescent="0.35">
      <c r="A73" t="s">
        <v>161</v>
      </c>
      <c r="B73" t="s">
        <v>172</v>
      </c>
      <c r="C73" t="s">
        <v>39</v>
      </c>
      <c r="D73">
        <f t="shared" si="6"/>
        <v>377.4974966385476</v>
      </c>
      <c r="E73">
        <f t="shared" si="7"/>
        <v>6.2916249439757932</v>
      </c>
      <c r="F73" vm="41">
        <f>INDEX(Nodes!D:D,MATCH(A73,Nodes!B:B,0))</f>
        <v>39.103697400000001</v>
      </c>
      <c r="G73" vm="42">
        <f>INDEX(Nodes!E:E,MATCH(A73,Nodes!B:B,0))</f>
        <v>-84.513613100000001</v>
      </c>
      <c r="H73" vm="61">
        <f>INDEX(Nodes!D:D,MATCH(B73,Nodes!B:B,0))</f>
        <v>43.067</v>
      </c>
      <c r="I73" vm="62">
        <f>INDEX(Nodes!E:E,MATCH(B73,Nodes!B:B,0))</f>
        <v>-89.4</v>
      </c>
      <c r="J73">
        <v>0</v>
      </c>
    </row>
    <row r="74" spans="1:10" hidden="1" x14ac:dyDescent="0.35">
      <c r="A74" t="s">
        <v>161</v>
      </c>
      <c r="B74" t="s">
        <v>173</v>
      </c>
      <c r="C74" t="s">
        <v>39</v>
      </c>
      <c r="D74">
        <f t="shared" si="6"/>
        <v>6624.8974407783762</v>
      </c>
      <c r="E74">
        <f t="shared" si="7"/>
        <v>110.41495734630627</v>
      </c>
      <c r="F74" vm="41">
        <f>INDEX(Nodes!D:D,MATCH(A74,Nodes!B:B,0))</f>
        <v>39.103697400000001</v>
      </c>
      <c r="G74" vm="42">
        <f>INDEX(Nodes!E:E,MATCH(A74,Nodes!B:B,0))</f>
        <v>-84.513613100000001</v>
      </c>
      <c r="H74" vm="63">
        <f>INDEX(Nodes!D:D,MATCH(B74,Nodes!B:B,0))</f>
        <v>36.102764000000001</v>
      </c>
      <c r="I74" vm="64">
        <f>INDEX(Nodes!E:E,MATCH(B74,Nodes!B:B,0))</f>
        <v>25.860555999999999</v>
      </c>
      <c r="J74">
        <v>0</v>
      </c>
    </row>
    <row r="75" spans="1:10" hidden="1" x14ac:dyDescent="0.35">
      <c r="A75" t="s">
        <v>161</v>
      </c>
      <c r="B75" t="s">
        <v>174</v>
      </c>
      <c r="C75" t="s">
        <v>39</v>
      </c>
      <c r="D75">
        <f t="shared" si="6"/>
        <v>833.95006818984882</v>
      </c>
      <c r="E75">
        <f t="shared" si="7"/>
        <v>13.899167803164147</v>
      </c>
      <c r="F75" vm="41">
        <f>INDEX(Nodes!D:D,MATCH(A75,Nodes!B:B,0))</f>
        <v>39.103697400000001</v>
      </c>
      <c r="G75" vm="42">
        <f>INDEX(Nodes!E:E,MATCH(A75,Nodes!B:B,0))</f>
        <v>-84.513613100000001</v>
      </c>
      <c r="H75" vm="64">
        <f>INDEX(Nodes!D:D,MATCH(B75,Nodes!B:B,0))</f>
        <v>25.860555999999999</v>
      </c>
      <c r="I75" vm="65">
        <f>INDEX(Nodes!E:E,MATCH(B75,Nodes!B:B,0))</f>
        <v>-80.293888999999993</v>
      </c>
      <c r="J75">
        <v>0</v>
      </c>
    </row>
    <row r="76" spans="1:10" hidden="1" x14ac:dyDescent="0.35">
      <c r="A76" t="s">
        <v>161</v>
      </c>
      <c r="B76" t="s">
        <v>175</v>
      </c>
      <c r="C76" t="s">
        <v>39</v>
      </c>
      <c r="D76">
        <f t="shared" si="6"/>
        <v>505.09006186754721</v>
      </c>
      <c r="E76">
        <f t="shared" si="7"/>
        <v>8.4181676977924536</v>
      </c>
      <c r="F76" vm="41">
        <f>INDEX(Nodes!D:D,MATCH(A76,Nodes!B:B,0))</f>
        <v>39.103697400000001</v>
      </c>
      <c r="G76" vm="42">
        <f>INDEX(Nodes!E:E,MATCH(A76,Nodes!B:B,0))</f>
        <v>-84.513613100000001</v>
      </c>
      <c r="H76">
        <f>INDEX(Nodes!D:D,MATCH(B76,Nodes!B:B,0))</f>
        <v>36.708659699999998</v>
      </c>
      <c r="I76">
        <f>INDEX(Nodes!E:E,MATCH(B76,Nodes!B:B,0))</f>
        <v>-76.443337900000003</v>
      </c>
      <c r="J76">
        <v>0</v>
      </c>
    </row>
    <row r="77" spans="1:10" hidden="1" x14ac:dyDescent="0.35">
      <c r="A77" t="s">
        <v>161</v>
      </c>
      <c r="B77" t="s">
        <v>177</v>
      </c>
      <c r="C77" t="s">
        <v>39</v>
      </c>
      <c r="D77">
        <f t="shared" si="6"/>
        <v>362.03944711587752</v>
      </c>
      <c r="E77">
        <f t="shared" si="7"/>
        <v>6.0339907852646251</v>
      </c>
      <c r="F77" vm="41">
        <f>INDEX(Nodes!D:D,MATCH(A77,Nodes!B:B,0))</f>
        <v>39.103697400000001</v>
      </c>
      <c r="G77" vm="42">
        <f>INDEX(Nodes!E:E,MATCH(A77,Nodes!B:B,0))</f>
        <v>-84.513613100000001</v>
      </c>
      <c r="H77" vm="68">
        <f>INDEX(Nodes!D:D,MATCH(B77,Nodes!B:B,0))</f>
        <v>33.524999999999999</v>
      </c>
      <c r="I77" vm="69">
        <f>INDEX(Nodes!E:E,MATCH(B77,Nodes!B:B,0))</f>
        <v>-86.813000000000002</v>
      </c>
      <c r="J77">
        <v>0</v>
      </c>
    </row>
    <row r="78" spans="1:10" hidden="1" x14ac:dyDescent="0.35">
      <c r="A78" t="s">
        <v>161</v>
      </c>
      <c r="B78" t="s">
        <v>178</v>
      </c>
      <c r="C78" t="s">
        <v>39</v>
      </c>
      <c r="D78">
        <f t="shared" si="6"/>
        <v>480.52243873398157</v>
      </c>
      <c r="E78">
        <f t="shared" si="7"/>
        <v>8.0087073122330263</v>
      </c>
      <c r="F78" vm="41">
        <f>INDEX(Nodes!D:D,MATCH(A78,Nodes!B:B,0))</f>
        <v>39.103697400000001</v>
      </c>
      <c r="G78" vm="42">
        <f>INDEX(Nodes!E:E,MATCH(A78,Nodes!B:B,0))</f>
        <v>-84.513613100000001</v>
      </c>
      <c r="H78" vm="70">
        <f>INDEX(Nodes!D:D,MATCH(B78,Nodes!B:B,0))</f>
        <v>43.165556000000002</v>
      </c>
      <c r="I78" vm="71">
        <f>INDEX(Nodes!E:E,MATCH(B78,Nodes!B:B,0))</f>
        <v>-77.611389000000003</v>
      </c>
      <c r="J78">
        <v>0</v>
      </c>
    </row>
    <row r="79" spans="1:10" hidden="1" x14ac:dyDescent="0.35">
      <c r="A79" t="s">
        <v>161</v>
      </c>
      <c r="B79" t="s">
        <v>182</v>
      </c>
      <c r="C79" t="s">
        <v>39</v>
      </c>
      <c r="D79">
        <f t="shared" si="6"/>
        <v>308.43685929466557</v>
      </c>
      <c r="E79">
        <f t="shared" si="7"/>
        <v>5.1406143215777593</v>
      </c>
      <c r="F79" vm="41">
        <f>INDEX(Nodes!D:D,MATCH(A79,Nodes!B:B,0))</f>
        <v>39.103697400000001</v>
      </c>
      <c r="G79" vm="42">
        <f>INDEX(Nodes!E:E,MATCH(A79,Nodes!B:B,0))</f>
        <v>-84.513613100000001</v>
      </c>
      <c r="H79" vm="78">
        <f>INDEX(Nodes!D:D,MATCH(B79,Nodes!B:B,0))</f>
        <v>39.698329999999999</v>
      </c>
      <c r="I79" vm="79">
        <f>INDEX(Nodes!E:E,MATCH(B79,Nodes!B:B,0))</f>
        <v>-89.619720000000001</v>
      </c>
      <c r="J79">
        <v>0</v>
      </c>
    </row>
    <row r="80" spans="1:10" hidden="1" x14ac:dyDescent="0.35">
      <c r="A80" t="s">
        <v>176</v>
      </c>
      <c r="B80" t="s">
        <v>63</v>
      </c>
      <c r="C80" t="s">
        <v>39</v>
      </c>
      <c r="D80">
        <f t="shared" si="6"/>
        <v>247.22210473722976</v>
      </c>
      <c r="E80">
        <f t="shared" si="7"/>
        <v>4.1203684122871627</v>
      </c>
      <c r="F80" vm="66">
        <f>INDEX(Nodes!D:D,MATCH(A80,Nodes!B:B,0))</f>
        <v>37.540759000000001</v>
      </c>
      <c r="G80" vm="67">
        <f>INDEX(Nodes!E:E,MATCH(A80,Nodes!B:B,0))</f>
        <v>-77.433931999999999</v>
      </c>
      <c r="H80" vm="13">
        <f>INDEX(Nodes!D:D,MATCH(B80,Nodes!B:B,0))</f>
        <v>35.223786699999998</v>
      </c>
      <c r="I80" vm="14">
        <f>INDEX(Nodes!E:E,MATCH(B80,Nodes!B:B,0))</f>
        <v>-80.841141300000004</v>
      </c>
      <c r="J80">
        <v>0</v>
      </c>
    </row>
    <row r="81" spans="1:10" hidden="1" x14ac:dyDescent="0.35">
      <c r="A81" t="s">
        <v>176</v>
      </c>
      <c r="B81" t="s">
        <v>148</v>
      </c>
      <c r="C81" t="s">
        <v>39</v>
      </c>
      <c r="D81">
        <f t="shared" si="6"/>
        <v>115.48225150439146</v>
      </c>
      <c r="E81">
        <f t="shared" si="7"/>
        <v>1.9247041917398575</v>
      </c>
      <c r="F81" vm="66">
        <f>INDEX(Nodes!D:D,MATCH(A81,Nodes!B:B,0))</f>
        <v>37.540759000000001</v>
      </c>
      <c r="G81" vm="67">
        <f>INDEX(Nodes!E:E,MATCH(A81,Nodes!B:B,0))</f>
        <v>-77.433931999999999</v>
      </c>
      <c r="H81" vm="19">
        <f>INDEX(Nodes!D:D,MATCH(B81,Nodes!B:B,0))</f>
        <v>39.283332999999999</v>
      </c>
      <c r="I81" vm="20">
        <f>INDEX(Nodes!E:E,MATCH(B81,Nodes!B:B,0))</f>
        <v>-76.616667000000007</v>
      </c>
      <c r="J81">
        <v>0</v>
      </c>
    </row>
    <row r="82" spans="1:10" hidden="1" x14ac:dyDescent="0.35">
      <c r="A82" t="s">
        <v>176</v>
      </c>
      <c r="B82" t="s">
        <v>155</v>
      </c>
      <c r="C82" t="s">
        <v>39</v>
      </c>
      <c r="D82">
        <f t="shared" si="6"/>
        <v>475.43574515200118</v>
      </c>
      <c r="E82">
        <f t="shared" si="7"/>
        <v>7.9239290858666864</v>
      </c>
      <c r="F82" vm="66">
        <f>INDEX(Nodes!D:D,MATCH(A82,Nodes!B:B,0))</f>
        <v>37.540759000000001</v>
      </c>
      <c r="G82" vm="67">
        <f>INDEX(Nodes!E:E,MATCH(A82,Nodes!B:B,0))</f>
        <v>-77.433931999999999</v>
      </c>
      <c r="H82" vm="29">
        <f>INDEX(Nodes!D:D,MATCH(B82,Nodes!B:B,0))</f>
        <v>33.748547000000002</v>
      </c>
      <c r="I82" vm="30">
        <f>INDEX(Nodes!E:E,MATCH(B82,Nodes!B:B,0))</f>
        <v>-84.391502000000003</v>
      </c>
      <c r="J82">
        <v>0</v>
      </c>
    </row>
    <row r="83" spans="1:10" hidden="1" x14ac:dyDescent="0.35">
      <c r="A83" t="s">
        <v>176</v>
      </c>
      <c r="B83" t="s">
        <v>179</v>
      </c>
      <c r="C83" t="s">
        <v>39</v>
      </c>
      <c r="D83">
        <f t="shared" si="6"/>
        <v>293.89634928962306</v>
      </c>
      <c r="E83">
        <f t="shared" si="7"/>
        <v>4.8982724881603845</v>
      </c>
      <c r="F83" vm="66">
        <f>INDEX(Nodes!D:D,MATCH(A83,Nodes!B:B,0))</f>
        <v>37.540759000000001</v>
      </c>
      <c r="G83" vm="67">
        <f>INDEX(Nodes!E:E,MATCH(A83,Nodes!B:B,0))</f>
        <v>-77.433931999999999</v>
      </c>
      <c r="H83" vm="72">
        <f>INDEX(Nodes!D:D,MATCH(B83,Nodes!B:B,0))</f>
        <v>40.930793999999999</v>
      </c>
      <c r="I83" vm="73">
        <f>INDEX(Nodes!E:E,MATCH(B83,Nodes!B:B,0))</f>
        <v>-73.898294000000007</v>
      </c>
      <c r="J83">
        <v>0</v>
      </c>
    </row>
    <row r="84" spans="1:10" hidden="1" x14ac:dyDescent="0.35">
      <c r="A84" t="s">
        <v>176</v>
      </c>
      <c r="B84" t="s">
        <v>38</v>
      </c>
      <c r="C84" t="s">
        <v>39</v>
      </c>
      <c r="D84">
        <f t="shared" si="6"/>
        <v>280.17940734978794</v>
      </c>
      <c r="E84">
        <f t="shared" si="7"/>
        <v>4.669656789163132</v>
      </c>
      <c r="F84" vm="66">
        <f>INDEX(Nodes!D:D,MATCH(A84,Nodes!B:B,0))</f>
        <v>37.540759000000001</v>
      </c>
      <c r="G84" vm="67">
        <f>INDEX(Nodes!E:E,MATCH(A84,Nodes!B:B,0))</f>
        <v>-77.433931999999999</v>
      </c>
      <c r="H84" vm="1">
        <f>INDEX(Nodes!D:D,MATCH(B84,Nodes!B:B,0))</f>
        <v>40.713046599999998</v>
      </c>
      <c r="I84" vm="2">
        <f>INDEX(Nodes!E:E,MATCH(B84,Nodes!B:B,0))</f>
        <v>-74.007230100000001</v>
      </c>
      <c r="J84">
        <v>0</v>
      </c>
    </row>
    <row r="85" spans="1:10" hidden="1" x14ac:dyDescent="0.35">
      <c r="A85" t="s">
        <v>176</v>
      </c>
      <c r="B85" t="s">
        <v>36</v>
      </c>
      <c r="C85" t="s">
        <v>39</v>
      </c>
      <c r="D85">
        <f t="shared" si="6"/>
        <v>665.06895584939252</v>
      </c>
      <c r="E85">
        <f t="shared" si="7"/>
        <v>11.084482597489876</v>
      </c>
      <c r="F85" vm="66">
        <f>INDEX(Nodes!D:D,MATCH(A85,Nodes!B:B,0))</f>
        <v>37.540759000000001</v>
      </c>
      <c r="G85" vm="67">
        <f>INDEX(Nodes!E:E,MATCH(A85,Nodes!B:B,0))</f>
        <v>-77.433931999999999</v>
      </c>
      <c r="H85" vm="3">
        <f>INDEX(Nodes!D:D,MATCH(B85,Nodes!B:B,0))</f>
        <v>41.883229</v>
      </c>
      <c r="I85" vm="4">
        <f>INDEX(Nodes!E:E,MATCH(B85,Nodes!B:B,0))</f>
        <v>-87.632397999999995</v>
      </c>
      <c r="J85">
        <v>0</v>
      </c>
    </row>
    <row r="86" spans="1:10" hidden="1" x14ac:dyDescent="0.35">
      <c r="A86" t="s">
        <v>176</v>
      </c>
      <c r="B86" t="s">
        <v>62</v>
      </c>
      <c r="C86" t="s">
        <v>39</v>
      </c>
      <c r="D86">
        <f t="shared" si="6"/>
        <v>198.49876068807467</v>
      </c>
      <c r="E86">
        <f t="shared" si="7"/>
        <v>3.3083126781345777</v>
      </c>
      <c r="F86" vm="66">
        <f>INDEX(Nodes!D:D,MATCH(A86,Nodes!B:B,0))</f>
        <v>37.540759000000001</v>
      </c>
      <c r="G86" vm="67">
        <f>INDEX(Nodes!E:E,MATCH(A86,Nodes!B:B,0))</f>
        <v>-77.433931999999999</v>
      </c>
      <c r="H86" vm="5">
        <f>INDEX(Nodes!D:D,MATCH(B86,Nodes!B:B,0))</f>
        <v>39.950000000000003</v>
      </c>
      <c r="I86" vm="6">
        <f>INDEX(Nodes!E:E,MATCH(B86,Nodes!B:B,0))</f>
        <v>-75.166667000000004</v>
      </c>
      <c r="J86">
        <v>0</v>
      </c>
    </row>
    <row r="87" spans="1:10" hidden="1" x14ac:dyDescent="0.35">
      <c r="A87" t="s">
        <v>176</v>
      </c>
      <c r="B87" t="s">
        <v>66</v>
      </c>
      <c r="C87" t="s">
        <v>39</v>
      </c>
      <c r="D87">
        <f t="shared" si="6"/>
        <v>539.99521886785055</v>
      </c>
      <c r="E87">
        <f t="shared" si="7"/>
        <v>8.9999203144641751</v>
      </c>
      <c r="F87" vm="66">
        <f>INDEX(Nodes!D:D,MATCH(A87,Nodes!B:B,0))</f>
        <v>37.540759000000001</v>
      </c>
      <c r="G87" vm="67">
        <f>INDEX(Nodes!E:E,MATCH(A87,Nodes!B:B,0))</f>
        <v>-77.433931999999999</v>
      </c>
      <c r="H87" vm="7">
        <f>INDEX(Nodes!D:D,MATCH(B87,Nodes!B:B,0))</f>
        <v>39.790999999999997</v>
      </c>
      <c r="I87" vm="8">
        <f>INDEX(Nodes!E:E,MATCH(B87,Nodes!B:B,0))</f>
        <v>-86.147999999999996</v>
      </c>
      <c r="J87">
        <v>0</v>
      </c>
    </row>
    <row r="88" spans="1:10" hidden="1" x14ac:dyDescent="0.35">
      <c r="A88" t="s">
        <v>176</v>
      </c>
      <c r="B88" t="s">
        <v>67</v>
      </c>
      <c r="C88" t="s">
        <v>39</v>
      </c>
      <c r="D88">
        <f t="shared" si="6"/>
        <v>501.15749587117483</v>
      </c>
      <c r="E88">
        <f t="shared" si="7"/>
        <v>8.3526249311862468</v>
      </c>
      <c r="F88" vm="66">
        <f>INDEX(Nodes!D:D,MATCH(A88,Nodes!B:B,0))</f>
        <v>37.540759000000001</v>
      </c>
      <c r="G88" vm="67">
        <f>INDEX(Nodes!E:E,MATCH(A88,Nodes!B:B,0))</f>
        <v>-77.433931999999999</v>
      </c>
      <c r="H88" vm="9">
        <f>INDEX(Nodes!D:D,MATCH(B88,Nodes!B:B,0))</f>
        <v>30.336943999999999</v>
      </c>
      <c r="I88" vm="10">
        <f>INDEX(Nodes!E:E,MATCH(B88,Nodes!B:B,0))</f>
        <v>-81.661389</v>
      </c>
      <c r="J88">
        <v>0</v>
      </c>
    </row>
    <row r="89" spans="1:10" hidden="1" x14ac:dyDescent="0.35">
      <c r="A89" t="s">
        <v>176</v>
      </c>
      <c r="B89" t="s">
        <v>68</v>
      </c>
      <c r="C89" t="s">
        <v>39</v>
      </c>
      <c r="D89">
        <f t="shared" si="6"/>
        <v>363.79014436264947</v>
      </c>
      <c r="E89">
        <f t="shared" si="7"/>
        <v>6.0631690727108243</v>
      </c>
      <c r="F89" vm="66">
        <f>INDEX(Nodes!D:D,MATCH(A89,Nodes!B:B,0))</f>
        <v>37.540759000000001</v>
      </c>
      <c r="G89" vm="67">
        <f>INDEX(Nodes!E:E,MATCH(A89,Nodes!B:B,0))</f>
        <v>-77.433931999999999</v>
      </c>
      <c r="H89" vm="11">
        <f>INDEX(Nodes!D:D,MATCH(B89,Nodes!B:B,0))</f>
        <v>39.983333000000002</v>
      </c>
      <c r="I89" vm="12">
        <f>INDEX(Nodes!E:E,MATCH(B89,Nodes!B:B,0))</f>
        <v>-82.983333000000002</v>
      </c>
      <c r="J89">
        <v>0</v>
      </c>
    </row>
    <row r="90" spans="1:10" hidden="1" x14ac:dyDescent="0.35">
      <c r="A90" t="s">
        <v>176</v>
      </c>
      <c r="B90" t="s">
        <v>37</v>
      </c>
      <c r="C90" t="s">
        <v>39</v>
      </c>
      <c r="D90">
        <f t="shared" si="6"/>
        <v>442.86718669525146</v>
      </c>
      <c r="E90">
        <f t="shared" si="7"/>
        <v>7.3811197782541909</v>
      </c>
      <c r="F90" vm="66">
        <f>INDEX(Nodes!D:D,MATCH(A90,Nodes!B:B,0))</f>
        <v>37.540759000000001</v>
      </c>
      <c r="G90" vm="67">
        <f>INDEX(Nodes!E:E,MATCH(A90,Nodes!B:B,0))</f>
        <v>-77.433931999999999</v>
      </c>
      <c r="H90" vm="15">
        <f>INDEX(Nodes!D:D,MATCH(B90,Nodes!B:B,0))</f>
        <v>42.332940700000002</v>
      </c>
      <c r="I90" vm="16">
        <f>INDEX(Nodes!E:E,MATCH(B90,Nodes!B:B,0))</f>
        <v>-83.047836500000003</v>
      </c>
      <c r="J90">
        <v>0</v>
      </c>
    </row>
    <row r="91" spans="1:10" hidden="1" x14ac:dyDescent="0.35">
      <c r="A91" t="s">
        <v>176</v>
      </c>
      <c r="B91" t="s">
        <v>35</v>
      </c>
      <c r="C91" t="s">
        <v>39</v>
      </c>
      <c r="D91">
        <f t="shared" si="6"/>
        <v>766.15234987712165</v>
      </c>
      <c r="E91">
        <f t="shared" si="7"/>
        <v>12.76920583128536</v>
      </c>
      <c r="F91" vm="66">
        <f>INDEX(Nodes!D:D,MATCH(A91,Nodes!B:B,0))</f>
        <v>37.540759000000001</v>
      </c>
      <c r="G91" vm="67">
        <f>INDEX(Nodes!E:E,MATCH(A91,Nodes!B:B,0))</f>
        <v>-77.433931999999999</v>
      </c>
      <c r="H91" vm="17">
        <f>INDEX(Nodes!D:D,MATCH(B91,Nodes!B:B,0))</f>
        <v>35.117364999999999</v>
      </c>
      <c r="I91" vm="18">
        <f>INDEX(Nodes!E:E,MATCH(B91,Nodes!B:B,0))</f>
        <v>-89.971068000000002</v>
      </c>
      <c r="J91">
        <v>0</v>
      </c>
    </row>
    <row r="92" spans="1:10" hidden="1" x14ac:dyDescent="0.35">
      <c r="A92" t="s">
        <v>176</v>
      </c>
      <c r="B92" t="s">
        <v>146</v>
      </c>
      <c r="C92" t="s">
        <v>39</v>
      </c>
      <c r="D92">
        <f t="shared" si="6"/>
        <v>115.48225150439146</v>
      </c>
      <c r="E92">
        <f t="shared" si="7"/>
        <v>1.9247041917398575</v>
      </c>
      <c r="F92" vm="66">
        <f>INDEX(Nodes!D:D,MATCH(A92,Nodes!B:B,0))</f>
        <v>37.540759000000001</v>
      </c>
      <c r="G92" vm="67">
        <f>INDEX(Nodes!E:E,MATCH(A92,Nodes!B:B,0))</f>
        <v>-77.433931999999999</v>
      </c>
      <c r="H92" vm="19">
        <f>INDEX(Nodes!D:D,MATCH(B92,Nodes!B:B,0))</f>
        <v>39.283332999999999</v>
      </c>
      <c r="I92" vm="20">
        <f>INDEX(Nodes!E:E,MATCH(B92,Nodes!B:B,0))</f>
        <v>-76.616667000000007</v>
      </c>
      <c r="J92">
        <v>0</v>
      </c>
    </row>
    <row r="93" spans="1:10" hidden="1" x14ac:dyDescent="0.35">
      <c r="A93" t="s">
        <v>176</v>
      </c>
      <c r="B93" t="s">
        <v>147</v>
      </c>
      <c r="C93" t="s">
        <v>39</v>
      </c>
      <c r="D93">
        <f t="shared" si="6"/>
        <v>479.20186154198115</v>
      </c>
      <c r="E93">
        <f t="shared" si="7"/>
        <v>7.9866976923663522</v>
      </c>
      <c r="F93" vm="66">
        <f>INDEX(Nodes!D:D,MATCH(A93,Nodes!B:B,0))</f>
        <v>37.540759000000001</v>
      </c>
      <c r="G93" vm="67">
        <f>INDEX(Nodes!E:E,MATCH(A93,Nodes!B:B,0))</f>
        <v>-77.433931999999999</v>
      </c>
      <c r="H93" vm="21">
        <f>INDEX(Nodes!D:D,MATCH(B93,Nodes!B:B,0))</f>
        <v>42.358055999999998</v>
      </c>
      <c r="I93" vm="22">
        <f>INDEX(Nodes!E:E,MATCH(B93,Nodes!B:B,0))</f>
        <v>-71.063610999999995</v>
      </c>
      <c r="J93">
        <v>0</v>
      </c>
    </row>
    <row r="94" spans="1:10" hidden="1" x14ac:dyDescent="0.35">
      <c r="A94" t="s">
        <v>176</v>
      </c>
      <c r="B94" t="s">
        <v>154</v>
      </c>
      <c r="C94" t="s">
        <v>39</v>
      </c>
      <c r="D94">
        <f t="shared" si="6"/>
        <v>566.99024716458234</v>
      </c>
      <c r="E94">
        <f t="shared" si="7"/>
        <v>9.4498374527430382</v>
      </c>
      <c r="F94" vm="66">
        <f>INDEX(Nodes!D:D,MATCH(A94,Nodes!B:B,0))</f>
        <v>37.540759000000001</v>
      </c>
      <c r="G94" vm="67">
        <f>INDEX(Nodes!E:E,MATCH(A94,Nodes!B:B,0))</f>
        <v>-77.433931999999999</v>
      </c>
      <c r="H94" vm="23">
        <f>INDEX(Nodes!D:D,MATCH(B94,Nodes!B:B,0))</f>
        <v>36.166666999999997</v>
      </c>
      <c r="I94" vm="24">
        <f>INDEX(Nodes!E:E,MATCH(B94,Nodes!B:B,0))</f>
        <v>-86.783332999999999</v>
      </c>
      <c r="J94">
        <v>0</v>
      </c>
    </row>
    <row r="95" spans="1:10" hidden="1" x14ac:dyDescent="0.35">
      <c r="A95" t="s">
        <v>176</v>
      </c>
      <c r="B95" t="s">
        <v>149</v>
      </c>
      <c r="C95" t="s">
        <v>39</v>
      </c>
      <c r="D95">
        <f t="shared" si="6"/>
        <v>501.77184392381128</v>
      </c>
      <c r="E95">
        <f t="shared" si="7"/>
        <v>8.3628640653968542</v>
      </c>
      <c r="F95" vm="66">
        <f>INDEX(Nodes!D:D,MATCH(A95,Nodes!B:B,0))</f>
        <v>37.540759000000001</v>
      </c>
      <c r="G95" vm="67">
        <f>INDEX(Nodes!E:E,MATCH(A95,Nodes!B:B,0))</f>
        <v>-77.433931999999999</v>
      </c>
      <c r="H95" vm="25">
        <f>INDEX(Nodes!D:D,MATCH(B95,Nodes!B:B,0))</f>
        <v>38.25</v>
      </c>
      <c r="I95" vm="26">
        <f>INDEX(Nodes!E:E,MATCH(B95,Nodes!B:B,0))</f>
        <v>-85.766666999999998</v>
      </c>
      <c r="J95">
        <v>0</v>
      </c>
    </row>
    <row r="96" spans="1:10" hidden="1" x14ac:dyDescent="0.35">
      <c r="A96" t="s">
        <v>176</v>
      </c>
      <c r="B96" t="s">
        <v>151</v>
      </c>
      <c r="C96" t="s">
        <v>39</v>
      </c>
      <c r="D96">
        <f t="shared" si="6"/>
        <v>93.072550833014958</v>
      </c>
      <c r="E96">
        <f t="shared" si="7"/>
        <v>1.5512091805502493</v>
      </c>
      <c r="F96" vm="66">
        <f>INDEX(Nodes!D:D,MATCH(A96,Nodes!B:B,0))</f>
        <v>37.540759000000001</v>
      </c>
      <c r="G96" vm="67">
        <f>INDEX(Nodes!E:E,MATCH(A96,Nodes!B:B,0))</f>
        <v>-77.433931999999999</v>
      </c>
      <c r="H96">
        <f>INDEX(Nodes!D:D,MATCH(B96,Nodes!B:B,0))</f>
        <v>36.853292600000003</v>
      </c>
      <c r="I96">
        <f>INDEX(Nodes!E:E,MATCH(B96,Nodes!B:B,0))</f>
        <v>-76.043378200000006</v>
      </c>
      <c r="J96">
        <v>0</v>
      </c>
    </row>
    <row r="97" spans="1:10" hidden="1" x14ac:dyDescent="0.35">
      <c r="A97" t="s">
        <v>176</v>
      </c>
      <c r="B97" t="s">
        <v>156</v>
      </c>
      <c r="C97" t="s">
        <v>39</v>
      </c>
      <c r="D97">
        <f t="shared" si="6"/>
        <v>127.98769277945797</v>
      </c>
      <c r="E97">
        <f t="shared" si="7"/>
        <v>2.1331282129909663</v>
      </c>
      <c r="F97" vm="66">
        <f>INDEX(Nodes!D:D,MATCH(A97,Nodes!B:B,0))</f>
        <v>37.540759000000001</v>
      </c>
      <c r="G97" vm="67">
        <f>INDEX(Nodes!E:E,MATCH(A97,Nodes!B:B,0))</f>
        <v>-77.433931999999999</v>
      </c>
      <c r="H97" vm="31">
        <f>INDEX(Nodes!D:D,MATCH(B97,Nodes!B:B,0))</f>
        <v>35.780555999999997</v>
      </c>
      <c r="I97" vm="32">
        <f>INDEX(Nodes!E:E,MATCH(B97,Nodes!B:B,0))</f>
        <v>-78.638889000000006</v>
      </c>
      <c r="J97">
        <v>0</v>
      </c>
    </row>
    <row r="98" spans="1:10" hidden="1" x14ac:dyDescent="0.35">
      <c r="A98" t="s">
        <v>176</v>
      </c>
      <c r="B98" t="s">
        <v>157</v>
      </c>
      <c r="C98" t="s">
        <v>39</v>
      </c>
      <c r="D98">
        <f t="shared" si="6"/>
        <v>725.11423452769861</v>
      </c>
      <c r="E98">
        <f t="shared" si="7"/>
        <v>12.08523724212831</v>
      </c>
      <c r="F98" vm="66">
        <f>INDEX(Nodes!D:D,MATCH(A98,Nodes!B:B,0))</f>
        <v>37.540759000000001</v>
      </c>
      <c r="G98" vm="67">
        <f>INDEX(Nodes!E:E,MATCH(A98,Nodes!B:B,0))</f>
        <v>-77.433931999999999</v>
      </c>
      <c r="H98" vm="33">
        <f>INDEX(Nodes!D:D,MATCH(B98,Nodes!B:B,0))</f>
        <v>25.775084</v>
      </c>
      <c r="I98" vm="34">
        <f>INDEX(Nodes!E:E,MATCH(B98,Nodes!B:B,0))</f>
        <v>-80.194702000000007</v>
      </c>
      <c r="J98">
        <v>0</v>
      </c>
    </row>
    <row r="99" spans="1:10" hidden="1" x14ac:dyDescent="0.35">
      <c r="A99" t="s">
        <v>176</v>
      </c>
      <c r="B99" t="s">
        <v>158</v>
      </c>
      <c r="C99" t="s">
        <v>39</v>
      </c>
      <c r="D99">
        <f t="shared" si="6"/>
        <v>347.15611908201788</v>
      </c>
      <c r="E99">
        <f t="shared" si="7"/>
        <v>5.7859353180336317</v>
      </c>
      <c r="F99" vm="66">
        <f>INDEX(Nodes!D:D,MATCH(A99,Nodes!B:B,0))</f>
        <v>37.540759000000001</v>
      </c>
      <c r="G99" vm="67">
        <f>INDEX(Nodes!E:E,MATCH(A99,Nodes!B:B,0))</f>
        <v>-77.433931999999999</v>
      </c>
      <c r="H99" vm="35">
        <f>INDEX(Nodes!D:D,MATCH(B99,Nodes!B:B,0))</f>
        <v>41.482222</v>
      </c>
      <c r="I99" vm="36">
        <f>INDEX(Nodes!E:E,MATCH(B99,Nodes!B:B,0))</f>
        <v>-81.669721999999993</v>
      </c>
      <c r="J99">
        <v>0</v>
      </c>
    </row>
    <row r="100" spans="1:10" hidden="1" x14ac:dyDescent="0.35">
      <c r="A100" t="s">
        <v>176</v>
      </c>
      <c r="B100" t="s">
        <v>159</v>
      </c>
      <c r="C100" t="s">
        <v>39</v>
      </c>
      <c r="D100">
        <f t="shared" si="6"/>
        <v>649.77853934985819</v>
      </c>
      <c r="E100">
        <f t="shared" si="7"/>
        <v>10.829642322497637</v>
      </c>
      <c r="F100" vm="66">
        <f>INDEX(Nodes!D:D,MATCH(A100,Nodes!B:B,0))</f>
        <v>37.540759000000001</v>
      </c>
      <c r="G100" vm="67">
        <f>INDEX(Nodes!E:E,MATCH(A100,Nodes!B:B,0))</f>
        <v>-77.433931999999999</v>
      </c>
      <c r="H100" vm="37">
        <f>INDEX(Nodes!D:D,MATCH(B100,Nodes!B:B,0))</f>
        <v>27.947423000000001</v>
      </c>
      <c r="I100" vm="38">
        <f>INDEX(Nodes!E:E,MATCH(B100,Nodes!B:B,0))</f>
        <v>-82.458776</v>
      </c>
      <c r="J100">
        <v>0</v>
      </c>
    </row>
    <row r="101" spans="1:10" hidden="1" x14ac:dyDescent="0.35">
      <c r="A101" t="s">
        <v>176</v>
      </c>
      <c r="B101" t="s">
        <v>160</v>
      </c>
      <c r="C101" t="s">
        <v>39</v>
      </c>
      <c r="D101">
        <f t="shared" si="6"/>
        <v>424.66201250181098</v>
      </c>
      <c r="E101">
        <f t="shared" si="7"/>
        <v>7.0777002083635159</v>
      </c>
      <c r="F101" vm="66">
        <f>INDEX(Nodes!D:D,MATCH(A101,Nodes!B:B,0))</f>
        <v>37.540759000000001</v>
      </c>
      <c r="G101" vm="67">
        <f>INDEX(Nodes!E:E,MATCH(A101,Nodes!B:B,0))</f>
        <v>-77.433931999999999</v>
      </c>
      <c r="H101" vm="39">
        <f>INDEX(Nodes!D:D,MATCH(B101,Nodes!B:B,0))</f>
        <v>38.029722</v>
      </c>
      <c r="I101" vm="40">
        <f>INDEX(Nodes!E:E,MATCH(B101,Nodes!B:B,0))</f>
        <v>-84.494721999999996</v>
      </c>
      <c r="J101">
        <v>0</v>
      </c>
    </row>
    <row r="102" spans="1:10" hidden="1" x14ac:dyDescent="0.35">
      <c r="A102" t="s">
        <v>176</v>
      </c>
      <c r="B102" t="s">
        <v>162</v>
      </c>
      <c r="C102" t="s">
        <v>39</v>
      </c>
      <c r="D102">
        <f t="shared" si="6"/>
        <v>443.87869011536242</v>
      </c>
      <c r="E102">
        <f t="shared" si="7"/>
        <v>7.3979781685893737</v>
      </c>
      <c r="F102" vm="66">
        <f>INDEX(Nodes!D:D,MATCH(A102,Nodes!B:B,0))</f>
        <v>37.540759000000001</v>
      </c>
      <c r="G102" vm="67">
        <f>INDEX(Nodes!E:E,MATCH(A102,Nodes!B:B,0))</f>
        <v>-77.433931999999999</v>
      </c>
      <c r="H102" vm="43">
        <f>INDEX(Nodes!D:D,MATCH(B102,Nodes!B:B,0))</f>
        <v>41.665556000000002</v>
      </c>
      <c r="I102" vm="44">
        <f>INDEX(Nodes!E:E,MATCH(B102,Nodes!B:B,0))</f>
        <v>-83.575277999999997</v>
      </c>
      <c r="J102">
        <v>0</v>
      </c>
    </row>
    <row r="103" spans="1:10" hidden="1" x14ac:dyDescent="0.35">
      <c r="A103" t="s">
        <v>176</v>
      </c>
      <c r="B103" t="s">
        <v>163</v>
      </c>
      <c r="C103" t="s">
        <v>39</v>
      </c>
      <c r="D103">
        <f t="shared" si="6"/>
        <v>167.83367865124723</v>
      </c>
      <c r="E103">
        <f t="shared" si="7"/>
        <v>2.7972279775207869</v>
      </c>
      <c r="F103" vm="66">
        <f>INDEX(Nodes!D:D,MATCH(A103,Nodes!B:B,0))</f>
        <v>37.540759000000001</v>
      </c>
      <c r="G103" vm="67">
        <f>INDEX(Nodes!E:E,MATCH(A103,Nodes!B:B,0))</f>
        <v>-77.433931999999999</v>
      </c>
      <c r="H103" vm="45">
        <f>INDEX(Nodes!D:D,MATCH(B103,Nodes!B:B,0))</f>
        <v>36.08</v>
      </c>
      <c r="I103" vm="46">
        <f>INDEX(Nodes!E:E,MATCH(B103,Nodes!B:B,0))</f>
        <v>-79.819444000000004</v>
      </c>
      <c r="J103">
        <v>0</v>
      </c>
    </row>
    <row r="104" spans="1:10" hidden="1" x14ac:dyDescent="0.35">
      <c r="A104" t="s">
        <v>176</v>
      </c>
      <c r="B104" t="s">
        <v>164</v>
      </c>
      <c r="C104" t="s">
        <v>39</v>
      </c>
      <c r="D104">
        <f t="shared" si="6"/>
        <v>273.45048508581232</v>
      </c>
      <c r="E104">
        <f t="shared" si="7"/>
        <v>4.5575080847635387</v>
      </c>
      <c r="F104" vm="66">
        <f>INDEX(Nodes!D:D,MATCH(A104,Nodes!B:B,0))</f>
        <v>37.540759000000001</v>
      </c>
      <c r="G104" vm="67">
        <f>INDEX(Nodes!E:E,MATCH(A104,Nodes!B:B,0))</f>
        <v>-77.433931999999999</v>
      </c>
      <c r="H104" vm="47">
        <f>INDEX(Nodes!D:D,MATCH(B104,Nodes!B:B,0))</f>
        <v>40.724220000000003</v>
      </c>
      <c r="I104" vm="48">
        <f>INDEX(Nodes!E:E,MATCH(B104,Nodes!B:B,0))</f>
        <v>-74.172573999999997</v>
      </c>
      <c r="J104">
        <v>0</v>
      </c>
    </row>
    <row r="105" spans="1:10" hidden="1" x14ac:dyDescent="0.35">
      <c r="A105" t="s">
        <v>176</v>
      </c>
      <c r="B105" t="s">
        <v>165</v>
      </c>
      <c r="C105" t="s">
        <v>39</v>
      </c>
      <c r="D105">
        <f t="shared" si="6"/>
        <v>332.33167738985799</v>
      </c>
      <c r="E105">
        <f t="shared" si="7"/>
        <v>5.5388612898309662</v>
      </c>
      <c r="F105" vm="66">
        <f>INDEX(Nodes!D:D,MATCH(A105,Nodes!B:B,0))</f>
        <v>37.540759000000001</v>
      </c>
      <c r="G105" vm="67">
        <f>INDEX(Nodes!E:E,MATCH(A105,Nodes!B:B,0))</f>
        <v>-77.433931999999999</v>
      </c>
      <c r="H105" vm="49">
        <f>INDEX(Nodes!D:D,MATCH(B105,Nodes!B:B,0))</f>
        <v>42.887690999999997</v>
      </c>
      <c r="I105" vm="50">
        <f>INDEX(Nodes!E:E,MATCH(B105,Nodes!B:B,0))</f>
        <v>-78.879373999999999</v>
      </c>
      <c r="J105">
        <v>0</v>
      </c>
    </row>
    <row r="106" spans="1:10" hidden="1" x14ac:dyDescent="0.35">
      <c r="A106" t="s">
        <v>176</v>
      </c>
      <c r="B106" t="s">
        <v>166</v>
      </c>
      <c r="C106" t="s">
        <v>39</v>
      </c>
      <c r="D106">
        <f t="shared" si="6"/>
        <v>277.42309256898204</v>
      </c>
      <c r="E106">
        <f t="shared" si="7"/>
        <v>4.6237182094830338</v>
      </c>
      <c r="F106" vm="66">
        <f>INDEX(Nodes!D:D,MATCH(A106,Nodes!B:B,0))</f>
        <v>37.540759000000001</v>
      </c>
      <c r="G106" vm="67">
        <f>INDEX(Nodes!E:E,MATCH(A106,Nodes!B:B,0))</f>
        <v>-77.433931999999999</v>
      </c>
      <c r="H106" vm="51">
        <f>INDEX(Nodes!D:D,MATCH(B106,Nodes!B:B,0))</f>
        <v>40.713999999999999</v>
      </c>
      <c r="I106" vm="52">
        <f>INDEX(Nodes!E:E,MATCH(B106,Nodes!B:B,0))</f>
        <v>-74.070999999999998</v>
      </c>
      <c r="J106">
        <v>0</v>
      </c>
    </row>
    <row r="107" spans="1:10" hidden="1" x14ac:dyDescent="0.35">
      <c r="A107" t="s">
        <v>176</v>
      </c>
      <c r="B107" t="s">
        <v>167</v>
      </c>
      <c r="C107" t="s">
        <v>39</v>
      </c>
      <c r="D107">
        <f t="shared" si="6"/>
        <v>508.59772825908152</v>
      </c>
      <c r="E107">
        <f t="shared" si="7"/>
        <v>8.4766288043180253</v>
      </c>
      <c r="F107" vm="66">
        <f>INDEX(Nodes!D:D,MATCH(A107,Nodes!B:B,0))</f>
        <v>37.540759000000001</v>
      </c>
      <c r="G107" vm="67">
        <f>INDEX(Nodes!E:E,MATCH(A107,Nodes!B:B,0))</f>
        <v>-77.433931999999999</v>
      </c>
      <c r="H107" vm="53">
        <f>INDEX(Nodes!D:D,MATCH(B107,Nodes!B:B,0))</f>
        <v>41.077474000000002</v>
      </c>
      <c r="I107" vm="54">
        <f>INDEX(Nodes!E:E,MATCH(B107,Nodes!B:B,0))</f>
        <v>-85.137495000000001</v>
      </c>
      <c r="J107">
        <v>0</v>
      </c>
    </row>
    <row r="108" spans="1:10" hidden="1" x14ac:dyDescent="0.35">
      <c r="A108" t="s">
        <v>176</v>
      </c>
      <c r="B108" t="s">
        <v>168</v>
      </c>
      <c r="C108" t="s">
        <v>39</v>
      </c>
      <c r="D108">
        <f t="shared" si="6"/>
        <v>589.73107449139468</v>
      </c>
      <c r="E108">
        <f t="shared" si="7"/>
        <v>9.8288512415232443</v>
      </c>
      <c r="F108" vm="66">
        <f>INDEX(Nodes!D:D,MATCH(A108,Nodes!B:B,0))</f>
        <v>37.540759000000001</v>
      </c>
      <c r="G108" vm="67">
        <f>INDEX(Nodes!E:E,MATCH(A108,Nodes!B:B,0))</f>
        <v>-77.433931999999999</v>
      </c>
      <c r="H108" vm="55">
        <f>INDEX(Nodes!D:D,MATCH(B108,Nodes!B:B,0))</f>
        <v>28.538330999999999</v>
      </c>
      <c r="I108" vm="56">
        <f>INDEX(Nodes!E:E,MATCH(B108,Nodes!B:B,0))</f>
        <v>-81.378878999999998</v>
      </c>
      <c r="J108">
        <v>0</v>
      </c>
    </row>
    <row r="109" spans="1:10" hidden="1" x14ac:dyDescent="0.35">
      <c r="A109" t="s">
        <v>176</v>
      </c>
      <c r="B109" t="s">
        <v>169</v>
      </c>
      <c r="C109" t="s">
        <v>39</v>
      </c>
      <c r="D109">
        <f t="shared" si="6"/>
        <v>664.10857342801933</v>
      </c>
      <c r="E109">
        <f t="shared" si="7"/>
        <v>11.068476223800323</v>
      </c>
      <c r="F109" vm="66">
        <f>INDEX(Nodes!D:D,MATCH(A109,Nodes!B:B,0))</f>
        <v>37.540759000000001</v>
      </c>
      <c r="G109" vm="67">
        <f>INDEX(Nodes!E:E,MATCH(A109,Nodes!B:B,0))</f>
        <v>-77.433931999999999</v>
      </c>
      <c r="H109" vm="57">
        <f>INDEX(Nodes!D:D,MATCH(B109,Nodes!B:B,0))</f>
        <v>27.773056</v>
      </c>
      <c r="I109" vm="58">
        <f>INDEX(Nodes!E:E,MATCH(B109,Nodes!B:B,0))</f>
        <v>-82.64</v>
      </c>
      <c r="J109">
        <v>0</v>
      </c>
    </row>
    <row r="110" spans="1:10" hidden="1" x14ac:dyDescent="0.35">
      <c r="A110" t="s">
        <v>176</v>
      </c>
      <c r="B110" t="s">
        <v>170</v>
      </c>
      <c r="C110" t="s">
        <v>39</v>
      </c>
      <c r="D110">
        <f t="shared" si="6"/>
        <v>71.786923494513204</v>
      </c>
      <c r="E110">
        <f t="shared" si="7"/>
        <v>1.1964487249085534</v>
      </c>
      <c r="F110" vm="66">
        <f>INDEX(Nodes!D:D,MATCH(A110,Nodes!B:B,0))</f>
        <v>37.540759000000001</v>
      </c>
      <c r="G110" vm="67">
        <f>INDEX(Nodes!E:E,MATCH(A110,Nodes!B:B,0))</f>
        <v>-77.433931999999999</v>
      </c>
      <c r="H110">
        <f>INDEX(Nodes!D:D,MATCH(B110,Nodes!B:B,0))</f>
        <v>36.930982100000001</v>
      </c>
      <c r="I110">
        <f>INDEX(Nodes!E:E,MATCH(B110,Nodes!B:B,0))</f>
        <v>-76.404533299999997</v>
      </c>
      <c r="J110">
        <v>0</v>
      </c>
    </row>
    <row r="111" spans="1:10" hidden="1" x14ac:dyDescent="0.35">
      <c r="A111" t="s">
        <v>176</v>
      </c>
      <c r="B111" t="s">
        <v>171</v>
      </c>
      <c r="C111" t="s">
        <v>39</v>
      </c>
      <c r="D111">
        <f t="shared" si="6"/>
        <v>128.40205846019171</v>
      </c>
      <c r="E111">
        <f t="shared" si="7"/>
        <v>2.140034307669862</v>
      </c>
      <c r="F111" vm="66">
        <f>INDEX(Nodes!D:D,MATCH(A111,Nodes!B:B,0))</f>
        <v>37.540759000000001</v>
      </c>
      <c r="G111" vm="67">
        <f>INDEX(Nodes!E:E,MATCH(A111,Nodes!B:B,0))</f>
        <v>-77.433931999999999</v>
      </c>
      <c r="H111" vm="59">
        <f>INDEX(Nodes!D:D,MATCH(B111,Nodes!B:B,0))</f>
        <v>35.988610999999999</v>
      </c>
      <c r="I111" vm="60">
        <f>INDEX(Nodes!E:E,MATCH(B111,Nodes!B:B,0))</f>
        <v>-78.907222000000004</v>
      </c>
      <c r="J111">
        <v>0</v>
      </c>
    </row>
    <row r="112" spans="1:10" hidden="1" x14ac:dyDescent="0.35">
      <c r="A112" t="s">
        <v>176</v>
      </c>
      <c r="B112" t="s">
        <v>172</v>
      </c>
      <c r="C112" t="s">
        <v>39</v>
      </c>
      <c r="D112">
        <f t="shared" si="6"/>
        <v>790.83123528003034</v>
      </c>
      <c r="E112">
        <f t="shared" si="7"/>
        <v>13.180520588000507</v>
      </c>
      <c r="F112" vm="66">
        <f>INDEX(Nodes!D:D,MATCH(A112,Nodes!B:B,0))</f>
        <v>37.540759000000001</v>
      </c>
      <c r="G112" vm="67">
        <f>INDEX(Nodes!E:E,MATCH(A112,Nodes!B:B,0))</f>
        <v>-77.433931999999999</v>
      </c>
      <c r="H112" vm="61">
        <f>INDEX(Nodes!D:D,MATCH(B112,Nodes!B:B,0))</f>
        <v>43.067</v>
      </c>
      <c r="I112" vm="62">
        <f>INDEX(Nodes!E:E,MATCH(B112,Nodes!B:B,0))</f>
        <v>-89.4</v>
      </c>
      <c r="J112">
        <v>0</v>
      </c>
    </row>
    <row r="113" spans="1:10" hidden="1" x14ac:dyDescent="0.35">
      <c r="A113" t="s">
        <v>176</v>
      </c>
      <c r="B113" t="s">
        <v>173</v>
      </c>
      <c r="C113" t="s">
        <v>39</v>
      </c>
      <c r="D113">
        <f t="shared" si="6"/>
        <v>6198.269814302037</v>
      </c>
      <c r="E113">
        <f t="shared" si="7"/>
        <v>103.30449690503396</v>
      </c>
      <c r="F113" vm="66">
        <f>INDEX(Nodes!D:D,MATCH(A113,Nodes!B:B,0))</f>
        <v>37.540759000000001</v>
      </c>
      <c r="G113" vm="67">
        <f>INDEX(Nodes!E:E,MATCH(A113,Nodes!B:B,0))</f>
        <v>-77.433931999999999</v>
      </c>
      <c r="H113" vm="63">
        <f>INDEX(Nodes!D:D,MATCH(B113,Nodes!B:B,0))</f>
        <v>36.102764000000001</v>
      </c>
      <c r="I113" vm="64">
        <f>INDEX(Nodes!E:E,MATCH(B113,Nodes!B:B,0))</f>
        <v>25.860555999999999</v>
      </c>
      <c r="J113">
        <v>0</v>
      </c>
    </row>
    <row r="114" spans="1:10" hidden="1" x14ac:dyDescent="0.35">
      <c r="A114" t="s">
        <v>176</v>
      </c>
      <c r="B114" t="s">
        <v>174</v>
      </c>
      <c r="C114" t="s">
        <v>39</v>
      </c>
      <c r="D114">
        <f t="shared" si="6"/>
        <v>721.51464724356697</v>
      </c>
      <c r="E114">
        <f t="shared" si="7"/>
        <v>12.025244120726116</v>
      </c>
      <c r="F114" vm="66">
        <f>INDEX(Nodes!D:D,MATCH(A114,Nodes!B:B,0))</f>
        <v>37.540759000000001</v>
      </c>
      <c r="G114" vm="67">
        <f>INDEX(Nodes!E:E,MATCH(A114,Nodes!B:B,0))</f>
        <v>-77.433931999999999</v>
      </c>
      <c r="H114" vm="64">
        <f>INDEX(Nodes!D:D,MATCH(B114,Nodes!B:B,0))</f>
        <v>25.860555999999999</v>
      </c>
      <c r="I114" vm="65">
        <f>INDEX(Nodes!E:E,MATCH(B114,Nodes!B:B,0))</f>
        <v>-80.293888999999993</v>
      </c>
      <c r="J114">
        <v>0</v>
      </c>
    </row>
    <row r="115" spans="1:10" hidden="1" x14ac:dyDescent="0.35">
      <c r="A115" t="s">
        <v>176</v>
      </c>
      <c r="B115" t="s">
        <v>175</v>
      </c>
      <c r="C115" t="s">
        <v>39</v>
      </c>
      <c r="D115">
        <f t="shared" si="6"/>
        <v>77.622144376814703</v>
      </c>
      <c r="E115">
        <f t="shared" si="7"/>
        <v>1.2937024062802451</v>
      </c>
      <c r="F115" vm="66">
        <f>INDEX(Nodes!D:D,MATCH(A115,Nodes!B:B,0))</f>
        <v>37.540759000000001</v>
      </c>
      <c r="G115" vm="67">
        <f>INDEX(Nodes!E:E,MATCH(A115,Nodes!B:B,0))</f>
        <v>-77.433931999999999</v>
      </c>
      <c r="H115">
        <f>INDEX(Nodes!D:D,MATCH(B115,Nodes!B:B,0))</f>
        <v>36.708659699999998</v>
      </c>
      <c r="I115">
        <f>INDEX(Nodes!E:E,MATCH(B115,Nodes!B:B,0))</f>
        <v>-76.443337900000003</v>
      </c>
      <c r="J115">
        <v>0</v>
      </c>
    </row>
    <row r="116" spans="1:10" hidden="1" x14ac:dyDescent="0.35">
      <c r="A116" t="s">
        <v>176</v>
      </c>
      <c r="B116" t="s">
        <v>177</v>
      </c>
      <c r="C116" t="s">
        <v>39</v>
      </c>
      <c r="D116">
        <f t="shared" si="6"/>
        <v>612.15655907695566</v>
      </c>
      <c r="E116">
        <f t="shared" si="7"/>
        <v>10.202609317949261</v>
      </c>
      <c r="F116" vm="66">
        <f>INDEX(Nodes!D:D,MATCH(A116,Nodes!B:B,0))</f>
        <v>37.540759000000001</v>
      </c>
      <c r="G116" vm="67">
        <f>INDEX(Nodes!E:E,MATCH(A116,Nodes!B:B,0))</f>
        <v>-77.433931999999999</v>
      </c>
      <c r="H116" vm="68">
        <f>INDEX(Nodes!D:D,MATCH(B116,Nodes!B:B,0))</f>
        <v>33.524999999999999</v>
      </c>
      <c r="I116" vm="69">
        <f>INDEX(Nodes!E:E,MATCH(B116,Nodes!B:B,0))</f>
        <v>-86.813000000000002</v>
      </c>
      <c r="J116">
        <v>0</v>
      </c>
    </row>
    <row r="117" spans="1:10" hidden="1" x14ac:dyDescent="0.35">
      <c r="A117" t="s">
        <v>176</v>
      </c>
      <c r="B117" t="s">
        <v>178</v>
      </c>
      <c r="C117" t="s">
        <v>39</v>
      </c>
      <c r="D117">
        <f t="shared" si="6"/>
        <v>337.65573621813212</v>
      </c>
      <c r="E117">
        <f t="shared" si="7"/>
        <v>5.6275956036355357</v>
      </c>
      <c r="F117" vm="66">
        <f>INDEX(Nodes!D:D,MATCH(A117,Nodes!B:B,0))</f>
        <v>37.540759000000001</v>
      </c>
      <c r="G117" vm="67">
        <f>INDEX(Nodes!E:E,MATCH(A117,Nodes!B:B,0))</f>
        <v>-77.433931999999999</v>
      </c>
      <c r="H117" vm="70">
        <f>INDEX(Nodes!D:D,MATCH(B117,Nodes!B:B,0))</f>
        <v>43.165556000000002</v>
      </c>
      <c r="I117" vm="71">
        <f>INDEX(Nodes!E:E,MATCH(B117,Nodes!B:B,0))</f>
        <v>-77.611389000000003</v>
      </c>
      <c r="J117">
        <v>0</v>
      </c>
    </row>
    <row r="118" spans="1:10" hidden="1" x14ac:dyDescent="0.35">
      <c r="A118" t="s">
        <v>176</v>
      </c>
      <c r="B118" t="s">
        <v>182</v>
      </c>
      <c r="C118" t="s">
        <v>39</v>
      </c>
      <c r="D118">
        <f t="shared" si="6"/>
        <v>742.51919199677673</v>
      </c>
      <c r="E118">
        <f t="shared" si="7"/>
        <v>12.375319866612946</v>
      </c>
      <c r="F118" vm="66">
        <f>INDEX(Nodes!D:D,MATCH(A118,Nodes!B:B,0))</f>
        <v>37.540759000000001</v>
      </c>
      <c r="G118" vm="67">
        <f>INDEX(Nodes!E:E,MATCH(A118,Nodes!B:B,0))</f>
        <v>-77.433931999999999</v>
      </c>
      <c r="H118" vm="78">
        <f>INDEX(Nodes!D:D,MATCH(B118,Nodes!B:B,0))</f>
        <v>39.698329999999999</v>
      </c>
      <c r="I118" vm="79">
        <f>INDEX(Nodes!E:E,MATCH(B118,Nodes!B:B,0))</f>
        <v>-89.619720000000001</v>
      </c>
      <c r="J118">
        <v>0</v>
      </c>
    </row>
    <row r="119" spans="1:10" hidden="1" x14ac:dyDescent="0.35">
      <c r="A119" t="s">
        <v>180</v>
      </c>
      <c r="B119" t="s">
        <v>63</v>
      </c>
      <c r="C119" t="s">
        <v>39</v>
      </c>
      <c r="D119">
        <f t="shared" si="6"/>
        <v>547.45870040067086</v>
      </c>
      <c r="E119">
        <f t="shared" si="7"/>
        <v>9.1243116733445149</v>
      </c>
      <c r="F119" vm="74">
        <f>INDEX(Nodes!D:D,MATCH(A119,Nodes!B:B,0))</f>
        <v>42.965461699999999</v>
      </c>
      <c r="G119" vm="75">
        <f>INDEX(Nodes!E:E,MATCH(A119,Nodes!B:B,0))</f>
        <v>-85.670171400000001</v>
      </c>
      <c r="H119" vm="13">
        <f>INDEX(Nodes!D:D,MATCH(B119,Nodes!B:B,0))</f>
        <v>35.223786699999998</v>
      </c>
      <c r="I119" vm="14">
        <f>INDEX(Nodes!E:E,MATCH(B119,Nodes!B:B,0))</f>
        <v>-80.841141300000004</v>
      </c>
      <c r="J119">
        <v>0</v>
      </c>
    </row>
    <row r="120" spans="1:10" hidden="1" x14ac:dyDescent="0.35">
      <c r="A120" t="s">
        <v>180</v>
      </c>
      <c r="B120" t="s">
        <v>148</v>
      </c>
      <c r="C120" t="s">
        <v>39</v>
      </c>
      <c r="D120">
        <f t="shared" si="6"/>
        <v>586.4183227552312</v>
      </c>
      <c r="E120">
        <f t="shared" si="7"/>
        <v>9.7736387125871875</v>
      </c>
      <c r="F120" vm="74">
        <f>INDEX(Nodes!D:D,MATCH(A120,Nodes!B:B,0))</f>
        <v>42.965461699999999</v>
      </c>
      <c r="G120" vm="75">
        <f>INDEX(Nodes!E:E,MATCH(A120,Nodes!B:B,0))</f>
        <v>-85.670171400000001</v>
      </c>
      <c r="H120" vm="19">
        <f>INDEX(Nodes!D:D,MATCH(B120,Nodes!B:B,0))</f>
        <v>39.283332999999999</v>
      </c>
      <c r="I120" vm="20">
        <f>INDEX(Nodes!E:E,MATCH(B120,Nodes!B:B,0))</f>
        <v>-76.616667000000007</v>
      </c>
      <c r="J120">
        <v>0</v>
      </c>
    </row>
    <row r="121" spans="1:10" hidden="1" x14ac:dyDescent="0.35">
      <c r="A121" t="s">
        <v>180</v>
      </c>
      <c r="B121" t="s">
        <v>155</v>
      </c>
      <c r="C121" t="s">
        <v>39</v>
      </c>
      <c r="D121">
        <f t="shared" si="6"/>
        <v>558.31124229918623</v>
      </c>
      <c r="E121">
        <f t="shared" si="7"/>
        <v>9.3051873716531031</v>
      </c>
      <c r="F121" vm="74">
        <f>INDEX(Nodes!D:D,MATCH(A121,Nodes!B:B,0))</f>
        <v>42.965461699999999</v>
      </c>
      <c r="G121" vm="75">
        <f>INDEX(Nodes!E:E,MATCH(A121,Nodes!B:B,0))</f>
        <v>-85.670171400000001</v>
      </c>
      <c r="H121" vm="29">
        <f>INDEX(Nodes!D:D,MATCH(B121,Nodes!B:B,0))</f>
        <v>33.748547000000002</v>
      </c>
      <c r="I121" vm="30">
        <f>INDEX(Nodes!E:E,MATCH(B121,Nodes!B:B,0))</f>
        <v>-84.391502000000003</v>
      </c>
      <c r="J121">
        <v>0</v>
      </c>
    </row>
    <row r="122" spans="1:10" hidden="1" x14ac:dyDescent="0.35">
      <c r="A122" t="s">
        <v>180</v>
      </c>
      <c r="B122" t="s">
        <v>179</v>
      </c>
      <c r="C122" t="s">
        <v>39</v>
      </c>
      <c r="D122">
        <f t="shared" si="6"/>
        <v>716.78524860113714</v>
      </c>
      <c r="E122">
        <f t="shared" si="7"/>
        <v>11.946420810018953</v>
      </c>
      <c r="F122" vm="74">
        <f>INDEX(Nodes!D:D,MATCH(A122,Nodes!B:B,0))</f>
        <v>42.965461699999999</v>
      </c>
      <c r="G122" vm="75">
        <f>INDEX(Nodes!E:E,MATCH(A122,Nodes!B:B,0))</f>
        <v>-85.670171400000001</v>
      </c>
      <c r="H122" vm="72">
        <f>INDEX(Nodes!D:D,MATCH(B122,Nodes!B:B,0))</f>
        <v>40.930793999999999</v>
      </c>
      <c r="I122" vm="73">
        <f>INDEX(Nodes!E:E,MATCH(B122,Nodes!B:B,0))</f>
        <v>-73.898294000000007</v>
      </c>
      <c r="J122">
        <v>0</v>
      </c>
    </row>
    <row r="123" spans="1:10" hidden="1" x14ac:dyDescent="0.35">
      <c r="A123" t="s">
        <v>180</v>
      </c>
      <c r="B123" t="s">
        <v>38</v>
      </c>
      <c r="C123" t="s">
        <v>39</v>
      </c>
      <c r="D123">
        <f t="shared" si="6"/>
        <v>712.70699784682438</v>
      </c>
      <c r="E123">
        <f t="shared" si="7"/>
        <v>11.87844996411374</v>
      </c>
      <c r="F123" vm="74">
        <f>INDEX(Nodes!D:D,MATCH(A123,Nodes!B:B,0))</f>
        <v>42.965461699999999</v>
      </c>
      <c r="G123" vm="75">
        <f>INDEX(Nodes!E:E,MATCH(A123,Nodes!B:B,0))</f>
        <v>-85.670171400000001</v>
      </c>
      <c r="H123" vm="1">
        <f>INDEX(Nodes!D:D,MATCH(B123,Nodes!B:B,0))</f>
        <v>40.713046599999998</v>
      </c>
      <c r="I123" vm="2">
        <f>INDEX(Nodes!E:E,MATCH(B123,Nodes!B:B,0))</f>
        <v>-74.007230100000001</v>
      </c>
      <c r="J123">
        <v>0</v>
      </c>
    </row>
    <row r="124" spans="1:10" hidden="1" x14ac:dyDescent="0.35">
      <c r="A124" t="s">
        <v>180</v>
      </c>
      <c r="B124" t="s">
        <v>36</v>
      </c>
      <c r="C124" t="s">
        <v>39</v>
      </c>
      <c r="D124">
        <f t="shared" si="6"/>
        <v>134.45303658939267</v>
      </c>
      <c r="E124">
        <f t="shared" si="7"/>
        <v>2.2408839431565446</v>
      </c>
      <c r="F124" vm="74">
        <f>INDEX(Nodes!D:D,MATCH(A124,Nodes!B:B,0))</f>
        <v>42.965461699999999</v>
      </c>
      <c r="G124" vm="75">
        <f>INDEX(Nodes!E:E,MATCH(A124,Nodes!B:B,0))</f>
        <v>-85.670171400000001</v>
      </c>
      <c r="H124" vm="3">
        <f>INDEX(Nodes!D:D,MATCH(B124,Nodes!B:B,0))</f>
        <v>41.883229</v>
      </c>
      <c r="I124" vm="4">
        <f>INDEX(Nodes!E:E,MATCH(B124,Nodes!B:B,0))</f>
        <v>-87.632397999999995</v>
      </c>
      <c r="J124">
        <v>0</v>
      </c>
    </row>
    <row r="125" spans="1:10" hidden="1" x14ac:dyDescent="0.35">
      <c r="A125" t="s">
        <v>180</v>
      </c>
      <c r="B125" t="s">
        <v>62</v>
      </c>
      <c r="C125" t="s">
        <v>39</v>
      </c>
      <c r="D125">
        <f t="shared" si="6"/>
        <v>655.66745397491718</v>
      </c>
      <c r="E125">
        <f t="shared" si="7"/>
        <v>10.927790899581954</v>
      </c>
      <c r="F125" vm="74">
        <f>INDEX(Nodes!D:D,MATCH(A125,Nodes!B:B,0))</f>
        <v>42.965461699999999</v>
      </c>
      <c r="G125" vm="75">
        <f>INDEX(Nodes!E:E,MATCH(A125,Nodes!B:B,0))</f>
        <v>-85.670171400000001</v>
      </c>
      <c r="H125" vm="5">
        <f>INDEX(Nodes!D:D,MATCH(B125,Nodes!B:B,0))</f>
        <v>39.950000000000003</v>
      </c>
      <c r="I125" vm="6">
        <f>INDEX(Nodes!E:E,MATCH(B125,Nodes!B:B,0))</f>
        <v>-75.166667000000004</v>
      </c>
      <c r="J125">
        <v>0</v>
      </c>
    </row>
    <row r="126" spans="1:10" hidden="1" x14ac:dyDescent="0.35">
      <c r="A126" t="s">
        <v>180</v>
      </c>
      <c r="B126" t="s">
        <v>66</v>
      </c>
      <c r="C126" t="s">
        <v>39</v>
      </c>
      <c r="D126">
        <f t="shared" si="6"/>
        <v>192.61333837686706</v>
      </c>
      <c r="E126">
        <f t="shared" si="7"/>
        <v>3.2102223062811177</v>
      </c>
      <c r="F126" vm="74">
        <f>INDEX(Nodes!D:D,MATCH(A126,Nodes!B:B,0))</f>
        <v>42.965461699999999</v>
      </c>
      <c r="G126" vm="75">
        <f>INDEX(Nodes!E:E,MATCH(A126,Nodes!B:B,0))</f>
        <v>-85.670171400000001</v>
      </c>
      <c r="H126" vm="7">
        <f>INDEX(Nodes!D:D,MATCH(B126,Nodes!B:B,0))</f>
        <v>39.790999999999997</v>
      </c>
      <c r="I126" vm="8">
        <f>INDEX(Nodes!E:E,MATCH(B126,Nodes!B:B,0))</f>
        <v>-86.147999999999996</v>
      </c>
      <c r="J126">
        <v>0</v>
      </c>
    </row>
    <row r="127" spans="1:10" hidden="1" x14ac:dyDescent="0.35">
      <c r="A127" t="s">
        <v>180</v>
      </c>
      <c r="B127" t="s">
        <v>67</v>
      </c>
      <c r="C127" t="s">
        <v>39</v>
      </c>
      <c r="D127">
        <f t="shared" si="6"/>
        <v>794.97123486774478</v>
      </c>
      <c r="E127">
        <f t="shared" si="7"/>
        <v>13.249520581129079</v>
      </c>
      <c r="F127" vm="74">
        <f>INDEX(Nodes!D:D,MATCH(A127,Nodes!B:B,0))</f>
        <v>42.965461699999999</v>
      </c>
      <c r="G127" vm="75">
        <f>INDEX(Nodes!E:E,MATCH(A127,Nodes!B:B,0))</f>
        <v>-85.670171400000001</v>
      </c>
      <c r="H127" vm="9">
        <f>INDEX(Nodes!D:D,MATCH(B127,Nodes!B:B,0))</f>
        <v>30.336943999999999</v>
      </c>
      <c r="I127" vm="10">
        <f>INDEX(Nodes!E:E,MATCH(B127,Nodes!B:B,0))</f>
        <v>-81.661389</v>
      </c>
      <c r="J127">
        <v>0</v>
      </c>
    </row>
    <row r="128" spans="1:10" hidden="1" x14ac:dyDescent="0.35">
      <c r="A128" t="s">
        <v>180</v>
      </c>
      <c r="B128" t="s">
        <v>68</v>
      </c>
      <c r="C128" t="s">
        <v>39</v>
      </c>
      <c r="D128">
        <f t="shared" si="6"/>
        <v>240.83997138324364</v>
      </c>
      <c r="E128">
        <f t="shared" si="7"/>
        <v>4.0139995230540606</v>
      </c>
      <c r="F128" vm="74">
        <f>INDEX(Nodes!D:D,MATCH(A128,Nodes!B:B,0))</f>
        <v>42.965461699999999</v>
      </c>
      <c r="G128" vm="75">
        <f>INDEX(Nodes!E:E,MATCH(A128,Nodes!B:B,0))</f>
        <v>-85.670171400000001</v>
      </c>
      <c r="H128" vm="11">
        <f>INDEX(Nodes!D:D,MATCH(B128,Nodes!B:B,0))</f>
        <v>39.983333000000002</v>
      </c>
      <c r="I128" vm="12">
        <f>INDEX(Nodes!E:E,MATCH(B128,Nodes!B:B,0))</f>
        <v>-82.983333000000002</v>
      </c>
      <c r="J128">
        <v>0</v>
      </c>
    </row>
    <row r="129" spans="1:10" hidden="1" x14ac:dyDescent="0.35">
      <c r="A129" t="s">
        <v>180</v>
      </c>
      <c r="B129" t="s">
        <v>37</v>
      </c>
      <c r="C129" t="s">
        <v>39</v>
      </c>
      <c r="D129">
        <f t="shared" si="6"/>
        <v>161.85241213993811</v>
      </c>
      <c r="E129">
        <f t="shared" si="7"/>
        <v>2.6975402023323016</v>
      </c>
      <c r="F129" vm="74">
        <f>INDEX(Nodes!D:D,MATCH(A129,Nodes!B:B,0))</f>
        <v>42.965461699999999</v>
      </c>
      <c r="G129" vm="75">
        <f>INDEX(Nodes!E:E,MATCH(A129,Nodes!B:B,0))</f>
        <v>-85.670171400000001</v>
      </c>
      <c r="H129" vm="15">
        <f>INDEX(Nodes!D:D,MATCH(B129,Nodes!B:B,0))</f>
        <v>42.332940700000002</v>
      </c>
      <c r="I129" vm="16">
        <f>INDEX(Nodes!E:E,MATCH(B129,Nodes!B:B,0))</f>
        <v>-83.047836500000003</v>
      </c>
      <c r="J129">
        <v>0</v>
      </c>
    </row>
    <row r="130" spans="1:10" hidden="1" x14ac:dyDescent="0.35">
      <c r="A130" t="s">
        <v>180</v>
      </c>
      <c r="B130" t="s">
        <v>35</v>
      </c>
      <c r="C130" t="s">
        <v>39</v>
      </c>
      <c r="D130">
        <f t="shared" si="6"/>
        <v>536.95921647290197</v>
      </c>
      <c r="E130">
        <f t="shared" si="7"/>
        <v>8.9493202745483664</v>
      </c>
      <c r="F130" vm="74">
        <f>INDEX(Nodes!D:D,MATCH(A130,Nodes!B:B,0))</f>
        <v>42.965461699999999</v>
      </c>
      <c r="G130" vm="75">
        <f>INDEX(Nodes!E:E,MATCH(A130,Nodes!B:B,0))</f>
        <v>-85.670171400000001</v>
      </c>
      <c r="H130" vm="17">
        <f>INDEX(Nodes!D:D,MATCH(B130,Nodes!B:B,0))</f>
        <v>35.117364999999999</v>
      </c>
      <c r="I130" vm="18">
        <f>INDEX(Nodes!E:E,MATCH(B130,Nodes!B:B,0))</f>
        <v>-89.971068000000002</v>
      </c>
      <c r="J130">
        <v>0</v>
      </c>
    </row>
    <row r="131" spans="1:10" hidden="1" x14ac:dyDescent="0.35">
      <c r="A131" t="s">
        <v>180</v>
      </c>
      <c r="B131" t="s">
        <v>146</v>
      </c>
      <c r="C131" t="s">
        <v>39</v>
      </c>
      <c r="D131">
        <f t="shared" si="6"/>
        <v>586.4183227552312</v>
      </c>
      <c r="E131">
        <f t="shared" si="7"/>
        <v>9.7736387125871875</v>
      </c>
      <c r="F131" vm="74">
        <f>INDEX(Nodes!D:D,MATCH(A131,Nodes!B:B,0))</f>
        <v>42.965461699999999</v>
      </c>
      <c r="G131" vm="75">
        <f>INDEX(Nodes!E:E,MATCH(A131,Nodes!B:B,0))</f>
        <v>-85.670171400000001</v>
      </c>
      <c r="H131" vm="19">
        <f>INDEX(Nodes!D:D,MATCH(B131,Nodes!B:B,0))</f>
        <v>39.283332999999999</v>
      </c>
      <c r="I131" vm="20">
        <f>INDEX(Nodes!E:E,MATCH(B131,Nodes!B:B,0))</f>
        <v>-76.616667000000007</v>
      </c>
      <c r="J131">
        <v>0</v>
      </c>
    </row>
    <row r="132" spans="1:10" hidden="1" x14ac:dyDescent="0.35">
      <c r="A132" t="s">
        <v>180</v>
      </c>
      <c r="B132" t="s">
        <v>147</v>
      </c>
      <c r="C132" t="s">
        <v>39</v>
      </c>
      <c r="D132">
        <f t="shared" si="6"/>
        <v>877.15105554953709</v>
      </c>
      <c r="E132">
        <f t="shared" si="7"/>
        <v>14.619184259158951</v>
      </c>
      <c r="F132" vm="74">
        <f>INDEX(Nodes!D:D,MATCH(A132,Nodes!B:B,0))</f>
        <v>42.965461699999999</v>
      </c>
      <c r="G132" vm="75">
        <f>INDEX(Nodes!E:E,MATCH(A132,Nodes!B:B,0))</f>
        <v>-85.670171400000001</v>
      </c>
      <c r="H132" vm="21">
        <f>INDEX(Nodes!D:D,MATCH(B132,Nodes!B:B,0))</f>
        <v>42.358055999999998</v>
      </c>
      <c r="I132" vm="22">
        <f>INDEX(Nodes!E:E,MATCH(B132,Nodes!B:B,0))</f>
        <v>-71.063610999999995</v>
      </c>
      <c r="J132">
        <v>0</v>
      </c>
    </row>
    <row r="133" spans="1:10" hidden="1" x14ac:dyDescent="0.35">
      <c r="A133" t="s">
        <v>180</v>
      </c>
      <c r="B133" t="s">
        <v>154</v>
      </c>
      <c r="C133" t="s">
        <v>39</v>
      </c>
      <c r="D133">
        <f t="shared" ref="D133:D196" si="8">SQRT((H133-F133)^2+(I133-G133)^2)*60</f>
        <v>413.35923508936582</v>
      </c>
      <c r="E133">
        <f t="shared" ref="E133:E196" si="9">D133/60</f>
        <v>6.8893205848227641</v>
      </c>
      <c r="F133" vm="74">
        <f>INDEX(Nodes!D:D,MATCH(A133,Nodes!B:B,0))</f>
        <v>42.965461699999999</v>
      </c>
      <c r="G133" vm="75">
        <f>INDEX(Nodes!E:E,MATCH(A133,Nodes!B:B,0))</f>
        <v>-85.670171400000001</v>
      </c>
      <c r="H133" vm="23">
        <f>INDEX(Nodes!D:D,MATCH(B133,Nodes!B:B,0))</f>
        <v>36.166666999999997</v>
      </c>
      <c r="I133" vm="24">
        <f>INDEX(Nodes!E:E,MATCH(B133,Nodes!B:B,0))</f>
        <v>-86.783332999999999</v>
      </c>
      <c r="J133">
        <v>0</v>
      </c>
    </row>
    <row r="134" spans="1:10" hidden="1" x14ac:dyDescent="0.35">
      <c r="A134" t="s">
        <v>180</v>
      </c>
      <c r="B134" t="s">
        <v>149</v>
      </c>
      <c r="C134" t="s">
        <v>39</v>
      </c>
      <c r="D134">
        <f t="shared" si="8"/>
        <v>282.98693539093011</v>
      </c>
      <c r="E134">
        <f t="shared" si="9"/>
        <v>4.7164489231821687</v>
      </c>
      <c r="F134" vm="74">
        <f>INDEX(Nodes!D:D,MATCH(A134,Nodes!B:B,0))</f>
        <v>42.965461699999999</v>
      </c>
      <c r="G134" vm="75">
        <f>INDEX(Nodes!E:E,MATCH(A134,Nodes!B:B,0))</f>
        <v>-85.670171400000001</v>
      </c>
      <c r="H134" vm="25">
        <f>INDEX(Nodes!D:D,MATCH(B134,Nodes!B:B,0))</f>
        <v>38.25</v>
      </c>
      <c r="I134" vm="26">
        <f>INDEX(Nodes!E:E,MATCH(B134,Nodes!B:B,0))</f>
        <v>-85.766666999999998</v>
      </c>
      <c r="J134">
        <v>0</v>
      </c>
    </row>
    <row r="135" spans="1:10" hidden="1" x14ac:dyDescent="0.35">
      <c r="A135" t="s">
        <v>180</v>
      </c>
      <c r="B135" t="s">
        <v>151</v>
      </c>
      <c r="C135" t="s">
        <v>39</v>
      </c>
      <c r="D135">
        <f t="shared" si="8"/>
        <v>684.19407357943339</v>
      </c>
      <c r="E135">
        <f t="shared" si="9"/>
        <v>11.403234559657223</v>
      </c>
      <c r="F135" vm="74">
        <f>INDEX(Nodes!D:D,MATCH(A135,Nodes!B:B,0))</f>
        <v>42.965461699999999</v>
      </c>
      <c r="G135" vm="75">
        <f>INDEX(Nodes!E:E,MATCH(A135,Nodes!B:B,0))</f>
        <v>-85.670171400000001</v>
      </c>
      <c r="H135">
        <f>INDEX(Nodes!D:D,MATCH(B135,Nodes!B:B,0))</f>
        <v>36.853292600000003</v>
      </c>
      <c r="I135">
        <f>INDEX(Nodes!E:E,MATCH(B135,Nodes!B:B,0))</f>
        <v>-76.043378200000006</v>
      </c>
      <c r="J135">
        <v>0</v>
      </c>
    </row>
    <row r="136" spans="1:10" hidden="1" x14ac:dyDescent="0.35">
      <c r="A136" t="s">
        <v>180</v>
      </c>
      <c r="B136" t="s">
        <v>156</v>
      </c>
      <c r="C136" t="s">
        <v>39</v>
      </c>
      <c r="D136">
        <f t="shared" si="8"/>
        <v>603.17699523704641</v>
      </c>
      <c r="E136">
        <f t="shared" si="9"/>
        <v>10.05294992061744</v>
      </c>
      <c r="F136" vm="74">
        <f>INDEX(Nodes!D:D,MATCH(A136,Nodes!B:B,0))</f>
        <v>42.965461699999999</v>
      </c>
      <c r="G136" vm="75">
        <f>INDEX(Nodes!E:E,MATCH(A136,Nodes!B:B,0))</f>
        <v>-85.670171400000001</v>
      </c>
      <c r="H136" vm="31">
        <f>INDEX(Nodes!D:D,MATCH(B136,Nodes!B:B,0))</f>
        <v>35.780555999999997</v>
      </c>
      <c r="I136" vm="32">
        <f>INDEX(Nodes!E:E,MATCH(B136,Nodes!B:B,0))</f>
        <v>-78.638889000000006</v>
      </c>
      <c r="J136">
        <v>0</v>
      </c>
    </row>
    <row r="137" spans="1:10" hidden="1" x14ac:dyDescent="0.35">
      <c r="A137" t="s">
        <v>180</v>
      </c>
      <c r="B137" t="s">
        <v>157</v>
      </c>
      <c r="C137" t="s">
        <v>39</v>
      </c>
      <c r="D137">
        <f t="shared" si="8"/>
        <v>1082.4802364146778</v>
      </c>
      <c r="E137">
        <f t="shared" si="9"/>
        <v>18.041337273577962</v>
      </c>
      <c r="F137" vm="74">
        <f>INDEX(Nodes!D:D,MATCH(A137,Nodes!B:B,0))</f>
        <v>42.965461699999999</v>
      </c>
      <c r="G137" vm="75">
        <f>INDEX(Nodes!E:E,MATCH(A137,Nodes!B:B,0))</f>
        <v>-85.670171400000001</v>
      </c>
      <c r="H137" vm="33">
        <f>INDEX(Nodes!D:D,MATCH(B137,Nodes!B:B,0))</f>
        <v>25.775084</v>
      </c>
      <c r="I137" vm="34">
        <f>INDEX(Nodes!E:E,MATCH(B137,Nodes!B:B,0))</f>
        <v>-80.194702000000007</v>
      </c>
      <c r="J137">
        <v>0</v>
      </c>
    </row>
    <row r="138" spans="1:10" hidden="1" x14ac:dyDescent="0.35">
      <c r="A138" t="s">
        <v>180</v>
      </c>
      <c r="B138" t="s">
        <v>158</v>
      </c>
      <c r="C138" t="s">
        <v>39</v>
      </c>
      <c r="D138">
        <f t="shared" si="8"/>
        <v>255.99403015425855</v>
      </c>
      <c r="E138">
        <f t="shared" si="9"/>
        <v>4.2665671692376428</v>
      </c>
      <c r="F138" vm="74">
        <f>INDEX(Nodes!D:D,MATCH(A138,Nodes!B:B,0))</f>
        <v>42.965461699999999</v>
      </c>
      <c r="G138" vm="75">
        <f>INDEX(Nodes!E:E,MATCH(A138,Nodes!B:B,0))</f>
        <v>-85.670171400000001</v>
      </c>
      <c r="H138" vm="35">
        <f>INDEX(Nodes!D:D,MATCH(B138,Nodes!B:B,0))</f>
        <v>41.482222</v>
      </c>
      <c r="I138" vm="36">
        <f>INDEX(Nodes!E:E,MATCH(B138,Nodes!B:B,0))</f>
        <v>-81.669721999999993</v>
      </c>
      <c r="J138">
        <v>0</v>
      </c>
    </row>
    <row r="139" spans="1:10" hidden="1" x14ac:dyDescent="0.35">
      <c r="A139" t="s">
        <v>180</v>
      </c>
      <c r="B139" t="s">
        <v>159</v>
      </c>
      <c r="C139" t="s">
        <v>39</v>
      </c>
      <c r="D139">
        <f t="shared" si="8"/>
        <v>921.45340007806135</v>
      </c>
      <c r="E139">
        <f t="shared" si="9"/>
        <v>15.357556667967689</v>
      </c>
      <c r="F139" vm="74">
        <f>INDEX(Nodes!D:D,MATCH(A139,Nodes!B:B,0))</f>
        <v>42.965461699999999</v>
      </c>
      <c r="G139" vm="75">
        <f>INDEX(Nodes!E:E,MATCH(A139,Nodes!B:B,0))</f>
        <v>-85.670171400000001</v>
      </c>
      <c r="H139" vm="37">
        <f>INDEX(Nodes!D:D,MATCH(B139,Nodes!B:B,0))</f>
        <v>27.947423000000001</v>
      </c>
      <c r="I139" vm="38">
        <f>INDEX(Nodes!E:E,MATCH(B139,Nodes!B:B,0))</f>
        <v>-82.458776</v>
      </c>
      <c r="J139">
        <v>0</v>
      </c>
    </row>
    <row r="140" spans="1:10" hidden="1" x14ac:dyDescent="0.35">
      <c r="A140" t="s">
        <v>180</v>
      </c>
      <c r="B140" t="s">
        <v>160</v>
      </c>
      <c r="C140" t="s">
        <v>39</v>
      </c>
      <c r="D140">
        <f t="shared" si="8"/>
        <v>304.42658826262073</v>
      </c>
      <c r="E140">
        <f t="shared" si="9"/>
        <v>5.0737764710436783</v>
      </c>
      <c r="F140" vm="74">
        <f>INDEX(Nodes!D:D,MATCH(A140,Nodes!B:B,0))</f>
        <v>42.965461699999999</v>
      </c>
      <c r="G140" vm="75">
        <f>INDEX(Nodes!E:E,MATCH(A140,Nodes!B:B,0))</f>
        <v>-85.670171400000001</v>
      </c>
      <c r="H140" vm="39">
        <f>INDEX(Nodes!D:D,MATCH(B140,Nodes!B:B,0))</f>
        <v>38.029722</v>
      </c>
      <c r="I140" vm="40">
        <f>INDEX(Nodes!E:E,MATCH(B140,Nodes!B:B,0))</f>
        <v>-84.494721999999996</v>
      </c>
      <c r="J140">
        <v>0</v>
      </c>
    </row>
    <row r="141" spans="1:10" hidden="1" x14ac:dyDescent="0.35">
      <c r="A141" t="s">
        <v>180</v>
      </c>
      <c r="B141" t="s">
        <v>162</v>
      </c>
      <c r="C141" t="s">
        <v>39</v>
      </c>
      <c r="D141">
        <f t="shared" si="8"/>
        <v>147.92565521410341</v>
      </c>
      <c r="E141">
        <f t="shared" si="9"/>
        <v>2.4654275869017237</v>
      </c>
      <c r="F141" vm="74">
        <f>INDEX(Nodes!D:D,MATCH(A141,Nodes!B:B,0))</f>
        <v>42.965461699999999</v>
      </c>
      <c r="G141" vm="75">
        <f>INDEX(Nodes!E:E,MATCH(A141,Nodes!B:B,0))</f>
        <v>-85.670171400000001</v>
      </c>
      <c r="H141" vm="43">
        <f>INDEX(Nodes!D:D,MATCH(B141,Nodes!B:B,0))</f>
        <v>41.665556000000002</v>
      </c>
      <c r="I141" vm="44">
        <f>INDEX(Nodes!E:E,MATCH(B141,Nodes!B:B,0))</f>
        <v>-83.575277999999997</v>
      </c>
      <c r="J141">
        <v>0</v>
      </c>
    </row>
    <row r="142" spans="1:10" hidden="1" x14ac:dyDescent="0.35">
      <c r="A142" t="s">
        <v>180</v>
      </c>
      <c r="B142" t="s">
        <v>163</v>
      </c>
      <c r="C142" t="s">
        <v>39</v>
      </c>
      <c r="D142">
        <f t="shared" si="8"/>
        <v>542.13110789973985</v>
      </c>
      <c r="E142">
        <f t="shared" si="9"/>
        <v>9.0355184649956648</v>
      </c>
      <c r="F142" vm="74">
        <f>INDEX(Nodes!D:D,MATCH(A142,Nodes!B:B,0))</f>
        <v>42.965461699999999</v>
      </c>
      <c r="G142" vm="75">
        <f>INDEX(Nodes!E:E,MATCH(A142,Nodes!B:B,0))</f>
        <v>-85.670171400000001</v>
      </c>
      <c r="H142" vm="45">
        <f>INDEX(Nodes!D:D,MATCH(B142,Nodes!B:B,0))</f>
        <v>36.08</v>
      </c>
      <c r="I142" vm="46">
        <f>INDEX(Nodes!E:E,MATCH(B142,Nodes!B:B,0))</f>
        <v>-79.819444000000004</v>
      </c>
      <c r="J142">
        <v>0</v>
      </c>
    </row>
    <row r="143" spans="1:10" hidden="1" x14ac:dyDescent="0.35">
      <c r="A143" t="s">
        <v>180</v>
      </c>
      <c r="B143" t="s">
        <v>164</v>
      </c>
      <c r="C143" t="s">
        <v>39</v>
      </c>
      <c r="D143">
        <f t="shared" si="8"/>
        <v>702.84029280420498</v>
      </c>
      <c r="E143">
        <f t="shared" si="9"/>
        <v>11.714004880070084</v>
      </c>
      <c r="F143" vm="74">
        <f>INDEX(Nodes!D:D,MATCH(A143,Nodes!B:B,0))</f>
        <v>42.965461699999999</v>
      </c>
      <c r="G143" vm="75">
        <f>INDEX(Nodes!E:E,MATCH(A143,Nodes!B:B,0))</f>
        <v>-85.670171400000001</v>
      </c>
      <c r="H143" vm="47">
        <f>INDEX(Nodes!D:D,MATCH(B143,Nodes!B:B,0))</f>
        <v>40.724220000000003</v>
      </c>
      <c r="I143" vm="48">
        <f>INDEX(Nodes!E:E,MATCH(B143,Nodes!B:B,0))</f>
        <v>-74.172573999999997</v>
      </c>
      <c r="J143">
        <v>0</v>
      </c>
    </row>
    <row r="144" spans="1:10" hidden="1" x14ac:dyDescent="0.35">
      <c r="A144" t="s">
        <v>180</v>
      </c>
      <c r="B144" t="s">
        <v>165</v>
      </c>
      <c r="C144" t="s">
        <v>39</v>
      </c>
      <c r="D144">
        <f t="shared" si="8"/>
        <v>407.47456288049568</v>
      </c>
      <c r="E144">
        <f t="shared" si="9"/>
        <v>6.7912427146749277</v>
      </c>
      <c r="F144" vm="74">
        <f>INDEX(Nodes!D:D,MATCH(A144,Nodes!B:B,0))</f>
        <v>42.965461699999999</v>
      </c>
      <c r="G144" vm="75">
        <f>INDEX(Nodes!E:E,MATCH(A144,Nodes!B:B,0))</f>
        <v>-85.670171400000001</v>
      </c>
      <c r="H144" vm="49">
        <f>INDEX(Nodes!D:D,MATCH(B144,Nodes!B:B,0))</f>
        <v>42.887690999999997</v>
      </c>
      <c r="I144" vm="50">
        <f>INDEX(Nodes!E:E,MATCH(B144,Nodes!B:B,0))</f>
        <v>-78.879373999999999</v>
      </c>
      <c r="J144">
        <v>0</v>
      </c>
    </row>
    <row r="145" spans="1:10" hidden="1" x14ac:dyDescent="0.35">
      <c r="A145" t="s">
        <v>180</v>
      </c>
      <c r="B145" t="s">
        <v>166</v>
      </c>
      <c r="C145" t="s">
        <v>39</v>
      </c>
      <c r="D145">
        <f t="shared" si="8"/>
        <v>708.93969068695947</v>
      </c>
      <c r="E145">
        <f t="shared" si="9"/>
        <v>11.815661511449324</v>
      </c>
      <c r="F145" vm="74">
        <f>INDEX(Nodes!D:D,MATCH(A145,Nodes!B:B,0))</f>
        <v>42.965461699999999</v>
      </c>
      <c r="G145" vm="75">
        <f>INDEX(Nodes!E:E,MATCH(A145,Nodes!B:B,0))</f>
        <v>-85.670171400000001</v>
      </c>
      <c r="H145" vm="51">
        <f>INDEX(Nodes!D:D,MATCH(B145,Nodes!B:B,0))</f>
        <v>40.713999999999999</v>
      </c>
      <c r="I145" vm="52">
        <f>INDEX(Nodes!E:E,MATCH(B145,Nodes!B:B,0))</f>
        <v>-74.070999999999998</v>
      </c>
      <c r="J145">
        <v>0</v>
      </c>
    </row>
    <row r="146" spans="1:10" hidden="1" x14ac:dyDescent="0.35">
      <c r="A146" t="s">
        <v>180</v>
      </c>
      <c r="B146" t="s">
        <v>167</v>
      </c>
      <c r="C146" t="s">
        <v>39</v>
      </c>
      <c r="D146">
        <f t="shared" si="8"/>
        <v>117.70161481001716</v>
      </c>
      <c r="E146">
        <f t="shared" si="9"/>
        <v>1.9616935801669526</v>
      </c>
      <c r="F146" vm="74">
        <f>INDEX(Nodes!D:D,MATCH(A146,Nodes!B:B,0))</f>
        <v>42.965461699999999</v>
      </c>
      <c r="G146" vm="75">
        <f>INDEX(Nodes!E:E,MATCH(A146,Nodes!B:B,0))</f>
        <v>-85.670171400000001</v>
      </c>
      <c r="H146" vm="53">
        <f>INDEX(Nodes!D:D,MATCH(B146,Nodes!B:B,0))</f>
        <v>41.077474000000002</v>
      </c>
      <c r="I146" vm="54">
        <f>INDEX(Nodes!E:E,MATCH(B146,Nodes!B:B,0))</f>
        <v>-85.137495000000001</v>
      </c>
      <c r="J146">
        <v>0</v>
      </c>
    </row>
    <row r="147" spans="1:10" hidden="1" x14ac:dyDescent="0.35">
      <c r="A147" t="s">
        <v>180</v>
      </c>
      <c r="B147" t="s">
        <v>168</v>
      </c>
      <c r="C147" t="s">
        <v>39</v>
      </c>
      <c r="D147">
        <f t="shared" si="8"/>
        <v>903.10921073248323</v>
      </c>
      <c r="E147">
        <f t="shared" si="9"/>
        <v>15.051820178874721</v>
      </c>
      <c r="F147" vm="74">
        <f>INDEX(Nodes!D:D,MATCH(A147,Nodes!B:B,0))</f>
        <v>42.965461699999999</v>
      </c>
      <c r="G147" vm="75">
        <f>INDEX(Nodes!E:E,MATCH(A147,Nodes!B:B,0))</f>
        <v>-85.670171400000001</v>
      </c>
      <c r="H147" vm="55">
        <f>INDEX(Nodes!D:D,MATCH(B147,Nodes!B:B,0))</f>
        <v>28.538330999999999</v>
      </c>
      <c r="I147" vm="56">
        <f>INDEX(Nodes!E:E,MATCH(B147,Nodes!B:B,0))</f>
        <v>-81.378878999999998</v>
      </c>
      <c r="J147">
        <v>0</v>
      </c>
    </row>
    <row r="148" spans="1:10" hidden="1" x14ac:dyDescent="0.35">
      <c r="A148" t="s">
        <v>180</v>
      </c>
      <c r="B148" t="s">
        <v>169</v>
      </c>
      <c r="C148" t="s">
        <v>39</v>
      </c>
      <c r="D148">
        <f t="shared" si="8"/>
        <v>929.49882560462299</v>
      </c>
      <c r="E148">
        <f t="shared" si="9"/>
        <v>15.491647093410384</v>
      </c>
      <c r="F148" vm="74">
        <f>INDEX(Nodes!D:D,MATCH(A148,Nodes!B:B,0))</f>
        <v>42.965461699999999</v>
      </c>
      <c r="G148" vm="75">
        <f>INDEX(Nodes!E:E,MATCH(A148,Nodes!B:B,0))</f>
        <v>-85.670171400000001</v>
      </c>
      <c r="H148" vm="57">
        <f>INDEX(Nodes!D:D,MATCH(B148,Nodes!B:B,0))</f>
        <v>27.773056</v>
      </c>
      <c r="I148" vm="58">
        <f>INDEX(Nodes!E:E,MATCH(B148,Nodes!B:B,0))</f>
        <v>-82.64</v>
      </c>
      <c r="J148">
        <v>0</v>
      </c>
    </row>
    <row r="149" spans="1:10" hidden="1" x14ac:dyDescent="0.35">
      <c r="A149" t="s">
        <v>180</v>
      </c>
      <c r="B149" t="s">
        <v>170</v>
      </c>
      <c r="C149" t="s">
        <v>39</v>
      </c>
      <c r="D149">
        <f t="shared" si="8"/>
        <v>663.44643822599278</v>
      </c>
      <c r="E149">
        <f t="shared" si="9"/>
        <v>11.05744063709988</v>
      </c>
      <c r="F149" vm="74">
        <f>INDEX(Nodes!D:D,MATCH(A149,Nodes!B:B,0))</f>
        <v>42.965461699999999</v>
      </c>
      <c r="G149" vm="75">
        <f>INDEX(Nodes!E:E,MATCH(A149,Nodes!B:B,0))</f>
        <v>-85.670171400000001</v>
      </c>
      <c r="H149">
        <f>INDEX(Nodes!D:D,MATCH(B149,Nodes!B:B,0))</f>
        <v>36.930982100000001</v>
      </c>
      <c r="I149">
        <f>INDEX(Nodes!E:E,MATCH(B149,Nodes!B:B,0))</f>
        <v>-76.404533299999997</v>
      </c>
      <c r="J149">
        <v>0</v>
      </c>
    </row>
    <row r="150" spans="1:10" hidden="1" x14ac:dyDescent="0.35">
      <c r="A150" t="s">
        <v>180</v>
      </c>
      <c r="B150" t="s">
        <v>171</v>
      </c>
      <c r="C150" t="s">
        <v>39</v>
      </c>
      <c r="D150">
        <f t="shared" si="8"/>
        <v>583.00098541716284</v>
      </c>
      <c r="E150">
        <f t="shared" si="9"/>
        <v>9.7166830902860468</v>
      </c>
      <c r="F150" vm="74">
        <f>INDEX(Nodes!D:D,MATCH(A150,Nodes!B:B,0))</f>
        <v>42.965461699999999</v>
      </c>
      <c r="G150" vm="75">
        <f>INDEX(Nodes!E:E,MATCH(A150,Nodes!B:B,0))</f>
        <v>-85.670171400000001</v>
      </c>
      <c r="H150" vm="59">
        <f>INDEX(Nodes!D:D,MATCH(B150,Nodes!B:B,0))</f>
        <v>35.988610999999999</v>
      </c>
      <c r="I150" vm="60">
        <f>INDEX(Nodes!E:E,MATCH(B150,Nodes!B:B,0))</f>
        <v>-78.907222000000004</v>
      </c>
      <c r="J150">
        <v>0</v>
      </c>
    </row>
    <row r="151" spans="1:10" hidden="1" x14ac:dyDescent="0.35">
      <c r="A151" t="s">
        <v>180</v>
      </c>
      <c r="B151" t="s">
        <v>172</v>
      </c>
      <c r="C151" t="s">
        <v>39</v>
      </c>
      <c r="D151">
        <f t="shared" si="8"/>
        <v>223.87262691602467</v>
      </c>
      <c r="E151">
        <f t="shared" si="9"/>
        <v>3.7312104486004114</v>
      </c>
      <c r="F151" vm="74">
        <f>INDEX(Nodes!D:D,MATCH(A151,Nodes!B:B,0))</f>
        <v>42.965461699999999</v>
      </c>
      <c r="G151" vm="75">
        <f>INDEX(Nodes!E:E,MATCH(A151,Nodes!B:B,0))</f>
        <v>-85.670171400000001</v>
      </c>
      <c r="H151" vm="61">
        <f>INDEX(Nodes!D:D,MATCH(B151,Nodes!B:B,0))</f>
        <v>43.067</v>
      </c>
      <c r="I151" vm="62">
        <f>INDEX(Nodes!E:E,MATCH(B151,Nodes!B:B,0))</f>
        <v>-89.4</v>
      </c>
      <c r="J151">
        <v>0</v>
      </c>
    </row>
    <row r="152" spans="1:10" hidden="1" x14ac:dyDescent="0.35">
      <c r="A152" t="s">
        <v>180</v>
      </c>
      <c r="B152" t="s">
        <v>173</v>
      </c>
      <c r="C152" t="s">
        <v>39</v>
      </c>
      <c r="D152">
        <f t="shared" si="8"/>
        <v>6704.4999207055635</v>
      </c>
      <c r="E152">
        <f t="shared" si="9"/>
        <v>111.74166534509273</v>
      </c>
      <c r="F152" vm="74">
        <f>INDEX(Nodes!D:D,MATCH(A152,Nodes!B:B,0))</f>
        <v>42.965461699999999</v>
      </c>
      <c r="G152" vm="75">
        <f>INDEX(Nodes!E:E,MATCH(A152,Nodes!B:B,0))</f>
        <v>-85.670171400000001</v>
      </c>
      <c r="H152" vm="63">
        <f>INDEX(Nodes!D:D,MATCH(B152,Nodes!B:B,0))</f>
        <v>36.102764000000001</v>
      </c>
      <c r="I152" vm="64">
        <f>INDEX(Nodes!E:E,MATCH(B152,Nodes!B:B,0))</f>
        <v>25.860555999999999</v>
      </c>
      <c r="J152">
        <v>0</v>
      </c>
    </row>
    <row r="153" spans="1:10" hidden="1" x14ac:dyDescent="0.35">
      <c r="A153" t="s">
        <v>180</v>
      </c>
      <c r="B153" t="s">
        <v>174</v>
      </c>
      <c r="C153" t="s">
        <v>39</v>
      </c>
      <c r="D153">
        <f t="shared" si="8"/>
        <v>1075.7955015808498</v>
      </c>
      <c r="E153">
        <f t="shared" si="9"/>
        <v>17.929925026347497</v>
      </c>
      <c r="F153" vm="74">
        <f>INDEX(Nodes!D:D,MATCH(A153,Nodes!B:B,0))</f>
        <v>42.965461699999999</v>
      </c>
      <c r="G153" vm="75">
        <f>INDEX(Nodes!E:E,MATCH(A153,Nodes!B:B,0))</f>
        <v>-85.670171400000001</v>
      </c>
      <c r="H153" vm="64">
        <f>INDEX(Nodes!D:D,MATCH(B153,Nodes!B:B,0))</f>
        <v>25.860555999999999</v>
      </c>
      <c r="I153" vm="65">
        <f>INDEX(Nodes!E:E,MATCH(B153,Nodes!B:B,0))</f>
        <v>-80.293888999999993</v>
      </c>
      <c r="J153">
        <v>0</v>
      </c>
    </row>
    <row r="154" spans="1:10" hidden="1" x14ac:dyDescent="0.35">
      <c r="A154" t="s">
        <v>180</v>
      </c>
      <c r="B154" t="s">
        <v>175</v>
      </c>
      <c r="C154" t="s">
        <v>39</v>
      </c>
      <c r="D154">
        <f t="shared" si="8"/>
        <v>668.8910970659831</v>
      </c>
      <c r="E154">
        <f t="shared" si="9"/>
        <v>11.148184951099719</v>
      </c>
      <c r="F154" vm="74">
        <f>INDEX(Nodes!D:D,MATCH(A154,Nodes!B:B,0))</f>
        <v>42.965461699999999</v>
      </c>
      <c r="G154" vm="75">
        <f>INDEX(Nodes!E:E,MATCH(A154,Nodes!B:B,0))</f>
        <v>-85.670171400000001</v>
      </c>
      <c r="H154">
        <f>INDEX(Nodes!D:D,MATCH(B154,Nodes!B:B,0))</f>
        <v>36.708659699999998</v>
      </c>
      <c r="I154">
        <f>INDEX(Nodes!E:E,MATCH(B154,Nodes!B:B,0))</f>
        <v>-76.443337900000003</v>
      </c>
      <c r="J154">
        <v>0</v>
      </c>
    </row>
    <row r="155" spans="1:10" hidden="1" x14ac:dyDescent="0.35">
      <c r="A155" t="s">
        <v>180</v>
      </c>
      <c r="B155" t="s">
        <v>177</v>
      </c>
      <c r="C155" t="s">
        <v>39</v>
      </c>
      <c r="D155">
        <f t="shared" si="8"/>
        <v>570.56300926832046</v>
      </c>
      <c r="E155">
        <f t="shared" si="9"/>
        <v>9.5093834878053407</v>
      </c>
      <c r="F155" vm="74">
        <f>INDEX(Nodes!D:D,MATCH(A155,Nodes!B:B,0))</f>
        <v>42.965461699999999</v>
      </c>
      <c r="G155" vm="75">
        <f>INDEX(Nodes!E:E,MATCH(A155,Nodes!B:B,0))</f>
        <v>-85.670171400000001</v>
      </c>
      <c r="H155" vm="68">
        <f>INDEX(Nodes!D:D,MATCH(B155,Nodes!B:B,0))</f>
        <v>33.524999999999999</v>
      </c>
      <c r="I155" vm="69">
        <f>INDEX(Nodes!E:E,MATCH(B155,Nodes!B:B,0))</f>
        <v>-86.813000000000002</v>
      </c>
      <c r="J155">
        <v>0</v>
      </c>
    </row>
    <row r="156" spans="1:10" hidden="1" x14ac:dyDescent="0.35">
      <c r="A156" t="s">
        <v>180</v>
      </c>
      <c r="B156" t="s">
        <v>178</v>
      </c>
      <c r="C156" t="s">
        <v>39</v>
      </c>
      <c r="D156">
        <f t="shared" si="8"/>
        <v>483.67596735623732</v>
      </c>
      <c r="E156">
        <f t="shared" si="9"/>
        <v>8.0612661226039553</v>
      </c>
      <c r="F156" vm="74">
        <f>INDEX(Nodes!D:D,MATCH(A156,Nodes!B:B,0))</f>
        <v>42.965461699999999</v>
      </c>
      <c r="G156" vm="75">
        <f>INDEX(Nodes!E:E,MATCH(A156,Nodes!B:B,0))</f>
        <v>-85.670171400000001</v>
      </c>
      <c r="H156" vm="70">
        <f>INDEX(Nodes!D:D,MATCH(B156,Nodes!B:B,0))</f>
        <v>43.165556000000002</v>
      </c>
      <c r="I156" vm="71">
        <f>INDEX(Nodes!E:E,MATCH(B156,Nodes!B:B,0))</f>
        <v>-77.611389000000003</v>
      </c>
      <c r="J156">
        <v>0</v>
      </c>
    </row>
    <row r="157" spans="1:10" hidden="1" x14ac:dyDescent="0.35">
      <c r="A157" t="s">
        <v>180</v>
      </c>
      <c r="B157" t="s">
        <v>182</v>
      </c>
      <c r="C157" t="s">
        <v>39</v>
      </c>
      <c r="D157">
        <f t="shared" si="8"/>
        <v>307.54365751883859</v>
      </c>
      <c r="E157">
        <f t="shared" si="9"/>
        <v>5.1257276253139761</v>
      </c>
      <c r="F157" vm="74">
        <f>INDEX(Nodes!D:D,MATCH(A157,Nodes!B:B,0))</f>
        <v>42.965461699999999</v>
      </c>
      <c r="G157" vm="75">
        <f>INDEX(Nodes!E:E,MATCH(A157,Nodes!B:B,0))</f>
        <v>-85.670171400000001</v>
      </c>
      <c r="H157" vm="78">
        <f>INDEX(Nodes!D:D,MATCH(B157,Nodes!B:B,0))</f>
        <v>39.698329999999999</v>
      </c>
      <c r="I157" vm="79">
        <f>INDEX(Nodes!E:E,MATCH(B157,Nodes!B:B,0))</f>
        <v>-89.619720000000001</v>
      </c>
      <c r="J157">
        <v>0</v>
      </c>
    </row>
    <row r="158" spans="1:10" hidden="1" x14ac:dyDescent="0.35">
      <c r="A158" t="s">
        <v>181</v>
      </c>
      <c r="B158" t="s">
        <v>63</v>
      </c>
      <c r="C158" t="s">
        <v>39</v>
      </c>
      <c r="D158">
        <f t="shared" si="8"/>
        <v>265.78006615095484</v>
      </c>
      <c r="E158">
        <f t="shared" si="9"/>
        <v>4.429667769182581</v>
      </c>
      <c r="F158" vm="76">
        <f>INDEX(Nodes!D:D,MATCH(A158,Nodes!B:B,0))</f>
        <v>35.045555999999998</v>
      </c>
      <c r="G158" vm="77">
        <f>INDEX(Nodes!E:E,MATCH(A158,Nodes!B:B,0))</f>
        <v>-85.267222000000004</v>
      </c>
      <c r="H158" vm="13">
        <f>INDEX(Nodes!D:D,MATCH(B158,Nodes!B:B,0))</f>
        <v>35.223786699999998</v>
      </c>
      <c r="I158" vm="14">
        <f>INDEX(Nodes!E:E,MATCH(B158,Nodes!B:B,0))</f>
        <v>-80.841141300000004</v>
      </c>
      <c r="J158">
        <v>0</v>
      </c>
    </row>
    <row r="159" spans="1:10" hidden="1" x14ac:dyDescent="0.35">
      <c r="A159" t="s">
        <v>181</v>
      </c>
      <c r="B159" t="s">
        <v>148</v>
      </c>
      <c r="C159" t="s">
        <v>39</v>
      </c>
      <c r="D159">
        <f t="shared" si="8"/>
        <v>577.96806188154915</v>
      </c>
      <c r="E159">
        <f t="shared" si="9"/>
        <v>9.6328010313591523</v>
      </c>
      <c r="F159" vm="76">
        <f>INDEX(Nodes!D:D,MATCH(A159,Nodes!B:B,0))</f>
        <v>35.045555999999998</v>
      </c>
      <c r="G159" vm="77">
        <f>INDEX(Nodes!E:E,MATCH(A159,Nodes!B:B,0))</f>
        <v>-85.267222000000004</v>
      </c>
      <c r="H159" vm="19">
        <f>INDEX(Nodes!D:D,MATCH(B159,Nodes!B:B,0))</f>
        <v>39.283332999999999</v>
      </c>
      <c r="I159" vm="20">
        <f>INDEX(Nodes!E:E,MATCH(B159,Nodes!B:B,0))</f>
        <v>-76.616667000000007</v>
      </c>
      <c r="J159">
        <v>0</v>
      </c>
    </row>
    <row r="160" spans="1:10" hidden="1" x14ac:dyDescent="0.35">
      <c r="A160" t="s">
        <v>181</v>
      </c>
      <c r="B160" t="s">
        <v>155</v>
      </c>
      <c r="C160" t="s">
        <v>39</v>
      </c>
      <c r="D160">
        <f t="shared" si="8"/>
        <v>93.89794626152144</v>
      </c>
      <c r="E160">
        <f t="shared" si="9"/>
        <v>1.5649657710253573</v>
      </c>
      <c r="F160" vm="76">
        <f>INDEX(Nodes!D:D,MATCH(A160,Nodes!B:B,0))</f>
        <v>35.045555999999998</v>
      </c>
      <c r="G160" vm="77">
        <f>INDEX(Nodes!E:E,MATCH(A160,Nodes!B:B,0))</f>
        <v>-85.267222000000004</v>
      </c>
      <c r="H160" vm="29">
        <f>INDEX(Nodes!D:D,MATCH(B160,Nodes!B:B,0))</f>
        <v>33.748547000000002</v>
      </c>
      <c r="I160" vm="30">
        <f>INDEX(Nodes!E:E,MATCH(B160,Nodes!B:B,0))</f>
        <v>-84.391502000000003</v>
      </c>
      <c r="J160">
        <v>0</v>
      </c>
    </row>
    <row r="161" spans="1:10" hidden="1" x14ac:dyDescent="0.35">
      <c r="A161" t="s">
        <v>181</v>
      </c>
      <c r="B161" t="s">
        <v>179</v>
      </c>
      <c r="C161" t="s">
        <v>39</v>
      </c>
      <c r="D161">
        <f t="shared" si="8"/>
        <v>768.11378106956306</v>
      </c>
      <c r="E161">
        <f t="shared" si="9"/>
        <v>12.801896351159384</v>
      </c>
      <c r="F161" vm="76">
        <f>INDEX(Nodes!D:D,MATCH(A161,Nodes!B:B,0))</f>
        <v>35.045555999999998</v>
      </c>
      <c r="G161" vm="77">
        <f>INDEX(Nodes!E:E,MATCH(A161,Nodes!B:B,0))</f>
        <v>-85.267222000000004</v>
      </c>
      <c r="H161" vm="72">
        <f>INDEX(Nodes!D:D,MATCH(B161,Nodes!B:B,0))</f>
        <v>40.930793999999999</v>
      </c>
      <c r="I161" vm="73">
        <f>INDEX(Nodes!E:E,MATCH(B161,Nodes!B:B,0))</f>
        <v>-73.898294000000007</v>
      </c>
      <c r="J161">
        <v>0</v>
      </c>
    </row>
    <row r="162" spans="1:10" hidden="1" x14ac:dyDescent="0.35">
      <c r="A162" t="s">
        <v>181</v>
      </c>
      <c r="B162" t="s">
        <v>38</v>
      </c>
      <c r="C162" t="s">
        <v>39</v>
      </c>
      <c r="D162">
        <f t="shared" si="8"/>
        <v>756.35198303498521</v>
      </c>
      <c r="E162">
        <f t="shared" si="9"/>
        <v>12.605866383916419</v>
      </c>
      <c r="F162" vm="76">
        <f>INDEX(Nodes!D:D,MATCH(A162,Nodes!B:B,0))</f>
        <v>35.045555999999998</v>
      </c>
      <c r="G162" vm="77">
        <f>INDEX(Nodes!E:E,MATCH(A162,Nodes!B:B,0))</f>
        <v>-85.267222000000004</v>
      </c>
      <c r="H162" vm="1">
        <f>INDEX(Nodes!D:D,MATCH(B162,Nodes!B:B,0))</f>
        <v>40.713046599999998</v>
      </c>
      <c r="I162" vm="2">
        <f>INDEX(Nodes!E:E,MATCH(B162,Nodes!B:B,0))</f>
        <v>-74.007230100000001</v>
      </c>
      <c r="J162">
        <v>0</v>
      </c>
    </row>
    <row r="163" spans="1:10" hidden="1" x14ac:dyDescent="0.35">
      <c r="A163" t="s">
        <v>181</v>
      </c>
      <c r="B163" t="s">
        <v>36</v>
      </c>
      <c r="C163" t="s">
        <v>39</v>
      </c>
      <c r="D163">
        <f t="shared" si="8"/>
        <v>434.11079972428462</v>
      </c>
      <c r="E163">
        <f t="shared" si="9"/>
        <v>7.235179995404744</v>
      </c>
      <c r="F163" vm="76">
        <f>INDEX(Nodes!D:D,MATCH(A163,Nodes!B:B,0))</f>
        <v>35.045555999999998</v>
      </c>
      <c r="G163" vm="77">
        <f>INDEX(Nodes!E:E,MATCH(A163,Nodes!B:B,0))</f>
        <v>-85.267222000000004</v>
      </c>
      <c r="H163" vm="3">
        <f>INDEX(Nodes!D:D,MATCH(B163,Nodes!B:B,0))</f>
        <v>41.883229</v>
      </c>
      <c r="I163" vm="4">
        <f>INDEX(Nodes!E:E,MATCH(B163,Nodes!B:B,0))</f>
        <v>-87.632397999999995</v>
      </c>
      <c r="J163">
        <v>0</v>
      </c>
    </row>
    <row r="164" spans="1:10" hidden="1" x14ac:dyDescent="0.35">
      <c r="A164" t="s">
        <v>181</v>
      </c>
      <c r="B164" t="s">
        <v>62</v>
      </c>
      <c r="C164" t="s">
        <v>39</v>
      </c>
      <c r="D164">
        <f t="shared" si="8"/>
        <v>673.69816396200736</v>
      </c>
      <c r="E164">
        <f t="shared" si="9"/>
        <v>11.228302732700122</v>
      </c>
      <c r="F164" vm="76">
        <f>INDEX(Nodes!D:D,MATCH(A164,Nodes!B:B,0))</f>
        <v>35.045555999999998</v>
      </c>
      <c r="G164" vm="77">
        <f>INDEX(Nodes!E:E,MATCH(A164,Nodes!B:B,0))</f>
        <v>-85.267222000000004</v>
      </c>
      <c r="H164" vm="5">
        <f>INDEX(Nodes!D:D,MATCH(B164,Nodes!B:B,0))</f>
        <v>39.950000000000003</v>
      </c>
      <c r="I164" vm="6">
        <f>INDEX(Nodes!E:E,MATCH(B164,Nodes!B:B,0))</f>
        <v>-75.166667000000004</v>
      </c>
      <c r="J164">
        <v>0</v>
      </c>
    </row>
    <row r="165" spans="1:10" hidden="1" x14ac:dyDescent="0.35">
      <c r="A165" t="s">
        <v>181</v>
      </c>
      <c r="B165" t="s">
        <v>66</v>
      </c>
      <c r="C165" t="s">
        <v>39</v>
      </c>
      <c r="D165">
        <f t="shared" si="8"/>
        <v>289.58941816425533</v>
      </c>
      <c r="E165">
        <f t="shared" si="9"/>
        <v>4.8264903027375885</v>
      </c>
      <c r="F165" vm="76">
        <f>INDEX(Nodes!D:D,MATCH(A165,Nodes!B:B,0))</f>
        <v>35.045555999999998</v>
      </c>
      <c r="G165" vm="77">
        <f>INDEX(Nodes!E:E,MATCH(A165,Nodes!B:B,0))</f>
        <v>-85.267222000000004</v>
      </c>
      <c r="H165" vm="7">
        <f>INDEX(Nodes!D:D,MATCH(B165,Nodes!B:B,0))</f>
        <v>39.790999999999997</v>
      </c>
      <c r="I165" vm="8">
        <f>INDEX(Nodes!E:E,MATCH(B165,Nodes!B:B,0))</f>
        <v>-86.147999999999996</v>
      </c>
      <c r="J165">
        <v>0</v>
      </c>
    </row>
    <row r="166" spans="1:10" hidden="1" x14ac:dyDescent="0.35">
      <c r="A166" t="s">
        <v>181</v>
      </c>
      <c r="B166" t="s">
        <v>67</v>
      </c>
      <c r="C166" t="s">
        <v>39</v>
      </c>
      <c r="D166">
        <f t="shared" si="8"/>
        <v>355.84127209411622</v>
      </c>
      <c r="E166">
        <f t="shared" si="9"/>
        <v>5.9306878682352702</v>
      </c>
      <c r="F166" vm="76">
        <f>INDEX(Nodes!D:D,MATCH(A166,Nodes!B:B,0))</f>
        <v>35.045555999999998</v>
      </c>
      <c r="G166" vm="77">
        <f>INDEX(Nodes!E:E,MATCH(A166,Nodes!B:B,0))</f>
        <v>-85.267222000000004</v>
      </c>
      <c r="H166" vm="9">
        <f>INDEX(Nodes!D:D,MATCH(B166,Nodes!B:B,0))</f>
        <v>30.336943999999999</v>
      </c>
      <c r="I166" vm="10">
        <f>INDEX(Nodes!E:E,MATCH(B166,Nodes!B:B,0))</f>
        <v>-81.661389</v>
      </c>
      <c r="J166">
        <v>0</v>
      </c>
    </row>
    <row r="167" spans="1:10" hidden="1" x14ac:dyDescent="0.35">
      <c r="A167" t="s">
        <v>181</v>
      </c>
      <c r="B167" t="s">
        <v>68</v>
      </c>
      <c r="C167" t="s">
        <v>39</v>
      </c>
      <c r="D167">
        <f t="shared" si="8"/>
        <v>326.42310947262939</v>
      </c>
      <c r="E167">
        <f t="shared" si="9"/>
        <v>5.4403851578771567</v>
      </c>
      <c r="F167" vm="76">
        <f>INDEX(Nodes!D:D,MATCH(A167,Nodes!B:B,0))</f>
        <v>35.045555999999998</v>
      </c>
      <c r="G167" vm="77">
        <f>INDEX(Nodes!E:E,MATCH(A167,Nodes!B:B,0))</f>
        <v>-85.267222000000004</v>
      </c>
      <c r="H167" vm="11">
        <f>INDEX(Nodes!D:D,MATCH(B167,Nodes!B:B,0))</f>
        <v>39.983333000000002</v>
      </c>
      <c r="I167" vm="12">
        <f>INDEX(Nodes!E:E,MATCH(B167,Nodes!B:B,0))</f>
        <v>-82.983333000000002</v>
      </c>
      <c r="J167">
        <v>0</v>
      </c>
    </row>
    <row r="168" spans="1:10" hidden="1" x14ac:dyDescent="0.35">
      <c r="A168" t="s">
        <v>181</v>
      </c>
      <c r="B168" t="s">
        <v>37</v>
      </c>
      <c r="C168" t="s">
        <v>39</v>
      </c>
      <c r="D168">
        <f t="shared" si="8"/>
        <v>457.07103599796812</v>
      </c>
      <c r="E168">
        <f t="shared" si="9"/>
        <v>7.6178505999661352</v>
      </c>
      <c r="F168" vm="76">
        <f>INDEX(Nodes!D:D,MATCH(A168,Nodes!B:B,0))</f>
        <v>35.045555999999998</v>
      </c>
      <c r="G168" vm="77">
        <f>INDEX(Nodes!E:E,MATCH(A168,Nodes!B:B,0))</f>
        <v>-85.267222000000004</v>
      </c>
      <c r="H168" vm="15">
        <f>INDEX(Nodes!D:D,MATCH(B168,Nodes!B:B,0))</f>
        <v>42.332940700000002</v>
      </c>
      <c r="I168" vm="16">
        <f>INDEX(Nodes!E:E,MATCH(B168,Nodes!B:B,0))</f>
        <v>-83.047836500000003</v>
      </c>
      <c r="J168">
        <v>0</v>
      </c>
    </row>
    <row r="169" spans="1:10" hidden="1" x14ac:dyDescent="0.35">
      <c r="A169" t="s">
        <v>181</v>
      </c>
      <c r="B169" t="s">
        <v>35</v>
      </c>
      <c r="C169" t="s">
        <v>39</v>
      </c>
      <c r="D169">
        <f t="shared" si="8"/>
        <v>282.26364520977393</v>
      </c>
      <c r="E169">
        <f t="shared" si="9"/>
        <v>4.7043940868295655</v>
      </c>
      <c r="F169" vm="76">
        <f>INDEX(Nodes!D:D,MATCH(A169,Nodes!B:B,0))</f>
        <v>35.045555999999998</v>
      </c>
      <c r="G169" vm="77">
        <f>INDEX(Nodes!E:E,MATCH(A169,Nodes!B:B,0))</f>
        <v>-85.267222000000004</v>
      </c>
      <c r="H169" vm="17">
        <f>INDEX(Nodes!D:D,MATCH(B169,Nodes!B:B,0))</f>
        <v>35.117364999999999</v>
      </c>
      <c r="I169" vm="18">
        <f>INDEX(Nodes!E:E,MATCH(B169,Nodes!B:B,0))</f>
        <v>-89.971068000000002</v>
      </c>
      <c r="J169">
        <v>0</v>
      </c>
    </row>
    <row r="170" spans="1:10" hidden="1" x14ac:dyDescent="0.35">
      <c r="A170" t="s">
        <v>181</v>
      </c>
      <c r="B170" t="s">
        <v>146</v>
      </c>
      <c r="C170" t="s">
        <v>39</v>
      </c>
      <c r="D170">
        <f t="shared" si="8"/>
        <v>577.96806188154915</v>
      </c>
      <c r="E170">
        <f t="shared" si="9"/>
        <v>9.6328010313591523</v>
      </c>
      <c r="F170" vm="76">
        <f>INDEX(Nodes!D:D,MATCH(A170,Nodes!B:B,0))</f>
        <v>35.045555999999998</v>
      </c>
      <c r="G170" vm="77">
        <f>INDEX(Nodes!E:E,MATCH(A170,Nodes!B:B,0))</f>
        <v>-85.267222000000004</v>
      </c>
      <c r="H170" vm="19">
        <f>INDEX(Nodes!D:D,MATCH(B170,Nodes!B:B,0))</f>
        <v>39.283332999999999</v>
      </c>
      <c r="I170" vm="20">
        <f>INDEX(Nodes!E:E,MATCH(B170,Nodes!B:B,0))</f>
        <v>-76.616667000000007</v>
      </c>
      <c r="J170">
        <v>0</v>
      </c>
    </row>
    <row r="171" spans="1:10" hidden="1" x14ac:dyDescent="0.35">
      <c r="A171" t="s">
        <v>181</v>
      </c>
      <c r="B171" t="s">
        <v>147</v>
      </c>
      <c r="C171" t="s">
        <v>39</v>
      </c>
      <c r="D171">
        <f t="shared" si="8"/>
        <v>958.5274112311846</v>
      </c>
      <c r="E171">
        <f t="shared" si="9"/>
        <v>15.975456853853077</v>
      </c>
      <c r="F171" vm="76">
        <f>INDEX(Nodes!D:D,MATCH(A171,Nodes!B:B,0))</f>
        <v>35.045555999999998</v>
      </c>
      <c r="G171" vm="77">
        <f>INDEX(Nodes!E:E,MATCH(A171,Nodes!B:B,0))</f>
        <v>-85.267222000000004</v>
      </c>
      <c r="H171" vm="21">
        <f>INDEX(Nodes!D:D,MATCH(B171,Nodes!B:B,0))</f>
        <v>42.358055999999998</v>
      </c>
      <c r="I171" vm="22">
        <f>INDEX(Nodes!E:E,MATCH(B171,Nodes!B:B,0))</f>
        <v>-71.063610999999995</v>
      </c>
      <c r="J171">
        <v>0</v>
      </c>
    </row>
    <row r="172" spans="1:10" hidden="1" x14ac:dyDescent="0.35">
      <c r="A172" t="s">
        <v>181</v>
      </c>
      <c r="B172" t="s">
        <v>154</v>
      </c>
      <c r="C172" t="s">
        <v>39</v>
      </c>
      <c r="D172">
        <f t="shared" si="8"/>
        <v>113.13592170089542</v>
      </c>
      <c r="E172">
        <f t="shared" si="9"/>
        <v>1.8855986950149237</v>
      </c>
      <c r="F172" vm="76">
        <f>INDEX(Nodes!D:D,MATCH(A172,Nodes!B:B,0))</f>
        <v>35.045555999999998</v>
      </c>
      <c r="G172" vm="77">
        <f>INDEX(Nodes!E:E,MATCH(A172,Nodes!B:B,0))</f>
        <v>-85.267222000000004</v>
      </c>
      <c r="H172" vm="23">
        <f>INDEX(Nodes!D:D,MATCH(B172,Nodes!B:B,0))</f>
        <v>36.166666999999997</v>
      </c>
      <c r="I172" vm="24">
        <f>INDEX(Nodes!E:E,MATCH(B172,Nodes!B:B,0))</f>
        <v>-86.783332999999999</v>
      </c>
      <c r="J172">
        <v>0</v>
      </c>
    </row>
    <row r="173" spans="1:10" hidden="1" x14ac:dyDescent="0.35">
      <c r="A173" t="s">
        <v>181</v>
      </c>
      <c r="B173" t="s">
        <v>149</v>
      </c>
      <c r="C173" t="s">
        <v>39</v>
      </c>
      <c r="D173">
        <f t="shared" si="8"/>
        <v>194.58793376203889</v>
      </c>
      <c r="E173">
        <f t="shared" si="9"/>
        <v>3.2431322293673146</v>
      </c>
      <c r="F173" vm="76">
        <f>INDEX(Nodes!D:D,MATCH(A173,Nodes!B:B,0))</f>
        <v>35.045555999999998</v>
      </c>
      <c r="G173" vm="77">
        <f>INDEX(Nodes!E:E,MATCH(A173,Nodes!B:B,0))</f>
        <v>-85.267222000000004</v>
      </c>
      <c r="H173" vm="25">
        <f>INDEX(Nodes!D:D,MATCH(B173,Nodes!B:B,0))</f>
        <v>38.25</v>
      </c>
      <c r="I173" vm="26">
        <f>INDEX(Nodes!E:E,MATCH(B173,Nodes!B:B,0))</f>
        <v>-85.766666999999998</v>
      </c>
      <c r="J173">
        <v>0</v>
      </c>
    </row>
    <row r="174" spans="1:10" hidden="1" x14ac:dyDescent="0.35">
      <c r="A174" t="s">
        <v>181</v>
      </c>
      <c r="B174" t="s">
        <v>151</v>
      </c>
      <c r="C174" t="s">
        <v>39</v>
      </c>
      <c r="D174">
        <f t="shared" si="8"/>
        <v>563.95916680412313</v>
      </c>
      <c r="E174">
        <f t="shared" si="9"/>
        <v>9.3993194467353849</v>
      </c>
      <c r="F174" vm="76">
        <f>INDEX(Nodes!D:D,MATCH(A174,Nodes!B:B,0))</f>
        <v>35.045555999999998</v>
      </c>
      <c r="G174" vm="77">
        <f>INDEX(Nodes!E:E,MATCH(A174,Nodes!B:B,0))</f>
        <v>-85.267222000000004</v>
      </c>
      <c r="H174">
        <f>INDEX(Nodes!D:D,MATCH(B174,Nodes!B:B,0))</f>
        <v>36.853292600000003</v>
      </c>
      <c r="I174">
        <f>INDEX(Nodes!E:E,MATCH(B174,Nodes!B:B,0))</f>
        <v>-76.043378200000006</v>
      </c>
      <c r="J174">
        <v>0</v>
      </c>
    </row>
    <row r="175" spans="1:10" hidden="1" x14ac:dyDescent="0.35">
      <c r="A175" t="s">
        <v>181</v>
      </c>
      <c r="B175" t="s">
        <v>156</v>
      </c>
      <c r="C175" t="s">
        <v>39</v>
      </c>
      <c r="D175">
        <f t="shared" si="8"/>
        <v>400.13758145417967</v>
      </c>
      <c r="E175">
        <f t="shared" si="9"/>
        <v>6.6689596909029945</v>
      </c>
      <c r="F175" vm="76">
        <f>INDEX(Nodes!D:D,MATCH(A175,Nodes!B:B,0))</f>
        <v>35.045555999999998</v>
      </c>
      <c r="G175" vm="77">
        <f>INDEX(Nodes!E:E,MATCH(A175,Nodes!B:B,0))</f>
        <v>-85.267222000000004</v>
      </c>
      <c r="H175" vm="31">
        <f>INDEX(Nodes!D:D,MATCH(B175,Nodes!B:B,0))</f>
        <v>35.780555999999997</v>
      </c>
      <c r="I175" vm="32">
        <f>INDEX(Nodes!E:E,MATCH(B175,Nodes!B:B,0))</f>
        <v>-78.638889000000006</v>
      </c>
      <c r="J175">
        <v>0</v>
      </c>
    </row>
    <row r="176" spans="1:10" hidden="1" x14ac:dyDescent="0.35">
      <c r="A176" t="s">
        <v>181</v>
      </c>
      <c r="B176" t="s">
        <v>157</v>
      </c>
      <c r="C176" t="s">
        <v>39</v>
      </c>
      <c r="D176">
        <f t="shared" si="8"/>
        <v>634.05015330923334</v>
      </c>
      <c r="E176">
        <f t="shared" si="9"/>
        <v>10.567502555153888</v>
      </c>
      <c r="F176" vm="76">
        <f>INDEX(Nodes!D:D,MATCH(A176,Nodes!B:B,0))</f>
        <v>35.045555999999998</v>
      </c>
      <c r="G176" vm="77">
        <f>INDEX(Nodes!E:E,MATCH(A176,Nodes!B:B,0))</f>
        <v>-85.267222000000004</v>
      </c>
      <c r="H176" vm="33">
        <f>INDEX(Nodes!D:D,MATCH(B176,Nodes!B:B,0))</f>
        <v>25.775084</v>
      </c>
      <c r="I176" vm="34">
        <f>INDEX(Nodes!E:E,MATCH(B176,Nodes!B:B,0))</f>
        <v>-80.194702000000007</v>
      </c>
      <c r="J176">
        <v>0</v>
      </c>
    </row>
    <row r="177" spans="1:10" hidden="1" x14ac:dyDescent="0.35">
      <c r="A177" t="s">
        <v>181</v>
      </c>
      <c r="B177" t="s">
        <v>158</v>
      </c>
      <c r="C177" t="s">
        <v>39</v>
      </c>
      <c r="D177">
        <f t="shared" si="8"/>
        <v>442.42697883831858</v>
      </c>
      <c r="E177">
        <f t="shared" si="9"/>
        <v>7.3737829806386426</v>
      </c>
      <c r="F177" vm="76">
        <f>INDEX(Nodes!D:D,MATCH(A177,Nodes!B:B,0))</f>
        <v>35.045555999999998</v>
      </c>
      <c r="G177" vm="77">
        <f>INDEX(Nodes!E:E,MATCH(A177,Nodes!B:B,0))</f>
        <v>-85.267222000000004</v>
      </c>
      <c r="H177" vm="35">
        <f>INDEX(Nodes!D:D,MATCH(B177,Nodes!B:B,0))</f>
        <v>41.482222</v>
      </c>
      <c r="I177" vm="36">
        <f>INDEX(Nodes!E:E,MATCH(B177,Nodes!B:B,0))</f>
        <v>-81.669721999999993</v>
      </c>
      <c r="J177">
        <v>0</v>
      </c>
    </row>
    <row r="178" spans="1:10" hidden="1" x14ac:dyDescent="0.35">
      <c r="A178" t="s">
        <v>181</v>
      </c>
      <c r="B178" t="s">
        <v>159</v>
      </c>
      <c r="C178" t="s">
        <v>39</v>
      </c>
      <c r="D178">
        <f t="shared" si="8"/>
        <v>458.01211738793324</v>
      </c>
      <c r="E178">
        <f t="shared" si="9"/>
        <v>7.6335352897988873</v>
      </c>
      <c r="F178" vm="76">
        <f>INDEX(Nodes!D:D,MATCH(A178,Nodes!B:B,0))</f>
        <v>35.045555999999998</v>
      </c>
      <c r="G178" vm="77">
        <f>INDEX(Nodes!E:E,MATCH(A178,Nodes!B:B,0))</f>
        <v>-85.267222000000004</v>
      </c>
      <c r="H178" vm="37">
        <f>INDEX(Nodes!D:D,MATCH(B178,Nodes!B:B,0))</f>
        <v>27.947423000000001</v>
      </c>
      <c r="I178" vm="38">
        <f>INDEX(Nodes!E:E,MATCH(B178,Nodes!B:B,0))</f>
        <v>-82.458776</v>
      </c>
      <c r="J178">
        <v>0</v>
      </c>
    </row>
    <row r="179" spans="1:10" hidden="1" x14ac:dyDescent="0.35">
      <c r="A179" t="s">
        <v>181</v>
      </c>
      <c r="B179" t="s">
        <v>160</v>
      </c>
      <c r="C179" t="s">
        <v>39</v>
      </c>
      <c r="D179">
        <f t="shared" si="8"/>
        <v>184.95191449671907</v>
      </c>
      <c r="E179">
        <f t="shared" si="9"/>
        <v>3.0825319082786513</v>
      </c>
      <c r="F179" vm="76">
        <f>INDEX(Nodes!D:D,MATCH(A179,Nodes!B:B,0))</f>
        <v>35.045555999999998</v>
      </c>
      <c r="G179" vm="77">
        <f>INDEX(Nodes!E:E,MATCH(A179,Nodes!B:B,0))</f>
        <v>-85.267222000000004</v>
      </c>
      <c r="H179" vm="39">
        <f>INDEX(Nodes!D:D,MATCH(B179,Nodes!B:B,0))</f>
        <v>38.029722</v>
      </c>
      <c r="I179" vm="40">
        <f>INDEX(Nodes!E:E,MATCH(B179,Nodes!B:B,0))</f>
        <v>-84.494721999999996</v>
      </c>
      <c r="J179">
        <v>0</v>
      </c>
    </row>
    <row r="180" spans="1:10" hidden="1" x14ac:dyDescent="0.35">
      <c r="A180" t="s">
        <v>181</v>
      </c>
      <c r="B180" t="s">
        <v>162</v>
      </c>
      <c r="C180" t="s">
        <v>39</v>
      </c>
      <c r="D180">
        <f t="shared" si="8"/>
        <v>409.96764286573875</v>
      </c>
      <c r="E180">
        <f t="shared" si="9"/>
        <v>6.8327940477623121</v>
      </c>
      <c r="F180" vm="76">
        <f>INDEX(Nodes!D:D,MATCH(A180,Nodes!B:B,0))</f>
        <v>35.045555999999998</v>
      </c>
      <c r="G180" vm="77">
        <f>INDEX(Nodes!E:E,MATCH(A180,Nodes!B:B,0))</f>
        <v>-85.267222000000004</v>
      </c>
      <c r="H180" vm="43">
        <f>INDEX(Nodes!D:D,MATCH(B180,Nodes!B:B,0))</f>
        <v>41.665556000000002</v>
      </c>
      <c r="I180" vm="44">
        <f>INDEX(Nodes!E:E,MATCH(B180,Nodes!B:B,0))</f>
        <v>-83.575277999999997</v>
      </c>
      <c r="J180">
        <v>0</v>
      </c>
    </row>
    <row r="181" spans="1:10" hidden="1" x14ac:dyDescent="0.35">
      <c r="A181" t="s">
        <v>181</v>
      </c>
      <c r="B181" t="s">
        <v>163</v>
      </c>
      <c r="C181" t="s">
        <v>39</v>
      </c>
      <c r="D181">
        <f t="shared" si="8"/>
        <v>332.70722008263061</v>
      </c>
      <c r="E181">
        <f t="shared" si="9"/>
        <v>5.5451203347105098</v>
      </c>
      <c r="F181" vm="76">
        <f>INDEX(Nodes!D:D,MATCH(A181,Nodes!B:B,0))</f>
        <v>35.045555999999998</v>
      </c>
      <c r="G181" vm="77">
        <f>INDEX(Nodes!E:E,MATCH(A181,Nodes!B:B,0))</f>
        <v>-85.267222000000004</v>
      </c>
      <c r="H181" vm="45">
        <f>INDEX(Nodes!D:D,MATCH(B181,Nodes!B:B,0))</f>
        <v>36.08</v>
      </c>
      <c r="I181" vm="46">
        <f>INDEX(Nodes!E:E,MATCH(B181,Nodes!B:B,0))</f>
        <v>-79.819444000000004</v>
      </c>
      <c r="J181">
        <v>0</v>
      </c>
    </row>
    <row r="182" spans="1:10" hidden="1" x14ac:dyDescent="0.35">
      <c r="A182" t="s">
        <v>181</v>
      </c>
      <c r="B182" t="s">
        <v>164</v>
      </c>
      <c r="C182" t="s">
        <v>39</v>
      </c>
      <c r="D182">
        <f t="shared" si="8"/>
        <v>747.80905360103839</v>
      </c>
      <c r="E182">
        <f t="shared" si="9"/>
        <v>12.463484226683972</v>
      </c>
      <c r="F182" vm="76">
        <f>INDEX(Nodes!D:D,MATCH(A182,Nodes!B:B,0))</f>
        <v>35.045555999999998</v>
      </c>
      <c r="G182" vm="77">
        <f>INDEX(Nodes!E:E,MATCH(A182,Nodes!B:B,0))</f>
        <v>-85.267222000000004</v>
      </c>
      <c r="H182" vm="47">
        <f>INDEX(Nodes!D:D,MATCH(B182,Nodes!B:B,0))</f>
        <v>40.724220000000003</v>
      </c>
      <c r="I182" vm="48">
        <f>INDEX(Nodes!E:E,MATCH(B182,Nodes!B:B,0))</f>
        <v>-74.172573999999997</v>
      </c>
      <c r="J182">
        <v>0</v>
      </c>
    </row>
    <row r="183" spans="1:10" hidden="1" x14ac:dyDescent="0.35">
      <c r="A183" t="s">
        <v>181</v>
      </c>
      <c r="B183" t="s">
        <v>165</v>
      </c>
      <c r="C183" t="s">
        <v>39</v>
      </c>
      <c r="D183">
        <f t="shared" si="8"/>
        <v>606.87170006977965</v>
      </c>
      <c r="E183">
        <f t="shared" si="9"/>
        <v>10.114528334496327</v>
      </c>
      <c r="F183" vm="76">
        <f>INDEX(Nodes!D:D,MATCH(A183,Nodes!B:B,0))</f>
        <v>35.045555999999998</v>
      </c>
      <c r="G183" vm="77">
        <f>INDEX(Nodes!E:E,MATCH(A183,Nodes!B:B,0))</f>
        <v>-85.267222000000004</v>
      </c>
      <c r="H183" vm="49">
        <f>INDEX(Nodes!D:D,MATCH(B183,Nodes!B:B,0))</f>
        <v>42.887690999999997</v>
      </c>
      <c r="I183" vm="50">
        <f>INDEX(Nodes!E:E,MATCH(B183,Nodes!B:B,0))</f>
        <v>-78.879373999999999</v>
      </c>
      <c r="J183">
        <v>0</v>
      </c>
    </row>
    <row r="184" spans="1:10" hidden="1" x14ac:dyDescent="0.35">
      <c r="A184" t="s">
        <v>181</v>
      </c>
      <c r="B184" t="s">
        <v>166</v>
      </c>
      <c r="C184" t="s">
        <v>39</v>
      </c>
      <c r="D184">
        <f t="shared" si="8"/>
        <v>752.96209734349338</v>
      </c>
      <c r="E184">
        <f t="shared" si="9"/>
        <v>12.549368289058224</v>
      </c>
      <c r="F184" vm="76">
        <f>INDEX(Nodes!D:D,MATCH(A184,Nodes!B:B,0))</f>
        <v>35.045555999999998</v>
      </c>
      <c r="G184" vm="77">
        <f>INDEX(Nodes!E:E,MATCH(A184,Nodes!B:B,0))</f>
        <v>-85.267222000000004</v>
      </c>
      <c r="H184" vm="51">
        <f>INDEX(Nodes!D:D,MATCH(B184,Nodes!B:B,0))</f>
        <v>40.713999999999999</v>
      </c>
      <c r="I184" vm="52">
        <f>INDEX(Nodes!E:E,MATCH(B184,Nodes!B:B,0))</f>
        <v>-74.070999999999998</v>
      </c>
      <c r="J184">
        <v>0</v>
      </c>
    </row>
    <row r="185" spans="1:10" hidden="1" x14ac:dyDescent="0.35">
      <c r="A185" t="s">
        <v>181</v>
      </c>
      <c r="B185" t="s">
        <v>167</v>
      </c>
      <c r="C185" t="s">
        <v>39</v>
      </c>
      <c r="D185">
        <f t="shared" si="8"/>
        <v>361.99877053894949</v>
      </c>
      <c r="E185">
        <f t="shared" si="9"/>
        <v>6.0333128423158247</v>
      </c>
      <c r="F185" vm="76">
        <f>INDEX(Nodes!D:D,MATCH(A185,Nodes!B:B,0))</f>
        <v>35.045555999999998</v>
      </c>
      <c r="G185" vm="77">
        <f>INDEX(Nodes!E:E,MATCH(A185,Nodes!B:B,0))</f>
        <v>-85.267222000000004</v>
      </c>
      <c r="H185" vm="53">
        <f>INDEX(Nodes!D:D,MATCH(B185,Nodes!B:B,0))</f>
        <v>41.077474000000002</v>
      </c>
      <c r="I185" vm="54">
        <f>INDEX(Nodes!E:E,MATCH(B185,Nodes!B:B,0))</f>
        <v>-85.137495000000001</v>
      </c>
      <c r="J185">
        <v>0</v>
      </c>
    </row>
    <row r="186" spans="1:10" hidden="1" x14ac:dyDescent="0.35">
      <c r="A186" t="s">
        <v>181</v>
      </c>
      <c r="B186" t="s">
        <v>168</v>
      </c>
      <c r="C186" t="s">
        <v>39</v>
      </c>
      <c r="D186">
        <f t="shared" si="8"/>
        <v>454.82686656637429</v>
      </c>
      <c r="E186">
        <f t="shared" si="9"/>
        <v>7.5804477761062383</v>
      </c>
      <c r="F186" vm="76">
        <f>INDEX(Nodes!D:D,MATCH(A186,Nodes!B:B,0))</f>
        <v>35.045555999999998</v>
      </c>
      <c r="G186" vm="77">
        <f>INDEX(Nodes!E:E,MATCH(A186,Nodes!B:B,0))</f>
        <v>-85.267222000000004</v>
      </c>
      <c r="H186" vm="55">
        <f>INDEX(Nodes!D:D,MATCH(B186,Nodes!B:B,0))</f>
        <v>28.538330999999999</v>
      </c>
      <c r="I186" vm="56">
        <f>INDEX(Nodes!E:E,MATCH(B186,Nodes!B:B,0))</f>
        <v>-81.378878999999998</v>
      </c>
      <c r="J186">
        <v>0</v>
      </c>
    </row>
    <row r="187" spans="1:10" hidden="1" x14ac:dyDescent="0.35">
      <c r="A187" t="s">
        <v>181</v>
      </c>
      <c r="B187" t="s">
        <v>169</v>
      </c>
      <c r="C187" t="s">
        <v>39</v>
      </c>
      <c r="D187">
        <f t="shared" si="8"/>
        <v>463.94998229790065</v>
      </c>
      <c r="E187">
        <f t="shared" si="9"/>
        <v>7.7324997049650106</v>
      </c>
      <c r="F187" vm="76">
        <f>INDEX(Nodes!D:D,MATCH(A187,Nodes!B:B,0))</f>
        <v>35.045555999999998</v>
      </c>
      <c r="G187" vm="77">
        <f>INDEX(Nodes!E:E,MATCH(A187,Nodes!B:B,0))</f>
        <v>-85.267222000000004</v>
      </c>
      <c r="H187" vm="57">
        <f>INDEX(Nodes!D:D,MATCH(B187,Nodes!B:B,0))</f>
        <v>27.773056</v>
      </c>
      <c r="I187" vm="58">
        <f>INDEX(Nodes!E:E,MATCH(B187,Nodes!B:B,0))</f>
        <v>-82.64</v>
      </c>
      <c r="J187">
        <v>0</v>
      </c>
    </row>
    <row r="188" spans="1:10" hidden="1" x14ac:dyDescent="0.35">
      <c r="A188" t="s">
        <v>181</v>
      </c>
      <c r="B188" t="s">
        <v>170</v>
      </c>
      <c r="C188" t="s">
        <v>39</v>
      </c>
      <c r="D188">
        <f t="shared" si="8"/>
        <v>543.6611971237312</v>
      </c>
      <c r="E188">
        <f t="shared" si="9"/>
        <v>9.0610199520621872</v>
      </c>
      <c r="F188" vm="76">
        <f>INDEX(Nodes!D:D,MATCH(A188,Nodes!B:B,0))</f>
        <v>35.045555999999998</v>
      </c>
      <c r="G188" vm="77">
        <f>INDEX(Nodes!E:E,MATCH(A188,Nodes!B:B,0))</f>
        <v>-85.267222000000004</v>
      </c>
      <c r="H188">
        <f>INDEX(Nodes!D:D,MATCH(B188,Nodes!B:B,0))</f>
        <v>36.930982100000001</v>
      </c>
      <c r="I188">
        <f>INDEX(Nodes!E:E,MATCH(B188,Nodes!B:B,0))</f>
        <v>-76.404533299999997</v>
      </c>
      <c r="J188">
        <v>0</v>
      </c>
    </row>
    <row r="189" spans="1:10" hidden="1" x14ac:dyDescent="0.35">
      <c r="A189" t="s">
        <v>181</v>
      </c>
      <c r="B189" t="s">
        <v>171</v>
      </c>
      <c r="C189" t="s">
        <v>39</v>
      </c>
      <c r="D189">
        <f t="shared" si="8"/>
        <v>385.77225125569879</v>
      </c>
      <c r="E189">
        <f t="shared" si="9"/>
        <v>6.4295375209283128</v>
      </c>
      <c r="F189" vm="76">
        <f>INDEX(Nodes!D:D,MATCH(A189,Nodes!B:B,0))</f>
        <v>35.045555999999998</v>
      </c>
      <c r="G189" vm="77">
        <f>INDEX(Nodes!E:E,MATCH(A189,Nodes!B:B,0))</f>
        <v>-85.267222000000004</v>
      </c>
      <c r="H189" vm="59">
        <f>INDEX(Nodes!D:D,MATCH(B189,Nodes!B:B,0))</f>
        <v>35.988610999999999</v>
      </c>
      <c r="I189" vm="60">
        <f>INDEX(Nodes!E:E,MATCH(B189,Nodes!B:B,0))</f>
        <v>-78.907222000000004</v>
      </c>
      <c r="J189">
        <v>0</v>
      </c>
    </row>
    <row r="190" spans="1:10" hidden="1" x14ac:dyDescent="0.35">
      <c r="A190" t="s">
        <v>181</v>
      </c>
      <c r="B190" t="s">
        <v>172</v>
      </c>
      <c r="C190" t="s">
        <v>39</v>
      </c>
      <c r="D190">
        <f t="shared" si="8"/>
        <v>541.40955314134624</v>
      </c>
      <c r="E190">
        <f t="shared" si="9"/>
        <v>9.023492552355771</v>
      </c>
      <c r="F190" vm="76">
        <f>INDEX(Nodes!D:D,MATCH(A190,Nodes!B:B,0))</f>
        <v>35.045555999999998</v>
      </c>
      <c r="G190" vm="77">
        <f>INDEX(Nodes!E:E,MATCH(A190,Nodes!B:B,0))</f>
        <v>-85.267222000000004</v>
      </c>
      <c r="H190" vm="61">
        <f>INDEX(Nodes!D:D,MATCH(B190,Nodes!B:B,0))</f>
        <v>43.067</v>
      </c>
      <c r="I190" vm="62">
        <f>INDEX(Nodes!E:E,MATCH(B190,Nodes!B:B,0))</f>
        <v>-89.4</v>
      </c>
      <c r="J190">
        <v>0</v>
      </c>
    </row>
    <row r="191" spans="1:10" hidden="1" x14ac:dyDescent="0.35">
      <c r="A191" t="s">
        <v>181</v>
      </c>
      <c r="B191" t="s">
        <v>173</v>
      </c>
      <c r="C191" t="s">
        <v>39</v>
      </c>
      <c r="D191">
        <f t="shared" si="8"/>
        <v>6667.9684038769401</v>
      </c>
      <c r="E191">
        <f t="shared" si="9"/>
        <v>111.13280673128233</v>
      </c>
      <c r="F191" vm="76">
        <f>INDEX(Nodes!D:D,MATCH(A191,Nodes!B:B,0))</f>
        <v>35.045555999999998</v>
      </c>
      <c r="G191" vm="77">
        <f>INDEX(Nodes!E:E,MATCH(A191,Nodes!B:B,0))</f>
        <v>-85.267222000000004</v>
      </c>
      <c r="H191" vm="63">
        <f>INDEX(Nodes!D:D,MATCH(B191,Nodes!B:B,0))</f>
        <v>36.102764000000001</v>
      </c>
      <c r="I191" vm="64">
        <f>INDEX(Nodes!E:E,MATCH(B191,Nodes!B:B,0))</f>
        <v>25.860555999999999</v>
      </c>
      <c r="J191">
        <v>0</v>
      </c>
    </row>
    <row r="192" spans="1:10" hidden="1" x14ac:dyDescent="0.35">
      <c r="A192" t="s">
        <v>181</v>
      </c>
      <c r="B192" t="s">
        <v>174</v>
      </c>
      <c r="C192" t="s">
        <v>39</v>
      </c>
      <c r="D192">
        <f t="shared" si="8"/>
        <v>626.70069256703448</v>
      </c>
      <c r="E192">
        <f t="shared" si="9"/>
        <v>10.445011542783908</v>
      </c>
      <c r="F192" vm="76">
        <f>INDEX(Nodes!D:D,MATCH(A192,Nodes!B:B,0))</f>
        <v>35.045555999999998</v>
      </c>
      <c r="G192" vm="77">
        <f>INDEX(Nodes!E:E,MATCH(A192,Nodes!B:B,0))</f>
        <v>-85.267222000000004</v>
      </c>
      <c r="H192" vm="64">
        <f>INDEX(Nodes!D:D,MATCH(B192,Nodes!B:B,0))</f>
        <v>25.860555999999999</v>
      </c>
      <c r="I192" vm="65">
        <f>INDEX(Nodes!E:E,MATCH(B192,Nodes!B:B,0))</f>
        <v>-80.293888999999993</v>
      </c>
      <c r="J192">
        <v>0</v>
      </c>
    </row>
    <row r="193" spans="1:10" hidden="1" x14ac:dyDescent="0.35">
      <c r="A193" t="s">
        <v>181</v>
      </c>
      <c r="B193" t="s">
        <v>175</v>
      </c>
      <c r="C193" t="s">
        <v>39</v>
      </c>
      <c r="D193">
        <f t="shared" si="8"/>
        <v>538.7547125528198</v>
      </c>
      <c r="E193">
        <f t="shared" si="9"/>
        <v>8.9792452092136639</v>
      </c>
      <c r="F193" vm="76">
        <f>INDEX(Nodes!D:D,MATCH(A193,Nodes!B:B,0))</f>
        <v>35.045555999999998</v>
      </c>
      <c r="G193" vm="77">
        <f>INDEX(Nodes!E:E,MATCH(A193,Nodes!B:B,0))</f>
        <v>-85.267222000000004</v>
      </c>
      <c r="H193">
        <f>INDEX(Nodes!D:D,MATCH(B193,Nodes!B:B,0))</f>
        <v>36.708659699999998</v>
      </c>
      <c r="I193">
        <f>INDEX(Nodes!E:E,MATCH(B193,Nodes!B:B,0))</f>
        <v>-76.443337900000003</v>
      </c>
      <c r="J193">
        <v>0</v>
      </c>
    </row>
    <row r="194" spans="1:10" hidden="1" x14ac:dyDescent="0.35">
      <c r="A194" t="s">
        <v>181</v>
      </c>
      <c r="B194" t="s">
        <v>177</v>
      </c>
      <c r="C194" t="s">
        <v>39</v>
      </c>
      <c r="D194">
        <f t="shared" si="8"/>
        <v>130.09793475652091</v>
      </c>
      <c r="E194">
        <f t="shared" si="9"/>
        <v>2.168298912608682</v>
      </c>
      <c r="F194" vm="76">
        <f>INDEX(Nodes!D:D,MATCH(A194,Nodes!B:B,0))</f>
        <v>35.045555999999998</v>
      </c>
      <c r="G194" vm="77">
        <f>INDEX(Nodes!E:E,MATCH(A194,Nodes!B:B,0))</f>
        <v>-85.267222000000004</v>
      </c>
      <c r="H194" vm="68">
        <f>INDEX(Nodes!D:D,MATCH(B194,Nodes!B:B,0))</f>
        <v>33.524999999999999</v>
      </c>
      <c r="I194" vm="69">
        <f>INDEX(Nodes!E:E,MATCH(B194,Nodes!B:B,0))</f>
        <v>-86.813000000000002</v>
      </c>
      <c r="J194">
        <v>0</v>
      </c>
    </row>
    <row r="195" spans="1:10" hidden="1" x14ac:dyDescent="0.35">
      <c r="A195" t="s">
        <v>181</v>
      </c>
      <c r="B195" t="s">
        <v>178</v>
      </c>
      <c r="C195" t="s">
        <v>39</v>
      </c>
      <c r="D195">
        <f t="shared" si="8"/>
        <v>669.6015562452053</v>
      </c>
      <c r="E195">
        <f t="shared" si="9"/>
        <v>11.160025937420089</v>
      </c>
      <c r="F195" vm="76">
        <f>INDEX(Nodes!D:D,MATCH(A195,Nodes!B:B,0))</f>
        <v>35.045555999999998</v>
      </c>
      <c r="G195" vm="77">
        <f>INDEX(Nodes!E:E,MATCH(A195,Nodes!B:B,0))</f>
        <v>-85.267222000000004</v>
      </c>
      <c r="H195" vm="70">
        <f>INDEX(Nodes!D:D,MATCH(B195,Nodes!B:B,0))</f>
        <v>43.165556000000002</v>
      </c>
      <c r="I195" vm="71">
        <f>INDEX(Nodes!E:E,MATCH(B195,Nodes!B:B,0))</f>
        <v>-77.611389000000003</v>
      </c>
      <c r="J195">
        <v>0</v>
      </c>
    </row>
    <row r="196" spans="1:10" hidden="1" x14ac:dyDescent="0.35">
      <c r="A196" t="s">
        <v>181</v>
      </c>
      <c r="B196" t="s">
        <v>182</v>
      </c>
      <c r="C196" t="s">
        <v>39</v>
      </c>
      <c r="D196">
        <f t="shared" si="8"/>
        <v>382.27367297040996</v>
      </c>
      <c r="E196">
        <f t="shared" si="9"/>
        <v>6.3712278828401656</v>
      </c>
      <c r="F196" vm="76">
        <f>INDEX(Nodes!D:D,MATCH(A196,Nodes!B:B,0))</f>
        <v>35.045555999999998</v>
      </c>
      <c r="G196" vm="77">
        <f>INDEX(Nodes!E:E,MATCH(A196,Nodes!B:B,0))</f>
        <v>-85.267222000000004</v>
      </c>
      <c r="H196" vm="78">
        <f>INDEX(Nodes!D:D,MATCH(B196,Nodes!B:B,0))</f>
        <v>39.698329999999999</v>
      </c>
      <c r="I196" vm="79">
        <f>INDEX(Nodes!E:E,MATCH(B196,Nodes!B:B,0))</f>
        <v>-89.619720000000001</v>
      </c>
      <c r="J196">
        <v>0</v>
      </c>
    </row>
    <row r="197" spans="1:10" hidden="1" x14ac:dyDescent="0.35">
      <c r="A197" t="s">
        <v>183</v>
      </c>
      <c r="B197" t="s">
        <v>63</v>
      </c>
      <c r="C197" t="s">
        <v>39</v>
      </c>
      <c r="D197">
        <f t="shared" ref="D197:D260" si="10">SQRT((H197-F197)^2+(I197-G197)^2)*60</f>
        <v>620.9366641996711</v>
      </c>
      <c r="E197">
        <f t="shared" ref="E197:E260" si="11">D197/60</f>
        <v>10.348944403327852</v>
      </c>
      <c r="F197" vm="80">
        <f>INDEX(Nodes!D:D,MATCH(A197,Nodes!B:B,0))</f>
        <v>40.720832999999999</v>
      </c>
      <c r="G197" vm="81">
        <f>INDEX(Nodes!E:E,MATCH(A197,Nodes!B:B,0))</f>
        <v>-89.609443999999996</v>
      </c>
      <c r="H197" vm="13">
        <f>INDEX(Nodes!D:D,MATCH(B197,Nodes!B:B,0))</f>
        <v>35.223786699999998</v>
      </c>
      <c r="I197" vm="14">
        <f>INDEX(Nodes!E:E,MATCH(B197,Nodes!B:B,0))</f>
        <v>-80.841141300000004</v>
      </c>
      <c r="J197">
        <v>0</v>
      </c>
    </row>
    <row r="198" spans="1:10" hidden="1" x14ac:dyDescent="0.35">
      <c r="A198" t="s">
        <v>183</v>
      </c>
      <c r="B198" t="s">
        <v>148</v>
      </c>
      <c r="C198" t="s">
        <v>39</v>
      </c>
      <c r="D198">
        <f t="shared" si="10"/>
        <v>784.32338835344149</v>
      </c>
      <c r="E198">
        <f t="shared" si="11"/>
        <v>13.072056472557358</v>
      </c>
      <c r="F198" vm="80">
        <f>INDEX(Nodes!D:D,MATCH(A198,Nodes!B:B,0))</f>
        <v>40.720832999999999</v>
      </c>
      <c r="G198" vm="81">
        <f>INDEX(Nodes!E:E,MATCH(A198,Nodes!B:B,0))</f>
        <v>-89.609443999999996</v>
      </c>
      <c r="H198" vm="19">
        <f>INDEX(Nodes!D:D,MATCH(B198,Nodes!B:B,0))</f>
        <v>39.283332999999999</v>
      </c>
      <c r="I198" vm="20">
        <f>INDEX(Nodes!E:E,MATCH(B198,Nodes!B:B,0))</f>
        <v>-76.616667000000007</v>
      </c>
      <c r="J198">
        <v>0</v>
      </c>
    </row>
    <row r="199" spans="1:10" hidden="1" x14ac:dyDescent="0.35">
      <c r="A199" t="s">
        <v>183</v>
      </c>
      <c r="B199" t="s">
        <v>155</v>
      </c>
      <c r="C199" t="s">
        <v>39</v>
      </c>
      <c r="D199">
        <f t="shared" si="10"/>
        <v>522.5159201518893</v>
      </c>
      <c r="E199">
        <f t="shared" si="11"/>
        <v>8.708598669198155</v>
      </c>
      <c r="F199" vm="80">
        <f>INDEX(Nodes!D:D,MATCH(A199,Nodes!B:B,0))</f>
        <v>40.720832999999999</v>
      </c>
      <c r="G199" vm="81">
        <f>INDEX(Nodes!E:E,MATCH(A199,Nodes!B:B,0))</f>
        <v>-89.609443999999996</v>
      </c>
      <c r="H199" vm="29">
        <f>INDEX(Nodes!D:D,MATCH(B199,Nodes!B:B,0))</f>
        <v>33.748547000000002</v>
      </c>
      <c r="I199" vm="30">
        <f>INDEX(Nodes!E:E,MATCH(B199,Nodes!B:B,0))</f>
        <v>-84.391502000000003</v>
      </c>
      <c r="J199">
        <v>0</v>
      </c>
    </row>
    <row r="200" spans="1:10" hidden="1" x14ac:dyDescent="0.35">
      <c r="A200" t="s">
        <v>183</v>
      </c>
      <c r="B200" t="s">
        <v>179</v>
      </c>
      <c r="C200" t="s">
        <v>39</v>
      </c>
      <c r="D200">
        <f t="shared" si="10"/>
        <v>942.75317268014237</v>
      </c>
      <c r="E200">
        <f t="shared" si="11"/>
        <v>15.712552878002374</v>
      </c>
      <c r="F200" vm="80">
        <f>INDEX(Nodes!D:D,MATCH(A200,Nodes!B:B,0))</f>
        <v>40.720832999999999</v>
      </c>
      <c r="G200" vm="81">
        <f>INDEX(Nodes!E:E,MATCH(A200,Nodes!B:B,0))</f>
        <v>-89.609443999999996</v>
      </c>
      <c r="H200" vm="72">
        <f>INDEX(Nodes!D:D,MATCH(B200,Nodes!B:B,0))</f>
        <v>40.930793999999999</v>
      </c>
      <c r="I200" vm="73">
        <f>INDEX(Nodes!E:E,MATCH(B200,Nodes!B:B,0))</f>
        <v>-73.898294000000007</v>
      </c>
      <c r="J200">
        <v>0</v>
      </c>
    </row>
    <row r="201" spans="1:10" hidden="1" x14ac:dyDescent="0.35">
      <c r="A201" t="s">
        <v>183</v>
      </c>
      <c r="B201" t="s">
        <v>38</v>
      </c>
      <c r="C201" t="s">
        <v>39</v>
      </c>
      <c r="D201">
        <f t="shared" si="10"/>
        <v>936.1329505758041</v>
      </c>
      <c r="E201">
        <f t="shared" si="11"/>
        <v>15.602215842930068</v>
      </c>
      <c r="F201" vm="80">
        <f>INDEX(Nodes!D:D,MATCH(A201,Nodes!B:B,0))</f>
        <v>40.720832999999999</v>
      </c>
      <c r="G201" vm="81">
        <f>INDEX(Nodes!E:E,MATCH(A201,Nodes!B:B,0))</f>
        <v>-89.609443999999996</v>
      </c>
      <c r="H201" vm="1">
        <f>INDEX(Nodes!D:D,MATCH(B201,Nodes!B:B,0))</f>
        <v>40.713046599999998</v>
      </c>
      <c r="I201" vm="2">
        <f>INDEX(Nodes!E:E,MATCH(B201,Nodes!B:B,0))</f>
        <v>-74.007230100000001</v>
      </c>
      <c r="J201">
        <v>0</v>
      </c>
    </row>
    <row r="202" spans="1:10" hidden="1" x14ac:dyDescent="0.35">
      <c r="A202" t="s">
        <v>183</v>
      </c>
      <c r="B202" t="s">
        <v>36</v>
      </c>
      <c r="C202" t="s">
        <v>39</v>
      </c>
      <c r="D202">
        <f t="shared" si="10"/>
        <v>137.60650874488178</v>
      </c>
      <c r="E202">
        <f t="shared" si="11"/>
        <v>2.2934418124146965</v>
      </c>
      <c r="F202" vm="80">
        <f>INDEX(Nodes!D:D,MATCH(A202,Nodes!B:B,0))</f>
        <v>40.720832999999999</v>
      </c>
      <c r="G202" vm="81">
        <f>INDEX(Nodes!E:E,MATCH(A202,Nodes!B:B,0))</f>
        <v>-89.609443999999996</v>
      </c>
      <c r="H202" vm="3">
        <f>INDEX(Nodes!D:D,MATCH(B202,Nodes!B:B,0))</f>
        <v>41.883229</v>
      </c>
      <c r="I202" vm="4">
        <f>INDEX(Nodes!E:E,MATCH(B202,Nodes!B:B,0))</f>
        <v>-87.632397999999995</v>
      </c>
      <c r="J202">
        <v>0</v>
      </c>
    </row>
    <row r="203" spans="1:10" hidden="1" x14ac:dyDescent="0.35">
      <c r="A203" t="s">
        <v>183</v>
      </c>
      <c r="B203" t="s">
        <v>62</v>
      </c>
      <c r="C203" t="s">
        <v>39</v>
      </c>
      <c r="D203">
        <f t="shared" si="10"/>
        <v>867.79995825548644</v>
      </c>
      <c r="E203">
        <f t="shared" si="11"/>
        <v>14.46333263759144</v>
      </c>
      <c r="F203" vm="80">
        <f>INDEX(Nodes!D:D,MATCH(A203,Nodes!B:B,0))</f>
        <v>40.720832999999999</v>
      </c>
      <c r="G203" vm="81">
        <f>INDEX(Nodes!E:E,MATCH(A203,Nodes!B:B,0))</f>
        <v>-89.609443999999996</v>
      </c>
      <c r="H203" vm="5">
        <f>INDEX(Nodes!D:D,MATCH(B203,Nodes!B:B,0))</f>
        <v>39.950000000000003</v>
      </c>
      <c r="I203" vm="6">
        <f>INDEX(Nodes!E:E,MATCH(B203,Nodes!B:B,0))</f>
        <v>-75.166667000000004</v>
      </c>
      <c r="J203">
        <v>0</v>
      </c>
    </row>
    <row r="204" spans="1:10" hidden="1" x14ac:dyDescent="0.35">
      <c r="A204" t="s">
        <v>183</v>
      </c>
      <c r="B204" t="s">
        <v>66</v>
      </c>
      <c r="C204" t="s">
        <v>39</v>
      </c>
      <c r="D204">
        <f t="shared" si="10"/>
        <v>215.04944153122096</v>
      </c>
      <c r="E204">
        <f t="shared" si="11"/>
        <v>3.5841573588536826</v>
      </c>
      <c r="F204" vm="80">
        <f>INDEX(Nodes!D:D,MATCH(A204,Nodes!B:B,0))</f>
        <v>40.720832999999999</v>
      </c>
      <c r="G204" vm="81">
        <f>INDEX(Nodes!E:E,MATCH(A204,Nodes!B:B,0))</f>
        <v>-89.609443999999996</v>
      </c>
      <c r="H204" vm="7">
        <f>INDEX(Nodes!D:D,MATCH(B204,Nodes!B:B,0))</f>
        <v>39.790999999999997</v>
      </c>
      <c r="I204" vm="8">
        <f>INDEX(Nodes!E:E,MATCH(B204,Nodes!B:B,0))</f>
        <v>-86.147999999999996</v>
      </c>
      <c r="J204">
        <v>0</v>
      </c>
    </row>
    <row r="205" spans="1:10" hidden="1" x14ac:dyDescent="0.35">
      <c r="A205" t="s">
        <v>183</v>
      </c>
      <c r="B205" t="s">
        <v>67</v>
      </c>
      <c r="C205" t="s">
        <v>39</v>
      </c>
      <c r="D205">
        <f t="shared" si="10"/>
        <v>784.59430572139979</v>
      </c>
      <c r="E205">
        <f t="shared" si="11"/>
        <v>13.076571762023329</v>
      </c>
      <c r="F205" vm="80">
        <f>INDEX(Nodes!D:D,MATCH(A205,Nodes!B:B,0))</f>
        <v>40.720832999999999</v>
      </c>
      <c r="G205" vm="81">
        <f>INDEX(Nodes!E:E,MATCH(A205,Nodes!B:B,0))</f>
        <v>-89.609443999999996</v>
      </c>
      <c r="H205" vm="9">
        <f>INDEX(Nodes!D:D,MATCH(B205,Nodes!B:B,0))</f>
        <v>30.336943999999999</v>
      </c>
      <c r="I205" vm="10">
        <f>INDEX(Nodes!E:E,MATCH(B205,Nodes!B:B,0))</f>
        <v>-81.661389</v>
      </c>
      <c r="J205">
        <v>0</v>
      </c>
    </row>
    <row r="206" spans="1:10" hidden="1" x14ac:dyDescent="0.35">
      <c r="A206" t="s">
        <v>183</v>
      </c>
      <c r="B206" t="s">
        <v>68</v>
      </c>
      <c r="C206" t="s">
        <v>39</v>
      </c>
      <c r="D206">
        <f t="shared" si="10"/>
        <v>400.02163896913794</v>
      </c>
      <c r="E206">
        <f t="shared" si="11"/>
        <v>6.667027316152299</v>
      </c>
      <c r="F206" vm="80">
        <f>INDEX(Nodes!D:D,MATCH(A206,Nodes!B:B,0))</f>
        <v>40.720832999999999</v>
      </c>
      <c r="G206" vm="81">
        <f>INDEX(Nodes!E:E,MATCH(A206,Nodes!B:B,0))</f>
        <v>-89.609443999999996</v>
      </c>
      <c r="H206" vm="11">
        <f>INDEX(Nodes!D:D,MATCH(B206,Nodes!B:B,0))</f>
        <v>39.983333000000002</v>
      </c>
      <c r="I206" vm="12">
        <f>INDEX(Nodes!E:E,MATCH(B206,Nodes!B:B,0))</f>
        <v>-82.983333000000002</v>
      </c>
      <c r="J206">
        <v>0</v>
      </c>
    </row>
    <row r="207" spans="1:10" hidden="1" x14ac:dyDescent="0.35">
      <c r="A207" t="s">
        <v>183</v>
      </c>
      <c r="B207" t="s">
        <v>37</v>
      </c>
      <c r="C207" t="s">
        <v>39</v>
      </c>
      <c r="D207">
        <f t="shared" si="10"/>
        <v>405.40461664075764</v>
      </c>
      <c r="E207">
        <f t="shared" si="11"/>
        <v>6.756743610679294</v>
      </c>
      <c r="F207" vm="80">
        <f>INDEX(Nodes!D:D,MATCH(A207,Nodes!B:B,0))</f>
        <v>40.720832999999999</v>
      </c>
      <c r="G207" vm="81">
        <f>INDEX(Nodes!E:E,MATCH(A207,Nodes!B:B,0))</f>
        <v>-89.609443999999996</v>
      </c>
      <c r="H207" vm="15">
        <f>INDEX(Nodes!D:D,MATCH(B207,Nodes!B:B,0))</f>
        <v>42.332940700000002</v>
      </c>
      <c r="I207" vm="16">
        <f>INDEX(Nodes!E:E,MATCH(B207,Nodes!B:B,0))</f>
        <v>-83.047836500000003</v>
      </c>
      <c r="J207">
        <v>0</v>
      </c>
    </row>
    <row r="208" spans="1:10" hidden="1" x14ac:dyDescent="0.35">
      <c r="A208" t="s">
        <v>183</v>
      </c>
      <c r="B208" t="s">
        <v>35</v>
      </c>
      <c r="C208" t="s">
        <v>39</v>
      </c>
      <c r="D208">
        <f t="shared" si="10"/>
        <v>336.90748278991964</v>
      </c>
      <c r="E208">
        <f t="shared" si="11"/>
        <v>5.6151247131653275</v>
      </c>
      <c r="F208" vm="80">
        <f>INDEX(Nodes!D:D,MATCH(A208,Nodes!B:B,0))</f>
        <v>40.720832999999999</v>
      </c>
      <c r="G208" vm="81">
        <f>INDEX(Nodes!E:E,MATCH(A208,Nodes!B:B,0))</f>
        <v>-89.609443999999996</v>
      </c>
      <c r="H208" vm="17">
        <f>INDEX(Nodes!D:D,MATCH(B208,Nodes!B:B,0))</f>
        <v>35.117364999999999</v>
      </c>
      <c r="I208" vm="18">
        <f>INDEX(Nodes!E:E,MATCH(B208,Nodes!B:B,0))</f>
        <v>-89.971068000000002</v>
      </c>
      <c r="J208">
        <v>0</v>
      </c>
    </row>
    <row r="209" spans="1:10" hidden="1" x14ac:dyDescent="0.35">
      <c r="A209" t="s">
        <v>183</v>
      </c>
      <c r="B209" t="s">
        <v>146</v>
      </c>
      <c r="C209" t="s">
        <v>39</v>
      </c>
      <c r="D209">
        <f t="shared" si="10"/>
        <v>784.32338835344149</v>
      </c>
      <c r="E209">
        <f t="shared" si="11"/>
        <v>13.072056472557358</v>
      </c>
      <c r="F209" vm="80">
        <f>INDEX(Nodes!D:D,MATCH(A209,Nodes!B:B,0))</f>
        <v>40.720832999999999</v>
      </c>
      <c r="G209" vm="81">
        <f>INDEX(Nodes!E:E,MATCH(A209,Nodes!B:B,0))</f>
        <v>-89.609443999999996</v>
      </c>
      <c r="H209" vm="19">
        <f>INDEX(Nodes!D:D,MATCH(B209,Nodes!B:B,0))</f>
        <v>39.283332999999999</v>
      </c>
      <c r="I209" vm="20">
        <f>INDEX(Nodes!E:E,MATCH(B209,Nodes!B:B,0))</f>
        <v>-76.616667000000007</v>
      </c>
      <c r="J209">
        <v>0</v>
      </c>
    </row>
    <row r="210" spans="1:10" hidden="1" x14ac:dyDescent="0.35">
      <c r="A210" t="s">
        <v>183</v>
      </c>
      <c r="B210" t="s">
        <v>147</v>
      </c>
      <c r="C210" t="s">
        <v>39</v>
      </c>
      <c r="D210">
        <f t="shared" si="10"/>
        <v>1117.0775778504487</v>
      </c>
      <c r="E210">
        <f t="shared" si="11"/>
        <v>18.617959630840812</v>
      </c>
      <c r="F210" vm="80">
        <f>INDEX(Nodes!D:D,MATCH(A210,Nodes!B:B,0))</f>
        <v>40.720832999999999</v>
      </c>
      <c r="G210" vm="81">
        <f>INDEX(Nodes!E:E,MATCH(A210,Nodes!B:B,0))</f>
        <v>-89.609443999999996</v>
      </c>
      <c r="H210" vm="21">
        <f>INDEX(Nodes!D:D,MATCH(B210,Nodes!B:B,0))</f>
        <v>42.358055999999998</v>
      </c>
      <c r="I210" vm="22">
        <f>INDEX(Nodes!E:E,MATCH(B210,Nodes!B:B,0))</f>
        <v>-71.063610999999995</v>
      </c>
      <c r="J210">
        <v>0</v>
      </c>
    </row>
    <row r="211" spans="1:10" hidden="1" x14ac:dyDescent="0.35">
      <c r="A211" t="s">
        <v>183</v>
      </c>
      <c r="B211" t="s">
        <v>154</v>
      </c>
      <c r="C211" t="s">
        <v>39</v>
      </c>
      <c r="D211">
        <f t="shared" si="10"/>
        <v>321.58730202474914</v>
      </c>
      <c r="E211">
        <f t="shared" si="11"/>
        <v>5.359788367079152</v>
      </c>
      <c r="F211" vm="80">
        <f>INDEX(Nodes!D:D,MATCH(A211,Nodes!B:B,0))</f>
        <v>40.720832999999999</v>
      </c>
      <c r="G211" vm="81">
        <f>INDEX(Nodes!E:E,MATCH(A211,Nodes!B:B,0))</f>
        <v>-89.609443999999996</v>
      </c>
      <c r="H211" vm="23">
        <f>INDEX(Nodes!D:D,MATCH(B211,Nodes!B:B,0))</f>
        <v>36.166666999999997</v>
      </c>
      <c r="I211" vm="24">
        <f>INDEX(Nodes!E:E,MATCH(B211,Nodes!B:B,0))</f>
        <v>-86.783332999999999</v>
      </c>
      <c r="J211">
        <v>0</v>
      </c>
    </row>
    <row r="212" spans="1:10" hidden="1" x14ac:dyDescent="0.35">
      <c r="A212" t="s">
        <v>183</v>
      </c>
      <c r="B212" t="s">
        <v>149</v>
      </c>
      <c r="C212" t="s">
        <v>39</v>
      </c>
      <c r="D212">
        <f t="shared" si="10"/>
        <v>274.11498103574115</v>
      </c>
      <c r="E212">
        <f t="shared" si="11"/>
        <v>4.5685830172623527</v>
      </c>
      <c r="F212" vm="80">
        <f>INDEX(Nodes!D:D,MATCH(A212,Nodes!B:B,0))</f>
        <v>40.720832999999999</v>
      </c>
      <c r="G212" vm="81">
        <f>INDEX(Nodes!E:E,MATCH(A212,Nodes!B:B,0))</f>
        <v>-89.609443999999996</v>
      </c>
      <c r="H212" vm="25">
        <f>INDEX(Nodes!D:D,MATCH(B212,Nodes!B:B,0))</f>
        <v>38.25</v>
      </c>
      <c r="I212" vm="26">
        <f>INDEX(Nodes!E:E,MATCH(B212,Nodes!B:B,0))</f>
        <v>-85.766666999999998</v>
      </c>
      <c r="J212">
        <v>0</v>
      </c>
    </row>
    <row r="213" spans="1:10" hidden="1" x14ac:dyDescent="0.35">
      <c r="A213" t="s">
        <v>183</v>
      </c>
      <c r="B213" t="s">
        <v>151</v>
      </c>
      <c r="C213" t="s">
        <v>39</v>
      </c>
      <c r="D213">
        <f t="shared" si="10"/>
        <v>846.39567350502296</v>
      </c>
      <c r="E213">
        <f t="shared" si="11"/>
        <v>14.106594558417049</v>
      </c>
      <c r="F213" vm="80">
        <f>INDEX(Nodes!D:D,MATCH(A213,Nodes!B:B,0))</f>
        <v>40.720832999999999</v>
      </c>
      <c r="G213" vm="81">
        <f>INDEX(Nodes!E:E,MATCH(A213,Nodes!B:B,0))</f>
        <v>-89.609443999999996</v>
      </c>
      <c r="H213">
        <f>INDEX(Nodes!D:D,MATCH(B213,Nodes!B:B,0))</f>
        <v>36.853292600000003</v>
      </c>
      <c r="I213">
        <f>INDEX(Nodes!E:E,MATCH(B213,Nodes!B:B,0))</f>
        <v>-76.043378200000006</v>
      </c>
      <c r="J213">
        <v>0</v>
      </c>
    </row>
    <row r="214" spans="1:10" hidden="1" x14ac:dyDescent="0.35">
      <c r="A214" t="s">
        <v>183</v>
      </c>
      <c r="B214" t="s">
        <v>156</v>
      </c>
      <c r="C214" t="s">
        <v>39</v>
      </c>
      <c r="D214">
        <f t="shared" si="10"/>
        <v>721.89603811152313</v>
      </c>
      <c r="E214">
        <f t="shared" si="11"/>
        <v>12.031600635192053</v>
      </c>
      <c r="F214" vm="80">
        <f>INDEX(Nodes!D:D,MATCH(A214,Nodes!B:B,0))</f>
        <v>40.720832999999999</v>
      </c>
      <c r="G214" vm="81">
        <f>INDEX(Nodes!E:E,MATCH(A214,Nodes!B:B,0))</f>
        <v>-89.609443999999996</v>
      </c>
      <c r="H214" vm="31">
        <f>INDEX(Nodes!D:D,MATCH(B214,Nodes!B:B,0))</f>
        <v>35.780555999999997</v>
      </c>
      <c r="I214" vm="32">
        <f>INDEX(Nodes!E:E,MATCH(B214,Nodes!B:B,0))</f>
        <v>-78.638889000000006</v>
      </c>
      <c r="J214">
        <v>0</v>
      </c>
    </row>
    <row r="215" spans="1:10" hidden="1" x14ac:dyDescent="0.35">
      <c r="A215" t="s">
        <v>183</v>
      </c>
      <c r="B215" t="s">
        <v>157</v>
      </c>
      <c r="C215" t="s">
        <v>39</v>
      </c>
      <c r="D215">
        <f t="shared" si="10"/>
        <v>1059.8330096535178</v>
      </c>
      <c r="E215">
        <f t="shared" si="11"/>
        <v>17.663883494225296</v>
      </c>
      <c r="F215" vm="80">
        <f>INDEX(Nodes!D:D,MATCH(A215,Nodes!B:B,0))</f>
        <v>40.720832999999999</v>
      </c>
      <c r="G215" vm="81">
        <f>INDEX(Nodes!E:E,MATCH(A215,Nodes!B:B,0))</f>
        <v>-89.609443999999996</v>
      </c>
      <c r="H215" vm="33">
        <f>INDEX(Nodes!D:D,MATCH(B215,Nodes!B:B,0))</f>
        <v>25.775084</v>
      </c>
      <c r="I215" vm="34">
        <f>INDEX(Nodes!E:E,MATCH(B215,Nodes!B:B,0))</f>
        <v>-80.194702000000007</v>
      </c>
      <c r="J215">
        <v>0</v>
      </c>
    </row>
    <row r="216" spans="1:10" hidden="1" x14ac:dyDescent="0.35">
      <c r="A216" t="s">
        <v>183</v>
      </c>
      <c r="B216" t="s">
        <v>158</v>
      </c>
      <c r="C216" t="s">
        <v>39</v>
      </c>
      <c r="D216">
        <f t="shared" si="10"/>
        <v>478.56873605343071</v>
      </c>
      <c r="E216">
        <f t="shared" si="11"/>
        <v>7.9761456008905123</v>
      </c>
      <c r="F216" vm="80">
        <f>INDEX(Nodes!D:D,MATCH(A216,Nodes!B:B,0))</f>
        <v>40.720832999999999</v>
      </c>
      <c r="G216" vm="81">
        <f>INDEX(Nodes!E:E,MATCH(A216,Nodes!B:B,0))</f>
        <v>-89.609443999999996</v>
      </c>
      <c r="H216" vm="35">
        <f>INDEX(Nodes!D:D,MATCH(B216,Nodes!B:B,0))</f>
        <v>41.482222</v>
      </c>
      <c r="I216" vm="36">
        <f>INDEX(Nodes!E:E,MATCH(B216,Nodes!B:B,0))</f>
        <v>-81.669721999999993</v>
      </c>
      <c r="J216">
        <v>0</v>
      </c>
    </row>
    <row r="217" spans="1:10" hidden="1" x14ac:dyDescent="0.35">
      <c r="A217" t="s">
        <v>183</v>
      </c>
      <c r="B217" t="s">
        <v>159</v>
      </c>
      <c r="C217" t="s">
        <v>39</v>
      </c>
      <c r="D217">
        <f t="shared" si="10"/>
        <v>878.32306194677938</v>
      </c>
      <c r="E217">
        <f t="shared" si="11"/>
        <v>14.638717699112989</v>
      </c>
      <c r="F217" vm="80">
        <f>INDEX(Nodes!D:D,MATCH(A217,Nodes!B:B,0))</f>
        <v>40.720832999999999</v>
      </c>
      <c r="G217" vm="81">
        <f>INDEX(Nodes!E:E,MATCH(A217,Nodes!B:B,0))</f>
        <v>-89.609443999999996</v>
      </c>
      <c r="H217" vm="37">
        <f>INDEX(Nodes!D:D,MATCH(B217,Nodes!B:B,0))</f>
        <v>27.947423000000001</v>
      </c>
      <c r="I217" vm="38">
        <f>INDEX(Nodes!E:E,MATCH(B217,Nodes!B:B,0))</f>
        <v>-82.458776</v>
      </c>
      <c r="J217">
        <v>0</v>
      </c>
    </row>
    <row r="218" spans="1:10" hidden="1" x14ac:dyDescent="0.35">
      <c r="A218" t="s">
        <v>183</v>
      </c>
      <c r="B218" t="s">
        <v>160</v>
      </c>
      <c r="C218" t="s">
        <v>39</v>
      </c>
      <c r="D218">
        <f t="shared" si="10"/>
        <v>346.76916585212422</v>
      </c>
      <c r="E218">
        <f t="shared" si="11"/>
        <v>5.7794860975354032</v>
      </c>
      <c r="F218" vm="80">
        <f>INDEX(Nodes!D:D,MATCH(A218,Nodes!B:B,0))</f>
        <v>40.720832999999999</v>
      </c>
      <c r="G218" vm="81">
        <f>INDEX(Nodes!E:E,MATCH(A218,Nodes!B:B,0))</f>
        <v>-89.609443999999996</v>
      </c>
      <c r="H218" vm="39">
        <f>INDEX(Nodes!D:D,MATCH(B218,Nodes!B:B,0))</f>
        <v>38.029722</v>
      </c>
      <c r="I218" vm="40">
        <f>INDEX(Nodes!E:E,MATCH(B218,Nodes!B:B,0))</f>
        <v>-84.494721999999996</v>
      </c>
      <c r="J218">
        <v>0</v>
      </c>
    </row>
    <row r="219" spans="1:10" hidden="1" x14ac:dyDescent="0.35">
      <c r="A219" t="s">
        <v>183</v>
      </c>
      <c r="B219" t="s">
        <v>162</v>
      </c>
      <c r="C219" t="s">
        <v>39</v>
      </c>
      <c r="D219">
        <f t="shared" si="10"/>
        <v>366.46033769594493</v>
      </c>
      <c r="E219">
        <f t="shared" si="11"/>
        <v>6.1076722949324154</v>
      </c>
      <c r="F219" vm="80">
        <f>INDEX(Nodes!D:D,MATCH(A219,Nodes!B:B,0))</f>
        <v>40.720832999999999</v>
      </c>
      <c r="G219" vm="81">
        <f>INDEX(Nodes!E:E,MATCH(A219,Nodes!B:B,0))</f>
        <v>-89.609443999999996</v>
      </c>
      <c r="H219" vm="43">
        <f>INDEX(Nodes!D:D,MATCH(B219,Nodes!B:B,0))</f>
        <v>41.665556000000002</v>
      </c>
      <c r="I219" vm="44">
        <f>INDEX(Nodes!E:E,MATCH(B219,Nodes!B:B,0))</f>
        <v>-83.575277999999997</v>
      </c>
      <c r="J219">
        <v>0</v>
      </c>
    </row>
    <row r="220" spans="1:10" hidden="1" x14ac:dyDescent="0.35">
      <c r="A220" t="s">
        <v>183</v>
      </c>
      <c r="B220" t="s">
        <v>163</v>
      </c>
      <c r="C220" t="s">
        <v>39</v>
      </c>
      <c r="D220">
        <f t="shared" si="10"/>
        <v>650.05626784302285</v>
      </c>
      <c r="E220">
        <f t="shared" si="11"/>
        <v>10.834271130717047</v>
      </c>
      <c r="F220" vm="80">
        <f>INDEX(Nodes!D:D,MATCH(A220,Nodes!B:B,0))</f>
        <v>40.720832999999999</v>
      </c>
      <c r="G220" vm="81">
        <f>INDEX(Nodes!E:E,MATCH(A220,Nodes!B:B,0))</f>
        <v>-89.609443999999996</v>
      </c>
      <c r="H220" vm="45">
        <f>INDEX(Nodes!D:D,MATCH(B220,Nodes!B:B,0))</f>
        <v>36.08</v>
      </c>
      <c r="I220" vm="46">
        <f>INDEX(Nodes!E:E,MATCH(B220,Nodes!B:B,0))</f>
        <v>-79.819444000000004</v>
      </c>
      <c r="J220">
        <v>0</v>
      </c>
    </row>
    <row r="221" spans="1:10" hidden="1" x14ac:dyDescent="0.35">
      <c r="A221" t="s">
        <v>183</v>
      </c>
      <c r="B221" t="s">
        <v>164</v>
      </c>
      <c r="C221" t="s">
        <v>39</v>
      </c>
      <c r="D221">
        <f t="shared" si="10"/>
        <v>926.21222229422574</v>
      </c>
      <c r="E221">
        <f t="shared" si="11"/>
        <v>15.436870371570429</v>
      </c>
      <c r="F221" vm="80">
        <f>INDEX(Nodes!D:D,MATCH(A221,Nodes!B:B,0))</f>
        <v>40.720832999999999</v>
      </c>
      <c r="G221" vm="81">
        <f>INDEX(Nodes!E:E,MATCH(A221,Nodes!B:B,0))</f>
        <v>-89.609443999999996</v>
      </c>
      <c r="H221" vm="47">
        <f>INDEX(Nodes!D:D,MATCH(B221,Nodes!B:B,0))</f>
        <v>40.724220000000003</v>
      </c>
      <c r="I221" vm="48">
        <f>INDEX(Nodes!E:E,MATCH(B221,Nodes!B:B,0))</f>
        <v>-74.172573999999997</v>
      </c>
      <c r="J221">
        <v>0</v>
      </c>
    </row>
    <row r="222" spans="1:10" hidden="1" x14ac:dyDescent="0.35">
      <c r="A222" t="s">
        <v>183</v>
      </c>
      <c r="B222" t="s">
        <v>165</v>
      </c>
      <c r="C222" t="s">
        <v>39</v>
      </c>
      <c r="D222">
        <f t="shared" si="10"/>
        <v>656.80045133162798</v>
      </c>
      <c r="E222">
        <f t="shared" si="11"/>
        <v>10.946674188860467</v>
      </c>
      <c r="F222" vm="80">
        <f>INDEX(Nodes!D:D,MATCH(A222,Nodes!B:B,0))</f>
        <v>40.720832999999999</v>
      </c>
      <c r="G222" vm="81">
        <f>INDEX(Nodes!E:E,MATCH(A222,Nodes!B:B,0))</f>
        <v>-89.609443999999996</v>
      </c>
      <c r="H222" vm="49">
        <f>INDEX(Nodes!D:D,MATCH(B222,Nodes!B:B,0))</f>
        <v>42.887690999999997</v>
      </c>
      <c r="I222" vm="50">
        <f>INDEX(Nodes!E:E,MATCH(B222,Nodes!B:B,0))</f>
        <v>-78.879373999999999</v>
      </c>
      <c r="J222">
        <v>0</v>
      </c>
    </row>
    <row r="223" spans="1:10" hidden="1" x14ac:dyDescent="0.35">
      <c r="A223" t="s">
        <v>183</v>
      </c>
      <c r="B223" t="s">
        <v>166</v>
      </c>
      <c r="C223" t="s">
        <v>39</v>
      </c>
      <c r="D223">
        <f t="shared" si="10"/>
        <v>932.30673014394233</v>
      </c>
      <c r="E223">
        <f t="shared" si="11"/>
        <v>15.538445502399039</v>
      </c>
      <c r="F223" vm="80">
        <f>INDEX(Nodes!D:D,MATCH(A223,Nodes!B:B,0))</f>
        <v>40.720832999999999</v>
      </c>
      <c r="G223" vm="81">
        <f>INDEX(Nodes!E:E,MATCH(A223,Nodes!B:B,0))</f>
        <v>-89.609443999999996</v>
      </c>
      <c r="H223" vm="51">
        <f>INDEX(Nodes!D:D,MATCH(B223,Nodes!B:B,0))</f>
        <v>40.713999999999999</v>
      </c>
      <c r="I223" vm="52">
        <f>INDEX(Nodes!E:E,MATCH(B223,Nodes!B:B,0))</f>
        <v>-74.070999999999998</v>
      </c>
      <c r="J223">
        <v>0</v>
      </c>
    </row>
    <row r="224" spans="1:10" hidden="1" x14ac:dyDescent="0.35">
      <c r="A224" t="s">
        <v>183</v>
      </c>
      <c r="B224" t="s">
        <v>167</v>
      </c>
      <c r="C224" t="s">
        <v>39</v>
      </c>
      <c r="D224">
        <f t="shared" si="10"/>
        <v>269.16885849097594</v>
      </c>
      <c r="E224">
        <f t="shared" si="11"/>
        <v>4.4861476415162658</v>
      </c>
      <c r="F224" vm="80">
        <f>INDEX(Nodes!D:D,MATCH(A224,Nodes!B:B,0))</f>
        <v>40.720832999999999</v>
      </c>
      <c r="G224" vm="81">
        <f>INDEX(Nodes!E:E,MATCH(A224,Nodes!B:B,0))</f>
        <v>-89.609443999999996</v>
      </c>
      <c r="H224" vm="53">
        <f>INDEX(Nodes!D:D,MATCH(B224,Nodes!B:B,0))</f>
        <v>41.077474000000002</v>
      </c>
      <c r="I224" vm="54">
        <f>INDEX(Nodes!E:E,MATCH(B224,Nodes!B:B,0))</f>
        <v>-85.137495000000001</v>
      </c>
      <c r="J224">
        <v>0</v>
      </c>
    </row>
    <row r="225" spans="1:10" hidden="1" x14ac:dyDescent="0.35">
      <c r="A225" t="s">
        <v>183</v>
      </c>
      <c r="B225" t="s">
        <v>168</v>
      </c>
      <c r="C225" t="s">
        <v>39</v>
      </c>
      <c r="D225">
        <f t="shared" si="10"/>
        <v>882.13377597574402</v>
      </c>
      <c r="E225">
        <f t="shared" si="11"/>
        <v>14.702229599595734</v>
      </c>
      <c r="F225" vm="80">
        <f>INDEX(Nodes!D:D,MATCH(A225,Nodes!B:B,0))</f>
        <v>40.720832999999999</v>
      </c>
      <c r="G225" vm="81">
        <f>INDEX(Nodes!E:E,MATCH(A225,Nodes!B:B,0))</f>
        <v>-89.609443999999996</v>
      </c>
      <c r="H225" vm="55">
        <f>INDEX(Nodes!D:D,MATCH(B225,Nodes!B:B,0))</f>
        <v>28.538330999999999</v>
      </c>
      <c r="I225" vm="56">
        <f>INDEX(Nodes!E:E,MATCH(B225,Nodes!B:B,0))</f>
        <v>-81.378878999999998</v>
      </c>
      <c r="J225">
        <v>0</v>
      </c>
    </row>
    <row r="226" spans="1:10" hidden="1" x14ac:dyDescent="0.35">
      <c r="A226" t="s">
        <v>183</v>
      </c>
      <c r="B226" t="s">
        <v>169</v>
      </c>
      <c r="C226" t="s">
        <v>39</v>
      </c>
      <c r="D226">
        <f t="shared" si="10"/>
        <v>882.26134681233407</v>
      </c>
      <c r="E226">
        <f t="shared" si="11"/>
        <v>14.704355780205567</v>
      </c>
      <c r="F226" vm="80">
        <f>INDEX(Nodes!D:D,MATCH(A226,Nodes!B:B,0))</f>
        <v>40.720832999999999</v>
      </c>
      <c r="G226" vm="81">
        <f>INDEX(Nodes!E:E,MATCH(A226,Nodes!B:B,0))</f>
        <v>-89.609443999999996</v>
      </c>
      <c r="H226" vm="57">
        <f>INDEX(Nodes!D:D,MATCH(B226,Nodes!B:B,0))</f>
        <v>27.773056</v>
      </c>
      <c r="I226" vm="58">
        <f>INDEX(Nodes!E:E,MATCH(B226,Nodes!B:B,0))</f>
        <v>-82.64</v>
      </c>
      <c r="J226">
        <v>0</v>
      </c>
    </row>
    <row r="227" spans="1:10" hidden="1" x14ac:dyDescent="0.35">
      <c r="A227" t="s">
        <v>183</v>
      </c>
      <c r="B227" t="s">
        <v>170</v>
      </c>
      <c r="C227" t="s">
        <v>39</v>
      </c>
      <c r="D227">
        <f t="shared" si="10"/>
        <v>824.27998348931101</v>
      </c>
      <c r="E227">
        <f t="shared" si="11"/>
        <v>13.737999724821851</v>
      </c>
      <c r="F227" vm="80">
        <f>INDEX(Nodes!D:D,MATCH(A227,Nodes!B:B,0))</f>
        <v>40.720832999999999</v>
      </c>
      <c r="G227" vm="81">
        <f>INDEX(Nodes!E:E,MATCH(A227,Nodes!B:B,0))</f>
        <v>-89.609443999999996</v>
      </c>
      <c r="H227">
        <f>INDEX(Nodes!D:D,MATCH(B227,Nodes!B:B,0))</f>
        <v>36.930982100000001</v>
      </c>
      <c r="I227">
        <f>INDEX(Nodes!E:E,MATCH(B227,Nodes!B:B,0))</f>
        <v>-76.404533299999997</v>
      </c>
      <c r="J227">
        <v>0</v>
      </c>
    </row>
    <row r="228" spans="1:10" hidden="1" x14ac:dyDescent="0.35">
      <c r="A228" t="s">
        <v>183</v>
      </c>
      <c r="B228" t="s">
        <v>171</v>
      </c>
      <c r="C228" t="s">
        <v>39</v>
      </c>
      <c r="D228">
        <f t="shared" si="10"/>
        <v>702.10635295547934</v>
      </c>
      <c r="E228">
        <f t="shared" si="11"/>
        <v>11.701772549257988</v>
      </c>
      <c r="F228" vm="80">
        <f>INDEX(Nodes!D:D,MATCH(A228,Nodes!B:B,0))</f>
        <v>40.720832999999999</v>
      </c>
      <c r="G228" vm="81">
        <f>INDEX(Nodes!E:E,MATCH(A228,Nodes!B:B,0))</f>
        <v>-89.609443999999996</v>
      </c>
      <c r="H228" vm="59">
        <f>INDEX(Nodes!D:D,MATCH(B228,Nodes!B:B,0))</f>
        <v>35.988610999999999</v>
      </c>
      <c r="I228" vm="60">
        <f>INDEX(Nodes!E:E,MATCH(B228,Nodes!B:B,0))</f>
        <v>-78.907222000000004</v>
      </c>
      <c r="J228">
        <v>0</v>
      </c>
    </row>
    <row r="229" spans="1:10" hidden="1" x14ac:dyDescent="0.35">
      <c r="A229" t="s">
        <v>183</v>
      </c>
      <c r="B229" t="s">
        <v>172</v>
      </c>
      <c r="C229" t="s">
        <v>39</v>
      </c>
      <c r="D229">
        <f t="shared" si="10"/>
        <v>141.32982336255151</v>
      </c>
      <c r="E229">
        <f t="shared" si="11"/>
        <v>2.355497056042525</v>
      </c>
      <c r="F229" vm="80">
        <f>INDEX(Nodes!D:D,MATCH(A229,Nodes!B:B,0))</f>
        <v>40.720832999999999</v>
      </c>
      <c r="G229" vm="81">
        <f>INDEX(Nodes!E:E,MATCH(A229,Nodes!B:B,0))</f>
        <v>-89.609443999999996</v>
      </c>
      <c r="H229" vm="61">
        <f>INDEX(Nodes!D:D,MATCH(B229,Nodes!B:B,0))</f>
        <v>43.067</v>
      </c>
      <c r="I229" vm="62">
        <f>INDEX(Nodes!E:E,MATCH(B229,Nodes!B:B,0))</f>
        <v>-89.4</v>
      </c>
      <c r="J229">
        <v>0</v>
      </c>
    </row>
    <row r="230" spans="1:10" hidden="1" x14ac:dyDescent="0.35">
      <c r="A230" t="s">
        <v>183</v>
      </c>
      <c r="B230" t="s">
        <v>173</v>
      </c>
      <c r="C230" t="s">
        <v>39</v>
      </c>
      <c r="D230">
        <f t="shared" si="10"/>
        <v>6933.7385918881846</v>
      </c>
      <c r="E230">
        <f t="shared" si="11"/>
        <v>115.56230986480308</v>
      </c>
      <c r="F230" vm="80">
        <f>INDEX(Nodes!D:D,MATCH(A230,Nodes!B:B,0))</f>
        <v>40.720832999999999</v>
      </c>
      <c r="G230" vm="81">
        <f>INDEX(Nodes!E:E,MATCH(A230,Nodes!B:B,0))</f>
        <v>-89.609443999999996</v>
      </c>
      <c r="H230" vm="63">
        <f>INDEX(Nodes!D:D,MATCH(B230,Nodes!B:B,0))</f>
        <v>36.102764000000001</v>
      </c>
      <c r="I230" vm="64">
        <f>INDEX(Nodes!E:E,MATCH(B230,Nodes!B:B,0))</f>
        <v>25.860555999999999</v>
      </c>
      <c r="J230">
        <v>0</v>
      </c>
    </row>
    <row r="231" spans="1:10" hidden="1" x14ac:dyDescent="0.35">
      <c r="A231" t="s">
        <v>183</v>
      </c>
      <c r="B231" t="s">
        <v>174</v>
      </c>
      <c r="C231" t="s">
        <v>39</v>
      </c>
      <c r="D231">
        <f t="shared" si="10"/>
        <v>1052.3243943333798</v>
      </c>
      <c r="E231">
        <f t="shared" si="11"/>
        <v>17.53873990555633</v>
      </c>
      <c r="F231" vm="80">
        <f>INDEX(Nodes!D:D,MATCH(A231,Nodes!B:B,0))</f>
        <v>40.720832999999999</v>
      </c>
      <c r="G231" vm="81">
        <f>INDEX(Nodes!E:E,MATCH(A231,Nodes!B:B,0))</f>
        <v>-89.609443999999996</v>
      </c>
      <c r="H231" vm="64">
        <f>INDEX(Nodes!D:D,MATCH(B231,Nodes!B:B,0))</f>
        <v>25.860555999999999</v>
      </c>
      <c r="I231" vm="65">
        <f>INDEX(Nodes!E:E,MATCH(B231,Nodes!B:B,0))</f>
        <v>-80.293888999999993</v>
      </c>
      <c r="J231">
        <v>0</v>
      </c>
    </row>
    <row r="232" spans="1:10" hidden="1" x14ac:dyDescent="0.35">
      <c r="A232" t="s">
        <v>183</v>
      </c>
      <c r="B232" t="s">
        <v>175</v>
      </c>
      <c r="C232" t="s">
        <v>39</v>
      </c>
      <c r="D232">
        <f t="shared" si="10"/>
        <v>825.83169225483459</v>
      </c>
      <c r="E232">
        <f t="shared" si="11"/>
        <v>13.763861537580576</v>
      </c>
      <c r="F232" vm="80">
        <f>INDEX(Nodes!D:D,MATCH(A232,Nodes!B:B,0))</f>
        <v>40.720832999999999</v>
      </c>
      <c r="G232" vm="81">
        <f>INDEX(Nodes!E:E,MATCH(A232,Nodes!B:B,0))</f>
        <v>-89.609443999999996</v>
      </c>
      <c r="H232">
        <f>INDEX(Nodes!D:D,MATCH(B232,Nodes!B:B,0))</f>
        <v>36.708659699999998</v>
      </c>
      <c r="I232">
        <f>INDEX(Nodes!E:E,MATCH(B232,Nodes!B:B,0))</f>
        <v>-76.443337900000003</v>
      </c>
      <c r="J232">
        <v>0</v>
      </c>
    </row>
    <row r="233" spans="1:10" hidden="1" x14ac:dyDescent="0.35">
      <c r="A233" t="s">
        <v>183</v>
      </c>
      <c r="B233" t="s">
        <v>177</v>
      </c>
      <c r="C233" t="s">
        <v>39</v>
      </c>
      <c r="D233">
        <f t="shared" si="10"/>
        <v>463.20665128265364</v>
      </c>
      <c r="E233">
        <f t="shared" si="11"/>
        <v>7.7201108547108941</v>
      </c>
      <c r="F233" vm="80">
        <f>INDEX(Nodes!D:D,MATCH(A233,Nodes!B:B,0))</f>
        <v>40.720832999999999</v>
      </c>
      <c r="G233" vm="81">
        <f>INDEX(Nodes!E:E,MATCH(A233,Nodes!B:B,0))</f>
        <v>-89.609443999999996</v>
      </c>
      <c r="H233" vm="68">
        <f>INDEX(Nodes!D:D,MATCH(B233,Nodes!B:B,0))</f>
        <v>33.524999999999999</v>
      </c>
      <c r="I233" vm="69">
        <f>INDEX(Nodes!E:E,MATCH(B233,Nodes!B:B,0))</f>
        <v>-86.813000000000002</v>
      </c>
      <c r="J233">
        <v>0</v>
      </c>
    </row>
    <row r="234" spans="1:10" hidden="1" x14ac:dyDescent="0.35">
      <c r="A234" t="s">
        <v>183</v>
      </c>
      <c r="B234" t="s">
        <v>178</v>
      </c>
      <c r="C234" t="s">
        <v>39</v>
      </c>
      <c r="D234">
        <f t="shared" si="10"/>
        <v>734.67542465167162</v>
      </c>
      <c r="E234">
        <f t="shared" si="11"/>
        <v>12.244590410861194</v>
      </c>
      <c r="F234" vm="80">
        <f>INDEX(Nodes!D:D,MATCH(A234,Nodes!B:B,0))</f>
        <v>40.720832999999999</v>
      </c>
      <c r="G234" vm="81">
        <f>INDEX(Nodes!E:E,MATCH(A234,Nodes!B:B,0))</f>
        <v>-89.609443999999996</v>
      </c>
      <c r="H234" vm="70">
        <f>INDEX(Nodes!D:D,MATCH(B234,Nodes!B:B,0))</f>
        <v>43.165556000000002</v>
      </c>
      <c r="I234" vm="71">
        <f>INDEX(Nodes!E:E,MATCH(B234,Nodes!B:B,0))</f>
        <v>-77.611389000000003</v>
      </c>
      <c r="J234">
        <v>0</v>
      </c>
    </row>
    <row r="235" spans="1:10" hidden="1" x14ac:dyDescent="0.35">
      <c r="A235" t="s">
        <v>183</v>
      </c>
      <c r="B235" t="s">
        <v>182</v>
      </c>
      <c r="C235" t="s">
        <v>39</v>
      </c>
      <c r="D235">
        <f t="shared" si="10"/>
        <v>61.353278088998657</v>
      </c>
      <c r="E235">
        <f t="shared" si="11"/>
        <v>1.0225546348166443</v>
      </c>
      <c r="F235" vm="80">
        <f>INDEX(Nodes!D:D,MATCH(A235,Nodes!B:B,0))</f>
        <v>40.720832999999999</v>
      </c>
      <c r="G235" vm="81">
        <f>INDEX(Nodes!E:E,MATCH(A235,Nodes!B:B,0))</f>
        <v>-89.609443999999996</v>
      </c>
      <c r="H235" vm="78">
        <f>INDEX(Nodes!D:D,MATCH(B235,Nodes!B:B,0))</f>
        <v>39.698329999999999</v>
      </c>
      <c r="I235" vm="79">
        <f>INDEX(Nodes!E:E,MATCH(B235,Nodes!B:B,0))</f>
        <v>-89.619720000000001</v>
      </c>
      <c r="J235">
        <v>0</v>
      </c>
    </row>
    <row r="236" spans="1:10" hidden="1" x14ac:dyDescent="0.35">
      <c r="A236" t="s">
        <v>63</v>
      </c>
      <c r="B236" t="s">
        <v>63</v>
      </c>
      <c r="C236" t="s">
        <v>39</v>
      </c>
      <c r="D236">
        <f t="shared" si="10"/>
        <v>0</v>
      </c>
      <c r="E236">
        <f t="shared" si="11"/>
        <v>0</v>
      </c>
      <c r="F236" vm="13">
        <f>INDEX(Nodes!D:D,MATCH(A236,Nodes!B:B,0))</f>
        <v>35.223786699999998</v>
      </c>
      <c r="G236" vm="14">
        <f>INDEX(Nodes!E:E,MATCH(A236,Nodes!B:B,0))</f>
        <v>-80.841141300000004</v>
      </c>
      <c r="H236" vm="13">
        <f>INDEX(Nodes!D:D,MATCH(B236,Nodes!B:B,0))</f>
        <v>35.223786699999998</v>
      </c>
      <c r="I236" vm="14">
        <f>INDEX(Nodes!E:E,MATCH(B236,Nodes!B:B,0))</f>
        <v>-80.841141300000004</v>
      </c>
      <c r="J236">
        <v>0</v>
      </c>
    </row>
    <row r="237" spans="1:10" hidden="1" x14ac:dyDescent="0.35">
      <c r="A237" t="s">
        <v>63</v>
      </c>
      <c r="B237" t="s">
        <v>148</v>
      </c>
      <c r="C237" t="s">
        <v>39</v>
      </c>
      <c r="D237">
        <f t="shared" si="10"/>
        <v>351.53087685655009</v>
      </c>
      <c r="E237">
        <f t="shared" si="11"/>
        <v>5.8588479476091679</v>
      </c>
      <c r="F237" vm="13">
        <f>INDEX(Nodes!D:D,MATCH(A237,Nodes!B:B,0))</f>
        <v>35.223786699999998</v>
      </c>
      <c r="G237" vm="14">
        <f>INDEX(Nodes!E:E,MATCH(A237,Nodes!B:B,0))</f>
        <v>-80.841141300000004</v>
      </c>
      <c r="H237" vm="19">
        <f>INDEX(Nodes!D:D,MATCH(B237,Nodes!B:B,0))</f>
        <v>39.283332999999999</v>
      </c>
      <c r="I237" vm="20">
        <f>INDEX(Nodes!E:E,MATCH(B237,Nodes!B:B,0))</f>
        <v>-76.616667000000007</v>
      </c>
      <c r="J237">
        <v>0</v>
      </c>
    </row>
    <row r="238" spans="1:10" hidden="1" x14ac:dyDescent="0.35">
      <c r="A238" t="s">
        <v>63</v>
      </c>
      <c r="B238" t="s">
        <v>155</v>
      </c>
      <c r="C238" t="s">
        <v>39</v>
      </c>
      <c r="D238">
        <f t="shared" si="10"/>
        <v>230.6794654519947</v>
      </c>
      <c r="E238">
        <f t="shared" si="11"/>
        <v>3.8446577575332452</v>
      </c>
      <c r="F238" vm="13">
        <f>INDEX(Nodes!D:D,MATCH(A238,Nodes!B:B,0))</f>
        <v>35.223786699999998</v>
      </c>
      <c r="G238" vm="14">
        <f>INDEX(Nodes!E:E,MATCH(A238,Nodes!B:B,0))</f>
        <v>-80.841141300000004</v>
      </c>
      <c r="H238" vm="29">
        <f>INDEX(Nodes!D:D,MATCH(B238,Nodes!B:B,0))</f>
        <v>33.748547000000002</v>
      </c>
      <c r="I238" vm="30">
        <f>INDEX(Nodes!E:E,MATCH(B238,Nodes!B:B,0))</f>
        <v>-84.391502000000003</v>
      </c>
      <c r="J238">
        <v>0</v>
      </c>
    </row>
    <row r="239" spans="1:10" hidden="1" x14ac:dyDescent="0.35">
      <c r="A239" t="s">
        <v>63</v>
      </c>
      <c r="B239" t="s">
        <v>179</v>
      </c>
      <c r="C239" t="s">
        <v>39</v>
      </c>
      <c r="D239">
        <f t="shared" si="10"/>
        <v>539.24300591860617</v>
      </c>
      <c r="E239">
        <f t="shared" si="11"/>
        <v>8.9873834319767703</v>
      </c>
      <c r="F239" vm="13">
        <f>INDEX(Nodes!D:D,MATCH(A239,Nodes!B:B,0))</f>
        <v>35.223786699999998</v>
      </c>
      <c r="G239" vm="14">
        <f>INDEX(Nodes!E:E,MATCH(A239,Nodes!B:B,0))</f>
        <v>-80.841141300000004</v>
      </c>
      <c r="H239" vm="72">
        <f>INDEX(Nodes!D:D,MATCH(B239,Nodes!B:B,0))</f>
        <v>40.930793999999999</v>
      </c>
      <c r="I239" vm="73">
        <f>INDEX(Nodes!E:E,MATCH(B239,Nodes!B:B,0))</f>
        <v>-73.898294000000007</v>
      </c>
      <c r="J239">
        <v>0</v>
      </c>
    </row>
    <row r="240" spans="1:10" hidden="1" x14ac:dyDescent="0.35">
      <c r="A240" t="s">
        <v>63</v>
      </c>
      <c r="B240" t="s">
        <v>38</v>
      </c>
      <c r="C240" t="s">
        <v>39</v>
      </c>
      <c r="D240">
        <f t="shared" si="10"/>
        <v>525.93111672655436</v>
      </c>
      <c r="E240">
        <f t="shared" si="11"/>
        <v>8.7655186121092399</v>
      </c>
      <c r="F240" vm="13">
        <f>INDEX(Nodes!D:D,MATCH(A240,Nodes!B:B,0))</f>
        <v>35.223786699999998</v>
      </c>
      <c r="G240" vm="14">
        <f>INDEX(Nodes!E:E,MATCH(A240,Nodes!B:B,0))</f>
        <v>-80.841141300000004</v>
      </c>
      <c r="H240" vm="1">
        <f>INDEX(Nodes!D:D,MATCH(B240,Nodes!B:B,0))</f>
        <v>40.713046599999998</v>
      </c>
      <c r="I240" vm="2">
        <f>INDEX(Nodes!E:E,MATCH(B240,Nodes!B:B,0))</f>
        <v>-74.007230100000001</v>
      </c>
      <c r="J240">
        <v>0</v>
      </c>
    </row>
    <row r="241" spans="1:10" hidden="1" x14ac:dyDescent="0.35">
      <c r="A241" t="s">
        <v>63</v>
      </c>
      <c r="B241" t="s">
        <v>36</v>
      </c>
      <c r="C241" t="s">
        <v>39</v>
      </c>
      <c r="D241">
        <f t="shared" si="10"/>
        <v>570.69223012440489</v>
      </c>
      <c r="E241">
        <f t="shared" si="11"/>
        <v>9.511537168740082</v>
      </c>
      <c r="F241" vm="13">
        <f>INDEX(Nodes!D:D,MATCH(A241,Nodes!B:B,0))</f>
        <v>35.223786699999998</v>
      </c>
      <c r="G241" vm="14">
        <f>INDEX(Nodes!E:E,MATCH(A241,Nodes!B:B,0))</f>
        <v>-80.841141300000004</v>
      </c>
      <c r="H241" vm="3">
        <f>INDEX(Nodes!D:D,MATCH(B241,Nodes!B:B,0))</f>
        <v>41.883229</v>
      </c>
      <c r="I241" vm="4">
        <f>INDEX(Nodes!E:E,MATCH(B241,Nodes!B:B,0))</f>
        <v>-87.632397999999995</v>
      </c>
      <c r="J241">
        <v>0</v>
      </c>
    </row>
    <row r="242" spans="1:10" hidden="1" x14ac:dyDescent="0.35">
      <c r="A242" t="s">
        <v>63</v>
      </c>
      <c r="B242" t="s">
        <v>62</v>
      </c>
      <c r="C242" t="s">
        <v>39</v>
      </c>
      <c r="D242">
        <f t="shared" si="10"/>
        <v>443.09401108393092</v>
      </c>
      <c r="E242">
        <f t="shared" si="11"/>
        <v>7.3849001847321825</v>
      </c>
      <c r="F242" vm="13">
        <f>INDEX(Nodes!D:D,MATCH(A242,Nodes!B:B,0))</f>
        <v>35.223786699999998</v>
      </c>
      <c r="G242" vm="14">
        <f>INDEX(Nodes!E:E,MATCH(A242,Nodes!B:B,0))</f>
        <v>-80.841141300000004</v>
      </c>
      <c r="H242" vm="5">
        <f>INDEX(Nodes!D:D,MATCH(B242,Nodes!B:B,0))</f>
        <v>39.950000000000003</v>
      </c>
      <c r="I242" vm="6">
        <f>INDEX(Nodes!E:E,MATCH(B242,Nodes!B:B,0))</f>
        <v>-75.166667000000004</v>
      </c>
      <c r="J242">
        <v>0</v>
      </c>
    </row>
    <row r="243" spans="1:10" hidden="1" x14ac:dyDescent="0.35">
      <c r="A243" t="s">
        <v>63</v>
      </c>
      <c r="B243" t="s">
        <v>66</v>
      </c>
      <c r="C243" t="s">
        <v>39</v>
      </c>
      <c r="D243">
        <f t="shared" si="10"/>
        <v>420.09507462247751</v>
      </c>
      <c r="E243">
        <f t="shared" si="11"/>
        <v>7.0015845770412914</v>
      </c>
      <c r="F243" vm="13">
        <f>INDEX(Nodes!D:D,MATCH(A243,Nodes!B:B,0))</f>
        <v>35.223786699999998</v>
      </c>
      <c r="G243" vm="14">
        <f>INDEX(Nodes!E:E,MATCH(A243,Nodes!B:B,0))</f>
        <v>-80.841141300000004</v>
      </c>
      <c r="H243" vm="7">
        <f>INDEX(Nodes!D:D,MATCH(B243,Nodes!B:B,0))</f>
        <v>39.790999999999997</v>
      </c>
      <c r="I243" vm="8">
        <f>INDEX(Nodes!E:E,MATCH(B243,Nodes!B:B,0))</f>
        <v>-86.147999999999996</v>
      </c>
      <c r="J243">
        <v>0</v>
      </c>
    </row>
    <row r="244" spans="1:10" hidden="1" x14ac:dyDescent="0.35">
      <c r="A244" t="s">
        <v>63</v>
      </c>
      <c r="B244" t="s">
        <v>67</v>
      </c>
      <c r="C244" t="s">
        <v>39</v>
      </c>
      <c r="D244">
        <f t="shared" si="10"/>
        <v>297.31218661540737</v>
      </c>
      <c r="E244">
        <f t="shared" si="11"/>
        <v>4.9552031102567895</v>
      </c>
      <c r="F244" vm="13">
        <f>INDEX(Nodes!D:D,MATCH(A244,Nodes!B:B,0))</f>
        <v>35.223786699999998</v>
      </c>
      <c r="G244" vm="14">
        <f>INDEX(Nodes!E:E,MATCH(A244,Nodes!B:B,0))</f>
        <v>-80.841141300000004</v>
      </c>
      <c r="H244" vm="9">
        <f>INDEX(Nodes!D:D,MATCH(B244,Nodes!B:B,0))</f>
        <v>30.336943999999999</v>
      </c>
      <c r="I244" vm="10">
        <f>INDEX(Nodes!E:E,MATCH(B244,Nodes!B:B,0))</f>
        <v>-81.661389</v>
      </c>
      <c r="J244">
        <v>0</v>
      </c>
    </row>
    <row r="245" spans="1:10" hidden="1" x14ac:dyDescent="0.35">
      <c r="A245" t="s">
        <v>63</v>
      </c>
      <c r="B245" t="s">
        <v>68</v>
      </c>
      <c r="C245" t="s">
        <v>39</v>
      </c>
      <c r="D245">
        <f t="shared" si="10"/>
        <v>313.16474664465886</v>
      </c>
      <c r="E245">
        <f t="shared" si="11"/>
        <v>5.2194124440776477</v>
      </c>
      <c r="F245" vm="13">
        <f>INDEX(Nodes!D:D,MATCH(A245,Nodes!B:B,0))</f>
        <v>35.223786699999998</v>
      </c>
      <c r="G245" vm="14">
        <f>INDEX(Nodes!E:E,MATCH(A245,Nodes!B:B,0))</f>
        <v>-80.841141300000004</v>
      </c>
      <c r="H245" vm="11">
        <f>INDEX(Nodes!D:D,MATCH(B245,Nodes!B:B,0))</f>
        <v>39.983333000000002</v>
      </c>
      <c r="I245" vm="12">
        <f>INDEX(Nodes!E:E,MATCH(B245,Nodes!B:B,0))</f>
        <v>-82.983333000000002</v>
      </c>
      <c r="J245">
        <v>0</v>
      </c>
    </row>
    <row r="246" spans="1:10" hidden="1" x14ac:dyDescent="0.35">
      <c r="A246" t="s">
        <v>63</v>
      </c>
      <c r="B246" t="s">
        <v>37</v>
      </c>
      <c r="C246" t="s">
        <v>39</v>
      </c>
      <c r="D246">
        <f t="shared" si="10"/>
        <v>446.62564579870326</v>
      </c>
      <c r="E246">
        <f t="shared" si="11"/>
        <v>7.4437607633117207</v>
      </c>
      <c r="F246" vm="13">
        <f>INDEX(Nodes!D:D,MATCH(A246,Nodes!B:B,0))</f>
        <v>35.223786699999998</v>
      </c>
      <c r="G246" vm="14">
        <f>INDEX(Nodes!E:E,MATCH(A246,Nodes!B:B,0))</f>
        <v>-80.841141300000004</v>
      </c>
      <c r="H246" vm="15">
        <f>INDEX(Nodes!D:D,MATCH(B246,Nodes!B:B,0))</f>
        <v>42.332940700000002</v>
      </c>
      <c r="I246" vm="16">
        <f>INDEX(Nodes!E:E,MATCH(B246,Nodes!B:B,0))</f>
        <v>-83.047836500000003</v>
      </c>
      <c r="J246">
        <v>0</v>
      </c>
    </row>
    <row r="247" spans="1:10" hidden="1" x14ac:dyDescent="0.35">
      <c r="A247" t="s">
        <v>63</v>
      </c>
      <c r="B247" t="s">
        <v>35</v>
      </c>
      <c r="C247" t="s">
        <v>39</v>
      </c>
      <c r="D247">
        <f t="shared" si="10"/>
        <v>547.83281542106761</v>
      </c>
      <c r="E247">
        <f t="shared" si="11"/>
        <v>9.1305469236844594</v>
      </c>
      <c r="F247" vm="13">
        <f>INDEX(Nodes!D:D,MATCH(A247,Nodes!B:B,0))</f>
        <v>35.223786699999998</v>
      </c>
      <c r="G247" vm="14">
        <f>INDEX(Nodes!E:E,MATCH(A247,Nodes!B:B,0))</f>
        <v>-80.841141300000004</v>
      </c>
      <c r="H247" vm="17">
        <f>INDEX(Nodes!D:D,MATCH(B247,Nodes!B:B,0))</f>
        <v>35.117364999999999</v>
      </c>
      <c r="I247" vm="18">
        <f>INDEX(Nodes!E:E,MATCH(B247,Nodes!B:B,0))</f>
        <v>-89.971068000000002</v>
      </c>
      <c r="J247">
        <v>0</v>
      </c>
    </row>
    <row r="248" spans="1:10" hidden="1" x14ac:dyDescent="0.35">
      <c r="A248" t="s">
        <v>63</v>
      </c>
      <c r="B248" t="s">
        <v>146</v>
      </c>
      <c r="C248" t="s">
        <v>39</v>
      </c>
      <c r="D248">
        <f t="shared" si="10"/>
        <v>351.53087685655009</v>
      </c>
      <c r="E248">
        <f t="shared" si="11"/>
        <v>5.8588479476091679</v>
      </c>
      <c r="F248" vm="13">
        <f>INDEX(Nodes!D:D,MATCH(A248,Nodes!B:B,0))</f>
        <v>35.223786699999998</v>
      </c>
      <c r="G248" vm="14">
        <f>INDEX(Nodes!E:E,MATCH(A248,Nodes!B:B,0))</f>
        <v>-80.841141300000004</v>
      </c>
      <c r="H248" vm="19">
        <f>INDEX(Nodes!D:D,MATCH(B248,Nodes!B:B,0))</f>
        <v>39.283332999999999</v>
      </c>
      <c r="I248" vm="20">
        <f>INDEX(Nodes!E:E,MATCH(B248,Nodes!B:B,0))</f>
        <v>-76.616667000000007</v>
      </c>
      <c r="J248">
        <v>0</v>
      </c>
    </row>
    <row r="249" spans="1:10" hidden="1" x14ac:dyDescent="0.35">
      <c r="A249" t="s">
        <v>63</v>
      </c>
      <c r="B249" t="s">
        <v>147</v>
      </c>
      <c r="C249" t="s">
        <v>39</v>
      </c>
      <c r="D249">
        <f t="shared" si="10"/>
        <v>726.21789427445731</v>
      </c>
      <c r="E249">
        <f t="shared" si="11"/>
        <v>12.103631571240955</v>
      </c>
      <c r="F249" vm="13">
        <f>INDEX(Nodes!D:D,MATCH(A249,Nodes!B:B,0))</f>
        <v>35.223786699999998</v>
      </c>
      <c r="G249" vm="14">
        <f>INDEX(Nodes!E:E,MATCH(A249,Nodes!B:B,0))</f>
        <v>-80.841141300000004</v>
      </c>
      <c r="H249" vm="21">
        <f>INDEX(Nodes!D:D,MATCH(B249,Nodes!B:B,0))</f>
        <v>42.358055999999998</v>
      </c>
      <c r="I249" vm="22">
        <f>INDEX(Nodes!E:E,MATCH(B249,Nodes!B:B,0))</f>
        <v>-71.063610999999995</v>
      </c>
      <c r="J249">
        <v>0</v>
      </c>
    </row>
    <row r="250" spans="1:10" hidden="1" x14ac:dyDescent="0.35">
      <c r="A250" t="s">
        <v>63</v>
      </c>
      <c r="B250" t="s">
        <v>154</v>
      </c>
      <c r="C250" t="s">
        <v>39</v>
      </c>
      <c r="D250">
        <f t="shared" si="10"/>
        <v>360.99196065125449</v>
      </c>
      <c r="E250">
        <f t="shared" si="11"/>
        <v>6.0165326775209085</v>
      </c>
      <c r="F250" vm="13">
        <f>INDEX(Nodes!D:D,MATCH(A250,Nodes!B:B,0))</f>
        <v>35.223786699999998</v>
      </c>
      <c r="G250" vm="14">
        <f>INDEX(Nodes!E:E,MATCH(A250,Nodes!B:B,0))</f>
        <v>-80.841141300000004</v>
      </c>
      <c r="H250" vm="23">
        <f>INDEX(Nodes!D:D,MATCH(B250,Nodes!B:B,0))</f>
        <v>36.166666999999997</v>
      </c>
      <c r="I250" vm="24">
        <f>INDEX(Nodes!E:E,MATCH(B250,Nodes!B:B,0))</f>
        <v>-86.783332999999999</v>
      </c>
      <c r="J250">
        <v>0</v>
      </c>
    </row>
    <row r="251" spans="1:10" hidden="1" x14ac:dyDescent="0.35">
      <c r="A251" t="s">
        <v>63</v>
      </c>
      <c r="B251" t="s">
        <v>149</v>
      </c>
      <c r="C251" t="s">
        <v>39</v>
      </c>
      <c r="D251">
        <f t="shared" si="10"/>
        <v>346.85382121355741</v>
      </c>
      <c r="E251">
        <f t="shared" si="11"/>
        <v>5.7808970202259564</v>
      </c>
      <c r="F251" vm="13">
        <f>INDEX(Nodes!D:D,MATCH(A251,Nodes!B:B,0))</f>
        <v>35.223786699999998</v>
      </c>
      <c r="G251" vm="14">
        <f>INDEX(Nodes!E:E,MATCH(A251,Nodes!B:B,0))</f>
        <v>-80.841141300000004</v>
      </c>
      <c r="H251" vm="25">
        <f>INDEX(Nodes!D:D,MATCH(B251,Nodes!B:B,0))</f>
        <v>38.25</v>
      </c>
      <c r="I251" vm="26">
        <f>INDEX(Nodes!E:E,MATCH(B251,Nodes!B:B,0))</f>
        <v>-85.766666999999998</v>
      </c>
      <c r="J251">
        <v>0</v>
      </c>
    </row>
    <row r="252" spans="1:10" hidden="1" x14ac:dyDescent="0.35">
      <c r="A252" t="s">
        <v>63</v>
      </c>
      <c r="B252" t="s">
        <v>151</v>
      </c>
      <c r="C252" t="s">
        <v>39</v>
      </c>
      <c r="D252">
        <f t="shared" si="10"/>
        <v>304.01604048254273</v>
      </c>
      <c r="E252">
        <f t="shared" si="11"/>
        <v>5.066934008042379</v>
      </c>
      <c r="F252" vm="13">
        <f>INDEX(Nodes!D:D,MATCH(A252,Nodes!B:B,0))</f>
        <v>35.223786699999998</v>
      </c>
      <c r="G252" vm="14">
        <f>INDEX(Nodes!E:E,MATCH(A252,Nodes!B:B,0))</f>
        <v>-80.841141300000004</v>
      </c>
      <c r="H252">
        <f>INDEX(Nodes!D:D,MATCH(B252,Nodes!B:B,0))</f>
        <v>36.853292600000003</v>
      </c>
      <c r="I252">
        <f>INDEX(Nodes!E:E,MATCH(B252,Nodes!B:B,0))</f>
        <v>-76.043378200000006</v>
      </c>
      <c r="J252">
        <v>0</v>
      </c>
    </row>
    <row r="253" spans="1:10" hidden="1" x14ac:dyDescent="0.35">
      <c r="A253" t="s">
        <v>63</v>
      </c>
      <c r="B253" t="s">
        <v>156</v>
      </c>
      <c r="C253" t="s">
        <v>39</v>
      </c>
      <c r="D253">
        <f t="shared" si="10"/>
        <v>136.29257531721956</v>
      </c>
      <c r="E253">
        <f t="shared" si="11"/>
        <v>2.2715429219536594</v>
      </c>
      <c r="F253" vm="13">
        <f>INDEX(Nodes!D:D,MATCH(A253,Nodes!B:B,0))</f>
        <v>35.223786699999998</v>
      </c>
      <c r="G253" vm="14">
        <f>INDEX(Nodes!E:E,MATCH(A253,Nodes!B:B,0))</f>
        <v>-80.841141300000004</v>
      </c>
      <c r="H253" vm="31">
        <f>INDEX(Nodes!D:D,MATCH(B253,Nodes!B:B,0))</f>
        <v>35.780555999999997</v>
      </c>
      <c r="I253" vm="32">
        <f>INDEX(Nodes!E:E,MATCH(B253,Nodes!B:B,0))</f>
        <v>-78.638889000000006</v>
      </c>
      <c r="J253">
        <v>0</v>
      </c>
    </row>
    <row r="254" spans="1:10" hidden="1" x14ac:dyDescent="0.35">
      <c r="A254" t="s">
        <v>63</v>
      </c>
      <c r="B254" t="s">
        <v>157</v>
      </c>
      <c r="C254" t="s">
        <v>39</v>
      </c>
      <c r="D254">
        <f t="shared" si="10"/>
        <v>568.2474103184793</v>
      </c>
      <c r="E254">
        <f t="shared" si="11"/>
        <v>9.4707901719746541</v>
      </c>
      <c r="F254" vm="13">
        <f>INDEX(Nodes!D:D,MATCH(A254,Nodes!B:B,0))</f>
        <v>35.223786699999998</v>
      </c>
      <c r="G254" vm="14">
        <f>INDEX(Nodes!E:E,MATCH(A254,Nodes!B:B,0))</f>
        <v>-80.841141300000004</v>
      </c>
      <c r="H254" vm="33">
        <f>INDEX(Nodes!D:D,MATCH(B254,Nodes!B:B,0))</f>
        <v>25.775084</v>
      </c>
      <c r="I254" vm="34">
        <f>INDEX(Nodes!E:E,MATCH(B254,Nodes!B:B,0))</f>
        <v>-80.194702000000007</v>
      </c>
      <c r="J254">
        <v>0</v>
      </c>
    </row>
    <row r="255" spans="1:10" hidden="1" x14ac:dyDescent="0.35">
      <c r="A255" t="s">
        <v>63</v>
      </c>
      <c r="B255" t="s">
        <v>158</v>
      </c>
      <c r="C255" t="s">
        <v>39</v>
      </c>
      <c r="D255">
        <f t="shared" si="10"/>
        <v>378.78280078498142</v>
      </c>
      <c r="E255">
        <f t="shared" si="11"/>
        <v>6.3130466797496902</v>
      </c>
      <c r="F255" vm="13">
        <f>INDEX(Nodes!D:D,MATCH(A255,Nodes!B:B,0))</f>
        <v>35.223786699999998</v>
      </c>
      <c r="G255" vm="14">
        <f>INDEX(Nodes!E:E,MATCH(A255,Nodes!B:B,0))</f>
        <v>-80.841141300000004</v>
      </c>
      <c r="H255" vm="35">
        <f>INDEX(Nodes!D:D,MATCH(B255,Nodes!B:B,0))</f>
        <v>41.482222</v>
      </c>
      <c r="I255" vm="36">
        <f>INDEX(Nodes!E:E,MATCH(B255,Nodes!B:B,0))</f>
        <v>-81.669721999999993</v>
      </c>
      <c r="J255">
        <v>0</v>
      </c>
    </row>
    <row r="256" spans="1:10" hidden="1" x14ac:dyDescent="0.35">
      <c r="A256" t="s">
        <v>63</v>
      </c>
      <c r="B256" t="s">
        <v>159</v>
      </c>
      <c r="C256" t="s">
        <v>39</v>
      </c>
      <c r="D256">
        <f t="shared" si="10"/>
        <v>447.24038120719626</v>
      </c>
      <c r="E256">
        <f t="shared" si="11"/>
        <v>7.4540063534532708</v>
      </c>
      <c r="F256" vm="13">
        <f>INDEX(Nodes!D:D,MATCH(A256,Nodes!B:B,0))</f>
        <v>35.223786699999998</v>
      </c>
      <c r="G256" vm="14">
        <f>INDEX(Nodes!E:E,MATCH(A256,Nodes!B:B,0))</f>
        <v>-80.841141300000004</v>
      </c>
      <c r="H256" vm="37">
        <f>INDEX(Nodes!D:D,MATCH(B256,Nodes!B:B,0))</f>
        <v>27.947423000000001</v>
      </c>
      <c r="I256" vm="38">
        <f>INDEX(Nodes!E:E,MATCH(B256,Nodes!B:B,0))</f>
        <v>-82.458776</v>
      </c>
      <c r="J256">
        <v>0</v>
      </c>
    </row>
    <row r="257" spans="1:10" hidden="1" x14ac:dyDescent="0.35">
      <c r="A257" t="s">
        <v>63</v>
      </c>
      <c r="B257" t="s">
        <v>160</v>
      </c>
      <c r="C257" t="s">
        <v>39</v>
      </c>
      <c r="D257">
        <f t="shared" si="10"/>
        <v>276.40356260568478</v>
      </c>
      <c r="E257">
        <f t="shared" si="11"/>
        <v>4.6067260434280799</v>
      </c>
      <c r="F257" vm="13">
        <f>INDEX(Nodes!D:D,MATCH(A257,Nodes!B:B,0))</f>
        <v>35.223786699999998</v>
      </c>
      <c r="G257" vm="14">
        <f>INDEX(Nodes!E:E,MATCH(A257,Nodes!B:B,0))</f>
        <v>-80.841141300000004</v>
      </c>
      <c r="H257" vm="39">
        <f>INDEX(Nodes!D:D,MATCH(B257,Nodes!B:B,0))</f>
        <v>38.029722</v>
      </c>
      <c r="I257" vm="40">
        <f>INDEX(Nodes!E:E,MATCH(B257,Nodes!B:B,0))</f>
        <v>-84.494721999999996</v>
      </c>
      <c r="J257">
        <v>0</v>
      </c>
    </row>
    <row r="258" spans="1:10" hidden="1" x14ac:dyDescent="0.35">
      <c r="A258" t="s">
        <v>63</v>
      </c>
      <c r="B258" t="s">
        <v>162</v>
      </c>
      <c r="C258" t="s">
        <v>39</v>
      </c>
      <c r="D258">
        <f t="shared" si="10"/>
        <v>419.87953361810077</v>
      </c>
      <c r="E258">
        <f t="shared" si="11"/>
        <v>6.9979922269683463</v>
      </c>
      <c r="F258" vm="13">
        <f>INDEX(Nodes!D:D,MATCH(A258,Nodes!B:B,0))</f>
        <v>35.223786699999998</v>
      </c>
      <c r="G258" vm="14">
        <f>INDEX(Nodes!E:E,MATCH(A258,Nodes!B:B,0))</f>
        <v>-80.841141300000004</v>
      </c>
      <c r="H258" vm="43">
        <f>INDEX(Nodes!D:D,MATCH(B258,Nodes!B:B,0))</f>
        <v>41.665556000000002</v>
      </c>
      <c r="I258" vm="44">
        <f>INDEX(Nodes!E:E,MATCH(B258,Nodes!B:B,0))</f>
        <v>-83.575277999999997</v>
      </c>
      <c r="J258">
        <v>0</v>
      </c>
    </row>
    <row r="259" spans="1:10" hidden="1" x14ac:dyDescent="0.35">
      <c r="A259" t="s">
        <v>63</v>
      </c>
      <c r="B259" t="s">
        <v>163</v>
      </c>
      <c r="C259" t="s">
        <v>39</v>
      </c>
      <c r="D259">
        <f t="shared" si="10"/>
        <v>79.981746145774082</v>
      </c>
      <c r="E259">
        <f t="shared" si="11"/>
        <v>1.333029102429568</v>
      </c>
      <c r="F259" vm="13">
        <f>INDEX(Nodes!D:D,MATCH(A259,Nodes!B:B,0))</f>
        <v>35.223786699999998</v>
      </c>
      <c r="G259" vm="14">
        <f>INDEX(Nodes!E:E,MATCH(A259,Nodes!B:B,0))</f>
        <v>-80.841141300000004</v>
      </c>
      <c r="H259" vm="45">
        <f>INDEX(Nodes!D:D,MATCH(B259,Nodes!B:B,0))</f>
        <v>36.08</v>
      </c>
      <c r="I259" vm="46">
        <f>INDEX(Nodes!E:E,MATCH(B259,Nodes!B:B,0))</f>
        <v>-79.819444000000004</v>
      </c>
      <c r="J259">
        <v>0</v>
      </c>
    </row>
    <row r="260" spans="1:10" hidden="1" x14ac:dyDescent="0.35">
      <c r="A260" t="s">
        <v>63</v>
      </c>
      <c r="B260" t="s">
        <v>164</v>
      </c>
      <c r="C260" t="s">
        <v>39</v>
      </c>
      <c r="D260">
        <f t="shared" si="10"/>
        <v>518.66019970744037</v>
      </c>
      <c r="E260">
        <f t="shared" si="11"/>
        <v>8.6443366617906729</v>
      </c>
      <c r="F260" vm="13">
        <f>INDEX(Nodes!D:D,MATCH(A260,Nodes!B:B,0))</f>
        <v>35.223786699999998</v>
      </c>
      <c r="G260" vm="14">
        <f>INDEX(Nodes!E:E,MATCH(A260,Nodes!B:B,0))</f>
        <v>-80.841141300000004</v>
      </c>
      <c r="H260" vm="47">
        <f>INDEX(Nodes!D:D,MATCH(B260,Nodes!B:B,0))</f>
        <v>40.724220000000003</v>
      </c>
      <c r="I260" vm="48">
        <f>INDEX(Nodes!E:E,MATCH(B260,Nodes!B:B,0))</f>
        <v>-74.172573999999997</v>
      </c>
      <c r="J260">
        <v>0</v>
      </c>
    </row>
    <row r="261" spans="1:10" hidden="1" x14ac:dyDescent="0.35">
      <c r="A261" t="s">
        <v>63</v>
      </c>
      <c r="B261" t="s">
        <v>165</v>
      </c>
      <c r="C261" t="s">
        <v>39</v>
      </c>
      <c r="D261">
        <f t="shared" ref="D261:D324" si="12">SQRT((H261-F261)^2+(I261-G261)^2)*60</f>
        <v>474.66014811870184</v>
      </c>
      <c r="E261">
        <f t="shared" ref="E261:E324" si="13">D261/60</f>
        <v>7.9110024686450311</v>
      </c>
      <c r="F261" vm="13">
        <f>INDEX(Nodes!D:D,MATCH(A261,Nodes!B:B,0))</f>
        <v>35.223786699999998</v>
      </c>
      <c r="G261" vm="14">
        <f>INDEX(Nodes!E:E,MATCH(A261,Nodes!B:B,0))</f>
        <v>-80.841141300000004</v>
      </c>
      <c r="H261" vm="49">
        <f>INDEX(Nodes!D:D,MATCH(B261,Nodes!B:B,0))</f>
        <v>42.887690999999997</v>
      </c>
      <c r="I261" vm="50">
        <f>INDEX(Nodes!E:E,MATCH(B261,Nodes!B:B,0))</f>
        <v>-78.879373999999999</v>
      </c>
      <c r="J261">
        <v>0</v>
      </c>
    </row>
    <row r="262" spans="1:10" hidden="1" x14ac:dyDescent="0.35">
      <c r="A262" t="s">
        <v>63</v>
      </c>
      <c r="B262" t="s">
        <v>166</v>
      </c>
      <c r="C262" t="s">
        <v>39</v>
      </c>
      <c r="D262">
        <f t="shared" si="12"/>
        <v>522.98959749240294</v>
      </c>
      <c r="E262">
        <f t="shared" si="13"/>
        <v>8.7164932915400488</v>
      </c>
      <c r="F262" vm="13">
        <f>INDEX(Nodes!D:D,MATCH(A262,Nodes!B:B,0))</f>
        <v>35.223786699999998</v>
      </c>
      <c r="G262" vm="14">
        <f>INDEX(Nodes!E:E,MATCH(A262,Nodes!B:B,0))</f>
        <v>-80.841141300000004</v>
      </c>
      <c r="H262" vm="51">
        <f>INDEX(Nodes!D:D,MATCH(B262,Nodes!B:B,0))</f>
        <v>40.713999999999999</v>
      </c>
      <c r="I262" vm="52">
        <f>INDEX(Nodes!E:E,MATCH(B262,Nodes!B:B,0))</f>
        <v>-74.070999999999998</v>
      </c>
      <c r="J262">
        <v>0</v>
      </c>
    </row>
    <row r="263" spans="1:10" hidden="1" x14ac:dyDescent="0.35">
      <c r="A263" t="s">
        <v>63</v>
      </c>
      <c r="B263" t="s">
        <v>167</v>
      </c>
      <c r="C263" t="s">
        <v>39</v>
      </c>
      <c r="D263">
        <f t="shared" si="12"/>
        <v>435.6690446176616</v>
      </c>
      <c r="E263">
        <f t="shared" si="13"/>
        <v>7.2611507436276934</v>
      </c>
      <c r="F263" vm="13">
        <f>INDEX(Nodes!D:D,MATCH(A263,Nodes!B:B,0))</f>
        <v>35.223786699999998</v>
      </c>
      <c r="G263" vm="14">
        <f>INDEX(Nodes!E:E,MATCH(A263,Nodes!B:B,0))</f>
        <v>-80.841141300000004</v>
      </c>
      <c r="H263" vm="53">
        <f>INDEX(Nodes!D:D,MATCH(B263,Nodes!B:B,0))</f>
        <v>41.077474000000002</v>
      </c>
      <c r="I263" vm="54">
        <f>INDEX(Nodes!E:E,MATCH(B263,Nodes!B:B,0))</f>
        <v>-85.137495000000001</v>
      </c>
      <c r="J263">
        <v>0</v>
      </c>
    </row>
    <row r="264" spans="1:10" hidden="1" x14ac:dyDescent="0.35">
      <c r="A264" t="s">
        <v>63</v>
      </c>
      <c r="B264" t="s">
        <v>168</v>
      </c>
      <c r="C264" t="s">
        <v>39</v>
      </c>
      <c r="D264">
        <f t="shared" si="12"/>
        <v>402.4228212991772</v>
      </c>
      <c r="E264">
        <f t="shared" si="13"/>
        <v>6.7070470216529534</v>
      </c>
      <c r="F264" vm="13">
        <f>INDEX(Nodes!D:D,MATCH(A264,Nodes!B:B,0))</f>
        <v>35.223786699999998</v>
      </c>
      <c r="G264" vm="14">
        <f>INDEX(Nodes!E:E,MATCH(A264,Nodes!B:B,0))</f>
        <v>-80.841141300000004</v>
      </c>
      <c r="H264" vm="55">
        <f>INDEX(Nodes!D:D,MATCH(B264,Nodes!B:B,0))</f>
        <v>28.538330999999999</v>
      </c>
      <c r="I264" vm="56">
        <f>INDEX(Nodes!E:E,MATCH(B264,Nodes!B:B,0))</f>
        <v>-81.378878999999998</v>
      </c>
      <c r="J264">
        <v>0</v>
      </c>
    </row>
    <row r="265" spans="1:10" hidden="1" x14ac:dyDescent="0.35">
      <c r="A265" t="s">
        <v>63</v>
      </c>
      <c r="B265" t="s">
        <v>169</v>
      </c>
      <c r="C265" t="s">
        <v>39</v>
      </c>
      <c r="D265">
        <f t="shared" si="12"/>
        <v>459.88847573227719</v>
      </c>
      <c r="E265">
        <f t="shared" si="13"/>
        <v>7.6648079288712863</v>
      </c>
      <c r="F265" vm="13">
        <f>INDEX(Nodes!D:D,MATCH(A265,Nodes!B:B,0))</f>
        <v>35.223786699999998</v>
      </c>
      <c r="G265" vm="14">
        <f>INDEX(Nodes!E:E,MATCH(A265,Nodes!B:B,0))</f>
        <v>-80.841141300000004</v>
      </c>
      <c r="H265" vm="57">
        <f>INDEX(Nodes!D:D,MATCH(B265,Nodes!B:B,0))</f>
        <v>27.773056</v>
      </c>
      <c r="I265" vm="58">
        <f>INDEX(Nodes!E:E,MATCH(B265,Nodes!B:B,0))</f>
        <v>-82.64</v>
      </c>
      <c r="J265">
        <v>0</v>
      </c>
    </row>
    <row r="266" spans="1:10" hidden="1" x14ac:dyDescent="0.35">
      <c r="A266" t="s">
        <v>63</v>
      </c>
      <c r="B266" t="s">
        <v>170</v>
      </c>
      <c r="C266" t="s">
        <v>39</v>
      </c>
      <c r="D266">
        <f t="shared" si="12"/>
        <v>285.22416455483369</v>
      </c>
      <c r="E266">
        <f t="shared" si="13"/>
        <v>4.7537360759138947</v>
      </c>
      <c r="F266" vm="13">
        <f>INDEX(Nodes!D:D,MATCH(A266,Nodes!B:B,0))</f>
        <v>35.223786699999998</v>
      </c>
      <c r="G266" vm="14">
        <f>INDEX(Nodes!E:E,MATCH(A266,Nodes!B:B,0))</f>
        <v>-80.841141300000004</v>
      </c>
      <c r="H266">
        <f>INDEX(Nodes!D:D,MATCH(B266,Nodes!B:B,0))</f>
        <v>36.930982100000001</v>
      </c>
      <c r="I266">
        <f>INDEX(Nodes!E:E,MATCH(B266,Nodes!B:B,0))</f>
        <v>-76.404533299999997</v>
      </c>
      <c r="J266">
        <v>0</v>
      </c>
    </row>
    <row r="267" spans="1:10" hidden="1" x14ac:dyDescent="0.35">
      <c r="A267" t="s">
        <v>63</v>
      </c>
      <c r="B267" t="s">
        <v>171</v>
      </c>
      <c r="C267" t="s">
        <v>39</v>
      </c>
      <c r="D267">
        <f t="shared" si="12"/>
        <v>124.77980705073529</v>
      </c>
      <c r="E267">
        <f t="shared" si="13"/>
        <v>2.079663450845588</v>
      </c>
      <c r="F267" vm="13">
        <f>INDEX(Nodes!D:D,MATCH(A267,Nodes!B:B,0))</f>
        <v>35.223786699999998</v>
      </c>
      <c r="G267" vm="14">
        <f>INDEX(Nodes!E:E,MATCH(A267,Nodes!B:B,0))</f>
        <v>-80.841141300000004</v>
      </c>
      <c r="H267" vm="59">
        <f>INDEX(Nodes!D:D,MATCH(B267,Nodes!B:B,0))</f>
        <v>35.988610999999999</v>
      </c>
      <c r="I267" vm="60">
        <f>INDEX(Nodes!E:E,MATCH(B267,Nodes!B:B,0))</f>
        <v>-78.907222000000004</v>
      </c>
      <c r="J267">
        <v>0</v>
      </c>
    </row>
    <row r="268" spans="1:10" hidden="1" x14ac:dyDescent="0.35">
      <c r="A268" t="s">
        <v>63</v>
      </c>
      <c r="B268" t="s">
        <v>172</v>
      </c>
      <c r="C268" t="s">
        <v>39</v>
      </c>
      <c r="D268">
        <f t="shared" si="12"/>
        <v>696.54303931423033</v>
      </c>
      <c r="E268">
        <f t="shared" si="13"/>
        <v>11.609050655237173</v>
      </c>
      <c r="F268" vm="13">
        <f>INDEX(Nodes!D:D,MATCH(A268,Nodes!B:B,0))</f>
        <v>35.223786699999998</v>
      </c>
      <c r="G268" vm="14">
        <f>INDEX(Nodes!E:E,MATCH(A268,Nodes!B:B,0))</f>
        <v>-80.841141300000004</v>
      </c>
      <c r="H268" vm="61">
        <f>INDEX(Nodes!D:D,MATCH(B268,Nodes!B:B,0))</f>
        <v>43.067</v>
      </c>
      <c r="I268" vm="62">
        <f>INDEX(Nodes!E:E,MATCH(B268,Nodes!B:B,0))</f>
        <v>-89.4</v>
      </c>
      <c r="J268">
        <v>0</v>
      </c>
    </row>
    <row r="269" spans="1:10" hidden="1" x14ac:dyDescent="0.35">
      <c r="A269" t="s">
        <v>63</v>
      </c>
      <c r="B269" t="s">
        <v>173</v>
      </c>
      <c r="C269" t="s">
        <v>39</v>
      </c>
      <c r="D269">
        <f t="shared" si="12"/>
        <v>6402.3190570340275</v>
      </c>
      <c r="E269">
        <f t="shared" si="13"/>
        <v>106.70531761723379</v>
      </c>
      <c r="F269" vm="13">
        <f>INDEX(Nodes!D:D,MATCH(A269,Nodes!B:B,0))</f>
        <v>35.223786699999998</v>
      </c>
      <c r="G269" vm="14">
        <f>INDEX(Nodes!E:E,MATCH(A269,Nodes!B:B,0))</f>
        <v>-80.841141300000004</v>
      </c>
      <c r="H269" vm="63">
        <f>INDEX(Nodes!D:D,MATCH(B269,Nodes!B:B,0))</f>
        <v>36.102764000000001</v>
      </c>
      <c r="I269" vm="64">
        <f>INDEX(Nodes!E:E,MATCH(B269,Nodes!B:B,0))</f>
        <v>25.860555999999999</v>
      </c>
      <c r="J269">
        <v>0</v>
      </c>
    </row>
    <row r="270" spans="1:10" hidden="1" x14ac:dyDescent="0.35">
      <c r="A270" t="s">
        <v>63</v>
      </c>
      <c r="B270" t="s">
        <v>174</v>
      </c>
      <c r="C270" t="s">
        <v>39</v>
      </c>
      <c r="D270">
        <f t="shared" si="12"/>
        <v>562.75258079959076</v>
      </c>
      <c r="E270">
        <f t="shared" si="13"/>
        <v>9.3792096799931794</v>
      </c>
      <c r="F270" vm="13">
        <f>INDEX(Nodes!D:D,MATCH(A270,Nodes!B:B,0))</f>
        <v>35.223786699999998</v>
      </c>
      <c r="G270" vm="14">
        <f>INDEX(Nodes!E:E,MATCH(A270,Nodes!B:B,0))</f>
        <v>-80.841141300000004</v>
      </c>
      <c r="H270" vm="64">
        <f>INDEX(Nodes!D:D,MATCH(B270,Nodes!B:B,0))</f>
        <v>25.860555999999999</v>
      </c>
      <c r="I270" vm="65">
        <f>INDEX(Nodes!E:E,MATCH(B270,Nodes!B:B,0))</f>
        <v>-80.293888999999993</v>
      </c>
      <c r="J270">
        <v>0</v>
      </c>
    </row>
    <row r="271" spans="1:10" hidden="1" x14ac:dyDescent="0.35">
      <c r="A271" t="s">
        <v>63</v>
      </c>
      <c r="B271" t="s">
        <v>175</v>
      </c>
      <c r="C271" t="s">
        <v>39</v>
      </c>
      <c r="D271">
        <f t="shared" si="12"/>
        <v>278.50292863137014</v>
      </c>
      <c r="E271">
        <f t="shared" si="13"/>
        <v>4.6417154771895026</v>
      </c>
      <c r="F271" vm="13">
        <f>INDEX(Nodes!D:D,MATCH(A271,Nodes!B:B,0))</f>
        <v>35.223786699999998</v>
      </c>
      <c r="G271" vm="14">
        <f>INDEX(Nodes!E:E,MATCH(A271,Nodes!B:B,0))</f>
        <v>-80.841141300000004</v>
      </c>
      <c r="H271">
        <f>INDEX(Nodes!D:D,MATCH(B271,Nodes!B:B,0))</f>
        <v>36.708659699999998</v>
      </c>
      <c r="I271">
        <f>INDEX(Nodes!E:E,MATCH(B271,Nodes!B:B,0))</f>
        <v>-76.443337900000003</v>
      </c>
      <c r="J271">
        <v>0</v>
      </c>
    </row>
    <row r="272" spans="1:10" hidden="1" x14ac:dyDescent="0.35">
      <c r="A272" t="s">
        <v>63</v>
      </c>
      <c r="B272" t="s">
        <v>177</v>
      </c>
      <c r="C272" t="s">
        <v>39</v>
      </c>
      <c r="D272">
        <f t="shared" si="12"/>
        <v>372.52691353176783</v>
      </c>
      <c r="E272">
        <f t="shared" si="13"/>
        <v>6.2087818921961304</v>
      </c>
      <c r="F272" vm="13">
        <f>INDEX(Nodes!D:D,MATCH(A272,Nodes!B:B,0))</f>
        <v>35.223786699999998</v>
      </c>
      <c r="G272" vm="14">
        <f>INDEX(Nodes!E:E,MATCH(A272,Nodes!B:B,0))</f>
        <v>-80.841141300000004</v>
      </c>
      <c r="H272" vm="68">
        <f>INDEX(Nodes!D:D,MATCH(B272,Nodes!B:B,0))</f>
        <v>33.524999999999999</v>
      </c>
      <c r="I272" vm="69">
        <f>INDEX(Nodes!E:E,MATCH(B272,Nodes!B:B,0))</f>
        <v>-86.813000000000002</v>
      </c>
      <c r="J272">
        <v>0</v>
      </c>
    </row>
    <row r="273" spans="1:10" hidden="1" x14ac:dyDescent="0.35">
      <c r="A273" t="s">
        <v>63</v>
      </c>
      <c r="B273" t="s">
        <v>178</v>
      </c>
      <c r="C273" t="s">
        <v>39</v>
      </c>
      <c r="D273">
        <f t="shared" si="12"/>
        <v>514.40334205912802</v>
      </c>
      <c r="E273">
        <f t="shared" si="13"/>
        <v>8.5733890343188008</v>
      </c>
      <c r="F273" vm="13">
        <f>INDEX(Nodes!D:D,MATCH(A273,Nodes!B:B,0))</f>
        <v>35.223786699999998</v>
      </c>
      <c r="G273" vm="14">
        <f>INDEX(Nodes!E:E,MATCH(A273,Nodes!B:B,0))</f>
        <v>-80.841141300000004</v>
      </c>
      <c r="H273" vm="70">
        <f>INDEX(Nodes!D:D,MATCH(B273,Nodes!B:B,0))</f>
        <v>43.165556000000002</v>
      </c>
      <c r="I273" vm="71">
        <f>INDEX(Nodes!E:E,MATCH(B273,Nodes!B:B,0))</f>
        <v>-77.611389000000003</v>
      </c>
      <c r="J273">
        <v>0</v>
      </c>
    </row>
    <row r="274" spans="1:10" hidden="1" x14ac:dyDescent="0.35">
      <c r="A274" t="s">
        <v>63</v>
      </c>
      <c r="B274" t="s">
        <v>182</v>
      </c>
      <c r="C274" t="s">
        <v>39</v>
      </c>
      <c r="D274">
        <f t="shared" si="12"/>
        <v>591.19026907452292</v>
      </c>
      <c r="E274">
        <f t="shared" si="13"/>
        <v>9.8531711512420479</v>
      </c>
      <c r="F274" vm="13">
        <f>INDEX(Nodes!D:D,MATCH(A274,Nodes!B:B,0))</f>
        <v>35.223786699999998</v>
      </c>
      <c r="G274" vm="14">
        <f>INDEX(Nodes!E:E,MATCH(A274,Nodes!B:B,0))</f>
        <v>-80.841141300000004</v>
      </c>
      <c r="H274" vm="78">
        <f>INDEX(Nodes!D:D,MATCH(B274,Nodes!B:B,0))</f>
        <v>39.698329999999999</v>
      </c>
      <c r="I274" vm="79">
        <f>INDEX(Nodes!E:E,MATCH(B274,Nodes!B:B,0))</f>
        <v>-89.619720000000001</v>
      </c>
      <c r="J274">
        <v>0</v>
      </c>
    </row>
    <row r="275" spans="1:10" hidden="1" x14ac:dyDescent="0.35">
      <c r="A275" t="s">
        <v>148</v>
      </c>
      <c r="B275" t="s">
        <v>63</v>
      </c>
      <c r="C275" t="s">
        <v>39</v>
      </c>
      <c r="D275">
        <f t="shared" si="12"/>
        <v>351.53087685655009</v>
      </c>
      <c r="E275">
        <f t="shared" si="13"/>
        <v>5.8588479476091679</v>
      </c>
      <c r="F275" vm="19">
        <f>INDEX(Nodes!D:D,MATCH(A275,Nodes!B:B,0))</f>
        <v>39.283332999999999</v>
      </c>
      <c r="G275" vm="20">
        <f>INDEX(Nodes!E:E,MATCH(A275,Nodes!B:B,0))</f>
        <v>-76.616667000000007</v>
      </c>
      <c r="H275" vm="13">
        <f>INDEX(Nodes!D:D,MATCH(B275,Nodes!B:B,0))</f>
        <v>35.223786699999998</v>
      </c>
      <c r="I275" vm="14">
        <f>INDEX(Nodes!E:E,MATCH(B275,Nodes!B:B,0))</f>
        <v>-80.841141300000004</v>
      </c>
      <c r="J275">
        <v>0</v>
      </c>
    </row>
    <row r="276" spans="1:10" hidden="1" x14ac:dyDescent="0.35">
      <c r="A276" t="s">
        <v>148</v>
      </c>
      <c r="B276" t="s">
        <v>148</v>
      </c>
      <c r="C276" t="s">
        <v>39</v>
      </c>
      <c r="D276">
        <f t="shared" si="12"/>
        <v>0</v>
      </c>
      <c r="E276">
        <f t="shared" si="13"/>
        <v>0</v>
      </c>
      <c r="F276" vm="19">
        <f>INDEX(Nodes!D:D,MATCH(A276,Nodes!B:B,0))</f>
        <v>39.283332999999999</v>
      </c>
      <c r="G276" vm="20">
        <f>INDEX(Nodes!E:E,MATCH(A276,Nodes!B:B,0))</f>
        <v>-76.616667000000007</v>
      </c>
      <c r="H276" vm="19">
        <f>INDEX(Nodes!D:D,MATCH(B276,Nodes!B:B,0))</f>
        <v>39.283332999999999</v>
      </c>
      <c r="I276" vm="20">
        <f>INDEX(Nodes!E:E,MATCH(B276,Nodes!B:B,0))</f>
        <v>-76.616667000000007</v>
      </c>
      <c r="J276">
        <v>0</v>
      </c>
    </row>
    <row r="277" spans="1:10" hidden="1" x14ac:dyDescent="0.35">
      <c r="A277" t="s">
        <v>148</v>
      </c>
      <c r="B277" t="s">
        <v>155</v>
      </c>
      <c r="C277" t="s">
        <v>39</v>
      </c>
      <c r="D277">
        <f t="shared" si="12"/>
        <v>572.62107473867502</v>
      </c>
      <c r="E277">
        <f t="shared" si="13"/>
        <v>9.543684578977917</v>
      </c>
      <c r="F277" vm="19">
        <f>INDEX(Nodes!D:D,MATCH(A277,Nodes!B:B,0))</f>
        <v>39.283332999999999</v>
      </c>
      <c r="G277" vm="20">
        <f>INDEX(Nodes!E:E,MATCH(A277,Nodes!B:B,0))</f>
        <v>-76.616667000000007</v>
      </c>
      <c r="H277" vm="29">
        <f>INDEX(Nodes!D:D,MATCH(B277,Nodes!B:B,0))</f>
        <v>33.748547000000002</v>
      </c>
      <c r="I277" vm="30">
        <f>INDEX(Nodes!E:E,MATCH(B277,Nodes!B:B,0))</f>
        <v>-84.391502000000003</v>
      </c>
      <c r="J277">
        <v>0</v>
      </c>
    </row>
    <row r="278" spans="1:10" hidden="1" x14ac:dyDescent="0.35">
      <c r="A278" t="s">
        <v>148</v>
      </c>
      <c r="B278" t="s">
        <v>179</v>
      </c>
      <c r="C278" t="s">
        <v>39</v>
      </c>
      <c r="D278">
        <f t="shared" si="12"/>
        <v>190.71771351696728</v>
      </c>
      <c r="E278">
        <f t="shared" si="13"/>
        <v>3.1786285586161211</v>
      </c>
      <c r="F278" vm="19">
        <f>INDEX(Nodes!D:D,MATCH(A278,Nodes!B:B,0))</f>
        <v>39.283332999999999</v>
      </c>
      <c r="G278" vm="20">
        <f>INDEX(Nodes!E:E,MATCH(A278,Nodes!B:B,0))</f>
        <v>-76.616667000000007</v>
      </c>
      <c r="H278" vm="72">
        <f>INDEX(Nodes!D:D,MATCH(B278,Nodes!B:B,0))</f>
        <v>40.930793999999999</v>
      </c>
      <c r="I278" vm="73">
        <f>INDEX(Nodes!E:E,MATCH(B278,Nodes!B:B,0))</f>
        <v>-73.898294000000007</v>
      </c>
      <c r="J278">
        <v>0</v>
      </c>
    </row>
    <row r="279" spans="1:10" hidden="1" x14ac:dyDescent="0.35">
      <c r="A279" t="s">
        <v>148</v>
      </c>
      <c r="B279" t="s">
        <v>38</v>
      </c>
      <c r="C279" t="s">
        <v>39</v>
      </c>
      <c r="D279">
        <f t="shared" si="12"/>
        <v>178.5263870893705</v>
      </c>
      <c r="E279">
        <f t="shared" si="13"/>
        <v>2.9754397848228415</v>
      </c>
      <c r="F279" vm="19">
        <f>INDEX(Nodes!D:D,MATCH(A279,Nodes!B:B,0))</f>
        <v>39.283332999999999</v>
      </c>
      <c r="G279" vm="20">
        <f>INDEX(Nodes!E:E,MATCH(A279,Nodes!B:B,0))</f>
        <v>-76.616667000000007</v>
      </c>
      <c r="H279" vm="1">
        <f>INDEX(Nodes!D:D,MATCH(B279,Nodes!B:B,0))</f>
        <v>40.713046599999998</v>
      </c>
      <c r="I279" vm="2">
        <f>INDEX(Nodes!E:E,MATCH(B279,Nodes!B:B,0))</f>
        <v>-74.007230100000001</v>
      </c>
      <c r="J279">
        <v>0</v>
      </c>
    </row>
    <row r="280" spans="1:10" hidden="1" x14ac:dyDescent="0.35">
      <c r="A280" t="s">
        <v>148</v>
      </c>
      <c r="B280" t="s">
        <v>36</v>
      </c>
      <c r="C280" t="s">
        <v>39</v>
      </c>
      <c r="D280">
        <f t="shared" si="12"/>
        <v>679.10296658948289</v>
      </c>
      <c r="E280">
        <f t="shared" si="13"/>
        <v>11.318382776491381</v>
      </c>
      <c r="F280" vm="19">
        <f>INDEX(Nodes!D:D,MATCH(A280,Nodes!B:B,0))</f>
        <v>39.283332999999999</v>
      </c>
      <c r="G280" vm="20">
        <f>INDEX(Nodes!E:E,MATCH(A280,Nodes!B:B,0))</f>
        <v>-76.616667000000007</v>
      </c>
      <c r="H280" vm="3">
        <f>INDEX(Nodes!D:D,MATCH(B280,Nodes!B:B,0))</f>
        <v>41.883229</v>
      </c>
      <c r="I280" vm="4">
        <f>INDEX(Nodes!E:E,MATCH(B280,Nodes!B:B,0))</f>
        <v>-87.632397999999995</v>
      </c>
      <c r="J280">
        <v>0</v>
      </c>
    </row>
    <row r="281" spans="1:10" hidden="1" x14ac:dyDescent="0.35">
      <c r="A281" t="s">
        <v>148</v>
      </c>
      <c r="B281" t="s">
        <v>62</v>
      </c>
      <c r="C281" t="s">
        <v>39</v>
      </c>
      <c r="D281">
        <f t="shared" si="12"/>
        <v>95.754903790878771</v>
      </c>
      <c r="E281">
        <f t="shared" si="13"/>
        <v>1.5959150631813128</v>
      </c>
      <c r="F281" vm="19">
        <f>INDEX(Nodes!D:D,MATCH(A281,Nodes!B:B,0))</f>
        <v>39.283332999999999</v>
      </c>
      <c r="G281" vm="20">
        <f>INDEX(Nodes!E:E,MATCH(A281,Nodes!B:B,0))</f>
        <v>-76.616667000000007</v>
      </c>
      <c r="H281" vm="5">
        <f>INDEX(Nodes!D:D,MATCH(B281,Nodes!B:B,0))</f>
        <v>39.950000000000003</v>
      </c>
      <c r="I281" vm="6">
        <f>INDEX(Nodes!E:E,MATCH(B281,Nodes!B:B,0))</f>
        <v>-75.166667000000004</v>
      </c>
      <c r="J281">
        <v>0</v>
      </c>
    </row>
    <row r="282" spans="1:10" hidden="1" x14ac:dyDescent="0.35">
      <c r="A282" t="s">
        <v>148</v>
      </c>
      <c r="B282" t="s">
        <v>66</v>
      </c>
      <c r="C282" t="s">
        <v>39</v>
      </c>
      <c r="D282">
        <f t="shared" si="12"/>
        <v>572.69060088602828</v>
      </c>
      <c r="E282">
        <f t="shared" si="13"/>
        <v>9.5448433481004713</v>
      </c>
      <c r="F282" vm="19">
        <f>INDEX(Nodes!D:D,MATCH(A282,Nodes!B:B,0))</f>
        <v>39.283332999999999</v>
      </c>
      <c r="G282" vm="20">
        <f>INDEX(Nodes!E:E,MATCH(A282,Nodes!B:B,0))</f>
        <v>-76.616667000000007</v>
      </c>
      <c r="H282" vm="7">
        <f>INDEX(Nodes!D:D,MATCH(B282,Nodes!B:B,0))</f>
        <v>39.790999999999997</v>
      </c>
      <c r="I282" vm="8">
        <f>INDEX(Nodes!E:E,MATCH(B282,Nodes!B:B,0))</f>
        <v>-86.147999999999996</v>
      </c>
      <c r="J282">
        <v>0</v>
      </c>
    </row>
    <row r="283" spans="1:10" hidden="1" x14ac:dyDescent="0.35">
      <c r="A283" t="s">
        <v>148</v>
      </c>
      <c r="B283" t="s">
        <v>67</v>
      </c>
      <c r="C283" t="s">
        <v>39</v>
      </c>
      <c r="D283">
        <f t="shared" si="12"/>
        <v>616.24146753344803</v>
      </c>
      <c r="E283">
        <f t="shared" si="13"/>
        <v>10.270691125557468</v>
      </c>
      <c r="F283" vm="19">
        <f>INDEX(Nodes!D:D,MATCH(A283,Nodes!B:B,0))</f>
        <v>39.283332999999999</v>
      </c>
      <c r="G283" vm="20">
        <f>INDEX(Nodes!E:E,MATCH(A283,Nodes!B:B,0))</f>
        <v>-76.616667000000007</v>
      </c>
      <c r="H283" vm="9">
        <f>INDEX(Nodes!D:D,MATCH(B283,Nodes!B:B,0))</f>
        <v>30.336943999999999</v>
      </c>
      <c r="I283" vm="10">
        <f>INDEX(Nodes!E:E,MATCH(B283,Nodes!B:B,0))</f>
        <v>-81.661389</v>
      </c>
      <c r="J283">
        <v>0</v>
      </c>
    </row>
    <row r="284" spans="1:10" hidden="1" x14ac:dyDescent="0.35">
      <c r="A284" t="s">
        <v>148</v>
      </c>
      <c r="B284" t="s">
        <v>68</v>
      </c>
      <c r="C284" t="s">
        <v>39</v>
      </c>
      <c r="D284">
        <f t="shared" si="12"/>
        <v>384.30192484555857</v>
      </c>
      <c r="E284">
        <f t="shared" si="13"/>
        <v>6.4050320807593097</v>
      </c>
      <c r="F284" vm="19">
        <f>INDEX(Nodes!D:D,MATCH(A284,Nodes!B:B,0))</f>
        <v>39.283332999999999</v>
      </c>
      <c r="G284" vm="20">
        <f>INDEX(Nodes!E:E,MATCH(A284,Nodes!B:B,0))</f>
        <v>-76.616667000000007</v>
      </c>
      <c r="H284" vm="11">
        <f>INDEX(Nodes!D:D,MATCH(B284,Nodes!B:B,0))</f>
        <v>39.983333000000002</v>
      </c>
      <c r="I284" vm="12">
        <f>INDEX(Nodes!E:E,MATCH(B284,Nodes!B:B,0))</f>
        <v>-82.983333000000002</v>
      </c>
      <c r="J284">
        <v>0</v>
      </c>
    </row>
    <row r="285" spans="1:10" hidden="1" x14ac:dyDescent="0.35">
      <c r="A285" t="s">
        <v>148</v>
      </c>
      <c r="B285" t="s">
        <v>37</v>
      </c>
      <c r="C285" t="s">
        <v>39</v>
      </c>
      <c r="D285">
        <f t="shared" si="12"/>
        <v>427.05523500112514</v>
      </c>
      <c r="E285">
        <f t="shared" si="13"/>
        <v>7.1175872500187527</v>
      </c>
      <c r="F285" vm="19">
        <f>INDEX(Nodes!D:D,MATCH(A285,Nodes!B:B,0))</f>
        <v>39.283332999999999</v>
      </c>
      <c r="G285" vm="20">
        <f>INDEX(Nodes!E:E,MATCH(A285,Nodes!B:B,0))</f>
        <v>-76.616667000000007</v>
      </c>
      <c r="H285" vm="15">
        <f>INDEX(Nodes!D:D,MATCH(B285,Nodes!B:B,0))</f>
        <v>42.332940700000002</v>
      </c>
      <c r="I285" vm="16">
        <f>INDEX(Nodes!E:E,MATCH(B285,Nodes!B:B,0))</f>
        <v>-83.047836500000003</v>
      </c>
      <c r="J285">
        <v>0</v>
      </c>
    </row>
    <row r="286" spans="1:10" hidden="1" x14ac:dyDescent="0.35">
      <c r="A286" t="s">
        <v>148</v>
      </c>
      <c r="B286" t="s">
        <v>35</v>
      </c>
      <c r="C286" t="s">
        <v>39</v>
      </c>
      <c r="D286">
        <f t="shared" si="12"/>
        <v>839.34685059572939</v>
      </c>
      <c r="E286">
        <f t="shared" si="13"/>
        <v>13.989114176595489</v>
      </c>
      <c r="F286" vm="19">
        <f>INDEX(Nodes!D:D,MATCH(A286,Nodes!B:B,0))</f>
        <v>39.283332999999999</v>
      </c>
      <c r="G286" vm="20">
        <f>INDEX(Nodes!E:E,MATCH(A286,Nodes!B:B,0))</f>
        <v>-76.616667000000007</v>
      </c>
      <c r="H286" vm="17">
        <f>INDEX(Nodes!D:D,MATCH(B286,Nodes!B:B,0))</f>
        <v>35.117364999999999</v>
      </c>
      <c r="I286" vm="18">
        <f>INDEX(Nodes!E:E,MATCH(B286,Nodes!B:B,0))</f>
        <v>-89.971068000000002</v>
      </c>
      <c r="J286">
        <v>0</v>
      </c>
    </row>
    <row r="287" spans="1:10" hidden="1" x14ac:dyDescent="0.35">
      <c r="A287" t="s">
        <v>148</v>
      </c>
      <c r="B287" t="s">
        <v>146</v>
      </c>
      <c r="C287" t="s">
        <v>39</v>
      </c>
      <c r="D287">
        <f t="shared" si="12"/>
        <v>0</v>
      </c>
      <c r="E287">
        <f t="shared" si="13"/>
        <v>0</v>
      </c>
      <c r="F287" vm="19">
        <f>INDEX(Nodes!D:D,MATCH(A287,Nodes!B:B,0))</f>
        <v>39.283332999999999</v>
      </c>
      <c r="G287" vm="20">
        <f>INDEX(Nodes!E:E,MATCH(A287,Nodes!B:B,0))</f>
        <v>-76.616667000000007</v>
      </c>
      <c r="H287" vm="19">
        <f>INDEX(Nodes!D:D,MATCH(B287,Nodes!B:B,0))</f>
        <v>39.283332999999999</v>
      </c>
      <c r="I287" vm="20">
        <f>INDEX(Nodes!E:E,MATCH(B287,Nodes!B:B,0))</f>
        <v>-76.616667000000007</v>
      </c>
      <c r="J287">
        <v>0</v>
      </c>
    </row>
    <row r="288" spans="1:10" hidden="1" x14ac:dyDescent="0.35">
      <c r="A288" t="s">
        <v>148</v>
      </c>
      <c r="B288" t="s">
        <v>147</v>
      </c>
      <c r="C288" t="s">
        <v>39</v>
      </c>
      <c r="D288">
        <f t="shared" si="12"/>
        <v>380.84809160230071</v>
      </c>
      <c r="E288">
        <f t="shared" si="13"/>
        <v>6.3474681933716788</v>
      </c>
      <c r="F288" vm="19">
        <f>INDEX(Nodes!D:D,MATCH(A288,Nodes!B:B,0))</f>
        <v>39.283332999999999</v>
      </c>
      <c r="G288" vm="20">
        <f>INDEX(Nodes!E:E,MATCH(A288,Nodes!B:B,0))</f>
        <v>-76.616667000000007</v>
      </c>
      <c r="H288" vm="21">
        <f>INDEX(Nodes!D:D,MATCH(B288,Nodes!B:B,0))</f>
        <v>42.358055999999998</v>
      </c>
      <c r="I288" vm="22">
        <f>INDEX(Nodes!E:E,MATCH(B288,Nodes!B:B,0))</f>
        <v>-71.063610999999995</v>
      </c>
      <c r="J288">
        <v>0</v>
      </c>
    </row>
    <row r="289" spans="1:10" hidden="1" x14ac:dyDescent="0.35">
      <c r="A289" t="s">
        <v>148</v>
      </c>
      <c r="B289" t="s">
        <v>154</v>
      </c>
      <c r="C289" t="s">
        <v>39</v>
      </c>
      <c r="D289">
        <f t="shared" si="12"/>
        <v>638.01954220854611</v>
      </c>
      <c r="E289">
        <f t="shared" si="13"/>
        <v>10.633659036809101</v>
      </c>
      <c r="F289" vm="19">
        <f>INDEX(Nodes!D:D,MATCH(A289,Nodes!B:B,0))</f>
        <v>39.283332999999999</v>
      </c>
      <c r="G289" vm="20">
        <f>INDEX(Nodes!E:E,MATCH(A289,Nodes!B:B,0))</f>
        <v>-76.616667000000007</v>
      </c>
      <c r="H289" vm="23">
        <f>INDEX(Nodes!D:D,MATCH(B289,Nodes!B:B,0))</f>
        <v>36.166666999999997</v>
      </c>
      <c r="I289" vm="24">
        <f>INDEX(Nodes!E:E,MATCH(B289,Nodes!B:B,0))</f>
        <v>-86.783332999999999</v>
      </c>
      <c r="J289">
        <v>0</v>
      </c>
    </row>
    <row r="290" spans="1:10" hidden="1" x14ac:dyDescent="0.35">
      <c r="A290" t="s">
        <v>148</v>
      </c>
      <c r="B290" t="s">
        <v>149</v>
      </c>
      <c r="C290" t="s">
        <v>39</v>
      </c>
      <c r="D290">
        <f t="shared" si="12"/>
        <v>552.48981666633449</v>
      </c>
      <c r="E290">
        <f t="shared" si="13"/>
        <v>9.208163611105574</v>
      </c>
      <c r="F290" vm="19">
        <f>INDEX(Nodes!D:D,MATCH(A290,Nodes!B:B,0))</f>
        <v>39.283332999999999</v>
      </c>
      <c r="G290" vm="20">
        <f>INDEX(Nodes!E:E,MATCH(A290,Nodes!B:B,0))</f>
        <v>-76.616667000000007</v>
      </c>
      <c r="H290" vm="25">
        <f>INDEX(Nodes!D:D,MATCH(B290,Nodes!B:B,0))</f>
        <v>38.25</v>
      </c>
      <c r="I290" vm="26">
        <f>INDEX(Nodes!E:E,MATCH(B290,Nodes!B:B,0))</f>
        <v>-85.766666999999998</v>
      </c>
      <c r="J290">
        <v>0</v>
      </c>
    </row>
    <row r="291" spans="1:10" hidden="1" x14ac:dyDescent="0.35">
      <c r="A291" t="s">
        <v>148</v>
      </c>
      <c r="B291" t="s">
        <v>151</v>
      </c>
      <c r="C291" t="s">
        <v>39</v>
      </c>
      <c r="D291">
        <f t="shared" si="12"/>
        <v>149.80494991092678</v>
      </c>
      <c r="E291">
        <f t="shared" si="13"/>
        <v>2.4967491651821132</v>
      </c>
      <c r="F291" vm="19">
        <f>INDEX(Nodes!D:D,MATCH(A291,Nodes!B:B,0))</f>
        <v>39.283332999999999</v>
      </c>
      <c r="G291" vm="20">
        <f>INDEX(Nodes!E:E,MATCH(A291,Nodes!B:B,0))</f>
        <v>-76.616667000000007</v>
      </c>
      <c r="H291">
        <f>INDEX(Nodes!D:D,MATCH(B291,Nodes!B:B,0))</f>
        <v>36.853292600000003</v>
      </c>
      <c r="I291">
        <f>INDEX(Nodes!E:E,MATCH(B291,Nodes!B:B,0))</f>
        <v>-76.043378200000006</v>
      </c>
      <c r="J291">
        <v>0</v>
      </c>
    </row>
    <row r="292" spans="1:10" hidden="1" x14ac:dyDescent="0.35">
      <c r="A292" t="s">
        <v>148</v>
      </c>
      <c r="B292" t="s">
        <v>156</v>
      </c>
      <c r="C292" t="s">
        <v>39</v>
      </c>
      <c r="D292">
        <f t="shared" si="12"/>
        <v>242.6762920114918</v>
      </c>
      <c r="E292">
        <f t="shared" si="13"/>
        <v>4.0446048668581964</v>
      </c>
      <c r="F292" vm="19">
        <f>INDEX(Nodes!D:D,MATCH(A292,Nodes!B:B,0))</f>
        <v>39.283332999999999</v>
      </c>
      <c r="G292" vm="20">
        <f>INDEX(Nodes!E:E,MATCH(A292,Nodes!B:B,0))</f>
        <v>-76.616667000000007</v>
      </c>
      <c r="H292" vm="31">
        <f>INDEX(Nodes!D:D,MATCH(B292,Nodes!B:B,0))</f>
        <v>35.780555999999997</v>
      </c>
      <c r="I292" vm="32">
        <f>INDEX(Nodes!E:E,MATCH(B292,Nodes!B:B,0))</f>
        <v>-78.638889000000006</v>
      </c>
      <c r="J292">
        <v>0</v>
      </c>
    </row>
    <row r="293" spans="1:10" hidden="1" x14ac:dyDescent="0.35">
      <c r="A293" t="s">
        <v>148</v>
      </c>
      <c r="B293" t="s">
        <v>157</v>
      </c>
      <c r="C293" t="s">
        <v>39</v>
      </c>
      <c r="D293">
        <f t="shared" si="12"/>
        <v>838.44525869374058</v>
      </c>
      <c r="E293">
        <f t="shared" si="13"/>
        <v>13.974087644895677</v>
      </c>
      <c r="F293" vm="19">
        <f>INDEX(Nodes!D:D,MATCH(A293,Nodes!B:B,0))</f>
        <v>39.283332999999999</v>
      </c>
      <c r="G293" vm="20">
        <f>INDEX(Nodes!E:E,MATCH(A293,Nodes!B:B,0))</f>
        <v>-76.616667000000007</v>
      </c>
      <c r="H293" vm="33">
        <f>INDEX(Nodes!D:D,MATCH(B293,Nodes!B:B,0))</f>
        <v>25.775084</v>
      </c>
      <c r="I293" vm="34">
        <f>INDEX(Nodes!E:E,MATCH(B293,Nodes!B:B,0))</f>
        <v>-80.194702000000007</v>
      </c>
      <c r="J293">
        <v>0</v>
      </c>
    </row>
    <row r="294" spans="1:10" hidden="1" x14ac:dyDescent="0.35">
      <c r="A294" t="s">
        <v>148</v>
      </c>
      <c r="B294" t="s">
        <v>158</v>
      </c>
      <c r="C294" t="s">
        <v>39</v>
      </c>
      <c r="D294">
        <f t="shared" si="12"/>
        <v>330.64561028757834</v>
      </c>
      <c r="E294">
        <f t="shared" si="13"/>
        <v>5.5107601714596388</v>
      </c>
      <c r="F294" vm="19">
        <f>INDEX(Nodes!D:D,MATCH(A294,Nodes!B:B,0))</f>
        <v>39.283332999999999</v>
      </c>
      <c r="G294" vm="20">
        <f>INDEX(Nodes!E:E,MATCH(A294,Nodes!B:B,0))</f>
        <v>-76.616667000000007</v>
      </c>
      <c r="H294" vm="35">
        <f>INDEX(Nodes!D:D,MATCH(B294,Nodes!B:B,0))</f>
        <v>41.482222</v>
      </c>
      <c r="I294" vm="36">
        <f>INDEX(Nodes!E:E,MATCH(B294,Nodes!B:B,0))</f>
        <v>-81.669721999999993</v>
      </c>
      <c r="J294">
        <v>0</v>
      </c>
    </row>
    <row r="295" spans="1:10" hidden="1" x14ac:dyDescent="0.35">
      <c r="A295" t="s">
        <v>148</v>
      </c>
      <c r="B295" t="s">
        <v>159</v>
      </c>
      <c r="C295" t="s">
        <v>39</v>
      </c>
      <c r="D295">
        <f t="shared" si="12"/>
        <v>765.16608337375442</v>
      </c>
      <c r="E295">
        <f t="shared" si="13"/>
        <v>12.75276805622924</v>
      </c>
      <c r="F295" vm="19">
        <f>INDEX(Nodes!D:D,MATCH(A295,Nodes!B:B,0))</f>
        <v>39.283332999999999</v>
      </c>
      <c r="G295" vm="20">
        <f>INDEX(Nodes!E:E,MATCH(A295,Nodes!B:B,0))</f>
        <v>-76.616667000000007</v>
      </c>
      <c r="H295" vm="37">
        <f>INDEX(Nodes!D:D,MATCH(B295,Nodes!B:B,0))</f>
        <v>27.947423000000001</v>
      </c>
      <c r="I295" vm="38">
        <f>INDEX(Nodes!E:E,MATCH(B295,Nodes!B:B,0))</f>
        <v>-82.458776</v>
      </c>
      <c r="J295">
        <v>0</v>
      </c>
    </row>
    <row r="296" spans="1:10" hidden="1" x14ac:dyDescent="0.35">
      <c r="A296" t="s">
        <v>148</v>
      </c>
      <c r="B296" t="s">
        <v>160</v>
      </c>
      <c r="C296" t="s">
        <v>39</v>
      </c>
      <c r="D296">
        <f t="shared" si="12"/>
        <v>478.63038771106557</v>
      </c>
      <c r="E296">
        <f t="shared" si="13"/>
        <v>7.9771731285177596</v>
      </c>
      <c r="F296" vm="19">
        <f>INDEX(Nodes!D:D,MATCH(A296,Nodes!B:B,0))</f>
        <v>39.283332999999999</v>
      </c>
      <c r="G296" vm="20">
        <f>INDEX(Nodes!E:E,MATCH(A296,Nodes!B:B,0))</f>
        <v>-76.616667000000007</v>
      </c>
      <c r="H296" vm="39">
        <f>INDEX(Nodes!D:D,MATCH(B296,Nodes!B:B,0))</f>
        <v>38.029722</v>
      </c>
      <c r="I296" vm="40">
        <f>INDEX(Nodes!E:E,MATCH(B296,Nodes!B:B,0))</f>
        <v>-84.494721999999996</v>
      </c>
      <c r="J296">
        <v>0</v>
      </c>
    </row>
    <row r="297" spans="1:10" hidden="1" x14ac:dyDescent="0.35">
      <c r="A297" t="s">
        <v>148</v>
      </c>
      <c r="B297" t="s">
        <v>162</v>
      </c>
      <c r="C297" t="s">
        <v>39</v>
      </c>
      <c r="D297">
        <f t="shared" si="12"/>
        <v>441.30501073042393</v>
      </c>
      <c r="E297">
        <f t="shared" si="13"/>
        <v>7.3550835121737324</v>
      </c>
      <c r="F297" vm="19">
        <f>INDEX(Nodes!D:D,MATCH(A297,Nodes!B:B,0))</f>
        <v>39.283332999999999</v>
      </c>
      <c r="G297" vm="20">
        <f>INDEX(Nodes!E:E,MATCH(A297,Nodes!B:B,0))</f>
        <v>-76.616667000000007</v>
      </c>
      <c r="H297" vm="43">
        <f>INDEX(Nodes!D:D,MATCH(B297,Nodes!B:B,0))</f>
        <v>41.665556000000002</v>
      </c>
      <c r="I297" vm="44">
        <f>INDEX(Nodes!E:E,MATCH(B297,Nodes!B:B,0))</f>
        <v>-83.575277999999997</v>
      </c>
      <c r="J297">
        <v>0</v>
      </c>
    </row>
    <row r="298" spans="1:10" hidden="1" x14ac:dyDescent="0.35">
      <c r="A298" t="s">
        <v>148</v>
      </c>
      <c r="B298" t="s">
        <v>163</v>
      </c>
      <c r="C298" t="s">
        <v>39</v>
      </c>
      <c r="D298">
        <f t="shared" si="12"/>
        <v>271.78823034529063</v>
      </c>
      <c r="E298">
        <f t="shared" si="13"/>
        <v>4.529803839088177</v>
      </c>
      <c r="F298" vm="19">
        <f>INDEX(Nodes!D:D,MATCH(A298,Nodes!B:B,0))</f>
        <v>39.283332999999999</v>
      </c>
      <c r="G298" vm="20">
        <f>INDEX(Nodes!E:E,MATCH(A298,Nodes!B:B,0))</f>
        <v>-76.616667000000007</v>
      </c>
      <c r="H298" vm="45">
        <f>INDEX(Nodes!D:D,MATCH(B298,Nodes!B:B,0))</f>
        <v>36.08</v>
      </c>
      <c r="I298" vm="46">
        <f>INDEX(Nodes!E:E,MATCH(B298,Nodes!B:B,0))</f>
        <v>-79.819444000000004</v>
      </c>
      <c r="J298">
        <v>0</v>
      </c>
    </row>
    <row r="299" spans="1:10" hidden="1" x14ac:dyDescent="0.35">
      <c r="A299" t="s">
        <v>148</v>
      </c>
      <c r="B299" t="s">
        <v>164</v>
      </c>
      <c r="C299" t="s">
        <v>39</v>
      </c>
      <c r="D299">
        <f t="shared" si="12"/>
        <v>170.23244515046184</v>
      </c>
      <c r="E299">
        <f t="shared" si="13"/>
        <v>2.8372074191743639</v>
      </c>
      <c r="F299" vm="19">
        <f>INDEX(Nodes!D:D,MATCH(A299,Nodes!B:B,0))</f>
        <v>39.283332999999999</v>
      </c>
      <c r="G299" vm="20">
        <f>INDEX(Nodes!E:E,MATCH(A299,Nodes!B:B,0))</f>
        <v>-76.616667000000007</v>
      </c>
      <c r="H299" vm="47">
        <f>INDEX(Nodes!D:D,MATCH(B299,Nodes!B:B,0))</f>
        <v>40.724220000000003</v>
      </c>
      <c r="I299" vm="48">
        <f>INDEX(Nodes!E:E,MATCH(B299,Nodes!B:B,0))</f>
        <v>-74.172573999999997</v>
      </c>
      <c r="J299">
        <v>0</v>
      </c>
    </row>
    <row r="300" spans="1:10" hidden="1" x14ac:dyDescent="0.35">
      <c r="A300" t="s">
        <v>148</v>
      </c>
      <c r="B300" t="s">
        <v>165</v>
      </c>
      <c r="C300" t="s">
        <v>39</v>
      </c>
      <c r="D300">
        <f t="shared" si="12"/>
        <v>255.34381217497051</v>
      </c>
      <c r="E300">
        <f t="shared" si="13"/>
        <v>4.2557302029161752</v>
      </c>
      <c r="F300" vm="19">
        <f>INDEX(Nodes!D:D,MATCH(A300,Nodes!B:B,0))</f>
        <v>39.283332999999999</v>
      </c>
      <c r="G300" vm="20">
        <f>INDEX(Nodes!E:E,MATCH(A300,Nodes!B:B,0))</f>
        <v>-76.616667000000007</v>
      </c>
      <c r="H300" vm="49">
        <f>INDEX(Nodes!D:D,MATCH(B300,Nodes!B:B,0))</f>
        <v>42.887690999999997</v>
      </c>
      <c r="I300" vm="50">
        <f>INDEX(Nodes!E:E,MATCH(B300,Nodes!B:B,0))</f>
        <v>-78.879373999999999</v>
      </c>
      <c r="J300">
        <v>0</v>
      </c>
    </row>
    <row r="301" spans="1:10" hidden="1" x14ac:dyDescent="0.35">
      <c r="A301" t="s">
        <v>148</v>
      </c>
      <c r="B301" t="s">
        <v>166</v>
      </c>
      <c r="C301" t="s">
        <v>39</v>
      </c>
      <c r="D301">
        <f t="shared" si="12"/>
        <v>175.20851218819524</v>
      </c>
      <c r="E301">
        <f t="shared" si="13"/>
        <v>2.920141869803254</v>
      </c>
      <c r="F301" vm="19">
        <f>INDEX(Nodes!D:D,MATCH(A301,Nodes!B:B,0))</f>
        <v>39.283332999999999</v>
      </c>
      <c r="G301" vm="20">
        <f>INDEX(Nodes!E:E,MATCH(A301,Nodes!B:B,0))</f>
        <v>-76.616667000000007</v>
      </c>
      <c r="H301" vm="51">
        <f>INDEX(Nodes!D:D,MATCH(B301,Nodes!B:B,0))</f>
        <v>40.713999999999999</v>
      </c>
      <c r="I301" vm="52">
        <f>INDEX(Nodes!E:E,MATCH(B301,Nodes!B:B,0))</f>
        <v>-74.070999999999998</v>
      </c>
      <c r="J301">
        <v>0</v>
      </c>
    </row>
    <row r="302" spans="1:10" hidden="1" x14ac:dyDescent="0.35">
      <c r="A302" t="s">
        <v>148</v>
      </c>
      <c r="B302" t="s">
        <v>167</v>
      </c>
      <c r="C302" t="s">
        <v>39</v>
      </c>
      <c r="D302">
        <f t="shared" si="12"/>
        <v>522.45997573065222</v>
      </c>
      <c r="E302">
        <f t="shared" si="13"/>
        <v>8.7076662621775363</v>
      </c>
      <c r="F302" vm="19">
        <f>INDEX(Nodes!D:D,MATCH(A302,Nodes!B:B,0))</f>
        <v>39.283332999999999</v>
      </c>
      <c r="G302" vm="20">
        <f>INDEX(Nodes!E:E,MATCH(A302,Nodes!B:B,0))</f>
        <v>-76.616667000000007</v>
      </c>
      <c r="H302" vm="53">
        <f>INDEX(Nodes!D:D,MATCH(B302,Nodes!B:B,0))</f>
        <v>41.077474000000002</v>
      </c>
      <c r="I302" vm="54">
        <f>INDEX(Nodes!E:E,MATCH(B302,Nodes!B:B,0))</f>
        <v>-85.137495000000001</v>
      </c>
      <c r="J302">
        <v>0</v>
      </c>
    </row>
    <row r="303" spans="1:10" hidden="1" x14ac:dyDescent="0.35">
      <c r="A303" t="s">
        <v>148</v>
      </c>
      <c r="B303" t="s">
        <v>168</v>
      </c>
      <c r="C303" t="s">
        <v>39</v>
      </c>
      <c r="D303">
        <f t="shared" si="12"/>
        <v>705.18184321961417</v>
      </c>
      <c r="E303">
        <f t="shared" si="13"/>
        <v>11.753030720326903</v>
      </c>
      <c r="F303" vm="19">
        <f>INDEX(Nodes!D:D,MATCH(A303,Nodes!B:B,0))</f>
        <v>39.283332999999999</v>
      </c>
      <c r="G303" vm="20">
        <f>INDEX(Nodes!E:E,MATCH(A303,Nodes!B:B,0))</f>
        <v>-76.616667000000007</v>
      </c>
      <c r="H303" vm="55">
        <f>INDEX(Nodes!D:D,MATCH(B303,Nodes!B:B,0))</f>
        <v>28.538330999999999</v>
      </c>
      <c r="I303" vm="56">
        <f>INDEX(Nodes!E:E,MATCH(B303,Nodes!B:B,0))</f>
        <v>-81.378878999999998</v>
      </c>
      <c r="J303">
        <v>0</v>
      </c>
    </row>
    <row r="304" spans="1:10" hidden="1" x14ac:dyDescent="0.35">
      <c r="A304" t="s">
        <v>148</v>
      </c>
      <c r="B304" t="s">
        <v>169</v>
      </c>
      <c r="C304" t="s">
        <v>39</v>
      </c>
      <c r="D304">
        <f t="shared" si="12"/>
        <v>779.46216159876838</v>
      </c>
      <c r="E304">
        <f t="shared" si="13"/>
        <v>12.991036026646139</v>
      </c>
      <c r="F304" vm="19">
        <f>INDEX(Nodes!D:D,MATCH(A304,Nodes!B:B,0))</f>
        <v>39.283332999999999</v>
      </c>
      <c r="G304" vm="20">
        <f>INDEX(Nodes!E:E,MATCH(A304,Nodes!B:B,0))</f>
        <v>-76.616667000000007</v>
      </c>
      <c r="H304" vm="57">
        <f>INDEX(Nodes!D:D,MATCH(B304,Nodes!B:B,0))</f>
        <v>27.773056</v>
      </c>
      <c r="I304" vm="58">
        <f>INDEX(Nodes!E:E,MATCH(B304,Nodes!B:B,0))</f>
        <v>-82.64</v>
      </c>
      <c r="J304">
        <v>0</v>
      </c>
    </row>
    <row r="305" spans="1:10" hidden="1" x14ac:dyDescent="0.35">
      <c r="A305" t="s">
        <v>148</v>
      </c>
      <c r="B305" t="s">
        <v>170</v>
      </c>
      <c r="C305" t="s">
        <v>39</v>
      </c>
      <c r="D305">
        <f t="shared" si="12"/>
        <v>141.71379491165769</v>
      </c>
      <c r="E305">
        <f t="shared" si="13"/>
        <v>2.3618965818609614</v>
      </c>
      <c r="F305" vm="19">
        <f>INDEX(Nodes!D:D,MATCH(A305,Nodes!B:B,0))</f>
        <v>39.283332999999999</v>
      </c>
      <c r="G305" vm="20">
        <f>INDEX(Nodes!E:E,MATCH(A305,Nodes!B:B,0))</f>
        <v>-76.616667000000007</v>
      </c>
      <c r="H305">
        <f>INDEX(Nodes!D:D,MATCH(B305,Nodes!B:B,0))</f>
        <v>36.930982100000001</v>
      </c>
      <c r="I305">
        <f>INDEX(Nodes!E:E,MATCH(B305,Nodes!B:B,0))</f>
        <v>-76.404533299999997</v>
      </c>
      <c r="J305">
        <v>0</v>
      </c>
    </row>
    <row r="306" spans="1:10" hidden="1" x14ac:dyDescent="0.35">
      <c r="A306" t="s">
        <v>148</v>
      </c>
      <c r="B306" t="s">
        <v>171</v>
      </c>
      <c r="C306" t="s">
        <v>39</v>
      </c>
      <c r="D306">
        <f t="shared" si="12"/>
        <v>240.76255305822036</v>
      </c>
      <c r="E306">
        <f t="shared" si="13"/>
        <v>4.0127092176370063</v>
      </c>
      <c r="F306" vm="19">
        <f>INDEX(Nodes!D:D,MATCH(A306,Nodes!B:B,0))</f>
        <v>39.283332999999999</v>
      </c>
      <c r="G306" vm="20">
        <f>INDEX(Nodes!E:E,MATCH(A306,Nodes!B:B,0))</f>
        <v>-76.616667000000007</v>
      </c>
      <c r="H306" vm="59">
        <f>INDEX(Nodes!D:D,MATCH(B306,Nodes!B:B,0))</f>
        <v>35.988610999999999</v>
      </c>
      <c r="I306" vm="60">
        <f>INDEX(Nodes!E:E,MATCH(B306,Nodes!B:B,0))</f>
        <v>-78.907222000000004</v>
      </c>
      <c r="J306">
        <v>0</v>
      </c>
    </row>
    <row r="307" spans="1:10" hidden="1" x14ac:dyDescent="0.35">
      <c r="A307" t="s">
        <v>148</v>
      </c>
      <c r="B307" t="s">
        <v>172</v>
      </c>
      <c r="C307" t="s">
        <v>39</v>
      </c>
      <c r="D307">
        <f t="shared" si="12"/>
        <v>799.89190444759527</v>
      </c>
      <c r="E307">
        <f t="shared" si="13"/>
        <v>13.331531740793254</v>
      </c>
      <c r="F307" vm="19">
        <f>INDEX(Nodes!D:D,MATCH(A307,Nodes!B:B,0))</f>
        <v>39.283332999999999</v>
      </c>
      <c r="G307" vm="20">
        <f>INDEX(Nodes!E:E,MATCH(A307,Nodes!B:B,0))</f>
        <v>-76.616667000000007</v>
      </c>
      <c r="H307" vm="61">
        <f>INDEX(Nodes!D:D,MATCH(B307,Nodes!B:B,0))</f>
        <v>43.067</v>
      </c>
      <c r="I307" vm="62">
        <f>INDEX(Nodes!E:E,MATCH(B307,Nodes!B:B,0))</f>
        <v>-89.4</v>
      </c>
      <c r="J307">
        <v>0</v>
      </c>
    </row>
    <row r="308" spans="1:10" hidden="1" x14ac:dyDescent="0.35">
      <c r="A308" t="s">
        <v>148</v>
      </c>
      <c r="B308" t="s">
        <v>173</v>
      </c>
      <c r="C308" t="s">
        <v>39</v>
      </c>
      <c r="D308">
        <f t="shared" si="12"/>
        <v>6151.5941113373019</v>
      </c>
      <c r="E308">
        <f t="shared" si="13"/>
        <v>102.52656852228837</v>
      </c>
      <c r="F308" vm="19">
        <f>INDEX(Nodes!D:D,MATCH(A308,Nodes!B:B,0))</f>
        <v>39.283332999999999</v>
      </c>
      <c r="G308" vm="20">
        <f>INDEX(Nodes!E:E,MATCH(A308,Nodes!B:B,0))</f>
        <v>-76.616667000000007</v>
      </c>
      <c r="H308" vm="63">
        <f>INDEX(Nodes!D:D,MATCH(B308,Nodes!B:B,0))</f>
        <v>36.102764000000001</v>
      </c>
      <c r="I308" vm="64">
        <f>INDEX(Nodes!E:E,MATCH(B308,Nodes!B:B,0))</f>
        <v>25.860555999999999</v>
      </c>
      <c r="J308">
        <v>0</v>
      </c>
    </row>
    <row r="309" spans="1:10" hidden="1" x14ac:dyDescent="0.35">
      <c r="A309" t="s">
        <v>148</v>
      </c>
      <c r="B309" t="s">
        <v>174</v>
      </c>
      <c r="C309" t="s">
        <v>39</v>
      </c>
      <c r="D309">
        <f t="shared" si="12"/>
        <v>835.04158848793065</v>
      </c>
      <c r="E309">
        <f t="shared" si="13"/>
        <v>13.917359808132177</v>
      </c>
      <c r="F309" vm="19">
        <f>INDEX(Nodes!D:D,MATCH(A309,Nodes!B:B,0))</f>
        <v>39.283332999999999</v>
      </c>
      <c r="G309" vm="20">
        <f>INDEX(Nodes!E:E,MATCH(A309,Nodes!B:B,0))</f>
        <v>-76.616667000000007</v>
      </c>
      <c r="H309" vm="64">
        <f>INDEX(Nodes!D:D,MATCH(B309,Nodes!B:B,0))</f>
        <v>25.860555999999999</v>
      </c>
      <c r="I309" vm="65">
        <f>INDEX(Nodes!E:E,MATCH(B309,Nodes!B:B,0))</f>
        <v>-80.293888999999993</v>
      </c>
      <c r="J309">
        <v>0</v>
      </c>
    </row>
    <row r="310" spans="1:10" hidden="1" x14ac:dyDescent="0.35">
      <c r="A310" t="s">
        <v>148</v>
      </c>
      <c r="B310" t="s">
        <v>175</v>
      </c>
      <c r="C310" t="s">
        <v>39</v>
      </c>
      <c r="D310">
        <f t="shared" si="12"/>
        <v>154.83006194890879</v>
      </c>
      <c r="E310">
        <f t="shared" si="13"/>
        <v>2.5805010324818132</v>
      </c>
      <c r="F310" vm="19">
        <f>INDEX(Nodes!D:D,MATCH(A310,Nodes!B:B,0))</f>
        <v>39.283332999999999</v>
      </c>
      <c r="G310" vm="20">
        <f>INDEX(Nodes!E:E,MATCH(A310,Nodes!B:B,0))</f>
        <v>-76.616667000000007</v>
      </c>
      <c r="H310">
        <f>INDEX(Nodes!D:D,MATCH(B310,Nodes!B:B,0))</f>
        <v>36.708659699999998</v>
      </c>
      <c r="I310">
        <f>INDEX(Nodes!E:E,MATCH(B310,Nodes!B:B,0))</f>
        <v>-76.443337900000003</v>
      </c>
      <c r="J310">
        <v>0</v>
      </c>
    </row>
    <row r="311" spans="1:10" hidden="1" x14ac:dyDescent="0.35">
      <c r="A311" t="s">
        <v>148</v>
      </c>
      <c r="B311" t="s">
        <v>177</v>
      </c>
      <c r="C311" t="s">
        <v>39</v>
      </c>
      <c r="D311">
        <f t="shared" si="12"/>
        <v>702.5987333526873</v>
      </c>
      <c r="E311">
        <f t="shared" si="13"/>
        <v>11.709978889211454</v>
      </c>
      <c r="F311" vm="19">
        <f>INDEX(Nodes!D:D,MATCH(A311,Nodes!B:B,0))</f>
        <v>39.283332999999999</v>
      </c>
      <c r="G311" vm="20">
        <f>INDEX(Nodes!E:E,MATCH(A311,Nodes!B:B,0))</f>
        <v>-76.616667000000007</v>
      </c>
      <c r="H311" vm="68">
        <f>INDEX(Nodes!D:D,MATCH(B311,Nodes!B:B,0))</f>
        <v>33.524999999999999</v>
      </c>
      <c r="I311" vm="69">
        <f>INDEX(Nodes!E:E,MATCH(B311,Nodes!B:B,0))</f>
        <v>-86.813000000000002</v>
      </c>
      <c r="J311">
        <v>0</v>
      </c>
    </row>
    <row r="312" spans="1:10" hidden="1" x14ac:dyDescent="0.35">
      <c r="A312" t="s">
        <v>148</v>
      </c>
      <c r="B312" t="s">
        <v>178</v>
      </c>
      <c r="C312" t="s">
        <v>39</v>
      </c>
      <c r="D312">
        <f t="shared" si="12"/>
        <v>240.45801755077093</v>
      </c>
      <c r="E312">
        <f t="shared" si="13"/>
        <v>4.0076336258461822</v>
      </c>
      <c r="F312" vm="19">
        <f>INDEX(Nodes!D:D,MATCH(A312,Nodes!B:B,0))</f>
        <v>39.283332999999999</v>
      </c>
      <c r="G312" vm="20">
        <f>INDEX(Nodes!E:E,MATCH(A312,Nodes!B:B,0))</f>
        <v>-76.616667000000007</v>
      </c>
      <c r="H312" vm="70">
        <f>INDEX(Nodes!D:D,MATCH(B312,Nodes!B:B,0))</f>
        <v>43.165556000000002</v>
      </c>
      <c r="I312" vm="71">
        <f>INDEX(Nodes!E:E,MATCH(B312,Nodes!B:B,0))</f>
        <v>-77.611389000000003</v>
      </c>
      <c r="J312">
        <v>0</v>
      </c>
    </row>
    <row r="313" spans="1:10" hidden="1" x14ac:dyDescent="0.35">
      <c r="A313" t="s">
        <v>148</v>
      </c>
      <c r="B313" t="s">
        <v>182</v>
      </c>
      <c r="C313" t="s">
        <v>39</v>
      </c>
      <c r="D313">
        <f t="shared" si="12"/>
        <v>780.580422116097</v>
      </c>
      <c r="E313">
        <f t="shared" si="13"/>
        <v>13.00967370193495</v>
      </c>
      <c r="F313" vm="19">
        <f>INDEX(Nodes!D:D,MATCH(A313,Nodes!B:B,0))</f>
        <v>39.283332999999999</v>
      </c>
      <c r="G313" vm="20">
        <f>INDEX(Nodes!E:E,MATCH(A313,Nodes!B:B,0))</f>
        <v>-76.616667000000007</v>
      </c>
      <c r="H313" vm="78">
        <f>INDEX(Nodes!D:D,MATCH(B313,Nodes!B:B,0))</f>
        <v>39.698329999999999</v>
      </c>
      <c r="I313" vm="79">
        <f>INDEX(Nodes!E:E,MATCH(B313,Nodes!B:B,0))</f>
        <v>-89.619720000000001</v>
      </c>
      <c r="J313">
        <v>0</v>
      </c>
    </row>
    <row r="314" spans="1:10" x14ac:dyDescent="0.35">
      <c r="A314" t="s">
        <v>155</v>
      </c>
      <c r="B314" t="s">
        <v>63</v>
      </c>
      <c r="C314" t="s">
        <v>39</v>
      </c>
      <c r="D314">
        <f t="shared" si="12"/>
        <v>230.6794654519947</v>
      </c>
      <c r="E314">
        <f t="shared" si="13"/>
        <v>3.8446577575332452</v>
      </c>
      <c r="F314" vm="29">
        <f>INDEX(Nodes!D:D,MATCH(A314,Nodes!B:B,0))</f>
        <v>33.748547000000002</v>
      </c>
      <c r="G314" vm="30">
        <f>INDEX(Nodes!E:E,MATCH(A314,Nodes!B:B,0))</f>
        <v>-84.391502000000003</v>
      </c>
      <c r="H314" vm="13">
        <f>INDEX(Nodes!D:D,MATCH(B314,Nodes!B:B,0))</f>
        <v>35.223786699999998</v>
      </c>
      <c r="I314" vm="14">
        <f>INDEX(Nodes!E:E,MATCH(B314,Nodes!B:B,0))</f>
        <v>-80.841141300000004</v>
      </c>
      <c r="J314">
        <v>0</v>
      </c>
    </row>
    <row r="315" spans="1:10" x14ac:dyDescent="0.35">
      <c r="A315" t="s">
        <v>155</v>
      </c>
      <c r="B315" t="s">
        <v>148</v>
      </c>
      <c r="C315" t="s">
        <v>39</v>
      </c>
      <c r="D315">
        <f t="shared" si="12"/>
        <v>572.62107473867502</v>
      </c>
      <c r="E315">
        <f t="shared" si="13"/>
        <v>9.543684578977917</v>
      </c>
      <c r="F315" vm="29">
        <f>INDEX(Nodes!D:D,MATCH(A315,Nodes!B:B,0))</f>
        <v>33.748547000000002</v>
      </c>
      <c r="G315" vm="30">
        <f>INDEX(Nodes!E:E,MATCH(A315,Nodes!B:B,0))</f>
        <v>-84.391502000000003</v>
      </c>
      <c r="H315" vm="19">
        <f>INDEX(Nodes!D:D,MATCH(B315,Nodes!B:B,0))</f>
        <v>39.283332999999999</v>
      </c>
      <c r="I315" vm="20">
        <f>INDEX(Nodes!E:E,MATCH(B315,Nodes!B:B,0))</f>
        <v>-76.616667000000007</v>
      </c>
      <c r="J315">
        <v>0</v>
      </c>
    </row>
    <row r="316" spans="1:10" x14ac:dyDescent="0.35">
      <c r="A316" t="s">
        <v>155</v>
      </c>
      <c r="B316" t="s">
        <v>155</v>
      </c>
      <c r="C316" t="s">
        <v>39</v>
      </c>
      <c r="D316">
        <f t="shared" si="12"/>
        <v>0</v>
      </c>
      <c r="E316">
        <f t="shared" si="13"/>
        <v>0</v>
      </c>
      <c r="F316" vm="29">
        <f>INDEX(Nodes!D:D,MATCH(A316,Nodes!B:B,0))</f>
        <v>33.748547000000002</v>
      </c>
      <c r="G316" vm="30">
        <f>INDEX(Nodes!E:E,MATCH(A316,Nodes!B:B,0))</f>
        <v>-84.391502000000003</v>
      </c>
      <c r="H316" vm="29">
        <f>INDEX(Nodes!D:D,MATCH(B316,Nodes!B:B,0))</f>
        <v>33.748547000000002</v>
      </c>
      <c r="I316" vm="30">
        <f>INDEX(Nodes!E:E,MATCH(B316,Nodes!B:B,0))</f>
        <v>-84.391502000000003</v>
      </c>
      <c r="J316">
        <v>0</v>
      </c>
    </row>
    <row r="317" spans="1:10" x14ac:dyDescent="0.35">
      <c r="A317" t="s">
        <v>155</v>
      </c>
      <c r="B317" t="s">
        <v>179</v>
      </c>
      <c r="C317" t="s">
        <v>39</v>
      </c>
      <c r="D317">
        <f t="shared" si="12"/>
        <v>762.949218468033</v>
      </c>
      <c r="E317">
        <f t="shared" si="13"/>
        <v>12.71582030780055</v>
      </c>
      <c r="F317" vm="29">
        <f>INDEX(Nodes!D:D,MATCH(A317,Nodes!B:B,0))</f>
        <v>33.748547000000002</v>
      </c>
      <c r="G317" vm="30">
        <f>INDEX(Nodes!E:E,MATCH(A317,Nodes!B:B,0))</f>
        <v>-84.391502000000003</v>
      </c>
      <c r="H317" vm="72">
        <f>INDEX(Nodes!D:D,MATCH(B317,Nodes!B:B,0))</f>
        <v>40.930793999999999</v>
      </c>
      <c r="I317" vm="73">
        <f>INDEX(Nodes!E:E,MATCH(B317,Nodes!B:B,0))</f>
        <v>-73.898294000000007</v>
      </c>
      <c r="J317">
        <v>0</v>
      </c>
    </row>
    <row r="318" spans="1:10" x14ac:dyDescent="0.35">
      <c r="A318" t="s">
        <v>155</v>
      </c>
      <c r="B318" t="s">
        <v>38</v>
      </c>
      <c r="C318" t="s">
        <v>39</v>
      </c>
      <c r="D318">
        <f t="shared" si="12"/>
        <v>750.20962887549456</v>
      </c>
      <c r="E318">
        <f t="shared" si="13"/>
        <v>12.503493814591575</v>
      </c>
      <c r="F318" vm="29">
        <f>INDEX(Nodes!D:D,MATCH(A318,Nodes!B:B,0))</f>
        <v>33.748547000000002</v>
      </c>
      <c r="G318" vm="30">
        <f>INDEX(Nodes!E:E,MATCH(A318,Nodes!B:B,0))</f>
        <v>-84.391502000000003</v>
      </c>
      <c r="H318" vm="1">
        <f>INDEX(Nodes!D:D,MATCH(B318,Nodes!B:B,0))</f>
        <v>40.713046599999998</v>
      </c>
      <c r="I318" vm="2">
        <f>INDEX(Nodes!E:E,MATCH(B318,Nodes!B:B,0))</f>
        <v>-74.007230100000001</v>
      </c>
      <c r="J318">
        <v>0</v>
      </c>
    </row>
    <row r="319" spans="1:10" x14ac:dyDescent="0.35">
      <c r="A319" t="s">
        <v>155</v>
      </c>
      <c r="B319" t="s">
        <v>36</v>
      </c>
      <c r="C319" t="s">
        <v>39</v>
      </c>
      <c r="D319">
        <f t="shared" si="12"/>
        <v>525.39056828818673</v>
      </c>
      <c r="E319">
        <f t="shared" si="13"/>
        <v>8.7565094714697782</v>
      </c>
      <c r="F319" vm="29">
        <f>INDEX(Nodes!D:D,MATCH(A319,Nodes!B:B,0))</f>
        <v>33.748547000000002</v>
      </c>
      <c r="G319" vm="30">
        <f>INDEX(Nodes!E:E,MATCH(A319,Nodes!B:B,0))</f>
        <v>-84.391502000000003</v>
      </c>
      <c r="H319" vm="3">
        <f>INDEX(Nodes!D:D,MATCH(B319,Nodes!B:B,0))</f>
        <v>41.883229</v>
      </c>
      <c r="I319" vm="4">
        <f>INDEX(Nodes!E:E,MATCH(B319,Nodes!B:B,0))</f>
        <v>-87.632397999999995</v>
      </c>
      <c r="J319">
        <v>0</v>
      </c>
    </row>
    <row r="320" spans="1:10" x14ac:dyDescent="0.35">
      <c r="A320" t="s">
        <v>155</v>
      </c>
      <c r="B320" t="s">
        <v>62</v>
      </c>
      <c r="C320" t="s">
        <v>39</v>
      </c>
      <c r="D320">
        <f t="shared" si="12"/>
        <v>666.93340021201698</v>
      </c>
      <c r="E320">
        <f t="shared" si="13"/>
        <v>11.115556670200283</v>
      </c>
      <c r="F320" vm="29">
        <f>INDEX(Nodes!D:D,MATCH(A320,Nodes!B:B,0))</f>
        <v>33.748547000000002</v>
      </c>
      <c r="G320" vm="30">
        <f>INDEX(Nodes!E:E,MATCH(A320,Nodes!B:B,0))</f>
        <v>-84.391502000000003</v>
      </c>
      <c r="H320" vm="5">
        <f>INDEX(Nodes!D:D,MATCH(B320,Nodes!B:B,0))</f>
        <v>39.950000000000003</v>
      </c>
      <c r="I320" vm="6">
        <f>INDEX(Nodes!E:E,MATCH(B320,Nodes!B:B,0))</f>
        <v>-75.166667000000004</v>
      </c>
      <c r="J320">
        <v>0</v>
      </c>
    </row>
    <row r="321" spans="1:10" x14ac:dyDescent="0.35">
      <c r="A321" t="s">
        <v>155</v>
      </c>
      <c r="B321" t="s">
        <v>66</v>
      </c>
      <c r="C321" t="s">
        <v>39</v>
      </c>
      <c r="D321">
        <f t="shared" si="12"/>
        <v>377.55461132446322</v>
      </c>
      <c r="E321">
        <f t="shared" si="13"/>
        <v>6.2925768554077202</v>
      </c>
      <c r="F321" vm="29">
        <f>INDEX(Nodes!D:D,MATCH(A321,Nodes!B:B,0))</f>
        <v>33.748547000000002</v>
      </c>
      <c r="G321" vm="30">
        <f>INDEX(Nodes!E:E,MATCH(A321,Nodes!B:B,0))</f>
        <v>-84.391502000000003</v>
      </c>
      <c r="H321" vm="7">
        <f>INDEX(Nodes!D:D,MATCH(B321,Nodes!B:B,0))</f>
        <v>39.790999999999997</v>
      </c>
      <c r="I321" vm="8">
        <f>INDEX(Nodes!E:E,MATCH(B321,Nodes!B:B,0))</f>
        <v>-86.147999999999996</v>
      </c>
      <c r="J321">
        <v>0</v>
      </c>
    </row>
    <row r="322" spans="1:10" x14ac:dyDescent="0.35">
      <c r="A322" t="s">
        <v>155</v>
      </c>
      <c r="B322" t="s">
        <v>67</v>
      </c>
      <c r="C322" t="s">
        <v>39</v>
      </c>
      <c r="D322">
        <f t="shared" si="12"/>
        <v>262.17014948418699</v>
      </c>
      <c r="E322">
        <f t="shared" si="13"/>
        <v>4.3695024914031162</v>
      </c>
      <c r="F322" vm="29">
        <f>INDEX(Nodes!D:D,MATCH(A322,Nodes!B:B,0))</f>
        <v>33.748547000000002</v>
      </c>
      <c r="G322" vm="30">
        <f>INDEX(Nodes!E:E,MATCH(A322,Nodes!B:B,0))</f>
        <v>-84.391502000000003</v>
      </c>
      <c r="H322" vm="9">
        <f>INDEX(Nodes!D:D,MATCH(B322,Nodes!B:B,0))</f>
        <v>30.336943999999999</v>
      </c>
      <c r="I322" vm="10">
        <f>INDEX(Nodes!E:E,MATCH(B322,Nodes!B:B,0))</f>
        <v>-81.661389</v>
      </c>
      <c r="J322">
        <v>0</v>
      </c>
    </row>
    <row r="323" spans="1:10" x14ac:dyDescent="0.35">
      <c r="A323" t="s">
        <v>155</v>
      </c>
      <c r="B323" t="s">
        <v>68</v>
      </c>
      <c r="C323" t="s">
        <v>39</v>
      </c>
      <c r="D323">
        <f t="shared" si="12"/>
        <v>383.50982651567767</v>
      </c>
      <c r="E323">
        <f t="shared" si="13"/>
        <v>6.3918304419279615</v>
      </c>
      <c r="F323" vm="29">
        <f>INDEX(Nodes!D:D,MATCH(A323,Nodes!B:B,0))</f>
        <v>33.748547000000002</v>
      </c>
      <c r="G323" vm="30">
        <f>INDEX(Nodes!E:E,MATCH(A323,Nodes!B:B,0))</f>
        <v>-84.391502000000003</v>
      </c>
      <c r="H323" vm="11">
        <f>INDEX(Nodes!D:D,MATCH(B323,Nodes!B:B,0))</f>
        <v>39.983333000000002</v>
      </c>
      <c r="I323" vm="12">
        <f>INDEX(Nodes!E:E,MATCH(B323,Nodes!B:B,0))</f>
        <v>-82.983333000000002</v>
      </c>
      <c r="J323">
        <v>0</v>
      </c>
    </row>
    <row r="324" spans="1:10" x14ac:dyDescent="0.35">
      <c r="A324" t="s">
        <v>155</v>
      </c>
      <c r="B324" t="s">
        <v>37</v>
      </c>
      <c r="C324" t="s">
        <v>39</v>
      </c>
      <c r="D324">
        <f t="shared" si="12"/>
        <v>521.33492864085349</v>
      </c>
      <c r="E324">
        <f t="shared" si="13"/>
        <v>8.6889154773475585</v>
      </c>
      <c r="F324" vm="29">
        <f>INDEX(Nodes!D:D,MATCH(A324,Nodes!B:B,0))</f>
        <v>33.748547000000002</v>
      </c>
      <c r="G324" vm="30">
        <f>INDEX(Nodes!E:E,MATCH(A324,Nodes!B:B,0))</f>
        <v>-84.391502000000003</v>
      </c>
      <c r="H324" vm="15">
        <f>INDEX(Nodes!D:D,MATCH(B324,Nodes!B:B,0))</f>
        <v>42.332940700000002</v>
      </c>
      <c r="I324" vm="16">
        <f>INDEX(Nodes!E:E,MATCH(B324,Nodes!B:B,0))</f>
        <v>-83.047836500000003</v>
      </c>
      <c r="J324">
        <v>0</v>
      </c>
    </row>
    <row r="325" spans="1:10" x14ac:dyDescent="0.35">
      <c r="A325" t="s">
        <v>155</v>
      </c>
      <c r="B325" t="s">
        <v>35</v>
      </c>
      <c r="C325" t="s">
        <v>39</v>
      </c>
      <c r="D325">
        <f t="shared" ref="D325:D388" si="14">SQRT((H325-F325)^2+(I325-G325)^2)*60</f>
        <v>344.70101548403937</v>
      </c>
      <c r="E325">
        <f t="shared" ref="E325:E388" si="15">D325/60</f>
        <v>5.7450169247339895</v>
      </c>
      <c r="F325" vm="29">
        <f>INDEX(Nodes!D:D,MATCH(A325,Nodes!B:B,0))</f>
        <v>33.748547000000002</v>
      </c>
      <c r="G325" vm="30">
        <f>INDEX(Nodes!E:E,MATCH(A325,Nodes!B:B,0))</f>
        <v>-84.391502000000003</v>
      </c>
      <c r="H325" vm="17">
        <f>INDEX(Nodes!D:D,MATCH(B325,Nodes!B:B,0))</f>
        <v>35.117364999999999</v>
      </c>
      <c r="I325" vm="18">
        <f>INDEX(Nodes!E:E,MATCH(B325,Nodes!B:B,0))</f>
        <v>-89.971068000000002</v>
      </c>
      <c r="J325">
        <v>0</v>
      </c>
    </row>
    <row r="326" spans="1:10" x14ac:dyDescent="0.35">
      <c r="A326" t="s">
        <v>155</v>
      </c>
      <c r="B326" t="s">
        <v>146</v>
      </c>
      <c r="C326" t="s">
        <v>39</v>
      </c>
      <c r="D326">
        <f t="shared" si="14"/>
        <v>572.62107473867502</v>
      </c>
      <c r="E326">
        <f t="shared" si="15"/>
        <v>9.543684578977917</v>
      </c>
      <c r="F326" vm="29">
        <f>INDEX(Nodes!D:D,MATCH(A326,Nodes!B:B,0))</f>
        <v>33.748547000000002</v>
      </c>
      <c r="G326" vm="30">
        <f>INDEX(Nodes!E:E,MATCH(A326,Nodes!B:B,0))</f>
        <v>-84.391502000000003</v>
      </c>
      <c r="H326" vm="19">
        <f>INDEX(Nodes!D:D,MATCH(B326,Nodes!B:B,0))</f>
        <v>39.283332999999999</v>
      </c>
      <c r="I326" vm="20">
        <f>INDEX(Nodes!E:E,MATCH(B326,Nodes!B:B,0))</f>
        <v>-76.616667000000007</v>
      </c>
      <c r="J326">
        <v>0</v>
      </c>
    </row>
    <row r="327" spans="1:10" x14ac:dyDescent="0.35">
      <c r="A327" t="s">
        <v>155</v>
      </c>
      <c r="B327" t="s">
        <v>147</v>
      </c>
      <c r="C327" t="s">
        <v>39</v>
      </c>
      <c r="D327">
        <f t="shared" si="14"/>
        <v>952.0098557390379</v>
      </c>
      <c r="E327">
        <f t="shared" si="15"/>
        <v>15.866830928983966</v>
      </c>
      <c r="F327" vm="29">
        <f>INDEX(Nodes!D:D,MATCH(A327,Nodes!B:B,0))</f>
        <v>33.748547000000002</v>
      </c>
      <c r="G327" vm="30">
        <f>INDEX(Nodes!E:E,MATCH(A327,Nodes!B:B,0))</f>
        <v>-84.391502000000003</v>
      </c>
      <c r="H327" vm="21">
        <f>INDEX(Nodes!D:D,MATCH(B327,Nodes!B:B,0))</f>
        <v>42.358055999999998</v>
      </c>
      <c r="I327" vm="22">
        <f>INDEX(Nodes!E:E,MATCH(B327,Nodes!B:B,0))</f>
        <v>-71.063610999999995</v>
      </c>
      <c r="J327">
        <v>0</v>
      </c>
    </row>
    <row r="328" spans="1:10" x14ac:dyDescent="0.35">
      <c r="A328" t="s">
        <v>155</v>
      </c>
      <c r="B328" t="s">
        <v>154</v>
      </c>
      <c r="C328" t="s">
        <v>39</v>
      </c>
      <c r="D328">
        <f t="shared" si="14"/>
        <v>204.07198612514028</v>
      </c>
      <c r="E328">
        <f t="shared" si="15"/>
        <v>3.4011997687523379</v>
      </c>
      <c r="F328" vm="29">
        <f>INDEX(Nodes!D:D,MATCH(A328,Nodes!B:B,0))</f>
        <v>33.748547000000002</v>
      </c>
      <c r="G328" vm="30">
        <f>INDEX(Nodes!E:E,MATCH(A328,Nodes!B:B,0))</f>
        <v>-84.391502000000003</v>
      </c>
      <c r="H328" vm="23">
        <f>INDEX(Nodes!D:D,MATCH(B328,Nodes!B:B,0))</f>
        <v>36.166666999999997</v>
      </c>
      <c r="I328" vm="24">
        <f>INDEX(Nodes!E:E,MATCH(B328,Nodes!B:B,0))</f>
        <v>-86.783332999999999</v>
      </c>
      <c r="J328">
        <v>0</v>
      </c>
    </row>
    <row r="329" spans="1:10" x14ac:dyDescent="0.35">
      <c r="A329" t="s">
        <v>155</v>
      </c>
      <c r="B329" t="s">
        <v>149</v>
      </c>
      <c r="C329" t="s">
        <v>39</v>
      </c>
      <c r="D329">
        <f t="shared" si="14"/>
        <v>282.40922151792824</v>
      </c>
      <c r="E329">
        <f t="shared" si="15"/>
        <v>4.7068203586321378</v>
      </c>
      <c r="F329" vm="29">
        <f>INDEX(Nodes!D:D,MATCH(A329,Nodes!B:B,0))</f>
        <v>33.748547000000002</v>
      </c>
      <c r="G329" vm="30">
        <f>INDEX(Nodes!E:E,MATCH(A329,Nodes!B:B,0))</f>
        <v>-84.391502000000003</v>
      </c>
      <c r="H329" vm="25">
        <f>INDEX(Nodes!D:D,MATCH(B329,Nodes!B:B,0))</f>
        <v>38.25</v>
      </c>
      <c r="I329" vm="26">
        <f>INDEX(Nodes!E:E,MATCH(B329,Nodes!B:B,0))</f>
        <v>-85.766666999999998</v>
      </c>
      <c r="J329">
        <v>0</v>
      </c>
    </row>
    <row r="330" spans="1:10" x14ac:dyDescent="0.35">
      <c r="A330" t="s">
        <v>155</v>
      </c>
      <c r="B330" t="s">
        <v>151</v>
      </c>
      <c r="C330" t="s">
        <v>39</v>
      </c>
      <c r="D330">
        <f t="shared" si="14"/>
        <v>534.40641687300558</v>
      </c>
      <c r="E330">
        <f t="shared" si="15"/>
        <v>8.9067736145500938</v>
      </c>
      <c r="F330" vm="29">
        <f>INDEX(Nodes!D:D,MATCH(A330,Nodes!B:B,0))</f>
        <v>33.748547000000002</v>
      </c>
      <c r="G330" vm="30">
        <f>INDEX(Nodes!E:E,MATCH(A330,Nodes!B:B,0))</f>
        <v>-84.391502000000003</v>
      </c>
      <c r="H330">
        <f>INDEX(Nodes!D:D,MATCH(B330,Nodes!B:B,0))</f>
        <v>36.853292600000003</v>
      </c>
      <c r="I330">
        <f>INDEX(Nodes!E:E,MATCH(B330,Nodes!B:B,0))</f>
        <v>-76.043378200000006</v>
      </c>
      <c r="J330">
        <v>0</v>
      </c>
    </row>
    <row r="331" spans="1:10" x14ac:dyDescent="0.35">
      <c r="A331" t="s">
        <v>155</v>
      </c>
      <c r="B331" t="s">
        <v>156</v>
      </c>
      <c r="C331" t="s">
        <v>39</v>
      </c>
      <c r="D331">
        <f t="shared" si="14"/>
        <v>366.05712785555727</v>
      </c>
      <c r="E331">
        <f t="shared" si="15"/>
        <v>6.1009521309259549</v>
      </c>
      <c r="F331" vm="29">
        <f>INDEX(Nodes!D:D,MATCH(A331,Nodes!B:B,0))</f>
        <v>33.748547000000002</v>
      </c>
      <c r="G331" vm="30">
        <f>INDEX(Nodes!E:E,MATCH(A331,Nodes!B:B,0))</f>
        <v>-84.391502000000003</v>
      </c>
      <c r="H331" vm="31">
        <f>INDEX(Nodes!D:D,MATCH(B331,Nodes!B:B,0))</f>
        <v>35.780555999999997</v>
      </c>
      <c r="I331" vm="32">
        <f>INDEX(Nodes!E:E,MATCH(B331,Nodes!B:B,0))</f>
        <v>-78.638889000000006</v>
      </c>
      <c r="J331">
        <v>0</v>
      </c>
    </row>
    <row r="332" spans="1:10" x14ac:dyDescent="0.35">
      <c r="A332" t="s">
        <v>155</v>
      </c>
      <c r="B332" t="s">
        <v>157</v>
      </c>
      <c r="C332" t="s">
        <v>39</v>
      </c>
      <c r="D332">
        <f t="shared" si="14"/>
        <v>540.63044016086303</v>
      </c>
      <c r="E332">
        <f t="shared" si="15"/>
        <v>9.010507336014383</v>
      </c>
      <c r="F332" vm="29">
        <f>INDEX(Nodes!D:D,MATCH(A332,Nodes!B:B,0))</f>
        <v>33.748547000000002</v>
      </c>
      <c r="G332" vm="30">
        <f>INDEX(Nodes!E:E,MATCH(A332,Nodes!B:B,0))</f>
        <v>-84.391502000000003</v>
      </c>
      <c r="H332" vm="33">
        <f>INDEX(Nodes!D:D,MATCH(B332,Nodes!B:B,0))</f>
        <v>25.775084</v>
      </c>
      <c r="I332" vm="34">
        <f>INDEX(Nodes!E:E,MATCH(B332,Nodes!B:B,0))</f>
        <v>-80.194702000000007</v>
      </c>
      <c r="J332">
        <v>0</v>
      </c>
    </row>
    <row r="333" spans="1:10" x14ac:dyDescent="0.35">
      <c r="A333" t="s">
        <v>155</v>
      </c>
      <c r="B333" t="s">
        <v>158</v>
      </c>
      <c r="C333" t="s">
        <v>39</v>
      </c>
      <c r="D333">
        <f t="shared" si="14"/>
        <v>491.91883003854412</v>
      </c>
      <c r="E333">
        <f t="shared" si="15"/>
        <v>8.1986471673090691</v>
      </c>
      <c r="F333" vm="29">
        <f>INDEX(Nodes!D:D,MATCH(A333,Nodes!B:B,0))</f>
        <v>33.748547000000002</v>
      </c>
      <c r="G333" vm="30">
        <f>INDEX(Nodes!E:E,MATCH(A333,Nodes!B:B,0))</f>
        <v>-84.391502000000003</v>
      </c>
      <c r="H333" vm="35">
        <f>INDEX(Nodes!D:D,MATCH(B333,Nodes!B:B,0))</f>
        <v>41.482222</v>
      </c>
      <c r="I333" vm="36">
        <f>INDEX(Nodes!E:E,MATCH(B333,Nodes!B:B,0))</f>
        <v>-81.669721999999993</v>
      </c>
      <c r="J333">
        <v>0</v>
      </c>
    </row>
    <row r="334" spans="1:10" x14ac:dyDescent="0.35">
      <c r="A334" t="s">
        <v>155</v>
      </c>
      <c r="B334" t="s">
        <v>159</v>
      </c>
      <c r="C334" t="s">
        <v>39</v>
      </c>
      <c r="D334">
        <f t="shared" si="14"/>
        <v>366.87666869947907</v>
      </c>
      <c r="E334">
        <f t="shared" si="15"/>
        <v>6.1146111449913176</v>
      </c>
      <c r="F334" vm="29">
        <f>INDEX(Nodes!D:D,MATCH(A334,Nodes!B:B,0))</f>
        <v>33.748547000000002</v>
      </c>
      <c r="G334" vm="30">
        <f>INDEX(Nodes!E:E,MATCH(A334,Nodes!B:B,0))</f>
        <v>-84.391502000000003</v>
      </c>
      <c r="H334" vm="37">
        <f>INDEX(Nodes!D:D,MATCH(B334,Nodes!B:B,0))</f>
        <v>27.947423000000001</v>
      </c>
      <c r="I334" vm="38">
        <f>INDEX(Nodes!E:E,MATCH(B334,Nodes!B:B,0))</f>
        <v>-82.458776</v>
      </c>
      <c r="J334">
        <v>0</v>
      </c>
    </row>
    <row r="335" spans="1:10" x14ac:dyDescent="0.35">
      <c r="A335" t="s">
        <v>155</v>
      </c>
      <c r="B335" t="s">
        <v>160</v>
      </c>
      <c r="C335" t="s">
        <v>39</v>
      </c>
      <c r="D335">
        <f t="shared" si="14"/>
        <v>256.94514880902091</v>
      </c>
      <c r="E335">
        <f t="shared" si="15"/>
        <v>4.2824191468170154</v>
      </c>
      <c r="F335" vm="29">
        <f>INDEX(Nodes!D:D,MATCH(A335,Nodes!B:B,0))</f>
        <v>33.748547000000002</v>
      </c>
      <c r="G335" vm="30">
        <f>INDEX(Nodes!E:E,MATCH(A335,Nodes!B:B,0))</f>
        <v>-84.391502000000003</v>
      </c>
      <c r="H335" vm="39">
        <f>INDEX(Nodes!D:D,MATCH(B335,Nodes!B:B,0))</f>
        <v>38.029722</v>
      </c>
      <c r="I335" vm="40">
        <f>INDEX(Nodes!E:E,MATCH(B335,Nodes!B:B,0))</f>
        <v>-84.494721999999996</v>
      </c>
      <c r="J335">
        <v>0</v>
      </c>
    </row>
    <row r="336" spans="1:10" x14ac:dyDescent="0.35">
      <c r="A336" t="s">
        <v>155</v>
      </c>
      <c r="B336" t="s">
        <v>162</v>
      </c>
      <c r="C336" t="s">
        <v>39</v>
      </c>
      <c r="D336">
        <f t="shared" si="14"/>
        <v>477.53838719764218</v>
      </c>
      <c r="E336">
        <f t="shared" si="15"/>
        <v>7.958973119960703</v>
      </c>
      <c r="F336" vm="29">
        <f>INDEX(Nodes!D:D,MATCH(A336,Nodes!B:B,0))</f>
        <v>33.748547000000002</v>
      </c>
      <c r="G336" vm="30">
        <f>INDEX(Nodes!E:E,MATCH(A336,Nodes!B:B,0))</f>
        <v>-84.391502000000003</v>
      </c>
      <c r="H336" vm="43">
        <f>INDEX(Nodes!D:D,MATCH(B336,Nodes!B:B,0))</f>
        <v>41.665556000000002</v>
      </c>
      <c r="I336" vm="44">
        <f>INDEX(Nodes!E:E,MATCH(B336,Nodes!B:B,0))</f>
        <v>-83.575277999999997</v>
      </c>
      <c r="J336">
        <v>0</v>
      </c>
    </row>
    <row r="337" spans="1:10" x14ac:dyDescent="0.35">
      <c r="A337" t="s">
        <v>155</v>
      </c>
      <c r="B337" t="s">
        <v>163</v>
      </c>
      <c r="C337" t="s">
        <v>39</v>
      </c>
      <c r="D337">
        <f t="shared" si="14"/>
        <v>307.93147745507065</v>
      </c>
      <c r="E337">
        <f t="shared" si="15"/>
        <v>5.1321912909178442</v>
      </c>
      <c r="F337" vm="29">
        <f>INDEX(Nodes!D:D,MATCH(A337,Nodes!B:B,0))</f>
        <v>33.748547000000002</v>
      </c>
      <c r="G337" vm="30">
        <f>INDEX(Nodes!E:E,MATCH(A337,Nodes!B:B,0))</f>
        <v>-84.391502000000003</v>
      </c>
      <c r="H337" vm="45">
        <f>INDEX(Nodes!D:D,MATCH(B337,Nodes!B:B,0))</f>
        <v>36.08</v>
      </c>
      <c r="I337" vm="46">
        <f>INDEX(Nodes!E:E,MATCH(B337,Nodes!B:B,0))</f>
        <v>-79.819444000000004</v>
      </c>
      <c r="J337">
        <v>0</v>
      </c>
    </row>
    <row r="338" spans="1:10" x14ac:dyDescent="0.35">
      <c r="A338" t="s">
        <v>155</v>
      </c>
      <c r="B338" t="s">
        <v>164</v>
      </c>
      <c r="C338" t="s">
        <v>39</v>
      </c>
      <c r="D338">
        <f t="shared" si="14"/>
        <v>742.36878421685219</v>
      </c>
      <c r="E338">
        <f t="shared" si="15"/>
        <v>12.37281307028087</v>
      </c>
      <c r="F338" vm="29">
        <f>INDEX(Nodes!D:D,MATCH(A338,Nodes!B:B,0))</f>
        <v>33.748547000000002</v>
      </c>
      <c r="G338" vm="30">
        <f>INDEX(Nodes!E:E,MATCH(A338,Nodes!B:B,0))</f>
        <v>-84.391502000000003</v>
      </c>
      <c r="H338" vm="47">
        <f>INDEX(Nodes!D:D,MATCH(B338,Nodes!B:B,0))</f>
        <v>40.724220000000003</v>
      </c>
      <c r="I338" vm="48">
        <f>INDEX(Nodes!E:E,MATCH(B338,Nodes!B:B,0))</f>
        <v>-74.172573999999997</v>
      </c>
      <c r="J338">
        <v>0</v>
      </c>
    </row>
    <row r="339" spans="1:10" x14ac:dyDescent="0.35">
      <c r="A339" t="s">
        <v>155</v>
      </c>
      <c r="B339" t="s">
        <v>165</v>
      </c>
      <c r="C339" t="s">
        <v>39</v>
      </c>
      <c r="D339">
        <f t="shared" si="14"/>
        <v>640.36476270015964</v>
      </c>
      <c r="E339">
        <f t="shared" si="15"/>
        <v>10.672746045002661</v>
      </c>
      <c r="F339" vm="29">
        <f>INDEX(Nodes!D:D,MATCH(A339,Nodes!B:B,0))</f>
        <v>33.748547000000002</v>
      </c>
      <c r="G339" vm="30">
        <f>INDEX(Nodes!E:E,MATCH(A339,Nodes!B:B,0))</f>
        <v>-84.391502000000003</v>
      </c>
      <c r="H339" vm="49">
        <f>INDEX(Nodes!D:D,MATCH(B339,Nodes!B:B,0))</f>
        <v>42.887690999999997</v>
      </c>
      <c r="I339" vm="50">
        <f>INDEX(Nodes!E:E,MATCH(B339,Nodes!B:B,0))</f>
        <v>-78.879373999999999</v>
      </c>
      <c r="J339">
        <v>0</v>
      </c>
    </row>
    <row r="340" spans="1:10" x14ac:dyDescent="0.35">
      <c r="A340" t="s">
        <v>155</v>
      </c>
      <c r="B340" t="s">
        <v>166</v>
      </c>
      <c r="C340" t="s">
        <v>39</v>
      </c>
      <c r="D340">
        <f t="shared" si="14"/>
        <v>747.06697778577188</v>
      </c>
      <c r="E340">
        <f t="shared" si="15"/>
        <v>12.451116296429531</v>
      </c>
      <c r="F340" vm="29">
        <f>INDEX(Nodes!D:D,MATCH(A340,Nodes!B:B,0))</f>
        <v>33.748547000000002</v>
      </c>
      <c r="G340" vm="30">
        <f>INDEX(Nodes!E:E,MATCH(A340,Nodes!B:B,0))</f>
        <v>-84.391502000000003</v>
      </c>
      <c r="H340" vm="51">
        <f>INDEX(Nodes!D:D,MATCH(B340,Nodes!B:B,0))</f>
        <v>40.713999999999999</v>
      </c>
      <c r="I340" vm="52">
        <f>INDEX(Nodes!E:E,MATCH(B340,Nodes!B:B,0))</f>
        <v>-74.070999999999998</v>
      </c>
      <c r="J340">
        <v>0</v>
      </c>
    </row>
    <row r="341" spans="1:10" x14ac:dyDescent="0.35">
      <c r="A341" t="s">
        <v>155</v>
      </c>
      <c r="B341" t="s">
        <v>167</v>
      </c>
      <c r="C341" t="s">
        <v>39</v>
      </c>
      <c r="D341">
        <f t="shared" si="14"/>
        <v>442.00773239679955</v>
      </c>
      <c r="E341">
        <f t="shared" si="15"/>
        <v>7.3667955399466596</v>
      </c>
      <c r="F341" vm="29">
        <f>INDEX(Nodes!D:D,MATCH(A341,Nodes!B:B,0))</f>
        <v>33.748547000000002</v>
      </c>
      <c r="G341" vm="30">
        <f>INDEX(Nodes!E:E,MATCH(A341,Nodes!B:B,0))</f>
        <v>-84.391502000000003</v>
      </c>
      <c r="H341" vm="53">
        <f>INDEX(Nodes!D:D,MATCH(B341,Nodes!B:B,0))</f>
        <v>41.077474000000002</v>
      </c>
      <c r="I341" vm="54">
        <f>INDEX(Nodes!E:E,MATCH(B341,Nodes!B:B,0))</f>
        <v>-85.137495000000001</v>
      </c>
      <c r="J341">
        <v>0</v>
      </c>
    </row>
    <row r="342" spans="1:10" x14ac:dyDescent="0.35">
      <c r="A342" t="s">
        <v>155</v>
      </c>
      <c r="B342" t="s">
        <v>168</v>
      </c>
      <c r="C342" t="s">
        <v>39</v>
      </c>
      <c r="D342">
        <f t="shared" si="14"/>
        <v>361.10953073053366</v>
      </c>
      <c r="E342">
        <f t="shared" si="15"/>
        <v>6.0184921788422274</v>
      </c>
      <c r="F342" vm="29">
        <f>INDEX(Nodes!D:D,MATCH(A342,Nodes!B:B,0))</f>
        <v>33.748547000000002</v>
      </c>
      <c r="G342" vm="30">
        <f>INDEX(Nodes!E:E,MATCH(A342,Nodes!B:B,0))</f>
        <v>-84.391502000000003</v>
      </c>
      <c r="H342" vm="55">
        <f>INDEX(Nodes!D:D,MATCH(B342,Nodes!B:B,0))</f>
        <v>28.538330999999999</v>
      </c>
      <c r="I342" vm="56">
        <f>INDEX(Nodes!E:E,MATCH(B342,Nodes!B:B,0))</f>
        <v>-81.378878999999998</v>
      </c>
      <c r="J342">
        <v>0</v>
      </c>
    </row>
    <row r="343" spans="1:10" x14ac:dyDescent="0.35">
      <c r="A343" t="s">
        <v>155</v>
      </c>
      <c r="B343" t="s">
        <v>169</v>
      </c>
      <c r="C343" t="s">
        <v>39</v>
      </c>
      <c r="D343">
        <f t="shared" si="14"/>
        <v>373.61384745416768</v>
      </c>
      <c r="E343">
        <f t="shared" si="15"/>
        <v>6.2268974575694616</v>
      </c>
      <c r="F343" vm="29">
        <f>INDEX(Nodes!D:D,MATCH(A343,Nodes!B:B,0))</f>
        <v>33.748547000000002</v>
      </c>
      <c r="G343" vm="30">
        <f>INDEX(Nodes!E:E,MATCH(A343,Nodes!B:B,0))</f>
        <v>-84.391502000000003</v>
      </c>
      <c r="H343" vm="57">
        <f>INDEX(Nodes!D:D,MATCH(B343,Nodes!B:B,0))</f>
        <v>27.773056</v>
      </c>
      <c r="I343" vm="58">
        <f>INDEX(Nodes!E:E,MATCH(B343,Nodes!B:B,0))</f>
        <v>-82.64</v>
      </c>
      <c r="J343">
        <v>0</v>
      </c>
    </row>
    <row r="344" spans="1:10" x14ac:dyDescent="0.35">
      <c r="A344" t="s">
        <v>155</v>
      </c>
      <c r="B344" t="s">
        <v>170</v>
      </c>
      <c r="C344" t="s">
        <v>39</v>
      </c>
      <c r="D344">
        <f t="shared" si="14"/>
        <v>515.85891855212742</v>
      </c>
      <c r="E344">
        <f t="shared" si="15"/>
        <v>8.5976486425354572</v>
      </c>
      <c r="F344" vm="29">
        <f>INDEX(Nodes!D:D,MATCH(A344,Nodes!B:B,0))</f>
        <v>33.748547000000002</v>
      </c>
      <c r="G344" vm="30">
        <f>INDEX(Nodes!E:E,MATCH(A344,Nodes!B:B,0))</f>
        <v>-84.391502000000003</v>
      </c>
      <c r="H344">
        <f>INDEX(Nodes!D:D,MATCH(B344,Nodes!B:B,0))</f>
        <v>36.930982100000001</v>
      </c>
      <c r="I344">
        <f>INDEX(Nodes!E:E,MATCH(B344,Nodes!B:B,0))</f>
        <v>-76.404533299999997</v>
      </c>
      <c r="J344">
        <v>0</v>
      </c>
    </row>
    <row r="345" spans="1:10" x14ac:dyDescent="0.35">
      <c r="A345" t="s">
        <v>155</v>
      </c>
      <c r="B345" t="s">
        <v>171</v>
      </c>
      <c r="C345" t="s">
        <v>39</v>
      </c>
      <c r="D345">
        <f t="shared" si="14"/>
        <v>355.44728136952386</v>
      </c>
      <c r="E345">
        <f t="shared" si="15"/>
        <v>5.9241213561587314</v>
      </c>
      <c r="F345" vm="29">
        <f>INDEX(Nodes!D:D,MATCH(A345,Nodes!B:B,0))</f>
        <v>33.748547000000002</v>
      </c>
      <c r="G345" vm="30">
        <f>INDEX(Nodes!E:E,MATCH(A345,Nodes!B:B,0))</f>
        <v>-84.391502000000003</v>
      </c>
      <c r="H345" vm="59">
        <f>INDEX(Nodes!D:D,MATCH(B345,Nodes!B:B,0))</f>
        <v>35.988610999999999</v>
      </c>
      <c r="I345" vm="60">
        <f>INDEX(Nodes!E:E,MATCH(B345,Nodes!B:B,0))</f>
        <v>-78.907222000000004</v>
      </c>
      <c r="J345">
        <v>0</v>
      </c>
    </row>
    <row r="346" spans="1:10" x14ac:dyDescent="0.35">
      <c r="A346" t="s">
        <v>155</v>
      </c>
      <c r="B346" t="s">
        <v>172</v>
      </c>
      <c r="C346" t="s">
        <v>39</v>
      </c>
      <c r="D346">
        <f t="shared" si="14"/>
        <v>634.74957794800207</v>
      </c>
      <c r="E346">
        <f t="shared" si="15"/>
        <v>10.579159632466702</v>
      </c>
      <c r="F346" vm="29">
        <f>INDEX(Nodes!D:D,MATCH(A346,Nodes!B:B,0))</f>
        <v>33.748547000000002</v>
      </c>
      <c r="G346" vm="30">
        <f>INDEX(Nodes!E:E,MATCH(A346,Nodes!B:B,0))</f>
        <v>-84.391502000000003</v>
      </c>
      <c r="H346" vm="61">
        <f>INDEX(Nodes!D:D,MATCH(B346,Nodes!B:B,0))</f>
        <v>43.067</v>
      </c>
      <c r="I346" vm="62">
        <f>INDEX(Nodes!E:E,MATCH(B346,Nodes!B:B,0))</f>
        <v>-89.4</v>
      </c>
      <c r="J346">
        <v>0</v>
      </c>
    </row>
    <row r="347" spans="1:10" x14ac:dyDescent="0.35">
      <c r="A347" t="s">
        <v>155</v>
      </c>
      <c r="B347" t="s">
        <v>173</v>
      </c>
      <c r="C347" t="s">
        <v>39</v>
      </c>
      <c r="D347">
        <f t="shared" si="14"/>
        <v>6616.6313990811395</v>
      </c>
      <c r="E347">
        <f t="shared" si="15"/>
        <v>110.27718998468566</v>
      </c>
      <c r="F347" vm="29">
        <f>INDEX(Nodes!D:D,MATCH(A347,Nodes!B:B,0))</f>
        <v>33.748547000000002</v>
      </c>
      <c r="G347" vm="30">
        <f>INDEX(Nodes!E:E,MATCH(A347,Nodes!B:B,0))</f>
        <v>-84.391502000000003</v>
      </c>
      <c r="H347" vm="63">
        <f>INDEX(Nodes!D:D,MATCH(B347,Nodes!B:B,0))</f>
        <v>36.102764000000001</v>
      </c>
      <c r="I347" vm="64">
        <f>INDEX(Nodes!E:E,MATCH(B347,Nodes!B:B,0))</f>
        <v>25.860555999999999</v>
      </c>
      <c r="J347">
        <v>0</v>
      </c>
    </row>
    <row r="348" spans="1:10" x14ac:dyDescent="0.35">
      <c r="A348" t="s">
        <v>155</v>
      </c>
      <c r="B348" t="s">
        <v>174</v>
      </c>
      <c r="C348" t="s">
        <v>39</v>
      </c>
      <c r="D348">
        <f t="shared" si="14"/>
        <v>533.32823245151803</v>
      </c>
      <c r="E348">
        <f t="shared" si="15"/>
        <v>8.8888038741919679</v>
      </c>
      <c r="F348" vm="29">
        <f>INDEX(Nodes!D:D,MATCH(A348,Nodes!B:B,0))</f>
        <v>33.748547000000002</v>
      </c>
      <c r="G348" vm="30">
        <f>INDEX(Nodes!E:E,MATCH(A348,Nodes!B:B,0))</f>
        <v>-84.391502000000003</v>
      </c>
      <c r="H348" vm="64">
        <f>INDEX(Nodes!D:D,MATCH(B348,Nodes!B:B,0))</f>
        <v>25.860555999999999</v>
      </c>
      <c r="I348" vm="65">
        <f>INDEX(Nodes!E:E,MATCH(B348,Nodes!B:B,0))</f>
        <v>-80.293888999999993</v>
      </c>
      <c r="J348">
        <v>0</v>
      </c>
    </row>
    <row r="349" spans="1:10" x14ac:dyDescent="0.35">
      <c r="A349" t="s">
        <v>155</v>
      </c>
      <c r="B349" t="s">
        <v>175</v>
      </c>
      <c r="C349" t="s">
        <v>39</v>
      </c>
      <c r="D349">
        <f t="shared" si="14"/>
        <v>508.8890715333041</v>
      </c>
      <c r="E349">
        <f t="shared" si="15"/>
        <v>8.4814845255550679</v>
      </c>
      <c r="F349" vm="29">
        <f>INDEX(Nodes!D:D,MATCH(A349,Nodes!B:B,0))</f>
        <v>33.748547000000002</v>
      </c>
      <c r="G349" vm="30">
        <f>INDEX(Nodes!E:E,MATCH(A349,Nodes!B:B,0))</f>
        <v>-84.391502000000003</v>
      </c>
      <c r="H349">
        <f>INDEX(Nodes!D:D,MATCH(B349,Nodes!B:B,0))</f>
        <v>36.708659699999998</v>
      </c>
      <c r="I349">
        <f>INDEX(Nodes!E:E,MATCH(B349,Nodes!B:B,0))</f>
        <v>-76.443337900000003</v>
      </c>
      <c r="J349">
        <v>0</v>
      </c>
    </row>
    <row r="350" spans="1:10" x14ac:dyDescent="0.35">
      <c r="A350" t="s">
        <v>155</v>
      </c>
      <c r="B350" t="s">
        <v>177</v>
      </c>
      <c r="C350" t="s">
        <v>39</v>
      </c>
      <c r="D350">
        <f t="shared" si="14"/>
        <v>145.90768646910553</v>
      </c>
      <c r="E350">
        <f t="shared" si="15"/>
        <v>2.4317947744850921</v>
      </c>
      <c r="F350" vm="29">
        <f>INDEX(Nodes!D:D,MATCH(A350,Nodes!B:B,0))</f>
        <v>33.748547000000002</v>
      </c>
      <c r="G350" vm="30">
        <f>INDEX(Nodes!E:E,MATCH(A350,Nodes!B:B,0))</f>
        <v>-84.391502000000003</v>
      </c>
      <c r="H350" vm="68">
        <f>INDEX(Nodes!D:D,MATCH(B350,Nodes!B:B,0))</f>
        <v>33.524999999999999</v>
      </c>
      <c r="I350" vm="69">
        <f>INDEX(Nodes!E:E,MATCH(B350,Nodes!B:B,0))</f>
        <v>-86.813000000000002</v>
      </c>
      <c r="J350">
        <v>0</v>
      </c>
    </row>
    <row r="351" spans="1:10" x14ac:dyDescent="0.35">
      <c r="A351" t="s">
        <v>155</v>
      </c>
      <c r="B351" t="s">
        <v>178</v>
      </c>
      <c r="C351" t="s">
        <v>39</v>
      </c>
      <c r="D351">
        <f t="shared" si="14"/>
        <v>696.23269592562235</v>
      </c>
      <c r="E351">
        <f t="shared" si="15"/>
        <v>11.603878265427038</v>
      </c>
      <c r="F351" vm="29">
        <f>INDEX(Nodes!D:D,MATCH(A351,Nodes!B:B,0))</f>
        <v>33.748547000000002</v>
      </c>
      <c r="G351" vm="30">
        <f>INDEX(Nodes!E:E,MATCH(A351,Nodes!B:B,0))</f>
        <v>-84.391502000000003</v>
      </c>
      <c r="H351" vm="70">
        <f>INDEX(Nodes!D:D,MATCH(B351,Nodes!B:B,0))</f>
        <v>43.165556000000002</v>
      </c>
      <c r="I351" vm="71">
        <f>INDEX(Nodes!E:E,MATCH(B351,Nodes!B:B,0))</f>
        <v>-77.611389000000003</v>
      </c>
      <c r="J351">
        <v>0</v>
      </c>
    </row>
    <row r="352" spans="1:10" x14ac:dyDescent="0.35">
      <c r="A352" t="s">
        <v>155</v>
      </c>
      <c r="B352" t="s">
        <v>182</v>
      </c>
      <c r="C352" t="s">
        <v>39</v>
      </c>
      <c r="D352">
        <f t="shared" si="14"/>
        <v>475.22947333830905</v>
      </c>
      <c r="E352">
        <f t="shared" si="15"/>
        <v>7.9204912223051505</v>
      </c>
      <c r="F352" vm="29">
        <f>INDEX(Nodes!D:D,MATCH(A352,Nodes!B:B,0))</f>
        <v>33.748547000000002</v>
      </c>
      <c r="G352" vm="30">
        <f>INDEX(Nodes!E:E,MATCH(A352,Nodes!B:B,0))</f>
        <v>-84.391502000000003</v>
      </c>
      <c r="H352" vm="78">
        <f>INDEX(Nodes!D:D,MATCH(B352,Nodes!B:B,0))</f>
        <v>39.698329999999999</v>
      </c>
      <c r="I352" vm="79">
        <f>INDEX(Nodes!E:E,MATCH(B352,Nodes!B:B,0))</f>
        <v>-89.619720000000001</v>
      </c>
      <c r="J352">
        <v>0</v>
      </c>
    </row>
    <row r="353" spans="1:10" hidden="1" x14ac:dyDescent="0.35">
      <c r="A353" t="s">
        <v>179</v>
      </c>
      <c r="B353" t="s">
        <v>63</v>
      </c>
      <c r="C353" t="s">
        <v>39</v>
      </c>
      <c r="D353">
        <f t="shared" si="14"/>
        <v>539.24300591860617</v>
      </c>
      <c r="E353">
        <f t="shared" si="15"/>
        <v>8.9873834319767703</v>
      </c>
      <c r="F353" vm="72">
        <f>INDEX(Nodes!D:D,MATCH(A353,Nodes!B:B,0))</f>
        <v>40.930793999999999</v>
      </c>
      <c r="G353" vm="73">
        <f>INDEX(Nodes!E:E,MATCH(A353,Nodes!B:B,0))</f>
        <v>-73.898294000000007</v>
      </c>
      <c r="H353" vm="13">
        <f>INDEX(Nodes!D:D,MATCH(B353,Nodes!B:B,0))</f>
        <v>35.223786699999998</v>
      </c>
      <c r="I353" vm="14">
        <f>INDEX(Nodes!E:E,MATCH(B353,Nodes!B:B,0))</f>
        <v>-80.841141300000004</v>
      </c>
      <c r="J353">
        <v>0</v>
      </c>
    </row>
    <row r="354" spans="1:10" hidden="1" x14ac:dyDescent="0.35">
      <c r="A354" t="s">
        <v>179</v>
      </c>
      <c r="B354" t="s">
        <v>148</v>
      </c>
      <c r="C354" t="s">
        <v>39</v>
      </c>
      <c r="D354">
        <f t="shared" si="14"/>
        <v>190.71771351696728</v>
      </c>
      <c r="E354">
        <f t="shared" si="15"/>
        <v>3.1786285586161211</v>
      </c>
      <c r="F354" vm="72">
        <f>INDEX(Nodes!D:D,MATCH(A354,Nodes!B:B,0))</f>
        <v>40.930793999999999</v>
      </c>
      <c r="G354" vm="73">
        <f>INDEX(Nodes!E:E,MATCH(A354,Nodes!B:B,0))</f>
        <v>-73.898294000000007</v>
      </c>
      <c r="H354" vm="19">
        <f>INDEX(Nodes!D:D,MATCH(B354,Nodes!B:B,0))</f>
        <v>39.283332999999999</v>
      </c>
      <c r="I354" vm="20">
        <f>INDEX(Nodes!E:E,MATCH(B354,Nodes!B:B,0))</f>
        <v>-76.616667000000007</v>
      </c>
      <c r="J354">
        <v>0</v>
      </c>
    </row>
    <row r="355" spans="1:10" hidden="1" x14ac:dyDescent="0.35">
      <c r="A355" t="s">
        <v>179</v>
      </c>
      <c r="B355" t="s">
        <v>155</v>
      </c>
      <c r="C355" t="s">
        <v>39</v>
      </c>
      <c r="D355">
        <f t="shared" si="14"/>
        <v>762.949218468033</v>
      </c>
      <c r="E355">
        <f t="shared" si="15"/>
        <v>12.71582030780055</v>
      </c>
      <c r="F355" vm="72">
        <f>INDEX(Nodes!D:D,MATCH(A355,Nodes!B:B,0))</f>
        <v>40.930793999999999</v>
      </c>
      <c r="G355" vm="73">
        <f>INDEX(Nodes!E:E,MATCH(A355,Nodes!B:B,0))</f>
        <v>-73.898294000000007</v>
      </c>
      <c r="H355" vm="29">
        <f>INDEX(Nodes!D:D,MATCH(B355,Nodes!B:B,0))</f>
        <v>33.748547000000002</v>
      </c>
      <c r="I355" vm="30">
        <f>INDEX(Nodes!E:E,MATCH(B355,Nodes!B:B,0))</f>
        <v>-84.391502000000003</v>
      </c>
      <c r="J355">
        <v>0</v>
      </c>
    </row>
    <row r="356" spans="1:10" hidden="1" x14ac:dyDescent="0.35">
      <c r="A356" t="s">
        <v>179</v>
      </c>
      <c r="B356" t="s">
        <v>179</v>
      </c>
      <c r="C356" t="s">
        <v>39</v>
      </c>
      <c r="D356">
        <f t="shared" si="14"/>
        <v>0</v>
      </c>
      <c r="E356">
        <f t="shared" si="15"/>
        <v>0</v>
      </c>
      <c r="F356" vm="72">
        <f>INDEX(Nodes!D:D,MATCH(A356,Nodes!B:B,0))</f>
        <v>40.930793999999999</v>
      </c>
      <c r="G356" vm="73">
        <f>INDEX(Nodes!E:E,MATCH(A356,Nodes!B:B,0))</f>
        <v>-73.898294000000007</v>
      </c>
      <c r="H356" vm="72">
        <f>INDEX(Nodes!D:D,MATCH(B356,Nodes!B:B,0))</f>
        <v>40.930793999999999</v>
      </c>
      <c r="I356" vm="73">
        <f>INDEX(Nodes!E:E,MATCH(B356,Nodes!B:B,0))</f>
        <v>-73.898294000000007</v>
      </c>
      <c r="J356">
        <v>0</v>
      </c>
    </row>
    <row r="357" spans="1:10" hidden="1" x14ac:dyDescent="0.35">
      <c r="A357" t="s">
        <v>179</v>
      </c>
      <c r="B357" t="s">
        <v>38</v>
      </c>
      <c r="C357" t="s">
        <v>39</v>
      </c>
      <c r="D357">
        <f t="shared" si="14"/>
        <v>14.608614401232167</v>
      </c>
      <c r="E357">
        <f t="shared" si="15"/>
        <v>0.24347690668720279</v>
      </c>
      <c r="F357" vm="72">
        <f>INDEX(Nodes!D:D,MATCH(A357,Nodes!B:B,0))</f>
        <v>40.930793999999999</v>
      </c>
      <c r="G357" vm="73">
        <f>INDEX(Nodes!E:E,MATCH(A357,Nodes!B:B,0))</f>
        <v>-73.898294000000007</v>
      </c>
      <c r="H357" vm="1">
        <f>INDEX(Nodes!D:D,MATCH(B357,Nodes!B:B,0))</f>
        <v>40.713046599999998</v>
      </c>
      <c r="I357" vm="2">
        <f>INDEX(Nodes!E:E,MATCH(B357,Nodes!B:B,0))</f>
        <v>-74.007230100000001</v>
      </c>
      <c r="J357">
        <v>0</v>
      </c>
    </row>
    <row r="358" spans="1:10" hidden="1" x14ac:dyDescent="0.35">
      <c r="A358" t="s">
        <v>179</v>
      </c>
      <c r="B358" t="s">
        <v>36</v>
      </c>
      <c r="C358" t="s">
        <v>39</v>
      </c>
      <c r="D358">
        <f t="shared" si="14"/>
        <v>826.02535215533578</v>
      </c>
      <c r="E358">
        <f t="shared" si="15"/>
        <v>13.767089202588929</v>
      </c>
      <c r="F358" vm="72">
        <f>INDEX(Nodes!D:D,MATCH(A358,Nodes!B:B,0))</f>
        <v>40.930793999999999</v>
      </c>
      <c r="G358" vm="73">
        <f>INDEX(Nodes!E:E,MATCH(A358,Nodes!B:B,0))</f>
        <v>-73.898294000000007</v>
      </c>
      <c r="H358" vm="3">
        <f>INDEX(Nodes!D:D,MATCH(B358,Nodes!B:B,0))</f>
        <v>41.883229</v>
      </c>
      <c r="I358" vm="4">
        <f>INDEX(Nodes!E:E,MATCH(B358,Nodes!B:B,0))</f>
        <v>-87.632397999999995</v>
      </c>
      <c r="J358">
        <v>0</v>
      </c>
    </row>
    <row r="359" spans="1:10" hidden="1" x14ac:dyDescent="0.35">
      <c r="A359" t="s">
        <v>179</v>
      </c>
      <c r="B359" t="s">
        <v>62</v>
      </c>
      <c r="C359" t="s">
        <v>39</v>
      </c>
      <c r="D359">
        <f t="shared" si="14"/>
        <v>96.200919825300744</v>
      </c>
      <c r="E359">
        <f t="shared" si="15"/>
        <v>1.6033486637550125</v>
      </c>
      <c r="F359" vm="72">
        <f>INDEX(Nodes!D:D,MATCH(A359,Nodes!B:B,0))</f>
        <v>40.930793999999999</v>
      </c>
      <c r="G359" vm="73">
        <f>INDEX(Nodes!E:E,MATCH(A359,Nodes!B:B,0))</f>
        <v>-73.898294000000007</v>
      </c>
      <c r="H359" vm="5">
        <f>INDEX(Nodes!D:D,MATCH(B359,Nodes!B:B,0))</f>
        <v>39.950000000000003</v>
      </c>
      <c r="I359" vm="6">
        <f>INDEX(Nodes!E:E,MATCH(B359,Nodes!B:B,0))</f>
        <v>-75.166667000000004</v>
      </c>
      <c r="J359">
        <v>0</v>
      </c>
    </row>
    <row r="360" spans="1:10" hidden="1" x14ac:dyDescent="0.35">
      <c r="A360" t="s">
        <v>179</v>
      </c>
      <c r="B360" t="s">
        <v>66</v>
      </c>
      <c r="C360" t="s">
        <v>39</v>
      </c>
      <c r="D360">
        <f t="shared" si="14"/>
        <v>738.15712339307424</v>
      </c>
      <c r="E360">
        <f t="shared" si="15"/>
        <v>12.302618723217904</v>
      </c>
      <c r="F360" vm="72">
        <f>INDEX(Nodes!D:D,MATCH(A360,Nodes!B:B,0))</f>
        <v>40.930793999999999</v>
      </c>
      <c r="G360" vm="73">
        <f>INDEX(Nodes!E:E,MATCH(A360,Nodes!B:B,0))</f>
        <v>-73.898294000000007</v>
      </c>
      <c r="H360" vm="7">
        <f>INDEX(Nodes!D:D,MATCH(B360,Nodes!B:B,0))</f>
        <v>39.790999999999997</v>
      </c>
      <c r="I360" vm="8">
        <f>INDEX(Nodes!E:E,MATCH(B360,Nodes!B:B,0))</f>
        <v>-86.147999999999996</v>
      </c>
      <c r="J360">
        <v>0</v>
      </c>
    </row>
    <row r="361" spans="1:10" hidden="1" x14ac:dyDescent="0.35">
      <c r="A361" t="s">
        <v>179</v>
      </c>
      <c r="B361" t="s">
        <v>67</v>
      </c>
      <c r="C361" t="s">
        <v>39</v>
      </c>
      <c r="D361">
        <f t="shared" si="14"/>
        <v>788.02480067919782</v>
      </c>
      <c r="E361">
        <f t="shared" si="15"/>
        <v>13.133746677986631</v>
      </c>
      <c r="F361" vm="72">
        <f>INDEX(Nodes!D:D,MATCH(A361,Nodes!B:B,0))</f>
        <v>40.930793999999999</v>
      </c>
      <c r="G361" vm="73">
        <f>INDEX(Nodes!E:E,MATCH(A361,Nodes!B:B,0))</f>
        <v>-73.898294000000007</v>
      </c>
      <c r="H361" vm="9">
        <f>INDEX(Nodes!D:D,MATCH(B361,Nodes!B:B,0))</f>
        <v>30.336943999999999</v>
      </c>
      <c r="I361" vm="10">
        <f>INDEX(Nodes!E:E,MATCH(B361,Nodes!B:B,0))</f>
        <v>-81.661389</v>
      </c>
      <c r="J361">
        <v>0</v>
      </c>
    </row>
    <row r="362" spans="1:10" hidden="1" x14ac:dyDescent="0.35">
      <c r="A362" t="s">
        <v>179</v>
      </c>
      <c r="B362" t="s">
        <v>68</v>
      </c>
      <c r="C362" t="s">
        <v>39</v>
      </c>
      <c r="D362">
        <f t="shared" si="14"/>
        <v>548.05858949655271</v>
      </c>
      <c r="E362">
        <f t="shared" si="15"/>
        <v>9.1343098249425445</v>
      </c>
      <c r="F362" vm="72">
        <f>INDEX(Nodes!D:D,MATCH(A362,Nodes!B:B,0))</f>
        <v>40.930793999999999</v>
      </c>
      <c r="G362" vm="73">
        <f>INDEX(Nodes!E:E,MATCH(A362,Nodes!B:B,0))</f>
        <v>-73.898294000000007</v>
      </c>
      <c r="H362" vm="11">
        <f>INDEX(Nodes!D:D,MATCH(B362,Nodes!B:B,0))</f>
        <v>39.983333000000002</v>
      </c>
      <c r="I362" vm="12">
        <f>INDEX(Nodes!E:E,MATCH(B362,Nodes!B:B,0))</f>
        <v>-82.983333000000002</v>
      </c>
      <c r="J362">
        <v>0</v>
      </c>
    </row>
    <row r="363" spans="1:10" hidden="1" x14ac:dyDescent="0.35">
      <c r="A363" t="s">
        <v>179</v>
      </c>
      <c r="B363" t="s">
        <v>37</v>
      </c>
      <c r="C363" t="s">
        <v>39</v>
      </c>
      <c r="D363">
        <f t="shared" si="14"/>
        <v>555.38141486680797</v>
      </c>
      <c r="E363">
        <f t="shared" si="15"/>
        <v>9.2563569144467994</v>
      </c>
      <c r="F363" vm="72">
        <f>INDEX(Nodes!D:D,MATCH(A363,Nodes!B:B,0))</f>
        <v>40.930793999999999</v>
      </c>
      <c r="G363" vm="73">
        <f>INDEX(Nodes!E:E,MATCH(A363,Nodes!B:B,0))</f>
        <v>-73.898294000000007</v>
      </c>
      <c r="H363" vm="15">
        <f>INDEX(Nodes!D:D,MATCH(B363,Nodes!B:B,0))</f>
        <v>42.332940700000002</v>
      </c>
      <c r="I363" vm="16">
        <f>INDEX(Nodes!E:E,MATCH(B363,Nodes!B:B,0))</f>
        <v>-83.047836500000003</v>
      </c>
      <c r="J363">
        <v>0</v>
      </c>
    </row>
    <row r="364" spans="1:10" hidden="1" x14ac:dyDescent="0.35">
      <c r="A364" t="s">
        <v>179</v>
      </c>
      <c r="B364" t="s">
        <v>35</v>
      </c>
      <c r="C364" t="s">
        <v>39</v>
      </c>
      <c r="D364">
        <f t="shared" si="14"/>
        <v>1025.508690775081</v>
      </c>
      <c r="E364">
        <f t="shared" si="15"/>
        <v>17.091811512918017</v>
      </c>
      <c r="F364" vm="72">
        <f>INDEX(Nodes!D:D,MATCH(A364,Nodes!B:B,0))</f>
        <v>40.930793999999999</v>
      </c>
      <c r="G364" vm="73">
        <f>INDEX(Nodes!E:E,MATCH(A364,Nodes!B:B,0))</f>
        <v>-73.898294000000007</v>
      </c>
      <c r="H364" vm="17">
        <f>INDEX(Nodes!D:D,MATCH(B364,Nodes!B:B,0))</f>
        <v>35.117364999999999</v>
      </c>
      <c r="I364" vm="18">
        <f>INDEX(Nodes!E:E,MATCH(B364,Nodes!B:B,0))</f>
        <v>-89.971068000000002</v>
      </c>
      <c r="J364">
        <v>0</v>
      </c>
    </row>
    <row r="365" spans="1:10" hidden="1" x14ac:dyDescent="0.35">
      <c r="A365" t="s">
        <v>179</v>
      </c>
      <c r="B365" t="s">
        <v>146</v>
      </c>
      <c r="C365" t="s">
        <v>39</v>
      </c>
      <c r="D365">
        <f t="shared" si="14"/>
        <v>190.71771351696728</v>
      </c>
      <c r="E365">
        <f t="shared" si="15"/>
        <v>3.1786285586161211</v>
      </c>
      <c r="F365" vm="72">
        <f>INDEX(Nodes!D:D,MATCH(A365,Nodes!B:B,0))</f>
        <v>40.930793999999999</v>
      </c>
      <c r="G365" vm="73">
        <f>INDEX(Nodes!E:E,MATCH(A365,Nodes!B:B,0))</f>
        <v>-73.898294000000007</v>
      </c>
      <c r="H365" vm="19">
        <f>INDEX(Nodes!D:D,MATCH(B365,Nodes!B:B,0))</f>
        <v>39.283332999999999</v>
      </c>
      <c r="I365" vm="20">
        <f>INDEX(Nodes!E:E,MATCH(B365,Nodes!B:B,0))</f>
        <v>-76.616667000000007</v>
      </c>
      <c r="J365">
        <v>0</v>
      </c>
    </row>
    <row r="366" spans="1:10" hidden="1" x14ac:dyDescent="0.35">
      <c r="A366" t="s">
        <v>179</v>
      </c>
      <c r="B366" t="s">
        <v>147</v>
      </c>
      <c r="C366" t="s">
        <v>39</v>
      </c>
      <c r="D366">
        <f t="shared" si="14"/>
        <v>190.42325566400507</v>
      </c>
      <c r="E366">
        <f t="shared" si="15"/>
        <v>3.173720927733418</v>
      </c>
      <c r="F366" vm="72">
        <f>INDEX(Nodes!D:D,MATCH(A366,Nodes!B:B,0))</f>
        <v>40.930793999999999</v>
      </c>
      <c r="G366" vm="73">
        <f>INDEX(Nodes!E:E,MATCH(A366,Nodes!B:B,0))</f>
        <v>-73.898294000000007</v>
      </c>
      <c r="H366" vm="21">
        <f>INDEX(Nodes!D:D,MATCH(B366,Nodes!B:B,0))</f>
        <v>42.358055999999998</v>
      </c>
      <c r="I366" vm="22">
        <f>INDEX(Nodes!E:E,MATCH(B366,Nodes!B:B,0))</f>
        <v>-71.063610999999995</v>
      </c>
      <c r="J366">
        <v>0</v>
      </c>
    </row>
    <row r="367" spans="1:10" hidden="1" x14ac:dyDescent="0.35">
      <c r="A367" t="s">
        <v>179</v>
      </c>
      <c r="B367" t="s">
        <v>154</v>
      </c>
      <c r="C367" t="s">
        <v>39</v>
      </c>
      <c r="D367">
        <f t="shared" si="14"/>
        <v>824.25486954772634</v>
      </c>
      <c r="E367">
        <f t="shared" si="15"/>
        <v>13.737581159128773</v>
      </c>
      <c r="F367" vm="72">
        <f>INDEX(Nodes!D:D,MATCH(A367,Nodes!B:B,0))</f>
        <v>40.930793999999999</v>
      </c>
      <c r="G367" vm="73">
        <f>INDEX(Nodes!E:E,MATCH(A367,Nodes!B:B,0))</f>
        <v>-73.898294000000007</v>
      </c>
      <c r="H367" vm="23">
        <f>INDEX(Nodes!D:D,MATCH(B367,Nodes!B:B,0))</f>
        <v>36.166666999999997</v>
      </c>
      <c r="I367" vm="24">
        <f>INDEX(Nodes!E:E,MATCH(B367,Nodes!B:B,0))</f>
        <v>-86.783332999999999</v>
      </c>
      <c r="J367">
        <v>0</v>
      </c>
    </row>
    <row r="368" spans="1:10" hidden="1" x14ac:dyDescent="0.35">
      <c r="A368" t="s">
        <v>179</v>
      </c>
      <c r="B368" t="s">
        <v>149</v>
      </c>
      <c r="C368" t="s">
        <v>39</v>
      </c>
      <c r="D368">
        <f t="shared" si="14"/>
        <v>730.04230212723508</v>
      </c>
      <c r="E368">
        <f t="shared" si="15"/>
        <v>12.167371702120585</v>
      </c>
      <c r="F368" vm="72">
        <f>INDEX(Nodes!D:D,MATCH(A368,Nodes!B:B,0))</f>
        <v>40.930793999999999</v>
      </c>
      <c r="G368" vm="73">
        <f>INDEX(Nodes!E:E,MATCH(A368,Nodes!B:B,0))</f>
        <v>-73.898294000000007</v>
      </c>
      <c r="H368" vm="25">
        <f>INDEX(Nodes!D:D,MATCH(B368,Nodes!B:B,0))</f>
        <v>38.25</v>
      </c>
      <c r="I368" vm="26">
        <f>INDEX(Nodes!E:E,MATCH(B368,Nodes!B:B,0))</f>
        <v>-85.766666999999998</v>
      </c>
      <c r="J368">
        <v>0</v>
      </c>
    </row>
    <row r="369" spans="1:10" hidden="1" x14ac:dyDescent="0.35">
      <c r="A369" t="s">
        <v>179</v>
      </c>
      <c r="B369" t="s">
        <v>151</v>
      </c>
      <c r="C369" t="s">
        <v>39</v>
      </c>
      <c r="D369">
        <f t="shared" si="14"/>
        <v>276.43924108478086</v>
      </c>
      <c r="E369">
        <f t="shared" si="15"/>
        <v>4.6073206847463473</v>
      </c>
      <c r="F369" vm="72">
        <f>INDEX(Nodes!D:D,MATCH(A369,Nodes!B:B,0))</f>
        <v>40.930793999999999</v>
      </c>
      <c r="G369" vm="73">
        <f>INDEX(Nodes!E:E,MATCH(A369,Nodes!B:B,0))</f>
        <v>-73.898294000000007</v>
      </c>
      <c r="H369">
        <f>INDEX(Nodes!D:D,MATCH(B369,Nodes!B:B,0))</f>
        <v>36.853292600000003</v>
      </c>
      <c r="I369">
        <f>INDEX(Nodes!E:E,MATCH(B369,Nodes!B:B,0))</f>
        <v>-76.043378200000006</v>
      </c>
      <c r="J369">
        <v>0</v>
      </c>
    </row>
    <row r="370" spans="1:10" hidden="1" x14ac:dyDescent="0.35">
      <c r="A370" t="s">
        <v>179</v>
      </c>
      <c r="B370" t="s">
        <v>156</v>
      </c>
      <c r="C370" t="s">
        <v>39</v>
      </c>
      <c r="D370">
        <f t="shared" si="14"/>
        <v>419.99225311713599</v>
      </c>
      <c r="E370">
        <f t="shared" si="15"/>
        <v>6.9998708852856</v>
      </c>
      <c r="F370" vm="72">
        <f>INDEX(Nodes!D:D,MATCH(A370,Nodes!B:B,0))</f>
        <v>40.930793999999999</v>
      </c>
      <c r="G370" vm="73">
        <f>INDEX(Nodes!E:E,MATCH(A370,Nodes!B:B,0))</f>
        <v>-73.898294000000007</v>
      </c>
      <c r="H370" vm="31">
        <f>INDEX(Nodes!D:D,MATCH(B370,Nodes!B:B,0))</f>
        <v>35.780555999999997</v>
      </c>
      <c r="I370" vm="32">
        <f>INDEX(Nodes!E:E,MATCH(B370,Nodes!B:B,0))</f>
        <v>-78.638889000000006</v>
      </c>
      <c r="J370">
        <v>0</v>
      </c>
    </row>
    <row r="371" spans="1:10" hidden="1" x14ac:dyDescent="0.35">
      <c r="A371" t="s">
        <v>179</v>
      </c>
      <c r="B371" t="s">
        <v>157</v>
      </c>
      <c r="C371" t="s">
        <v>39</v>
      </c>
      <c r="D371">
        <f t="shared" si="14"/>
        <v>984.69542372432625</v>
      </c>
      <c r="E371">
        <f t="shared" si="15"/>
        <v>16.411590395405437</v>
      </c>
      <c r="F371" vm="72">
        <f>INDEX(Nodes!D:D,MATCH(A371,Nodes!B:B,0))</f>
        <v>40.930793999999999</v>
      </c>
      <c r="G371" vm="73">
        <f>INDEX(Nodes!E:E,MATCH(A371,Nodes!B:B,0))</f>
        <v>-73.898294000000007</v>
      </c>
      <c r="H371" vm="33">
        <f>INDEX(Nodes!D:D,MATCH(B371,Nodes!B:B,0))</f>
        <v>25.775084</v>
      </c>
      <c r="I371" vm="34">
        <f>INDEX(Nodes!E:E,MATCH(B371,Nodes!B:B,0))</f>
        <v>-80.194702000000007</v>
      </c>
      <c r="J371">
        <v>0</v>
      </c>
    </row>
    <row r="372" spans="1:10" hidden="1" x14ac:dyDescent="0.35">
      <c r="A372" t="s">
        <v>179</v>
      </c>
      <c r="B372" t="s">
        <v>158</v>
      </c>
      <c r="C372" t="s">
        <v>39</v>
      </c>
      <c r="D372">
        <f t="shared" si="14"/>
        <v>467.4580169321348</v>
      </c>
      <c r="E372">
        <f t="shared" si="15"/>
        <v>7.7909669488689133</v>
      </c>
      <c r="F372" vm="72">
        <f>INDEX(Nodes!D:D,MATCH(A372,Nodes!B:B,0))</f>
        <v>40.930793999999999</v>
      </c>
      <c r="G372" vm="73">
        <f>INDEX(Nodes!E:E,MATCH(A372,Nodes!B:B,0))</f>
        <v>-73.898294000000007</v>
      </c>
      <c r="H372" vm="35">
        <f>INDEX(Nodes!D:D,MATCH(B372,Nodes!B:B,0))</f>
        <v>41.482222</v>
      </c>
      <c r="I372" vm="36">
        <f>INDEX(Nodes!E:E,MATCH(B372,Nodes!B:B,0))</f>
        <v>-81.669721999999993</v>
      </c>
      <c r="J372">
        <v>0</v>
      </c>
    </row>
    <row r="373" spans="1:10" hidden="1" x14ac:dyDescent="0.35">
      <c r="A373" t="s">
        <v>179</v>
      </c>
      <c r="B373" t="s">
        <v>159</v>
      </c>
      <c r="C373" t="s">
        <v>39</v>
      </c>
      <c r="D373">
        <f t="shared" si="14"/>
        <v>933.0912005508751</v>
      </c>
      <c r="E373">
        <f t="shared" si="15"/>
        <v>15.551520009181251</v>
      </c>
      <c r="F373" vm="72">
        <f>INDEX(Nodes!D:D,MATCH(A373,Nodes!B:B,0))</f>
        <v>40.930793999999999</v>
      </c>
      <c r="G373" vm="73">
        <f>INDEX(Nodes!E:E,MATCH(A373,Nodes!B:B,0))</f>
        <v>-73.898294000000007</v>
      </c>
      <c r="H373" vm="37">
        <f>INDEX(Nodes!D:D,MATCH(B373,Nodes!B:B,0))</f>
        <v>27.947423000000001</v>
      </c>
      <c r="I373" vm="38">
        <f>INDEX(Nodes!E:E,MATCH(B373,Nodes!B:B,0))</f>
        <v>-82.458776</v>
      </c>
      <c r="J373">
        <v>0</v>
      </c>
    </row>
    <row r="374" spans="1:10" hidden="1" x14ac:dyDescent="0.35">
      <c r="A374" t="s">
        <v>179</v>
      </c>
      <c r="B374" t="s">
        <v>160</v>
      </c>
      <c r="C374" t="s">
        <v>39</v>
      </c>
      <c r="D374">
        <f t="shared" si="14"/>
        <v>659.18268969241296</v>
      </c>
      <c r="E374">
        <f t="shared" si="15"/>
        <v>10.986378161540216</v>
      </c>
      <c r="F374" vm="72">
        <f>INDEX(Nodes!D:D,MATCH(A374,Nodes!B:B,0))</f>
        <v>40.930793999999999</v>
      </c>
      <c r="G374" vm="73">
        <f>INDEX(Nodes!E:E,MATCH(A374,Nodes!B:B,0))</f>
        <v>-73.898294000000007</v>
      </c>
      <c r="H374" vm="39">
        <f>INDEX(Nodes!D:D,MATCH(B374,Nodes!B:B,0))</f>
        <v>38.029722</v>
      </c>
      <c r="I374" vm="40">
        <f>INDEX(Nodes!E:E,MATCH(B374,Nodes!B:B,0))</f>
        <v>-84.494721999999996</v>
      </c>
      <c r="J374">
        <v>0</v>
      </c>
    </row>
    <row r="375" spans="1:10" hidden="1" x14ac:dyDescent="0.35">
      <c r="A375" t="s">
        <v>179</v>
      </c>
      <c r="B375" t="s">
        <v>162</v>
      </c>
      <c r="C375" t="s">
        <v>39</v>
      </c>
      <c r="D375">
        <f t="shared" si="14"/>
        <v>582.29032305065766</v>
      </c>
      <c r="E375">
        <f t="shared" si="15"/>
        <v>9.7048387175109614</v>
      </c>
      <c r="F375" vm="72">
        <f>INDEX(Nodes!D:D,MATCH(A375,Nodes!B:B,0))</f>
        <v>40.930793999999999</v>
      </c>
      <c r="G375" vm="73">
        <f>INDEX(Nodes!E:E,MATCH(A375,Nodes!B:B,0))</f>
        <v>-73.898294000000007</v>
      </c>
      <c r="H375" vm="43">
        <f>INDEX(Nodes!D:D,MATCH(B375,Nodes!B:B,0))</f>
        <v>41.665556000000002</v>
      </c>
      <c r="I375" vm="44">
        <f>INDEX(Nodes!E:E,MATCH(B375,Nodes!B:B,0))</f>
        <v>-83.575277999999997</v>
      </c>
      <c r="J375">
        <v>0</v>
      </c>
    </row>
    <row r="376" spans="1:10" hidden="1" x14ac:dyDescent="0.35">
      <c r="A376" t="s">
        <v>179</v>
      </c>
      <c r="B376" t="s">
        <v>163</v>
      </c>
      <c r="C376" t="s">
        <v>39</v>
      </c>
      <c r="D376">
        <f t="shared" si="14"/>
        <v>459.26549087708463</v>
      </c>
      <c r="E376">
        <f t="shared" si="15"/>
        <v>7.6544248479514101</v>
      </c>
      <c r="F376" vm="72">
        <f>INDEX(Nodes!D:D,MATCH(A376,Nodes!B:B,0))</f>
        <v>40.930793999999999</v>
      </c>
      <c r="G376" vm="73">
        <f>INDEX(Nodes!E:E,MATCH(A376,Nodes!B:B,0))</f>
        <v>-73.898294000000007</v>
      </c>
      <c r="H376" vm="45">
        <f>INDEX(Nodes!D:D,MATCH(B376,Nodes!B:B,0))</f>
        <v>36.08</v>
      </c>
      <c r="I376" vm="46">
        <f>INDEX(Nodes!E:E,MATCH(B376,Nodes!B:B,0))</f>
        <v>-79.819444000000004</v>
      </c>
      <c r="J376">
        <v>0</v>
      </c>
    </row>
    <row r="377" spans="1:10" hidden="1" x14ac:dyDescent="0.35">
      <c r="A377" t="s">
        <v>179</v>
      </c>
      <c r="B377" t="s">
        <v>164</v>
      </c>
      <c r="C377" t="s">
        <v>39</v>
      </c>
      <c r="D377">
        <f t="shared" si="14"/>
        <v>20.602145741489533</v>
      </c>
      <c r="E377">
        <f t="shared" si="15"/>
        <v>0.34336909569149221</v>
      </c>
      <c r="F377" vm="72">
        <f>INDEX(Nodes!D:D,MATCH(A377,Nodes!B:B,0))</f>
        <v>40.930793999999999</v>
      </c>
      <c r="G377" vm="73">
        <f>INDEX(Nodes!E:E,MATCH(A377,Nodes!B:B,0))</f>
        <v>-73.898294000000007</v>
      </c>
      <c r="H377" vm="47">
        <f>INDEX(Nodes!D:D,MATCH(B377,Nodes!B:B,0))</f>
        <v>40.724220000000003</v>
      </c>
      <c r="I377" vm="48">
        <f>INDEX(Nodes!E:E,MATCH(B377,Nodes!B:B,0))</f>
        <v>-74.172573999999997</v>
      </c>
      <c r="J377">
        <v>0</v>
      </c>
    </row>
    <row r="378" spans="1:10" hidden="1" x14ac:dyDescent="0.35">
      <c r="A378" t="s">
        <v>179</v>
      </c>
      <c r="B378" t="s">
        <v>165</v>
      </c>
      <c r="C378" t="s">
        <v>39</v>
      </c>
      <c r="D378">
        <f t="shared" si="14"/>
        <v>321.10150078445923</v>
      </c>
      <c r="E378">
        <f t="shared" si="15"/>
        <v>5.3516916797409868</v>
      </c>
      <c r="F378" vm="72">
        <f>INDEX(Nodes!D:D,MATCH(A378,Nodes!B:B,0))</f>
        <v>40.930793999999999</v>
      </c>
      <c r="G378" vm="73">
        <f>INDEX(Nodes!E:E,MATCH(A378,Nodes!B:B,0))</f>
        <v>-73.898294000000007</v>
      </c>
      <c r="H378" vm="49">
        <f>INDEX(Nodes!D:D,MATCH(B378,Nodes!B:B,0))</f>
        <v>42.887690999999997</v>
      </c>
      <c r="I378" vm="50">
        <f>INDEX(Nodes!E:E,MATCH(B378,Nodes!B:B,0))</f>
        <v>-78.879373999999999</v>
      </c>
      <c r="J378">
        <v>0</v>
      </c>
    </row>
    <row r="379" spans="1:10" hidden="1" x14ac:dyDescent="0.35">
      <c r="A379" t="s">
        <v>179</v>
      </c>
      <c r="B379" t="s">
        <v>166</v>
      </c>
      <c r="C379" t="s">
        <v>39</v>
      </c>
      <c r="D379">
        <f t="shared" si="14"/>
        <v>16.630610425934126</v>
      </c>
      <c r="E379">
        <f t="shared" si="15"/>
        <v>0.27717684043223545</v>
      </c>
      <c r="F379" vm="72">
        <f>INDEX(Nodes!D:D,MATCH(A379,Nodes!B:B,0))</f>
        <v>40.930793999999999</v>
      </c>
      <c r="G379" vm="73">
        <f>INDEX(Nodes!E:E,MATCH(A379,Nodes!B:B,0))</f>
        <v>-73.898294000000007</v>
      </c>
      <c r="H379" vm="51">
        <f>INDEX(Nodes!D:D,MATCH(B379,Nodes!B:B,0))</f>
        <v>40.713999999999999</v>
      </c>
      <c r="I379" vm="52">
        <f>INDEX(Nodes!E:E,MATCH(B379,Nodes!B:B,0))</f>
        <v>-74.070999999999998</v>
      </c>
      <c r="J379">
        <v>0</v>
      </c>
    </row>
    <row r="380" spans="1:10" hidden="1" x14ac:dyDescent="0.35">
      <c r="A380" t="s">
        <v>179</v>
      </c>
      <c r="B380" t="s">
        <v>167</v>
      </c>
      <c r="C380" t="s">
        <v>39</v>
      </c>
      <c r="D380">
        <f t="shared" si="14"/>
        <v>674.40948607421228</v>
      </c>
      <c r="E380">
        <f t="shared" si="15"/>
        <v>11.240158101236871</v>
      </c>
      <c r="F380" vm="72">
        <f>INDEX(Nodes!D:D,MATCH(A380,Nodes!B:B,0))</f>
        <v>40.930793999999999</v>
      </c>
      <c r="G380" vm="73">
        <f>INDEX(Nodes!E:E,MATCH(A380,Nodes!B:B,0))</f>
        <v>-73.898294000000007</v>
      </c>
      <c r="H380" vm="53">
        <f>INDEX(Nodes!D:D,MATCH(B380,Nodes!B:B,0))</f>
        <v>41.077474000000002</v>
      </c>
      <c r="I380" vm="54">
        <f>INDEX(Nodes!E:E,MATCH(B380,Nodes!B:B,0))</f>
        <v>-85.137495000000001</v>
      </c>
      <c r="J380">
        <v>0</v>
      </c>
    </row>
    <row r="381" spans="1:10" hidden="1" x14ac:dyDescent="0.35">
      <c r="A381" t="s">
        <v>179</v>
      </c>
      <c r="B381" t="s">
        <v>168</v>
      </c>
      <c r="C381" t="s">
        <v>39</v>
      </c>
      <c r="D381">
        <f t="shared" si="14"/>
        <v>868.51381574212041</v>
      </c>
      <c r="E381">
        <f t="shared" si="15"/>
        <v>14.475230262368674</v>
      </c>
      <c r="F381" vm="72">
        <f>INDEX(Nodes!D:D,MATCH(A381,Nodes!B:B,0))</f>
        <v>40.930793999999999</v>
      </c>
      <c r="G381" vm="73">
        <f>INDEX(Nodes!E:E,MATCH(A381,Nodes!B:B,0))</f>
        <v>-73.898294000000007</v>
      </c>
      <c r="H381" vm="55">
        <f>INDEX(Nodes!D:D,MATCH(B381,Nodes!B:B,0))</f>
        <v>28.538330999999999</v>
      </c>
      <c r="I381" vm="56">
        <f>INDEX(Nodes!E:E,MATCH(B381,Nodes!B:B,0))</f>
        <v>-81.378878999999998</v>
      </c>
      <c r="J381">
        <v>0</v>
      </c>
    </row>
    <row r="382" spans="1:10" hidden="1" x14ac:dyDescent="0.35">
      <c r="A382" t="s">
        <v>179</v>
      </c>
      <c r="B382" t="s">
        <v>169</v>
      </c>
      <c r="C382" t="s">
        <v>39</v>
      </c>
      <c r="D382">
        <f t="shared" si="14"/>
        <v>947.8167412751726</v>
      </c>
      <c r="E382">
        <f t="shared" si="15"/>
        <v>15.796945687919543</v>
      </c>
      <c r="F382" vm="72">
        <f>INDEX(Nodes!D:D,MATCH(A382,Nodes!B:B,0))</f>
        <v>40.930793999999999</v>
      </c>
      <c r="G382" vm="73">
        <f>INDEX(Nodes!E:E,MATCH(A382,Nodes!B:B,0))</f>
        <v>-73.898294000000007</v>
      </c>
      <c r="H382" vm="57">
        <f>INDEX(Nodes!D:D,MATCH(B382,Nodes!B:B,0))</f>
        <v>27.773056</v>
      </c>
      <c r="I382" vm="58">
        <f>INDEX(Nodes!E:E,MATCH(B382,Nodes!B:B,0))</f>
        <v>-82.64</v>
      </c>
      <c r="J382">
        <v>0</v>
      </c>
    </row>
    <row r="383" spans="1:10" hidden="1" x14ac:dyDescent="0.35">
      <c r="A383" t="s">
        <v>179</v>
      </c>
      <c r="B383" t="s">
        <v>170</v>
      </c>
      <c r="C383" t="s">
        <v>39</v>
      </c>
      <c r="D383">
        <f t="shared" si="14"/>
        <v>283.20845748544605</v>
      </c>
      <c r="E383">
        <f t="shared" si="15"/>
        <v>4.7201409580907674</v>
      </c>
      <c r="F383" vm="72">
        <f>INDEX(Nodes!D:D,MATCH(A383,Nodes!B:B,0))</f>
        <v>40.930793999999999</v>
      </c>
      <c r="G383" vm="73">
        <f>INDEX(Nodes!E:E,MATCH(A383,Nodes!B:B,0))</f>
        <v>-73.898294000000007</v>
      </c>
      <c r="H383">
        <f>INDEX(Nodes!D:D,MATCH(B383,Nodes!B:B,0))</f>
        <v>36.930982100000001</v>
      </c>
      <c r="I383">
        <f>INDEX(Nodes!E:E,MATCH(B383,Nodes!B:B,0))</f>
        <v>-76.404533299999997</v>
      </c>
      <c r="J383">
        <v>0</v>
      </c>
    </row>
    <row r="384" spans="1:10" hidden="1" x14ac:dyDescent="0.35">
      <c r="A384" t="s">
        <v>179</v>
      </c>
      <c r="B384" t="s">
        <v>171</v>
      </c>
      <c r="C384" t="s">
        <v>39</v>
      </c>
      <c r="D384">
        <f t="shared" si="14"/>
        <v>422.19938068739833</v>
      </c>
      <c r="E384">
        <f t="shared" si="15"/>
        <v>7.0366563447899724</v>
      </c>
      <c r="F384" vm="72">
        <f>INDEX(Nodes!D:D,MATCH(A384,Nodes!B:B,0))</f>
        <v>40.930793999999999</v>
      </c>
      <c r="G384" vm="73">
        <f>INDEX(Nodes!E:E,MATCH(A384,Nodes!B:B,0))</f>
        <v>-73.898294000000007</v>
      </c>
      <c r="H384" vm="59">
        <f>INDEX(Nodes!D:D,MATCH(B384,Nodes!B:B,0))</f>
        <v>35.988610999999999</v>
      </c>
      <c r="I384" vm="60">
        <f>INDEX(Nodes!E:E,MATCH(B384,Nodes!B:B,0))</f>
        <v>-78.907222000000004</v>
      </c>
      <c r="J384">
        <v>0</v>
      </c>
    </row>
    <row r="385" spans="1:10" hidden="1" x14ac:dyDescent="0.35">
      <c r="A385" t="s">
        <v>179</v>
      </c>
      <c r="B385" t="s">
        <v>172</v>
      </c>
      <c r="C385" t="s">
        <v>39</v>
      </c>
      <c r="D385">
        <f t="shared" si="14"/>
        <v>938.89219506050813</v>
      </c>
      <c r="E385">
        <f t="shared" si="15"/>
        <v>15.64820325100847</v>
      </c>
      <c r="F385" vm="72">
        <f>INDEX(Nodes!D:D,MATCH(A385,Nodes!B:B,0))</f>
        <v>40.930793999999999</v>
      </c>
      <c r="G385" vm="73">
        <f>INDEX(Nodes!E:E,MATCH(A385,Nodes!B:B,0))</f>
        <v>-73.898294000000007</v>
      </c>
      <c r="H385" vm="61">
        <f>INDEX(Nodes!D:D,MATCH(B385,Nodes!B:B,0))</f>
        <v>43.067</v>
      </c>
      <c r="I385" vm="62">
        <f>INDEX(Nodes!E:E,MATCH(B385,Nodes!B:B,0))</f>
        <v>-89.4</v>
      </c>
      <c r="J385">
        <v>0</v>
      </c>
    </row>
    <row r="386" spans="1:10" hidden="1" x14ac:dyDescent="0.35">
      <c r="A386" t="s">
        <v>179</v>
      </c>
      <c r="B386" t="s">
        <v>173</v>
      </c>
      <c r="C386" t="s">
        <v>39</v>
      </c>
      <c r="D386">
        <f t="shared" si="14"/>
        <v>5992.5367664464311</v>
      </c>
      <c r="E386">
        <f t="shared" si="15"/>
        <v>99.875612774107182</v>
      </c>
      <c r="F386" vm="72">
        <f>INDEX(Nodes!D:D,MATCH(A386,Nodes!B:B,0))</f>
        <v>40.930793999999999</v>
      </c>
      <c r="G386" vm="73">
        <f>INDEX(Nodes!E:E,MATCH(A386,Nodes!B:B,0))</f>
        <v>-73.898294000000007</v>
      </c>
      <c r="H386" vm="63">
        <f>INDEX(Nodes!D:D,MATCH(B386,Nodes!B:B,0))</f>
        <v>36.102764000000001</v>
      </c>
      <c r="I386" vm="64">
        <f>INDEX(Nodes!E:E,MATCH(B386,Nodes!B:B,0))</f>
        <v>25.860555999999999</v>
      </c>
      <c r="J386">
        <v>0</v>
      </c>
    </row>
    <row r="387" spans="1:10" hidden="1" x14ac:dyDescent="0.35">
      <c r="A387" t="s">
        <v>179</v>
      </c>
      <c r="B387" t="s">
        <v>174</v>
      </c>
      <c r="C387" t="s">
        <v>39</v>
      </c>
      <c r="D387">
        <f t="shared" si="14"/>
        <v>982.27111919795743</v>
      </c>
      <c r="E387">
        <f t="shared" si="15"/>
        <v>16.371185319965956</v>
      </c>
      <c r="F387" vm="72">
        <f>INDEX(Nodes!D:D,MATCH(A387,Nodes!B:B,0))</f>
        <v>40.930793999999999</v>
      </c>
      <c r="G387" vm="73">
        <f>INDEX(Nodes!E:E,MATCH(A387,Nodes!B:B,0))</f>
        <v>-73.898294000000007</v>
      </c>
      <c r="H387" vm="64">
        <f>INDEX(Nodes!D:D,MATCH(B387,Nodes!B:B,0))</f>
        <v>25.860555999999999</v>
      </c>
      <c r="I387" vm="65">
        <f>INDEX(Nodes!E:E,MATCH(B387,Nodes!B:B,0))</f>
        <v>-80.293888999999993</v>
      </c>
      <c r="J387">
        <v>0</v>
      </c>
    </row>
    <row r="388" spans="1:10" hidden="1" x14ac:dyDescent="0.35">
      <c r="A388" t="s">
        <v>179</v>
      </c>
      <c r="B388" t="s">
        <v>175</v>
      </c>
      <c r="C388" t="s">
        <v>39</v>
      </c>
      <c r="D388">
        <f t="shared" si="14"/>
        <v>295.79249382056548</v>
      </c>
      <c r="E388">
        <f t="shared" si="15"/>
        <v>4.9298748970094248</v>
      </c>
      <c r="F388" vm="72">
        <f>INDEX(Nodes!D:D,MATCH(A388,Nodes!B:B,0))</f>
        <v>40.930793999999999</v>
      </c>
      <c r="G388" vm="73">
        <f>INDEX(Nodes!E:E,MATCH(A388,Nodes!B:B,0))</f>
        <v>-73.898294000000007</v>
      </c>
      <c r="H388">
        <f>INDEX(Nodes!D:D,MATCH(B388,Nodes!B:B,0))</f>
        <v>36.708659699999998</v>
      </c>
      <c r="I388">
        <f>INDEX(Nodes!E:E,MATCH(B388,Nodes!B:B,0))</f>
        <v>-76.443337900000003</v>
      </c>
      <c r="J388">
        <v>0</v>
      </c>
    </row>
    <row r="389" spans="1:10" hidden="1" x14ac:dyDescent="0.35">
      <c r="A389" t="s">
        <v>179</v>
      </c>
      <c r="B389" t="s">
        <v>177</v>
      </c>
      <c r="C389" t="s">
        <v>39</v>
      </c>
      <c r="D389">
        <f t="shared" ref="D389:D391" si="16">SQRT((H389-F389)^2+(I389-G389)^2)*60</f>
        <v>893.24548530218658</v>
      </c>
      <c r="E389">
        <f t="shared" ref="E389:E391" si="17">D389/60</f>
        <v>14.887424755036443</v>
      </c>
      <c r="F389" vm="72">
        <f>INDEX(Nodes!D:D,MATCH(A389,Nodes!B:B,0))</f>
        <v>40.930793999999999</v>
      </c>
      <c r="G389" vm="73">
        <f>INDEX(Nodes!E:E,MATCH(A389,Nodes!B:B,0))</f>
        <v>-73.898294000000007</v>
      </c>
      <c r="H389" vm="68">
        <f>INDEX(Nodes!D:D,MATCH(B389,Nodes!B:B,0))</f>
        <v>33.524999999999999</v>
      </c>
      <c r="I389" vm="69">
        <f>INDEX(Nodes!E:E,MATCH(B389,Nodes!B:B,0))</f>
        <v>-86.813000000000002</v>
      </c>
      <c r="J389">
        <v>0</v>
      </c>
    </row>
    <row r="390" spans="1:10" hidden="1" x14ac:dyDescent="0.35">
      <c r="A390" t="s">
        <v>179</v>
      </c>
      <c r="B390" t="s">
        <v>178</v>
      </c>
      <c r="C390" t="s">
        <v>39</v>
      </c>
      <c r="D390">
        <f t="shared" si="16"/>
        <v>260.02393819109875</v>
      </c>
      <c r="E390">
        <f t="shared" si="17"/>
        <v>4.3337323031849788</v>
      </c>
      <c r="F390" vm="72">
        <f>INDEX(Nodes!D:D,MATCH(A390,Nodes!B:B,0))</f>
        <v>40.930793999999999</v>
      </c>
      <c r="G390" vm="73">
        <f>INDEX(Nodes!E:E,MATCH(A390,Nodes!B:B,0))</f>
        <v>-73.898294000000007</v>
      </c>
      <c r="H390" vm="70">
        <f>INDEX(Nodes!D:D,MATCH(B390,Nodes!B:B,0))</f>
        <v>43.165556000000002</v>
      </c>
      <c r="I390" vm="71">
        <f>INDEX(Nodes!E:E,MATCH(B390,Nodes!B:B,0))</f>
        <v>-77.611389000000003</v>
      </c>
      <c r="J390">
        <v>0</v>
      </c>
    </row>
    <row r="391" spans="1:10" hidden="1" x14ac:dyDescent="0.35">
      <c r="A391" t="s">
        <v>179</v>
      </c>
      <c r="B391" t="s">
        <v>182</v>
      </c>
      <c r="C391" t="s">
        <v>39</v>
      </c>
      <c r="D391">
        <f t="shared" si="16"/>
        <v>946.1796503546135</v>
      </c>
      <c r="E391">
        <f t="shared" si="17"/>
        <v>15.769660839243558</v>
      </c>
      <c r="F391" vm="72">
        <f>INDEX(Nodes!D:D,MATCH(A391,Nodes!B:B,0))</f>
        <v>40.930793999999999</v>
      </c>
      <c r="G391" vm="73">
        <f>INDEX(Nodes!E:E,MATCH(A391,Nodes!B:B,0))</f>
        <v>-73.898294000000007</v>
      </c>
      <c r="H391" vm="78">
        <f>INDEX(Nodes!D:D,MATCH(B391,Nodes!B:B,0))</f>
        <v>39.698329999999999</v>
      </c>
      <c r="I391" vm="79">
        <f>INDEX(Nodes!E:E,MATCH(B391,Nodes!B:B,0))</f>
        <v>-89.619720000000001</v>
      </c>
      <c r="J391">
        <v>0</v>
      </c>
    </row>
    <row r="392" spans="1:10" hidden="1" x14ac:dyDescent="0.35"/>
    <row r="393" spans="1:10" hidden="1" x14ac:dyDescent="0.35"/>
    <row r="394" spans="1:10" hidden="1" x14ac:dyDescent="0.35"/>
    <row r="395" spans="1:10" hidden="1" x14ac:dyDescent="0.35"/>
    <row r="396" spans="1:10" hidden="1" x14ac:dyDescent="0.35"/>
    <row r="397" spans="1:10" hidden="1" x14ac:dyDescent="0.35"/>
    <row r="398" spans="1:10" hidden="1" x14ac:dyDescent="0.35"/>
    <row r="399" spans="1:10" hidden="1" x14ac:dyDescent="0.35"/>
    <row r="400" spans="1:1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spans="1:10" hidden="1" x14ac:dyDescent="0.35"/>
    <row r="674" spans="1:10" hidden="1" x14ac:dyDescent="0.35">
      <c r="A674" t="s">
        <v>150</v>
      </c>
      <c r="B674" t="s">
        <v>190</v>
      </c>
      <c r="C674" t="s">
        <v>39</v>
      </c>
      <c r="D674">
        <f t="shared" ref="D674" si="18">SQRT((H674-F674)^2+(I674-G674)^2)*60</f>
        <v>502.05856501935114</v>
      </c>
      <c r="E674">
        <f t="shared" ref="E674" si="19">D674/60</f>
        <v>8.3676427503225188</v>
      </c>
      <c r="F674" vm="27">
        <f>INDEX(Nodes!D:D,MATCH(A674,Nodes!B:B,0))</f>
        <v>43.05</v>
      </c>
      <c r="G674" vm="28">
        <f>INDEX(Nodes!E:E,MATCH(A674,Nodes!B:B,0))</f>
        <v>-87.95</v>
      </c>
      <c r="H674">
        <f>INDEX(Nodes!D:D,MATCH(B674,Nodes!B:B,0))</f>
        <v>40.439455000000002</v>
      </c>
      <c r="I674">
        <f>INDEX(Nodes!E:E,MATCH(B674,Nodes!B:B,0))</f>
        <v>-80</v>
      </c>
      <c r="J674">
        <v>0</v>
      </c>
    </row>
    <row r="675" spans="1:10" hidden="1" x14ac:dyDescent="0.35">
      <c r="A675" t="s">
        <v>161</v>
      </c>
      <c r="B675" t="s">
        <v>190</v>
      </c>
      <c r="C675" t="s">
        <v>39</v>
      </c>
      <c r="D675">
        <f t="shared" ref="D675:D684" si="20">SQRT((H675-F675)^2+(I675-G675)^2)*60</f>
        <v>282.42702720670655</v>
      </c>
      <c r="E675">
        <f t="shared" ref="E675:E684" si="21">D675/60</f>
        <v>4.7071171201117759</v>
      </c>
      <c r="F675" vm="41">
        <f>INDEX(Nodes!D:D,MATCH(A675,Nodes!B:B,0))</f>
        <v>39.103697400000001</v>
      </c>
      <c r="G675" vm="42">
        <f>INDEX(Nodes!E:E,MATCH(A675,Nodes!B:B,0))</f>
        <v>-84.513613100000001</v>
      </c>
      <c r="H675">
        <f>INDEX(Nodes!D:D,MATCH(B675,Nodes!B:B,0))</f>
        <v>40.439455000000002</v>
      </c>
      <c r="I675">
        <f>INDEX(Nodes!E:E,MATCH(B675,Nodes!B:B,0))</f>
        <v>-80</v>
      </c>
      <c r="J675">
        <v>0</v>
      </c>
    </row>
    <row r="676" spans="1:10" hidden="1" x14ac:dyDescent="0.35">
      <c r="A676" t="s">
        <v>176</v>
      </c>
      <c r="B676" t="s">
        <v>190</v>
      </c>
      <c r="C676" t="s">
        <v>39</v>
      </c>
      <c r="D676">
        <f t="shared" si="20"/>
        <v>232.27939325679333</v>
      </c>
      <c r="E676">
        <f t="shared" si="21"/>
        <v>3.8713232209465556</v>
      </c>
      <c r="F676" vm="66">
        <f>INDEX(Nodes!D:D,MATCH(A676,Nodes!B:B,0))</f>
        <v>37.540759000000001</v>
      </c>
      <c r="G676" vm="67">
        <f>INDEX(Nodes!E:E,MATCH(A676,Nodes!B:B,0))</f>
        <v>-77.433931999999999</v>
      </c>
      <c r="H676">
        <f>INDEX(Nodes!D:D,MATCH(B676,Nodes!B:B,0))</f>
        <v>40.439455000000002</v>
      </c>
      <c r="I676">
        <f>INDEX(Nodes!E:E,MATCH(B676,Nodes!B:B,0))</f>
        <v>-80</v>
      </c>
      <c r="J676">
        <v>0</v>
      </c>
    </row>
    <row r="677" spans="1:10" hidden="1" x14ac:dyDescent="0.35">
      <c r="A677" t="s">
        <v>180</v>
      </c>
      <c r="B677" t="s">
        <v>190</v>
      </c>
      <c r="C677" t="s">
        <v>39</v>
      </c>
      <c r="D677">
        <f t="shared" si="20"/>
        <v>372.44273760373181</v>
      </c>
      <c r="E677">
        <f t="shared" si="21"/>
        <v>6.2073789600621971</v>
      </c>
      <c r="F677" vm="74">
        <f>INDEX(Nodes!D:D,MATCH(A677,Nodes!B:B,0))</f>
        <v>42.965461699999999</v>
      </c>
      <c r="G677" vm="75">
        <f>INDEX(Nodes!E:E,MATCH(A677,Nodes!B:B,0))</f>
        <v>-85.670171400000001</v>
      </c>
      <c r="H677">
        <f>INDEX(Nodes!D:D,MATCH(B677,Nodes!B:B,0))</f>
        <v>40.439455000000002</v>
      </c>
      <c r="I677">
        <f>INDEX(Nodes!E:E,MATCH(B677,Nodes!B:B,0))</f>
        <v>-80</v>
      </c>
      <c r="J677">
        <v>0</v>
      </c>
    </row>
    <row r="678" spans="1:10" hidden="1" x14ac:dyDescent="0.35">
      <c r="A678" t="s">
        <v>181</v>
      </c>
      <c r="B678" t="s">
        <v>190</v>
      </c>
      <c r="C678" t="s">
        <v>39</v>
      </c>
      <c r="D678">
        <f t="shared" si="20"/>
        <v>452.34498612247967</v>
      </c>
      <c r="E678">
        <f t="shared" si="21"/>
        <v>7.539083102041328</v>
      </c>
      <c r="F678" vm="76">
        <f>INDEX(Nodes!D:D,MATCH(A678,Nodes!B:B,0))</f>
        <v>35.045555999999998</v>
      </c>
      <c r="G678" vm="77">
        <f>INDEX(Nodes!E:E,MATCH(A678,Nodes!B:B,0))</f>
        <v>-85.267222000000004</v>
      </c>
      <c r="H678">
        <f>INDEX(Nodes!D:D,MATCH(B678,Nodes!B:B,0))</f>
        <v>40.439455000000002</v>
      </c>
      <c r="I678">
        <f>INDEX(Nodes!E:E,MATCH(B678,Nodes!B:B,0))</f>
        <v>-80</v>
      </c>
      <c r="J678">
        <v>0</v>
      </c>
    </row>
    <row r="679" spans="1:10" hidden="1" x14ac:dyDescent="0.35">
      <c r="A679" t="s">
        <v>183</v>
      </c>
      <c r="B679" t="s">
        <v>190</v>
      </c>
      <c r="C679" t="s">
        <v>39</v>
      </c>
      <c r="D679">
        <f t="shared" si="20"/>
        <v>576.81376131717911</v>
      </c>
      <c r="E679">
        <f t="shared" si="21"/>
        <v>9.6135626886196519</v>
      </c>
      <c r="F679" vm="80">
        <f>INDEX(Nodes!D:D,MATCH(A679,Nodes!B:B,0))</f>
        <v>40.720832999999999</v>
      </c>
      <c r="G679" vm="81">
        <f>INDEX(Nodes!E:E,MATCH(A679,Nodes!B:B,0))</f>
        <v>-89.609443999999996</v>
      </c>
      <c r="H679">
        <f>INDEX(Nodes!D:D,MATCH(B679,Nodes!B:B,0))</f>
        <v>40.439455000000002</v>
      </c>
      <c r="I679">
        <f>INDEX(Nodes!E:E,MATCH(B679,Nodes!B:B,0))</f>
        <v>-80</v>
      </c>
      <c r="J679">
        <v>0</v>
      </c>
    </row>
    <row r="680" spans="1:10" hidden="1" x14ac:dyDescent="0.35">
      <c r="A680" t="s">
        <v>63</v>
      </c>
      <c r="B680" t="s">
        <v>190</v>
      </c>
      <c r="C680" t="s">
        <v>39</v>
      </c>
      <c r="D680">
        <f t="shared" si="20"/>
        <v>316.98355195165294</v>
      </c>
      <c r="E680">
        <f t="shared" si="21"/>
        <v>5.2830591991942155</v>
      </c>
      <c r="F680" vm="13">
        <f>INDEX(Nodes!D:D,MATCH(A680,Nodes!B:B,0))</f>
        <v>35.223786699999998</v>
      </c>
      <c r="G680" vm="14">
        <f>INDEX(Nodes!E:E,MATCH(A680,Nodes!B:B,0))</f>
        <v>-80.841141300000004</v>
      </c>
      <c r="H680">
        <f>INDEX(Nodes!D:D,MATCH(B680,Nodes!B:B,0))</f>
        <v>40.439455000000002</v>
      </c>
      <c r="I680">
        <f>INDEX(Nodes!E:E,MATCH(B680,Nodes!B:B,0))</f>
        <v>-80</v>
      </c>
      <c r="J680">
        <v>0</v>
      </c>
    </row>
    <row r="681" spans="1:10" hidden="1" x14ac:dyDescent="0.35">
      <c r="A681" t="s">
        <v>148</v>
      </c>
      <c r="B681" t="s">
        <v>190</v>
      </c>
      <c r="C681" t="s">
        <v>39</v>
      </c>
      <c r="D681">
        <f t="shared" si="20"/>
        <v>214.52463020357982</v>
      </c>
      <c r="E681">
        <f t="shared" si="21"/>
        <v>3.5754105033929968</v>
      </c>
      <c r="F681" vm="19">
        <f>INDEX(Nodes!D:D,MATCH(A681,Nodes!B:B,0))</f>
        <v>39.283332999999999</v>
      </c>
      <c r="G681" vm="20">
        <f>INDEX(Nodes!E:E,MATCH(A681,Nodes!B:B,0))</f>
        <v>-76.616667000000007</v>
      </c>
      <c r="H681">
        <f>INDEX(Nodes!D:D,MATCH(B681,Nodes!B:B,0))</f>
        <v>40.439455000000002</v>
      </c>
      <c r="I681">
        <f>INDEX(Nodes!E:E,MATCH(B681,Nodes!B:B,0))</f>
        <v>-80</v>
      </c>
      <c r="J681">
        <v>0</v>
      </c>
    </row>
    <row r="682" spans="1:10" x14ac:dyDescent="0.35">
      <c r="A682" t="s">
        <v>155</v>
      </c>
      <c r="B682" t="s">
        <v>190</v>
      </c>
      <c r="C682" t="s">
        <v>39</v>
      </c>
      <c r="D682">
        <f t="shared" si="20"/>
        <v>480.20073182960152</v>
      </c>
      <c r="E682">
        <f t="shared" si="21"/>
        <v>8.003345530493359</v>
      </c>
      <c r="F682" vm="29">
        <f>INDEX(Nodes!D:D,MATCH(A682,Nodes!B:B,0))</f>
        <v>33.748547000000002</v>
      </c>
      <c r="G682" vm="30">
        <f>INDEX(Nodes!E:E,MATCH(A682,Nodes!B:B,0))</f>
        <v>-84.391502000000003</v>
      </c>
      <c r="H682">
        <f>INDEX(Nodes!D:D,MATCH(B682,Nodes!B:B,0))</f>
        <v>40.439455000000002</v>
      </c>
      <c r="I682">
        <f>INDEX(Nodes!E:E,MATCH(B682,Nodes!B:B,0))</f>
        <v>-80</v>
      </c>
      <c r="J682">
        <v>0</v>
      </c>
    </row>
    <row r="683" spans="1:10" hidden="1" x14ac:dyDescent="0.35">
      <c r="A683" t="s">
        <v>179</v>
      </c>
      <c r="B683" t="s">
        <v>190</v>
      </c>
      <c r="C683" t="s">
        <v>39</v>
      </c>
      <c r="D683">
        <f t="shared" si="20"/>
        <v>367.28739216597796</v>
      </c>
      <c r="E683">
        <f t="shared" si="21"/>
        <v>6.1214565360996325</v>
      </c>
      <c r="F683" vm="72">
        <f>INDEX(Nodes!D:D,MATCH(A683,Nodes!B:B,0))</f>
        <v>40.930793999999999</v>
      </c>
      <c r="G683" vm="73">
        <f>INDEX(Nodes!E:E,MATCH(A683,Nodes!B:B,0))</f>
        <v>-73.898294000000007</v>
      </c>
      <c r="H683">
        <f>INDEX(Nodes!D:D,MATCH(B683,Nodes!B:B,0))</f>
        <v>40.439455000000002</v>
      </c>
      <c r="I683">
        <f>INDEX(Nodes!E:E,MATCH(B683,Nodes!B:B,0))</f>
        <v>-80</v>
      </c>
      <c r="J683">
        <v>0</v>
      </c>
    </row>
    <row r="684" spans="1:10" x14ac:dyDescent="0.35">
      <c r="A684" t="s">
        <v>190</v>
      </c>
      <c r="B684" t="s">
        <v>63</v>
      </c>
      <c r="C684" t="s">
        <v>39</v>
      </c>
      <c r="D684">
        <f t="shared" si="20"/>
        <v>316.98355195165294</v>
      </c>
      <c r="E684">
        <f t="shared" si="21"/>
        <v>5.2830591991942155</v>
      </c>
      <c r="F684">
        <f>INDEX(Nodes!D:D,MATCH(A684,Nodes!B:B,0))</f>
        <v>40.439455000000002</v>
      </c>
      <c r="G684">
        <f>INDEX(Nodes!E:E,MATCH(A684,Nodes!B:B,0))</f>
        <v>-80</v>
      </c>
      <c r="H684" vm="13">
        <f>INDEX(Nodes!D:D,MATCH(B684,Nodes!B:B,0))</f>
        <v>35.223786699999998</v>
      </c>
      <c r="I684" vm="14">
        <f>INDEX(Nodes!E:E,MATCH(B684,Nodes!B:B,0))</f>
        <v>-80.841141300000004</v>
      </c>
      <c r="J684">
        <v>0</v>
      </c>
    </row>
    <row r="685" spans="1:10" x14ac:dyDescent="0.35">
      <c r="A685" t="s">
        <v>190</v>
      </c>
      <c r="B685" t="s">
        <v>148</v>
      </c>
      <c r="C685" t="s">
        <v>39</v>
      </c>
      <c r="D685">
        <f t="shared" ref="D685:D723" si="22">SQRT((H685-F685)^2+(I685-G685)^2)*60</f>
        <v>214.52463020357982</v>
      </c>
      <c r="E685">
        <f t="shared" ref="E685:E723" si="23">D685/60</f>
        <v>3.5754105033929968</v>
      </c>
      <c r="F685">
        <f>INDEX(Nodes!D:D,MATCH(A685,Nodes!B:B,0))</f>
        <v>40.439455000000002</v>
      </c>
      <c r="G685">
        <f>INDEX(Nodes!E:E,MATCH(A685,Nodes!B:B,0))</f>
        <v>-80</v>
      </c>
      <c r="H685" vm="19">
        <f>INDEX(Nodes!D:D,MATCH(B685,Nodes!B:B,0))</f>
        <v>39.283332999999999</v>
      </c>
      <c r="I685" vm="20">
        <f>INDEX(Nodes!E:E,MATCH(B685,Nodes!B:B,0))</f>
        <v>-76.616667000000007</v>
      </c>
      <c r="J685">
        <v>0</v>
      </c>
    </row>
    <row r="686" spans="1:10" x14ac:dyDescent="0.35">
      <c r="A686" t="s">
        <v>190</v>
      </c>
      <c r="B686" t="s">
        <v>155</v>
      </c>
      <c r="C686" t="s">
        <v>39</v>
      </c>
      <c r="D686">
        <f t="shared" si="22"/>
        <v>480.20073182960152</v>
      </c>
      <c r="E686">
        <f t="shared" si="23"/>
        <v>8.003345530493359</v>
      </c>
      <c r="F686">
        <f>INDEX(Nodes!D:D,MATCH(A686,Nodes!B:B,0))</f>
        <v>40.439455000000002</v>
      </c>
      <c r="G686">
        <f>INDEX(Nodes!E:E,MATCH(A686,Nodes!B:B,0))</f>
        <v>-80</v>
      </c>
      <c r="H686" vm="29">
        <f>INDEX(Nodes!D:D,MATCH(B686,Nodes!B:B,0))</f>
        <v>33.748547000000002</v>
      </c>
      <c r="I686" vm="30">
        <f>INDEX(Nodes!E:E,MATCH(B686,Nodes!B:B,0))</f>
        <v>-84.391502000000003</v>
      </c>
      <c r="J686">
        <v>0</v>
      </c>
    </row>
    <row r="687" spans="1:10" x14ac:dyDescent="0.35">
      <c r="A687" t="s">
        <v>190</v>
      </c>
      <c r="B687" t="s">
        <v>179</v>
      </c>
      <c r="C687" t="s">
        <v>39</v>
      </c>
      <c r="D687">
        <f t="shared" si="22"/>
        <v>367.28739216597796</v>
      </c>
      <c r="E687">
        <f t="shared" si="23"/>
        <v>6.1214565360996325</v>
      </c>
      <c r="F687">
        <f>INDEX(Nodes!D:D,MATCH(A687,Nodes!B:B,0))</f>
        <v>40.439455000000002</v>
      </c>
      <c r="G687">
        <f>INDEX(Nodes!E:E,MATCH(A687,Nodes!B:B,0))</f>
        <v>-80</v>
      </c>
      <c r="H687" vm="72">
        <f>INDEX(Nodes!D:D,MATCH(B687,Nodes!B:B,0))</f>
        <v>40.930793999999999</v>
      </c>
      <c r="I687" vm="73">
        <f>INDEX(Nodes!E:E,MATCH(B687,Nodes!B:B,0))</f>
        <v>-73.898294000000007</v>
      </c>
      <c r="J687">
        <v>0</v>
      </c>
    </row>
    <row r="688" spans="1:10" x14ac:dyDescent="0.35">
      <c r="A688" t="s">
        <v>190</v>
      </c>
      <c r="B688" t="s">
        <v>38</v>
      </c>
      <c r="C688" t="s">
        <v>39</v>
      </c>
      <c r="D688">
        <f t="shared" si="22"/>
        <v>359.94071230769606</v>
      </c>
      <c r="E688">
        <f t="shared" si="23"/>
        <v>5.9990118717949343</v>
      </c>
      <c r="F688">
        <f>INDEX(Nodes!D:D,MATCH(A688,Nodes!B:B,0))</f>
        <v>40.439455000000002</v>
      </c>
      <c r="G688">
        <f>INDEX(Nodes!E:E,MATCH(A688,Nodes!B:B,0))</f>
        <v>-80</v>
      </c>
      <c r="H688" vm="1">
        <f>INDEX(Nodes!D:D,MATCH(B688,Nodes!B:B,0))</f>
        <v>40.713046599999998</v>
      </c>
      <c r="I688" vm="2">
        <f>INDEX(Nodes!E:E,MATCH(B688,Nodes!B:B,0))</f>
        <v>-74.007230100000001</v>
      </c>
      <c r="J688">
        <v>0</v>
      </c>
    </row>
    <row r="689" spans="1:10" x14ac:dyDescent="0.35">
      <c r="A689" t="s">
        <v>190</v>
      </c>
      <c r="B689" t="s">
        <v>36</v>
      </c>
      <c r="C689" t="s">
        <v>39</v>
      </c>
      <c r="D689">
        <f t="shared" si="22"/>
        <v>466.06516425981437</v>
      </c>
      <c r="E689">
        <f t="shared" si="23"/>
        <v>7.7677527376635727</v>
      </c>
      <c r="F689">
        <f>INDEX(Nodes!D:D,MATCH(A689,Nodes!B:B,0))</f>
        <v>40.439455000000002</v>
      </c>
      <c r="G689">
        <f>INDEX(Nodes!E:E,MATCH(A689,Nodes!B:B,0))</f>
        <v>-80</v>
      </c>
      <c r="H689" vm="3">
        <f>INDEX(Nodes!D:D,MATCH(B689,Nodes!B:B,0))</f>
        <v>41.883229</v>
      </c>
      <c r="I689" vm="4">
        <f>INDEX(Nodes!E:E,MATCH(B689,Nodes!B:B,0))</f>
        <v>-87.632397999999995</v>
      </c>
      <c r="J689">
        <v>0</v>
      </c>
    </row>
    <row r="690" spans="1:10" x14ac:dyDescent="0.35">
      <c r="A690" t="s">
        <v>190</v>
      </c>
      <c r="B690" t="s">
        <v>62</v>
      </c>
      <c r="C690" t="s">
        <v>39</v>
      </c>
      <c r="D690">
        <f t="shared" si="22"/>
        <v>291.48314995774672</v>
      </c>
      <c r="E690">
        <f t="shared" si="23"/>
        <v>4.8580524992957788</v>
      </c>
      <c r="F690">
        <f>INDEX(Nodes!D:D,MATCH(A690,Nodes!B:B,0))</f>
        <v>40.439455000000002</v>
      </c>
      <c r="G690">
        <f>INDEX(Nodes!E:E,MATCH(A690,Nodes!B:B,0))</f>
        <v>-80</v>
      </c>
      <c r="H690" vm="5">
        <f>INDEX(Nodes!D:D,MATCH(B690,Nodes!B:B,0))</f>
        <v>39.950000000000003</v>
      </c>
      <c r="I690" vm="6">
        <f>INDEX(Nodes!E:E,MATCH(B690,Nodes!B:B,0))</f>
        <v>-75.166667000000004</v>
      </c>
      <c r="J690">
        <v>0</v>
      </c>
    </row>
    <row r="691" spans="1:10" x14ac:dyDescent="0.35">
      <c r="A691" t="s">
        <v>190</v>
      </c>
      <c r="B691" t="s">
        <v>66</v>
      </c>
      <c r="C691" t="s">
        <v>39</v>
      </c>
      <c r="D691">
        <f t="shared" si="22"/>
        <v>370.92618186546213</v>
      </c>
      <c r="E691">
        <f t="shared" si="23"/>
        <v>6.1821030310910352</v>
      </c>
      <c r="F691">
        <f>INDEX(Nodes!D:D,MATCH(A691,Nodes!B:B,0))</f>
        <v>40.439455000000002</v>
      </c>
      <c r="G691">
        <f>INDEX(Nodes!E:E,MATCH(A691,Nodes!B:B,0))</f>
        <v>-80</v>
      </c>
      <c r="H691" vm="7">
        <f>INDEX(Nodes!D:D,MATCH(B691,Nodes!B:B,0))</f>
        <v>39.790999999999997</v>
      </c>
      <c r="I691" vm="8">
        <f>INDEX(Nodes!E:E,MATCH(B691,Nodes!B:B,0))</f>
        <v>-86.147999999999996</v>
      </c>
      <c r="J691">
        <v>0</v>
      </c>
    </row>
    <row r="692" spans="1:10" x14ac:dyDescent="0.35">
      <c r="A692" t="s">
        <v>190</v>
      </c>
      <c r="B692" t="s">
        <v>67</v>
      </c>
      <c r="C692" t="s">
        <v>39</v>
      </c>
      <c r="D692">
        <f t="shared" si="22"/>
        <v>614.29259387688489</v>
      </c>
      <c r="E692">
        <f t="shared" si="23"/>
        <v>10.238209897948082</v>
      </c>
      <c r="F692">
        <f>INDEX(Nodes!D:D,MATCH(A692,Nodes!B:B,0))</f>
        <v>40.439455000000002</v>
      </c>
      <c r="G692">
        <f>INDEX(Nodes!E:E,MATCH(A692,Nodes!B:B,0))</f>
        <v>-80</v>
      </c>
      <c r="H692" vm="9">
        <f>INDEX(Nodes!D:D,MATCH(B692,Nodes!B:B,0))</f>
        <v>30.336943999999999</v>
      </c>
      <c r="I692" vm="10">
        <f>INDEX(Nodes!E:E,MATCH(B692,Nodes!B:B,0))</f>
        <v>-81.661389</v>
      </c>
      <c r="J692">
        <v>0</v>
      </c>
    </row>
    <row r="693" spans="1:10" x14ac:dyDescent="0.35">
      <c r="A693" t="s">
        <v>190</v>
      </c>
      <c r="B693" t="s">
        <v>68</v>
      </c>
      <c r="C693" t="s">
        <v>39</v>
      </c>
      <c r="D693">
        <f t="shared" si="22"/>
        <v>181.07999073332988</v>
      </c>
      <c r="E693">
        <f t="shared" si="23"/>
        <v>3.0179998455554982</v>
      </c>
      <c r="F693">
        <f>INDEX(Nodes!D:D,MATCH(A693,Nodes!B:B,0))</f>
        <v>40.439455000000002</v>
      </c>
      <c r="G693">
        <f>INDEX(Nodes!E:E,MATCH(A693,Nodes!B:B,0))</f>
        <v>-80</v>
      </c>
      <c r="H693" vm="11">
        <f>INDEX(Nodes!D:D,MATCH(B693,Nodes!B:B,0))</f>
        <v>39.983333000000002</v>
      </c>
      <c r="I693" vm="12">
        <f>INDEX(Nodes!E:E,MATCH(B693,Nodes!B:B,0))</f>
        <v>-82.983333000000002</v>
      </c>
      <c r="J693">
        <v>0</v>
      </c>
    </row>
    <row r="694" spans="1:10" x14ac:dyDescent="0.35">
      <c r="A694" t="s">
        <v>190</v>
      </c>
      <c r="B694" t="s">
        <v>37</v>
      </c>
      <c r="C694" t="s">
        <v>39</v>
      </c>
      <c r="D694">
        <f t="shared" si="22"/>
        <v>215.28711883578245</v>
      </c>
      <c r="E694">
        <f t="shared" si="23"/>
        <v>3.5881186472630406</v>
      </c>
      <c r="F694">
        <f>INDEX(Nodes!D:D,MATCH(A694,Nodes!B:B,0))</f>
        <v>40.439455000000002</v>
      </c>
      <c r="G694">
        <f>INDEX(Nodes!E:E,MATCH(A694,Nodes!B:B,0))</f>
        <v>-80</v>
      </c>
      <c r="H694" vm="15">
        <f>INDEX(Nodes!D:D,MATCH(B694,Nodes!B:B,0))</f>
        <v>42.332940700000002</v>
      </c>
      <c r="I694" vm="16">
        <f>INDEX(Nodes!E:E,MATCH(B694,Nodes!B:B,0))</f>
        <v>-83.047836500000003</v>
      </c>
      <c r="J694">
        <v>0</v>
      </c>
    </row>
    <row r="695" spans="1:10" x14ac:dyDescent="0.35">
      <c r="A695" t="s">
        <v>190</v>
      </c>
      <c r="B695" t="s">
        <v>35</v>
      </c>
      <c r="C695" t="s">
        <v>39</v>
      </c>
      <c r="D695">
        <f t="shared" si="22"/>
        <v>678.15088328734532</v>
      </c>
      <c r="E695">
        <f t="shared" si="23"/>
        <v>11.302514721455756</v>
      </c>
      <c r="F695">
        <f>INDEX(Nodes!D:D,MATCH(A695,Nodes!B:B,0))</f>
        <v>40.439455000000002</v>
      </c>
      <c r="G695">
        <f>INDEX(Nodes!E:E,MATCH(A695,Nodes!B:B,0))</f>
        <v>-80</v>
      </c>
      <c r="H695" vm="17">
        <f>INDEX(Nodes!D:D,MATCH(B695,Nodes!B:B,0))</f>
        <v>35.117364999999999</v>
      </c>
      <c r="I695" vm="18">
        <f>INDEX(Nodes!E:E,MATCH(B695,Nodes!B:B,0))</f>
        <v>-89.971068000000002</v>
      </c>
      <c r="J695">
        <v>0</v>
      </c>
    </row>
    <row r="696" spans="1:10" x14ac:dyDescent="0.35">
      <c r="A696" t="s">
        <v>190</v>
      </c>
      <c r="B696" t="s">
        <v>146</v>
      </c>
      <c r="C696" t="s">
        <v>39</v>
      </c>
      <c r="D696">
        <f t="shared" si="22"/>
        <v>214.52463020357982</v>
      </c>
      <c r="E696">
        <f t="shared" si="23"/>
        <v>3.5754105033929968</v>
      </c>
      <c r="F696">
        <f>INDEX(Nodes!D:D,MATCH(A696,Nodes!B:B,0))</f>
        <v>40.439455000000002</v>
      </c>
      <c r="G696">
        <f>INDEX(Nodes!E:E,MATCH(A696,Nodes!B:B,0))</f>
        <v>-80</v>
      </c>
      <c r="H696" vm="19">
        <f>INDEX(Nodes!D:D,MATCH(B696,Nodes!B:B,0))</f>
        <v>39.283332999999999</v>
      </c>
      <c r="I696" vm="20">
        <f>INDEX(Nodes!E:E,MATCH(B696,Nodes!B:B,0))</f>
        <v>-76.616667000000007</v>
      </c>
      <c r="J696">
        <v>0</v>
      </c>
    </row>
    <row r="697" spans="1:10" x14ac:dyDescent="0.35">
      <c r="A697" t="s">
        <v>190</v>
      </c>
      <c r="B697" t="s">
        <v>147</v>
      </c>
      <c r="C697" t="s">
        <v>39</v>
      </c>
      <c r="D697">
        <f t="shared" si="22"/>
        <v>548.40156943929276</v>
      </c>
      <c r="E697">
        <f t="shared" si="23"/>
        <v>9.1400261573215467</v>
      </c>
      <c r="F697">
        <f>INDEX(Nodes!D:D,MATCH(A697,Nodes!B:B,0))</f>
        <v>40.439455000000002</v>
      </c>
      <c r="G697">
        <f>INDEX(Nodes!E:E,MATCH(A697,Nodes!B:B,0))</f>
        <v>-80</v>
      </c>
      <c r="H697" vm="21">
        <f>INDEX(Nodes!D:D,MATCH(B697,Nodes!B:B,0))</f>
        <v>42.358055999999998</v>
      </c>
      <c r="I697" vm="22">
        <f>INDEX(Nodes!E:E,MATCH(B697,Nodes!B:B,0))</f>
        <v>-71.063610999999995</v>
      </c>
      <c r="J697">
        <v>0</v>
      </c>
    </row>
    <row r="698" spans="1:10" x14ac:dyDescent="0.35">
      <c r="A698" t="s">
        <v>190</v>
      </c>
      <c r="B698" t="s">
        <v>154</v>
      </c>
      <c r="C698" t="s">
        <v>39</v>
      </c>
      <c r="D698">
        <f t="shared" si="22"/>
        <v>481.01264637699387</v>
      </c>
      <c r="E698">
        <f t="shared" si="23"/>
        <v>8.0168774396165645</v>
      </c>
      <c r="F698">
        <f>INDEX(Nodes!D:D,MATCH(A698,Nodes!B:B,0))</f>
        <v>40.439455000000002</v>
      </c>
      <c r="G698">
        <f>INDEX(Nodes!E:E,MATCH(A698,Nodes!B:B,0))</f>
        <v>-80</v>
      </c>
      <c r="H698" vm="23">
        <f>INDEX(Nodes!D:D,MATCH(B698,Nodes!B:B,0))</f>
        <v>36.166666999999997</v>
      </c>
      <c r="I698" vm="24">
        <f>INDEX(Nodes!E:E,MATCH(B698,Nodes!B:B,0))</f>
        <v>-86.783332999999999</v>
      </c>
      <c r="J698">
        <v>0</v>
      </c>
    </row>
    <row r="699" spans="1:10" x14ac:dyDescent="0.35">
      <c r="A699" t="s">
        <v>190</v>
      </c>
      <c r="B699" t="s">
        <v>149</v>
      </c>
      <c r="C699" t="s">
        <v>39</v>
      </c>
      <c r="D699">
        <f t="shared" si="22"/>
        <v>370.09915070057963</v>
      </c>
      <c r="E699">
        <f t="shared" si="23"/>
        <v>6.168319178342994</v>
      </c>
      <c r="F699">
        <f>INDEX(Nodes!D:D,MATCH(A699,Nodes!B:B,0))</f>
        <v>40.439455000000002</v>
      </c>
      <c r="G699">
        <f>INDEX(Nodes!E:E,MATCH(A699,Nodes!B:B,0))</f>
        <v>-80</v>
      </c>
      <c r="H699" vm="25">
        <f>INDEX(Nodes!D:D,MATCH(B699,Nodes!B:B,0))</f>
        <v>38.25</v>
      </c>
      <c r="I699" vm="26">
        <f>INDEX(Nodes!E:E,MATCH(B699,Nodes!B:B,0))</f>
        <v>-85.766666999999998</v>
      </c>
      <c r="J699">
        <v>0</v>
      </c>
    </row>
    <row r="700" spans="1:10" x14ac:dyDescent="0.35">
      <c r="A700" t="s">
        <v>190</v>
      </c>
      <c r="B700" t="s">
        <v>151</v>
      </c>
      <c r="C700" t="s">
        <v>39</v>
      </c>
      <c r="D700">
        <f t="shared" si="22"/>
        <v>320.39897093884713</v>
      </c>
      <c r="E700">
        <f t="shared" si="23"/>
        <v>5.3399828489807852</v>
      </c>
      <c r="F700">
        <f>INDEX(Nodes!D:D,MATCH(A700,Nodes!B:B,0))</f>
        <v>40.439455000000002</v>
      </c>
      <c r="G700">
        <f>INDEX(Nodes!E:E,MATCH(A700,Nodes!B:B,0))</f>
        <v>-80</v>
      </c>
      <c r="H700">
        <f>INDEX(Nodes!D:D,MATCH(B700,Nodes!B:B,0))</f>
        <v>36.853292600000003</v>
      </c>
      <c r="I700">
        <f>INDEX(Nodes!E:E,MATCH(B700,Nodes!B:B,0))</f>
        <v>-76.043378200000006</v>
      </c>
      <c r="J700">
        <v>0</v>
      </c>
    </row>
    <row r="701" spans="1:10" x14ac:dyDescent="0.35">
      <c r="A701" t="s">
        <v>190</v>
      </c>
      <c r="B701" t="s">
        <v>156</v>
      </c>
      <c r="C701" t="s">
        <v>39</v>
      </c>
      <c r="D701">
        <f t="shared" si="22"/>
        <v>291.21927643526504</v>
      </c>
      <c r="E701">
        <f t="shared" si="23"/>
        <v>4.8536546072544171</v>
      </c>
      <c r="F701">
        <f>INDEX(Nodes!D:D,MATCH(A701,Nodes!B:B,0))</f>
        <v>40.439455000000002</v>
      </c>
      <c r="G701">
        <f>INDEX(Nodes!E:E,MATCH(A701,Nodes!B:B,0))</f>
        <v>-80</v>
      </c>
      <c r="H701" vm="31">
        <f>INDEX(Nodes!D:D,MATCH(B701,Nodes!B:B,0))</f>
        <v>35.780555999999997</v>
      </c>
      <c r="I701" vm="32">
        <f>INDEX(Nodes!E:E,MATCH(B701,Nodes!B:B,0))</f>
        <v>-78.638889000000006</v>
      </c>
      <c r="J701">
        <v>0</v>
      </c>
    </row>
    <row r="702" spans="1:10" x14ac:dyDescent="0.35">
      <c r="A702" t="s">
        <v>190</v>
      </c>
      <c r="B702" t="s">
        <v>157</v>
      </c>
      <c r="C702" t="s">
        <v>39</v>
      </c>
      <c r="D702">
        <f t="shared" si="22"/>
        <v>879.93980958927091</v>
      </c>
      <c r="E702">
        <f t="shared" si="23"/>
        <v>14.665663493154515</v>
      </c>
      <c r="F702">
        <f>INDEX(Nodes!D:D,MATCH(A702,Nodes!B:B,0))</f>
        <v>40.439455000000002</v>
      </c>
      <c r="G702">
        <f>INDEX(Nodes!E:E,MATCH(A702,Nodes!B:B,0))</f>
        <v>-80</v>
      </c>
      <c r="H702" vm="33">
        <f>INDEX(Nodes!D:D,MATCH(B702,Nodes!B:B,0))</f>
        <v>25.775084</v>
      </c>
      <c r="I702" vm="34">
        <f>INDEX(Nodes!E:E,MATCH(B702,Nodes!B:B,0))</f>
        <v>-80.194702000000007</v>
      </c>
      <c r="J702">
        <v>0</v>
      </c>
    </row>
    <row r="703" spans="1:10" x14ac:dyDescent="0.35">
      <c r="A703" t="s">
        <v>190</v>
      </c>
      <c r="B703" t="s">
        <v>158</v>
      </c>
      <c r="C703" t="s">
        <v>39</v>
      </c>
      <c r="D703">
        <f t="shared" si="22"/>
        <v>118.11521690647102</v>
      </c>
      <c r="E703">
        <f t="shared" si="23"/>
        <v>1.9685869484411838</v>
      </c>
      <c r="F703">
        <f>INDEX(Nodes!D:D,MATCH(A703,Nodes!B:B,0))</f>
        <v>40.439455000000002</v>
      </c>
      <c r="G703">
        <f>INDEX(Nodes!E:E,MATCH(A703,Nodes!B:B,0))</f>
        <v>-80</v>
      </c>
      <c r="H703" vm="35">
        <f>INDEX(Nodes!D:D,MATCH(B703,Nodes!B:B,0))</f>
        <v>41.482222</v>
      </c>
      <c r="I703" vm="36">
        <f>INDEX(Nodes!E:E,MATCH(B703,Nodes!B:B,0))</f>
        <v>-81.669721999999993</v>
      </c>
      <c r="J703">
        <v>0</v>
      </c>
    </row>
    <row r="704" spans="1:10" x14ac:dyDescent="0.35">
      <c r="A704" t="s">
        <v>190</v>
      </c>
      <c r="B704" t="s">
        <v>159</v>
      </c>
      <c r="C704" t="s">
        <v>39</v>
      </c>
      <c r="D704">
        <f t="shared" si="22"/>
        <v>763.90260797167082</v>
      </c>
      <c r="E704">
        <f t="shared" si="23"/>
        <v>12.731710132861179</v>
      </c>
      <c r="F704">
        <f>INDEX(Nodes!D:D,MATCH(A704,Nodes!B:B,0))</f>
        <v>40.439455000000002</v>
      </c>
      <c r="G704">
        <f>INDEX(Nodes!E:E,MATCH(A704,Nodes!B:B,0))</f>
        <v>-80</v>
      </c>
      <c r="H704" vm="37">
        <f>INDEX(Nodes!D:D,MATCH(B704,Nodes!B:B,0))</f>
        <v>27.947423000000001</v>
      </c>
      <c r="I704" vm="38">
        <f>INDEX(Nodes!E:E,MATCH(B704,Nodes!B:B,0))</f>
        <v>-82.458776</v>
      </c>
      <c r="J704">
        <v>0</v>
      </c>
    </row>
    <row r="705" spans="1:10" x14ac:dyDescent="0.35">
      <c r="A705" t="s">
        <v>190</v>
      </c>
      <c r="B705" t="s">
        <v>160</v>
      </c>
      <c r="C705" t="s">
        <v>39</v>
      </c>
      <c r="D705">
        <f t="shared" si="22"/>
        <v>305.99611167278374</v>
      </c>
      <c r="E705">
        <f t="shared" si="23"/>
        <v>5.0999351945463953</v>
      </c>
      <c r="F705">
        <f>INDEX(Nodes!D:D,MATCH(A705,Nodes!B:B,0))</f>
        <v>40.439455000000002</v>
      </c>
      <c r="G705">
        <f>INDEX(Nodes!E:E,MATCH(A705,Nodes!B:B,0))</f>
        <v>-80</v>
      </c>
      <c r="H705" vm="39">
        <f>INDEX(Nodes!D:D,MATCH(B705,Nodes!B:B,0))</f>
        <v>38.029722</v>
      </c>
      <c r="I705" vm="40">
        <f>INDEX(Nodes!E:E,MATCH(B705,Nodes!B:B,0))</f>
        <v>-84.494721999999996</v>
      </c>
      <c r="J705">
        <v>0</v>
      </c>
    </row>
    <row r="706" spans="1:10" x14ac:dyDescent="0.35">
      <c r="A706" t="s">
        <v>190</v>
      </c>
      <c r="B706" t="s">
        <v>162</v>
      </c>
      <c r="C706" t="s">
        <v>39</v>
      </c>
      <c r="D706">
        <f t="shared" si="22"/>
        <v>226.78044708957148</v>
      </c>
      <c r="E706">
        <f t="shared" si="23"/>
        <v>3.7796741181595248</v>
      </c>
      <c r="F706">
        <f>INDEX(Nodes!D:D,MATCH(A706,Nodes!B:B,0))</f>
        <v>40.439455000000002</v>
      </c>
      <c r="G706">
        <f>INDEX(Nodes!E:E,MATCH(A706,Nodes!B:B,0))</f>
        <v>-80</v>
      </c>
      <c r="H706" vm="43">
        <f>INDEX(Nodes!D:D,MATCH(B706,Nodes!B:B,0))</f>
        <v>41.665556000000002</v>
      </c>
      <c r="I706" vm="44">
        <f>INDEX(Nodes!E:E,MATCH(B706,Nodes!B:B,0))</f>
        <v>-83.575277999999997</v>
      </c>
      <c r="J706">
        <v>0</v>
      </c>
    </row>
    <row r="707" spans="1:10" x14ac:dyDescent="0.35">
      <c r="A707" t="s">
        <v>190</v>
      </c>
      <c r="B707" t="s">
        <v>163</v>
      </c>
      <c r="C707" t="s">
        <v>39</v>
      </c>
      <c r="D707">
        <f t="shared" si="22"/>
        <v>261.79154707167254</v>
      </c>
      <c r="E707">
        <f t="shared" si="23"/>
        <v>4.3631924511945419</v>
      </c>
      <c r="F707">
        <f>INDEX(Nodes!D:D,MATCH(A707,Nodes!B:B,0))</f>
        <v>40.439455000000002</v>
      </c>
      <c r="G707">
        <f>INDEX(Nodes!E:E,MATCH(A707,Nodes!B:B,0))</f>
        <v>-80</v>
      </c>
      <c r="H707" vm="45">
        <f>INDEX(Nodes!D:D,MATCH(B707,Nodes!B:B,0))</f>
        <v>36.08</v>
      </c>
      <c r="I707" vm="46">
        <f>INDEX(Nodes!E:E,MATCH(B707,Nodes!B:B,0))</f>
        <v>-79.819444000000004</v>
      </c>
      <c r="J707">
        <v>0</v>
      </c>
    </row>
    <row r="708" spans="1:10" x14ac:dyDescent="0.35">
      <c r="A708" t="s">
        <v>190</v>
      </c>
      <c r="B708" t="s">
        <v>164</v>
      </c>
      <c r="C708" t="s">
        <v>39</v>
      </c>
      <c r="D708">
        <f t="shared" si="22"/>
        <v>350.06277380853237</v>
      </c>
      <c r="E708">
        <f t="shared" si="23"/>
        <v>5.8343795634755393</v>
      </c>
      <c r="F708">
        <f>INDEX(Nodes!D:D,MATCH(A708,Nodes!B:B,0))</f>
        <v>40.439455000000002</v>
      </c>
      <c r="G708">
        <f>INDEX(Nodes!E:E,MATCH(A708,Nodes!B:B,0))</f>
        <v>-80</v>
      </c>
      <c r="H708" vm="47">
        <f>INDEX(Nodes!D:D,MATCH(B708,Nodes!B:B,0))</f>
        <v>40.724220000000003</v>
      </c>
      <c r="I708" vm="48">
        <f>INDEX(Nodes!E:E,MATCH(B708,Nodes!B:B,0))</f>
        <v>-74.172573999999997</v>
      </c>
      <c r="J708">
        <v>0</v>
      </c>
    </row>
    <row r="709" spans="1:10" x14ac:dyDescent="0.35">
      <c r="A709" t="s">
        <v>190</v>
      </c>
      <c r="B709" t="s">
        <v>165</v>
      </c>
      <c r="C709" t="s">
        <v>39</v>
      </c>
      <c r="D709">
        <f t="shared" si="22"/>
        <v>161.5511798683597</v>
      </c>
      <c r="E709">
        <f t="shared" si="23"/>
        <v>2.6925196644726617</v>
      </c>
      <c r="F709">
        <f>INDEX(Nodes!D:D,MATCH(A709,Nodes!B:B,0))</f>
        <v>40.439455000000002</v>
      </c>
      <c r="G709">
        <f>INDEX(Nodes!E:E,MATCH(A709,Nodes!B:B,0))</f>
        <v>-80</v>
      </c>
      <c r="H709" vm="49">
        <f>INDEX(Nodes!D:D,MATCH(B709,Nodes!B:B,0))</f>
        <v>42.887690999999997</v>
      </c>
      <c r="I709" vm="50">
        <f>INDEX(Nodes!E:E,MATCH(B709,Nodes!B:B,0))</f>
        <v>-78.879373999999999</v>
      </c>
      <c r="J709">
        <v>0</v>
      </c>
    </row>
    <row r="710" spans="1:10" x14ac:dyDescent="0.35">
      <c r="A710" t="s">
        <v>190</v>
      </c>
      <c r="B710" t="s">
        <v>166</v>
      </c>
      <c r="C710" t="s">
        <v>39</v>
      </c>
      <c r="D710">
        <f t="shared" si="22"/>
        <v>356.12118365142231</v>
      </c>
      <c r="E710">
        <f t="shared" si="23"/>
        <v>5.9353530608570386</v>
      </c>
      <c r="F710">
        <f>INDEX(Nodes!D:D,MATCH(A710,Nodes!B:B,0))</f>
        <v>40.439455000000002</v>
      </c>
      <c r="G710">
        <f>INDEX(Nodes!E:E,MATCH(A710,Nodes!B:B,0))</f>
        <v>-80</v>
      </c>
      <c r="H710" vm="51">
        <f>INDEX(Nodes!D:D,MATCH(B710,Nodes!B:B,0))</f>
        <v>40.713999999999999</v>
      </c>
      <c r="I710" vm="52">
        <f>INDEX(Nodes!E:E,MATCH(B710,Nodes!B:B,0))</f>
        <v>-74.070999999999998</v>
      </c>
      <c r="J710">
        <v>0</v>
      </c>
    </row>
    <row r="711" spans="1:10" x14ac:dyDescent="0.35">
      <c r="A711" t="s">
        <v>190</v>
      </c>
      <c r="B711" t="s">
        <v>167</v>
      </c>
      <c r="C711" t="s">
        <v>39</v>
      </c>
      <c r="D711">
        <f t="shared" si="22"/>
        <v>310.61764796899365</v>
      </c>
      <c r="E711">
        <f t="shared" si="23"/>
        <v>5.1769607994832274</v>
      </c>
      <c r="F711">
        <f>INDEX(Nodes!D:D,MATCH(A711,Nodes!B:B,0))</f>
        <v>40.439455000000002</v>
      </c>
      <c r="G711">
        <f>INDEX(Nodes!E:E,MATCH(A711,Nodes!B:B,0))</f>
        <v>-80</v>
      </c>
      <c r="H711" vm="53">
        <f>INDEX(Nodes!D:D,MATCH(B711,Nodes!B:B,0))</f>
        <v>41.077474000000002</v>
      </c>
      <c r="I711" vm="54">
        <f>INDEX(Nodes!E:E,MATCH(B711,Nodes!B:B,0))</f>
        <v>-85.137495000000001</v>
      </c>
      <c r="J711">
        <v>0</v>
      </c>
    </row>
    <row r="712" spans="1:10" x14ac:dyDescent="0.35">
      <c r="A712" t="s">
        <v>190</v>
      </c>
      <c r="B712" t="s">
        <v>168</v>
      </c>
      <c r="C712" t="s">
        <v>39</v>
      </c>
      <c r="D712">
        <f t="shared" si="22"/>
        <v>718.84422174492124</v>
      </c>
      <c r="E712">
        <f t="shared" si="23"/>
        <v>11.98073702908202</v>
      </c>
      <c r="F712">
        <f>INDEX(Nodes!D:D,MATCH(A712,Nodes!B:B,0))</f>
        <v>40.439455000000002</v>
      </c>
      <c r="G712">
        <f>INDEX(Nodes!E:E,MATCH(A712,Nodes!B:B,0))</f>
        <v>-80</v>
      </c>
      <c r="H712" vm="55">
        <f>INDEX(Nodes!D:D,MATCH(B712,Nodes!B:B,0))</f>
        <v>28.538330999999999</v>
      </c>
      <c r="I712" vm="56">
        <f>INDEX(Nodes!E:E,MATCH(B712,Nodes!B:B,0))</f>
        <v>-81.378878999999998</v>
      </c>
      <c r="J712">
        <v>0</v>
      </c>
    </row>
    <row r="713" spans="1:10" x14ac:dyDescent="0.35">
      <c r="A713" t="s">
        <v>190</v>
      </c>
      <c r="B713" t="s">
        <v>169</v>
      </c>
      <c r="C713" t="s">
        <v>39</v>
      </c>
      <c r="D713">
        <f t="shared" si="22"/>
        <v>776.31575345211422</v>
      </c>
      <c r="E713">
        <f t="shared" si="23"/>
        <v>12.938595890868571</v>
      </c>
      <c r="F713">
        <f>INDEX(Nodes!D:D,MATCH(A713,Nodes!B:B,0))</f>
        <v>40.439455000000002</v>
      </c>
      <c r="G713">
        <f>INDEX(Nodes!E:E,MATCH(A713,Nodes!B:B,0))</f>
        <v>-80</v>
      </c>
      <c r="H713" vm="57">
        <f>INDEX(Nodes!D:D,MATCH(B713,Nodes!B:B,0))</f>
        <v>27.773056</v>
      </c>
      <c r="I713" vm="58">
        <f>INDEX(Nodes!E:E,MATCH(B713,Nodes!B:B,0))</f>
        <v>-82.64</v>
      </c>
      <c r="J713">
        <v>0</v>
      </c>
    </row>
    <row r="714" spans="1:10" x14ac:dyDescent="0.35">
      <c r="A714" t="s">
        <v>190</v>
      </c>
      <c r="B714" t="s">
        <v>170</v>
      </c>
      <c r="C714" t="s">
        <v>39</v>
      </c>
      <c r="D714">
        <f t="shared" si="22"/>
        <v>301.41722971826943</v>
      </c>
      <c r="E714">
        <f t="shared" si="23"/>
        <v>5.0236204953044901</v>
      </c>
      <c r="F714">
        <f>INDEX(Nodes!D:D,MATCH(A714,Nodes!B:B,0))</f>
        <v>40.439455000000002</v>
      </c>
      <c r="G714">
        <f>INDEX(Nodes!E:E,MATCH(A714,Nodes!B:B,0))</f>
        <v>-80</v>
      </c>
      <c r="H714">
        <f>INDEX(Nodes!D:D,MATCH(B714,Nodes!B:B,0))</f>
        <v>36.930982100000001</v>
      </c>
      <c r="I714">
        <f>INDEX(Nodes!E:E,MATCH(B714,Nodes!B:B,0))</f>
        <v>-76.404533299999997</v>
      </c>
      <c r="J714">
        <v>0</v>
      </c>
    </row>
    <row r="715" spans="1:10" x14ac:dyDescent="0.35">
      <c r="A715" t="s">
        <v>190</v>
      </c>
      <c r="B715" t="s">
        <v>171</v>
      </c>
      <c r="C715" t="s">
        <v>39</v>
      </c>
      <c r="D715">
        <f t="shared" si="22"/>
        <v>274.9818791313931</v>
      </c>
      <c r="E715">
        <f t="shared" si="23"/>
        <v>4.5830313188565519</v>
      </c>
      <c r="F715">
        <f>INDEX(Nodes!D:D,MATCH(A715,Nodes!B:B,0))</f>
        <v>40.439455000000002</v>
      </c>
      <c r="G715">
        <f>INDEX(Nodes!E:E,MATCH(A715,Nodes!B:B,0))</f>
        <v>-80</v>
      </c>
      <c r="H715" vm="59">
        <f>INDEX(Nodes!D:D,MATCH(B715,Nodes!B:B,0))</f>
        <v>35.988610999999999</v>
      </c>
      <c r="I715" vm="60">
        <f>INDEX(Nodes!E:E,MATCH(B715,Nodes!B:B,0))</f>
        <v>-78.907222000000004</v>
      </c>
      <c r="J715">
        <v>0</v>
      </c>
    </row>
    <row r="716" spans="1:10" x14ac:dyDescent="0.35">
      <c r="A716" t="s">
        <v>190</v>
      </c>
      <c r="B716" t="s">
        <v>172</v>
      </c>
      <c r="C716" t="s">
        <v>39</v>
      </c>
      <c r="D716">
        <f t="shared" si="22"/>
        <v>585.61964944602937</v>
      </c>
      <c r="E716">
        <f t="shared" si="23"/>
        <v>9.7603274907671569</v>
      </c>
      <c r="F716">
        <f>INDEX(Nodes!D:D,MATCH(A716,Nodes!B:B,0))</f>
        <v>40.439455000000002</v>
      </c>
      <c r="G716">
        <f>INDEX(Nodes!E:E,MATCH(A716,Nodes!B:B,0))</f>
        <v>-80</v>
      </c>
      <c r="H716" vm="61">
        <f>INDEX(Nodes!D:D,MATCH(B716,Nodes!B:B,0))</f>
        <v>43.067</v>
      </c>
      <c r="I716" vm="62">
        <f>INDEX(Nodes!E:E,MATCH(B716,Nodes!B:B,0))</f>
        <v>-89.4</v>
      </c>
      <c r="J716">
        <v>0</v>
      </c>
    </row>
    <row r="717" spans="1:10" x14ac:dyDescent="0.35">
      <c r="A717" t="s">
        <v>190</v>
      </c>
      <c r="B717" t="s">
        <v>173</v>
      </c>
      <c r="C717" t="s">
        <v>39</v>
      </c>
      <c r="D717">
        <f t="shared" si="22"/>
        <v>6356.9608414438908</v>
      </c>
      <c r="E717">
        <f t="shared" si="23"/>
        <v>105.94934735739818</v>
      </c>
      <c r="F717">
        <f>INDEX(Nodes!D:D,MATCH(A717,Nodes!B:B,0))</f>
        <v>40.439455000000002</v>
      </c>
      <c r="G717">
        <f>INDEX(Nodes!E:E,MATCH(A717,Nodes!B:B,0))</f>
        <v>-80</v>
      </c>
      <c r="H717" vm="63">
        <f>INDEX(Nodes!D:D,MATCH(B717,Nodes!B:B,0))</f>
        <v>36.102764000000001</v>
      </c>
      <c r="I717" vm="64">
        <f>INDEX(Nodes!E:E,MATCH(B717,Nodes!B:B,0))</f>
        <v>25.860555999999999</v>
      </c>
      <c r="J717">
        <v>0</v>
      </c>
    </row>
    <row r="718" spans="1:10" x14ac:dyDescent="0.35">
      <c r="A718" t="s">
        <v>190</v>
      </c>
      <c r="B718" t="s">
        <v>174</v>
      </c>
      <c r="C718" t="s">
        <v>39</v>
      </c>
      <c r="D718">
        <f t="shared" si="22"/>
        <v>874.91165294987331</v>
      </c>
      <c r="E718">
        <f t="shared" si="23"/>
        <v>14.581860882497889</v>
      </c>
      <c r="F718">
        <f>INDEX(Nodes!D:D,MATCH(A718,Nodes!B:B,0))</f>
        <v>40.439455000000002</v>
      </c>
      <c r="G718">
        <f>INDEX(Nodes!E:E,MATCH(A718,Nodes!B:B,0))</f>
        <v>-80</v>
      </c>
      <c r="H718" vm="64">
        <f>INDEX(Nodes!D:D,MATCH(B718,Nodes!B:B,0))</f>
        <v>25.860555999999999</v>
      </c>
      <c r="I718" vm="65">
        <f>INDEX(Nodes!E:E,MATCH(B718,Nodes!B:B,0))</f>
        <v>-80.293888999999993</v>
      </c>
      <c r="J718">
        <v>0</v>
      </c>
    </row>
    <row r="719" spans="1:10" x14ac:dyDescent="0.35">
      <c r="A719" t="s">
        <v>190</v>
      </c>
      <c r="B719" t="s">
        <v>175</v>
      </c>
      <c r="C719" t="s">
        <v>39</v>
      </c>
      <c r="D719">
        <f t="shared" si="22"/>
        <v>309.26888610185574</v>
      </c>
      <c r="E719">
        <f t="shared" si="23"/>
        <v>5.1544814350309291</v>
      </c>
      <c r="F719">
        <f>INDEX(Nodes!D:D,MATCH(A719,Nodes!B:B,0))</f>
        <v>40.439455000000002</v>
      </c>
      <c r="G719">
        <f>INDEX(Nodes!E:E,MATCH(A719,Nodes!B:B,0))</f>
        <v>-80</v>
      </c>
      <c r="H719">
        <f>INDEX(Nodes!D:D,MATCH(B719,Nodes!B:B,0))</f>
        <v>36.708659699999998</v>
      </c>
      <c r="I719">
        <f>INDEX(Nodes!E:E,MATCH(B719,Nodes!B:B,0))</f>
        <v>-76.443337900000003</v>
      </c>
      <c r="J719">
        <v>0</v>
      </c>
    </row>
    <row r="720" spans="1:10" x14ac:dyDescent="0.35">
      <c r="A720" t="s">
        <v>190</v>
      </c>
      <c r="B720" t="s">
        <v>177</v>
      </c>
      <c r="C720" t="s">
        <v>39</v>
      </c>
      <c r="D720">
        <f t="shared" si="22"/>
        <v>582.42249699791842</v>
      </c>
      <c r="E720">
        <f t="shared" si="23"/>
        <v>9.7070416166319742</v>
      </c>
      <c r="F720">
        <f>INDEX(Nodes!D:D,MATCH(A720,Nodes!B:B,0))</f>
        <v>40.439455000000002</v>
      </c>
      <c r="G720">
        <f>INDEX(Nodes!E:E,MATCH(A720,Nodes!B:B,0))</f>
        <v>-80</v>
      </c>
      <c r="H720" vm="68">
        <f>INDEX(Nodes!D:D,MATCH(B720,Nodes!B:B,0))</f>
        <v>33.524999999999999</v>
      </c>
      <c r="I720" vm="69">
        <f>INDEX(Nodes!E:E,MATCH(B720,Nodes!B:B,0))</f>
        <v>-86.813000000000002</v>
      </c>
      <c r="J720">
        <v>0</v>
      </c>
    </row>
    <row r="721" spans="1:10" x14ac:dyDescent="0.35">
      <c r="A721" t="s">
        <v>190</v>
      </c>
      <c r="B721" t="s">
        <v>178</v>
      </c>
      <c r="C721" t="s">
        <v>39</v>
      </c>
      <c r="D721">
        <f t="shared" si="22"/>
        <v>217.47073600252324</v>
      </c>
      <c r="E721">
        <f t="shared" si="23"/>
        <v>3.6245122667087206</v>
      </c>
      <c r="F721">
        <f>INDEX(Nodes!D:D,MATCH(A721,Nodes!B:B,0))</f>
        <v>40.439455000000002</v>
      </c>
      <c r="G721">
        <f>INDEX(Nodes!E:E,MATCH(A721,Nodes!B:B,0))</f>
        <v>-80</v>
      </c>
      <c r="H721" vm="70">
        <f>INDEX(Nodes!D:D,MATCH(B721,Nodes!B:B,0))</f>
        <v>43.165556000000002</v>
      </c>
      <c r="I721" vm="71">
        <f>INDEX(Nodes!E:E,MATCH(B721,Nodes!B:B,0))</f>
        <v>-77.611389000000003</v>
      </c>
      <c r="J721">
        <v>0</v>
      </c>
    </row>
    <row r="722" spans="1:10" x14ac:dyDescent="0.35">
      <c r="A722" t="s">
        <v>190</v>
      </c>
      <c r="B722" t="s">
        <v>182</v>
      </c>
      <c r="C722" t="s">
        <v>39</v>
      </c>
      <c r="D722">
        <f t="shared" si="22"/>
        <v>578.89360414370628</v>
      </c>
      <c r="E722">
        <f t="shared" si="23"/>
        <v>9.6482267357284375</v>
      </c>
      <c r="F722">
        <f>INDEX(Nodes!D:D,MATCH(A722,Nodes!B:B,0))</f>
        <v>40.439455000000002</v>
      </c>
      <c r="G722">
        <f>INDEX(Nodes!E:E,MATCH(A722,Nodes!B:B,0))</f>
        <v>-80</v>
      </c>
      <c r="H722" vm="78">
        <f>INDEX(Nodes!D:D,MATCH(B722,Nodes!B:B,0))</f>
        <v>39.698329999999999</v>
      </c>
      <c r="I722" vm="79">
        <f>INDEX(Nodes!E:E,MATCH(B722,Nodes!B:B,0))</f>
        <v>-89.619720000000001</v>
      </c>
      <c r="J722">
        <v>0</v>
      </c>
    </row>
    <row r="723" spans="1:10" x14ac:dyDescent="0.35">
      <c r="A723" t="s">
        <v>190</v>
      </c>
      <c r="B723" t="s">
        <v>190</v>
      </c>
      <c r="C723" t="s">
        <v>39</v>
      </c>
      <c r="D723">
        <f t="shared" si="22"/>
        <v>0</v>
      </c>
      <c r="E723">
        <f t="shared" si="23"/>
        <v>0</v>
      </c>
      <c r="F723">
        <f>INDEX(Nodes!D:D,MATCH(A723,Nodes!B:B,0))</f>
        <v>40.439455000000002</v>
      </c>
      <c r="G723">
        <f>INDEX(Nodes!E:E,MATCH(A723,Nodes!B:B,0))</f>
        <v>-80</v>
      </c>
      <c r="H723">
        <f>INDEX(Nodes!D:D,MATCH(B723,Nodes!B:B,0))</f>
        <v>40.439455000000002</v>
      </c>
      <c r="I723">
        <f>INDEX(Nodes!E:E,MATCH(B723,Nodes!B:B,0))</f>
        <v>-80</v>
      </c>
      <c r="J723">
        <v>0</v>
      </c>
    </row>
  </sheetData>
  <autoFilter ref="A1:I683" xr:uid="{510EC02F-FCB6-428F-AFF2-E80A60948353}">
    <filterColumn colId="0">
      <filters>
        <filter val="Atlanta"/>
      </filters>
    </filterColumn>
    <sortState xmlns:xlrd2="http://schemas.microsoft.com/office/spreadsheetml/2017/richdata2" ref="A2:I161">
      <sortCondition ref="A1:A673"/>
    </sortState>
  </autoFilter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680-2FC7-4D27-B1EB-DECDE94F09E3}">
  <sheetPr codeName="Sheet18"/>
  <dimension ref="A1:I4"/>
  <sheetViews>
    <sheetView workbookViewId="0">
      <selection activeCell="F13" sqref="F13"/>
    </sheetView>
  </sheetViews>
  <sheetFormatPr defaultRowHeight="14.5" x14ac:dyDescent="0.35"/>
  <cols>
    <col min="3" max="3" width="9.1796875" bestFit="1" customWidth="1"/>
    <col min="4" max="4" width="9.1796875" customWidth="1"/>
    <col min="5" max="6" width="11.1796875" customWidth="1"/>
    <col min="9" max="9" width="9.8164062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2</v>
      </c>
      <c r="F1" s="1" t="s">
        <v>125</v>
      </c>
      <c r="G1" s="1" t="s">
        <v>24</v>
      </c>
      <c r="H1" s="1" t="s">
        <v>26</v>
      </c>
      <c r="I1" s="1" t="s">
        <v>31</v>
      </c>
    </row>
    <row r="2" spans="1:9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39</v>
      </c>
      <c r="H2" t="s">
        <v>21</v>
      </c>
      <c r="I2">
        <f>3000*Products!C2</f>
        <v>450</v>
      </c>
    </row>
    <row r="3" spans="1:9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39</v>
      </c>
      <c r="H3" t="s">
        <v>20</v>
      </c>
      <c r="I3">
        <v>5000</v>
      </c>
    </row>
    <row r="4" spans="1:9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39</v>
      </c>
      <c r="H4" t="s">
        <v>19</v>
      </c>
      <c r="I4">
        <v>500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89CE-97D1-47BD-B698-A17F901D4D84}">
  <sheetPr codeName="Sheet19"/>
  <dimension ref="A1:I1"/>
  <sheetViews>
    <sheetView workbookViewId="0">
      <selection activeCell="I22" sqref="I22"/>
    </sheetView>
  </sheetViews>
  <sheetFormatPr defaultRowHeight="14.5" x14ac:dyDescent="0.35"/>
  <cols>
    <col min="8" max="8" width="15.54296875" bestFit="1" customWidth="1"/>
  </cols>
  <sheetData>
    <row r="1" spans="1:9" x14ac:dyDescent="0.35">
      <c r="A1" s="1" t="s">
        <v>4</v>
      </c>
      <c r="B1" s="1" t="s">
        <v>6</v>
      </c>
      <c r="C1" s="1" t="s">
        <v>23</v>
      </c>
      <c r="D1" s="1" t="s">
        <v>126</v>
      </c>
      <c r="E1" s="1" t="s">
        <v>125</v>
      </c>
      <c r="F1" s="1" t="s">
        <v>2</v>
      </c>
      <c r="G1" s="1" t="s">
        <v>24</v>
      </c>
      <c r="H1" s="1" t="s">
        <v>52</v>
      </c>
      <c r="I1" s="1" t="s">
        <v>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2B33-4B14-403C-B485-9E88AEC7CC7A}">
  <sheetPr codeName="Sheet6"/>
  <dimension ref="A1:K1"/>
  <sheetViews>
    <sheetView workbookViewId="0">
      <selection activeCell="A2" sqref="A2:K2"/>
    </sheetView>
  </sheetViews>
  <sheetFormatPr defaultRowHeight="14.5" x14ac:dyDescent="0.35"/>
  <cols>
    <col min="1" max="1" width="24.81640625" bestFit="1" customWidth="1"/>
    <col min="5" max="6" width="8.81640625" customWidth="1"/>
    <col min="7" max="7" width="10.81640625" bestFit="1" customWidth="1"/>
    <col min="8" max="8" width="10.81640625" customWidth="1"/>
    <col min="9" max="9" width="27" bestFit="1" customWidth="1"/>
    <col min="10" max="10" width="20.81640625" bestFit="1" customWidth="1"/>
    <col min="11" max="11" width="22.453125" bestFit="1" customWidth="1"/>
  </cols>
  <sheetData>
    <row r="1" spans="1:11" x14ac:dyDescent="0.35">
      <c r="A1" s="1" t="s">
        <v>4</v>
      </c>
      <c r="B1" s="1" t="s">
        <v>50</v>
      </c>
      <c r="C1" s="1" t="s">
        <v>49</v>
      </c>
      <c r="D1" s="1" t="s">
        <v>7</v>
      </c>
      <c r="E1" s="1" t="s">
        <v>23</v>
      </c>
      <c r="F1" s="1" t="s">
        <v>126</v>
      </c>
      <c r="G1" s="1" t="s">
        <v>2</v>
      </c>
      <c r="H1" s="1" t="s">
        <v>125</v>
      </c>
      <c r="I1" s="1" t="s">
        <v>32</v>
      </c>
      <c r="J1" s="1" t="s">
        <v>33</v>
      </c>
      <c r="K1" s="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337-D652-4F28-98B5-E3D391BADB90}">
  <sheetPr codeName="Sheet27"/>
  <dimension ref="A1:C3"/>
  <sheetViews>
    <sheetView workbookViewId="0">
      <selection activeCell="C20" sqref="C20"/>
    </sheetView>
  </sheetViews>
  <sheetFormatPr defaultRowHeight="14.5" x14ac:dyDescent="0.35"/>
  <cols>
    <col min="1" max="1" width="24.90625" bestFit="1" customWidth="1"/>
    <col min="2" max="2" width="18.81640625" bestFit="1" customWidth="1"/>
  </cols>
  <sheetData>
    <row r="1" spans="1:3" x14ac:dyDescent="0.35">
      <c r="A1" s="1" t="s">
        <v>1</v>
      </c>
      <c r="B1" s="1" t="s">
        <v>17</v>
      </c>
      <c r="C1" s="1" t="s">
        <v>45</v>
      </c>
    </row>
    <row r="2" spans="1:3" x14ac:dyDescent="0.35">
      <c r="A2" t="s">
        <v>188</v>
      </c>
      <c r="B2" t="s">
        <v>73</v>
      </c>
      <c r="C2">
        <v>1</v>
      </c>
    </row>
    <row r="3" spans="1:3" x14ac:dyDescent="0.35">
      <c r="A3" t="s">
        <v>73</v>
      </c>
      <c r="C3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D044-7211-4446-8425-B3B634FC1A1B}">
  <sheetPr codeName="Sheet28"/>
  <dimension ref="A1:G4"/>
  <sheetViews>
    <sheetView workbookViewId="0">
      <selection activeCell="G4" sqref="G4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6" width="24.90625" bestFit="1" customWidth="1"/>
    <col min="7" max="7" width="19.453125" bestFit="1" customWidth="1"/>
  </cols>
  <sheetData>
    <row r="1" spans="1:7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</v>
      </c>
      <c r="G1" s="1" t="s">
        <v>120</v>
      </c>
    </row>
    <row r="2" spans="1:7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 t="s">
        <v>188</v>
      </c>
      <c r="G2">
        <v>120</v>
      </c>
    </row>
    <row r="3" spans="1:7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 t="s">
        <v>188</v>
      </c>
      <c r="G3">
        <v>120</v>
      </c>
    </row>
    <row r="4" spans="1:7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 t="s">
        <v>188</v>
      </c>
      <c r="G4">
        <v>240000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C2FB-DFC6-4601-B46E-CD16E4782661}">
  <sheetPr codeName="Sheet29"/>
  <dimension ref="A1:N4"/>
  <sheetViews>
    <sheetView workbookViewId="0">
      <selection activeCell="G5" sqref="G5"/>
    </sheetView>
  </sheetViews>
  <sheetFormatPr defaultRowHeight="14.5" x14ac:dyDescent="0.35"/>
  <cols>
    <col min="3" max="3" width="16.1796875" bestFit="1" customWidth="1"/>
    <col min="5" max="5" width="15.6328125" bestFit="1" customWidth="1"/>
    <col min="6" max="7" width="8.81640625" customWidth="1"/>
  </cols>
  <sheetData>
    <row r="1" spans="1:14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/>
      <c r="L1" s="1"/>
      <c r="M1" s="1"/>
      <c r="N1" s="1"/>
    </row>
    <row r="2" spans="1:14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0</v>
      </c>
      <c r="H2">
        <v>0</v>
      </c>
      <c r="I2">
        <v>5</v>
      </c>
      <c r="J2">
        <v>5</v>
      </c>
    </row>
    <row r="3" spans="1:14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0</v>
      </c>
      <c r="H3">
        <v>0</v>
      </c>
      <c r="I3">
        <v>5</v>
      </c>
      <c r="J3">
        <v>5</v>
      </c>
    </row>
    <row r="4" spans="1:14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0</v>
      </c>
      <c r="H4">
        <v>0</v>
      </c>
      <c r="I4">
        <v>5</v>
      </c>
      <c r="J4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E1E-0CB8-421D-92F7-2649AB8FCB9C}">
  <sheetPr codeName="Sheet30"/>
  <dimension ref="A1:E4"/>
  <sheetViews>
    <sheetView workbookViewId="0">
      <selection activeCell="G5" sqref="G5"/>
    </sheetView>
  </sheetViews>
  <sheetFormatPr defaultRowHeight="14.5" x14ac:dyDescent="0.35"/>
  <cols>
    <col min="2" max="2" width="16.1796875" bestFit="1" customWidth="1"/>
    <col min="4" max="4" width="12.54296875" bestFit="1" customWidth="1"/>
    <col min="5" max="5" width="20.08984375" customWidth="1"/>
  </cols>
  <sheetData>
    <row r="1" spans="1:5" x14ac:dyDescent="0.35">
      <c r="A1" s="1" t="s">
        <v>4</v>
      </c>
      <c r="B1" s="1" t="s">
        <v>123</v>
      </c>
      <c r="C1" s="1" t="s">
        <v>74</v>
      </c>
      <c r="D1" s="1" t="s">
        <v>110</v>
      </c>
      <c r="E1" s="1" t="s">
        <v>121</v>
      </c>
    </row>
    <row r="2" spans="1:5" x14ac:dyDescent="0.35">
      <c r="A2" t="s">
        <v>28</v>
      </c>
      <c r="B2" t="s">
        <v>153</v>
      </c>
      <c r="C2" t="s">
        <v>28</v>
      </c>
      <c r="D2" t="s">
        <v>122</v>
      </c>
      <c r="E2">
        <v>0</v>
      </c>
    </row>
    <row r="3" spans="1:5" x14ac:dyDescent="0.35">
      <c r="A3" t="s">
        <v>28</v>
      </c>
      <c r="B3" t="s">
        <v>152</v>
      </c>
      <c r="C3" t="s">
        <v>28</v>
      </c>
      <c r="D3" t="s">
        <v>122</v>
      </c>
      <c r="E3">
        <v>0</v>
      </c>
    </row>
    <row r="4" spans="1:5" x14ac:dyDescent="0.35">
      <c r="A4" t="s">
        <v>28</v>
      </c>
      <c r="B4" t="s">
        <v>152</v>
      </c>
      <c r="C4" t="s">
        <v>28</v>
      </c>
      <c r="D4" t="s">
        <v>189</v>
      </c>
      <c r="E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98DF-797F-47B7-821F-967643F8C0B4}">
  <sheetPr codeName="Sheet31"/>
  <dimension ref="A1:K4"/>
  <sheetViews>
    <sheetView workbookViewId="0">
      <selection activeCell="D36" sqref="D36"/>
    </sheetView>
  </sheetViews>
  <sheetFormatPr defaultRowHeight="14.5" x14ac:dyDescent="0.35"/>
  <cols>
    <col min="3" max="3" width="16.1796875" bestFit="1" customWidth="1"/>
    <col min="5" max="5" width="15.6328125" bestFit="1" customWidth="1"/>
    <col min="8" max="9" width="8.81640625" customWidth="1"/>
  </cols>
  <sheetData>
    <row r="1" spans="1:11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102</v>
      </c>
      <c r="G1" s="1" t="s">
        <v>103</v>
      </c>
      <c r="H1" s="1" t="s">
        <v>116</v>
      </c>
      <c r="I1" s="1" t="s">
        <v>117</v>
      </c>
      <c r="J1" s="1" t="s">
        <v>118</v>
      </c>
      <c r="K1" s="1" t="s">
        <v>119</v>
      </c>
    </row>
    <row r="2" spans="1:11" x14ac:dyDescent="0.35">
      <c r="A2" t="s">
        <v>28</v>
      </c>
      <c r="B2" t="s">
        <v>28</v>
      </c>
      <c r="C2" t="s">
        <v>153</v>
      </c>
      <c r="D2" t="s">
        <v>28</v>
      </c>
      <c r="E2" t="s">
        <v>122</v>
      </c>
      <c r="F2">
        <v>0</v>
      </c>
      <c r="G2">
        <v>9999999</v>
      </c>
      <c r="H2">
        <v>0</v>
      </c>
      <c r="I2">
        <v>9999999</v>
      </c>
      <c r="J2">
        <v>0</v>
      </c>
      <c r="K2">
        <v>9999999</v>
      </c>
    </row>
    <row r="3" spans="1:11" x14ac:dyDescent="0.35">
      <c r="A3" t="s">
        <v>28</v>
      </c>
      <c r="B3" t="s">
        <v>28</v>
      </c>
      <c r="C3" t="s">
        <v>152</v>
      </c>
      <c r="D3" t="s">
        <v>28</v>
      </c>
      <c r="E3" t="s">
        <v>122</v>
      </c>
      <c r="F3">
        <v>0</v>
      </c>
      <c r="G3">
        <v>9999999</v>
      </c>
      <c r="H3">
        <v>0</v>
      </c>
      <c r="I3">
        <v>9999999</v>
      </c>
      <c r="J3">
        <v>0</v>
      </c>
      <c r="K3">
        <v>9999999</v>
      </c>
    </row>
    <row r="4" spans="1:11" x14ac:dyDescent="0.35">
      <c r="A4" t="s">
        <v>28</v>
      </c>
      <c r="B4" t="s">
        <v>28</v>
      </c>
      <c r="C4" t="s">
        <v>152</v>
      </c>
      <c r="D4" t="s">
        <v>28</v>
      </c>
      <c r="E4" t="s">
        <v>189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B3F3-DD28-4D04-956E-92E5F15BCE5E}">
  <sheetPr codeName="Sheet32"/>
  <dimension ref="A1:H1"/>
  <sheetViews>
    <sheetView workbookViewId="0">
      <selection activeCell="G5" sqref="G5"/>
    </sheetView>
  </sheetViews>
  <sheetFormatPr defaultRowHeight="14.5" x14ac:dyDescent="0.35"/>
  <cols>
    <col min="5" max="5" width="14.54296875" bestFit="1" customWidth="1"/>
    <col min="6" max="6" width="17.1796875" bestFit="1" customWidth="1"/>
  </cols>
  <sheetData>
    <row r="1" spans="1:8" x14ac:dyDescent="0.35">
      <c r="A1" s="1" t="s">
        <v>4</v>
      </c>
      <c r="B1" s="1" t="s">
        <v>6</v>
      </c>
      <c r="C1" s="1" t="s">
        <v>123</v>
      </c>
      <c r="D1" s="1" t="s">
        <v>74</v>
      </c>
      <c r="E1" s="1" t="s">
        <v>110</v>
      </c>
      <c r="F1" s="1" t="s">
        <v>139</v>
      </c>
      <c r="G1" s="1" t="s">
        <v>47</v>
      </c>
      <c r="H1" s="1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1A6-CA9D-4C79-B67E-6E6C927DB193}">
  <sheetPr codeName="Sheet3"/>
  <dimension ref="A1:E9"/>
  <sheetViews>
    <sheetView workbookViewId="0">
      <selection activeCell="F17" sqref="F17"/>
    </sheetView>
  </sheetViews>
  <sheetFormatPr defaultRowHeight="14.5" x14ac:dyDescent="0.35"/>
  <cols>
    <col min="2" max="2" width="39.1796875" customWidth="1"/>
    <col min="6" max="6" width="8.81640625" customWidth="1"/>
  </cols>
  <sheetData>
    <row r="1" spans="1:5" x14ac:dyDescent="0.35">
      <c r="A1" s="1" t="s">
        <v>4</v>
      </c>
      <c r="B1" s="1" t="s">
        <v>12</v>
      </c>
      <c r="C1" s="1" t="s">
        <v>60</v>
      </c>
      <c r="D1" s="1" t="s">
        <v>59</v>
      </c>
      <c r="E1" s="1"/>
    </row>
    <row r="2" spans="1:5" x14ac:dyDescent="0.35">
      <c r="A2" t="s">
        <v>5</v>
      </c>
      <c r="B2" s="9" t="s">
        <v>138</v>
      </c>
      <c r="C2">
        <v>1</v>
      </c>
      <c r="D2">
        <v>0.1</v>
      </c>
    </row>
    <row r="3" spans="1:5" x14ac:dyDescent="0.35">
      <c r="B3" s="9"/>
    </row>
    <row r="4" spans="1:5" x14ac:dyDescent="0.35">
      <c r="B4" s="9"/>
    </row>
    <row r="5" spans="1:5" x14ac:dyDescent="0.35">
      <c r="B5" s="9"/>
    </row>
    <row r="6" spans="1:5" x14ac:dyDescent="0.35">
      <c r="B6" s="9"/>
    </row>
    <row r="7" spans="1:5" x14ac:dyDescent="0.35">
      <c r="B7" s="9"/>
    </row>
    <row r="8" spans="1:5" x14ac:dyDescent="0.35">
      <c r="B8" s="9"/>
    </row>
    <row r="9" spans="1:5" x14ac:dyDescent="0.35">
      <c r="B9" s="9"/>
    </row>
  </sheetData>
  <dataValidations count="1">
    <dataValidation type="list" allowBlank="1" showInputMessage="1" showErrorMessage="1" sqref="B28:B1048576 B2:B26" xr:uid="{CC9B4649-0D42-4006-8499-44CC1C838BC6}">
      <formula1>"Minimize Cost, Maximize Capacity, Minimize Plan-Over-Plan Change, Minimize Maximum Transit Distance, Minimize Maximum Age, Minimize Maximum Capacity Utilization,Minimize Carried Over Volume,Minimize Dropped Volume"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EE-8553-4325-AD1B-83690B540AF3}">
  <sheetPr codeName="Sheet33"/>
  <dimension ref="A1:F1"/>
  <sheetViews>
    <sheetView workbookViewId="0">
      <selection activeCell="F10" sqref="F10"/>
    </sheetView>
  </sheetViews>
  <sheetFormatPr defaultRowHeight="14.5" x14ac:dyDescent="0.35"/>
  <cols>
    <col min="3" max="3" width="16.08984375" bestFit="1" customWidth="1"/>
    <col min="4" max="4" width="17.1796875" bestFit="1" customWidth="1"/>
  </cols>
  <sheetData>
    <row r="1" spans="1:6" x14ac:dyDescent="0.35">
      <c r="A1" s="1" t="s">
        <v>4</v>
      </c>
      <c r="B1" s="1" t="s">
        <v>6</v>
      </c>
      <c r="C1" s="1" t="s">
        <v>110</v>
      </c>
      <c r="D1" s="1" t="s">
        <v>139</v>
      </c>
      <c r="E1" s="1" t="s">
        <v>141</v>
      </c>
      <c r="F1" s="1"/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EA28-F588-4449-894D-B8D701CC3F2C}">
  <sheetPr codeName="Sheet2"/>
  <dimension ref="A1:E71"/>
  <sheetViews>
    <sheetView zoomScale="85" zoomScaleNormal="85" workbookViewId="0"/>
  </sheetViews>
  <sheetFormatPr defaultRowHeight="14.5" x14ac:dyDescent="0.35"/>
  <cols>
    <col min="2" max="2" width="8.81640625" style="8"/>
    <col min="3" max="3" width="17.54296875" bestFit="1" customWidth="1"/>
    <col min="4" max="4" width="18.54296875" bestFit="1" customWidth="1"/>
    <col min="5" max="5" width="12.81640625" bestFit="1" customWidth="1"/>
    <col min="6" max="6" width="12.54296875" bestFit="1" customWidth="1"/>
    <col min="8" max="8" width="21.81640625" bestFit="1" customWidth="1"/>
  </cols>
  <sheetData>
    <row r="1" spans="1:5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3</v>
      </c>
    </row>
    <row r="2" spans="1:5" x14ac:dyDescent="0.35">
      <c r="A2" t="s">
        <v>28</v>
      </c>
      <c r="B2">
        <v>1</v>
      </c>
      <c r="C2" t="s">
        <v>187</v>
      </c>
      <c r="D2" t="s">
        <v>38</v>
      </c>
      <c r="E2" s="6">
        <f>INDEX([1]Demand!$E:$E,MATCH(D2,[1]Demand!$D:$D,0))/0.7</f>
        <v>125774.14285714286</v>
      </c>
    </row>
    <row r="3" spans="1:5" x14ac:dyDescent="0.35">
      <c r="A3" t="s">
        <v>28</v>
      </c>
      <c r="B3">
        <v>1</v>
      </c>
      <c r="C3" t="s">
        <v>187</v>
      </c>
      <c r="D3" t="s">
        <v>36</v>
      </c>
      <c r="E3" s="6">
        <f>INDEX([1]Demand!$E:$E,MATCH(D3,[1]Demand!$D:$D,0))/0.3</f>
        <v>91546.266666666677</v>
      </c>
    </row>
    <row r="4" spans="1:5" x14ac:dyDescent="0.35">
      <c r="A4" t="s">
        <v>28</v>
      </c>
      <c r="B4">
        <v>1</v>
      </c>
      <c r="C4" t="s">
        <v>187</v>
      </c>
      <c r="D4" t="s">
        <v>62</v>
      </c>
      <c r="E4" s="6">
        <f>INDEX([1]Demand!$E:$E,MATCH(D4,[1]Demand!$D:$D,0))/0.3</f>
        <v>53459.9</v>
      </c>
    </row>
    <row r="5" spans="1:5" x14ac:dyDescent="0.35">
      <c r="A5" t="s">
        <v>28</v>
      </c>
      <c r="B5">
        <v>1</v>
      </c>
      <c r="C5" t="s">
        <v>187</v>
      </c>
      <c r="D5" t="s">
        <v>66</v>
      </c>
      <c r="E5" s="6">
        <f>INDEX([1]Demand!$E:$E,MATCH(D5,[1]Demand!$D:$D,0))/0.3</f>
        <v>29588.066666666669</v>
      </c>
    </row>
    <row r="6" spans="1:5" x14ac:dyDescent="0.35">
      <c r="A6" t="s">
        <v>28</v>
      </c>
      <c r="B6">
        <v>1</v>
      </c>
      <c r="C6" t="s">
        <v>187</v>
      </c>
      <c r="D6" t="s">
        <v>67</v>
      </c>
      <c r="E6" s="6">
        <f>INDEX([1]Demand!$E:$E,MATCH(D6,[1]Demand!$D:$D,0))/0.3</f>
        <v>31653.700000000004</v>
      </c>
    </row>
    <row r="7" spans="1:5" x14ac:dyDescent="0.35">
      <c r="A7" t="s">
        <v>28</v>
      </c>
      <c r="B7">
        <v>1</v>
      </c>
      <c r="C7" t="s">
        <v>187</v>
      </c>
      <c r="D7" t="s">
        <v>68</v>
      </c>
      <c r="E7" s="6">
        <f>INDEX([1]Demand!$E:$E,MATCH(D7,[1]Demand!$D:$D,0))/0.3</f>
        <v>30191.599999999999</v>
      </c>
    </row>
    <row r="8" spans="1:5" x14ac:dyDescent="0.35">
      <c r="A8" t="s">
        <v>28</v>
      </c>
      <c r="B8">
        <v>1</v>
      </c>
      <c r="C8" t="s">
        <v>187</v>
      </c>
      <c r="D8" t="s">
        <v>37</v>
      </c>
      <c r="E8" s="6">
        <f>INDEX([1]Demand!$E:$E,MATCH(D8,[1]Demand!$D:$D,0))/0.3</f>
        <v>21303.7</v>
      </c>
    </row>
    <row r="9" spans="1:5" x14ac:dyDescent="0.35">
      <c r="A9" t="s">
        <v>28</v>
      </c>
      <c r="B9">
        <v>1</v>
      </c>
      <c r="C9" t="s">
        <v>187</v>
      </c>
      <c r="D9" t="s">
        <v>35</v>
      </c>
      <c r="E9" s="6">
        <f>INDEX([1]Demand!$E:$E,MATCH(D9,[1]Demand!$D:$D,0))/0.3</f>
        <v>21103.466666666667</v>
      </c>
    </row>
    <row r="10" spans="1:5" x14ac:dyDescent="0.35">
      <c r="A10" t="s">
        <v>28</v>
      </c>
      <c r="B10">
        <v>1</v>
      </c>
      <c r="C10" t="s">
        <v>187</v>
      </c>
      <c r="D10" t="s">
        <v>146</v>
      </c>
      <c r="E10" s="6">
        <f>INDEX([1]Demand!$E:$E,MATCH(D10,[1]Demand!$D:$D,0))/0.3</f>
        <v>19523.600000000002</v>
      </c>
    </row>
    <row r="11" spans="1:5" x14ac:dyDescent="0.35">
      <c r="A11" t="s">
        <v>28</v>
      </c>
      <c r="B11">
        <v>1</v>
      </c>
      <c r="C11" t="s">
        <v>187</v>
      </c>
      <c r="D11" t="s">
        <v>147</v>
      </c>
      <c r="E11" s="6">
        <f>INDEX([1]Demand!$E:$E,MATCH(D11,[1]Demand!$D:$D,0))/0.3</f>
        <v>22521.566666666669</v>
      </c>
    </row>
    <row r="12" spans="1:5" x14ac:dyDescent="0.35">
      <c r="A12" t="s">
        <v>28</v>
      </c>
      <c r="B12">
        <v>1</v>
      </c>
      <c r="C12" t="s">
        <v>187</v>
      </c>
      <c r="D12" t="s">
        <v>154</v>
      </c>
      <c r="E12" s="6">
        <f>INDEX([1]Demand!$E:$E,MATCH(D12,[1]Demand!$D:$D,0))/0.3</f>
        <v>22981.566666666669</v>
      </c>
    </row>
    <row r="13" spans="1:5" x14ac:dyDescent="0.35">
      <c r="A13" t="s">
        <v>28</v>
      </c>
      <c r="B13">
        <v>1</v>
      </c>
      <c r="C13" t="s">
        <v>187</v>
      </c>
      <c r="D13" t="s">
        <v>149</v>
      </c>
      <c r="E13" s="6">
        <f>INDEX([1]Demand!$E:$E,MATCH(D13,[1]Demand!$D:$D,0))/0.3</f>
        <v>21101.5</v>
      </c>
    </row>
    <row r="14" spans="1:5" x14ac:dyDescent="0.35">
      <c r="A14" t="s">
        <v>28</v>
      </c>
      <c r="B14">
        <v>1</v>
      </c>
      <c r="C14" t="s">
        <v>187</v>
      </c>
      <c r="D14" t="s">
        <v>151</v>
      </c>
      <c r="E14" s="6">
        <f>INDEX([1]Demand!$E:$E,MATCH(D14,[1]Demand!$D:$D,0))/0.3</f>
        <v>15315.666666666666</v>
      </c>
    </row>
    <row r="15" spans="1:5" x14ac:dyDescent="0.35">
      <c r="A15" t="s">
        <v>28</v>
      </c>
      <c r="B15">
        <v>1</v>
      </c>
      <c r="C15" t="s">
        <v>187</v>
      </c>
      <c r="D15" t="s">
        <v>156</v>
      </c>
      <c r="E15" s="6">
        <f>INDEX([1]Demand!$E:$E,MATCH(D15,[1]Demand!$D:$D,0))/0.3</f>
        <v>15588.833333333332</v>
      </c>
    </row>
    <row r="16" spans="1:5" x14ac:dyDescent="0.35">
      <c r="A16" t="s">
        <v>28</v>
      </c>
      <c r="B16">
        <v>1</v>
      </c>
      <c r="C16" t="s">
        <v>187</v>
      </c>
      <c r="D16" t="s">
        <v>157</v>
      </c>
      <c r="E16" s="6">
        <f>INDEX([1]Demand!$E:$E,MATCH(D16,[1]Demand!$D:$D,0))/0.3</f>
        <v>14741.366666666667</v>
      </c>
    </row>
    <row r="17" spans="1:5" x14ac:dyDescent="0.35">
      <c r="A17" t="s">
        <v>28</v>
      </c>
      <c r="B17">
        <v>1</v>
      </c>
      <c r="C17" t="s">
        <v>187</v>
      </c>
      <c r="D17" t="s">
        <v>158</v>
      </c>
      <c r="E17" s="6">
        <f>INDEX([1]Demand!$E:$E,MATCH(D17,[1]Demand!$D:$D,0))/0.3</f>
        <v>12420.8</v>
      </c>
    </row>
    <row r="18" spans="1:5" x14ac:dyDescent="0.35">
      <c r="A18" t="s">
        <v>28</v>
      </c>
      <c r="B18">
        <v>1</v>
      </c>
      <c r="C18" t="s">
        <v>187</v>
      </c>
      <c r="D18" t="s">
        <v>159</v>
      </c>
      <c r="E18" s="6">
        <f>INDEX([1]Demand!$E:$E,MATCH(D18,[1]Demand!$D:$D,0))/0.3</f>
        <v>12831.966666666667</v>
      </c>
    </row>
    <row r="19" spans="1:5" x14ac:dyDescent="0.35">
      <c r="A19" t="s">
        <v>28</v>
      </c>
      <c r="B19">
        <v>1</v>
      </c>
      <c r="C19" t="s">
        <v>187</v>
      </c>
      <c r="D19" t="s">
        <v>160</v>
      </c>
      <c r="E19" s="6">
        <f>INDEX([1]Demand!$E:$E,MATCH(D19,[1]Demand!$D:$D,0))/0.3</f>
        <v>10752.333333333334</v>
      </c>
    </row>
    <row r="20" spans="1:5" x14ac:dyDescent="0.35">
      <c r="A20" t="s">
        <v>28</v>
      </c>
      <c r="B20">
        <v>1</v>
      </c>
      <c r="C20" t="s">
        <v>187</v>
      </c>
      <c r="D20" t="s">
        <v>162</v>
      </c>
      <c r="E20" s="6">
        <f>INDEX([1]Demand!$E:$E,MATCH(D20,[1]Demand!$D:$D,0))/0.3</f>
        <v>9029.0333333333347</v>
      </c>
    </row>
    <row r="21" spans="1:5" x14ac:dyDescent="0.35">
      <c r="A21" t="s">
        <v>28</v>
      </c>
      <c r="B21">
        <v>1</v>
      </c>
      <c r="C21" t="s">
        <v>187</v>
      </c>
      <c r="D21" t="s">
        <v>163</v>
      </c>
      <c r="E21" s="6">
        <f>INDEX([1]Demand!$E:$E,MATCH(D21,[1]Demand!$D:$D,0))/0.3</f>
        <v>9967.8333333333339</v>
      </c>
    </row>
    <row r="22" spans="1:5" x14ac:dyDescent="0.35">
      <c r="A22" t="s">
        <v>28</v>
      </c>
      <c r="B22">
        <v>1</v>
      </c>
      <c r="C22" t="s">
        <v>187</v>
      </c>
      <c r="D22" t="s">
        <v>164</v>
      </c>
      <c r="E22" s="6">
        <f>INDEX([1]Demand!$E:$E,MATCH(D22,[1]Demand!$D:$D,0))/0.3</f>
        <v>10384.966666666667</v>
      </c>
    </row>
    <row r="23" spans="1:5" x14ac:dyDescent="0.35">
      <c r="A23" t="s">
        <v>28</v>
      </c>
      <c r="B23">
        <v>1</v>
      </c>
      <c r="C23" t="s">
        <v>187</v>
      </c>
      <c r="D23" t="s">
        <v>165</v>
      </c>
      <c r="E23" s="6">
        <f>INDEX([1]Demand!$E:$E,MATCH(D23,[1]Demand!$D:$D,0))/0.3</f>
        <v>9278.2999999999993</v>
      </c>
    </row>
    <row r="24" spans="1:5" x14ac:dyDescent="0.35">
      <c r="A24" t="s">
        <v>28</v>
      </c>
      <c r="B24">
        <v>1</v>
      </c>
      <c r="C24" t="s">
        <v>187</v>
      </c>
      <c r="D24" t="s">
        <v>166</v>
      </c>
      <c r="E24" s="6">
        <f>INDEX([1]Demand!$E:$E,MATCH(D24,[1]Demand!$D:$D,0))/0.3</f>
        <v>9748.2999999999993</v>
      </c>
    </row>
    <row r="25" spans="1:5" x14ac:dyDescent="0.35">
      <c r="A25" t="s">
        <v>28</v>
      </c>
      <c r="B25">
        <v>1</v>
      </c>
      <c r="C25" t="s">
        <v>187</v>
      </c>
      <c r="D25" t="s">
        <v>167</v>
      </c>
      <c r="E25" s="6">
        <f>INDEX([1]Demand!$E:$E,MATCH(D25,[1]Demand!$D:$D,0))/0.3</f>
        <v>8796.2000000000007</v>
      </c>
    </row>
    <row r="26" spans="1:5" x14ac:dyDescent="0.35">
      <c r="A26" t="s">
        <v>28</v>
      </c>
      <c r="B26">
        <v>1</v>
      </c>
      <c r="C26" t="s">
        <v>187</v>
      </c>
      <c r="D26" t="s">
        <v>168</v>
      </c>
      <c r="E26" s="6">
        <f>INDEX([1]Demand!$E:$E,MATCH(D26,[1]Demand!$D:$D,0))/0.3</f>
        <v>10252.433333333334</v>
      </c>
    </row>
    <row r="27" spans="1:5" x14ac:dyDescent="0.35">
      <c r="A27" t="s">
        <v>28</v>
      </c>
      <c r="B27">
        <v>1</v>
      </c>
      <c r="C27" t="s">
        <v>187</v>
      </c>
      <c r="D27" t="s">
        <v>169</v>
      </c>
      <c r="E27" s="6">
        <f>INDEX([1]Demand!$E:$E,MATCH(D27,[1]Demand!$D:$D,0))/0.3</f>
        <v>8610.2666666666664</v>
      </c>
    </row>
    <row r="28" spans="1:5" x14ac:dyDescent="0.35">
      <c r="A28" t="s">
        <v>28</v>
      </c>
      <c r="B28">
        <v>1</v>
      </c>
      <c r="C28" t="s">
        <v>187</v>
      </c>
      <c r="D28" t="s">
        <v>170</v>
      </c>
      <c r="E28" s="6">
        <f>INDEX([1]Demand!$E:$E,MATCH(D28,[1]Demand!$D:$D,0))/0.3</f>
        <v>7933.5000000000009</v>
      </c>
    </row>
    <row r="29" spans="1:5" x14ac:dyDescent="0.35">
      <c r="A29" t="s">
        <v>28</v>
      </c>
      <c r="B29">
        <v>1</v>
      </c>
      <c r="C29" t="s">
        <v>187</v>
      </c>
      <c r="D29" t="s">
        <v>171</v>
      </c>
      <c r="E29" s="6">
        <f>INDEX([1]Demand!$E:$E,MATCH(D29,[1]Demand!$D:$D,0))/0.3</f>
        <v>9450.2000000000007</v>
      </c>
    </row>
    <row r="30" spans="1:5" x14ac:dyDescent="0.35">
      <c r="A30" t="s">
        <v>28</v>
      </c>
      <c r="B30">
        <v>1</v>
      </c>
      <c r="C30" t="s">
        <v>187</v>
      </c>
      <c r="D30" t="s">
        <v>172</v>
      </c>
      <c r="E30" s="6">
        <f>INDEX([1]Demand!$E:$E,MATCH(D30,[1]Demand!$D:$D,0))/0.3</f>
        <v>8994.6666666666679</v>
      </c>
    </row>
    <row r="31" spans="1:5" x14ac:dyDescent="0.35">
      <c r="A31" t="s">
        <v>28</v>
      </c>
      <c r="B31">
        <v>1</v>
      </c>
      <c r="C31" t="s">
        <v>187</v>
      </c>
      <c r="D31" t="s">
        <v>173</v>
      </c>
      <c r="E31" s="6">
        <f>INDEX([1]Demand!$E:$E,MATCH(D31,[1]Demand!$D:$D,0))/0.3</f>
        <v>8318.1666666666661</v>
      </c>
    </row>
    <row r="32" spans="1:5" x14ac:dyDescent="0.35">
      <c r="A32" t="s">
        <v>28</v>
      </c>
      <c r="B32">
        <v>1</v>
      </c>
      <c r="C32" t="s">
        <v>187</v>
      </c>
      <c r="D32" t="s">
        <v>174</v>
      </c>
      <c r="E32" s="6">
        <f>INDEX([1]Demand!$E:$E,MATCH(D32,[1]Demand!$D:$D,0))/0.3</f>
        <v>7436.9666666666672</v>
      </c>
    </row>
    <row r="33" spans="1:5" x14ac:dyDescent="0.35">
      <c r="A33" t="s">
        <v>28</v>
      </c>
      <c r="B33">
        <v>1</v>
      </c>
      <c r="C33" t="s">
        <v>187</v>
      </c>
      <c r="D33" t="s">
        <v>175</v>
      </c>
      <c r="E33" s="6">
        <f>INDEX([1]Demand!$E:$E,MATCH(D33,[1]Demand!$D:$D,0))/0.3</f>
        <v>8314.0666666666657</v>
      </c>
    </row>
    <row r="34" spans="1:5" x14ac:dyDescent="0.35">
      <c r="A34" t="s">
        <v>28</v>
      </c>
      <c r="B34">
        <v>1</v>
      </c>
      <c r="C34" t="s">
        <v>187</v>
      </c>
      <c r="D34" t="s">
        <v>177</v>
      </c>
      <c r="E34" s="6">
        <f>INDEX([1]Demand!$E:$E,MATCH(D34,[1]Demand!$D:$D,0))/0.3</f>
        <v>6691.1</v>
      </c>
    </row>
    <row r="35" spans="1:5" x14ac:dyDescent="0.35">
      <c r="A35" t="s">
        <v>28</v>
      </c>
      <c r="B35">
        <v>1</v>
      </c>
      <c r="C35" t="s">
        <v>187</v>
      </c>
      <c r="D35" t="s">
        <v>178</v>
      </c>
      <c r="E35" s="6">
        <f>INDEX([1]Demand!$E:$E,MATCH(D35,[1]Demand!$D:$D,0))/0.3</f>
        <v>7044.2666666666673</v>
      </c>
    </row>
    <row r="36" spans="1:5" x14ac:dyDescent="0.35">
      <c r="A36" t="s">
        <v>28</v>
      </c>
      <c r="B36">
        <v>1</v>
      </c>
      <c r="C36" t="s">
        <v>187</v>
      </c>
      <c r="D36" t="s">
        <v>182</v>
      </c>
      <c r="E36" s="6">
        <f>INDEX([1]Demand!$E:$E,MATCH(D36,[1]Demand!$D:$D,0))/0.3</f>
        <v>3813.1333333333337</v>
      </c>
    </row>
    <row r="37" spans="1:5" x14ac:dyDescent="0.35">
      <c r="A37" t="s">
        <v>28</v>
      </c>
      <c r="B37">
        <v>2</v>
      </c>
      <c r="C37" t="s">
        <v>187</v>
      </c>
      <c r="D37" t="s">
        <v>38</v>
      </c>
      <c r="E37" s="6">
        <f>E2*1.6</f>
        <v>201238.62857142859</v>
      </c>
    </row>
    <row r="38" spans="1:5" x14ac:dyDescent="0.35">
      <c r="A38" t="s">
        <v>28</v>
      </c>
      <c r="B38">
        <v>2</v>
      </c>
      <c r="C38" t="s">
        <v>187</v>
      </c>
      <c r="D38" t="s">
        <v>36</v>
      </c>
      <c r="E38" s="6">
        <f t="shared" ref="E38:E71" si="0">E3*1.6</f>
        <v>146474.0266666667</v>
      </c>
    </row>
    <row r="39" spans="1:5" x14ac:dyDescent="0.35">
      <c r="A39" t="s">
        <v>28</v>
      </c>
      <c r="B39">
        <v>2</v>
      </c>
      <c r="C39" t="s">
        <v>187</v>
      </c>
      <c r="D39" t="s">
        <v>62</v>
      </c>
      <c r="E39" s="6">
        <f t="shared" si="0"/>
        <v>85535.840000000011</v>
      </c>
    </row>
    <row r="40" spans="1:5" x14ac:dyDescent="0.35">
      <c r="A40" t="s">
        <v>28</v>
      </c>
      <c r="B40">
        <v>2</v>
      </c>
      <c r="C40" t="s">
        <v>187</v>
      </c>
      <c r="D40" t="s">
        <v>66</v>
      </c>
      <c r="E40" s="6">
        <f t="shared" si="0"/>
        <v>47340.906666666677</v>
      </c>
    </row>
    <row r="41" spans="1:5" x14ac:dyDescent="0.35">
      <c r="A41" t="s">
        <v>28</v>
      </c>
      <c r="B41">
        <v>2</v>
      </c>
      <c r="C41" t="s">
        <v>187</v>
      </c>
      <c r="D41" t="s">
        <v>67</v>
      </c>
      <c r="E41" s="6">
        <f t="shared" si="0"/>
        <v>50645.920000000013</v>
      </c>
    </row>
    <row r="42" spans="1:5" x14ac:dyDescent="0.35">
      <c r="A42" t="s">
        <v>28</v>
      </c>
      <c r="B42">
        <v>2</v>
      </c>
      <c r="C42" t="s">
        <v>187</v>
      </c>
      <c r="D42" t="s">
        <v>68</v>
      </c>
      <c r="E42" s="6">
        <f t="shared" si="0"/>
        <v>48306.559999999998</v>
      </c>
    </row>
    <row r="43" spans="1:5" x14ac:dyDescent="0.35">
      <c r="A43" t="s">
        <v>28</v>
      </c>
      <c r="B43">
        <v>2</v>
      </c>
      <c r="C43" t="s">
        <v>187</v>
      </c>
      <c r="D43" t="s">
        <v>37</v>
      </c>
      <c r="E43" s="6">
        <f t="shared" si="0"/>
        <v>34085.920000000006</v>
      </c>
    </row>
    <row r="44" spans="1:5" x14ac:dyDescent="0.35">
      <c r="A44" t="s">
        <v>28</v>
      </c>
      <c r="B44">
        <v>2</v>
      </c>
      <c r="C44" t="s">
        <v>187</v>
      </c>
      <c r="D44" t="s">
        <v>35</v>
      </c>
      <c r="E44" s="6">
        <f t="shared" si="0"/>
        <v>33765.546666666669</v>
      </c>
    </row>
    <row r="45" spans="1:5" x14ac:dyDescent="0.35">
      <c r="A45" t="s">
        <v>28</v>
      </c>
      <c r="B45">
        <v>2</v>
      </c>
      <c r="C45" t="s">
        <v>187</v>
      </c>
      <c r="D45" t="s">
        <v>146</v>
      </c>
      <c r="E45" s="6">
        <f t="shared" si="0"/>
        <v>31237.760000000006</v>
      </c>
    </row>
    <row r="46" spans="1:5" x14ac:dyDescent="0.35">
      <c r="A46" t="s">
        <v>28</v>
      </c>
      <c r="B46">
        <v>2</v>
      </c>
      <c r="C46" t="s">
        <v>187</v>
      </c>
      <c r="D46" t="s">
        <v>147</v>
      </c>
      <c r="E46" s="6">
        <f t="shared" si="0"/>
        <v>36034.506666666675</v>
      </c>
    </row>
    <row r="47" spans="1:5" x14ac:dyDescent="0.35">
      <c r="A47" t="s">
        <v>28</v>
      </c>
      <c r="B47">
        <v>2</v>
      </c>
      <c r="C47" t="s">
        <v>187</v>
      </c>
      <c r="D47" t="s">
        <v>154</v>
      </c>
      <c r="E47" s="6">
        <f t="shared" si="0"/>
        <v>36770.506666666675</v>
      </c>
    </row>
    <row r="48" spans="1:5" x14ac:dyDescent="0.35">
      <c r="A48" t="s">
        <v>28</v>
      </c>
      <c r="B48">
        <v>2</v>
      </c>
      <c r="C48" t="s">
        <v>187</v>
      </c>
      <c r="D48" t="s">
        <v>149</v>
      </c>
      <c r="E48" s="6">
        <f t="shared" si="0"/>
        <v>33762.400000000001</v>
      </c>
    </row>
    <row r="49" spans="1:5" x14ac:dyDescent="0.35">
      <c r="A49" t="s">
        <v>28</v>
      </c>
      <c r="B49">
        <v>2</v>
      </c>
      <c r="C49" t="s">
        <v>187</v>
      </c>
      <c r="D49" t="s">
        <v>151</v>
      </c>
      <c r="E49" s="6">
        <f t="shared" si="0"/>
        <v>24505.066666666666</v>
      </c>
    </row>
    <row r="50" spans="1:5" x14ac:dyDescent="0.35">
      <c r="A50" t="s">
        <v>28</v>
      </c>
      <c r="B50">
        <v>2</v>
      </c>
      <c r="C50" t="s">
        <v>187</v>
      </c>
      <c r="D50" t="s">
        <v>156</v>
      </c>
      <c r="E50" s="6">
        <f t="shared" si="0"/>
        <v>24942.133333333331</v>
      </c>
    </row>
    <row r="51" spans="1:5" x14ac:dyDescent="0.35">
      <c r="A51" t="s">
        <v>28</v>
      </c>
      <c r="B51">
        <v>2</v>
      </c>
      <c r="C51" t="s">
        <v>187</v>
      </c>
      <c r="D51" t="s">
        <v>157</v>
      </c>
      <c r="E51" s="6">
        <f t="shared" si="0"/>
        <v>23586.186666666668</v>
      </c>
    </row>
    <row r="52" spans="1:5" x14ac:dyDescent="0.35">
      <c r="A52" t="s">
        <v>28</v>
      </c>
      <c r="B52">
        <v>2</v>
      </c>
      <c r="C52" t="s">
        <v>187</v>
      </c>
      <c r="D52" t="s">
        <v>158</v>
      </c>
      <c r="E52" s="6">
        <f t="shared" si="0"/>
        <v>19873.28</v>
      </c>
    </row>
    <row r="53" spans="1:5" x14ac:dyDescent="0.35">
      <c r="A53" t="s">
        <v>28</v>
      </c>
      <c r="B53">
        <v>2</v>
      </c>
      <c r="C53" t="s">
        <v>187</v>
      </c>
      <c r="D53" t="s">
        <v>159</v>
      </c>
      <c r="E53" s="6">
        <f t="shared" si="0"/>
        <v>20531.146666666667</v>
      </c>
    </row>
    <row r="54" spans="1:5" x14ac:dyDescent="0.35">
      <c r="A54" t="s">
        <v>28</v>
      </c>
      <c r="B54">
        <v>2</v>
      </c>
      <c r="C54" t="s">
        <v>187</v>
      </c>
      <c r="D54" t="s">
        <v>160</v>
      </c>
      <c r="E54" s="6">
        <f t="shared" si="0"/>
        <v>17203.733333333334</v>
      </c>
    </row>
    <row r="55" spans="1:5" x14ac:dyDescent="0.35">
      <c r="A55" t="s">
        <v>28</v>
      </c>
      <c r="B55">
        <v>2</v>
      </c>
      <c r="C55" t="s">
        <v>187</v>
      </c>
      <c r="D55" t="s">
        <v>162</v>
      </c>
      <c r="E55" s="6">
        <f t="shared" si="0"/>
        <v>14446.453333333337</v>
      </c>
    </row>
    <row r="56" spans="1:5" x14ac:dyDescent="0.35">
      <c r="A56" t="s">
        <v>28</v>
      </c>
      <c r="B56">
        <v>2</v>
      </c>
      <c r="C56" t="s">
        <v>187</v>
      </c>
      <c r="D56" t="s">
        <v>163</v>
      </c>
      <c r="E56" s="6">
        <f t="shared" si="0"/>
        <v>15948.533333333335</v>
      </c>
    </row>
    <row r="57" spans="1:5" x14ac:dyDescent="0.35">
      <c r="A57" t="s">
        <v>28</v>
      </c>
      <c r="B57">
        <v>2</v>
      </c>
      <c r="C57" t="s">
        <v>187</v>
      </c>
      <c r="D57" t="s">
        <v>164</v>
      </c>
      <c r="E57" s="6">
        <f t="shared" si="0"/>
        <v>16615.946666666667</v>
      </c>
    </row>
    <row r="58" spans="1:5" x14ac:dyDescent="0.35">
      <c r="A58" t="s">
        <v>28</v>
      </c>
      <c r="B58">
        <v>2</v>
      </c>
      <c r="C58" t="s">
        <v>187</v>
      </c>
      <c r="D58" t="s">
        <v>165</v>
      </c>
      <c r="E58" s="6">
        <f t="shared" si="0"/>
        <v>14845.279999999999</v>
      </c>
    </row>
    <row r="59" spans="1:5" x14ac:dyDescent="0.35">
      <c r="A59" t="s">
        <v>28</v>
      </c>
      <c r="B59">
        <v>2</v>
      </c>
      <c r="C59" t="s">
        <v>187</v>
      </c>
      <c r="D59" t="s">
        <v>166</v>
      </c>
      <c r="E59" s="6">
        <f t="shared" si="0"/>
        <v>15597.279999999999</v>
      </c>
    </row>
    <row r="60" spans="1:5" x14ac:dyDescent="0.35">
      <c r="A60" t="s">
        <v>28</v>
      </c>
      <c r="B60">
        <v>2</v>
      </c>
      <c r="C60" t="s">
        <v>187</v>
      </c>
      <c r="D60" t="s">
        <v>167</v>
      </c>
      <c r="E60" s="6">
        <f t="shared" si="0"/>
        <v>14073.920000000002</v>
      </c>
    </row>
    <row r="61" spans="1:5" x14ac:dyDescent="0.35">
      <c r="A61" t="s">
        <v>28</v>
      </c>
      <c r="B61">
        <v>2</v>
      </c>
      <c r="C61" t="s">
        <v>187</v>
      </c>
      <c r="D61" t="s">
        <v>168</v>
      </c>
      <c r="E61" s="6">
        <f t="shared" si="0"/>
        <v>16403.893333333337</v>
      </c>
    </row>
    <row r="62" spans="1:5" x14ac:dyDescent="0.35">
      <c r="A62" t="s">
        <v>28</v>
      </c>
      <c r="B62">
        <v>2</v>
      </c>
      <c r="C62" t="s">
        <v>187</v>
      </c>
      <c r="D62" t="s">
        <v>169</v>
      </c>
      <c r="E62" s="6">
        <f t="shared" si="0"/>
        <v>13776.426666666666</v>
      </c>
    </row>
    <row r="63" spans="1:5" x14ac:dyDescent="0.35">
      <c r="A63" t="s">
        <v>28</v>
      </c>
      <c r="B63">
        <v>2</v>
      </c>
      <c r="C63" t="s">
        <v>187</v>
      </c>
      <c r="D63" t="s">
        <v>170</v>
      </c>
      <c r="E63" s="6">
        <f t="shared" si="0"/>
        <v>12693.600000000002</v>
      </c>
    </row>
    <row r="64" spans="1:5" x14ac:dyDescent="0.35">
      <c r="A64" t="s">
        <v>28</v>
      </c>
      <c r="B64">
        <v>2</v>
      </c>
      <c r="C64" t="s">
        <v>187</v>
      </c>
      <c r="D64" t="s">
        <v>171</v>
      </c>
      <c r="E64" s="6">
        <f t="shared" si="0"/>
        <v>15120.320000000002</v>
      </c>
    </row>
    <row r="65" spans="1:5" x14ac:dyDescent="0.35">
      <c r="A65" t="s">
        <v>28</v>
      </c>
      <c r="B65">
        <v>2</v>
      </c>
      <c r="C65" t="s">
        <v>187</v>
      </c>
      <c r="D65" t="s">
        <v>172</v>
      </c>
      <c r="E65" s="6">
        <f t="shared" si="0"/>
        <v>14391.466666666669</v>
      </c>
    </row>
    <row r="66" spans="1:5" x14ac:dyDescent="0.35">
      <c r="A66" t="s">
        <v>28</v>
      </c>
      <c r="B66">
        <v>2</v>
      </c>
      <c r="C66" t="s">
        <v>187</v>
      </c>
      <c r="D66" t="s">
        <v>173</v>
      </c>
      <c r="E66" s="6">
        <f t="shared" si="0"/>
        <v>13309.066666666666</v>
      </c>
    </row>
    <row r="67" spans="1:5" x14ac:dyDescent="0.35">
      <c r="A67" t="s">
        <v>28</v>
      </c>
      <c r="B67">
        <v>2</v>
      </c>
      <c r="C67" t="s">
        <v>187</v>
      </c>
      <c r="D67" t="s">
        <v>174</v>
      </c>
      <c r="E67" s="6">
        <f t="shared" si="0"/>
        <v>11899.146666666667</v>
      </c>
    </row>
    <row r="68" spans="1:5" x14ac:dyDescent="0.35">
      <c r="A68" t="s">
        <v>28</v>
      </c>
      <c r="B68">
        <v>2</v>
      </c>
      <c r="C68" t="s">
        <v>187</v>
      </c>
      <c r="D68" t="s">
        <v>175</v>
      </c>
      <c r="E68" s="6">
        <f t="shared" si="0"/>
        <v>13302.506666666666</v>
      </c>
    </row>
    <row r="69" spans="1:5" x14ac:dyDescent="0.35">
      <c r="A69" t="s">
        <v>28</v>
      </c>
      <c r="B69">
        <v>2</v>
      </c>
      <c r="C69" t="s">
        <v>187</v>
      </c>
      <c r="D69" t="s">
        <v>177</v>
      </c>
      <c r="E69" s="6">
        <f t="shared" si="0"/>
        <v>10705.760000000002</v>
      </c>
    </row>
    <row r="70" spans="1:5" x14ac:dyDescent="0.35">
      <c r="A70" t="s">
        <v>28</v>
      </c>
      <c r="B70">
        <v>2</v>
      </c>
      <c r="C70" t="s">
        <v>187</v>
      </c>
      <c r="D70" t="s">
        <v>178</v>
      </c>
      <c r="E70" s="6">
        <f t="shared" si="0"/>
        <v>11270.826666666668</v>
      </c>
    </row>
    <row r="71" spans="1:5" x14ac:dyDescent="0.35">
      <c r="A71" t="s">
        <v>28</v>
      </c>
      <c r="B71">
        <v>2</v>
      </c>
      <c r="C71" t="s">
        <v>187</v>
      </c>
      <c r="D71" t="s">
        <v>182</v>
      </c>
      <c r="E71" s="6">
        <f t="shared" si="0"/>
        <v>6101.0133333333342</v>
      </c>
    </row>
  </sheetData>
  <autoFilter ref="A1:E2" xr:uid="{0696EA28-F588-4449-894D-B8D701CC3F2C}"/>
  <phoneticPr fontId="2" type="noConversion"/>
  <conditionalFormatting sqref="D2:D35">
    <cfRule type="duplicateValues" dxfId="3" priority="4"/>
  </conditionalFormatting>
  <conditionalFormatting sqref="D36">
    <cfRule type="duplicateValues" dxfId="2" priority="3"/>
  </conditionalFormatting>
  <conditionalFormatting sqref="D37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C080-8084-4284-BD9C-E9BCCFBC76A3}">
  <sheetPr codeName="Sheet34"/>
  <dimension ref="A1:H3"/>
  <sheetViews>
    <sheetView workbookViewId="0">
      <selection activeCell="F36" sqref="F36"/>
    </sheetView>
  </sheetViews>
  <sheetFormatPr defaultRowHeight="14.5" x14ac:dyDescent="0.35"/>
  <cols>
    <col min="3" max="3" width="15" bestFit="1" customWidth="1"/>
    <col min="4" max="4" width="16.1796875" bestFit="1" customWidth="1"/>
    <col min="5" max="5" width="13.36328125" bestFit="1" customWidth="1"/>
    <col min="6" max="6" width="23.81640625" bestFit="1" customWidth="1"/>
    <col min="7" max="7" width="12.8164062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123</v>
      </c>
      <c r="E1" s="1" t="s">
        <v>74</v>
      </c>
      <c r="F1" s="1" t="s">
        <v>1</v>
      </c>
      <c r="G1" s="1" t="s">
        <v>48</v>
      </c>
      <c r="H1" s="1" t="s">
        <v>95</v>
      </c>
    </row>
    <row r="2" spans="1:8" x14ac:dyDescent="0.35">
      <c r="A2" t="s">
        <v>28</v>
      </c>
      <c r="B2" t="s">
        <v>28</v>
      </c>
      <c r="C2" t="s">
        <v>187</v>
      </c>
      <c r="D2" t="s">
        <v>152</v>
      </c>
      <c r="E2" t="s">
        <v>28</v>
      </c>
      <c r="F2" t="s">
        <v>188</v>
      </c>
      <c r="G2">
        <v>1</v>
      </c>
      <c r="H2">
        <v>0</v>
      </c>
    </row>
    <row r="3" spans="1:8" x14ac:dyDescent="0.35">
      <c r="A3" t="s">
        <v>28</v>
      </c>
      <c r="B3" t="s">
        <v>28</v>
      </c>
      <c r="C3" t="s">
        <v>187</v>
      </c>
      <c r="D3" t="s">
        <v>153</v>
      </c>
      <c r="E3" t="s">
        <v>28</v>
      </c>
      <c r="F3" t="s">
        <v>188</v>
      </c>
      <c r="G3">
        <v>1</v>
      </c>
      <c r="H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3DAC-FA53-43F4-ACA2-1A4371E318DB}">
  <sheetPr codeName="Sheet9"/>
  <dimension ref="A1:H2"/>
  <sheetViews>
    <sheetView workbookViewId="0">
      <selection activeCell="A2" sqref="A2"/>
    </sheetView>
  </sheetViews>
  <sheetFormatPr defaultRowHeight="14.5" x14ac:dyDescent="0.35"/>
  <cols>
    <col min="3" max="5" width="13.54296875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84</v>
      </c>
      <c r="G1" s="1" t="s">
        <v>85</v>
      </c>
      <c r="H1" s="1" t="s">
        <v>55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1000000</v>
      </c>
      <c r="G2">
        <v>1000000</v>
      </c>
      <c r="H2">
        <f>F2*50</f>
        <v>50000000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4B9-6145-4FC0-B057-B73DF2ED242D}">
  <sheetPr codeName="Sheet22"/>
  <dimension ref="A1:H2"/>
  <sheetViews>
    <sheetView workbookViewId="0">
      <selection activeCell="A2" sqref="A2:H2"/>
    </sheetView>
  </sheetViews>
  <sheetFormatPr defaultRowHeight="14.5" x14ac:dyDescent="0.35"/>
  <cols>
    <col min="3" max="5" width="13.54296875" customWidth="1"/>
    <col min="6" max="6" width="12" bestFit="1" customWidth="1"/>
    <col min="7" max="7" width="12" customWidth="1"/>
    <col min="8" max="8" width="12.54296875" bestFit="1" customWidth="1"/>
  </cols>
  <sheetData>
    <row r="1" spans="1:8" x14ac:dyDescent="0.35">
      <c r="A1" s="1" t="s">
        <v>4</v>
      </c>
      <c r="B1" s="1" t="s">
        <v>6</v>
      </c>
      <c r="C1" s="1" t="s">
        <v>7</v>
      </c>
      <c r="D1" s="1" t="s">
        <v>74</v>
      </c>
      <c r="E1" s="1" t="s">
        <v>123</v>
      </c>
      <c r="F1" s="1" t="s">
        <v>86</v>
      </c>
      <c r="G1" s="1" t="s">
        <v>87</v>
      </c>
      <c r="H1" s="1" t="s">
        <v>56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0</v>
      </c>
      <c r="H2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197A-671C-4FF2-BE6F-DB3CA0AD9ED2}">
  <sheetPr codeName="Sheet23"/>
  <dimension ref="A1:G5"/>
  <sheetViews>
    <sheetView workbookViewId="0">
      <selection activeCell="D18" sqref="D17:D18"/>
    </sheetView>
  </sheetViews>
  <sheetFormatPr defaultRowHeight="14.5" x14ac:dyDescent="0.35"/>
  <cols>
    <col min="3" max="5" width="13.54296875" customWidth="1"/>
    <col min="6" max="6" width="12" bestFit="1" customWidth="1"/>
  </cols>
  <sheetData>
    <row r="1" spans="1:7" x14ac:dyDescent="0.35">
      <c r="A1" s="1" t="s">
        <v>4</v>
      </c>
      <c r="B1" s="1" t="s">
        <v>6</v>
      </c>
      <c r="C1" s="1" t="s">
        <v>74</v>
      </c>
      <c r="D1" s="1" t="s">
        <v>123</v>
      </c>
      <c r="E1" s="1" t="s">
        <v>26</v>
      </c>
      <c r="F1" s="1" t="s">
        <v>82</v>
      </c>
      <c r="G1" s="1" t="s">
        <v>83</v>
      </c>
    </row>
    <row r="2" spans="1:7" x14ac:dyDescent="0.35">
      <c r="A2" t="s">
        <v>28</v>
      </c>
      <c r="B2" t="s">
        <v>28</v>
      </c>
      <c r="C2" t="s">
        <v>28</v>
      </c>
      <c r="D2" t="s">
        <v>28</v>
      </c>
      <c r="E2" t="s">
        <v>21</v>
      </c>
      <c r="F2">
        <v>50000</v>
      </c>
      <c r="G2">
        <v>50000</v>
      </c>
    </row>
    <row r="3" spans="1:7" x14ac:dyDescent="0.35">
      <c r="A3" t="s">
        <v>28</v>
      </c>
      <c r="B3" t="s">
        <v>28</v>
      </c>
      <c r="C3" t="s">
        <v>28</v>
      </c>
      <c r="D3" t="s">
        <v>28</v>
      </c>
      <c r="E3" t="s">
        <v>20</v>
      </c>
      <c r="F3">
        <v>50000</v>
      </c>
      <c r="G3">
        <v>50000</v>
      </c>
    </row>
    <row r="4" spans="1:7" x14ac:dyDescent="0.35">
      <c r="A4" t="s">
        <v>28</v>
      </c>
      <c r="B4" t="s">
        <v>28</v>
      </c>
      <c r="C4" t="s">
        <v>28</v>
      </c>
      <c r="D4" t="s">
        <v>28</v>
      </c>
      <c r="E4" t="s">
        <v>22</v>
      </c>
      <c r="F4">
        <v>50000</v>
      </c>
      <c r="G4">
        <v>50000</v>
      </c>
    </row>
    <row r="5" spans="1:7" x14ac:dyDescent="0.35">
      <c r="A5" t="s">
        <v>28</v>
      </c>
      <c r="B5" t="s">
        <v>28</v>
      </c>
      <c r="C5" t="s">
        <v>28</v>
      </c>
      <c r="D5" t="s">
        <v>28</v>
      </c>
      <c r="E5" t="s">
        <v>19</v>
      </c>
      <c r="F5">
        <v>50000</v>
      </c>
      <c r="G5">
        <v>50000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1A6-767D-418A-A3B0-FBA7B2137433}">
  <sheetPr codeName="Sheet24"/>
  <dimension ref="A1:I1"/>
  <sheetViews>
    <sheetView workbookViewId="0">
      <selection activeCell="A2" sqref="A2:I2"/>
    </sheetView>
  </sheetViews>
  <sheetFormatPr defaultRowHeight="14.5" x14ac:dyDescent="0.35"/>
  <cols>
    <col min="3" max="4" width="9.1796875" customWidth="1"/>
    <col min="5" max="5" width="24" bestFit="1" customWidth="1"/>
    <col min="6" max="6" width="24" customWidth="1"/>
    <col min="7" max="7" width="18.81640625" bestFit="1" customWidth="1"/>
  </cols>
  <sheetData>
    <row r="1" spans="1:9" x14ac:dyDescent="0.35">
      <c r="A1" s="1" t="s">
        <v>4</v>
      </c>
      <c r="B1" s="1" t="s">
        <v>6</v>
      </c>
      <c r="C1" s="1" t="s">
        <v>9</v>
      </c>
      <c r="D1" s="1" t="s">
        <v>123</v>
      </c>
      <c r="E1" s="1" t="s">
        <v>11</v>
      </c>
      <c r="F1" s="1" t="s">
        <v>88</v>
      </c>
      <c r="G1" s="1" t="s">
        <v>89</v>
      </c>
      <c r="H1" s="1" t="s">
        <v>8</v>
      </c>
      <c r="I1" s="1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1A41-4364-4371-B741-074244F0F558}">
  <sheetPr codeName="Sheet35"/>
  <dimension ref="A1:H14"/>
  <sheetViews>
    <sheetView workbookViewId="0">
      <selection activeCell="A15" sqref="A15"/>
    </sheetView>
  </sheetViews>
  <sheetFormatPr defaultRowHeight="14.5" x14ac:dyDescent="0.35"/>
  <cols>
    <col min="4" max="4" width="10.81640625" bestFit="1" customWidth="1"/>
    <col min="5" max="5" width="10.81640625" customWidth="1"/>
    <col min="7" max="7" width="11.81640625" bestFit="1" customWidth="1"/>
    <col min="8" max="8" width="21.1796875" bestFit="1" customWidth="1"/>
  </cols>
  <sheetData>
    <row r="1" spans="1:8" x14ac:dyDescent="0.35">
      <c r="A1" s="1" t="s">
        <v>4</v>
      </c>
      <c r="B1" s="7" t="s">
        <v>6</v>
      </c>
      <c r="C1" s="1" t="s">
        <v>7</v>
      </c>
      <c r="D1" s="1" t="s">
        <v>2</v>
      </c>
      <c r="E1" s="1" t="s">
        <v>125</v>
      </c>
      <c r="F1" s="1" t="s">
        <v>97</v>
      </c>
      <c r="G1" s="1" t="s">
        <v>98</v>
      </c>
      <c r="H1" s="1" t="s">
        <v>99</v>
      </c>
    </row>
    <row r="2" spans="1:8" x14ac:dyDescent="0.35">
      <c r="A2" t="s">
        <v>28</v>
      </c>
      <c r="B2" t="s">
        <v>28</v>
      </c>
      <c r="C2" t="s">
        <v>28</v>
      </c>
      <c r="D2" t="s">
        <v>28</v>
      </c>
      <c r="E2" t="s">
        <v>28</v>
      </c>
      <c r="F2">
        <v>0</v>
      </c>
      <c r="G2">
        <v>99999999</v>
      </c>
      <c r="H2">
        <v>0</v>
      </c>
    </row>
    <row r="3" spans="1:8" x14ac:dyDescent="0.35">
      <c r="A3" t="s">
        <v>28</v>
      </c>
      <c r="B3" t="s">
        <v>28</v>
      </c>
      <c r="C3" t="s">
        <v>28</v>
      </c>
      <c r="D3" t="s">
        <v>28</v>
      </c>
      <c r="E3" t="s">
        <v>28</v>
      </c>
      <c r="F3">
        <v>1</v>
      </c>
      <c r="G3">
        <v>99999999</v>
      </c>
      <c r="H3">
        <v>0</v>
      </c>
    </row>
    <row r="4" spans="1:8" x14ac:dyDescent="0.35">
      <c r="A4" t="s">
        <v>28</v>
      </c>
      <c r="B4" t="s">
        <v>28</v>
      </c>
      <c r="C4" t="s">
        <v>28</v>
      </c>
      <c r="D4" t="s">
        <v>28</v>
      </c>
      <c r="E4" t="s">
        <v>28</v>
      </c>
      <c r="F4">
        <v>2</v>
      </c>
      <c r="G4">
        <v>99999999</v>
      </c>
      <c r="H4">
        <v>0</v>
      </c>
    </row>
    <row r="5" spans="1:8" x14ac:dyDescent="0.35">
      <c r="A5" t="s">
        <v>28</v>
      </c>
      <c r="B5" t="s">
        <v>28</v>
      </c>
      <c r="C5" t="s">
        <v>28</v>
      </c>
      <c r="D5" t="s">
        <v>28</v>
      </c>
      <c r="E5" t="s">
        <v>28</v>
      </c>
      <c r="F5">
        <v>3</v>
      </c>
      <c r="G5">
        <v>99999999</v>
      </c>
      <c r="H5">
        <v>0</v>
      </c>
    </row>
    <row r="6" spans="1:8" x14ac:dyDescent="0.35">
      <c r="A6" t="s">
        <v>28</v>
      </c>
      <c r="B6" t="s">
        <v>28</v>
      </c>
      <c r="C6" t="s">
        <v>28</v>
      </c>
      <c r="D6" t="s">
        <v>28</v>
      </c>
      <c r="E6" t="s">
        <v>28</v>
      </c>
      <c r="F6">
        <v>4</v>
      </c>
      <c r="G6">
        <v>99999999</v>
      </c>
      <c r="H6">
        <v>0</v>
      </c>
    </row>
    <row r="7" spans="1:8" x14ac:dyDescent="0.35">
      <c r="A7" t="s">
        <v>28</v>
      </c>
      <c r="B7" t="s">
        <v>28</v>
      </c>
      <c r="C7" t="s">
        <v>28</v>
      </c>
      <c r="D7" t="s">
        <v>28</v>
      </c>
      <c r="E7" t="s">
        <v>28</v>
      </c>
      <c r="F7">
        <v>5</v>
      </c>
      <c r="G7">
        <v>99999999</v>
      </c>
      <c r="H7">
        <v>0</v>
      </c>
    </row>
    <row r="8" spans="1:8" x14ac:dyDescent="0.35">
      <c r="A8" t="s">
        <v>28</v>
      </c>
      <c r="B8" t="s">
        <v>28</v>
      </c>
      <c r="C8" t="s">
        <v>28</v>
      </c>
      <c r="D8" t="s">
        <v>28</v>
      </c>
      <c r="E8" t="s">
        <v>28</v>
      </c>
      <c r="F8">
        <v>6</v>
      </c>
      <c r="G8">
        <v>99999999</v>
      </c>
      <c r="H8">
        <v>0</v>
      </c>
    </row>
    <row r="9" spans="1:8" x14ac:dyDescent="0.35">
      <c r="A9" t="s">
        <v>28</v>
      </c>
      <c r="B9" t="s">
        <v>28</v>
      </c>
      <c r="C9" t="s">
        <v>28</v>
      </c>
      <c r="D9" t="s">
        <v>28</v>
      </c>
      <c r="E9" t="s">
        <v>28</v>
      </c>
      <c r="F9">
        <v>7</v>
      </c>
      <c r="G9">
        <v>99999999</v>
      </c>
      <c r="H9">
        <v>0</v>
      </c>
    </row>
    <row r="10" spans="1:8" x14ac:dyDescent="0.35">
      <c r="A10" t="s">
        <v>28</v>
      </c>
      <c r="B10" t="s">
        <v>28</v>
      </c>
      <c r="C10" t="s">
        <v>28</v>
      </c>
      <c r="D10" t="s">
        <v>28</v>
      </c>
      <c r="E10" t="s">
        <v>28</v>
      </c>
      <c r="F10">
        <v>8</v>
      </c>
      <c r="G10">
        <v>99999999</v>
      </c>
      <c r="H10">
        <v>0</v>
      </c>
    </row>
    <row r="11" spans="1:8" x14ac:dyDescent="0.35">
      <c r="A11" t="s">
        <v>28</v>
      </c>
      <c r="B11" t="s">
        <v>28</v>
      </c>
      <c r="C11" t="s">
        <v>28</v>
      </c>
      <c r="D11" t="s">
        <v>28</v>
      </c>
      <c r="E11" t="s">
        <v>28</v>
      </c>
      <c r="F11">
        <v>9</v>
      </c>
      <c r="G11">
        <v>99999999</v>
      </c>
      <c r="H11">
        <v>0</v>
      </c>
    </row>
    <row r="12" spans="1:8" x14ac:dyDescent="0.35">
      <c r="A12" t="s">
        <v>28</v>
      </c>
      <c r="B12" t="s">
        <v>28</v>
      </c>
      <c r="C12" t="s">
        <v>28</v>
      </c>
      <c r="D12" t="s">
        <v>28</v>
      </c>
      <c r="E12" t="s">
        <v>28</v>
      </c>
      <c r="F12">
        <v>10</v>
      </c>
      <c r="G12">
        <v>99999999</v>
      </c>
      <c r="H12">
        <v>0</v>
      </c>
    </row>
    <row r="13" spans="1:8" x14ac:dyDescent="0.35">
      <c r="A13" t="s">
        <v>28</v>
      </c>
      <c r="B13" t="s">
        <v>28</v>
      </c>
      <c r="C13" t="s">
        <v>28</v>
      </c>
      <c r="D13" t="s">
        <v>28</v>
      </c>
      <c r="E13" t="s">
        <v>28</v>
      </c>
      <c r="F13">
        <v>11</v>
      </c>
      <c r="G13">
        <v>99999999</v>
      </c>
      <c r="H13">
        <v>0</v>
      </c>
    </row>
    <row r="14" spans="1:8" x14ac:dyDescent="0.35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F14">
        <v>12</v>
      </c>
      <c r="G14">
        <v>99999999</v>
      </c>
      <c r="H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4A2-B965-4352-91E8-17E7490FA1A2}">
  <sheetPr codeName="Sheet16"/>
  <dimension ref="A1:C5"/>
  <sheetViews>
    <sheetView workbookViewId="0">
      <selection activeCell="G6" sqref="G6"/>
    </sheetView>
  </sheetViews>
  <sheetFormatPr defaultRowHeight="14.5" x14ac:dyDescent="0.35"/>
  <cols>
    <col min="1" max="1" width="16.81640625" bestFit="1" customWidth="1"/>
    <col min="2" max="2" width="8.453125" bestFit="1" customWidth="1"/>
  </cols>
  <sheetData>
    <row r="1" spans="1:3" x14ac:dyDescent="0.35">
      <c r="A1" s="1" t="s">
        <v>7</v>
      </c>
      <c r="B1" s="1" t="s">
        <v>26</v>
      </c>
      <c r="C1" s="1" t="s">
        <v>29</v>
      </c>
    </row>
    <row r="2" spans="1:3" x14ac:dyDescent="0.35">
      <c r="A2" t="s">
        <v>187</v>
      </c>
      <c r="B2" t="s">
        <v>21</v>
      </c>
      <c r="C2">
        <v>0.15</v>
      </c>
    </row>
    <row r="3" spans="1:3" x14ac:dyDescent="0.35">
      <c r="A3" t="s">
        <v>187</v>
      </c>
      <c r="B3" t="s">
        <v>20</v>
      </c>
      <c r="C3">
        <v>1</v>
      </c>
    </row>
    <row r="4" spans="1:3" x14ac:dyDescent="0.35">
      <c r="A4" t="s">
        <v>187</v>
      </c>
      <c r="B4" t="s">
        <v>22</v>
      </c>
      <c r="C4">
        <v>20</v>
      </c>
    </row>
    <row r="5" spans="1:3" x14ac:dyDescent="0.35">
      <c r="A5" t="s">
        <v>187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AFC6-6CB9-4047-9E40-AD105EE7FF11}">
  <sheetPr codeName="Sheet11"/>
  <dimension ref="A1:D17"/>
  <sheetViews>
    <sheetView workbookViewId="0">
      <selection activeCell="E11" sqref="E11"/>
    </sheetView>
  </sheetViews>
  <sheetFormatPr defaultRowHeight="14.5" x14ac:dyDescent="0.35"/>
  <cols>
    <col min="2" max="2" width="16.81640625" bestFit="1" customWidth="1"/>
    <col min="3" max="3" width="8.453125" bestFit="1" customWidth="1"/>
  </cols>
  <sheetData>
    <row r="1" spans="1:4" x14ac:dyDescent="0.35">
      <c r="A1" s="1" t="s">
        <v>4</v>
      </c>
      <c r="B1" s="1" t="s">
        <v>7</v>
      </c>
      <c r="C1" s="1" t="s">
        <v>80</v>
      </c>
      <c r="D1" s="1"/>
    </row>
    <row r="2" spans="1:4" x14ac:dyDescent="0.35">
      <c r="A2" t="s">
        <v>28</v>
      </c>
      <c r="B2" t="s">
        <v>187</v>
      </c>
      <c r="C2" t="s">
        <v>81</v>
      </c>
    </row>
    <row r="17" spans="4:4" x14ac:dyDescent="0.35">
      <c r="D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BC78-9EBD-4BE1-A3DB-6F364A58C95A}">
  <sheetPr codeName="Sheet4"/>
  <dimension ref="A1:C3"/>
  <sheetViews>
    <sheetView workbookViewId="0">
      <selection activeCell="G23" sqref="G23"/>
    </sheetView>
  </sheetViews>
  <sheetFormatPr defaultRowHeight="14.5" x14ac:dyDescent="0.35"/>
  <sheetData>
    <row r="1" spans="1:3" x14ac:dyDescent="0.35">
      <c r="A1" s="1" t="s">
        <v>6</v>
      </c>
      <c r="B1" s="1" t="s">
        <v>64</v>
      </c>
      <c r="C1" t="s">
        <v>65</v>
      </c>
    </row>
    <row r="2" spans="1:3" x14ac:dyDescent="0.35">
      <c r="A2">
        <v>1</v>
      </c>
      <c r="B2">
        <v>335</v>
      </c>
    </row>
    <row r="3" spans="1:3" x14ac:dyDescent="0.35">
      <c r="A3">
        <v>2</v>
      </c>
      <c r="B3">
        <v>30</v>
      </c>
      <c r="C3" t="s">
        <v>191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F38A-8900-4F74-9314-CF3DADEAA945}">
  <sheetPr codeName="Sheet5"/>
  <dimension ref="A1:T47"/>
  <sheetViews>
    <sheetView zoomScale="55" zoomScaleNormal="55" workbookViewId="0">
      <selection activeCell="D60" sqref="D60"/>
    </sheetView>
  </sheetViews>
  <sheetFormatPr defaultRowHeight="14.5" x14ac:dyDescent="0.35"/>
  <cols>
    <col min="2" max="2" width="25.90625" bestFit="1" customWidth="1"/>
    <col min="3" max="3" width="10.81640625" customWidth="1"/>
    <col min="4" max="4" width="11.1796875" bestFit="1" customWidth="1"/>
    <col min="8" max="8" width="8.54296875" customWidth="1"/>
    <col min="9" max="9" width="19.54296875" bestFit="1" customWidth="1"/>
    <col min="10" max="10" width="25.81640625" bestFit="1" customWidth="1"/>
    <col min="11" max="11" width="19.54296875" bestFit="1" customWidth="1"/>
    <col min="12" max="12" width="21" bestFit="1" customWidth="1"/>
    <col min="13" max="13" width="15.54296875" bestFit="1" customWidth="1"/>
    <col min="14" max="14" width="11" bestFit="1" customWidth="1"/>
    <col min="15" max="15" width="16.81640625" bestFit="1" customWidth="1"/>
    <col min="16" max="16" width="17.1796875" bestFit="1" customWidth="1"/>
    <col min="17" max="17" width="18.54296875" bestFit="1" customWidth="1"/>
  </cols>
  <sheetData>
    <row r="1" spans="1:20" x14ac:dyDescent="0.35">
      <c r="A1" s="1" t="s">
        <v>4</v>
      </c>
      <c r="B1" s="1" t="s">
        <v>0</v>
      </c>
      <c r="C1" s="1" t="s">
        <v>101</v>
      </c>
      <c r="D1" s="1" t="s">
        <v>13</v>
      </c>
      <c r="E1" s="1" t="s">
        <v>14</v>
      </c>
      <c r="F1" s="1" t="s">
        <v>76</v>
      </c>
      <c r="G1" s="1" t="s">
        <v>77</v>
      </c>
      <c r="H1" s="1" t="s">
        <v>78</v>
      </c>
      <c r="I1" s="1" t="s">
        <v>92</v>
      </c>
      <c r="J1" s="1" t="s">
        <v>90</v>
      </c>
      <c r="K1" s="1" t="s">
        <v>91</v>
      </c>
      <c r="L1" s="1" t="s">
        <v>93</v>
      </c>
      <c r="M1" s="1" t="s">
        <v>131</v>
      </c>
      <c r="N1" s="1" t="s">
        <v>132</v>
      </c>
      <c r="O1" s="1" t="s">
        <v>128</v>
      </c>
      <c r="P1" s="1" t="s">
        <v>129</v>
      </c>
      <c r="Q1" s="1" t="s">
        <v>133</v>
      </c>
      <c r="R1" s="1" t="s">
        <v>134</v>
      </c>
      <c r="S1" s="1" t="s">
        <v>135</v>
      </c>
      <c r="T1" s="1" t="s">
        <v>130</v>
      </c>
    </row>
    <row r="2" spans="1:20" x14ac:dyDescent="0.35">
      <c r="A2" t="s">
        <v>28</v>
      </c>
      <c r="B2" t="s">
        <v>38</v>
      </c>
      <c r="C2" t="s">
        <v>104</v>
      </c>
      <c r="D2" vm="1">
        <v>40.713046599999998</v>
      </c>
      <c r="E2" vm="2">
        <v>-74.007230100000001</v>
      </c>
      <c r="F2" t="s">
        <v>79</v>
      </c>
      <c r="J2" t="s">
        <v>79</v>
      </c>
      <c r="M2">
        <v>0</v>
      </c>
      <c r="N2">
        <v>10</v>
      </c>
      <c r="O2">
        <v>5</v>
      </c>
      <c r="P2">
        <v>10</v>
      </c>
      <c r="Q2">
        <v>0</v>
      </c>
      <c r="R2">
        <v>10</v>
      </c>
      <c r="S2">
        <v>0</v>
      </c>
      <c r="T2">
        <v>10</v>
      </c>
    </row>
    <row r="3" spans="1:20" x14ac:dyDescent="0.35">
      <c r="A3" t="s">
        <v>28</v>
      </c>
      <c r="B3" t="s">
        <v>36</v>
      </c>
      <c r="C3" t="s">
        <v>104</v>
      </c>
      <c r="D3" vm="3">
        <v>41.883229</v>
      </c>
      <c r="E3" vm="4">
        <v>-87.632397999999995</v>
      </c>
      <c r="F3" t="s">
        <v>79</v>
      </c>
      <c r="J3" t="s">
        <v>79</v>
      </c>
      <c r="M3">
        <v>0</v>
      </c>
      <c r="N3">
        <v>10</v>
      </c>
      <c r="O3">
        <v>5</v>
      </c>
      <c r="P3">
        <v>10</v>
      </c>
      <c r="Q3">
        <v>0</v>
      </c>
      <c r="R3">
        <v>10</v>
      </c>
      <c r="S3">
        <v>0</v>
      </c>
      <c r="T3">
        <v>10</v>
      </c>
    </row>
    <row r="4" spans="1:20" x14ac:dyDescent="0.35">
      <c r="A4" t="s">
        <v>28</v>
      </c>
      <c r="B4" t="s">
        <v>62</v>
      </c>
      <c r="C4" t="s">
        <v>104</v>
      </c>
      <c r="D4" vm="5">
        <v>39.950000000000003</v>
      </c>
      <c r="E4" vm="6">
        <v>-75.166667000000004</v>
      </c>
      <c r="F4" t="s">
        <v>79</v>
      </c>
      <c r="J4" t="s">
        <v>79</v>
      </c>
      <c r="M4">
        <v>0</v>
      </c>
      <c r="N4">
        <v>10</v>
      </c>
      <c r="O4">
        <v>5</v>
      </c>
      <c r="P4">
        <v>10</v>
      </c>
      <c r="Q4">
        <v>0</v>
      </c>
      <c r="R4">
        <v>10</v>
      </c>
      <c r="S4">
        <v>0</v>
      </c>
      <c r="T4">
        <v>10</v>
      </c>
    </row>
    <row r="5" spans="1:20" x14ac:dyDescent="0.35">
      <c r="A5" t="s">
        <v>28</v>
      </c>
      <c r="B5" t="s">
        <v>66</v>
      </c>
      <c r="C5" t="s">
        <v>104</v>
      </c>
      <c r="D5" vm="7">
        <v>39.790999999999997</v>
      </c>
      <c r="E5" vm="8">
        <v>-86.147999999999996</v>
      </c>
      <c r="F5" t="s">
        <v>79</v>
      </c>
      <c r="J5" t="s">
        <v>79</v>
      </c>
      <c r="M5">
        <v>0</v>
      </c>
      <c r="N5">
        <v>10</v>
      </c>
      <c r="O5">
        <v>5</v>
      </c>
      <c r="P5">
        <v>10</v>
      </c>
      <c r="Q5">
        <v>0</v>
      </c>
      <c r="R5">
        <v>10</v>
      </c>
      <c r="S5">
        <v>0</v>
      </c>
      <c r="T5">
        <v>10</v>
      </c>
    </row>
    <row r="6" spans="1:20" x14ac:dyDescent="0.35">
      <c r="A6" t="s">
        <v>28</v>
      </c>
      <c r="B6" t="s">
        <v>67</v>
      </c>
      <c r="C6" t="s">
        <v>104</v>
      </c>
      <c r="D6" vm="9">
        <v>30.336943999999999</v>
      </c>
      <c r="E6" vm="10">
        <v>-81.661389</v>
      </c>
      <c r="F6" t="s">
        <v>79</v>
      </c>
      <c r="J6" t="s">
        <v>79</v>
      </c>
      <c r="M6">
        <v>0</v>
      </c>
      <c r="N6">
        <v>10</v>
      </c>
      <c r="O6">
        <v>5</v>
      </c>
      <c r="P6">
        <v>10</v>
      </c>
      <c r="Q6">
        <v>0</v>
      </c>
      <c r="R6">
        <v>10</v>
      </c>
      <c r="S6">
        <v>0</v>
      </c>
      <c r="T6">
        <v>10</v>
      </c>
    </row>
    <row r="7" spans="1:20" x14ac:dyDescent="0.35">
      <c r="A7" t="s">
        <v>28</v>
      </c>
      <c r="B7" t="s">
        <v>68</v>
      </c>
      <c r="C7" t="s">
        <v>104</v>
      </c>
      <c r="D7" vm="11">
        <v>39.983333000000002</v>
      </c>
      <c r="E7" vm="12">
        <v>-82.983333000000002</v>
      </c>
      <c r="F7" t="s">
        <v>79</v>
      </c>
      <c r="J7" t="s">
        <v>79</v>
      </c>
      <c r="M7">
        <v>0</v>
      </c>
      <c r="N7">
        <v>10</v>
      </c>
      <c r="O7">
        <v>5</v>
      </c>
      <c r="P7">
        <v>10</v>
      </c>
      <c r="Q7">
        <v>0</v>
      </c>
      <c r="R7">
        <v>10</v>
      </c>
      <c r="S7">
        <v>0</v>
      </c>
      <c r="T7">
        <v>10</v>
      </c>
    </row>
    <row r="8" spans="1:20" x14ac:dyDescent="0.35">
      <c r="A8" t="s">
        <v>28</v>
      </c>
      <c r="B8" t="s">
        <v>63</v>
      </c>
      <c r="C8" t="s">
        <v>104</v>
      </c>
      <c r="D8" vm="13">
        <v>35.223786699999998</v>
      </c>
      <c r="E8" vm="14">
        <v>-80.841141300000004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>
        <v>0</v>
      </c>
      <c r="N8">
        <v>10</v>
      </c>
      <c r="O8">
        <v>5</v>
      </c>
      <c r="P8">
        <v>10</v>
      </c>
      <c r="Q8">
        <v>0</v>
      </c>
      <c r="R8">
        <v>10</v>
      </c>
      <c r="S8">
        <v>0</v>
      </c>
      <c r="T8">
        <v>10</v>
      </c>
    </row>
    <row r="9" spans="1:20" x14ac:dyDescent="0.35">
      <c r="A9" t="s">
        <v>28</v>
      </c>
      <c r="B9" t="s">
        <v>37</v>
      </c>
      <c r="C9" t="s">
        <v>104</v>
      </c>
      <c r="D9" vm="15">
        <v>42.332940700000002</v>
      </c>
      <c r="E9" vm="16">
        <v>-83.047836500000003</v>
      </c>
      <c r="F9" t="s">
        <v>79</v>
      </c>
      <c r="J9" t="s">
        <v>79</v>
      </c>
      <c r="M9">
        <v>0</v>
      </c>
      <c r="N9">
        <v>10</v>
      </c>
      <c r="O9">
        <v>5</v>
      </c>
      <c r="P9">
        <v>10</v>
      </c>
      <c r="Q9">
        <v>0</v>
      </c>
      <c r="R9">
        <v>10</v>
      </c>
      <c r="S9">
        <v>0</v>
      </c>
      <c r="T9">
        <v>10</v>
      </c>
    </row>
    <row r="10" spans="1:20" x14ac:dyDescent="0.35">
      <c r="A10" t="s">
        <v>28</v>
      </c>
      <c r="B10" t="s">
        <v>35</v>
      </c>
      <c r="C10" t="s">
        <v>104</v>
      </c>
      <c r="D10" vm="17">
        <v>35.117364999999999</v>
      </c>
      <c r="E10" vm="18">
        <v>-89.971068000000002</v>
      </c>
      <c r="F10" t="s">
        <v>79</v>
      </c>
      <c r="J10" t="s">
        <v>79</v>
      </c>
      <c r="M10">
        <v>0</v>
      </c>
      <c r="N10">
        <v>10</v>
      </c>
      <c r="O10">
        <v>5</v>
      </c>
      <c r="P10">
        <v>10</v>
      </c>
      <c r="Q10">
        <v>0</v>
      </c>
      <c r="R10">
        <v>10</v>
      </c>
      <c r="S10">
        <v>0</v>
      </c>
      <c r="T10">
        <v>10</v>
      </c>
    </row>
    <row r="11" spans="1:20" x14ac:dyDescent="0.35">
      <c r="A11" t="s">
        <v>28</v>
      </c>
      <c r="B11" t="s">
        <v>146</v>
      </c>
      <c r="C11" t="s">
        <v>104</v>
      </c>
      <c r="D11" vm="19">
        <v>39.283332999999999</v>
      </c>
      <c r="E11" vm="20">
        <v>-76.616667000000007</v>
      </c>
      <c r="F11" t="s">
        <v>79</v>
      </c>
      <c r="J11" t="s">
        <v>79</v>
      </c>
      <c r="M11">
        <v>0</v>
      </c>
      <c r="N11">
        <v>10</v>
      </c>
      <c r="O11">
        <v>5</v>
      </c>
      <c r="P11">
        <v>10</v>
      </c>
      <c r="Q11">
        <v>0</v>
      </c>
      <c r="R11">
        <v>10</v>
      </c>
      <c r="S11">
        <v>0</v>
      </c>
      <c r="T11">
        <v>10</v>
      </c>
    </row>
    <row r="12" spans="1:20" x14ac:dyDescent="0.35">
      <c r="A12" t="s">
        <v>28</v>
      </c>
      <c r="B12" t="s">
        <v>147</v>
      </c>
      <c r="C12" t="s">
        <v>104</v>
      </c>
      <c r="D12" vm="21">
        <v>42.358055999999998</v>
      </c>
      <c r="E12" vm="22">
        <v>-71.063610999999995</v>
      </c>
      <c r="F12" t="s">
        <v>79</v>
      </c>
      <c r="J12" t="s">
        <v>79</v>
      </c>
      <c r="M12">
        <v>0</v>
      </c>
      <c r="N12">
        <v>10</v>
      </c>
      <c r="O12">
        <v>5</v>
      </c>
      <c r="P12">
        <v>10</v>
      </c>
      <c r="Q12">
        <v>0</v>
      </c>
      <c r="R12">
        <v>10</v>
      </c>
      <c r="S12">
        <v>0</v>
      </c>
      <c r="T12">
        <v>10</v>
      </c>
    </row>
    <row r="13" spans="1:20" x14ac:dyDescent="0.35">
      <c r="A13" t="s">
        <v>28</v>
      </c>
      <c r="B13" t="s">
        <v>154</v>
      </c>
      <c r="C13" t="s">
        <v>104</v>
      </c>
      <c r="D13" vm="23">
        <v>36.166666999999997</v>
      </c>
      <c r="E13" vm="24">
        <v>-86.783332999999999</v>
      </c>
      <c r="F13" t="s">
        <v>79</v>
      </c>
      <c r="J13" t="s">
        <v>79</v>
      </c>
      <c r="M13">
        <v>0</v>
      </c>
      <c r="N13">
        <v>10</v>
      </c>
      <c r="O13">
        <v>5</v>
      </c>
      <c r="P13">
        <v>10</v>
      </c>
      <c r="Q13">
        <v>0</v>
      </c>
      <c r="R13">
        <v>10</v>
      </c>
      <c r="S13">
        <v>0</v>
      </c>
      <c r="T13">
        <v>10</v>
      </c>
    </row>
    <row r="14" spans="1:20" x14ac:dyDescent="0.35">
      <c r="A14" t="s">
        <v>28</v>
      </c>
      <c r="B14" t="s">
        <v>148</v>
      </c>
      <c r="C14" t="s">
        <v>104</v>
      </c>
      <c r="D14" vm="19">
        <v>39.283332999999999</v>
      </c>
      <c r="E14" vm="20">
        <v>-76.616667000000007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>
        <v>0</v>
      </c>
      <c r="N14">
        <v>10</v>
      </c>
      <c r="O14">
        <v>5</v>
      </c>
      <c r="P14">
        <v>10</v>
      </c>
      <c r="Q14">
        <v>0</v>
      </c>
      <c r="R14">
        <v>10</v>
      </c>
      <c r="S14">
        <v>0</v>
      </c>
      <c r="T14">
        <v>10</v>
      </c>
    </row>
    <row r="15" spans="1:20" x14ac:dyDescent="0.35">
      <c r="A15" t="s">
        <v>28</v>
      </c>
      <c r="B15" t="s">
        <v>149</v>
      </c>
      <c r="C15" t="s">
        <v>104</v>
      </c>
      <c r="D15" vm="25">
        <v>38.25</v>
      </c>
      <c r="E15" vm="26">
        <v>-85.766666999999998</v>
      </c>
      <c r="F15" t="s">
        <v>79</v>
      </c>
      <c r="J15" t="s">
        <v>79</v>
      </c>
      <c r="M15">
        <v>0</v>
      </c>
      <c r="N15">
        <v>10</v>
      </c>
      <c r="O15">
        <v>5</v>
      </c>
      <c r="P15">
        <v>10</v>
      </c>
      <c r="Q15">
        <v>0</v>
      </c>
      <c r="R15">
        <v>10</v>
      </c>
      <c r="S15">
        <v>0</v>
      </c>
      <c r="T15">
        <v>10</v>
      </c>
    </row>
    <row r="16" spans="1:20" x14ac:dyDescent="0.35">
      <c r="A16" t="s">
        <v>28</v>
      </c>
      <c r="B16" t="s">
        <v>150</v>
      </c>
      <c r="C16" t="s">
        <v>104</v>
      </c>
      <c r="D16" vm="27">
        <v>43.05</v>
      </c>
      <c r="E16" vm="28">
        <v>-87.95</v>
      </c>
      <c r="G16" t="s">
        <v>79</v>
      </c>
      <c r="K16" t="s">
        <v>79</v>
      </c>
      <c r="L16" t="s">
        <v>79</v>
      </c>
      <c r="M16">
        <v>0</v>
      </c>
      <c r="N16">
        <v>10</v>
      </c>
      <c r="O16">
        <v>5</v>
      </c>
      <c r="P16">
        <v>10</v>
      </c>
      <c r="Q16">
        <v>0</v>
      </c>
      <c r="R16">
        <v>10</v>
      </c>
      <c r="S16">
        <v>0</v>
      </c>
      <c r="T16">
        <v>10</v>
      </c>
    </row>
    <row r="17" spans="1:20" x14ac:dyDescent="0.35">
      <c r="A17" t="s">
        <v>28</v>
      </c>
      <c r="B17" t="s">
        <v>151</v>
      </c>
      <c r="C17" t="s">
        <v>104</v>
      </c>
      <c r="D17">
        <v>36.853292600000003</v>
      </c>
      <c r="E17">
        <v>-76.043378200000006</v>
      </c>
      <c r="F17" t="s">
        <v>79</v>
      </c>
      <c r="J17" t="s">
        <v>79</v>
      </c>
      <c r="M17">
        <v>0</v>
      </c>
      <c r="N17">
        <v>10</v>
      </c>
      <c r="O17">
        <v>5</v>
      </c>
      <c r="P17">
        <v>10</v>
      </c>
      <c r="Q17">
        <v>0</v>
      </c>
      <c r="R17">
        <v>10</v>
      </c>
      <c r="S17">
        <v>0</v>
      </c>
      <c r="T17">
        <v>10</v>
      </c>
    </row>
    <row r="18" spans="1:20" x14ac:dyDescent="0.35">
      <c r="A18" t="s">
        <v>28</v>
      </c>
      <c r="B18" t="s">
        <v>155</v>
      </c>
      <c r="C18" t="s">
        <v>104</v>
      </c>
      <c r="D18" vm="29">
        <v>33.748547000000002</v>
      </c>
      <c r="E18" vm="30">
        <v>-84.391502000000003</v>
      </c>
      <c r="H18" t="s">
        <v>79</v>
      </c>
      <c r="I18" t="s">
        <v>79</v>
      </c>
      <c r="K18" t="s">
        <v>79</v>
      </c>
      <c r="M18">
        <v>0</v>
      </c>
      <c r="N18">
        <v>10</v>
      </c>
      <c r="O18">
        <v>5</v>
      </c>
      <c r="P18">
        <v>10</v>
      </c>
      <c r="Q18">
        <v>0</v>
      </c>
      <c r="R18">
        <v>10</v>
      </c>
      <c r="S18">
        <v>0</v>
      </c>
      <c r="T18">
        <v>10</v>
      </c>
    </row>
    <row r="19" spans="1:20" x14ac:dyDescent="0.35">
      <c r="A19" t="s">
        <v>28</v>
      </c>
      <c r="B19" t="s">
        <v>156</v>
      </c>
      <c r="C19" t="s">
        <v>104</v>
      </c>
      <c r="D19" vm="31">
        <v>35.780555999999997</v>
      </c>
      <c r="E19" vm="32">
        <v>-78.638889000000006</v>
      </c>
      <c r="F19" t="s">
        <v>79</v>
      </c>
      <c r="J19" t="s">
        <v>79</v>
      </c>
      <c r="M19">
        <v>0</v>
      </c>
      <c r="N19">
        <v>10</v>
      </c>
      <c r="O19">
        <v>5</v>
      </c>
      <c r="P19">
        <v>10</v>
      </c>
      <c r="Q19">
        <v>0</v>
      </c>
      <c r="R19">
        <v>10</v>
      </c>
      <c r="S19">
        <v>0</v>
      </c>
      <c r="T19">
        <v>10</v>
      </c>
    </row>
    <row r="20" spans="1:20" x14ac:dyDescent="0.35">
      <c r="A20" t="s">
        <v>28</v>
      </c>
      <c r="B20" t="s">
        <v>157</v>
      </c>
      <c r="C20" t="s">
        <v>104</v>
      </c>
      <c r="D20" vm="33">
        <v>25.775084</v>
      </c>
      <c r="E20" vm="34">
        <v>-80.194702000000007</v>
      </c>
      <c r="F20" t="s">
        <v>79</v>
      </c>
      <c r="J20" t="s">
        <v>79</v>
      </c>
      <c r="M20">
        <v>0</v>
      </c>
      <c r="N20">
        <v>10</v>
      </c>
      <c r="O20">
        <v>5</v>
      </c>
      <c r="P20">
        <v>10</v>
      </c>
      <c r="Q20">
        <v>0</v>
      </c>
      <c r="R20">
        <v>10</v>
      </c>
      <c r="S20">
        <v>0</v>
      </c>
      <c r="T20">
        <v>10</v>
      </c>
    </row>
    <row r="21" spans="1:20" x14ac:dyDescent="0.35">
      <c r="A21" t="s">
        <v>28</v>
      </c>
      <c r="B21" t="s">
        <v>158</v>
      </c>
      <c r="C21" t="s">
        <v>104</v>
      </c>
      <c r="D21" vm="35">
        <v>41.482222</v>
      </c>
      <c r="E21" vm="36">
        <v>-81.669721999999993</v>
      </c>
      <c r="F21" t="s">
        <v>79</v>
      </c>
      <c r="J21" t="s">
        <v>79</v>
      </c>
      <c r="M21">
        <v>0</v>
      </c>
      <c r="N21">
        <v>10</v>
      </c>
      <c r="O21">
        <v>5</v>
      </c>
      <c r="P21">
        <v>10</v>
      </c>
      <c r="Q21">
        <v>0</v>
      </c>
      <c r="R21">
        <v>10</v>
      </c>
      <c r="S21">
        <v>0</v>
      </c>
      <c r="T21">
        <v>10</v>
      </c>
    </row>
    <row r="22" spans="1:20" x14ac:dyDescent="0.35">
      <c r="A22" t="s">
        <v>28</v>
      </c>
      <c r="B22" t="s">
        <v>159</v>
      </c>
      <c r="C22" t="s">
        <v>104</v>
      </c>
      <c r="D22" vm="37">
        <v>27.947423000000001</v>
      </c>
      <c r="E22" vm="38">
        <v>-82.458776</v>
      </c>
      <c r="F22" t="s">
        <v>79</v>
      </c>
      <c r="J22" t="s">
        <v>79</v>
      </c>
      <c r="M22">
        <v>-8</v>
      </c>
      <c r="N22">
        <v>10</v>
      </c>
      <c r="O22">
        <v>5</v>
      </c>
      <c r="P22">
        <v>10</v>
      </c>
      <c r="Q22">
        <v>0</v>
      </c>
      <c r="R22">
        <v>10</v>
      </c>
      <c r="S22">
        <v>0</v>
      </c>
      <c r="T22">
        <v>10</v>
      </c>
    </row>
    <row r="23" spans="1:20" x14ac:dyDescent="0.35">
      <c r="A23" t="s">
        <v>28</v>
      </c>
      <c r="B23" t="s">
        <v>160</v>
      </c>
      <c r="C23" t="s">
        <v>104</v>
      </c>
      <c r="D23" vm="39">
        <v>38.029722</v>
      </c>
      <c r="E23" vm="40">
        <v>-84.494721999999996</v>
      </c>
      <c r="F23" t="s">
        <v>79</v>
      </c>
      <c r="J23" t="s">
        <v>79</v>
      </c>
      <c r="M23">
        <v>-7</v>
      </c>
      <c r="N23">
        <v>10</v>
      </c>
      <c r="O23">
        <v>5</v>
      </c>
      <c r="P23">
        <v>10</v>
      </c>
      <c r="Q23">
        <v>0</v>
      </c>
      <c r="R23">
        <v>10</v>
      </c>
      <c r="S23">
        <v>0</v>
      </c>
      <c r="T23">
        <v>10</v>
      </c>
    </row>
    <row r="24" spans="1:20" x14ac:dyDescent="0.35">
      <c r="A24" t="s">
        <v>28</v>
      </c>
      <c r="B24" t="s">
        <v>161</v>
      </c>
      <c r="C24" t="s">
        <v>104</v>
      </c>
      <c r="D24" vm="41">
        <v>39.103697400000001</v>
      </c>
      <c r="E24" vm="42">
        <v>-84.513613100000001</v>
      </c>
      <c r="G24" t="s">
        <v>79</v>
      </c>
      <c r="K24" t="s">
        <v>79</v>
      </c>
      <c r="L24" t="s">
        <v>79</v>
      </c>
      <c r="M24">
        <v>0</v>
      </c>
      <c r="N24">
        <v>10</v>
      </c>
      <c r="O24">
        <v>5</v>
      </c>
      <c r="P24">
        <v>10</v>
      </c>
      <c r="Q24">
        <v>0</v>
      </c>
      <c r="R24">
        <v>10</v>
      </c>
      <c r="S24">
        <v>0</v>
      </c>
      <c r="T24">
        <v>10</v>
      </c>
    </row>
    <row r="25" spans="1:20" x14ac:dyDescent="0.35">
      <c r="A25" t="s">
        <v>28</v>
      </c>
      <c r="B25" t="s">
        <v>162</v>
      </c>
      <c r="C25" t="s">
        <v>104</v>
      </c>
      <c r="D25" vm="43">
        <v>41.665556000000002</v>
      </c>
      <c r="E25" vm="44">
        <v>-83.575277999999997</v>
      </c>
      <c r="F25" t="s">
        <v>79</v>
      </c>
      <c r="J25" t="s">
        <v>79</v>
      </c>
      <c r="M25">
        <v>-5</v>
      </c>
      <c r="N25">
        <v>10</v>
      </c>
      <c r="O25">
        <v>5</v>
      </c>
      <c r="P25">
        <v>10</v>
      </c>
      <c r="Q25">
        <v>0</v>
      </c>
      <c r="R25">
        <v>10</v>
      </c>
      <c r="S25">
        <v>0</v>
      </c>
      <c r="T25">
        <v>10</v>
      </c>
    </row>
    <row r="26" spans="1:20" x14ac:dyDescent="0.35">
      <c r="A26" t="s">
        <v>28</v>
      </c>
      <c r="B26" t="s">
        <v>163</v>
      </c>
      <c r="C26" t="s">
        <v>104</v>
      </c>
      <c r="D26" vm="45">
        <v>36.08</v>
      </c>
      <c r="E26" vm="46">
        <v>-79.819444000000004</v>
      </c>
      <c r="F26" t="s">
        <v>79</v>
      </c>
      <c r="J26" t="s">
        <v>79</v>
      </c>
      <c r="M26">
        <v>0</v>
      </c>
      <c r="N26">
        <v>10</v>
      </c>
      <c r="O26">
        <v>5</v>
      </c>
      <c r="P26">
        <v>10</v>
      </c>
      <c r="Q26">
        <v>0</v>
      </c>
      <c r="R26">
        <v>10</v>
      </c>
      <c r="S26">
        <v>0</v>
      </c>
      <c r="T26">
        <v>10</v>
      </c>
    </row>
    <row r="27" spans="1:20" x14ac:dyDescent="0.35">
      <c r="A27" t="s">
        <v>28</v>
      </c>
      <c r="B27" t="s">
        <v>164</v>
      </c>
      <c r="C27" t="s">
        <v>104</v>
      </c>
      <c r="D27" vm="47">
        <v>40.724220000000003</v>
      </c>
      <c r="E27" vm="48">
        <v>-74.172573999999997</v>
      </c>
      <c r="F27" t="s">
        <v>79</v>
      </c>
      <c r="J27" t="s">
        <v>79</v>
      </c>
      <c r="M27">
        <v>-3</v>
      </c>
      <c r="N27">
        <v>10</v>
      </c>
      <c r="O27">
        <v>5</v>
      </c>
      <c r="P27">
        <v>10</v>
      </c>
      <c r="Q27">
        <v>0</v>
      </c>
      <c r="R27">
        <v>10</v>
      </c>
      <c r="S27">
        <v>0</v>
      </c>
      <c r="T27">
        <v>10</v>
      </c>
    </row>
    <row r="28" spans="1:20" x14ac:dyDescent="0.35">
      <c r="A28" t="s">
        <v>28</v>
      </c>
      <c r="B28" t="s">
        <v>165</v>
      </c>
      <c r="C28" t="s">
        <v>104</v>
      </c>
      <c r="D28" vm="49">
        <v>42.887690999999997</v>
      </c>
      <c r="E28" vm="50">
        <v>-78.879373999999999</v>
      </c>
      <c r="F28" t="s">
        <v>79</v>
      </c>
      <c r="J28" t="s">
        <v>79</v>
      </c>
      <c r="M28">
        <v>-2</v>
      </c>
      <c r="N28">
        <v>10</v>
      </c>
      <c r="O28">
        <v>5</v>
      </c>
      <c r="P28">
        <v>10</v>
      </c>
      <c r="Q28">
        <v>0</v>
      </c>
      <c r="R28">
        <v>10</v>
      </c>
      <c r="S28">
        <v>0</v>
      </c>
      <c r="T28">
        <v>10</v>
      </c>
    </row>
    <row r="29" spans="1:20" x14ac:dyDescent="0.35">
      <c r="A29" t="s">
        <v>28</v>
      </c>
      <c r="B29" t="s">
        <v>166</v>
      </c>
      <c r="C29" t="s">
        <v>104</v>
      </c>
      <c r="D29" vm="51">
        <v>40.713999999999999</v>
      </c>
      <c r="E29" vm="52">
        <v>-74.070999999999998</v>
      </c>
      <c r="F29" t="s">
        <v>79</v>
      </c>
      <c r="J29" t="s">
        <v>79</v>
      </c>
      <c r="M29">
        <v>-1</v>
      </c>
      <c r="N29">
        <v>10</v>
      </c>
      <c r="O29">
        <v>5</v>
      </c>
      <c r="P29">
        <v>10</v>
      </c>
      <c r="Q29">
        <v>0</v>
      </c>
      <c r="R29">
        <v>10</v>
      </c>
      <c r="S29">
        <v>0</v>
      </c>
      <c r="T29">
        <v>10</v>
      </c>
    </row>
    <row r="30" spans="1:20" x14ac:dyDescent="0.35">
      <c r="A30" t="s">
        <v>28</v>
      </c>
      <c r="B30" t="s">
        <v>167</v>
      </c>
      <c r="C30" t="s">
        <v>104</v>
      </c>
      <c r="D30" vm="53">
        <v>41.077474000000002</v>
      </c>
      <c r="E30" vm="54">
        <v>-85.137495000000001</v>
      </c>
      <c r="F30" t="s">
        <v>79</v>
      </c>
      <c r="J30" t="s">
        <v>79</v>
      </c>
      <c r="M30">
        <v>0</v>
      </c>
      <c r="N30">
        <v>10</v>
      </c>
      <c r="O30">
        <v>5</v>
      </c>
      <c r="P30">
        <v>10</v>
      </c>
      <c r="Q30">
        <v>0</v>
      </c>
      <c r="R30">
        <v>10</v>
      </c>
      <c r="S30">
        <v>0</v>
      </c>
      <c r="T30">
        <v>10</v>
      </c>
    </row>
    <row r="31" spans="1:20" x14ac:dyDescent="0.35">
      <c r="A31" t="s">
        <v>28</v>
      </c>
      <c r="B31" t="s">
        <v>168</v>
      </c>
      <c r="C31" t="s">
        <v>104</v>
      </c>
      <c r="D31" vm="55">
        <v>28.538330999999999</v>
      </c>
      <c r="E31" vm="56">
        <v>-81.378878999999998</v>
      </c>
      <c r="F31" t="s">
        <v>79</v>
      </c>
      <c r="J31" t="s">
        <v>79</v>
      </c>
      <c r="M31">
        <v>0</v>
      </c>
      <c r="N31">
        <v>10</v>
      </c>
      <c r="O31">
        <v>5</v>
      </c>
      <c r="P31">
        <v>10</v>
      </c>
      <c r="Q31">
        <v>0</v>
      </c>
      <c r="R31">
        <v>10</v>
      </c>
      <c r="S31">
        <v>0</v>
      </c>
      <c r="T31">
        <v>10</v>
      </c>
    </row>
    <row r="32" spans="1:20" x14ac:dyDescent="0.35">
      <c r="A32" t="s">
        <v>28</v>
      </c>
      <c r="B32" t="s">
        <v>169</v>
      </c>
      <c r="C32" t="s">
        <v>104</v>
      </c>
      <c r="D32" vm="57">
        <v>27.773056</v>
      </c>
      <c r="E32" vm="58">
        <v>-82.64</v>
      </c>
      <c r="F32" t="s">
        <v>79</v>
      </c>
      <c r="J32" t="s">
        <v>79</v>
      </c>
      <c r="M32">
        <v>0</v>
      </c>
      <c r="N32">
        <v>10</v>
      </c>
      <c r="O32">
        <v>5</v>
      </c>
      <c r="P32">
        <v>10</v>
      </c>
      <c r="Q32">
        <v>0</v>
      </c>
      <c r="R32">
        <v>10</v>
      </c>
      <c r="S32">
        <v>0</v>
      </c>
      <c r="T32">
        <v>10</v>
      </c>
    </row>
    <row r="33" spans="1:20" x14ac:dyDescent="0.35">
      <c r="A33" t="s">
        <v>28</v>
      </c>
      <c r="B33" t="s">
        <v>170</v>
      </c>
      <c r="C33" t="s">
        <v>104</v>
      </c>
      <c r="D33">
        <v>36.930982100000001</v>
      </c>
      <c r="E33">
        <v>-76.404533299999997</v>
      </c>
      <c r="F33" t="s">
        <v>79</v>
      </c>
      <c r="J33" t="s">
        <v>79</v>
      </c>
      <c r="M33">
        <v>0</v>
      </c>
      <c r="N33">
        <v>10</v>
      </c>
      <c r="O33">
        <v>5</v>
      </c>
      <c r="P33">
        <v>10</v>
      </c>
      <c r="Q33">
        <v>0</v>
      </c>
      <c r="R33">
        <v>10</v>
      </c>
      <c r="S33">
        <v>0</v>
      </c>
      <c r="T33">
        <v>10</v>
      </c>
    </row>
    <row r="34" spans="1:20" x14ac:dyDescent="0.35">
      <c r="A34" t="s">
        <v>28</v>
      </c>
      <c r="B34" t="s">
        <v>171</v>
      </c>
      <c r="C34" t="s">
        <v>104</v>
      </c>
      <c r="D34" vm="59">
        <v>35.988610999999999</v>
      </c>
      <c r="E34" vm="60">
        <v>-78.907222000000004</v>
      </c>
      <c r="F34" t="s">
        <v>79</v>
      </c>
      <c r="J34" t="s">
        <v>79</v>
      </c>
      <c r="M34">
        <v>0</v>
      </c>
      <c r="N34">
        <v>10</v>
      </c>
      <c r="O34">
        <v>5</v>
      </c>
      <c r="P34">
        <v>10</v>
      </c>
      <c r="Q34">
        <v>0</v>
      </c>
      <c r="R34">
        <v>10</v>
      </c>
      <c r="S34">
        <v>0</v>
      </c>
      <c r="T34">
        <v>10</v>
      </c>
    </row>
    <row r="35" spans="1:20" x14ac:dyDescent="0.35">
      <c r="A35" t="s">
        <v>28</v>
      </c>
      <c r="B35" t="s">
        <v>172</v>
      </c>
      <c r="C35" t="s">
        <v>104</v>
      </c>
      <c r="D35" vm="61">
        <v>43.067</v>
      </c>
      <c r="E35" vm="62">
        <v>-89.4</v>
      </c>
      <c r="F35" t="s">
        <v>79</v>
      </c>
      <c r="J35" t="s">
        <v>79</v>
      </c>
      <c r="M35">
        <v>0</v>
      </c>
      <c r="N35">
        <v>10</v>
      </c>
      <c r="O35">
        <v>5</v>
      </c>
      <c r="P35">
        <v>10</v>
      </c>
      <c r="Q35">
        <v>0</v>
      </c>
      <c r="R35">
        <v>10</v>
      </c>
      <c r="S35">
        <v>0</v>
      </c>
      <c r="T35">
        <v>10</v>
      </c>
    </row>
    <row r="36" spans="1:20" x14ac:dyDescent="0.35">
      <c r="A36" t="s">
        <v>28</v>
      </c>
      <c r="B36" t="s">
        <v>173</v>
      </c>
      <c r="C36" t="s">
        <v>104</v>
      </c>
      <c r="D36" vm="63">
        <v>36.102764000000001</v>
      </c>
      <c r="E36" vm="64">
        <v>25.860555999999999</v>
      </c>
      <c r="F36" t="s">
        <v>79</v>
      </c>
      <c r="J36" t="s">
        <v>79</v>
      </c>
      <c r="M36">
        <v>0</v>
      </c>
      <c r="N36">
        <v>10</v>
      </c>
      <c r="O36">
        <v>5</v>
      </c>
      <c r="P36">
        <v>10</v>
      </c>
      <c r="Q36">
        <v>0</v>
      </c>
      <c r="R36">
        <v>10</v>
      </c>
      <c r="S36">
        <v>0</v>
      </c>
      <c r="T36">
        <v>10</v>
      </c>
    </row>
    <row r="37" spans="1:20" x14ac:dyDescent="0.35">
      <c r="A37" t="s">
        <v>28</v>
      </c>
      <c r="B37" t="s">
        <v>174</v>
      </c>
      <c r="C37" t="s">
        <v>104</v>
      </c>
      <c r="D37" vm="64">
        <v>25.860555999999999</v>
      </c>
      <c r="E37" vm="65">
        <v>-80.293888999999993</v>
      </c>
      <c r="F37" t="s">
        <v>79</v>
      </c>
      <c r="J37" t="s">
        <v>79</v>
      </c>
      <c r="M37">
        <v>0</v>
      </c>
      <c r="N37">
        <v>10</v>
      </c>
      <c r="O37">
        <v>5</v>
      </c>
      <c r="P37">
        <v>10</v>
      </c>
      <c r="Q37">
        <v>0</v>
      </c>
      <c r="R37">
        <v>10</v>
      </c>
      <c r="S37">
        <v>0</v>
      </c>
      <c r="T37">
        <v>10</v>
      </c>
    </row>
    <row r="38" spans="1:20" x14ac:dyDescent="0.35">
      <c r="A38" t="s">
        <v>28</v>
      </c>
      <c r="B38" t="s">
        <v>175</v>
      </c>
      <c r="C38" t="s">
        <v>104</v>
      </c>
      <c r="D38">
        <v>36.708659699999998</v>
      </c>
      <c r="E38">
        <v>-76.443337900000003</v>
      </c>
      <c r="F38" t="s">
        <v>79</v>
      </c>
      <c r="J38" t="s">
        <v>79</v>
      </c>
      <c r="M38">
        <v>0</v>
      </c>
      <c r="N38">
        <v>10</v>
      </c>
      <c r="O38">
        <v>5</v>
      </c>
      <c r="P38">
        <v>10</v>
      </c>
      <c r="Q38">
        <v>0</v>
      </c>
      <c r="R38">
        <v>10</v>
      </c>
      <c r="S38">
        <v>0</v>
      </c>
      <c r="T38">
        <v>10</v>
      </c>
    </row>
    <row r="39" spans="1:20" x14ac:dyDescent="0.35">
      <c r="A39" t="s">
        <v>28</v>
      </c>
      <c r="B39" t="s">
        <v>176</v>
      </c>
      <c r="C39" t="s">
        <v>104</v>
      </c>
      <c r="D39" vm="66">
        <v>37.540759000000001</v>
      </c>
      <c r="E39" vm="67">
        <v>-77.433931999999999</v>
      </c>
      <c r="G39" t="s">
        <v>79</v>
      </c>
      <c r="K39" t="s">
        <v>79</v>
      </c>
      <c r="L39" t="s">
        <v>79</v>
      </c>
      <c r="M39">
        <v>0</v>
      </c>
      <c r="N39">
        <v>10</v>
      </c>
      <c r="O39">
        <v>5</v>
      </c>
      <c r="P39">
        <v>10</v>
      </c>
      <c r="Q39">
        <v>0</v>
      </c>
      <c r="R39">
        <v>10</v>
      </c>
      <c r="S39">
        <v>0</v>
      </c>
      <c r="T39">
        <v>10</v>
      </c>
    </row>
    <row r="40" spans="1:20" x14ac:dyDescent="0.35">
      <c r="A40" t="s">
        <v>28</v>
      </c>
      <c r="B40" t="s">
        <v>177</v>
      </c>
      <c r="C40" t="s">
        <v>104</v>
      </c>
      <c r="D40" vm="68">
        <v>33.524999999999999</v>
      </c>
      <c r="E40" vm="69">
        <v>-86.813000000000002</v>
      </c>
      <c r="F40" t="s">
        <v>79</v>
      </c>
      <c r="J40" t="s">
        <v>79</v>
      </c>
      <c r="M40">
        <v>0</v>
      </c>
      <c r="N40">
        <v>10</v>
      </c>
      <c r="O40">
        <v>5</v>
      </c>
      <c r="P40">
        <v>10</v>
      </c>
      <c r="Q40">
        <v>0</v>
      </c>
      <c r="R40">
        <v>10</v>
      </c>
      <c r="S40">
        <v>0</v>
      </c>
      <c r="T40">
        <v>10</v>
      </c>
    </row>
    <row r="41" spans="1:20" x14ac:dyDescent="0.35">
      <c r="A41" t="s">
        <v>28</v>
      </c>
      <c r="B41" t="s">
        <v>178</v>
      </c>
      <c r="C41" t="s">
        <v>104</v>
      </c>
      <c r="D41" vm="70">
        <v>43.165556000000002</v>
      </c>
      <c r="E41" vm="71">
        <v>-77.611389000000003</v>
      </c>
      <c r="F41" t="s">
        <v>79</v>
      </c>
      <c r="J41" t="s">
        <v>79</v>
      </c>
      <c r="M41">
        <v>0</v>
      </c>
      <c r="N41">
        <v>10</v>
      </c>
      <c r="O41">
        <v>5</v>
      </c>
      <c r="P41">
        <v>10</v>
      </c>
      <c r="Q41">
        <v>0</v>
      </c>
      <c r="R41">
        <v>10</v>
      </c>
      <c r="S41">
        <v>0</v>
      </c>
      <c r="T41">
        <v>10</v>
      </c>
    </row>
    <row r="42" spans="1:20" x14ac:dyDescent="0.35">
      <c r="A42" t="s">
        <v>28</v>
      </c>
      <c r="B42" t="s">
        <v>179</v>
      </c>
      <c r="C42" t="s">
        <v>104</v>
      </c>
      <c r="D42" vm="72">
        <v>40.930793999999999</v>
      </c>
      <c r="E42" vm="73">
        <v>-73.898294000000007</v>
      </c>
      <c r="H42" t="s">
        <v>79</v>
      </c>
      <c r="I42" t="s">
        <v>79</v>
      </c>
      <c r="K42" t="s">
        <v>79</v>
      </c>
      <c r="L42" t="s">
        <v>79</v>
      </c>
      <c r="M42">
        <v>0</v>
      </c>
      <c r="N42">
        <v>10</v>
      </c>
      <c r="O42">
        <v>5</v>
      </c>
      <c r="P42">
        <v>10</v>
      </c>
      <c r="Q42">
        <v>0</v>
      </c>
      <c r="R42">
        <v>10</v>
      </c>
      <c r="S42">
        <v>0</v>
      </c>
      <c r="T42">
        <v>10</v>
      </c>
    </row>
    <row r="43" spans="1:20" x14ac:dyDescent="0.35">
      <c r="A43" t="s">
        <v>28</v>
      </c>
      <c r="B43" t="s">
        <v>180</v>
      </c>
      <c r="C43" t="s">
        <v>104</v>
      </c>
      <c r="D43" vm="74">
        <v>42.965461699999999</v>
      </c>
      <c r="E43" vm="75">
        <v>-85.670171400000001</v>
      </c>
      <c r="G43" t="s">
        <v>79</v>
      </c>
      <c r="K43" t="s">
        <v>79</v>
      </c>
      <c r="L43" t="s">
        <v>79</v>
      </c>
      <c r="M43">
        <v>0</v>
      </c>
      <c r="N43">
        <v>10</v>
      </c>
      <c r="O43">
        <v>5</v>
      </c>
      <c r="P43">
        <v>10</v>
      </c>
      <c r="Q43">
        <v>0</v>
      </c>
      <c r="R43">
        <v>10</v>
      </c>
      <c r="S43">
        <v>0</v>
      </c>
      <c r="T43">
        <v>10</v>
      </c>
    </row>
    <row r="44" spans="1:20" x14ac:dyDescent="0.35">
      <c r="A44" t="s">
        <v>28</v>
      </c>
      <c r="B44" t="s">
        <v>181</v>
      </c>
      <c r="C44" t="s">
        <v>104</v>
      </c>
      <c r="D44" vm="76">
        <v>35.045555999999998</v>
      </c>
      <c r="E44" vm="77">
        <v>-85.267222000000004</v>
      </c>
      <c r="G44" t="s">
        <v>79</v>
      </c>
      <c r="K44" t="s">
        <v>79</v>
      </c>
      <c r="L44" t="s">
        <v>79</v>
      </c>
      <c r="M44">
        <v>0</v>
      </c>
      <c r="N44">
        <v>10</v>
      </c>
      <c r="O44">
        <v>5</v>
      </c>
      <c r="P44">
        <v>10</v>
      </c>
      <c r="Q44">
        <v>0</v>
      </c>
      <c r="R44">
        <v>10</v>
      </c>
      <c r="S44">
        <v>0</v>
      </c>
      <c r="T44">
        <v>10</v>
      </c>
    </row>
    <row r="45" spans="1:20" x14ac:dyDescent="0.35">
      <c r="A45" t="s">
        <v>28</v>
      </c>
      <c r="B45" t="s">
        <v>182</v>
      </c>
      <c r="C45" t="s">
        <v>104</v>
      </c>
      <c r="D45" vm="78">
        <v>39.698329999999999</v>
      </c>
      <c r="E45" vm="79">
        <v>-89.619720000000001</v>
      </c>
      <c r="F45" t="s">
        <v>79</v>
      </c>
      <c r="J45" t="s">
        <v>79</v>
      </c>
      <c r="M45">
        <v>0</v>
      </c>
      <c r="N45">
        <v>10</v>
      </c>
      <c r="O45">
        <v>5</v>
      </c>
      <c r="P45">
        <v>10</v>
      </c>
      <c r="Q45">
        <v>0</v>
      </c>
      <c r="R45">
        <v>10</v>
      </c>
      <c r="S45">
        <v>0</v>
      </c>
      <c r="T45">
        <v>10</v>
      </c>
    </row>
    <row r="46" spans="1:20" x14ac:dyDescent="0.35">
      <c r="A46" t="s">
        <v>28</v>
      </c>
      <c r="B46" t="s">
        <v>183</v>
      </c>
      <c r="C46" t="s">
        <v>104</v>
      </c>
      <c r="D46" vm="80">
        <v>40.720832999999999</v>
      </c>
      <c r="E46" vm="81">
        <v>-89.609443999999996</v>
      </c>
      <c r="G46" t="s">
        <v>79</v>
      </c>
      <c r="K46" t="s">
        <v>79</v>
      </c>
      <c r="L46" t="s">
        <v>79</v>
      </c>
      <c r="M46">
        <v>0</v>
      </c>
      <c r="N46">
        <v>10</v>
      </c>
      <c r="O46">
        <v>5</v>
      </c>
      <c r="P46">
        <v>10</v>
      </c>
      <c r="Q46">
        <v>0</v>
      </c>
      <c r="R46">
        <v>10</v>
      </c>
      <c r="S46">
        <v>0</v>
      </c>
      <c r="T46">
        <v>10</v>
      </c>
    </row>
    <row r="47" spans="1:20" x14ac:dyDescent="0.35">
      <c r="A47" t="s">
        <v>28</v>
      </c>
      <c r="B47" t="s">
        <v>190</v>
      </c>
      <c r="C47" t="s">
        <v>104</v>
      </c>
      <c r="D47">
        <v>40.439455000000002</v>
      </c>
      <c r="E47">
        <v>-80</v>
      </c>
      <c r="H47" t="s">
        <v>79</v>
      </c>
      <c r="I47" t="s">
        <v>79</v>
      </c>
      <c r="J47" t="s">
        <v>79</v>
      </c>
      <c r="K47" t="s">
        <v>79</v>
      </c>
      <c r="L47" t="s">
        <v>79</v>
      </c>
      <c r="M47">
        <v>0</v>
      </c>
      <c r="N47">
        <v>10</v>
      </c>
      <c r="O47">
        <v>5</v>
      </c>
      <c r="P47">
        <v>10</v>
      </c>
      <c r="Q47">
        <v>0</v>
      </c>
      <c r="R47">
        <v>10</v>
      </c>
      <c r="S47">
        <v>0</v>
      </c>
      <c r="T47">
        <v>10</v>
      </c>
    </row>
  </sheetData>
  <autoFilter ref="A1:T46" xr:uid="{9B5BF38A-8900-4F74-9314-CF3DADEAA945}"/>
  <phoneticPr fontId="2" type="noConversion"/>
  <conditionalFormatting sqref="B1:B43">
    <cfRule type="duplicateValues" dxfId="10" priority="117"/>
  </conditionalFormatting>
  <conditionalFormatting sqref="B44:B47">
    <cfRule type="duplicateValues" dxfId="9" priority="1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2A8A-5020-4DCF-843A-8482A69C94D7}">
  <sheetPr codeName="Sheet20"/>
  <dimension ref="A1:T6"/>
  <sheetViews>
    <sheetView workbookViewId="0">
      <selection activeCell="K1" sqref="K1"/>
    </sheetView>
  </sheetViews>
  <sheetFormatPr defaultRowHeight="14.5" x14ac:dyDescent="0.35"/>
  <cols>
    <col min="2" max="2" width="12.1796875" bestFit="1" customWidth="1"/>
    <col min="3" max="3" width="12.1796875" customWidth="1"/>
    <col min="4" max="4" width="17" bestFit="1" customWidth="1"/>
    <col min="5" max="5" width="17" customWidth="1"/>
    <col min="9" max="9" width="9" bestFit="1" customWidth="1"/>
    <col min="12" max="13" width="9.81640625" bestFit="1" customWidth="1"/>
  </cols>
  <sheetData>
    <row r="1" spans="1:20" x14ac:dyDescent="0.35">
      <c r="A1" s="1" t="s">
        <v>4</v>
      </c>
      <c r="B1" s="1" t="s">
        <v>74</v>
      </c>
      <c r="C1" s="1" t="s">
        <v>123</v>
      </c>
      <c r="D1" s="1" t="s">
        <v>75</v>
      </c>
      <c r="E1" s="1" t="s">
        <v>127</v>
      </c>
      <c r="F1" s="1" t="s">
        <v>7</v>
      </c>
      <c r="G1" s="1" t="s">
        <v>6</v>
      </c>
      <c r="H1" s="1" t="s">
        <v>24</v>
      </c>
      <c r="I1" s="1" t="s">
        <v>25</v>
      </c>
      <c r="J1" s="1" t="s">
        <v>26</v>
      </c>
      <c r="K1" s="1" t="s">
        <v>47</v>
      </c>
      <c r="L1" s="1" t="s">
        <v>46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185</v>
      </c>
      <c r="R1" s="1" t="s">
        <v>186</v>
      </c>
      <c r="S1" s="1"/>
      <c r="T1" s="1"/>
    </row>
    <row r="2" spans="1:20" x14ac:dyDescent="0.35">
      <c r="A2" t="s">
        <v>28</v>
      </c>
      <c r="B2" t="s">
        <v>28</v>
      </c>
      <c r="C2" t="s">
        <v>153</v>
      </c>
      <c r="D2" t="s">
        <v>28</v>
      </c>
      <c r="E2" t="s">
        <v>184</v>
      </c>
      <c r="F2" t="s">
        <v>28</v>
      </c>
      <c r="G2" t="s">
        <v>28</v>
      </c>
      <c r="H2" t="s">
        <v>28</v>
      </c>
      <c r="I2" t="s">
        <v>18</v>
      </c>
      <c r="J2" t="s">
        <v>19</v>
      </c>
      <c r="K2">
        <v>0</v>
      </c>
      <c r="L2">
        <v>999999</v>
      </c>
      <c r="M2">
        <v>0</v>
      </c>
      <c r="N2">
        <v>1</v>
      </c>
      <c r="O2">
        <v>0</v>
      </c>
      <c r="P2">
        <v>0.34</v>
      </c>
      <c r="Q2">
        <v>0</v>
      </c>
      <c r="R2">
        <v>99999</v>
      </c>
    </row>
    <row r="3" spans="1:20" x14ac:dyDescent="0.35">
      <c r="A3" t="s">
        <v>28</v>
      </c>
      <c r="B3" t="s">
        <v>140</v>
      </c>
      <c r="C3" t="s">
        <v>152</v>
      </c>
      <c r="D3" t="s">
        <v>28</v>
      </c>
      <c r="E3" t="s">
        <v>184</v>
      </c>
      <c r="F3" t="s">
        <v>28</v>
      </c>
      <c r="G3" t="s">
        <v>28</v>
      </c>
      <c r="H3" t="s">
        <v>28</v>
      </c>
      <c r="I3" t="s">
        <v>18</v>
      </c>
      <c r="J3" t="s">
        <v>19</v>
      </c>
      <c r="K3">
        <v>0</v>
      </c>
      <c r="L3">
        <v>999999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</row>
    <row r="4" spans="1:20" x14ac:dyDescent="0.35">
      <c r="A4" t="s">
        <v>28</v>
      </c>
      <c r="B4" t="s">
        <v>140</v>
      </c>
      <c r="C4" t="s">
        <v>153</v>
      </c>
      <c r="D4" t="s">
        <v>28</v>
      </c>
      <c r="E4" t="s">
        <v>152</v>
      </c>
      <c r="F4" t="s">
        <v>28</v>
      </c>
      <c r="G4" t="s">
        <v>28</v>
      </c>
      <c r="H4" t="s">
        <v>28</v>
      </c>
      <c r="I4" t="s">
        <v>18</v>
      </c>
      <c r="J4" t="s">
        <v>19</v>
      </c>
      <c r="K4">
        <v>0</v>
      </c>
      <c r="L4">
        <v>999999</v>
      </c>
      <c r="M4">
        <v>0</v>
      </c>
      <c r="N4">
        <v>1</v>
      </c>
      <c r="O4">
        <v>0</v>
      </c>
      <c r="P4">
        <v>1</v>
      </c>
      <c r="Q4">
        <v>3</v>
      </c>
      <c r="R4">
        <v>99999</v>
      </c>
    </row>
    <row r="5" spans="1:20" x14ac:dyDescent="0.35">
      <c r="A5" t="s">
        <v>28</v>
      </c>
      <c r="B5" t="s">
        <v>28</v>
      </c>
      <c r="C5" t="s">
        <v>153</v>
      </c>
      <c r="D5" t="s">
        <v>140</v>
      </c>
      <c r="E5" t="s">
        <v>140</v>
      </c>
      <c r="F5" t="s">
        <v>28</v>
      </c>
      <c r="G5" t="s">
        <v>28</v>
      </c>
      <c r="H5" t="s">
        <v>28</v>
      </c>
      <c r="I5" t="s">
        <v>18</v>
      </c>
      <c r="J5" t="s">
        <v>19</v>
      </c>
      <c r="K5">
        <f>SUM(Demand!E:E)/COUNTIFS(Nodes!G:G,"X")*0.33</f>
        <v>102454.27232857146</v>
      </c>
      <c r="L5">
        <v>999999</v>
      </c>
      <c r="M5">
        <v>0</v>
      </c>
      <c r="N5">
        <v>1</v>
      </c>
      <c r="O5">
        <v>0</v>
      </c>
      <c r="P5">
        <v>1</v>
      </c>
      <c r="Q5">
        <v>0</v>
      </c>
      <c r="R5">
        <v>99999</v>
      </c>
    </row>
    <row r="6" spans="1:20" x14ac:dyDescent="0.35">
      <c r="A6" t="s">
        <v>28</v>
      </c>
      <c r="B6" t="s">
        <v>28</v>
      </c>
      <c r="C6" t="s">
        <v>152</v>
      </c>
      <c r="D6" t="s">
        <v>28</v>
      </c>
      <c r="E6" t="s">
        <v>152</v>
      </c>
      <c r="F6" t="s">
        <v>28</v>
      </c>
      <c r="G6" t="s">
        <v>28</v>
      </c>
      <c r="H6" t="s">
        <v>28</v>
      </c>
      <c r="I6" t="s">
        <v>18</v>
      </c>
      <c r="J6" t="s">
        <v>19</v>
      </c>
      <c r="K6">
        <v>0</v>
      </c>
      <c r="L6">
        <v>999999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</row>
  </sheetData>
  <autoFilter ref="A1:L159" xr:uid="{666B2A8A-5020-4DCF-843A-8482A69C94D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83BA-E05E-423A-B5BC-B302AEDF094C}">
  <sheetPr codeName="Sheet8"/>
  <dimension ref="A1:E1"/>
  <sheetViews>
    <sheetView zoomScale="80" zoomScaleNormal="80" workbookViewId="0">
      <selection activeCell="A2" sqref="A2:F2"/>
    </sheetView>
  </sheetViews>
  <sheetFormatPr defaultRowHeight="14.5" x14ac:dyDescent="0.35"/>
  <cols>
    <col min="2" max="2" width="10.81640625" bestFit="1" customWidth="1"/>
    <col min="3" max="3" width="11.1796875" bestFit="1" customWidth="1"/>
    <col min="8" max="8" width="19.54296875" bestFit="1" customWidth="1"/>
    <col min="9" max="9" width="25.81640625" bestFit="1" customWidth="1"/>
    <col min="10" max="10" width="19.54296875" bestFit="1" customWidth="1"/>
    <col min="11" max="11" width="21" bestFit="1" customWidth="1"/>
    <col min="12" max="12" width="15.54296875" bestFit="1" customWidth="1"/>
    <col min="13" max="13" width="11" bestFit="1" customWidth="1"/>
    <col min="14" max="14" width="16.81640625" bestFit="1" customWidth="1"/>
    <col min="15" max="15" width="17.1796875" bestFit="1" customWidth="1"/>
    <col min="16" max="16" width="18.54296875" bestFit="1" customWidth="1"/>
  </cols>
  <sheetData>
    <row r="1" spans="1:5" x14ac:dyDescent="0.35">
      <c r="A1" s="1" t="s">
        <v>4</v>
      </c>
      <c r="B1" s="1" t="s">
        <v>6</v>
      </c>
      <c r="C1" s="1" t="s">
        <v>101</v>
      </c>
      <c r="D1" s="1" t="s">
        <v>102</v>
      </c>
      <c r="E1" s="1" t="s">
        <v>103</v>
      </c>
    </row>
  </sheetData>
  <autoFilter ref="A1:G100" xr:uid="{9B5BF38A-8900-4F74-9314-CF3DADEAA945}"/>
  <conditionalFormatting sqref="B2:B100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Parameters</vt:lpstr>
      <vt:lpstr>Scenarios</vt:lpstr>
      <vt:lpstr>Objectives</vt:lpstr>
      <vt:lpstr>Products</vt:lpstr>
      <vt:lpstr>Product Transportation Groups</vt:lpstr>
      <vt:lpstr>Periods</vt:lpstr>
      <vt:lpstr>Nodes</vt:lpstr>
      <vt:lpstr>Flow</vt:lpstr>
      <vt:lpstr>Node Types</vt:lpstr>
      <vt:lpstr>Node Groups</vt:lpstr>
      <vt:lpstr>Processing Assembly Constraints</vt:lpstr>
      <vt:lpstr>Shipping Assembly Constraints</vt:lpstr>
      <vt:lpstr>Launch, Shutdown Hard Const</vt:lpstr>
      <vt:lpstr>Fixed Operating Costs</vt:lpstr>
      <vt:lpstr>Variable Operating Costs</vt:lpstr>
      <vt:lpstr>Transportation Constraints</vt:lpstr>
      <vt:lpstr>Transportation Expansions</vt:lpstr>
      <vt:lpstr>Trans Expansion Capacities</vt:lpstr>
      <vt:lpstr>Transportation Costs</vt:lpstr>
      <vt:lpstr>OD Distances and Transit Times</vt:lpstr>
      <vt:lpstr>Load Capacity</vt:lpstr>
      <vt:lpstr>Max Transit Time,Distance</vt:lpstr>
      <vt:lpstr>PoP Demand Change Const</vt:lpstr>
      <vt:lpstr>Resource Capacity Types</vt:lpstr>
      <vt:lpstr>Resource Capacities</vt:lpstr>
      <vt:lpstr>Resource Costs</vt:lpstr>
      <vt:lpstr>Resource Initial Counts</vt:lpstr>
      <vt:lpstr>Node-Resource Constraints</vt:lpstr>
      <vt:lpstr>Resource Attribute Constraints</vt:lpstr>
      <vt:lpstr>Resource Attributes</vt:lpstr>
      <vt:lpstr>Demand</vt:lpstr>
      <vt:lpstr>Resource Capacity Consumption</vt:lpstr>
      <vt:lpstr>Carrying or Missed Demand Cost</vt:lpstr>
      <vt:lpstr>Carrying or Missed Constraints</vt:lpstr>
      <vt:lpstr>Carrying Capacity</vt:lpstr>
      <vt:lpstr>Carrying Expansions</vt:lpstr>
      <vt:lpstr>Age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Wheaton</dc:creator>
  <cp:lastModifiedBy>Johnathon Wheaton</cp:lastModifiedBy>
  <dcterms:created xsi:type="dcterms:W3CDTF">2023-05-23T17:55:45Z</dcterms:created>
  <dcterms:modified xsi:type="dcterms:W3CDTF">2025-01-20T15:10:06Z</dcterms:modified>
</cp:coreProperties>
</file>