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Documents memory\Proyecto con Joseph\"/>
    </mc:Choice>
  </mc:AlternateContent>
  <bookViews>
    <workbookView xWindow="0" yWindow="1200" windowWidth="19200" windowHeight="66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D26" i="1"/>
  <c r="C24" i="1"/>
  <c r="I22" i="1"/>
  <c r="C19" i="1"/>
  <c r="D23" i="1"/>
  <c r="D29" i="1"/>
  <c r="D14" i="1"/>
  <c r="F17" i="1"/>
  <c r="C33" i="1"/>
  <c r="E16" i="1"/>
  <c r="G33" i="1"/>
  <c r="F5" i="1"/>
</calcChain>
</file>

<file path=xl/sharedStrings.xml><?xml version="1.0" encoding="utf-8"?>
<sst xmlns="http://schemas.openxmlformats.org/spreadsheetml/2006/main" count="41" uniqueCount="41">
  <si>
    <t>DUARTE</t>
  </si>
  <si>
    <t>ESPAILLAT</t>
  </si>
  <si>
    <t>LA VEGA</t>
  </si>
  <si>
    <t>MONTE CRISTI</t>
  </si>
  <si>
    <t>PUERTO PLATA</t>
  </si>
  <si>
    <t>HERMANAS MIRABAL</t>
  </si>
  <si>
    <t>SANTIAGO</t>
  </si>
  <si>
    <t>VALVERDE</t>
  </si>
  <si>
    <t>MONTE PLATA</t>
  </si>
  <si>
    <t>HATO MAYOR</t>
  </si>
  <si>
    <t>Wind</t>
  </si>
  <si>
    <t>Hydroelectric</t>
  </si>
  <si>
    <t>Solar</t>
  </si>
  <si>
    <t>AZUA</t>
  </si>
  <si>
    <t>BAORUCO</t>
  </si>
  <si>
    <t>BARAHONA</t>
  </si>
  <si>
    <t>DAJABON</t>
  </si>
  <si>
    <t>EL SEIBO</t>
  </si>
  <si>
    <t>INDEPENDECIA</t>
  </si>
  <si>
    <t>LA ALTAGRACIA</t>
  </si>
  <si>
    <t>LA ROMANA</t>
  </si>
  <si>
    <t>DISTRITO NACIONAL</t>
  </si>
  <si>
    <t>PEDERNALES</t>
  </si>
  <si>
    <t>PERAVIA</t>
  </si>
  <si>
    <t>SAMANA</t>
  </si>
  <si>
    <t>SAN CRISTOBAL</t>
  </si>
  <si>
    <t>SAN JUAN</t>
  </si>
  <si>
    <t>SAN PEDRO DE MACORIS</t>
  </si>
  <si>
    <t>SAN JOSE DE OCOA</t>
  </si>
  <si>
    <t>SANTO DOMINGO</t>
  </si>
  <si>
    <t>MARIA TRINIDAD SANCHEZ</t>
  </si>
  <si>
    <t>SANTIAGO RODRIGUEZ</t>
  </si>
  <si>
    <t>SANCHEZ RAMIREZ</t>
  </si>
  <si>
    <t>ELIAS PINA</t>
  </si>
  <si>
    <t>MONSENOR NOUEL</t>
  </si>
  <si>
    <t>Names</t>
  </si>
  <si>
    <t>Prov</t>
  </si>
  <si>
    <t>Fuel_Oil</t>
  </si>
  <si>
    <t>Natural_Gas</t>
  </si>
  <si>
    <t>Coal</t>
  </si>
  <si>
    <t>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</si>
</sst>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45" zoomScaleNormal="145" workbookViewId="0">
      <selection activeCell="C33" sqref="C33"/>
    </sheetView>
  </sheetViews>
  <sheetFormatPr defaultRowHeight="14.75" x14ac:dyDescent="0.75"/>
  <cols>
    <col min="2" max="2" width="21.08984375" bestFit="1" customWidth="1"/>
    <col min="4" max="4" width="11.58984375" bestFit="1" customWidth="1"/>
    <col min="7" max="7" width="10.7265625" bestFit="1" customWidth="1"/>
  </cols>
  <sheetData>
    <row r="1" spans="1:9" x14ac:dyDescent="0.75">
      <c r="A1" t="s">
        <v>36</v>
      </c>
      <c r="B1" t="s">
        <v>35</v>
      </c>
      <c r="C1" t="s">
        <v>37</v>
      </c>
      <c r="D1" t="s">
        <v>11</v>
      </c>
      <c r="E1" t="s">
        <v>12</v>
      </c>
      <c r="F1" t="s">
        <v>10</v>
      </c>
      <c r="G1" t="s">
        <v>38</v>
      </c>
      <c r="H1" t="s">
        <v>39</v>
      </c>
      <c r="I1" t="s">
        <v>40</v>
      </c>
    </row>
    <row r="2" spans="1:9" x14ac:dyDescent="0.75">
      <c r="A2">
        <v>1</v>
      </c>
      <c r="B2" s="1" t="s">
        <v>21</v>
      </c>
      <c r="C2">
        <v>42</v>
      </c>
      <c r="D2">
        <v>0</v>
      </c>
      <c r="E2">
        <v>0</v>
      </c>
      <c r="F2">
        <v>0</v>
      </c>
      <c r="G2">
        <v>108</v>
      </c>
      <c r="H2">
        <v>0</v>
      </c>
      <c r="I2">
        <v>0</v>
      </c>
    </row>
    <row r="3" spans="1:9" x14ac:dyDescent="0.75">
      <c r="A3">
        <v>2</v>
      </c>
      <c r="B3" t="s">
        <v>13</v>
      </c>
      <c r="C3">
        <v>100.1</v>
      </c>
      <c r="D3">
        <v>12.8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75">
      <c r="A4">
        <v>3</v>
      </c>
      <c r="B4" t="s">
        <v>14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75">
      <c r="A5">
        <v>4</v>
      </c>
      <c r="B5" t="s">
        <v>15</v>
      </c>
      <c r="C5">
        <v>0</v>
      </c>
      <c r="D5">
        <v>0</v>
      </c>
      <c r="E5">
        <v>25</v>
      </c>
      <c r="F5">
        <f>97.9+52</f>
        <v>149.9</v>
      </c>
      <c r="G5">
        <v>0</v>
      </c>
      <c r="H5">
        <v>52</v>
      </c>
      <c r="I5">
        <v>0</v>
      </c>
    </row>
    <row r="6" spans="1:9" x14ac:dyDescent="0.75">
      <c r="A6">
        <v>5</v>
      </c>
      <c r="B6" s="1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75">
      <c r="A7">
        <v>6</v>
      </c>
      <c r="B7" s="1" t="s">
        <v>0</v>
      </c>
      <c r="C7">
        <v>111.2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75">
      <c r="A8">
        <v>7</v>
      </c>
      <c r="B8" s="2" t="s">
        <v>33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75">
      <c r="A9">
        <v>8</v>
      </c>
      <c r="B9" s="2" t="s">
        <v>17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75">
      <c r="A10">
        <v>9</v>
      </c>
      <c r="B10" s="2" t="s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 x14ac:dyDescent="0.75">
      <c r="A11">
        <v>10</v>
      </c>
      <c r="B11" s="2" t="s">
        <v>18</v>
      </c>
      <c r="C11">
        <v>0</v>
      </c>
      <c r="D11">
        <v>7.5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 x14ac:dyDescent="0.75">
      <c r="A12">
        <v>11</v>
      </c>
      <c r="B12" s="2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75">
      <c r="A13">
        <v>12</v>
      </c>
      <c r="B13" s="2" t="s">
        <v>20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9" x14ac:dyDescent="0.75">
      <c r="A14">
        <v>13</v>
      </c>
      <c r="B14" s="1" t="s">
        <v>2</v>
      </c>
      <c r="C14">
        <v>92</v>
      </c>
      <c r="D14">
        <f>0.7+8.4+10.1</f>
        <v>19.2</v>
      </c>
      <c r="E14">
        <v>0</v>
      </c>
      <c r="F14">
        <v>0</v>
      </c>
      <c r="G14">
        <v>0</v>
      </c>
      <c r="H14">
        <v>0</v>
      </c>
      <c r="I14">
        <v>0</v>
      </c>
    </row>
    <row r="15" spans="1:9" x14ac:dyDescent="0.75">
      <c r="A15">
        <v>14</v>
      </c>
      <c r="B15" s="2" t="s">
        <v>30</v>
      </c>
      <c r="C15">
        <v>0</v>
      </c>
      <c r="D15">
        <v>0.9</v>
      </c>
      <c r="E15">
        <v>0</v>
      </c>
      <c r="F15">
        <v>0</v>
      </c>
      <c r="G15">
        <v>0</v>
      </c>
      <c r="H15">
        <v>0</v>
      </c>
      <c r="I15">
        <v>0</v>
      </c>
    </row>
    <row r="16" spans="1:9" x14ac:dyDescent="0.75">
      <c r="A16">
        <v>15</v>
      </c>
      <c r="B16" s="1" t="s">
        <v>3</v>
      </c>
      <c r="C16">
        <v>0</v>
      </c>
      <c r="D16">
        <v>0</v>
      </c>
      <c r="E16">
        <f>58</f>
        <v>58</v>
      </c>
      <c r="F16">
        <v>55.25</v>
      </c>
      <c r="G16">
        <v>0</v>
      </c>
      <c r="H16">
        <v>0</v>
      </c>
      <c r="I16">
        <v>0</v>
      </c>
    </row>
    <row r="17" spans="1:9" x14ac:dyDescent="0.75">
      <c r="A17">
        <v>16</v>
      </c>
      <c r="B17" s="1" t="s">
        <v>22</v>
      </c>
      <c r="C17">
        <v>0</v>
      </c>
      <c r="D17">
        <v>0</v>
      </c>
      <c r="E17">
        <v>0</v>
      </c>
      <c r="F17">
        <f>25.2+8.3</f>
        <v>33.5</v>
      </c>
      <c r="G17">
        <v>0</v>
      </c>
      <c r="H17">
        <v>0</v>
      </c>
      <c r="I17">
        <v>0</v>
      </c>
    </row>
    <row r="18" spans="1:9" x14ac:dyDescent="0.75">
      <c r="A18">
        <v>17</v>
      </c>
      <c r="B18" s="1" t="s">
        <v>23</v>
      </c>
      <c r="C18">
        <v>0</v>
      </c>
      <c r="D18">
        <f>60+0.9+0.1+0.3+54</f>
        <v>115.3</v>
      </c>
      <c r="E18">
        <v>0</v>
      </c>
      <c r="F18">
        <v>35.700000000000003</v>
      </c>
      <c r="G18">
        <v>0</v>
      </c>
      <c r="H18">
        <v>752</v>
      </c>
      <c r="I18">
        <v>0</v>
      </c>
    </row>
    <row r="19" spans="1:9" x14ac:dyDescent="0.75">
      <c r="A19">
        <v>18</v>
      </c>
      <c r="B19" s="2" t="s">
        <v>4</v>
      </c>
      <c r="C19">
        <f>58.1+18.7+185</f>
        <v>261.8</v>
      </c>
      <c r="D19">
        <v>0</v>
      </c>
      <c r="E19">
        <v>0</v>
      </c>
      <c r="F19">
        <v>50</v>
      </c>
      <c r="G19">
        <v>0</v>
      </c>
      <c r="H19">
        <v>0</v>
      </c>
      <c r="I19">
        <v>0</v>
      </c>
    </row>
    <row r="20" spans="1:9" x14ac:dyDescent="0.75">
      <c r="A20">
        <v>19</v>
      </c>
      <c r="B20" s="2" t="s">
        <v>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75">
      <c r="A21">
        <v>20</v>
      </c>
      <c r="B21" s="2" t="s">
        <v>24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75">
      <c r="A22">
        <v>21</v>
      </c>
      <c r="B22" s="2" t="s">
        <v>25</v>
      </c>
      <c r="C22">
        <v>25.6</v>
      </c>
      <c r="D22">
        <v>0</v>
      </c>
      <c r="E22">
        <v>0</v>
      </c>
      <c r="F22">
        <v>0</v>
      </c>
      <c r="G22">
        <v>0</v>
      </c>
      <c r="H22">
        <v>260</v>
      </c>
      <c r="I22">
        <f>100+34</f>
        <v>134</v>
      </c>
    </row>
    <row r="23" spans="1:9" x14ac:dyDescent="0.75">
      <c r="A23">
        <v>22</v>
      </c>
      <c r="B23" s="2" t="s">
        <v>26</v>
      </c>
      <c r="C23">
        <v>0</v>
      </c>
      <c r="D23">
        <f>81.6+4+6.3</f>
        <v>91.899999999999991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75">
      <c r="A24">
        <v>23</v>
      </c>
      <c r="B24" s="2" t="s">
        <v>27</v>
      </c>
      <c r="C24">
        <f>25.2+224.9+225.2+33+68</f>
        <v>576.29999999999995</v>
      </c>
      <c r="D24">
        <v>0</v>
      </c>
      <c r="E24">
        <v>0</v>
      </c>
      <c r="F24">
        <v>0</v>
      </c>
      <c r="G24">
        <v>60.7</v>
      </c>
      <c r="H24">
        <v>0</v>
      </c>
      <c r="I24">
        <v>300</v>
      </c>
    </row>
    <row r="25" spans="1:9" x14ac:dyDescent="0.75">
      <c r="A25">
        <v>24</v>
      </c>
      <c r="B25" s="2" t="s">
        <v>32</v>
      </c>
      <c r="C25">
        <v>0</v>
      </c>
      <c r="D25">
        <v>18.7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75">
      <c r="A26">
        <v>25</v>
      </c>
      <c r="B26" s="2" t="s">
        <v>6</v>
      </c>
      <c r="C26">
        <v>0</v>
      </c>
      <c r="D26">
        <f>1.2+18.4+96</f>
        <v>115.6</v>
      </c>
      <c r="E26">
        <v>0</v>
      </c>
      <c r="F26">
        <v>0</v>
      </c>
      <c r="G26">
        <v>0</v>
      </c>
      <c r="H26">
        <v>0</v>
      </c>
      <c r="I26">
        <v>0</v>
      </c>
    </row>
    <row r="27" spans="1:9" x14ac:dyDescent="0.75">
      <c r="A27">
        <v>26</v>
      </c>
      <c r="B27" s="2" t="s">
        <v>31</v>
      </c>
      <c r="C27">
        <v>0</v>
      </c>
      <c r="D27">
        <v>55.2</v>
      </c>
      <c r="E27">
        <v>0</v>
      </c>
      <c r="F27">
        <v>0</v>
      </c>
      <c r="G27">
        <v>0</v>
      </c>
      <c r="H27">
        <v>0</v>
      </c>
      <c r="I27">
        <v>0</v>
      </c>
    </row>
    <row r="28" spans="1:9" x14ac:dyDescent="0.75">
      <c r="A28">
        <v>27</v>
      </c>
      <c r="B28" s="1" t="s">
        <v>7</v>
      </c>
      <c r="C28">
        <v>0</v>
      </c>
      <c r="D28">
        <v>2.9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75">
      <c r="A29">
        <v>28</v>
      </c>
      <c r="B29" s="2" t="s">
        <v>34</v>
      </c>
      <c r="C29">
        <v>0</v>
      </c>
      <c r="D29">
        <f>50+0.6+25</f>
        <v>75.599999999999994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75">
      <c r="A30">
        <v>29</v>
      </c>
      <c r="B30" s="2" t="s">
        <v>8</v>
      </c>
      <c r="C30">
        <v>0</v>
      </c>
      <c r="D30">
        <v>0</v>
      </c>
      <c r="E30">
        <v>30</v>
      </c>
      <c r="F30">
        <v>0</v>
      </c>
      <c r="G30">
        <v>0</v>
      </c>
      <c r="H30">
        <v>0</v>
      </c>
      <c r="I30">
        <v>0</v>
      </c>
    </row>
    <row r="31" spans="1:9" x14ac:dyDescent="0.75">
      <c r="A31">
        <v>30</v>
      </c>
      <c r="B31" s="2" t="s">
        <v>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75">
      <c r="A32">
        <v>31</v>
      </c>
      <c r="B32" s="2" t="s">
        <v>28</v>
      </c>
      <c r="C32">
        <v>0</v>
      </c>
      <c r="D32">
        <v>98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 x14ac:dyDescent="0.75">
      <c r="A33">
        <v>32</v>
      </c>
      <c r="B33" s="2" t="s">
        <v>29</v>
      </c>
      <c r="C33">
        <f>14.2+107</f>
        <v>121.2</v>
      </c>
      <c r="D33">
        <v>0</v>
      </c>
      <c r="E33">
        <v>50</v>
      </c>
      <c r="F33">
        <v>0</v>
      </c>
      <c r="G33">
        <f>319+118+118+123.3</f>
        <v>678.3</v>
      </c>
      <c r="H33">
        <v>0</v>
      </c>
      <c r="I33">
        <v>0</v>
      </c>
    </row>
  </sheetData>
  <sortState ref="B2:C18">
    <sortCondition ref="B2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Michael Hernandez Valerio</dc:creator>
  <cp:lastModifiedBy>John Michael Hernandez Valerio</cp:lastModifiedBy>
  <dcterms:created xsi:type="dcterms:W3CDTF">2021-02-24T13:52:32Z</dcterms:created>
  <dcterms:modified xsi:type="dcterms:W3CDTF">2021-02-27T10:55:50Z</dcterms:modified>
</cp:coreProperties>
</file>