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emy\BusinessIntelligence\InferentialStatistic\"/>
    </mc:Choice>
  </mc:AlternateContent>
  <xr:revisionPtr revIDLastSave="0" documentId="13_ncr:1_{6E467A57-D787-42FF-AD05-CF161DC1BE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I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6" l="1"/>
  <c r="G17" i="6"/>
  <c r="H16" i="6"/>
  <c r="H15" i="6"/>
  <c r="H14" i="6"/>
  <c r="E15" i="6"/>
  <c r="K15" i="6" l="1"/>
  <c r="M16" i="6" s="1"/>
  <c r="K14" i="6" l="1"/>
  <c r="K16" i="6" s="1"/>
  <c r="E13" i="6"/>
</calcChain>
</file>

<file path=xl/sharedStrings.xml><?xml version="1.0" encoding="utf-8"?>
<sst xmlns="http://schemas.openxmlformats.org/spreadsheetml/2006/main" count="26" uniqueCount="23">
  <si>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</si>
  <si>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</si>
  <si>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</si>
  <si>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</si>
  <si>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</si>
  <si>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</si>
  <si>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</si>
  <si>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</si>
  <si>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</si>
  <si>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</si>
  <si>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</si>
  <si>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</si>
  <si>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Standard Error</t>
  </si>
  <si>
    <t>ME</t>
  </si>
  <si>
    <t>LI</t>
  </si>
  <si>
    <t>LS</t>
  </si>
  <si>
    <t>Interval</t>
  </si>
  <si>
    <t xml:space="preserve"> , </t>
  </si>
  <si>
    <t>Population Standard Deviation</t>
  </si>
  <si>
    <t>90% confidence</t>
  </si>
  <si>
    <t>α</t>
  </si>
  <si>
    <t>α/2</t>
  </si>
  <si>
    <t>(1 - Zα/2)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</si>
</sst>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1" applyNumberFormat="1" applyFont="1" applyFill="1" applyBorder="1" applyAlignment="1">
      <alignment horizontal="left" vertical="center" indent="2"/>
    </xf>
    <xf numFmtId="0" fontId="2" fillId="2" borderId="3" xfId="0" applyFont="1" applyFill="1" applyBorder="1"/>
    <xf numFmtId="165" fontId="2" fillId="2" borderId="3" xfId="0" applyNumberFormat="1" applyFont="1" applyFill="1" applyBorder="1"/>
    <xf numFmtId="0" fontId="5" fillId="2" borderId="3" xfId="0" applyFont="1" applyFill="1" applyBorder="1"/>
    <xf numFmtId="165" fontId="3" fillId="2" borderId="3" xfId="1" applyNumberFormat="1" applyFont="1" applyFill="1" applyBorder="1" applyAlignment="1">
      <alignment horizontal="left" vertical="center" indent="2"/>
    </xf>
    <xf numFmtId="2" fontId="2" fillId="2" borderId="3" xfId="0" applyNumberFormat="1" applyFont="1" applyFill="1" applyBorder="1"/>
    <xf numFmtId="0" fontId="2" fillId="2" borderId="4" xfId="0" applyFont="1" applyFill="1" applyBorder="1"/>
    <xf numFmtId="165" fontId="2" fillId="2" borderId="4" xfId="0" applyNumberFormat="1" applyFont="1" applyFill="1" applyBorder="1"/>
    <xf numFmtId="0" fontId="2" fillId="2" borderId="5" xfId="0" applyFont="1" applyFill="1" applyBorder="1"/>
    <xf numFmtId="166" fontId="2" fillId="2" borderId="0" xfId="0" applyNumberFormat="1" applyFont="1" applyFill="1" applyBorder="1"/>
    <xf numFmtId="165" fontId="2" fillId="2" borderId="5" xfId="0" applyNumberFormat="1" applyFont="1" applyFill="1" applyBorder="1"/>
    <xf numFmtId="0" fontId="6" fillId="3" borderId="3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H16" sqref="H16"/>
    </sheetView>
  </sheetViews>
  <sheetFormatPr defaultRowHeight="11.4" x14ac:dyDescent="0.2"/>
  <cols>
    <col min="1" max="1" width="2" style="1" customWidth="1"/>
    <col min="2" max="2" width="12.21875" style="1" customWidth="1"/>
    <col min="3" max="3" width="8.88671875" style="1"/>
    <col min="4" max="4" width="27.5546875" style="1" bestFit="1" customWidth="1"/>
    <col min="5" max="5" width="11.21875" style="1" bestFit="1" customWidth="1"/>
    <col min="6" max="6" width="8.88671875" style="1"/>
    <col min="7" max="8" width="7.77734375" style="1" customWidth="1"/>
    <col min="9" max="10" width="12.21875" style="1" bestFit="1" customWidth="1"/>
    <col min="11" max="11" width="9.44140625" style="1" bestFit="1" customWidth="1"/>
    <col min="12" max="12" width="2.33203125" style="1" bestFit="1" customWidth="1"/>
    <col min="13" max="13" width="9.44140625" style="1" bestFit="1" customWidth="1"/>
    <col min="14" max="16384" width="8.88671875" style="1"/>
  </cols>
  <sheetData>
    <row r="1" spans="2:14" ht="15.6" x14ac:dyDescent="0.3">
      <c r="B1" s="3" t="s">
        <v>2</v>
      </c>
    </row>
    <row r="2" spans="2:14" ht="12" x14ac:dyDescent="0.25">
      <c r="B2" s="5" t="s">
        <v>0</v>
      </c>
    </row>
    <row r="3" spans="2:14" ht="12" x14ac:dyDescent="0.25">
      <c r="B3" s="5"/>
    </row>
    <row r="4" spans="2:14" ht="12" x14ac:dyDescent="0.25">
      <c r="B4" s="5" t="s">
        <v>3</v>
      </c>
      <c r="C4" s="1" t="s">
        <v>10</v>
      </c>
    </row>
    <row r="5" spans="2:14" ht="12" x14ac:dyDescent="0.25">
      <c r="B5" s="5" t="s">
        <v>4</v>
      </c>
      <c r="C5" s="1" t="s">
        <v>5</v>
      </c>
    </row>
    <row r="6" spans="2:14" ht="12" x14ac:dyDescent="0.25">
      <c r="B6" s="5" t="s">
        <v>6</v>
      </c>
      <c r="C6" s="1" t="s">
        <v>9</v>
      </c>
    </row>
    <row r="7" spans="2:14" ht="12" x14ac:dyDescent="0.25">
      <c r="B7" s="5" t="s">
        <v>7</v>
      </c>
      <c r="C7" s="1" t="s">
        <v>8</v>
      </c>
    </row>
    <row r="10" spans="2:14" ht="12.6" thickBot="1" x14ac:dyDescent="0.3">
      <c r="B10" s="4" t="s">
        <v>1</v>
      </c>
    </row>
    <row r="11" spans="2:14" x14ac:dyDescent="0.2">
      <c r="B11" s="6">
        <v>117313</v>
      </c>
    </row>
    <row r="12" spans="2:14" ht="12" x14ac:dyDescent="0.25">
      <c r="B12" s="6">
        <v>104002</v>
      </c>
      <c r="C12" s="8"/>
      <c r="D12" s="22" t="s">
        <v>4</v>
      </c>
      <c r="E12" s="22"/>
      <c r="F12" s="8"/>
      <c r="G12" s="22" t="s">
        <v>6</v>
      </c>
      <c r="H12" s="22"/>
      <c r="I12" s="8"/>
      <c r="J12" s="22" t="s">
        <v>7</v>
      </c>
      <c r="K12" s="22"/>
      <c r="L12" s="22"/>
      <c r="M12" s="22"/>
    </row>
    <row r="13" spans="2:14" ht="12" x14ac:dyDescent="0.25">
      <c r="B13" s="6">
        <v>113038</v>
      </c>
      <c r="C13" s="8"/>
      <c r="D13" s="14" t="s">
        <v>11</v>
      </c>
      <c r="E13" s="13">
        <f>AVERAGE(B11:B40)</f>
        <v>100200.36666666667</v>
      </c>
      <c r="F13" s="8"/>
      <c r="G13" s="23" t="s">
        <v>19</v>
      </c>
      <c r="H13" s="24"/>
      <c r="I13" s="8"/>
      <c r="J13" s="19" t="s">
        <v>13</v>
      </c>
      <c r="K13" s="21">
        <f>H17*E15</f>
        <v>4518.7110994176201</v>
      </c>
    </row>
    <row r="14" spans="2:14" ht="12" x14ac:dyDescent="0.25">
      <c r="B14" s="6">
        <v>101936</v>
      </c>
      <c r="C14" s="9"/>
      <c r="D14" s="14" t="s">
        <v>18</v>
      </c>
      <c r="E14" s="13">
        <v>15000</v>
      </c>
      <c r="F14" s="8"/>
      <c r="G14" s="19" t="s">
        <v>20</v>
      </c>
      <c r="H14" s="16">
        <f>(1-0.9)</f>
        <v>9.9999999999999978E-2</v>
      </c>
      <c r="I14" s="9"/>
      <c r="J14" s="12" t="s">
        <v>14</v>
      </c>
      <c r="K14" s="13">
        <f>E13-K13</f>
        <v>95681.65556724905</v>
      </c>
      <c r="N14" s="2"/>
    </row>
    <row r="15" spans="2:14" ht="12" x14ac:dyDescent="0.25">
      <c r="B15" s="6">
        <v>84560</v>
      </c>
      <c r="C15" s="8"/>
      <c r="D15" s="14" t="s">
        <v>12</v>
      </c>
      <c r="E15" s="15">
        <f>E14/SQRT(COUNT(B11:B40))</f>
        <v>2738.6127875258308</v>
      </c>
      <c r="F15" s="8"/>
      <c r="G15" s="12" t="s">
        <v>21</v>
      </c>
      <c r="H15" s="12">
        <f>H14/2</f>
        <v>4.9999999999999989E-2</v>
      </c>
      <c r="I15" s="11"/>
      <c r="J15" s="17" t="s">
        <v>15</v>
      </c>
      <c r="K15" s="18">
        <f>E13+K13</f>
        <v>104719.07776608429</v>
      </c>
    </row>
    <row r="16" spans="2:14" ht="12" x14ac:dyDescent="0.25">
      <c r="B16" s="6">
        <v>113136</v>
      </c>
      <c r="C16" s="8"/>
      <c r="D16" s="10"/>
      <c r="E16" s="11"/>
      <c r="F16" s="8"/>
      <c r="G16" s="12" t="s">
        <v>22</v>
      </c>
      <c r="H16" s="12">
        <f>1-H15</f>
        <v>0.95</v>
      </c>
      <c r="I16" s="8"/>
      <c r="J16" s="12" t="s">
        <v>16</v>
      </c>
      <c r="K16" s="13">
        <f>+K14</f>
        <v>95681.65556724905</v>
      </c>
      <c r="L16" s="12" t="s">
        <v>17</v>
      </c>
      <c r="M16" s="13">
        <f>+K15</f>
        <v>104719.07776608429</v>
      </c>
      <c r="N16" s="2"/>
    </row>
    <row r="17" spans="2:11" x14ac:dyDescent="0.2">
      <c r="B17" s="6">
        <v>80740</v>
      </c>
      <c r="C17" s="8"/>
      <c r="D17" s="8"/>
      <c r="E17" s="8"/>
      <c r="F17" s="8"/>
      <c r="G17" s="12" t="str">
        <f>CONCATENATE("Z",H15)</f>
        <v>Z0.05</v>
      </c>
      <c r="H17" s="16">
        <v>1.65</v>
      </c>
      <c r="I17" s="8"/>
      <c r="J17" s="8"/>
      <c r="K17" s="8"/>
    </row>
    <row r="18" spans="2:11" ht="12" x14ac:dyDescent="0.25">
      <c r="B18" s="6">
        <v>100536</v>
      </c>
      <c r="C18" s="9"/>
      <c r="D18" s="10"/>
      <c r="E18" s="8"/>
      <c r="F18" s="8"/>
      <c r="G18" s="8"/>
      <c r="H18" s="8"/>
      <c r="I18" s="8"/>
      <c r="J18" s="8"/>
      <c r="K18" s="8"/>
    </row>
    <row r="19" spans="2:11" ht="12" x14ac:dyDescent="0.25">
      <c r="B19" s="6">
        <v>105052</v>
      </c>
      <c r="C19" s="8"/>
      <c r="D19" s="10"/>
      <c r="E19" s="8"/>
      <c r="F19" s="8"/>
      <c r="G19" s="8"/>
      <c r="H19" s="20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mergeCells count="4">
    <mergeCell ref="D12:E12"/>
    <mergeCell ref="G12:H12"/>
    <mergeCell ref="J12:M12"/>
    <mergeCell ref="G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Johnnatan Romero Zapata</cp:lastModifiedBy>
  <dcterms:created xsi:type="dcterms:W3CDTF">2017-04-21T12:34:14Z</dcterms:created>
  <dcterms:modified xsi:type="dcterms:W3CDTF">2020-09-03T17:20:40Z</dcterms:modified>
</cp:coreProperties>
</file>