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基础物理实验数据\气垫导轨\"/>
    </mc:Choice>
  </mc:AlternateContent>
  <xr:revisionPtr revIDLastSave="0" documentId="8_{F452E310-496B-4913-A365-5105939D3B5A}" xr6:coauthVersionLast="31" xr6:coauthVersionMax="31" xr10:uidLastSave="{00000000-0000-0000-0000-000000000000}"/>
  <bookViews>
    <workbookView xWindow="0" yWindow="0" windowWidth="17256" windowHeight="5604" xr2:uid="{087A88C4-527C-45ED-B525-26B38202372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L4" i="1" s="1"/>
  <c r="F4" i="1"/>
  <c r="K4" i="1" s="1"/>
  <c r="H4" i="1"/>
  <c r="Q4" i="1" s="1"/>
  <c r="F5" i="1"/>
  <c r="O5" i="1" s="1"/>
  <c r="G5" i="1"/>
  <c r="L5" i="1" s="1"/>
  <c r="H5" i="1"/>
  <c r="M5" i="1" s="1"/>
  <c r="G3" i="1"/>
  <c r="P3" i="1" s="1"/>
  <c r="H3" i="1"/>
  <c r="Q3" i="1" s="1"/>
  <c r="F3" i="1"/>
  <c r="K3" i="1" s="1"/>
  <c r="P4" i="1" l="1"/>
  <c r="M4" i="1"/>
  <c r="M6" i="1" s="1"/>
  <c r="L6" i="1"/>
  <c r="Q5" i="1"/>
  <c r="Q6" i="1" s="1"/>
  <c r="Q7" i="1" s="1"/>
  <c r="M3" i="1"/>
  <c r="P5" i="1"/>
  <c r="L3" i="1"/>
  <c r="K5" i="1"/>
  <c r="K6" i="1" s="1"/>
  <c r="O4" i="1"/>
  <c r="O6" i="1" s="1"/>
  <c r="O3" i="1"/>
  <c r="P6" i="1" l="1"/>
  <c r="P8" i="1" s="1"/>
  <c r="Q8" i="1"/>
  <c r="M7" i="1"/>
  <c r="M8" i="1"/>
  <c r="L7" i="1"/>
  <c r="L8" i="1"/>
  <c r="K8" i="1"/>
  <c r="K7" i="1"/>
  <c r="O8" i="1"/>
  <c r="O7" i="1"/>
  <c r="K9" i="1" l="1"/>
  <c r="P7" i="1"/>
  <c r="O9" i="1"/>
</calcChain>
</file>

<file path=xl/sharedStrings.xml><?xml version="1.0" encoding="utf-8"?>
<sst xmlns="http://schemas.openxmlformats.org/spreadsheetml/2006/main" count="22" uniqueCount="22">
  <si>
    <t>原始时间</t>
    <phoneticPr fontId="1" type="noConversion"/>
  </si>
  <si>
    <t>单位ms</t>
    <phoneticPr fontId="1" type="noConversion"/>
  </si>
  <si>
    <t>t11</t>
    <phoneticPr fontId="1" type="noConversion"/>
  </si>
  <si>
    <t>t12</t>
    <phoneticPr fontId="1" type="noConversion"/>
  </si>
  <si>
    <t>t21</t>
    <phoneticPr fontId="1" type="noConversion"/>
  </si>
  <si>
    <t>速度</t>
    <phoneticPr fontId="1" type="noConversion"/>
  </si>
  <si>
    <t>单位m/s</t>
    <phoneticPr fontId="1" type="noConversion"/>
  </si>
  <si>
    <t>动量</t>
    <phoneticPr fontId="1" type="noConversion"/>
  </si>
  <si>
    <t>动能</t>
    <phoneticPr fontId="1" type="noConversion"/>
  </si>
  <si>
    <t>损失率</t>
    <phoneticPr fontId="1" type="noConversion"/>
  </si>
  <si>
    <t>变化</t>
    <phoneticPr fontId="1" type="noConversion"/>
  </si>
  <si>
    <t>前</t>
    <phoneticPr fontId="1" type="noConversion"/>
  </si>
  <si>
    <t>后</t>
    <phoneticPr fontId="1" type="noConversion"/>
  </si>
  <si>
    <t>m1/g</t>
    <phoneticPr fontId="1" type="noConversion"/>
  </si>
  <si>
    <t>m2/g</t>
    <phoneticPr fontId="1" type="noConversion"/>
  </si>
  <si>
    <t>Δl/cm</t>
    <phoneticPr fontId="1" type="noConversion"/>
  </si>
  <si>
    <t>平均损失率</t>
    <phoneticPr fontId="1" type="noConversion"/>
  </si>
  <si>
    <t>试验次数</t>
    <phoneticPr fontId="1" type="noConversion"/>
  </si>
  <si>
    <t>使用 ：在原始时间下填入自己记录的数据</t>
    <phoneticPr fontId="1" type="noConversion"/>
  </si>
  <si>
    <t>然后把下边m1 m2 Δl 也填入自己的数据</t>
    <phoneticPr fontId="1" type="noConversion"/>
  </si>
  <si>
    <t>然后右边就自动计算好了</t>
    <phoneticPr fontId="1" type="noConversion"/>
  </si>
  <si>
    <t>Made By J.L.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</si>
</sst>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A044-8329-443C-9548-E4D43053FCF4}">
  <dimension ref="A1:Q18"/>
  <sheetViews>
    <sheetView tabSelected="1" zoomScaleNormal="100" workbookViewId="0">
      <selection activeCell="I16" sqref="I16"/>
    </sheetView>
  </sheetViews>
  <sheetFormatPr defaultRowHeight="13.8" x14ac:dyDescent="0.25"/>
  <cols>
    <col min="10" max="10" width="12.33203125" customWidth="1"/>
    <col min="11" max="13" width="9.5546875" bestFit="1" customWidth="1"/>
    <col min="15" max="17" width="9.5546875" bestFit="1" customWidth="1"/>
  </cols>
  <sheetData>
    <row r="1" spans="1:17" x14ac:dyDescent="0.25">
      <c r="B1" t="s">
        <v>0</v>
      </c>
      <c r="C1" t="s">
        <v>1</v>
      </c>
      <c r="F1" t="s">
        <v>5</v>
      </c>
      <c r="G1" t="s">
        <v>6</v>
      </c>
      <c r="K1" t="s">
        <v>7</v>
      </c>
      <c r="O1" t="s">
        <v>8</v>
      </c>
    </row>
    <row r="2" spans="1:17" x14ac:dyDescent="0.25">
      <c r="A2" t="s">
        <v>17</v>
      </c>
      <c r="B2">
        <v>1</v>
      </c>
      <c r="C2">
        <v>2</v>
      </c>
      <c r="D2">
        <v>3</v>
      </c>
      <c r="F2">
        <v>1</v>
      </c>
      <c r="G2">
        <v>2</v>
      </c>
      <c r="H2">
        <v>3</v>
      </c>
      <c r="K2">
        <v>1</v>
      </c>
      <c r="L2">
        <v>2</v>
      </c>
      <c r="M2">
        <v>3</v>
      </c>
      <c r="O2">
        <v>1</v>
      </c>
      <c r="P2">
        <v>2</v>
      </c>
      <c r="Q2">
        <v>3</v>
      </c>
    </row>
    <row r="3" spans="1:17" x14ac:dyDescent="0.25">
      <c r="A3" t="s">
        <v>2</v>
      </c>
      <c r="B3">
        <v>14.03</v>
      </c>
      <c r="C3">
        <v>11.4</v>
      </c>
      <c r="D3">
        <v>12</v>
      </c>
      <c r="F3">
        <f>($B$10*0.01)/(B3*0.001)</f>
        <v>0.72701354240912341</v>
      </c>
      <c r="G3">
        <f t="shared" ref="G3:H3" si="0">($B$10*0.01)/(C3*0.001)</f>
        <v>0.89473684210526316</v>
      </c>
      <c r="H3">
        <f t="shared" si="0"/>
        <v>0.85000000000000009</v>
      </c>
      <c r="J3" t="s">
        <v>11</v>
      </c>
      <c r="K3" s="1">
        <f>F3*0.001*$B$7</f>
        <v>0.15637334283677837</v>
      </c>
      <c r="L3" s="1">
        <f>G3*0.001*$B$7</f>
        <v>0.19244894736842105</v>
      </c>
      <c r="M3" s="1">
        <f>H3*0.001*$B$7</f>
        <v>0.1828265</v>
      </c>
      <c r="N3" s="1"/>
      <c r="O3" s="1">
        <f>0.5*$B$7*0.001*F3*F3</f>
        <v>5.6842768957061279E-2</v>
      </c>
      <c r="P3" s="1">
        <f>0.5*$B$7*0.001*G3*G3</f>
        <v>8.6095581717451519E-2</v>
      </c>
      <c r="Q3" s="1">
        <f>0.5*$B$7*0.001*H3*H3</f>
        <v>7.7701262500000021E-2</v>
      </c>
    </row>
    <row r="4" spans="1:17" x14ac:dyDescent="0.25">
      <c r="A4" t="s">
        <v>3</v>
      </c>
      <c r="B4">
        <v>46.12</v>
      </c>
      <c r="C4">
        <v>39.82</v>
      </c>
      <c r="D4">
        <v>42.43</v>
      </c>
      <c r="F4">
        <f t="shared" ref="F4:F5" si="1">($B$10*0.01)/(B4*0.001)</f>
        <v>0.22116218560277537</v>
      </c>
      <c r="G4">
        <f>($B$10*0.01)/(C4*0.001)</f>
        <v>0.25615268709191363</v>
      </c>
      <c r="H4">
        <f t="shared" ref="H4:H5" si="2">($B$10*0.01)/(D4*0.001)</f>
        <v>0.24039594626443556</v>
      </c>
      <c r="K4" s="1">
        <f>F4*0.001*$B$7</f>
        <v>4.7569774501300954E-2</v>
      </c>
      <c r="L4" s="1">
        <f>G4*0.001*$B$7</f>
        <v>5.5095881466599703E-2</v>
      </c>
      <c r="M4" s="1">
        <f>H4*0.001*$B$7</f>
        <v>5.1706764082017444E-2</v>
      </c>
      <c r="N4" s="1"/>
      <c r="O4" s="1">
        <f>0.5*$B$7*0.001*F4*F4</f>
        <v>5.2603176486694467E-3</v>
      </c>
      <c r="P4" s="1">
        <f>0.5*$B$7*0.001*G4*G4</f>
        <v>7.056479042683539E-3</v>
      </c>
      <c r="Q4" s="1">
        <f>0.5*$B$7*0.001*H4*H4</f>
        <v>6.2150482398842556E-3</v>
      </c>
    </row>
    <row r="5" spans="1:17" x14ac:dyDescent="0.25">
      <c r="A5" t="s">
        <v>4</v>
      </c>
      <c r="B5">
        <v>11.26</v>
      </c>
      <c r="C5">
        <v>9.17</v>
      </c>
      <c r="D5">
        <v>9.56</v>
      </c>
      <c r="F5">
        <f t="shared" si="1"/>
        <v>0.90586145648312622</v>
      </c>
      <c r="G5">
        <f>($B$10*0.01)/(C5*0.001)</f>
        <v>1.1123227917121048</v>
      </c>
      <c r="H5">
        <f t="shared" si="2"/>
        <v>1.0669456066945606</v>
      </c>
      <c r="K5" s="1">
        <f>F5*0.001*$B$8</f>
        <v>9.43726465364121E-2</v>
      </c>
      <c r="L5" s="1">
        <f>G5*0.001*$B$8</f>
        <v>0.11588178844056708</v>
      </c>
      <c r="M5" s="1">
        <f>H5*0.001*$B$8</f>
        <v>0.11115439330543933</v>
      </c>
      <c r="N5" s="1"/>
      <c r="O5" s="1">
        <f>0.5*$B$8*0.001*F5*F5</f>
        <v>4.2744271521820761E-2</v>
      </c>
      <c r="P5" s="1">
        <f>0.5*$B$8*0.001*G5*G5</f>
        <v>6.4448977213401551E-2</v>
      </c>
      <c r="Q5" s="1">
        <f>0.5*$B$8*0.001*H5*H5</f>
        <v>5.9297845801018885E-2</v>
      </c>
    </row>
    <row r="6" spans="1:17" x14ac:dyDescent="0.25">
      <c r="J6" t="s">
        <v>12</v>
      </c>
      <c r="K6" s="1">
        <f>SUM(K4:K5)</f>
        <v>0.14194242103771304</v>
      </c>
      <c r="L6" s="1">
        <f t="shared" ref="L6:M6" si="3">SUM(L4:L5)</f>
        <v>0.17097766990716678</v>
      </c>
      <c r="M6" s="1">
        <f t="shared" si="3"/>
        <v>0.16286115738745677</v>
      </c>
      <c r="N6" s="1"/>
      <c r="O6" s="1">
        <f>SUM(O4:O5)</f>
        <v>4.8004589170490206E-2</v>
      </c>
      <c r="P6" s="1">
        <f t="shared" ref="P6:Q6" si="4">SUM(P4:P5)</f>
        <v>7.1505456256085093E-2</v>
      </c>
      <c r="Q6" s="1">
        <f t="shared" si="4"/>
        <v>6.5512894040903144E-2</v>
      </c>
    </row>
    <row r="7" spans="1:17" x14ac:dyDescent="0.25">
      <c r="A7" t="s">
        <v>13</v>
      </c>
      <c r="B7">
        <v>215.09</v>
      </c>
      <c r="J7" t="s">
        <v>10</v>
      </c>
      <c r="K7" s="1">
        <f>K6-K3</f>
        <v>-1.4430921799065327E-2</v>
      </c>
      <c r="L7" s="1">
        <f t="shared" ref="L7:O7" si="5">L6-L3</f>
        <v>-2.1471277461254268E-2</v>
      </c>
      <c r="M7" s="1">
        <f t="shared" si="5"/>
        <v>-1.9965342612543235E-2</v>
      </c>
      <c r="N7" s="1"/>
      <c r="O7" s="1">
        <f t="shared" si="5"/>
        <v>-8.8381797865710737E-3</v>
      </c>
      <c r="P7" s="1">
        <f t="shared" ref="P7" si="6">P6-P3</f>
        <v>-1.4590125461366427E-2</v>
      </c>
      <c r="Q7" s="1">
        <f t="shared" ref="Q7" si="7">Q6-Q3</f>
        <v>-1.2188368459096877E-2</v>
      </c>
    </row>
    <row r="8" spans="1:17" x14ac:dyDescent="0.25">
      <c r="A8" t="s">
        <v>14</v>
      </c>
      <c r="B8">
        <v>104.18</v>
      </c>
      <c r="J8" t="s">
        <v>9</v>
      </c>
      <c r="K8" s="2">
        <f>(K3-K6)/K3</f>
        <v>9.2285050234733698E-2</v>
      </c>
      <c r="L8" s="2">
        <f t="shared" ref="L8:M8" si="8">(L3-L6)/L3</f>
        <v>0.11156869265774685</v>
      </c>
      <c r="M8" s="2">
        <f t="shared" si="8"/>
        <v>0.10920376757495896</v>
      </c>
      <c r="N8" s="2"/>
      <c r="O8" s="2">
        <f>(O3-O6)/O3</f>
        <v>0.15548468079110267</v>
      </c>
      <c r="P8" s="2">
        <f t="shared" ref="P8:Q8" si="9">(P3-P6)/P3</f>
        <v>0.16946427645089038</v>
      </c>
      <c r="Q8" s="2">
        <f t="shared" si="9"/>
        <v>0.15686191017934714</v>
      </c>
    </row>
    <row r="9" spans="1:17" x14ac:dyDescent="0.25">
      <c r="J9" t="s">
        <v>16</v>
      </c>
      <c r="K9" s="2">
        <f>AVERAGE(K8:M8)</f>
        <v>0.1043525034891465</v>
      </c>
      <c r="O9" s="2">
        <f>AVERAGE(O8:Q8)</f>
        <v>0.16060362247378004</v>
      </c>
    </row>
    <row r="10" spans="1:17" x14ac:dyDescent="0.25">
      <c r="A10" t="s">
        <v>15</v>
      </c>
      <c r="B10">
        <v>1.02</v>
      </c>
    </row>
    <row r="13" spans="1:17" x14ac:dyDescent="0.25">
      <c r="K13" s="1"/>
      <c r="L13" s="1"/>
      <c r="M13" s="1"/>
      <c r="N13" s="1"/>
      <c r="O13" s="1"/>
      <c r="P13" s="1"/>
      <c r="Q13" s="1"/>
    </row>
    <row r="14" spans="1:17" x14ac:dyDescent="0.25">
      <c r="B14" t="s">
        <v>18</v>
      </c>
      <c r="H14" t="s">
        <v>21</v>
      </c>
      <c r="K14" s="1"/>
      <c r="L14" s="1"/>
      <c r="M14" s="1"/>
      <c r="N14" s="1"/>
      <c r="O14" s="1"/>
      <c r="P14" s="1"/>
      <c r="Q14" s="1"/>
    </row>
    <row r="15" spans="1:17" x14ac:dyDescent="0.25">
      <c r="B15" t="s">
        <v>19</v>
      </c>
      <c r="K15" s="1"/>
      <c r="L15" s="1"/>
      <c r="M15" s="1"/>
      <c r="N15" s="1"/>
      <c r="O15" s="1"/>
      <c r="P15" s="1"/>
      <c r="Q15" s="1"/>
    </row>
    <row r="16" spans="1:17" x14ac:dyDescent="0.25">
      <c r="B16" t="s">
        <v>20</v>
      </c>
      <c r="K16" s="1"/>
      <c r="L16" s="1"/>
      <c r="M16" s="1"/>
      <c r="N16" s="1"/>
      <c r="O16" s="1"/>
      <c r="P16" s="1"/>
      <c r="Q16" s="1"/>
    </row>
    <row r="17" spans="11:17" x14ac:dyDescent="0.25">
      <c r="K17" s="1"/>
      <c r="L17" s="1"/>
      <c r="M17" s="1"/>
      <c r="N17" s="1"/>
      <c r="O17" s="1"/>
      <c r="P17" s="1"/>
      <c r="Q17" s="1"/>
    </row>
    <row r="18" spans="11:17" x14ac:dyDescent="0.25">
      <c r="K18" s="2"/>
      <c r="L18" s="2"/>
      <c r="M18" s="2"/>
      <c r="N18" s="2"/>
      <c r="O18" s="2"/>
      <c r="P18" s="2"/>
      <c r="Q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Lu</dc:creator>
  <cp:lastModifiedBy>Jerry Lu</cp:lastModifiedBy>
  <dcterms:created xsi:type="dcterms:W3CDTF">2018-04-26T13:36:32Z</dcterms:created>
  <dcterms:modified xsi:type="dcterms:W3CDTF">2018-04-26T16:27:01Z</dcterms:modified>
</cp:coreProperties>
</file>